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105" windowWidth="15120" windowHeight="8010" tabRatio="735"/>
  </bookViews>
  <sheets>
    <sheet name="Данные" sheetId="1" r:id="rId1"/>
    <sheet name="анализ начислений" sheetId="3" r:id="rId2"/>
    <sheet name="сколько объектов прошел к-р" sheetId="4" r:id="rId3"/>
    <sheet name="бюджет" sheetId="5" r:id="rId4"/>
    <sheet name="мсб" sheetId="6" r:id="rId5"/>
    <sheet name="мин" sheetId="8" r:id="rId6"/>
    <sheet name="не прошли" sheetId="11" r:id="rId7"/>
  </sheets>
  <externalReferences>
    <externalReference r:id="rId8"/>
  </externalReferences>
  <definedNames>
    <definedName name="_xlnm._FilterDatabase" localSheetId="0" hidden="1">Данные!$A$1:$AJ$3704</definedName>
    <definedName name="_xlnm._FilterDatabase" localSheetId="6" hidden="1">'не прошли'!$G$4:$H$4</definedName>
    <definedName name="_xlnm._FilterDatabase" localSheetId="2" hidden="1">'сколько объектов прошел к-р'!$D$3:$E$3</definedName>
    <definedName name="kan" localSheetId="1">[1]Данные!$AF$1</definedName>
    <definedName name="kan" localSheetId="3">[1]Данные!$AF$1</definedName>
    <definedName name="kan" localSheetId="5">[1]Данные!$AF$1</definedName>
    <definedName name="kan" localSheetId="4">[1]Данные!$AF$1</definedName>
    <definedName name="kan" localSheetId="6">[1]Данные!$AF$1</definedName>
    <definedName name="kan" localSheetId="2">[1]Данные!$AF$1</definedName>
    <definedName name="kan">Данные!$AL$1</definedName>
    <definedName name="kan_b" localSheetId="1">[1]Данные!$AH$1</definedName>
    <definedName name="kan_b" localSheetId="3">[1]Данные!$AH$1</definedName>
    <definedName name="kan_b" localSheetId="5">[1]Данные!$AH$1</definedName>
    <definedName name="kan_b" localSheetId="4">[1]Данные!$AH$1</definedName>
    <definedName name="kan_b" localSheetId="6">[1]Данные!$AH$1</definedName>
    <definedName name="kan_b" localSheetId="2">[1]Данные!$AH$1</definedName>
    <definedName name="kan_b">Данные!$AN$1</definedName>
    <definedName name="kan_kom" localSheetId="1">[1]Данные!$AN$1</definedName>
    <definedName name="kan_kom" localSheetId="3">[1]Данные!$AN$1</definedName>
    <definedName name="kan_kom" localSheetId="5">[1]Данные!$AN$1</definedName>
    <definedName name="kan_kom" localSheetId="4">[1]Данные!$AN$1</definedName>
    <definedName name="kan_kom" localSheetId="6">[1]Данные!$AN$1</definedName>
    <definedName name="kan_kom" localSheetId="2">[1]Данные!$AN$1</definedName>
    <definedName name="kan_kom">Данные!$AT$1</definedName>
    <definedName name="kan_r" localSheetId="1">[1]Данные!$AJ$1</definedName>
    <definedName name="kan_r" localSheetId="3">[1]Данные!$AJ$1</definedName>
    <definedName name="kan_r" localSheetId="5">[1]Данные!$AJ$1</definedName>
    <definedName name="kan_r" localSheetId="4">[1]Данные!$AJ$1</definedName>
    <definedName name="kan_r" localSheetId="6">[1]Данные!$AJ$1</definedName>
    <definedName name="kan_r" localSheetId="2">[1]Данные!$AJ$1</definedName>
    <definedName name="kan_r">Данные!$AP$1</definedName>
    <definedName name="kan_tal" localSheetId="1">[1]Данные!$AL$1</definedName>
    <definedName name="kan_tal" localSheetId="3">[1]Данные!$AL$1</definedName>
    <definedName name="kan_tal" localSheetId="5">[1]Данные!$AL$1</definedName>
    <definedName name="kan_tal" localSheetId="4">[1]Данные!$AL$1</definedName>
    <definedName name="kan_tal" localSheetId="6">[1]Данные!$AL$1</definedName>
    <definedName name="kan_tal" localSheetId="2">[1]Данные!$AL$1</definedName>
    <definedName name="kan_tal">Данные!$AR$1</definedName>
    <definedName name="vod" localSheetId="1">[1]Данные!$AE$1</definedName>
    <definedName name="vod" localSheetId="3">[1]Данные!$AE$1</definedName>
    <definedName name="vod" localSheetId="5">[1]Данные!$AE$1</definedName>
    <definedName name="vod" localSheetId="4">[1]Данные!$AE$1</definedName>
    <definedName name="vod" localSheetId="6">[1]Данные!$AE$1</definedName>
    <definedName name="vod" localSheetId="2">[1]Данные!$AE$1</definedName>
    <definedName name="vod">Данные!$AK$1</definedName>
    <definedName name="vod_b" localSheetId="1">[1]Данные!$AG$1</definedName>
    <definedName name="vod_b" localSheetId="3">[1]Данные!$AG$1</definedName>
    <definedName name="vod_b" localSheetId="5">[1]Данные!$AG$1</definedName>
    <definedName name="vod_b" localSheetId="4">[1]Данные!$AG$1</definedName>
    <definedName name="vod_b" localSheetId="6">[1]Данные!$AG$1</definedName>
    <definedName name="vod_b" localSheetId="2">[1]Данные!$AG$1</definedName>
    <definedName name="vod_b">Данные!$AM$1</definedName>
    <definedName name="vod_kom" localSheetId="1">[1]Данные!$AM$1</definedName>
    <definedName name="vod_kom" localSheetId="3">[1]Данные!$AM$1</definedName>
    <definedName name="vod_kom" localSheetId="5">[1]Данные!$AM$1</definedName>
    <definedName name="vod_kom" localSheetId="4">[1]Данные!$AM$1</definedName>
    <definedName name="vod_kom" localSheetId="6">[1]Данные!$AM$1</definedName>
    <definedName name="vod_kom" localSheetId="2">[1]Данные!$AM$1</definedName>
    <definedName name="vod_kom">Данные!$AS$1</definedName>
    <definedName name="vod_r" localSheetId="1">[1]Данные!$AI$1</definedName>
    <definedName name="vod_r" localSheetId="3">[1]Данные!$AI$1</definedName>
    <definedName name="vod_r" localSheetId="5">[1]Данные!$AI$1</definedName>
    <definedName name="vod_r" localSheetId="4">[1]Данные!$AI$1</definedName>
    <definedName name="vod_r" localSheetId="6">[1]Данные!$AI$1</definedName>
    <definedName name="vod_r" localSheetId="2">[1]Данные!$AI$1</definedName>
    <definedName name="vod_r">Данные!$AO$1</definedName>
    <definedName name="vod_tal" localSheetId="1">[1]Данные!$AK$1</definedName>
    <definedName name="vod_tal" localSheetId="3">[1]Данные!$AK$1</definedName>
    <definedName name="vod_tal" localSheetId="5">[1]Данные!$AK$1</definedName>
    <definedName name="vod_tal" localSheetId="4">[1]Данные!$AK$1</definedName>
    <definedName name="vod_tal" localSheetId="6">[1]Данные!$AK$1</definedName>
    <definedName name="vod_tal" localSheetId="2">[1]Данные!$AK$1</definedName>
    <definedName name="vod_tal">Данные!$AQ$1</definedName>
    <definedName name="цу">Данные!$AL$1</definedName>
  </definedNames>
  <calcPr calcId="152511"/>
  <pivotCaches>
    <pivotCache cacheId="0" r:id="rId9"/>
  </pivotCaches>
</workbook>
</file>

<file path=xl/calcChain.xml><?xml version="1.0" encoding="utf-8"?>
<calcChain xmlns="http://schemas.openxmlformats.org/spreadsheetml/2006/main">
  <c r="Q1450" i="1" l="1"/>
  <c r="W1450" i="1" s="1"/>
  <c r="R1450" i="1"/>
  <c r="X1450" i="1" s="1"/>
  <c r="S1450" i="1" l="1"/>
  <c r="T1450" i="1" s="1"/>
  <c r="U1450" i="1" s="1"/>
  <c r="Y1450" i="1"/>
  <c r="R1608" i="1"/>
  <c r="X1608" i="1" s="1"/>
  <c r="Q1608" i="1"/>
  <c r="W1608" i="1" s="1"/>
  <c r="R1609" i="1"/>
  <c r="X1609" i="1" s="1"/>
  <c r="Q1609" i="1"/>
  <c r="W1609" i="1" s="1"/>
  <c r="R3234" i="1"/>
  <c r="X3234" i="1" s="1"/>
  <c r="Q3234" i="1"/>
  <c r="W3234" i="1" s="1"/>
  <c r="R3215" i="1"/>
  <c r="Q3215" i="1"/>
  <c r="W3215" i="1" s="1"/>
  <c r="X2060" i="1"/>
  <c r="R2059" i="1"/>
  <c r="Q2060" i="1"/>
  <c r="W2060" i="1" s="1"/>
  <c r="Q2424" i="1"/>
  <c r="W2424" i="1" s="1"/>
  <c r="R2424" i="1"/>
  <c r="X2424" i="1" s="1"/>
  <c r="Q2303" i="1"/>
  <c r="S2303" i="1" s="1"/>
  <c r="T2303" i="1" s="1"/>
  <c r="U2303" i="1" s="1"/>
  <c r="R2303" i="1"/>
  <c r="X2303" i="1" s="1"/>
  <c r="R3192" i="1"/>
  <c r="X3192" i="1" s="1"/>
  <c r="Q3192" i="1"/>
  <c r="S3192" i="1" s="1"/>
  <c r="T3192" i="1" s="1"/>
  <c r="U3192" i="1" s="1"/>
  <c r="Y1609" i="1" l="1"/>
  <c r="Y1608" i="1"/>
  <c r="AA1609" i="1"/>
  <c r="S1609" i="1"/>
  <c r="T1609" i="1" s="1"/>
  <c r="U1609" i="1" s="1"/>
  <c r="AA2060" i="1"/>
  <c r="AA3215" i="1"/>
  <c r="AA1608" i="1"/>
  <c r="S1608" i="1"/>
  <c r="T1608" i="1" s="1"/>
  <c r="U1608" i="1" s="1"/>
  <c r="Y3234" i="1"/>
  <c r="S3215" i="1"/>
  <c r="T3215" i="1" s="1"/>
  <c r="U3215" i="1" s="1"/>
  <c r="X3215" i="1"/>
  <c r="Y3215" i="1" s="1"/>
  <c r="AA3234" i="1"/>
  <c r="S3234" i="1"/>
  <c r="T3234" i="1" s="1"/>
  <c r="U3234" i="1" s="1"/>
  <c r="S2424" i="1"/>
  <c r="T2424" i="1" s="1"/>
  <c r="U2424" i="1" s="1"/>
  <c r="Y2060" i="1"/>
  <c r="S2060" i="1"/>
  <c r="T2060" i="1" s="1"/>
  <c r="U2060" i="1" s="1"/>
  <c r="Y2424" i="1"/>
  <c r="W3192" i="1"/>
  <c r="Y3192" i="1" s="1"/>
  <c r="AA3192" i="1"/>
  <c r="W2303" i="1"/>
  <c r="Y2303" i="1" s="1"/>
  <c r="X3254" i="1"/>
  <c r="S3254" i="1"/>
  <c r="T3254" i="1" s="1"/>
  <c r="U3254" i="1" s="1"/>
  <c r="R1101" i="1"/>
  <c r="Q1101" i="1"/>
  <c r="W1101" i="1" s="1"/>
  <c r="R1123" i="1"/>
  <c r="X1123" i="1" s="1"/>
  <c r="Q1123" i="1"/>
  <c r="W1123" i="1" s="1"/>
  <c r="R1168" i="1"/>
  <c r="Q1168" i="1"/>
  <c r="W1168" i="1" s="1"/>
  <c r="R1165" i="1"/>
  <c r="X1165" i="1" s="1"/>
  <c r="Q1165" i="1"/>
  <c r="S1165" i="1" s="1"/>
  <c r="T1165" i="1" s="1"/>
  <c r="U1165" i="1" s="1"/>
  <c r="R1156" i="1"/>
  <c r="Q1156" i="1"/>
  <c r="W1156" i="1" s="1"/>
  <c r="R1028" i="1"/>
  <c r="X1028" i="1" s="1"/>
  <c r="Q1028" i="1"/>
  <c r="W1028" i="1" s="1"/>
  <c r="R1213" i="1"/>
  <c r="Q1213" i="1"/>
  <c r="W1213" i="1" s="1"/>
  <c r="R1153" i="1"/>
  <c r="X1153" i="1" s="1"/>
  <c r="Q1153" i="1"/>
  <c r="W1153" i="1" s="1"/>
  <c r="R1188" i="1"/>
  <c r="Q1188" i="1"/>
  <c r="W1188" i="1" s="1"/>
  <c r="R1197" i="1"/>
  <c r="Q1197" i="1"/>
  <c r="W1197" i="1" s="1"/>
  <c r="R134" i="1"/>
  <c r="X134" i="1" s="1"/>
  <c r="Q134" i="1"/>
  <c r="S134" i="1" s="1"/>
  <c r="T134" i="1" s="1"/>
  <c r="U134" i="1" s="1"/>
  <c r="R297" i="1"/>
  <c r="X297" i="1" s="1"/>
  <c r="Q297" i="1"/>
  <c r="W297" i="1" s="1"/>
  <c r="R120" i="1"/>
  <c r="X120" i="1" s="1"/>
  <c r="Q120" i="1"/>
  <c r="S120" i="1" s="1"/>
  <c r="T120" i="1" s="1"/>
  <c r="U120" i="1" s="1"/>
  <c r="R2825" i="1"/>
  <c r="X2825" i="1" s="1"/>
  <c r="Q2825" i="1"/>
  <c r="W2825" i="1" s="1"/>
  <c r="Q2725" i="1"/>
  <c r="S2725" i="1" s="1"/>
  <c r="T2725" i="1" s="1"/>
  <c r="U2725" i="1" s="1"/>
  <c r="R2725" i="1"/>
  <c r="X2725" i="1" s="1"/>
  <c r="R1607" i="1"/>
  <c r="X1607" i="1" s="1"/>
  <c r="Q1607" i="1"/>
  <c r="W1607" i="1" s="1"/>
  <c r="R1368" i="1"/>
  <c r="X1368" i="1" s="1"/>
  <c r="Q1368" i="1"/>
  <c r="S1368" i="1" s="1"/>
  <c r="T1368" i="1" s="1"/>
  <c r="U1368" i="1" s="1"/>
  <c r="AA1213" i="1" l="1"/>
  <c r="S1213" i="1"/>
  <c r="T1213" i="1" s="1"/>
  <c r="U1213" i="1" s="1"/>
  <c r="S1101" i="1"/>
  <c r="T1101" i="1" s="1"/>
  <c r="U1101" i="1" s="1"/>
  <c r="AA1101" i="1"/>
  <c r="AA1168" i="1"/>
  <c r="Y1153" i="1"/>
  <c r="S1188" i="1"/>
  <c r="T1188" i="1" s="1"/>
  <c r="U1188" i="1" s="1"/>
  <c r="S1156" i="1"/>
  <c r="T1156" i="1" s="1"/>
  <c r="U1156" i="1" s="1"/>
  <c r="W1165" i="1"/>
  <c r="Y1165" i="1" s="1"/>
  <c r="Y1123" i="1"/>
  <c r="AA1188" i="1"/>
  <c r="Y1028" i="1"/>
  <c r="AA1156" i="1"/>
  <c r="S1168" i="1"/>
  <c r="T1168" i="1" s="1"/>
  <c r="U1168" i="1" s="1"/>
  <c r="X1188" i="1"/>
  <c r="Y1188" i="1" s="1"/>
  <c r="AA1153" i="1"/>
  <c r="S1153" i="1"/>
  <c r="T1153" i="1" s="1"/>
  <c r="U1153" i="1" s="1"/>
  <c r="X1213" i="1"/>
  <c r="Y1213" i="1" s="1"/>
  <c r="AA1028" i="1"/>
  <c r="S1028" i="1"/>
  <c r="T1028" i="1" s="1"/>
  <c r="U1028" i="1" s="1"/>
  <c r="X1156" i="1"/>
  <c r="Y1156" i="1" s="1"/>
  <c r="AA1165" i="1"/>
  <c r="X1168" i="1"/>
  <c r="Y1168" i="1" s="1"/>
  <c r="AA1123" i="1"/>
  <c r="S1123" i="1"/>
  <c r="T1123" i="1" s="1"/>
  <c r="U1123" i="1" s="1"/>
  <c r="X1101" i="1"/>
  <c r="Y1101" i="1" s="1"/>
  <c r="W1368" i="1"/>
  <c r="Y1368" i="1" s="1"/>
  <c r="S2825" i="1"/>
  <c r="T2825" i="1" s="1"/>
  <c r="U2825" i="1" s="1"/>
  <c r="Y297" i="1"/>
  <c r="W134" i="1"/>
  <c r="Y134" i="1" s="1"/>
  <c r="S1607" i="1"/>
  <c r="T1607" i="1" s="1"/>
  <c r="U1607" i="1" s="1"/>
  <c r="AA3254" i="1"/>
  <c r="W3254" i="1"/>
  <c r="Y3254" i="1" s="1"/>
  <c r="AA1197" i="1"/>
  <c r="S297" i="1"/>
  <c r="T297" i="1" s="1"/>
  <c r="U297" i="1" s="1"/>
  <c r="S1197" i="1"/>
  <c r="T1197" i="1" s="1"/>
  <c r="U1197" i="1" s="1"/>
  <c r="Y2825" i="1"/>
  <c r="W120" i="1"/>
  <c r="Y120" i="1" s="1"/>
  <c r="AA1607" i="1"/>
  <c r="AA2825" i="1"/>
  <c r="AA297" i="1"/>
  <c r="AA1368" i="1"/>
  <c r="AA120" i="1"/>
  <c r="AA134" i="1"/>
  <c r="X1197" i="1"/>
  <c r="Y1197" i="1" s="1"/>
  <c r="W2725" i="1"/>
  <c r="Y2725" i="1" s="1"/>
  <c r="Y1607" i="1"/>
  <c r="R1606" i="1"/>
  <c r="X1606" i="1" s="1"/>
  <c r="Q1606" i="1"/>
  <c r="W1606" i="1" s="1"/>
  <c r="Q3025" i="1"/>
  <c r="R3002" i="1"/>
  <c r="X3002" i="1" s="1"/>
  <c r="Q3002" i="1"/>
  <c r="W3002" i="1" s="1"/>
  <c r="Q2497" i="1"/>
  <c r="R2989" i="1"/>
  <c r="X2989" i="1" s="1"/>
  <c r="Q2989" i="1"/>
  <c r="S2989" i="1" s="1"/>
  <c r="T2989" i="1" s="1"/>
  <c r="U2989" i="1" s="1"/>
  <c r="R2954" i="1"/>
  <c r="Q2954" i="1"/>
  <c r="W2954" i="1" s="1"/>
  <c r="R2953" i="1"/>
  <c r="X2953" i="1" s="1"/>
  <c r="Q2953" i="1"/>
  <c r="W2953" i="1" s="1"/>
  <c r="R2988" i="1"/>
  <c r="X2988" i="1" s="1"/>
  <c r="Q2988" i="1"/>
  <c r="W2988" i="1" s="1"/>
  <c r="Q3056" i="1"/>
  <c r="S3056" i="1" s="1"/>
  <c r="T3056" i="1" s="1"/>
  <c r="U3056" i="1" s="1"/>
  <c r="R3056" i="1"/>
  <c r="X3056" i="1" s="1"/>
  <c r="R3088" i="1"/>
  <c r="X3088" i="1" s="1"/>
  <c r="Q3088" i="1"/>
  <c r="W3088" i="1" s="1"/>
  <c r="R2987" i="1"/>
  <c r="X2987" i="1" s="1"/>
  <c r="Q2987" i="1"/>
  <c r="W2987" i="1" s="1"/>
  <c r="Q2986" i="1"/>
  <c r="S2986" i="1" s="1"/>
  <c r="T2986" i="1" s="1"/>
  <c r="U2986" i="1" s="1"/>
  <c r="R2986" i="1"/>
  <c r="X2986" i="1" s="1"/>
  <c r="R2529" i="1"/>
  <c r="X2529" i="1" s="1"/>
  <c r="Q2529" i="1"/>
  <c r="W2529" i="1" s="1"/>
  <c r="R2528" i="1"/>
  <c r="Q2528" i="1"/>
  <c r="W2528" i="1" s="1"/>
  <c r="Q2527" i="1"/>
  <c r="W2527" i="1" s="1"/>
  <c r="R2527" i="1"/>
  <c r="X2527" i="1" s="1"/>
  <c r="R3515" i="1"/>
  <c r="X3515" i="1" s="1"/>
  <c r="Q3515" i="1"/>
  <c r="W3515" i="1" s="1"/>
  <c r="R2516" i="1"/>
  <c r="X2516" i="1" s="1"/>
  <c r="Q2516" i="1"/>
  <c r="W2516" i="1" s="1"/>
  <c r="R2769" i="1"/>
  <c r="X2769" i="1" s="1"/>
  <c r="Q2769" i="1"/>
  <c r="W2769" i="1" s="1"/>
  <c r="R2985" i="1"/>
  <c r="X2985" i="1" s="1"/>
  <c r="Q2985" i="1"/>
  <c r="S2985" i="1" s="1"/>
  <c r="T2985" i="1" s="1"/>
  <c r="U2985" i="1" s="1"/>
  <c r="R1316" i="1"/>
  <c r="Q1316" i="1"/>
  <c r="R1874" i="1"/>
  <c r="X1874" i="1" s="1"/>
  <c r="Q1874" i="1"/>
  <c r="S1874" i="1" s="1"/>
  <c r="T1874" i="1" s="1"/>
  <c r="U1874" i="1" s="1"/>
  <c r="AA2528" i="1" l="1"/>
  <c r="AA2954" i="1"/>
  <c r="S2954" i="1"/>
  <c r="T2954" i="1" s="1"/>
  <c r="U2954" i="1" s="1"/>
  <c r="Y3002" i="1"/>
  <c r="Y2987" i="1"/>
  <c r="AA3088" i="1"/>
  <c r="W3056" i="1"/>
  <c r="Y3056" i="1" s="1"/>
  <c r="AA2953" i="1"/>
  <c r="AA3002" i="1"/>
  <c r="Y1606" i="1"/>
  <c r="Y3088" i="1"/>
  <c r="Y2953" i="1"/>
  <c r="S2953" i="1"/>
  <c r="T2953" i="1" s="1"/>
  <c r="U2953" i="1" s="1"/>
  <c r="S3088" i="1"/>
  <c r="T3088" i="1" s="1"/>
  <c r="U3088" i="1" s="1"/>
  <c r="X2954" i="1"/>
  <c r="Y2954" i="1" s="1"/>
  <c r="S3002" i="1"/>
  <c r="T3002" i="1" s="1"/>
  <c r="U3002" i="1" s="1"/>
  <c r="S2987" i="1"/>
  <c r="T2987" i="1" s="1"/>
  <c r="U2987" i="1" s="1"/>
  <c r="S2988" i="1"/>
  <c r="T2988" i="1" s="1"/>
  <c r="U2988" i="1" s="1"/>
  <c r="W2989" i="1"/>
  <c r="Y2989" i="1" s="1"/>
  <c r="X2528" i="1"/>
  <c r="Y2528" i="1" s="1"/>
  <c r="AA1606" i="1"/>
  <c r="S1606" i="1"/>
  <c r="T1606" i="1" s="1"/>
  <c r="U1606" i="1" s="1"/>
  <c r="Y2988" i="1"/>
  <c r="W2986" i="1"/>
  <c r="Y2986" i="1" s="1"/>
  <c r="AA2529" i="1"/>
  <c r="Y2527" i="1"/>
  <c r="Y2529" i="1"/>
  <c r="S2528" i="1"/>
  <c r="T2528" i="1" s="1"/>
  <c r="U2528" i="1" s="1"/>
  <c r="S2529" i="1"/>
  <c r="T2529" i="1" s="1"/>
  <c r="U2529" i="1" s="1"/>
  <c r="AA2769" i="1"/>
  <c r="S3515" i="1"/>
  <c r="T3515" i="1" s="1"/>
  <c r="U3515" i="1" s="1"/>
  <c r="AA2527" i="1"/>
  <c r="S2527" i="1"/>
  <c r="T2527" i="1" s="1"/>
  <c r="U2527" i="1" s="1"/>
  <c r="Y2769" i="1"/>
  <c r="S2769" i="1"/>
  <c r="T2769" i="1" s="1"/>
  <c r="U2769" i="1" s="1"/>
  <c r="AA3515" i="1"/>
  <c r="Y2516" i="1"/>
  <c r="Y3515" i="1"/>
  <c r="AA2516" i="1"/>
  <c r="S2516" i="1"/>
  <c r="T2516" i="1" s="1"/>
  <c r="U2516" i="1" s="1"/>
  <c r="W2985" i="1"/>
  <c r="Y2985" i="1" s="1"/>
  <c r="AA2985" i="1"/>
  <c r="W1874" i="1"/>
  <c r="Y1874" i="1" s="1"/>
  <c r="AA1874" i="1"/>
  <c r="Q119" i="1"/>
  <c r="S119" i="1" s="1"/>
  <c r="T119" i="1" s="1"/>
  <c r="U119" i="1" s="1"/>
  <c r="R119" i="1"/>
  <c r="X119" i="1" s="1"/>
  <c r="Q1229" i="1"/>
  <c r="S1229" i="1" s="1"/>
  <c r="T1229" i="1" s="1"/>
  <c r="U1229" i="1" s="1"/>
  <c r="R1229" i="1"/>
  <c r="R1270" i="1"/>
  <c r="X1270" i="1" s="1"/>
  <c r="Q1270" i="1"/>
  <c r="W1270" i="1" s="1"/>
  <c r="Q1009" i="1"/>
  <c r="W1009" i="1" s="1"/>
  <c r="R1009" i="1"/>
  <c r="X1009" i="1" s="1"/>
  <c r="Q1202" i="1"/>
  <c r="W1202" i="1" s="1"/>
  <c r="R1202" i="1"/>
  <c r="X1202" i="1" s="1"/>
  <c r="R1011" i="1"/>
  <c r="Q1011" i="1"/>
  <c r="W1011" i="1" s="1"/>
  <c r="R988" i="1"/>
  <c r="Q988" i="1"/>
  <c r="W988" i="1" s="1"/>
  <c r="R1065" i="1"/>
  <c r="X1065" i="1" s="1"/>
  <c r="Q1065" i="1"/>
  <c r="S1065" i="1" s="1"/>
  <c r="T1065" i="1" s="1"/>
  <c r="U1065" i="1" s="1"/>
  <c r="R1002" i="1"/>
  <c r="X1002" i="1" s="1"/>
  <c r="Q1002" i="1"/>
  <c r="S1002" i="1" s="1"/>
  <c r="T1002" i="1" s="1"/>
  <c r="U1002" i="1" s="1"/>
  <c r="R1081" i="1"/>
  <c r="X1081" i="1" s="1"/>
  <c r="Q1081" i="1"/>
  <c r="S1081" i="1" s="1"/>
  <c r="T1081" i="1" s="1"/>
  <c r="U1081" i="1" s="1"/>
  <c r="R958" i="1"/>
  <c r="X958" i="1" s="1"/>
  <c r="Q958" i="1"/>
  <c r="S958" i="1" s="1"/>
  <c r="T958" i="1" s="1"/>
  <c r="U958" i="1" s="1"/>
  <c r="R1109" i="1"/>
  <c r="X1109" i="1" s="1"/>
  <c r="Q1109" i="1"/>
  <c r="W1109" i="1" s="1"/>
  <c r="R501" i="1"/>
  <c r="X501" i="1" s="1"/>
  <c r="Q501" i="1"/>
  <c r="W501" i="1" s="1"/>
  <c r="R1605" i="1"/>
  <c r="X1605" i="1" s="1"/>
  <c r="Q1605" i="1"/>
  <c r="AA1011" i="1" l="1"/>
  <c r="W1065" i="1"/>
  <c r="Y1065" i="1" s="1"/>
  <c r="W1229" i="1"/>
  <c r="S988" i="1"/>
  <c r="T988" i="1" s="1"/>
  <c r="U988" i="1" s="1"/>
  <c r="AA988" i="1"/>
  <c r="X1011" i="1"/>
  <c r="Y1011" i="1" s="1"/>
  <c r="S1202" i="1"/>
  <c r="T1202" i="1" s="1"/>
  <c r="U1202" i="1" s="1"/>
  <c r="S1009" i="1"/>
  <c r="T1009" i="1" s="1"/>
  <c r="U1009" i="1" s="1"/>
  <c r="AA1229" i="1"/>
  <c r="Y1009" i="1"/>
  <c r="AA1109" i="1"/>
  <c r="X988" i="1"/>
  <c r="Y988" i="1" s="1"/>
  <c r="Y1270" i="1"/>
  <c r="W119" i="1"/>
  <c r="Y119" i="1" s="1"/>
  <c r="AA119" i="1"/>
  <c r="S1011" i="1"/>
  <c r="T1011" i="1" s="1"/>
  <c r="U1011" i="1" s="1"/>
  <c r="X1229" i="1"/>
  <c r="AA1270" i="1"/>
  <c r="S1270" i="1"/>
  <c r="T1270" i="1" s="1"/>
  <c r="U1270" i="1" s="1"/>
  <c r="S501" i="1"/>
  <c r="T501" i="1" s="1"/>
  <c r="U501" i="1" s="1"/>
  <c r="Y1202" i="1"/>
  <c r="W1002" i="1"/>
  <c r="Y1002" i="1" s="1"/>
  <c r="AA1065" i="1"/>
  <c r="W1081" i="1"/>
  <c r="Y1081" i="1" s="1"/>
  <c r="W958" i="1"/>
  <c r="Y958" i="1" s="1"/>
  <c r="AA1002" i="1"/>
  <c r="AA501" i="1"/>
  <c r="S1109" i="1"/>
  <c r="T1109" i="1" s="1"/>
  <c r="U1109" i="1" s="1"/>
  <c r="AA1605" i="1"/>
  <c r="AA1081" i="1"/>
  <c r="Y501" i="1"/>
  <c r="Y1109" i="1"/>
  <c r="W1605" i="1"/>
  <c r="Y1605" i="1" s="1"/>
  <c r="S1605" i="1"/>
  <c r="T1605" i="1" s="1"/>
  <c r="U1605" i="1" s="1"/>
  <c r="R1823" i="1"/>
  <c r="X1823" i="1" s="1"/>
  <c r="Q1823" i="1"/>
  <c r="W1823" i="1" s="1"/>
  <c r="R2870" i="1"/>
  <c r="X2870" i="1" s="1"/>
  <c r="Q2870" i="1"/>
  <c r="S2870" i="1" s="1"/>
  <c r="T2870" i="1" s="1"/>
  <c r="U2870" i="1" s="1"/>
  <c r="R2745" i="1"/>
  <c r="X2745" i="1" s="1"/>
  <c r="Q2745" i="1"/>
  <c r="S2745" i="1" s="1"/>
  <c r="T2745" i="1" s="1"/>
  <c r="U2745" i="1" s="1"/>
  <c r="R1278" i="1"/>
  <c r="X1278" i="1" s="1"/>
  <c r="Q1278" i="1"/>
  <c r="R1315" i="1"/>
  <c r="X1315" i="1" s="1"/>
  <c r="Q1315" i="1"/>
  <c r="S1315" i="1" s="1"/>
  <c r="T1315" i="1" s="1"/>
  <c r="U1315" i="1" s="1"/>
  <c r="R985" i="1"/>
  <c r="X985" i="1" s="1"/>
  <c r="Q985" i="1"/>
  <c r="S985" i="1" s="1"/>
  <c r="T985" i="1" s="1"/>
  <c r="U985" i="1" s="1"/>
  <c r="R1071" i="1"/>
  <c r="X1071" i="1" s="1"/>
  <c r="Q1071" i="1"/>
  <c r="W1071" i="1" s="1"/>
  <c r="R1144" i="1"/>
  <c r="X1144" i="1" s="1"/>
  <c r="Q1144" i="1"/>
  <c r="W1144" i="1" s="1"/>
  <c r="Y1229" i="1" l="1"/>
  <c r="Y1823" i="1"/>
  <c r="AA1278" i="1"/>
  <c r="AA1823" i="1"/>
  <c r="S1144" i="1"/>
  <c r="T1144" i="1" s="1"/>
  <c r="U1144" i="1" s="1"/>
  <c r="AA2870" i="1"/>
  <c r="W2870" i="1"/>
  <c r="Y2870" i="1" s="1"/>
  <c r="S1278" i="1"/>
  <c r="T1278" i="1" s="1"/>
  <c r="U1278" i="1" s="1"/>
  <c r="AA1315" i="1"/>
  <c r="W1278" i="1"/>
  <c r="Y1278" i="1" s="1"/>
  <c r="AA985" i="1"/>
  <c r="AA2745" i="1"/>
  <c r="AA1144" i="1"/>
  <c r="W1315" i="1"/>
  <c r="Y1315" i="1" s="1"/>
  <c r="W2745" i="1"/>
  <c r="Y2745" i="1" s="1"/>
  <c r="S1071" i="1"/>
  <c r="T1071" i="1" s="1"/>
  <c r="U1071" i="1" s="1"/>
  <c r="Y1071" i="1"/>
  <c r="Y1144" i="1"/>
  <c r="W985" i="1"/>
  <c r="Y985" i="1" s="1"/>
  <c r="AA1071" i="1"/>
  <c r="R533" i="1"/>
  <c r="X533" i="1" s="1"/>
  <c r="Q533" i="1"/>
  <c r="W533" i="1" s="1"/>
  <c r="R532" i="1"/>
  <c r="X532" i="1" s="1"/>
  <c r="Q532" i="1"/>
  <c r="S532" i="1" s="1"/>
  <c r="T532" i="1" s="1"/>
  <c r="U532" i="1" s="1"/>
  <c r="R1077" i="1"/>
  <c r="X1077" i="1" s="1"/>
  <c r="Q1077" i="1"/>
  <c r="S1077" i="1" s="1"/>
  <c r="T1077" i="1" s="1"/>
  <c r="U1077" i="1" s="1"/>
  <c r="R1119" i="1"/>
  <c r="X1119" i="1" s="1"/>
  <c r="Q1119" i="1"/>
  <c r="W1119" i="1" s="1"/>
  <c r="S1316" i="1"/>
  <c r="T1316" i="1" s="1"/>
  <c r="U1316" i="1" s="1"/>
  <c r="S1432" i="1"/>
  <c r="T1432" i="1" s="1"/>
  <c r="U1432" i="1" s="1"/>
  <c r="S1771" i="1"/>
  <c r="T1771" i="1" s="1"/>
  <c r="U1771" i="1" s="1"/>
  <c r="S1823" i="1"/>
  <c r="T1823" i="1" s="1"/>
  <c r="U1823" i="1" s="1"/>
  <c r="S2497" i="1"/>
  <c r="T2497" i="1" s="1"/>
  <c r="U2497" i="1" s="1"/>
  <c r="S2520" i="1"/>
  <c r="T2520" i="1" s="1"/>
  <c r="U2520" i="1" s="1"/>
  <c r="S2521" i="1"/>
  <c r="T2521" i="1" s="1"/>
  <c r="U2521" i="1" s="1"/>
  <c r="W1077" i="1" l="1"/>
  <c r="Y1077" i="1" s="1"/>
  <c r="S1119" i="1"/>
  <c r="T1119" i="1" s="1"/>
  <c r="U1119" i="1" s="1"/>
  <c r="W532" i="1"/>
  <c r="Y532" i="1" s="1"/>
  <c r="AA1077" i="1"/>
  <c r="Y533" i="1"/>
  <c r="Y1119" i="1"/>
  <c r="S533" i="1"/>
  <c r="T533" i="1" s="1"/>
  <c r="U533" i="1" s="1"/>
  <c r="AA1119" i="1"/>
  <c r="AA532" i="1"/>
  <c r="AA533" i="1"/>
  <c r="R1822" i="1"/>
  <c r="X1822" i="1" s="1"/>
  <c r="Q1822" i="1"/>
  <c r="R1494" i="1"/>
  <c r="X1494" i="1" s="1"/>
  <c r="Q1494" i="1"/>
  <c r="R1618" i="1"/>
  <c r="X1618" i="1" s="1"/>
  <c r="R791" i="1"/>
  <c r="X791" i="1" s="1"/>
  <c r="Q791" i="1"/>
  <c r="R1951" i="1"/>
  <c r="X1951" i="1" s="1"/>
  <c r="Q1951" i="1"/>
  <c r="Y1543" i="1"/>
  <c r="R1231" i="1"/>
  <c r="X1231" i="1" s="1"/>
  <c r="Q1231" i="1"/>
  <c r="R1230" i="1"/>
  <c r="X1230" i="1" s="1"/>
  <c r="Q1230" i="1"/>
  <c r="X926" i="1"/>
  <c r="R1079" i="1"/>
  <c r="X1079" i="1" s="1"/>
  <c r="Q1079" i="1"/>
  <c r="R1052" i="1"/>
  <c r="X1052" i="1" s="1"/>
  <c r="Q1052" i="1"/>
  <c r="R1595" i="1"/>
  <c r="X1595" i="1" s="1"/>
  <c r="Q1595" i="1"/>
  <c r="R3548" i="1"/>
  <c r="X3548" i="1" s="1"/>
  <c r="Q3548" i="1"/>
  <c r="R870" i="1"/>
  <c r="X870" i="1" s="1"/>
  <c r="Q870" i="1"/>
  <c r="R3563" i="1"/>
  <c r="X3563" i="1" s="1"/>
  <c r="Q3563" i="1"/>
  <c r="R3346" i="1"/>
  <c r="X3346" i="1" s="1"/>
  <c r="Q3346" i="1"/>
  <c r="R3186" i="1"/>
  <c r="X3186" i="1" s="1"/>
  <c r="Q3186" i="1"/>
  <c r="R3294" i="1"/>
  <c r="X3294" i="1" s="1"/>
  <c r="Q3294" i="1"/>
  <c r="R3283" i="1"/>
  <c r="X3283" i="1" s="1"/>
  <c r="Q3283" i="1"/>
  <c r="W2497" i="1"/>
  <c r="R2497" i="1"/>
  <c r="X2497" i="1" s="1"/>
  <c r="R1617" i="1"/>
  <c r="X1617" i="1" s="1"/>
  <c r="Q1618" i="1"/>
  <c r="Q1617" i="1"/>
  <c r="S1617" i="1" s="1"/>
  <c r="T1617" i="1" s="1"/>
  <c r="U1617" i="1" s="1"/>
  <c r="R1543" i="1"/>
  <c r="Q1543" i="1"/>
  <c r="S1543" i="1" s="1"/>
  <c r="T1543" i="1" s="1"/>
  <c r="U1543" i="1" s="1"/>
  <c r="R2822" i="1"/>
  <c r="X2822" i="1" s="1"/>
  <c r="Q2822" i="1"/>
  <c r="R3703" i="1"/>
  <c r="X3703" i="1" s="1"/>
  <c r="Q3703" i="1"/>
  <c r="R3702" i="1"/>
  <c r="X3702" i="1" s="1"/>
  <c r="Q3702" i="1"/>
  <c r="R3701" i="1"/>
  <c r="X3701" i="1" s="1"/>
  <c r="Q3701" i="1"/>
  <c r="S3701" i="1" s="1"/>
  <c r="T3701" i="1" s="1"/>
  <c r="U3701" i="1" s="1"/>
  <c r="R3700" i="1"/>
  <c r="X3700" i="1" s="1"/>
  <c r="Q3700" i="1"/>
  <c r="R3699" i="1"/>
  <c r="X3699" i="1" s="1"/>
  <c r="Q3699" i="1"/>
  <c r="R3698" i="1"/>
  <c r="X3698" i="1" s="1"/>
  <c r="Q3698" i="1"/>
  <c r="R3697" i="1"/>
  <c r="X3697" i="1" s="1"/>
  <c r="Q3697" i="1"/>
  <c r="S3697" i="1" s="1"/>
  <c r="T3697" i="1" s="1"/>
  <c r="U3697" i="1" s="1"/>
  <c r="R3696" i="1"/>
  <c r="X3696" i="1" s="1"/>
  <c r="Q3696" i="1"/>
  <c r="R3695" i="1"/>
  <c r="X3695" i="1" s="1"/>
  <c r="Q3695" i="1"/>
  <c r="R3694" i="1"/>
  <c r="X3694" i="1" s="1"/>
  <c r="Q3694" i="1"/>
  <c r="R3693" i="1"/>
  <c r="X3693" i="1" s="1"/>
  <c r="Q3693" i="1"/>
  <c r="S3693" i="1" s="1"/>
  <c r="T3693" i="1" s="1"/>
  <c r="U3693" i="1" s="1"/>
  <c r="R3692" i="1"/>
  <c r="X3692" i="1" s="1"/>
  <c r="Q3692" i="1"/>
  <c r="R3691" i="1"/>
  <c r="X3691" i="1" s="1"/>
  <c r="Q3691" i="1"/>
  <c r="R3690" i="1"/>
  <c r="X3690" i="1" s="1"/>
  <c r="Q3690" i="1"/>
  <c r="R3689" i="1"/>
  <c r="X3689" i="1" s="1"/>
  <c r="Q3689" i="1"/>
  <c r="S3689" i="1" s="1"/>
  <c r="T3689" i="1" s="1"/>
  <c r="U3689" i="1" s="1"/>
  <c r="R3688" i="1"/>
  <c r="X3688" i="1" s="1"/>
  <c r="Q3688" i="1"/>
  <c r="R3687" i="1"/>
  <c r="X3687" i="1" s="1"/>
  <c r="Q3687" i="1"/>
  <c r="R3686" i="1"/>
  <c r="X3686" i="1" s="1"/>
  <c r="Q3686" i="1"/>
  <c r="R3685" i="1"/>
  <c r="X3685" i="1" s="1"/>
  <c r="Q3685" i="1"/>
  <c r="S3685" i="1" s="1"/>
  <c r="T3685" i="1" s="1"/>
  <c r="U3685" i="1" s="1"/>
  <c r="R3684" i="1"/>
  <c r="X3684" i="1" s="1"/>
  <c r="Q3684" i="1"/>
  <c r="R3683" i="1"/>
  <c r="X3683" i="1" s="1"/>
  <c r="Q3683" i="1"/>
  <c r="R3682" i="1"/>
  <c r="X3682" i="1" s="1"/>
  <c r="Q3682" i="1"/>
  <c r="R3681" i="1"/>
  <c r="X3681" i="1" s="1"/>
  <c r="Q3681" i="1"/>
  <c r="S3681" i="1" s="1"/>
  <c r="T3681" i="1" s="1"/>
  <c r="U3681" i="1" s="1"/>
  <c r="R3680" i="1"/>
  <c r="X3680" i="1" s="1"/>
  <c r="Q3680" i="1"/>
  <c r="R3679" i="1"/>
  <c r="X3679" i="1" s="1"/>
  <c r="Q3679" i="1"/>
  <c r="R3678" i="1"/>
  <c r="X3678" i="1" s="1"/>
  <c r="Q3678" i="1"/>
  <c r="R3677" i="1"/>
  <c r="X3677" i="1" s="1"/>
  <c r="Q3677" i="1"/>
  <c r="S3677" i="1" s="1"/>
  <c r="T3677" i="1" s="1"/>
  <c r="U3677" i="1" s="1"/>
  <c r="R3676" i="1"/>
  <c r="X3676" i="1" s="1"/>
  <c r="Q3676" i="1"/>
  <c r="R3675" i="1"/>
  <c r="X3675" i="1" s="1"/>
  <c r="Q3675" i="1"/>
  <c r="R3674" i="1"/>
  <c r="X3674" i="1" s="1"/>
  <c r="Q3674" i="1"/>
  <c r="R3673" i="1"/>
  <c r="X3673" i="1" s="1"/>
  <c r="Q3673" i="1"/>
  <c r="S3673" i="1" s="1"/>
  <c r="T3673" i="1" s="1"/>
  <c r="U3673" i="1" s="1"/>
  <c r="R3672" i="1"/>
  <c r="X3672" i="1" s="1"/>
  <c r="Q3672" i="1"/>
  <c r="R3671" i="1"/>
  <c r="X3671" i="1" s="1"/>
  <c r="Q3671" i="1"/>
  <c r="R3670" i="1"/>
  <c r="X3670" i="1" s="1"/>
  <c r="Q3670" i="1"/>
  <c r="R3669" i="1"/>
  <c r="X3669" i="1" s="1"/>
  <c r="Q3669" i="1"/>
  <c r="S3669" i="1" s="1"/>
  <c r="T3669" i="1" s="1"/>
  <c r="U3669" i="1" s="1"/>
  <c r="R3668" i="1"/>
  <c r="X3668" i="1" s="1"/>
  <c r="Q3668" i="1"/>
  <c r="R3667" i="1"/>
  <c r="X3667" i="1" s="1"/>
  <c r="Q3667" i="1"/>
  <c r="R3666" i="1"/>
  <c r="X3666" i="1" s="1"/>
  <c r="Q3666" i="1"/>
  <c r="R3665" i="1"/>
  <c r="X3665" i="1" s="1"/>
  <c r="Q3665" i="1"/>
  <c r="S3665" i="1" s="1"/>
  <c r="T3665" i="1" s="1"/>
  <c r="U3665" i="1" s="1"/>
  <c r="R3664" i="1"/>
  <c r="X3664" i="1" s="1"/>
  <c r="Q3664" i="1"/>
  <c r="R3663" i="1"/>
  <c r="X3663" i="1" s="1"/>
  <c r="Q3663" i="1"/>
  <c r="R3662" i="1"/>
  <c r="X3662" i="1" s="1"/>
  <c r="Q3662" i="1"/>
  <c r="R3661" i="1"/>
  <c r="X3661" i="1" s="1"/>
  <c r="Q3661" i="1"/>
  <c r="S3661" i="1" s="1"/>
  <c r="T3661" i="1" s="1"/>
  <c r="U3661" i="1" s="1"/>
  <c r="R3660" i="1"/>
  <c r="X3660" i="1" s="1"/>
  <c r="Q3660" i="1"/>
  <c r="R3659" i="1"/>
  <c r="X3659" i="1" s="1"/>
  <c r="Q3659" i="1"/>
  <c r="R3658" i="1"/>
  <c r="X3658" i="1" s="1"/>
  <c r="Q3658" i="1"/>
  <c r="R3657" i="1"/>
  <c r="X3657" i="1" s="1"/>
  <c r="Q3657" i="1"/>
  <c r="S3657" i="1" s="1"/>
  <c r="T3657" i="1" s="1"/>
  <c r="U3657" i="1" s="1"/>
  <c r="R3656" i="1"/>
  <c r="X3656" i="1" s="1"/>
  <c r="Q3656" i="1"/>
  <c r="R3655" i="1"/>
  <c r="X3655" i="1" s="1"/>
  <c r="Q3655" i="1"/>
  <c r="R3654" i="1"/>
  <c r="X3654" i="1" s="1"/>
  <c r="Q3654" i="1"/>
  <c r="R3653" i="1"/>
  <c r="X3653" i="1" s="1"/>
  <c r="Q3653" i="1"/>
  <c r="S3653" i="1" s="1"/>
  <c r="T3653" i="1" s="1"/>
  <c r="U3653" i="1" s="1"/>
  <c r="R3652" i="1"/>
  <c r="X3652" i="1" s="1"/>
  <c r="Q3652" i="1"/>
  <c r="R3651" i="1"/>
  <c r="X3651" i="1" s="1"/>
  <c r="Q3651" i="1"/>
  <c r="R3650" i="1"/>
  <c r="X3650" i="1" s="1"/>
  <c r="Q3650" i="1"/>
  <c r="R3649" i="1"/>
  <c r="X3649" i="1" s="1"/>
  <c r="Q3649" i="1"/>
  <c r="S3649" i="1" s="1"/>
  <c r="T3649" i="1" s="1"/>
  <c r="U3649" i="1" s="1"/>
  <c r="R3648" i="1"/>
  <c r="X3648" i="1" s="1"/>
  <c r="Q3648" i="1"/>
  <c r="R3647" i="1"/>
  <c r="X3647" i="1" s="1"/>
  <c r="Q3647" i="1"/>
  <c r="R3646" i="1"/>
  <c r="X3646" i="1" s="1"/>
  <c r="Q3646" i="1"/>
  <c r="R3645" i="1"/>
  <c r="X3645" i="1" s="1"/>
  <c r="Q3645" i="1"/>
  <c r="S3645" i="1" s="1"/>
  <c r="T3645" i="1" s="1"/>
  <c r="U3645" i="1" s="1"/>
  <c r="R3644" i="1"/>
  <c r="X3644" i="1" s="1"/>
  <c r="Q3644" i="1"/>
  <c r="R3643" i="1"/>
  <c r="X3643" i="1" s="1"/>
  <c r="Q3643" i="1"/>
  <c r="R3642" i="1"/>
  <c r="X3642" i="1" s="1"/>
  <c r="Q3642" i="1"/>
  <c r="R3641" i="1"/>
  <c r="X3641" i="1" s="1"/>
  <c r="Q3641" i="1"/>
  <c r="S3641" i="1" s="1"/>
  <c r="T3641" i="1" s="1"/>
  <c r="U3641" i="1" s="1"/>
  <c r="R3640" i="1"/>
  <c r="X3640" i="1" s="1"/>
  <c r="Q3640" i="1"/>
  <c r="R3639" i="1"/>
  <c r="X3639" i="1" s="1"/>
  <c r="Q3639" i="1"/>
  <c r="R3638" i="1"/>
  <c r="X3638" i="1" s="1"/>
  <c r="Q3638" i="1"/>
  <c r="R3637" i="1"/>
  <c r="X3637" i="1" s="1"/>
  <c r="Q3637" i="1"/>
  <c r="S3637" i="1" s="1"/>
  <c r="T3637" i="1" s="1"/>
  <c r="U3637" i="1" s="1"/>
  <c r="R3636" i="1"/>
  <c r="X3636" i="1" s="1"/>
  <c r="Q3636" i="1"/>
  <c r="R3635" i="1"/>
  <c r="X3635" i="1" s="1"/>
  <c r="Q3635" i="1"/>
  <c r="R3634" i="1"/>
  <c r="X3634" i="1" s="1"/>
  <c r="Q3634" i="1"/>
  <c r="R3633" i="1"/>
  <c r="X3633" i="1" s="1"/>
  <c r="Q3633" i="1"/>
  <c r="S3633" i="1" s="1"/>
  <c r="T3633" i="1" s="1"/>
  <c r="U3633" i="1" s="1"/>
  <c r="R3632" i="1"/>
  <c r="X3632" i="1" s="1"/>
  <c r="Q3632" i="1"/>
  <c r="R3631" i="1"/>
  <c r="X3631" i="1" s="1"/>
  <c r="Q3631" i="1"/>
  <c r="R3630" i="1"/>
  <c r="X3630" i="1" s="1"/>
  <c r="Q3630" i="1"/>
  <c r="R3629" i="1"/>
  <c r="X3629" i="1" s="1"/>
  <c r="Q3629" i="1"/>
  <c r="S3629" i="1" s="1"/>
  <c r="T3629" i="1" s="1"/>
  <c r="U3629" i="1" s="1"/>
  <c r="R3628" i="1"/>
  <c r="X3628" i="1" s="1"/>
  <c r="Q3628" i="1"/>
  <c r="R3627" i="1"/>
  <c r="X3627" i="1" s="1"/>
  <c r="Q3627" i="1"/>
  <c r="R3626" i="1"/>
  <c r="X3626" i="1" s="1"/>
  <c r="Q3626" i="1"/>
  <c r="R3625" i="1"/>
  <c r="X3625" i="1" s="1"/>
  <c r="Q3625" i="1"/>
  <c r="S3625" i="1" s="1"/>
  <c r="T3625" i="1" s="1"/>
  <c r="U3625" i="1" s="1"/>
  <c r="R3624" i="1"/>
  <c r="X3624" i="1" s="1"/>
  <c r="Q3624" i="1"/>
  <c r="R3623" i="1"/>
  <c r="X3623" i="1" s="1"/>
  <c r="Q3623" i="1"/>
  <c r="R3622" i="1"/>
  <c r="X3622" i="1" s="1"/>
  <c r="Q3622" i="1"/>
  <c r="R3621" i="1"/>
  <c r="X3621" i="1" s="1"/>
  <c r="Q3621" i="1"/>
  <c r="S3621" i="1" s="1"/>
  <c r="T3621" i="1" s="1"/>
  <c r="U3621" i="1" s="1"/>
  <c r="R3620" i="1"/>
  <c r="X3620" i="1" s="1"/>
  <c r="Q3620" i="1"/>
  <c r="R3619" i="1"/>
  <c r="X3619" i="1" s="1"/>
  <c r="Q3619" i="1"/>
  <c r="R3618" i="1"/>
  <c r="X3618" i="1" s="1"/>
  <c r="Q3618" i="1"/>
  <c r="R3617" i="1"/>
  <c r="X3617" i="1" s="1"/>
  <c r="Q3617" i="1"/>
  <c r="S3617" i="1" s="1"/>
  <c r="T3617" i="1" s="1"/>
  <c r="U3617" i="1" s="1"/>
  <c r="R3616" i="1"/>
  <c r="X3616" i="1" s="1"/>
  <c r="Q3616" i="1"/>
  <c r="R3615" i="1"/>
  <c r="X3615" i="1" s="1"/>
  <c r="Q3615" i="1"/>
  <c r="R3614" i="1"/>
  <c r="X3614" i="1" s="1"/>
  <c r="Q3614" i="1"/>
  <c r="R3613" i="1"/>
  <c r="X3613" i="1" s="1"/>
  <c r="Q3613" i="1"/>
  <c r="S3613" i="1" s="1"/>
  <c r="T3613" i="1" s="1"/>
  <c r="U3613" i="1" s="1"/>
  <c r="R3612" i="1"/>
  <c r="X3612" i="1" s="1"/>
  <c r="Q3612" i="1"/>
  <c r="R3611" i="1"/>
  <c r="X3611" i="1" s="1"/>
  <c r="Q3611" i="1"/>
  <c r="R3610" i="1"/>
  <c r="X3610" i="1" s="1"/>
  <c r="Q3610" i="1"/>
  <c r="R3609" i="1"/>
  <c r="X3609" i="1" s="1"/>
  <c r="Q3609" i="1"/>
  <c r="S3609" i="1" s="1"/>
  <c r="T3609" i="1" s="1"/>
  <c r="U3609" i="1" s="1"/>
  <c r="R3608" i="1"/>
  <c r="X3608" i="1" s="1"/>
  <c r="Q3608" i="1"/>
  <c r="R3607" i="1"/>
  <c r="X3607" i="1" s="1"/>
  <c r="Q3607" i="1"/>
  <c r="R3606" i="1"/>
  <c r="X3606" i="1" s="1"/>
  <c r="Q3606" i="1"/>
  <c r="R3605" i="1"/>
  <c r="X3605" i="1" s="1"/>
  <c r="Q3605" i="1"/>
  <c r="S3605" i="1" s="1"/>
  <c r="T3605" i="1" s="1"/>
  <c r="U3605" i="1" s="1"/>
  <c r="R3604" i="1"/>
  <c r="X3604" i="1" s="1"/>
  <c r="Q3604" i="1"/>
  <c r="R3603" i="1"/>
  <c r="X3603" i="1" s="1"/>
  <c r="Q3603" i="1"/>
  <c r="R3602" i="1"/>
  <c r="X3602" i="1" s="1"/>
  <c r="Q3602" i="1"/>
  <c r="R3601" i="1"/>
  <c r="X3601" i="1" s="1"/>
  <c r="Q3601" i="1"/>
  <c r="S3601" i="1" s="1"/>
  <c r="T3601" i="1" s="1"/>
  <c r="U3601" i="1" s="1"/>
  <c r="R3600" i="1"/>
  <c r="X3600" i="1" s="1"/>
  <c r="Q3600" i="1"/>
  <c r="R3599" i="1"/>
  <c r="X3599" i="1" s="1"/>
  <c r="Q3599" i="1"/>
  <c r="R3598" i="1"/>
  <c r="X3598" i="1" s="1"/>
  <c r="Q3598" i="1"/>
  <c r="R3597" i="1"/>
  <c r="X3597" i="1" s="1"/>
  <c r="Q3597" i="1"/>
  <c r="S3597" i="1" s="1"/>
  <c r="T3597" i="1" s="1"/>
  <c r="U3597" i="1" s="1"/>
  <c r="R3596" i="1"/>
  <c r="X3596" i="1" s="1"/>
  <c r="Q3596" i="1"/>
  <c r="R3595" i="1"/>
  <c r="X3595" i="1" s="1"/>
  <c r="Q3595" i="1"/>
  <c r="R3594" i="1"/>
  <c r="X3594" i="1" s="1"/>
  <c r="Q3594" i="1"/>
  <c r="R3593" i="1"/>
  <c r="X3593" i="1" s="1"/>
  <c r="Q3593" i="1"/>
  <c r="S3593" i="1" s="1"/>
  <c r="T3593" i="1" s="1"/>
  <c r="U3593" i="1" s="1"/>
  <c r="R3592" i="1"/>
  <c r="X3592" i="1" s="1"/>
  <c r="Q3592" i="1"/>
  <c r="R3591" i="1"/>
  <c r="X3591" i="1" s="1"/>
  <c r="Q3591" i="1"/>
  <c r="R3590" i="1"/>
  <c r="X3590" i="1" s="1"/>
  <c r="Q3590" i="1"/>
  <c r="R3589" i="1"/>
  <c r="X3589" i="1" s="1"/>
  <c r="Q3589" i="1"/>
  <c r="S3589" i="1" s="1"/>
  <c r="T3589" i="1" s="1"/>
  <c r="U3589" i="1" s="1"/>
  <c r="R3588" i="1"/>
  <c r="X3588" i="1" s="1"/>
  <c r="Q3588" i="1"/>
  <c r="R3587" i="1"/>
  <c r="X3587" i="1" s="1"/>
  <c r="Q3587" i="1"/>
  <c r="R3586" i="1"/>
  <c r="X3586" i="1" s="1"/>
  <c r="Q3586" i="1"/>
  <c r="R3585" i="1"/>
  <c r="X3585" i="1" s="1"/>
  <c r="Q3585" i="1"/>
  <c r="S3585" i="1" s="1"/>
  <c r="T3585" i="1" s="1"/>
  <c r="U3585" i="1" s="1"/>
  <c r="R3584" i="1"/>
  <c r="X3584" i="1" s="1"/>
  <c r="Q3584" i="1"/>
  <c r="R3583" i="1"/>
  <c r="X3583" i="1" s="1"/>
  <c r="Q3583" i="1"/>
  <c r="R3582" i="1"/>
  <c r="X3582" i="1" s="1"/>
  <c r="Q3582" i="1"/>
  <c r="R3581" i="1"/>
  <c r="X3581" i="1" s="1"/>
  <c r="Q3581" i="1"/>
  <c r="S3581" i="1" s="1"/>
  <c r="T3581" i="1" s="1"/>
  <c r="U3581" i="1" s="1"/>
  <c r="R3580" i="1"/>
  <c r="X3580" i="1" s="1"/>
  <c r="Q3580" i="1"/>
  <c r="R3579" i="1"/>
  <c r="X3579" i="1" s="1"/>
  <c r="Q3579" i="1"/>
  <c r="R3578" i="1"/>
  <c r="X3578" i="1" s="1"/>
  <c r="Q3578" i="1"/>
  <c r="R3577" i="1"/>
  <c r="X3577" i="1" s="1"/>
  <c r="Q3577" i="1"/>
  <c r="S3577" i="1" s="1"/>
  <c r="T3577" i="1" s="1"/>
  <c r="U3577" i="1" s="1"/>
  <c r="R3576" i="1"/>
  <c r="X3576" i="1" s="1"/>
  <c r="Q3576" i="1"/>
  <c r="R3575" i="1"/>
  <c r="X3575" i="1" s="1"/>
  <c r="Q3575" i="1"/>
  <c r="R3574" i="1"/>
  <c r="X3574" i="1" s="1"/>
  <c r="Q3574" i="1"/>
  <c r="R3573" i="1"/>
  <c r="X3573" i="1" s="1"/>
  <c r="Q3573" i="1"/>
  <c r="S3573" i="1" s="1"/>
  <c r="T3573" i="1" s="1"/>
  <c r="U3573" i="1" s="1"/>
  <c r="R3572" i="1"/>
  <c r="X3572" i="1" s="1"/>
  <c r="Q3572" i="1"/>
  <c r="R3571" i="1"/>
  <c r="X3571" i="1" s="1"/>
  <c r="Q3571" i="1"/>
  <c r="R3570" i="1"/>
  <c r="X3570" i="1" s="1"/>
  <c r="Q3570" i="1"/>
  <c r="R3569" i="1"/>
  <c r="X3569" i="1" s="1"/>
  <c r="Q3569" i="1"/>
  <c r="S3569" i="1" s="1"/>
  <c r="T3569" i="1" s="1"/>
  <c r="U3569" i="1" s="1"/>
  <c r="R3568" i="1"/>
  <c r="X3568" i="1" s="1"/>
  <c r="Q3568" i="1"/>
  <c r="R3567" i="1"/>
  <c r="X3567" i="1" s="1"/>
  <c r="Q3567" i="1"/>
  <c r="R3566" i="1"/>
  <c r="X3566" i="1" s="1"/>
  <c r="Q3566" i="1"/>
  <c r="R3565" i="1"/>
  <c r="X3565" i="1" s="1"/>
  <c r="Q3565" i="1"/>
  <c r="S3565" i="1" s="1"/>
  <c r="T3565" i="1" s="1"/>
  <c r="U3565" i="1" s="1"/>
  <c r="R3564" i="1"/>
  <c r="X3564" i="1" s="1"/>
  <c r="Q3564" i="1"/>
  <c r="R3562" i="1"/>
  <c r="X3562" i="1" s="1"/>
  <c r="Q3562" i="1"/>
  <c r="R3561" i="1"/>
  <c r="X3561" i="1" s="1"/>
  <c r="Q3561" i="1"/>
  <c r="R3560" i="1"/>
  <c r="X3560" i="1" s="1"/>
  <c r="Q3560" i="1"/>
  <c r="S3560" i="1" s="1"/>
  <c r="T3560" i="1" s="1"/>
  <c r="U3560" i="1" s="1"/>
  <c r="R3559" i="1"/>
  <c r="X3559" i="1" s="1"/>
  <c r="Q3559" i="1"/>
  <c r="R3558" i="1"/>
  <c r="X3558" i="1" s="1"/>
  <c r="Q3558" i="1"/>
  <c r="R3557" i="1"/>
  <c r="X3557" i="1" s="1"/>
  <c r="Q3557" i="1"/>
  <c r="R3556" i="1"/>
  <c r="X3556" i="1" s="1"/>
  <c r="Q3556" i="1"/>
  <c r="S3556" i="1" s="1"/>
  <c r="T3556" i="1" s="1"/>
  <c r="U3556" i="1" s="1"/>
  <c r="R3555" i="1"/>
  <c r="X3555" i="1" s="1"/>
  <c r="Q3555" i="1"/>
  <c r="R3554" i="1"/>
  <c r="X3554" i="1" s="1"/>
  <c r="Q3554" i="1"/>
  <c r="R3553" i="1"/>
  <c r="X3553" i="1" s="1"/>
  <c r="Q3553" i="1"/>
  <c r="R3552" i="1"/>
  <c r="X3552" i="1" s="1"/>
  <c r="Q3552" i="1"/>
  <c r="S3552" i="1" s="1"/>
  <c r="T3552" i="1" s="1"/>
  <c r="U3552" i="1" s="1"/>
  <c r="R3551" i="1"/>
  <c r="X3551" i="1" s="1"/>
  <c r="Q3551" i="1"/>
  <c r="R3550" i="1"/>
  <c r="X3550" i="1" s="1"/>
  <c r="Q3550" i="1"/>
  <c r="R3549" i="1"/>
  <c r="X3549" i="1" s="1"/>
  <c r="Q3549" i="1"/>
  <c r="R3547" i="1"/>
  <c r="X3547" i="1" s="1"/>
  <c r="Q3547" i="1"/>
  <c r="S3547" i="1" s="1"/>
  <c r="T3547" i="1" s="1"/>
  <c r="U3547" i="1" s="1"/>
  <c r="R3546" i="1"/>
  <c r="X3546" i="1" s="1"/>
  <c r="Q3546" i="1"/>
  <c r="R3545" i="1"/>
  <c r="X3545" i="1" s="1"/>
  <c r="Q3545" i="1"/>
  <c r="R3544" i="1"/>
  <c r="X3544" i="1" s="1"/>
  <c r="Q3544" i="1"/>
  <c r="R3543" i="1"/>
  <c r="X3543" i="1" s="1"/>
  <c r="Q3543" i="1"/>
  <c r="S3543" i="1" s="1"/>
  <c r="T3543" i="1" s="1"/>
  <c r="U3543" i="1" s="1"/>
  <c r="R3542" i="1"/>
  <c r="X3542" i="1" s="1"/>
  <c r="Q3542" i="1"/>
  <c r="R3541" i="1"/>
  <c r="X3541" i="1" s="1"/>
  <c r="Q3541" i="1"/>
  <c r="R3540" i="1"/>
  <c r="X3540" i="1" s="1"/>
  <c r="Q3540" i="1"/>
  <c r="R3539" i="1"/>
  <c r="X3539" i="1" s="1"/>
  <c r="Q3539" i="1"/>
  <c r="S3539" i="1" s="1"/>
  <c r="T3539" i="1" s="1"/>
  <c r="U3539" i="1" s="1"/>
  <c r="R3538" i="1"/>
  <c r="X3538" i="1" s="1"/>
  <c r="Q3538" i="1"/>
  <c r="R3537" i="1"/>
  <c r="X3537" i="1" s="1"/>
  <c r="Q3537" i="1"/>
  <c r="R3536" i="1"/>
  <c r="X3536" i="1" s="1"/>
  <c r="Q3536" i="1"/>
  <c r="R3535" i="1"/>
  <c r="X3535" i="1" s="1"/>
  <c r="Q3535" i="1"/>
  <c r="S3535" i="1" s="1"/>
  <c r="T3535" i="1" s="1"/>
  <c r="U3535" i="1" s="1"/>
  <c r="R3534" i="1"/>
  <c r="X3534" i="1" s="1"/>
  <c r="Q3534" i="1"/>
  <c r="R3533" i="1"/>
  <c r="X3533" i="1" s="1"/>
  <c r="Q3533" i="1"/>
  <c r="R3532" i="1"/>
  <c r="X3532" i="1" s="1"/>
  <c r="Q3532" i="1"/>
  <c r="R3531" i="1"/>
  <c r="X3531" i="1" s="1"/>
  <c r="Q3531" i="1"/>
  <c r="S3531" i="1" s="1"/>
  <c r="T3531" i="1" s="1"/>
  <c r="U3531" i="1" s="1"/>
  <c r="R3530" i="1"/>
  <c r="X3530" i="1" s="1"/>
  <c r="Q3530" i="1"/>
  <c r="R3529" i="1"/>
  <c r="X3529" i="1" s="1"/>
  <c r="Q3529" i="1"/>
  <c r="R3528" i="1"/>
  <c r="X3528" i="1" s="1"/>
  <c r="Q3528" i="1"/>
  <c r="R3527" i="1"/>
  <c r="X3527" i="1" s="1"/>
  <c r="Q3527" i="1"/>
  <c r="S3527" i="1" s="1"/>
  <c r="T3527" i="1" s="1"/>
  <c r="U3527" i="1" s="1"/>
  <c r="R3526" i="1"/>
  <c r="X3526" i="1" s="1"/>
  <c r="Q3526" i="1"/>
  <c r="R3525" i="1"/>
  <c r="X3525" i="1" s="1"/>
  <c r="Q3525" i="1"/>
  <c r="R3524" i="1"/>
  <c r="X3524" i="1" s="1"/>
  <c r="Q3524" i="1"/>
  <c r="R3523" i="1"/>
  <c r="X3523" i="1" s="1"/>
  <c r="Q3523" i="1"/>
  <c r="S3523" i="1" s="1"/>
  <c r="T3523" i="1" s="1"/>
  <c r="U3523" i="1" s="1"/>
  <c r="R3522" i="1"/>
  <c r="X3522" i="1" s="1"/>
  <c r="Q3522" i="1"/>
  <c r="R3521" i="1"/>
  <c r="X3521" i="1" s="1"/>
  <c r="Q3521" i="1"/>
  <c r="R3520" i="1"/>
  <c r="X3520" i="1" s="1"/>
  <c r="Q3520" i="1"/>
  <c r="R3519" i="1"/>
  <c r="X3519" i="1" s="1"/>
  <c r="Q3519" i="1"/>
  <c r="S3519" i="1" s="1"/>
  <c r="T3519" i="1" s="1"/>
  <c r="U3519" i="1" s="1"/>
  <c r="R3518" i="1"/>
  <c r="X3518" i="1" s="1"/>
  <c r="Q3518" i="1"/>
  <c r="R3517" i="1"/>
  <c r="X3517" i="1" s="1"/>
  <c r="Q3517" i="1"/>
  <c r="R3516" i="1"/>
  <c r="X3516" i="1" s="1"/>
  <c r="Q3516" i="1"/>
  <c r="R3514" i="1"/>
  <c r="X3514" i="1" s="1"/>
  <c r="Q3514" i="1"/>
  <c r="S3514" i="1" s="1"/>
  <c r="T3514" i="1" s="1"/>
  <c r="U3514" i="1" s="1"/>
  <c r="R3513" i="1"/>
  <c r="X3513" i="1" s="1"/>
  <c r="Q3513" i="1"/>
  <c r="R3512" i="1"/>
  <c r="X3512" i="1" s="1"/>
  <c r="Q3512" i="1"/>
  <c r="R3511" i="1"/>
  <c r="X3511" i="1" s="1"/>
  <c r="Q3511" i="1"/>
  <c r="R3510" i="1"/>
  <c r="X3510" i="1" s="1"/>
  <c r="Q3510" i="1"/>
  <c r="S3510" i="1" s="1"/>
  <c r="T3510" i="1" s="1"/>
  <c r="U3510" i="1" s="1"/>
  <c r="R3509" i="1"/>
  <c r="X3509" i="1" s="1"/>
  <c r="Q3509" i="1"/>
  <c r="R3508" i="1"/>
  <c r="X3508" i="1" s="1"/>
  <c r="Q3508" i="1"/>
  <c r="R3507" i="1"/>
  <c r="X3507" i="1" s="1"/>
  <c r="Q3507" i="1"/>
  <c r="R3506" i="1"/>
  <c r="X3506" i="1" s="1"/>
  <c r="Q3506" i="1"/>
  <c r="S3506" i="1" s="1"/>
  <c r="T3506" i="1" s="1"/>
  <c r="U3506" i="1" s="1"/>
  <c r="R3505" i="1"/>
  <c r="X3505" i="1" s="1"/>
  <c r="Q3505" i="1"/>
  <c r="R3504" i="1"/>
  <c r="X3504" i="1" s="1"/>
  <c r="Q3504" i="1"/>
  <c r="R3503" i="1"/>
  <c r="X3503" i="1" s="1"/>
  <c r="Q3503" i="1"/>
  <c r="R3502" i="1"/>
  <c r="X3502" i="1" s="1"/>
  <c r="Q3502" i="1"/>
  <c r="S3502" i="1" s="1"/>
  <c r="T3502" i="1" s="1"/>
  <c r="U3502" i="1" s="1"/>
  <c r="R3501" i="1"/>
  <c r="X3501" i="1" s="1"/>
  <c r="Q3501" i="1"/>
  <c r="R3500" i="1"/>
  <c r="X3500" i="1" s="1"/>
  <c r="Q3500" i="1"/>
  <c r="R3499" i="1"/>
  <c r="X3499" i="1" s="1"/>
  <c r="Q3499" i="1"/>
  <c r="R3498" i="1"/>
  <c r="X3498" i="1" s="1"/>
  <c r="Q3498" i="1"/>
  <c r="S3498" i="1" s="1"/>
  <c r="T3498" i="1" s="1"/>
  <c r="U3498" i="1" s="1"/>
  <c r="R3497" i="1"/>
  <c r="X3497" i="1" s="1"/>
  <c r="Q3497" i="1"/>
  <c r="R3496" i="1"/>
  <c r="X3496" i="1" s="1"/>
  <c r="Q3496" i="1"/>
  <c r="R3495" i="1"/>
  <c r="X3495" i="1" s="1"/>
  <c r="Q3495" i="1"/>
  <c r="R3494" i="1"/>
  <c r="X3494" i="1" s="1"/>
  <c r="Q3494" i="1"/>
  <c r="S3494" i="1" s="1"/>
  <c r="T3494" i="1" s="1"/>
  <c r="U3494" i="1" s="1"/>
  <c r="R3493" i="1"/>
  <c r="X3493" i="1" s="1"/>
  <c r="Q3493" i="1"/>
  <c r="R3492" i="1"/>
  <c r="X3492" i="1" s="1"/>
  <c r="Q3492" i="1"/>
  <c r="R3491" i="1"/>
  <c r="X3491" i="1" s="1"/>
  <c r="Q3491" i="1"/>
  <c r="R3490" i="1"/>
  <c r="X3490" i="1" s="1"/>
  <c r="Q3490" i="1"/>
  <c r="S3490" i="1" s="1"/>
  <c r="T3490" i="1" s="1"/>
  <c r="U3490" i="1" s="1"/>
  <c r="R3489" i="1"/>
  <c r="X3489" i="1" s="1"/>
  <c r="Q3489" i="1"/>
  <c r="R3488" i="1"/>
  <c r="X3488" i="1" s="1"/>
  <c r="Q3488" i="1"/>
  <c r="R3487" i="1"/>
  <c r="X3487" i="1" s="1"/>
  <c r="Q3487" i="1"/>
  <c r="R3486" i="1"/>
  <c r="X3486" i="1" s="1"/>
  <c r="Q3486" i="1"/>
  <c r="S3486" i="1" s="1"/>
  <c r="T3486" i="1" s="1"/>
  <c r="U3486" i="1" s="1"/>
  <c r="R3485" i="1"/>
  <c r="X3485" i="1" s="1"/>
  <c r="Q3485" i="1"/>
  <c r="R3484" i="1"/>
  <c r="X3484" i="1" s="1"/>
  <c r="Q3484" i="1"/>
  <c r="R3483" i="1"/>
  <c r="X3483" i="1" s="1"/>
  <c r="Q3483" i="1"/>
  <c r="R3482" i="1"/>
  <c r="X3482" i="1" s="1"/>
  <c r="Q3482" i="1"/>
  <c r="S3482" i="1" s="1"/>
  <c r="T3482" i="1" s="1"/>
  <c r="U3482" i="1" s="1"/>
  <c r="R3481" i="1"/>
  <c r="X3481" i="1" s="1"/>
  <c r="Q3481" i="1"/>
  <c r="R3480" i="1"/>
  <c r="X3480" i="1" s="1"/>
  <c r="Q3480" i="1"/>
  <c r="R3479" i="1"/>
  <c r="X3479" i="1" s="1"/>
  <c r="Q3479" i="1"/>
  <c r="R3478" i="1"/>
  <c r="X3478" i="1" s="1"/>
  <c r="Q3478" i="1"/>
  <c r="S3478" i="1" s="1"/>
  <c r="T3478" i="1" s="1"/>
  <c r="U3478" i="1" s="1"/>
  <c r="R3477" i="1"/>
  <c r="X3477" i="1" s="1"/>
  <c r="Q3477" i="1"/>
  <c r="R3476" i="1"/>
  <c r="X3476" i="1" s="1"/>
  <c r="Q3476" i="1"/>
  <c r="R3475" i="1"/>
  <c r="X3475" i="1" s="1"/>
  <c r="Q3475" i="1"/>
  <c r="R3474" i="1"/>
  <c r="X3474" i="1" s="1"/>
  <c r="Q3474" i="1"/>
  <c r="S3474" i="1" s="1"/>
  <c r="T3474" i="1" s="1"/>
  <c r="U3474" i="1" s="1"/>
  <c r="R3473" i="1"/>
  <c r="X3473" i="1" s="1"/>
  <c r="Q3473" i="1"/>
  <c r="R3472" i="1"/>
  <c r="X3472" i="1" s="1"/>
  <c r="Q3472" i="1"/>
  <c r="R3471" i="1"/>
  <c r="X3471" i="1" s="1"/>
  <c r="Q3471" i="1"/>
  <c r="R3470" i="1"/>
  <c r="X3470" i="1" s="1"/>
  <c r="Q3470" i="1"/>
  <c r="S3470" i="1" s="1"/>
  <c r="T3470" i="1" s="1"/>
  <c r="U3470" i="1" s="1"/>
  <c r="R3469" i="1"/>
  <c r="X3469" i="1" s="1"/>
  <c r="Q3469" i="1"/>
  <c r="R3468" i="1"/>
  <c r="X3468" i="1" s="1"/>
  <c r="Q3468" i="1"/>
  <c r="R3467" i="1"/>
  <c r="X3467" i="1" s="1"/>
  <c r="Q3467" i="1"/>
  <c r="R3466" i="1"/>
  <c r="X3466" i="1" s="1"/>
  <c r="Q3466" i="1"/>
  <c r="S3466" i="1" s="1"/>
  <c r="T3466" i="1" s="1"/>
  <c r="U3466" i="1" s="1"/>
  <c r="R3465" i="1"/>
  <c r="X3465" i="1" s="1"/>
  <c r="Q3465" i="1"/>
  <c r="R3464" i="1"/>
  <c r="X3464" i="1" s="1"/>
  <c r="Q3464" i="1"/>
  <c r="R3463" i="1"/>
  <c r="X3463" i="1" s="1"/>
  <c r="Q3463" i="1"/>
  <c r="R3462" i="1"/>
  <c r="X3462" i="1" s="1"/>
  <c r="Q3462" i="1"/>
  <c r="S3462" i="1" s="1"/>
  <c r="T3462" i="1" s="1"/>
  <c r="U3462" i="1" s="1"/>
  <c r="R3461" i="1"/>
  <c r="X3461" i="1" s="1"/>
  <c r="Q3461" i="1"/>
  <c r="S3461" i="1" s="1"/>
  <c r="T3461" i="1" s="1"/>
  <c r="U3461" i="1" s="1"/>
  <c r="R3460" i="1"/>
  <c r="X3460" i="1" s="1"/>
  <c r="Q3460" i="1"/>
  <c r="S3460" i="1" s="1"/>
  <c r="T3460" i="1" s="1"/>
  <c r="U3460" i="1" s="1"/>
  <c r="R3459" i="1"/>
  <c r="X3459" i="1" s="1"/>
  <c r="Q3459" i="1"/>
  <c r="R3458" i="1"/>
  <c r="X3458" i="1" s="1"/>
  <c r="Q3458" i="1"/>
  <c r="S3458" i="1" s="1"/>
  <c r="T3458" i="1" s="1"/>
  <c r="U3458" i="1" s="1"/>
  <c r="R3457" i="1"/>
  <c r="X3457" i="1" s="1"/>
  <c r="Q3457" i="1"/>
  <c r="R3456" i="1"/>
  <c r="X3456" i="1" s="1"/>
  <c r="Q3456" i="1"/>
  <c r="S3456" i="1" s="1"/>
  <c r="T3456" i="1" s="1"/>
  <c r="U3456" i="1" s="1"/>
  <c r="R3455" i="1"/>
  <c r="X3455" i="1" s="1"/>
  <c r="Q3455" i="1"/>
  <c r="R3454" i="1"/>
  <c r="X3454" i="1" s="1"/>
  <c r="Q3454" i="1"/>
  <c r="S3454" i="1" s="1"/>
  <c r="T3454" i="1" s="1"/>
  <c r="U3454" i="1" s="1"/>
  <c r="R3453" i="1"/>
  <c r="X3453" i="1" s="1"/>
  <c r="Q3453" i="1"/>
  <c r="R3452" i="1"/>
  <c r="X3452" i="1" s="1"/>
  <c r="Q3452" i="1"/>
  <c r="R3451" i="1"/>
  <c r="X3451" i="1" s="1"/>
  <c r="Q3451" i="1"/>
  <c r="R3450" i="1"/>
  <c r="X3450" i="1" s="1"/>
  <c r="Q3450" i="1"/>
  <c r="S3450" i="1" s="1"/>
  <c r="T3450" i="1" s="1"/>
  <c r="U3450" i="1" s="1"/>
  <c r="R3449" i="1"/>
  <c r="X3449" i="1" s="1"/>
  <c r="Q3449" i="1"/>
  <c r="R3448" i="1"/>
  <c r="X3448" i="1" s="1"/>
  <c r="Q3448" i="1"/>
  <c r="R3447" i="1"/>
  <c r="X3447" i="1" s="1"/>
  <c r="Q3447" i="1"/>
  <c r="R3446" i="1"/>
  <c r="X3446" i="1" s="1"/>
  <c r="Q3446" i="1"/>
  <c r="S3446" i="1" s="1"/>
  <c r="T3446" i="1" s="1"/>
  <c r="U3446" i="1" s="1"/>
  <c r="R3445" i="1"/>
  <c r="X3445" i="1" s="1"/>
  <c r="Q3445" i="1"/>
  <c r="R3444" i="1"/>
  <c r="X3444" i="1" s="1"/>
  <c r="Q3444" i="1"/>
  <c r="S3444" i="1" s="1"/>
  <c r="T3444" i="1" s="1"/>
  <c r="U3444" i="1" s="1"/>
  <c r="R3443" i="1"/>
  <c r="X3443" i="1" s="1"/>
  <c r="Q3443" i="1"/>
  <c r="R3442" i="1"/>
  <c r="X3442" i="1" s="1"/>
  <c r="Q3442" i="1"/>
  <c r="S3442" i="1" s="1"/>
  <c r="T3442" i="1" s="1"/>
  <c r="U3442" i="1" s="1"/>
  <c r="R3441" i="1"/>
  <c r="X3441" i="1" s="1"/>
  <c r="Q3441" i="1"/>
  <c r="R3440" i="1"/>
  <c r="X3440" i="1" s="1"/>
  <c r="Q3440" i="1"/>
  <c r="S3440" i="1" s="1"/>
  <c r="T3440" i="1" s="1"/>
  <c r="U3440" i="1" s="1"/>
  <c r="R3439" i="1"/>
  <c r="X3439" i="1" s="1"/>
  <c r="Q3439" i="1"/>
  <c r="R3438" i="1"/>
  <c r="X3438" i="1" s="1"/>
  <c r="Q3438" i="1"/>
  <c r="S3438" i="1" s="1"/>
  <c r="T3438" i="1" s="1"/>
  <c r="U3438" i="1" s="1"/>
  <c r="R3437" i="1"/>
  <c r="X3437" i="1" s="1"/>
  <c r="Q3437" i="1"/>
  <c r="R3436" i="1"/>
  <c r="X3436" i="1" s="1"/>
  <c r="Q3436" i="1"/>
  <c r="S3436" i="1" s="1"/>
  <c r="T3436" i="1" s="1"/>
  <c r="U3436" i="1" s="1"/>
  <c r="R3435" i="1"/>
  <c r="X3435" i="1" s="1"/>
  <c r="Q3435" i="1"/>
  <c r="R3434" i="1"/>
  <c r="X3434" i="1" s="1"/>
  <c r="Q3434" i="1"/>
  <c r="S3434" i="1" s="1"/>
  <c r="T3434" i="1" s="1"/>
  <c r="U3434" i="1" s="1"/>
  <c r="R3433" i="1"/>
  <c r="X3433" i="1" s="1"/>
  <c r="Q3433" i="1"/>
  <c r="R3432" i="1"/>
  <c r="X3432" i="1" s="1"/>
  <c r="Q3432" i="1"/>
  <c r="S3432" i="1" s="1"/>
  <c r="T3432" i="1" s="1"/>
  <c r="U3432" i="1" s="1"/>
  <c r="R3431" i="1"/>
  <c r="X3431" i="1" s="1"/>
  <c r="Q3431" i="1"/>
  <c r="R3430" i="1"/>
  <c r="X3430" i="1" s="1"/>
  <c r="Q3430" i="1"/>
  <c r="S3430" i="1" s="1"/>
  <c r="T3430" i="1" s="1"/>
  <c r="U3430" i="1" s="1"/>
  <c r="R3429" i="1"/>
  <c r="X3429" i="1" s="1"/>
  <c r="Q3429" i="1"/>
  <c r="R3428" i="1"/>
  <c r="X3428" i="1" s="1"/>
  <c r="Q3428" i="1"/>
  <c r="S3428" i="1" s="1"/>
  <c r="T3428" i="1" s="1"/>
  <c r="U3428" i="1" s="1"/>
  <c r="R3427" i="1"/>
  <c r="X3427" i="1" s="1"/>
  <c r="Q3427" i="1"/>
  <c r="R3426" i="1"/>
  <c r="X3426" i="1" s="1"/>
  <c r="Q3426" i="1"/>
  <c r="S3426" i="1" s="1"/>
  <c r="T3426" i="1" s="1"/>
  <c r="U3426" i="1" s="1"/>
  <c r="R3425" i="1"/>
  <c r="X3425" i="1" s="1"/>
  <c r="Q3425" i="1"/>
  <c r="R3424" i="1"/>
  <c r="X3424" i="1" s="1"/>
  <c r="Q3424" i="1"/>
  <c r="S3424" i="1" s="1"/>
  <c r="T3424" i="1" s="1"/>
  <c r="U3424" i="1" s="1"/>
  <c r="R3423" i="1"/>
  <c r="X3423" i="1" s="1"/>
  <c r="Q3423" i="1"/>
  <c r="R3422" i="1"/>
  <c r="X3422" i="1" s="1"/>
  <c r="Q3422" i="1"/>
  <c r="S3422" i="1" s="1"/>
  <c r="T3422" i="1" s="1"/>
  <c r="U3422" i="1" s="1"/>
  <c r="R3421" i="1"/>
  <c r="X3421" i="1" s="1"/>
  <c r="Q3421" i="1"/>
  <c r="R3420" i="1"/>
  <c r="X3420" i="1" s="1"/>
  <c r="Q3420" i="1"/>
  <c r="S3420" i="1" s="1"/>
  <c r="T3420" i="1" s="1"/>
  <c r="U3420" i="1" s="1"/>
  <c r="R3419" i="1"/>
  <c r="X3419" i="1" s="1"/>
  <c r="Q3419" i="1"/>
  <c r="R3418" i="1"/>
  <c r="X3418" i="1" s="1"/>
  <c r="Q3418" i="1"/>
  <c r="S3418" i="1" s="1"/>
  <c r="T3418" i="1" s="1"/>
  <c r="U3418" i="1" s="1"/>
  <c r="R3417" i="1"/>
  <c r="X3417" i="1" s="1"/>
  <c r="Q3417" i="1"/>
  <c r="R3416" i="1"/>
  <c r="X3416" i="1" s="1"/>
  <c r="Q3416" i="1"/>
  <c r="S3416" i="1" s="1"/>
  <c r="T3416" i="1" s="1"/>
  <c r="U3416" i="1" s="1"/>
  <c r="R3415" i="1"/>
  <c r="X3415" i="1" s="1"/>
  <c r="Q3415" i="1"/>
  <c r="R3414" i="1"/>
  <c r="X3414" i="1" s="1"/>
  <c r="Q3414" i="1"/>
  <c r="S3414" i="1" s="1"/>
  <c r="T3414" i="1" s="1"/>
  <c r="U3414" i="1" s="1"/>
  <c r="R3413" i="1"/>
  <c r="X3413" i="1" s="1"/>
  <c r="Q3413" i="1"/>
  <c r="R3412" i="1"/>
  <c r="X3412" i="1" s="1"/>
  <c r="Q3412" i="1"/>
  <c r="S3412" i="1" s="1"/>
  <c r="T3412" i="1" s="1"/>
  <c r="U3412" i="1" s="1"/>
  <c r="R3411" i="1"/>
  <c r="X3411" i="1" s="1"/>
  <c r="Q3411" i="1"/>
  <c r="R3410" i="1"/>
  <c r="X3410" i="1" s="1"/>
  <c r="Q3410" i="1"/>
  <c r="S3410" i="1" s="1"/>
  <c r="T3410" i="1" s="1"/>
  <c r="U3410" i="1" s="1"/>
  <c r="R3409" i="1"/>
  <c r="X3409" i="1" s="1"/>
  <c r="Q3409" i="1"/>
  <c r="R3408" i="1"/>
  <c r="X3408" i="1" s="1"/>
  <c r="Q3408" i="1"/>
  <c r="S3408" i="1" s="1"/>
  <c r="T3408" i="1" s="1"/>
  <c r="U3408" i="1" s="1"/>
  <c r="R3407" i="1"/>
  <c r="X3407" i="1" s="1"/>
  <c r="Q3407" i="1"/>
  <c r="R3406" i="1"/>
  <c r="X3406" i="1" s="1"/>
  <c r="Q3406" i="1"/>
  <c r="S3406" i="1" s="1"/>
  <c r="T3406" i="1" s="1"/>
  <c r="U3406" i="1" s="1"/>
  <c r="R3405" i="1"/>
  <c r="X3405" i="1" s="1"/>
  <c r="Q3405" i="1"/>
  <c r="R3404" i="1"/>
  <c r="X3404" i="1" s="1"/>
  <c r="Q3404" i="1"/>
  <c r="S3404" i="1" s="1"/>
  <c r="T3404" i="1" s="1"/>
  <c r="U3404" i="1" s="1"/>
  <c r="R3403" i="1"/>
  <c r="X3403" i="1" s="1"/>
  <c r="Q3403" i="1"/>
  <c r="R3402" i="1"/>
  <c r="X3402" i="1" s="1"/>
  <c r="Q3402" i="1"/>
  <c r="S3402" i="1" s="1"/>
  <c r="T3402" i="1" s="1"/>
  <c r="U3402" i="1" s="1"/>
  <c r="R3401" i="1"/>
  <c r="X3401" i="1" s="1"/>
  <c r="Q3401" i="1"/>
  <c r="R3400" i="1"/>
  <c r="X3400" i="1" s="1"/>
  <c r="Q3400" i="1"/>
  <c r="S3400" i="1" s="1"/>
  <c r="T3400" i="1" s="1"/>
  <c r="U3400" i="1" s="1"/>
  <c r="R3399" i="1"/>
  <c r="X3399" i="1" s="1"/>
  <c r="Q3399" i="1"/>
  <c r="R3398" i="1"/>
  <c r="X3398" i="1" s="1"/>
  <c r="Q3398" i="1"/>
  <c r="S3398" i="1" s="1"/>
  <c r="T3398" i="1" s="1"/>
  <c r="U3398" i="1" s="1"/>
  <c r="R3397" i="1"/>
  <c r="X3397" i="1" s="1"/>
  <c r="Q3397" i="1"/>
  <c r="R3396" i="1"/>
  <c r="X3396" i="1" s="1"/>
  <c r="Q3396" i="1"/>
  <c r="S3396" i="1" s="1"/>
  <c r="T3396" i="1" s="1"/>
  <c r="U3396" i="1" s="1"/>
  <c r="R3395" i="1"/>
  <c r="X3395" i="1" s="1"/>
  <c r="Q3395" i="1"/>
  <c r="R3394" i="1"/>
  <c r="X3394" i="1" s="1"/>
  <c r="Q3394" i="1"/>
  <c r="S3394" i="1" s="1"/>
  <c r="T3394" i="1" s="1"/>
  <c r="U3394" i="1" s="1"/>
  <c r="R3393" i="1"/>
  <c r="X3393" i="1" s="1"/>
  <c r="Q3393" i="1"/>
  <c r="R3392" i="1"/>
  <c r="X3392" i="1" s="1"/>
  <c r="Q3392" i="1"/>
  <c r="S3392" i="1" s="1"/>
  <c r="T3392" i="1" s="1"/>
  <c r="U3392" i="1" s="1"/>
  <c r="R3391" i="1"/>
  <c r="X3391" i="1" s="1"/>
  <c r="Q3391" i="1"/>
  <c r="R3390" i="1"/>
  <c r="X3390" i="1" s="1"/>
  <c r="Q3390" i="1"/>
  <c r="S3390" i="1" s="1"/>
  <c r="T3390" i="1" s="1"/>
  <c r="U3390" i="1" s="1"/>
  <c r="R3389" i="1"/>
  <c r="X3389" i="1" s="1"/>
  <c r="Q3389" i="1"/>
  <c r="R3388" i="1"/>
  <c r="X3388" i="1" s="1"/>
  <c r="Q3388" i="1"/>
  <c r="S3388" i="1" s="1"/>
  <c r="T3388" i="1" s="1"/>
  <c r="U3388" i="1" s="1"/>
  <c r="R3387" i="1"/>
  <c r="X3387" i="1" s="1"/>
  <c r="Q3387" i="1"/>
  <c r="R3386" i="1"/>
  <c r="X3386" i="1" s="1"/>
  <c r="Q3386" i="1"/>
  <c r="S3386" i="1" s="1"/>
  <c r="T3386" i="1" s="1"/>
  <c r="U3386" i="1" s="1"/>
  <c r="R3385" i="1"/>
  <c r="X3385" i="1" s="1"/>
  <c r="Q3385" i="1"/>
  <c r="R3384" i="1"/>
  <c r="X3384" i="1" s="1"/>
  <c r="Q3384" i="1"/>
  <c r="S3384" i="1" s="1"/>
  <c r="T3384" i="1" s="1"/>
  <c r="U3384" i="1" s="1"/>
  <c r="R3383" i="1"/>
  <c r="X3383" i="1" s="1"/>
  <c r="Q3383" i="1"/>
  <c r="R3382" i="1"/>
  <c r="X3382" i="1" s="1"/>
  <c r="Q3382" i="1"/>
  <c r="S3382" i="1" s="1"/>
  <c r="T3382" i="1" s="1"/>
  <c r="U3382" i="1" s="1"/>
  <c r="R3381" i="1"/>
  <c r="X3381" i="1" s="1"/>
  <c r="Q3381" i="1"/>
  <c r="R3380" i="1"/>
  <c r="X3380" i="1" s="1"/>
  <c r="Q3380" i="1"/>
  <c r="S3380" i="1" s="1"/>
  <c r="T3380" i="1" s="1"/>
  <c r="U3380" i="1" s="1"/>
  <c r="R3379" i="1"/>
  <c r="X3379" i="1" s="1"/>
  <c r="Q3379" i="1"/>
  <c r="R3378" i="1"/>
  <c r="X3378" i="1" s="1"/>
  <c r="Q3378" i="1"/>
  <c r="S3378" i="1" s="1"/>
  <c r="T3378" i="1" s="1"/>
  <c r="U3378" i="1" s="1"/>
  <c r="R3377" i="1"/>
  <c r="X3377" i="1" s="1"/>
  <c r="Q3377" i="1"/>
  <c r="R3376" i="1"/>
  <c r="X3376" i="1" s="1"/>
  <c r="Q3376" i="1"/>
  <c r="S3376" i="1" s="1"/>
  <c r="T3376" i="1" s="1"/>
  <c r="U3376" i="1" s="1"/>
  <c r="R3375" i="1"/>
  <c r="X3375" i="1" s="1"/>
  <c r="Q3375" i="1"/>
  <c r="R3374" i="1"/>
  <c r="X3374" i="1" s="1"/>
  <c r="Q3374" i="1"/>
  <c r="S3374" i="1" s="1"/>
  <c r="T3374" i="1" s="1"/>
  <c r="U3374" i="1" s="1"/>
  <c r="R3373" i="1"/>
  <c r="X3373" i="1" s="1"/>
  <c r="Q3373" i="1"/>
  <c r="R3372" i="1"/>
  <c r="X3372" i="1" s="1"/>
  <c r="Q3372" i="1"/>
  <c r="S3372" i="1" s="1"/>
  <c r="T3372" i="1" s="1"/>
  <c r="U3372" i="1" s="1"/>
  <c r="R3371" i="1"/>
  <c r="X3371" i="1" s="1"/>
  <c r="Q3371" i="1"/>
  <c r="R3370" i="1"/>
  <c r="X3370" i="1" s="1"/>
  <c r="Q3370" i="1"/>
  <c r="S3370" i="1" s="1"/>
  <c r="T3370" i="1" s="1"/>
  <c r="U3370" i="1" s="1"/>
  <c r="R3369" i="1"/>
  <c r="X3369" i="1" s="1"/>
  <c r="Q3369" i="1"/>
  <c r="R3368" i="1"/>
  <c r="X3368" i="1" s="1"/>
  <c r="Q3368" i="1"/>
  <c r="S3368" i="1" s="1"/>
  <c r="T3368" i="1" s="1"/>
  <c r="U3368" i="1" s="1"/>
  <c r="R3367" i="1"/>
  <c r="X3367" i="1" s="1"/>
  <c r="Q3367" i="1"/>
  <c r="R3366" i="1"/>
  <c r="X3366" i="1" s="1"/>
  <c r="Q3366" i="1"/>
  <c r="S3366" i="1" s="1"/>
  <c r="T3366" i="1" s="1"/>
  <c r="U3366" i="1" s="1"/>
  <c r="R3365" i="1"/>
  <c r="X3365" i="1" s="1"/>
  <c r="Q3365" i="1"/>
  <c r="R3364" i="1"/>
  <c r="X3364" i="1" s="1"/>
  <c r="Q3364" i="1"/>
  <c r="S3364" i="1" s="1"/>
  <c r="T3364" i="1" s="1"/>
  <c r="U3364" i="1" s="1"/>
  <c r="R3363" i="1"/>
  <c r="X3363" i="1" s="1"/>
  <c r="Q3363" i="1"/>
  <c r="R3362" i="1"/>
  <c r="X3362" i="1" s="1"/>
  <c r="Q3362" i="1"/>
  <c r="S3362" i="1" s="1"/>
  <c r="T3362" i="1" s="1"/>
  <c r="U3362" i="1" s="1"/>
  <c r="R3361" i="1"/>
  <c r="X3361" i="1" s="1"/>
  <c r="Q3361" i="1"/>
  <c r="R3360" i="1"/>
  <c r="X3360" i="1" s="1"/>
  <c r="Q3360" i="1"/>
  <c r="S3360" i="1" s="1"/>
  <c r="T3360" i="1" s="1"/>
  <c r="U3360" i="1" s="1"/>
  <c r="R3359" i="1"/>
  <c r="X3359" i="1" s="1"/>
  <c r="Q3359" i="1"/>
  <c r="R3358" i="1"/>
  <c r="X3358" i="1" s="1"/>
  <c r="Q3358" i="1"/>
  <c r="S3358" i="1" s="1"/>
  <c r="T3358" i="1" s="1"/>
  <c r="U3358" i="1" s="1"/>
  <c r="R3357" i="1"/>
  <c r="X3357" i="1" s="1"/>
  <c r="Q3357" i="1"/>
  <c r="R3356" i="1"/>
  <c r="X3356" i="1" s="1"/>
  <c r="Q3356" i="1"/>
  <c r="S3356" i="1" s="1"/>
  <c r="T3356" i="1" s="1"/>
  <c r="U3356" i="1" s="1"/>
  <c r="R3355" i="1"/>
  <c r="X3355" i="1" s="1"/>
  <c r="Q3355" i="1"/>
  <c r="R3354" i="1"/>
  <c r="X3354" i="1" s="1"/>
  <c r="Q3354" i="1"/>
  <c r="S3354" i="1" s="1"/>
  <c r="T3354" i="1" s="1"/>
  <c r="U3354" i="1" s="1"/>
  <c r="R3353" i="1"/>
  <c r="X3353" i="1" s="1"/>
  <c r="Q3353" i="1"/>
  <c r="R3352" i="1"/>
  <c r="X3352" i="1" s="1"/>
  <c r="Q3352" i="1"/>
  <c r="S3352" i="1" s="1"/>
  <c r="T3352" i="1" s="1"/>
  <c r="U3352" i="1" s="1"/>
  <c r="R3351" i="1"/>
  <c r="X3351" i="1" s="1"/>
  <c r="Q3351" i="1"/>
  <c r="R3350" i="1"/>
  <c r="X3350" i="1" s="1"/>
  <c r="Q3350" i="1"/>
  <c r="S3350" i="1" s="1"/>
  <c r="T3350" i="1" s="1"/>
  <c r="U3350" i="1" s="1"/>
  <c r="R3349" i="1"/>
  <c r="X3349" i="1" s="1"/>
  <c r="Q3349" i="1"/>
  <c r="R3348" i="1"/>
  <c r="X3348" i="1" s="1"/>
  <c r="Q3348" i="1"/>
  <c r="S3348" i="1" s="1"/>
  <c r="T3348" i="1" s="1"/>
  <c r="U3348" i="1" s="1"/>
  <c r="R3347" i="1"/>
  <c r="X3347" i="1" s="1"/>
  <c r="Q3347" i="1"/>
  <c r="R3345" i="1"/>
  <c r="X3345" i="1" s="1"/>
  <c r="Q3345" i="1"/>
  <c r="S3345" i="1" s="1"/>
  <c r="T3345" i="1" s="1"/>
  <c r="U3345" i="1" s="1"/>
  <c r="R3344" i="1"/>
  <c r="X3344" i="1" s="1"/>
  <c r="Q3344" i="1"/>
  <c r="R3343" i="1"/>
  <c r="X3343" i="1" s="1"/>
  <c r="Q3343" i="1"/>
  <c r="S3343" i="1" s="1"/>
  <c r="T3343" i="1" s="1"/>
  <c r="U3343" i="1" s="1"/>
  <c r="R3342" i="1"/>
  <c r="X3342" i="1" s="1"/>
  <c r="Q3342" i="1"/>
  <c r="R3341" i="1"/>
  <c r="X3341" i="1" s="1"/>
  <c r="Q3341" i="1"/>
  <c r="S3341" i="1" s="1"/>
  <c r="T3341" i="1" s="1"/>
  <c r="U3341" i="1" s="1"/>
  <c r="R3340" i="1"/>
  <c r="X3340" i="1" s="1"/>
  <c r="Q3340" i="1"/>
  <c r="R3339" i="1"/>
  <c r="X3339" i="1" s="1"/>
  <c r="Q3339" i="1"/>
  <c r="S3339" i="1" s="1"/>
  <c r="T3339" i="1" s="1"/>
  <c r="U3339" i="1" s="1"/>
  <c r="R3338" i="1"/>
  <c r="X3338" i="1" s="1"/>
  <c r="Q3338" i="1"/>
  <c r="R3337" i="1"/>
  <c r="X3337" i="1" s="1"/>
  <c r="Q3337" i="1"/>
  <c r="S3337" i="1" s="1"/>
  <c r="T3337" i="1" s="1"/>
  <c r="U3337" i="1" s="1"/>
  <c r="R3336" i="1"/>
  <c r="X3336" i="1" s="1"/>
  <c r="Q3336" i="1"/>
  <c r="R3335" i="1"/>
  <c r="X3335" i="1" s="1"/>
  <c r="Q3335" i="1"/>
  <c r="S3335" i="1" s="1"/>
  <c r="T3335" i="1" s="1"/>
  <c r="U3335" i="1" s="1"/>
  <c r="R3334" i="1"/>
  <c r="X3334" i="1" s="1"/>
  <c r="Q3334" i="1"/>
  <c r="R3333" i="1"/>
  <c r="X3333" i="1" s="1"/>
  <c r="Q3333" i="1"/>
  <c r="S3333" i="1" s="1"/>
  <c r="T3333" i="1" s="1"/>
  <c r="U3333" i="1" s="1"/>
  <c r="R3332" i="1"/>
  <c r="X3332" i="1" s="1"/>
  <c r="Q3332" i="1"/>
  <c r="R3331" i="1"/>
  <c r="X3331" i="1" s="1"/>
  <c r="Q3331" i="1"/>
  <c r="S3331" i="1" s="1"/>
  <c r="T3331" i="1" s="1"/>
  <c r="U3331" i="1" s="1"/>
  <c r="R3330" i="1"/>
  <c r="X3330" i="1" s="1"/>
  <c r="Q3330" i="1"/>
  <c r="R3329" i="1"/>
  <c r="X3329" i="1" s="1"/>
  <c r="Q3329" i="1"/>
  <c r="S3329" i="1" s="1"/>
  <c r="T3329" i="1" s="1"/>
  <c r="U3329" i="1" s="1"/>
  <c r="R3328" i="1"/>
  <c r="X3328" i="1" s="1"/>
  <c r="Q3328" i="1"/>
  <c r="R3327" i="1"/>
  <c r="X3327" i="1" s="1"/>
  <c r="Q3327" i="1"/>
  <c r="S3327" i="1" s="1"/>
  <c r="T3327" i="1" s="1"/>
  <c r="U3327" i="1" s="1"/>
  <c r="R3326" i="1"/>
  <c r="X3326" i="1" s="1"/>
  <c r="Q3326" i="1"/>
  <c r="R3325" i="1"/>
  <c r="X3325" i="1" s="1"/>
  <c r="Q3325" i="1"/>
  <c r="S3325" i="1" s="1"/>
  <c r="T3325" i="1" s="1"/>
  <c r="U3325" i="1" s="1"/>
  <c r="R3324" i="1"/>
  <c r="X3324" i="1" s="1"/>
  <c r="Q3324" i="1"/>
  <c r="R3323" i="1"/>
  <c r="X3323" i="1" s="1"/>
  <c r="Q3323" i="1"/>
  <c r="S3323" i="1" s="1"/>
  <c r="T3323" i="1" s="1"/>
  <c r="U3323" i="1" s="1"/>
  <c r="R3322" i="1"/>
  <c r="X3322" i="1" s="1"/>
  <c r="Q3322" i="1"/>
  <c r="R3321" i="1"/>
  <c r="X3321" i="1" s="1"/>
  <c r="Q3321" i="1"/>
  <c r="R3320" i="1"/>
  <c r="X3320" i="1" s="1"/>
  <c r="Q3320" i="1"/>
  <c r="R3319" i="1"/>
  <c r="X3319" i="1" s="1"/>
  <c r="Q3319" i="1"/>
  <c r="R3318" i="1"/>
  <c r="X3318" i="1" s="1"/>
  <c r="Q3318" i="1"/>
  <c r="R3317" i="1"/>
  <c r="Q3317" i="1"/>
  <c r="R3316" i="1"/>
  <c r="X3316" i="1" s="1"/>
  <c r="Q3316" i="1"/>
  <c r="R3315" i="1"/>
  <c r="Q3315" i="1"/>
  <c r="R3314" i="1"/>
  <c r="X3314" i="1" s="1"/>
  <c r="Q3314" i="1"/>
  <c r="R3313" i="1"/>
  <c r="X3313" i="1" s="1"/>
  <c r="Q3313" i="1"/>
  <c r="S3313" i="1" s="1"/>
  <c r="T3313" i="1" s="1"/>
  <c r="U3313" i="1" s="1"/>
  <c r="R3312" i="1"/>
  <c r="X3312" i="1" s="1"/>
  <c r="Q3312" i="1"/>
  <c r="R3311" i="1"/>
  <c r="Q3311" i="1"/>
  <c r="R3310" i="1"/>
  <c r="X3310" i="1" s="1"/>
  <c r="Q3310" i="1"/>
  <c r="R3309" i="1"/>
  <c r="X3309" i="1" s="1"/>
  <c r="Q3309" i="1"/>
  <c r="R3308" i="1"/>
  <c r="X3308" i="1" s="1"/>
  <c r="Q3308" i="1"/>
  <c r="R3307" i="1"/>
  <c r="Q3307" i="1"/>
  <c r="R3306" i="1"/>
  <c r="X3306" i="1" s="1"/>
  <c r="Q3306" i="1"/>
  <c r="R3305" i="1"/>
  <c r="X3305" i="1" s="1"/>
  <c r="Q3305" i="1"/>
  <c r="S3305" i="1" s="1"/>
  <c r="T3305" i="1" s="1"/>
  <c r="U3305" i="1" s="1"/>
  <c r="R3304" i="1"/>
  <c r="X3304" i="1" s="1"/>
  <c r="Q3304" i="1"/>
  <c r="R3303" i="1"/>
  <c r="Q3303" i="1"/>
  <c r="R3302" i="1"/>
  <c r="X3302" i="1" s="1"/>
  <c r="Q3302" i="1"/>
  <c r="R3301" i="1"/>
  <c r="X3301" i="1" s="1"/>
  <c r="Q3301" i="1"/>
  <c r="R3300" i="1"/>
  <c r="X3300" i="1" s="1"/>
  <c r="Q3300" i="1"/>
  <c r="R3299" i="1"/>
  <c r="Q3299" i="1"/>
  <c r="R3298" i="1"/>
  <c r="X3298" i="1" s="1"/>
  <c r="Q3298" i="1"/>
  <c r="R3297" i="1"/>
  <c r="X3297" i="1" s="1"/>
  <c r="Q3297" i="1"/>
  <c r="S3297" i="1" s="1"/>
  <c r="T3297" i="1" s="1"/>
  <c r="U3297" i="1" s="1"/>
  <c r="R3296" i="1"/>
  <c r="X3296" i="1" s="1"/>
  <c r="Q3296" i="1"/>
  <c r="R3295" i="1"/>
  <c r="Q3295" i="1"/>
  <c r="R3293" i="1"/>
  <c r="X3293" i="1" s="1"/>
  <c r="Q3293" i="1"/>
  <c r="R3292" i="1"/>
  <c r="X3292" i="1" s="1"/>
  <c r="Q3292" i="1"/>
  <c r="R3291" i="1"/>
  <c r="Q3291" i="1"/>
  <c r="R3290" i="1"/>
  <c r="X3290" i="1" s="1"/>
  <c r="Q3290" i="1"/>
  <c r="S3290" i="1" s="1"/>
  <c r="T3290" i="1" s="1"/>
  <c r="U3290" i="1" s="1"/>
  <c r="R3289" i="1"/>
  <c r="Q3289" i="1"/>
  <c r="R3288" i="1"/>
  <c r="X3288" i="1" s="1"/>
  <c r="Q3288" i="1"/>
  <c r="S3288" i="1" s="1"/>
  <c r="T3288" i="1" s="1"/>
  <c r="U3288" i="1" s="1"/>
  <c r="R3287" i="1"/>
  <c r="Q3287" i="1"/>
  <c r="R3286" i="1"/>
  <c r="X3286" i="1" s="1"/>
  <c r="Q3286" i="1"/>
  <c r="S3286" i="1" s="1"/>
  <c r="T3286" i="1" s="1"/>
  <c r="U3286" i="1" s="1"/>
  <c r="R3285" i="1"/>
  <c r="Q3285" i="1"/>
  <c r="R3284" i="1"/>
  <c r="X3284" i="1" s="1"/>
  <c r="Q3284" i="1"/>
  <c r="S3284" i="1" s="1"/>
  <c r="T3284" i="1" s="1"/>
  <c r="U3284" i="1" s="1"/>
  <c r="R3282" i="1"/>
  <c r="Q3282" i="1"/>
  <c r="R3281" i="1"/>
  <c r="X3281" i="1" s="1"/>
  <c r="Q3281" i="1"/>
  <c r="S3281" i="1" s="1"/>
  <c r="T3281" i="1" s="1"/>
  <c r="U3281" i="1" s="1"/>
  <c r="R3280" i="1"/>
  <c r="X3280" i="1" s="1"/>
  <c r="Q3280" i="1"/>
  <c r="S3280" i="1" s="1"/>
  <c r="T3280" i="1" s="1"/>
  <c r="U3280" i="1" s="1"/>
  <c r="R3279" i="1"/>
  <c r="Q3279" i="1"/>
  <c r="R3278" i="1"/>
  <c r="X3278" i="1" s="1"/>
  <c r="Q3278" i="1"/>
  <c r="S3278" i="1" s="1"/>
  <c r="T3278" i="1" s="1"/>
  <c r="U3278" i="1" s="1"/>
  <c r="R3277" i="1"/>
  <c r="Q3277" i="1"/>
  <c r="R3276" i="1"/>
  <c r="X3276" i="1" s="1"/>
  <c r="Q3276" i="1"/>
  <c r="S3276" i="1" s="1"/>
  <c r="T3276" i="1" s="1"/>
  <c r="U3276" i="1" s="1"/>
  <c r="R3275" i="1"/>
  <c r="Q3275" i="1"/>
  <c r="R3274" i="1"/>
  <c r="X3274" i="1" s="1"/>
  <c r="Q3274" i="1"/>
  <c r="S3274" i="1" s="1"/>
  <c r="T3274" i="1" s="1"/>
  <c r="U3274" i="1" s="1"/>
  <c r="R3273" i="1"/>
  <c r="Q3273" i="1"/>
  <c r="R3272" i="1"/>
  <c r="X3272" i="1" s="1"/>
  <c r="Q3272" i="1"/>
  <c r="S3272" i="1" s="1"/>
  <c r="T3272" i="1" s="1"/>
  <c r="U3272" i="1" s="1"/>
  <c r="R3271" i="1"/>
  <c r="X3271" i="1" s="1"/>
  <c r="Q3271" i="1"/>
  <c r="R3270" i="1"/>
  <c r="X3270" i="1" s="1"/>
  <c r="Q3270" i="1"/>
  <c r="S3270" i="1" s="1"/>
  <c r="T3270" i="1" s="1"/>
  <c r="U3270" i="1" s="1"/>
  <c r="R3269" i="1"/>
  <c r="X3269" i="1" s="1"/>
  <c r="Q3269" i="1"/>
  <c r="R3268" i="1"/>
  <c r="X3268" i="1" s="1"/>
  <c r="Q3268" i="1"/>
  <c r="S3268" i="1" s="1"/>
  <c r="T3268" i="1" s="1"/>
  <c r="U3268" i="1" s="1"/>
  <c r="R3267" i="1"/>
  <c r="X3267" i="1" s="1"/>
  <c r="Q3267" i="1"/>
  <c r="R3266" i="1"/>
  <c r="X3266" i="1" s="1"/>
  <c r="Q3266" i="1"/>
  <c r="S3266" i="1" s="1"/>
  <c r="T3266" i="1" s="1"/>
  <c r="U3266" i="1" s="1"/>
  <c r="R3265" i="1"/>
  <c r="X3265" i="1" s="1"/>
  <c r="Q3265" i="1"/>
  <c r="R3264" i="1"/>
  <c r="X3264" i="1" s="1"/>
  <c r="Q3264" i="1"/>
  <c r="S3264" i="1" s="1"/>
  <c r="T3264" i="1" s="1"/>
  <c r="U3264" i="1" s="1"/>
  <c r="R3263" i="1"/>
  <c r="X3263" i="1" s="1"/>
  <c r="Q3263" i="1"/>
  <c r="R3262" i="1"/>
  <c r="X3262" i="1" s="1"/>
  <c r="Q3262" i="1"/>
  <c r="S3262" i="1" s="1"/>
  <c r="T3262" i="1" s="1"/>
  <c r="U3262" i="1" s="1"/>
  <c r="R3261" i="1"/>
  <c r="X3261" i="1" s="1"/>
  <c r="Q3261" i="1"/>
  <c r="R3260" i="1"/>
  <c r="X3260" i="1" s="1"/>
  <c r="Q3260" i="1"/>
  <c r="S3260" i="1" s="1"/>
  <c r="T3260" i="1" s="1"/>
  <c r="U3260" i="1" s="1"/>
  <c r="R3259" i="1"/>
  <c r="X3259" i="1" s="1"/>
  <c r="Q3259" i="1"/>
  <c r="R3258" i="1"/>
  <c r="X3258" i="1" s="1"/>
  <c r="Q3258" i="1"/>
  <c r="S3258" i="1" s="1"/>
  <c r="T3258" i="1" s="1"/>
  <c r="U3258" i="1" s="1"/>
  <c r="R3257" i="1"/>
  <c r="X3257" i="1" s="1"/>
  <c r="Q3257" i="1"/>
  <c r="R3256" i="1"/>
  <c r="X3256" i="1" s="1"/>
  <c r="Q3256" i="1"/>
  <c r="S3256" i="1" s="1"/>
  <c r="T3256" i="1" s="1"/>
  <c r="U3256" i="1" s="1"/>
  <c r="R3255" i="1"/>
  <c r="X3255" i="1" s="1"/>
  <c r="Q3255" i="1"/>
  <c r="R3253" i="1"/>
  <c r="X3253" i="1" s="1"/>
  <c r="Q3253" i="1"/>
  <c r="S3253" i="1" s="1"/>
  <c r="T3253" i="1" s="1"/>
  <c r="U3253" i="1" s="1"/>
  <c r="R3252" i="1"/>
  <c r="X3252" i="1" s="1"/>
  <c r="Q3252" i="1"/>
  <c r="R3251" i="1"/>
  <c r="X3251" i="1" s="1"/>
  <c r="Q3251" i="1"/>
  <c r="S3251" i="1" s="1"/>
  <c r="T3251" i="1" s="1"/>
  <c r="U3251" i="1" s="1"/>
  <c r="R3250" i="1"/>
  <c r="X3250" i="1" s="1"/>
  <c r="Q3250" i="1"/>
  <c r="R3249" i="1"/>
  <c r="X3249" i="1" s="1"/>
  <c r="Q3249" i="1"/>
  <c r="S3249" i="1" s="1"/>
  <c r="T3249" i="1" s="1"/>
  <c r="U3249" i="1" s="1"/>
  <c r="R3248" i="1"/>
  <c r="X3248" i="1" s="1"/>
  <c r="Q3248" i="1"/>
  <c r="R3247" i="1"/>
  <c r="X3247" i="1" s="1"/>
  <c r="Q3247" i="1"/>
  <c r="S3247" i="1" s="1"/>
  <c r="T3247" i="1" s="1"/>
  <c r="U3247" i="1" s="1"/>
  <c r="R3246" i="1"/>
  <c r="X3246" i="1" s="1"/>
  <c r="Q3246" i="1"/>
  <c r="R3245" i="1"/>
  <c r="X3245" i="1" s="1"/>
  <c r="Q3245" i="1"/>
  <c r="S3245" i="1" s="1"/>
  <c r="T3245" i="1" s="1"/>
  <c r="U3245" i="1" s="1"/>
  <c r="R3244" i="1"/>
  <c r="X3244" i="1" s="1"/>
  <c r="Q3244" i="1"/>
  <c r="R3243" i="1"/>
  <c r="X3243" i="1" s="1"/>
  <c r="Q3243" i="1"/>
  <c r="S3243" i="1" s="1"/>
  <c r="T3243" i="1" s="1"/>
  <c r="U3243" i="1" s="1"/>
  <c r="R3242" i="1"/>
  <c r="X3242" i="1" s="1"/>
  <c r="Q3242" i="1"/>
  <c r="R3241" i="1"/>
  <c r="X3241" i="1" s="1"/>
  <c r="Q3241" i="1"/>
  <c r="S3241" i="1" s="1"/>
  <c r="T3241" i="1" s="1"/>
  <c r="U3241" i="1" s="1"/>
  <c r="R3240" i="1"/>
  <c r="X3240" i="1" s="1"/>
  <c r="Q3240" i="1"/>
  <c r="R3239" i="1"/>
  <c r="X3239" i="1" s="1"/>
  <c r="Q3239" i="1"/>
  <c r="S3239" i="1" s="1"/>
  <c r="T3239" i="1" s="1"/>
  <c r="U3239" i="1" s="1"/>
  <c r="R3238" i="1"/>
  <c r="X3238" i="1" s="1"/>
  <c r="Q3238" i="1"/>
  <c r="R3237" i="1"/>
  <c r="X3237" i="1" s="1"/>
  <c r="Q3237" i="1"/>
  <c r="S3237" i="1" s="1"/>
  <c r="T3237" i="1" s="1"/>
  <c r="U3237" i="1" s="1"/>
  <c r="R3236" i="1"/>
  <c r="X3236" i="1" s="1"/>
  <c r="Q3236" i="1"/>
  <c r="R3235" i="1"/>
  <c r="X3235" i="1" s="1"/>
  <c r="Q3235" i="1"/>
  <c r="S3235" i="1" s="1"/>
  <c r="T3235" i="1" s="1"/>
  <c r="U3235" i="1" s="1"/>
  <c r="R3233" i="1"/>
  <c r="X3233" i="1" s="1"/>
  <c r="Q3233" i="1"/>
  <c r="R3232" i="1"/>
  <c r="X3232" i="1" s="1"/>
  <c r="Q3232" i="1"/>
  <c r="S3232" i="1" s="1"/>
  <c r="T3232" i="1" s="1"/>
  <c r="U3232" i="1" s="1"/>
  <c r="R3231" i="1"/>
  <c r="X3231" i="1" s="1"/>
  <c r="Q3231" i="1"/>
  <c r="R3230" i="1"/>
  <c r="X3230" i="1" s="1"/>
  <c r="Q3230" i="1"/>
  <c r="S3230" i="1" s="1"/>
  <c r="T3230" i="1" s="1"/>
  <c r="U3230" i="1" s="1"/>
  <c r="R3229" i="1"/>
  <c r="X3229" i="1" s="1"/>
  <c r="Q3229" i="1"/>
  <c r="R3228" i="1"/>
  <c r="X3228" i="1" s="1"/>
  <c r="Q3228" i="1"/>
  <c r="S3228" i="1" s="1"/>
  <c r="T3228" i="1" s="1"/>
  <c r="U3228" i="1" s="1"/>
  <c r="R3227" i="1"/>
  <c r="X3227" i="1" s="1"/>
  <c r="Q3227" i="1"/>
  <c r="R3226" i="1"/>
  <c r="X3226" i="1" s="1"/>
  <c r="Q3226" i="1"/>
  <c r="S3226" i="1" s="1"/>
  <c r="T3226" i="1" s="1"/>
  <c r="U3226" i="1" s="1"/>
  <c r="R3225" i="1"/>
  <c r="X3225" i="1" s="1"/>
  <c r="Q3225" i="1"/>
  <c r="R3224" i="1"/>
  <c r="X3224" i="1" s="1"/>
  <c r="Q3224" i="1"/>
  <c r="S3224" i="1" s="1"/>
  <c r="T3224" i="1" s="1"/>
  <c r="U3224" i="1" s="1"/>
  <c r="R3223" i="1"/>
  <c r="X3223" i="1" s="1"/>
  <c r="Q3223" i="1"/>
  <c r="R3222" i="1"/>
  <c r="X3222" i="1" s="1"/>
  <c r="Q3222" i="1"/>
  <c r="S3222" i="1" s="1"/>
  <c r="T3222" i="1" s="1"/>
  <c r="U3222" i="1" s="1"/>
  <c r="R3221" i="1"/>
  <c r="X3221" i="1" s="1"/>
  <c r="Q3221" i="1"/>
  <c r="R3220" i="1"/>
  <c r="X3220" i="1" s="1"/>
  <c r="Q3220" i="1"/>
  <c r="S3220" i="1" s="1"/>
  <c r="T3220" i="1" s="1"/>
  <c r="U3220" i="1" s="1"/>
  <c r="R3219" i="1"/>
  <c r="X3219" i="1" s="1"/>
  <c r="Q3219" i="1"/>
  <c r="R3218" i="1"/>
  <c r="X3218" i="1" s="1"/>
  <c r="Q3218" i="1"/>
  <c r="S3218" i="1" s="1"/>
  <c r="T3218" i="1" s="1"/>
  <c r="U3218" i="1" s="1"/>
  <c r="R3217" i="1"/>
  <c r="X3217" i="1" s="1"/>
  <c r="Q3217" i="1"/>
  <c r="R3216" i="1"/>
  <c r="X3216" i="1" s="1"/>
  <c r="Q3216" i="1"/>
  <c r="S3216" i="1" s="1"/>
  <c r="T3216" i="1" s="1"/>
  <c r="U3216" i="1" s="1"/>
  <c r="R3214" i="1"/>
  <c r="X3214" i="1" s="1"/>
  <c r="Q3214" i="1"/>
  <c r="R3213" i="1"/>
  <c r="X3213" i="1" s="1"/>
  <c r="Q3213" i="1"/>
  <c r="S3213" i="1" s="1"/>
  <c r="T3213" i="1" s="1"/>
  <c r="U3213" i="1" s="1"/>
  <c r="R3212" i="1"/>
  <c r="X3212" i="1" s="1"/>
  <c r="Q3212" i="1"/>
  <c r="R3211" i="1"/>
  <c r="X3211" i="1" s="1"/>
  <c r="Q3211" i="1"/>
  <c r="S3211" i="1" s="1"/>
  <c r="T3211" i="1" s="1"/>
  <c r="U3211" i="1" s="1"/>
  <c r="R3210" i="1"/>
  <c r="X3210" i="1" s="1"/>
  <c r="Q3210" i="1"/>
  <c r="R3209" i="1"/>
  <c r="X3209" i="1" s="1"/>
  <c r="Q3209" i="1"/>
  <c r="S3209" i="1" s="1"/>
  <c r="T3209" i="1" s="1"/>
  <c r="U3209" i="1" s="1"/>
  <c r="R3208" i="1"/>
  <c r="X3208" i="1" s="1"/>
  <c r="Q3208" i="1"/>
  <c r="R3207" i="1"/>
  <c r="X3207" i="1" s="1"/>
  <c r="Q3207" i="1"/>
  <c r="R3206" i="1"/>
  <c r="X3206" i="1" s="1"/>
  <c r="Q3206" i="1"/>
  <c r="S3206" i="1" s="1"/>
  <c r="T3206" i="1" s="1"/>
  <c r="U3206" i="1" s="1"/>
  <c r="R3205" i="1"/>
  <c r="X3205" i="1" s="1"/>
  <c r="Q3205" i="1"/>
  <c r="R3204" i="1"/>
  <c r="X3204" i="1" s="1"/>
  <c r="Q3204" i="1"/>
  <c r="S3204" i="1" s="1"/>
  <c r="T3204" i="1" s="1"/>
  <c r="U3204" i="1" s="1"/>
  <c r="R3203" i="1"/>
  <c r="X3203" i="1" s="1"/>
  <c r="Q3203" i="1"/>
  <c r="R3202" i="1"/>
  <c r="X3202" i="1" s="1"/>
  <c r="Q3202" i="1"/>
  <c r="S3202" i="1" s="1"/>
  <c r="T3202" i="1" s="1"/>
  <c r="U3202" i="1" s="1"/>
  <c r="R3201" i="1"/>
  <c r="X3201" i="1" s="1"/>
  <c r="Q3201" i="1"/>
  <c r="R3200" i="1"/>
  <c r="X3200" i="1" s="1"/>
  <c r="Q3200" i="1"/>
  <c r="S3200" i="1" s="1"/>
  <c r="T3200" i="1" s="1"/>
  <c r="U3200" i="1" s="1"/>
  <c r="R3199" i="1"/>
  <c r="X3199" i="1" s="1"/>
  <c r="Q3199" i="1"/>
  <c r="R3198" i="1"/>
  <c r="X3198" i="1" s="1"/>
  <c r="Q3198" i="1"/>
  <c r="S3198" i="1" s="1"/>
  <c r="T3198" i="1" s="1"/>
  <c r="U3198" i="1" s="1"/>
  <c r="R3197" i="1"/>
  <c r="X3197" i="1" s="1"/>
  <c r="Q3197" i="1"/>
  <c r="R3196" i="1"/>
  <c r="X3196" i="1" s="1"/>
  <c r="Q3196" i="1"/>
  <c r="S3196" i="1" s="1"/>
  <c r="T3196" i="1" s="1"/>
  <c r="U3196" i="1" s="1"/>
  <c r="R3195" i="1"/>
  <c r="X3195" i="1" s="1"/>
  <c r="Q3195" i="1"/>
  <c r="R3194" i="1"/>
  <c r="X3194" i="1" s="1"/>
  <c r="Q3194" i="1"/>
  <c r="S3194" i="1" s="1"/>
  <c r="T3194" i="1" s="1"/>
  <c r="U3194" i="1" s="1"/>
  <c r="R3193" i="1"/>
  <c r="X3193" i="1" s="1"/>
  <c r="Q3193" i="1"/>
  <c r="R3191" i="1"/>
  <c r="X3191" i="1" s="1"/>
  <c r="Q3191" i="1"/>
  <c r="S3191" i="1" s="1"/>
  <c r="T3191" i="1" s="1"/>
  <c r="U3191" i="1" s="1"/>
  <c r="R3190" i="1"/>
  <c r="X3190" i="1" s="1"/>
  <c r="Q3190" i="1"/>
  <c r="R3189" i="1"/>
  <c r="X3189" i="1" s="1"/>
  <c r="Q3189" i="1"/>
  <c r="S3189" i="1" s="1"/>
  <c r="T3189" i="1" s="1"/>
  <c r="U3189" i="1" s="1"/>
  <c r="R3188" i="1"/>
  <c r="X3188" i="1" s="1"/>
  <c r="Q3188" i="1"/>
  <c r="R3187" i="1"/>
  <c r="X3187" i="1" s="1"/>
  <c r="Q3187" i="1"/>
  <c r="S3187" i="1" s="1"/>
  <c r="T3187" i="1" s="1"/>
  <c r="U3187" i="1" s="1"/>
  <c r="R3185" i="1"/>
  <c r="X3185" i="1" s="1"/>
  <c r="Q3185" i="1"/>
  <c r="R3184" i="1"/>
  <c r="X3184" i="1" s="1"/>
  <c r="Q3184" i="1"/>
  <c r="S3184" i="1" s="1"/>
  <c r="T3184" i="1" s="1"/>
  <c r="U3184" i="1" s="1"/>
  <c r="R3183" i="1"/>
  <c r="X3183" i="1" s="1"/>
  <c r="Q3183" i="1"/>
  <c r="R3182" i="1"/>
  <c r="X3182" i="1" s="1"/>
  <c r="Q3182" i="1"/>
  <c r="S3182" i="1" s="1"/>
  <c r="T3182" i="1" s="1"/>
  <c r="U3182" i="1" s="1"/>
  <c r="R3181" i="1"/>
  <c r="X3181" i="1" s="1"/>
  <c r="Q3181" i="1"/>
  <c r="R3180" i="1"/>
  <c r="X3180" i="1" s="1"/>
  <c r="Q3180" i="1"/>
  <c r="S3180" i="1" s="1"/>
  <c r="T3180" i="1" s="1"/>
  <c r="U3180" i="1" s="1"/>
  <c r="R3179" i="1"/>
  <c r="X3179" i="1" s="1"/>
  <c r="Q3179" i="1"/>
  <c r="R3178" i="1"/>
  <c r="X3178" i="1" s="1"/>
  <c r="Q3178" i="1"/>
  <c r="S3178" i="1" s="1"/>
  <c r="T3178" i="1" s="1"/>
  <c r="U3178" i="1" s="1"/>
  <c r="R3177" i="1"/>
  <c r="X3177" i="1" s="1"/>
  <c r="Q3177" i="1"/>
  <c r="R3176" i="1"/>
  <c r="X3176" i="1" s="1"/>
  <c r="Q3176" i="1"/>
  <c r="S3176" i="1" s="1"/>
  <c r="T3176" i="1" s="1"/>
  <c r="U3176" i="1" s="1"/>
  <c r="R3175" i="1"/>
  <c r="X3175" i="1" s="1"/>
  <c r="Q3175" i="1"/>
  <c r="R3174" i="1"/>
  <c r="X3174" i="1" s="1"/>
  <c r="Q3174" i="1"/>
  <c r="S3174" i="1" s="1"/>
  <c r="T3174" i="1" s="1"/>
  <c r="U3174" i="1" s="1"/>
  <c r="R3173" i="1"/>
  <c r="X3173" i="1" s="1"/>
  <c r="Q3173" i="1"/>
  <c r="R3172" i="1"/>
  <c r="X3172" i="1" s="1"/>
  <c r="Q3172" i="1"/>
  <c r="S3172" i="1" s="1"/>
  <c r="T3172" i="1" s="1"/>
  <c r="U3172" i="1" s="1"/>
  <c r="R3171" i="1"/>
  <c r="X3171" i="1" s="1"/>
  <c r="Q3171" i="1"/>
  <c r="R3170" i="1"/>
  <c r="X3170" i="1" s="1"/>
  <c r="Q3170" i="1"/>
  <c r="R3169" i="1"/>
  <c r="X3169" i="1" s="1"/>
  <c r="Q3169" i="1"/>
  <c r="S3169" i="1" s="1"/>
  <c r="T3169" i="1" s="1"/>
  <c r="U3169" i="1" s="1"/>
  <c r="R3168" i="1"/>
  <c r="X3168" i="1" s="1"/>
  <c r="Q3168" i="1"/>
  <c r="R3167" i="1"/>
  <c r="X3167" i="1" s="1"/>
  <c r="Q3167" i="1"/>
  <c r="S3167" i="1" s="1"/>
  <c r="T3167" i="1" s="1"/>
  <c r="U3167" i="1" s="1"/>
  <c r="R3166" i="1"/>
  <c r="X3166" i="1" s="1"/>
  <c r="Q3166" i="1"/>
  <c r="R3165" i="1"/>
  <c r="X3165" i="1" s="1"/>
  <c r="Q3165" i="1"/>
  <c r="S3165" i="1" s="1"/>
  <c r="T3165" i="1" s="1"/>
  <c r="U3165" i="1" s="1"/>
  <c r="R3164" i="1"/>
  <c r="X3164" i="1" s="1"/>
  <c r="Q3164" i="1"/>
  <c r="R3163" i="1"/>
  <c r="X3163" i="1" s="1"/>
  <c r="Q3163" i="1"/>
  <c r="S3163" i="1" s="1"/>
  <c r="T3163" i="1" s="1"/>
  <c r="U3163" i="1" s="1"/>
  <c r="X3162" i="1"/>
  <c r="R3161" i="1"/>
  <c r="X3161" i="1" s="1"/>
  <c r="Q3161" i="1"/>
  <c r="S3161" i="1" s="1"/>
  <c r="T3161" i="1" s="1"/>
  <c r="U3161" i="1" s="1"/>
  <c r="R3160" i="1"/>
  <c r="X3160" i="1" s="1"/>
  <c r="Q3160" i="1"/>
  <c r="R3159" i="1"/>
  <c r="X3159" i="1" s="1"/>
  <c r="Q3159" i="1"/>
  <c r="S3159" i="1" s="1"/>
  <c r="T3159" i="1" s="1"/>
  <c r="U3159" i="1" s="1"/>
  <c r="R3158" i="1"/>
  <c r="X3158" i="1" s="1"/>
  <c r="Q3158" i="1"/>
  <c r="R3157" i="1"/>
  <c r="X3157" i="1" s="1"/>
  <c r="Q3157" i="1"/>
  <c r="S3157" i="1" s="1"/>
  <c r="T3157" i="1" s="1"/>
  <c r="U3157" i="1" s="1"/>
  <c r="R3156" i="1"/>
  <c r="X3156" i="1" s="1"/>
  <c r="Q3156" i="1"/>
  <c r="R3155" i="1"/>
  <c r="X3155" i="1" s="1"/>
  <c r="Q3155" i="1"/>
  <c r="S3155" i="1" s="1"/>
  <c r="T3155" i="1" s="1"/>
  <c r="U3155" i="1" s="1"/>
  <c r="X3154" i="1"/>
  <c r="R3153" i="1"/>
  <c r="X3153" i="1" s="1"/>
  <c r="Q3153" i="1"/>
  <c r="S3153" i="1" s="1"/>
  <c r="T3153" i="1" s="1"/>
  <c r="U3153" i="1" s="1"/>
  <c r="R3152" i="1"/>
  <c r="X3152" i="1" s="1"/>
  <c r="Q3152" i="1"/>
  <c r="R3151" i="1"/>
  <c r="X3151" i="1" s="1"/>
  <c r="Q3151" i="1"/>
  <c r="S3151" i="1" s="1"/>
  <c r="T3151" i="1" s="1"/>
  <c r="U3151" i="1" s="1"/>
  <c r="R3150" i="1"/>
  <c r="X3150" i="1" s="1"/>
  <c r="Q3150" i="1"/>
  <c r="R3149" i="1"/>
  <c r="X3149" i="1" s="1"/>
  <c r="Q3149" i="1"/>
  <c r="S3149" i="1" s="1"/>
  <c r="T3149" i="1" s="1"/>
  <c r="U3149" i="1" s="1"/>
  <c r="R3148" i="1"/>
  <c r="X3148" i="1" s="1"/>
  <c r="Q3148" i="1"/>
  <c r="R3147" i="1"/>
  <c r="X3147" i="1" s="1"/>
  <c r="Q3147" i="1"/>
  <c r="S3147" i="1" s="1"/>
  <c r="T3147" i="1" s="1"/>
  <c r="U3147" i="1" s="1"/>
  <c r="R3146" i="1"/>
  <c r="X3146" i="1" s="1"/>
  <c r="Q3146" i="1"/>
  <c r="R3145" i="1"/>
  <c r="X3145" i="1" s="1"/>
  <c r="Q3145" i="1"/>
  <c r="S3145" i="1" s="1"/>
  <c r="T3145" i="1" s="1"/>
  <c r="U3145" i="1" s="1"/>
  <c r="R3144" i="1"/>
  <c r="X3144" i="1" s="1"/>
  <c r="Q3144" i="1"/>
  <c r="R3143" i="1"/>
  <c r="X3143" i="1" s="1"/>
  <c r="Q3143" i="1"/>
  <c r="S3143" i="1" s="1"/>
  <c r="T3143" i="1" s="1"/>
  <c r="U3143" i="1" s="1"/>
  <c r="R3142" i="1"/>
  <c r="X3142" i="1" s="1"/>
  <c r="Q3142" i="1"/>
  <c r="R3141" i="1"/>
  <c r="X3141" i="1" s="1"/>
  <c r="Q3141" i="1"/>
  <c r="S3141" i="1" s="1"/>
  <c r="T3141" i="1" s="1"/>
  <c r="U3141" i="1" s="1"/>
  <c r="R3140" i="1"/>
  <c r="X3140" i="1" s="1"/>
  <c r="Q3140" i="1"/>
  <c r="R3139" i="1"/>
  <c r="X3139" i="1" s="1"/>
  <c r="Q3139" i="1"/>
  <c r="S3139" i="1" s="1"/>
  <c r="T3139" i="1" s="1"/>
  <c r="U3139" i="1" s="1"/>
  <c r="R3138" i="1"/>
  <c r="X3138" i="1" s="1"/>
  <c r="Q3138" i="1"/>
  <c r="R3137" i="1"/>
  <c r="X3137" i="1" s="1"/>
  <c r="Q3137" i="1"/>
  <c r="S3137" i="1" s="1"/>
  <c r="T3137" i="1" s="1"/>
  <c r="U3137" i="1" s="1"/>
  <c r="R3136" i="1"/>
  <c r="X3136" i="1" s="1"/>
  <c r="Q3136" i="1"/>
  <c r="R3135" i="1"/>
  <c r="X3135" i="1" s="1"/>
  <c r="Q3135" i="1"/>
  <c r="S3135" i="1" s="1"/>
  <c r="T3135" i="1" s="1"/>
  <c r="U3135" i="1" s="1"/>
  <c r="R3134" i="1"/>
  <c r="X3134" i="1" s="1"/>
  <c r="Q3134" i="1"/>
  <c r="R3133" i="1"/>
  <c r="X3133" i="1" s="1"/>
  <c r="Q3133" i="1"/>
  <c r="S3133" i="1" s="1"/>
  <c r="T3133" i="1" s="1"/>
  <c r="U3133" i="1" s="1"/>
  <c r="R3132" i="1"/>
  <c r="X3132" i="1" s="1"/>
  <c r="Q3132" i="1"/>
  <c r="R3131" i="1"/>
  <c r="X3131" i="1" s="1"/>
  <c r="Q3131" i="1"/>
  <c r="S3131" i="1" s="1"/>
  <c r="T3131" i="1" s="1"/>
  <c r="U3131" i="1" s="1"/>
  <c r="R3130" i="1"/>
  <c r="X3130" i="1" s="1"/>
  <c r="Q3130" i="1"/>
  <c r="R3129" i="1"/>
  <c r="X3129" i="1" s="1"/>
  <c r="Q3129" i="1"/>
  <c r="S3129" i="1" s="1"/>
  <c r="T3129" i="1" s="1"/>
  <c r="U3129" i="1" s="1"/>
  <c r="R3128" i="1"/>
  <c r="X3128" i="1" s="1"/>
  <c r="Q3128" i="1"/>
  <c r="R3127" i="1"/>
  <c r="X3127" i="1" s="1"/>
  <c r="Q3127" i="1"/>
  <c r="S3127" i="1" s="1"/>
  <c r="T3127" i="1" s="1"/>
  <c r="U3127" i="1" s="1"/>
  <c r="R3126" i="1"/>
  <c r="X3126" i="1" s="1"/>
  <c r="Q3126" i="1"/>
  <c r="R3125" i="1"/>
  <c r="X3125" i="1" s="1"/>
  <c r="Q3125" i="1"/>
  <c r="S3125" i="1" s="1"/>
  <c r="T3125" i="1" s="1"/>
  <c r="U3125" i="1" s="1"/>
  <c r="R3124" i="1"/>
  <c r="X3124" i="1" s="1"/>
  <c r="Q3124" i="1"/>
  <c r="R3123" i="1"/>
  <c r="X3123" i="1" s="1"/>
  <c r="Q3123" i="1"/>
  <c r="S3123" i="1" s="1"/>
  <c r="T3123" i="1" s="1"/>
  <c r="U3123" i="1" s="1"/>
  <c r="R3122" i="1"/>
  <c r="X3122" i="1" s="1"/>
  <c r="Q3122" i="1"/>
  <c r="R3121" i="1"/>
  <c r="X3121" i="1" s="1"/>
  <c r="Q3121" i="1"/>
  <c r="S3121" i="1" s="1"/>
  <c r="T3121" i="1" s="1"/>
  <c r="U3121" i="1" s="1"/>
  <c r="R3120" i="1"/>
  <c r="X3120" i="1" s="1"/>
  <c r="Q3120" i="1"/>
  <c r="R3119" i="1"/>
  <c r="X3119" i="1" s="1"/>
  <c r="Q3119" i="1"/>
  <c r="S3119" i="1" s="1"/>
  <c r="T3119" i="1" s="1"/>
  <c r="U3119" i="1" s="1"/>
  <c r="R3118" i="1"/>
  <c r="X3118" i="1" s="1"/>
  <c r="Q3118" i="1"/>
  <c r="W3118" i="1" s="1"/>
  <c r="R3117" i="1"/>
  <c r="X3117" i="1" s="1"/>
  <c r="Q3117" i="1"/>
  <c r="S3117" i="1" s="1"/>
  <c r="T3117" i="1" s="1"/>
  <c r="U3117" i="1" s="1"/>
  <c r="R3116" i="1"/>
  <c r="X3116" i="1" s="1"/>
  <c r="Q3116" i="1"/>
  <c r="R3115" i="1"/>
  <c r="X3115" i="1" s="1"/>
  <c r="Q3115" i="1"/>
  <c r="S3115" i="1" s="1"/>
  <c r="T3115" i="1" s="1"/>
  <c r="U3115" i="1" s="1"/>
  <c r="R3114" i="1"/>
  <c r="X3114" i="1" s="1"/>
  <c r="Q3114" i="1"/>
  <c r="R3113" i="1"/>
  <c r="X3113" i="1" s="1"/>
  <c r="Q3113" i="1"/>
  <c r="S3113" i="1" s="1"/>
  <c r="T3113" i="1" s="1"/>
  <c r="U3113" i="1" s="1"/>
  <c r="R3112" i="1"/>
  <c r="X3112" i="1" s="1"/>
  <c r="Q3112" i="1"/>
  <c r="R3111" i="1"/>
  <c r="X3111" i="1" s="1"/>
  <c r="Q3111" i="1"/>
  <c r="S3111" i="1" s="1"/>
  <c r="T3111" i="1" s="1"/>
  <c r="U3111" i="1" s="1"/>
  <c r="R3110" i="1"/>
  <c r="X3110" i="1" s="1"/>
  <c r="Q3110" i="1"/>
  <c r="R3109" i="1"/>
  <c r="X3109" i="1" s="1"/>
  <c r="Q3109" i="1"/>
  <c r="S3109" i="1" s="1"/>
  <c r="T3109" i="1" s="1"/>
  <c r="U3109" i="1" s="1"/>
  <c r="R3108" i="1"/>
  <c r="X3108" i="1" s="1"/>
  <c r="Q3108" i="1"/>
  <c r="R3107" i="1"/>
  <c r="X3107" i="1" s="1"/>
  <c r="Q3107" i="1"/>
  <c r="S3107" i="1" s="1"/>
  <c r="T3107" i="1" s="1"/>
  <c r="U3107" i="1" s="1"/>
  <c r="R3106" i="1"/>
  <c r="X3106" i="1" s="1"/>
  <c r="Q3106" i="1"/>
  <c r="R3105" i="1"/>
  <c r="X3105" i="1" s="1"/>
  <c r="Q3105" i="1"/>
  <c r="S3105" i="1" s="1"/>
  <c r="T3105" i="1" s="1"/>
  <c r="U3105" i="1" s="1"/>
  <c r="R3104" i="1"/>
  <c r="X3104" i="1" s="1"/>
  <c r="Q3104" i="1"/>
  <c r="R3103" i="1"/>
  <c r="X3103" i="1" s="1"/>
  <c r="Q3103" i="1"/>
  <c r="S3103" i="1" s="1"/>
  <c r="T3103" i="1" s="1"/>
  <c r="U3103" i="1" s="1"/>
  <c r="R3102" i="1"/>
  <c r="X3102" i="1" s="1"/>
  <c r="Q3102" i="1"/>
  <c r="R3101" i="1"/>
  <c r="X3101" i="1" s="1"/>
  <c r="Q3101" i="1"/>
  <c r="S3101" i="1" s="1"/>
  <c r="T3101" i="1" s="1"/>
  <c r="U3101" i="1" s="1"/>
  <c r="R3100" i="1"/>
  <c r="X3100" i="1" s="1"/>
  <c r="Q3100" i="1"/>
  <c r="R3099" i="1"/>
  <c r="X3099" i="1" s="1"/>
  <c r="Q3099" i="1"/>
  <c r="S3099" i="1" s="1"/>
  <c r="T3099" i="1" s="1"/>
  <c r="U3099" i="1" s="1"/>
  <c r="R3098" i="1"/>
  <c r="X3098" i="1" s="1"/>
  <c r="Q3098" i="1"/>
  <c r="R3097" i="1"/>
  <c r="X3097" i="1" s="1"/>
  <c r="Q3097" i="1"/>
  <c r="S3097" i="1" s="1"/>
  <c r="T3097" i="1" s="1"/>
  <c r="U3097" i="1" s="1"/>
  <c r="R3096" i="1"/>
  <c r="X3096" i="1" s="1"/>
  <c r="Q3096" i="1"/>
  <c r="R3095" i="1"/>
  <c r="X3095" i="1" s="1"/>
  <c r="Q3095" i="1"/>
  <c r="S3095" i="1" s="1"/>
  <c r="T3095" i="1" s="1"/>
  <c r="U3095" i="1" s="1"/>
  <c r="R3094" i="1"/>
  <c r="X3094" i="1" s="1"/>
  <c r="Q3094" i="1"/>
  <c r="R3093" i="1"/>
  <c r="X3093" i="1" s="1"/>
  <c r="Q3093" i="1"/>
  <c r="S3093" i="1" s="1"/>
  <c r="T3093" i="1" s="1"/>
  <c r="U3093" i="1" s="1"/>
  <c r="R3092" i="1"/>
  <c r="X3092" i="1" s="1"/>
  <c r="Q3092" i="1"/>
  <c r="R3091" i="1"/>
  <c r="X3091" i="1" s="1"/>
  <c r="Q3091" i="1"/>
  <c r="S3091" i="1" s="1"/>
  <c r="T3091" i="1" s="1"/>
  <c r="U3091" i="1" s="1"/>
  <c r="R3090" i="1"/>
  <c r="X3090" i="1" s="1"/>
  <c r="Q3090" i="1"/>
  <c r="R3089" i="1"/>
  <c r="X3089" i="1" s="1"/>
  <c r="Q3089" i="1"/>
  <c r="S3089" i="1" s="1"/>
  <c r="T3089" i="1" s="1"/>
  <c r="U3089" i="1" s="1"/>
  <c r="R3087" i="1"/>
  <c r="X3087" i="1" s="1"/>
  <c r="Q3087" i="1"/>
  <c r="R3086" i="1"/>
  <c r="X3086" i="1" s="1"/>
  <c r="Q3086" i="1"/>
  <c r="S3086" i="1" s="1"/>
  <c r="T3086" i="1" s="1"/>
  <c r="U3086" i="1" s="1"/>
  <c r="R3085" i="1"/>
  <c r="X3085" i="1" s="1"/>
  <c r="Q3085" i="1"/>
  <c r="R3084" i="1"/>
  <c r="X3084" i="1" s="1"/>
  <c r="Q3084" i="1"/>
  <c r="S3084" i="1" s="1"/>
  <c r="T3084" i="1" s="1"/>
  <c r="U3084" i="1" s="1"/>
  <c r="R3083" i="1"/>
  <c r="X3083" i="1" s="1"/>
  <c r="Q3083" i="1"/>
  <c r="R3082" i="1"/>
  <c r="X3082" i="1" s="1"/>
  <c r="Q3082" i="1"/>
  <c r="S3082" i="1" s="1"/>
  <c r="T3082" i="1" s="1"/>
  <c r="U3082" i="1" s="1"/>
  <c r="R3081" i="1"/>
  <c r="X3081" i="1" s="1"/>
  <c r="Q3081" i="1"/>
  <c r="R3080" i="1"/>
  <c r="X3080" i="1" s="1"/>
  <c r="Q3080" i="1"/>
  <c r="S3080" i="1" s="1"/>
  <c r="T3080" i="1" s="1"/>
  <c r="U3080" i="1" s="1"/>
  <c r="R3079" i="1"/>
  <c r="X3079" i="1" s="1"/>
  <c r="Q3079" i="1"/>
  <c r="R3078" i="1"/>
  <c r="X3078" i="1" s="1"/>
  <c r="Q3078" i="1"/>
  <c r="S3078" i="1" s="1"/>
  <c r="T3078" i="1" s="1"/>
  <c r="U3078" i="1" s="1"/>
  <c r="R3077" i="1"/>
  <c r="X3077" i="1" s="1"/>
  <c r="Q3077" i="1"/>
  <c r="R3076" i="1"/>
  <c r="X3076" i="1" s="1"/>
  <c r="Q3076" i="1"/>
  <c r="S3076" i="1" s="1"/>
  <c r="T3076" i="1" s="1"/>
  <c r="U3076" i="1" s="1"/>
  <c r="R3075" i="1"/>
  <c r="X3075" i="1" s="1"/>
  <c r="Q3075" i="1"/>
  <c r="R3074" i="1"/>
  <c r="X3074" i="1" s="1"/>
  <c r="Q3074" i="1"/>
  <c r="S3074" i="1" s="1"/>
  <c r="T3074" i="1" s="1"/>
  <c r="U3074" i="1" s="1"/>
  <c r="R3073" i="1"/>
  <c r="X3073" i="1" s="1"/>
  <c r="Q3073" i="1"/>
  <c r="R3072" i="1"/>
  <c r="X3072" i="1" s="1"/>
  <c r="Q3072" i="1"/>
  <c r="S3072" i="1" s="1"/>
  <c r="T3072" i="1" s="1"/>
  <c r="U3072" i="1" s="1"/>
  <c r="R3071" i="1"/>
  <c r="Q3071" i="1"/>
  <c r="R3070" i="1"/>
  <c r="X3070" i="1" s="1"/>
  <c r="Q3070" i="1"/>
  <c r="S3070" i="1" s="1"/>
  <c r="T3070" i="1" s="1"/>
  <c r="U3070" i="1" s="1"/>
  <c r="R3069" i="1"/>
  <c r="Q3069" i="1"/>
  <c r="R3068" i="1"/>
  <c r="X3068" i="1" s="1"/>
  <c r="Q3068" i="1"/>
  <c r="S3068" i="1" s="1"/>
  <c r="T3068" i="1" s="1"/>
  <c r="U3068" i="1" s="1"/>
  <c r="R3067" i="1"/>
  <c r="Q3067" i="1"/>
  <c r="R3066" i="1"/>
  <c r="X3066" i="1" s="1"/>
  <c r="Q3066" i="1"/>
  <c r="S3066" i="1" s="1"/>
  <c r="T3066" i="1" s="1"/>
  <c r="U3066" i="1" s="1"/>
  <c r="R3065" i="1"/>
  <c r="Q3065" i="1"/>
  <c r="R3064" i="1"/>
  <c r="X3064" i="1" s="1"/>
  <c r="Q3064" i="1"/>
  <c r="S3064" i="1" s="1"/>
  <c r="T3064" i="1" s="1"/>
  <c r="U3064" i="1" s="1"/>
  <c r="R3063" i="1"/>
  <c r="Q3063" i="1"/>
  <c r="R3062" i="1"/>
  <c r="X3062" i="1" s="1"/>
  <c r="Q3062" i="1"/>
  <c r="S3062" i="1" s="1"/>
  <c r="T3062" i="1" s="1"/>
  <c r="U3062" i="1" s="1"/>
  <c r="R3061" i="1"/>
  <c r="Q3061" i="1"/>
  <c r="R3060" i="1"/>
  <c r="X3060" i="1" s="1"/>
  <c r="Q3060" i="1"/>
  <c r="S3060" i="1" s="1"/>
  <c r="T3060" i="1" s="1"/>
  <c r="U3060" i="1" s="1"/>
  <c r="R3059" i="1"/>
  <c r="Q3059" i="1"/>
  <c r="R3058" i="1"/>
  <c r="X3058" i="1" s="1"/>
  <c r="Q3058" i="1"/>
  <c r="S3058" i="1" s="1"/>
  <c r="T3058" i="1" s="1"/>
  <c r="U3058" i="1" s="1"/>
  <c r="R3057" i="1"/>
  <c r="Q3057" i="1"/>
  <c r="R3055" i="1"/>
  <c r="Q3055" i="1"/>
  <c r="R3054" i="1"/>
  <c r="X3054" i="1" s="1"/>
  <c r="Q3054" i="1"/>
  <c r="S3054" i="1" s="1"/>
  <c r="T3054" i="1" s="1"/>
  <c r="U3054" i="1" s="1"/>
  <c r="R3053" i="1"/>
  <c r="Q3053" i="1"/>
  <c r="R3052" i="1"/>
  <c r="X3052" i="1" s="1"/>
  <c r="Q3052" i="1"/>
  <c r="S3052" i="1" s="1"/>
  <c r="T3052" i="1" s="1"/>
  <c r="U3052" i="1" s="1"/>
  <c r="R3051" i="1"/>
  <c r="Q3051" i="1"/>
  <c r="R3050" i="1"/>
  <c r="X3050" i="1" s="1"/>
  <c r="Q3050" i="1"/>
  <c r="S3050" i="1" s="1"/>
  <c r="T3050" i="1" s="1"/>
  <c r="U3050" i="1" s="1"/>
  <c r="R3049" i="1"/>
  <c r="Q3049" i="1"/>
  <c r="R3048" i="1"/>
  <c r="X3048" i="1" s="1"/>
  <c r="Q3048" i="1"/>
  <c r="S3048" i="1" s="1"/>
  <c r="T3048" i="1" s="1"/>
  <c r="U3048" i="1" s="1"/>
  <c r="R3047" i="1"/>
  <c r="Q3047" i="1"/>
  <c r="R3046" i="1"/>
  <c r="X3046" i="1" s="1"/>
  <c r="Q3046" i="1"/>
  <c r="S3046" i="1" s="1"/>
  <c r="T3046" i="1" s="1"/>
  <c r="U3046" i="1" s="1"/>
  <c r="R3045" i="1"/>
  <c r="Q3045" i="1"/>
  <c r="R3044" i="1"/>
  <c r="X3044" i="1" s="1"/>
  <c r="Q3044" i="1"/>
  <c r="S3044" i="1" s="1"/>
  <c r="T3044" i="1" s="1"/>
  <c r="U3044" i="1" s="1"/>
  <c r="R3043" i="1"/>
  <c r="Q3043" i="1"/>
  <c r="R3042" i="1"/>
  <c r="X3042" i="1" s="1"/>
  <c r="Q3042" i="1"/>
  <c r="S3042" i="1" s="1"/>
  <c r="T3042" i="1" s="1"/>
  <c r="U3042" i="1" s="1"/>
  <c r="R3041" i="1"/>
  <c r="Q3041" i="1"/>
  <c r="R3040" i="1"/>
  <c r="X3040" i="1" s="1"/>
  <c r="Q3040" i="1"/>
  <c r="S3040" i="1" s="1"/>
  <c r="T3040" i="1" s="1"/>
  <c r="U3040" i="1" s="1"/>
  <c r="R3039" i="1"/>
  <c r="Q3039" i="1"/>
  <c r="R3038" i="1"/>
  <c r="X3038" i="1" s="1"/>
  <c r="Q3038" i="1"/>
  <c r="S3038" i="1" s="1"/>
  <c r="T3038" i="1" s="1"/>
  <c r="U3038" i="1" s="1"/>
  <c r="R3037" i="1"/>
  <c r="Q3037" i="1"/>
  <c r="R3036" i="1"/>
  <c r="X3036" i="1" s="1"/>
  <c r="Q3036" i="1"/>
  <c r="S3036" i="1" s="1"/>
  <c r="T3036" i="1" s="1"/>
  <c r="U3036" i="1" s="1"/>
  <c r="R3035" i="1"/>
  <c r="Q3035" i="1"/>
  <c r="R3034" i="1"/>
  <c r="X3034" i="1" s="1"/>
  <c r="Q3034" i="1"/>
  <c r="S3034" i="1" s="1"/>
  <c r="T3034" i="1" s="1"/>
  <c r="U3034" i="1" s="1"/>
  <c r="R3033" i="1"/>
  <c r="Q3033" i="1"/>
  <c r="R3032" i="1"/>
  <c r="X3032" i="1" s="1"/>
  <c r="Q3032" i="1"/>
  <c r="S3032" i="1" s="1"/>
  <c r="T3032" i="1" s="1"/>
  <c r="U3032" i="1" s="1"/>
  <c r="R3031" i="1"/>
  <c r="Q3031" i="1"/>
  <c r="R3030" i="1"/>
  <c r="X3030" i="1" s="1"/>
  <c r="Q3030" i="1"/>
  <c r="S3030" i="1" s="1"/>
  <c r="T3030" i="1" s="1"/>
  <c r="U3030" i="1" s="1"/>
  <c r="R3029" i="1"/>
  <c r="Q3029" i="1"/>
  <c r="R3028" i="1"/>
  <c r="X3028" i="1" s="1"/>
  <c r="Q3028" i="1"/>
  <c r="S3028" i="1" s="1"/>
  <c r="T3028" i="1" s="1"/>
  <c r="U3028" i="1" s="1"/>
  <c r="R3027" i="1"/>
  <c r="Q3027" i="1"/>
  <c r="R3026" i="1"/>
  <c r="X3026" i="1" s="1"/>
  <c r="Q3026" i="1"/>
  <c r="S3026" i="1" s="1"/>
  <c r="T3026" i="1" s="1"/>
  <c r="U3026" i="1" s="1"/>
  <c r="R3025" i="1"/>
  <c r="R3024" i="1"/>
  <c r="X3024" i="1" s="1"/>
  <c r="Q3024" i="1"/>
  <c r="S3024" i="1" s="1"/>
  <c r="T3024" i="1" s="1"/>
  <c r="U3024" i="1" s="1"/>
  <c r="R3023" i="1"/>
  <c r="Q3023" i="1"/>
  <c r="R3022" i="1"/>
  <c r="X3022" i="1" s="1"/>
  <c r="Q3022" i="1"/>
  <c r="S3022" i="1" s="1"/>
  <c r="T3022" i="1" s="1"/>
  <c r="U3022" i="1" s="1"/>
  <c r="R3021" i="1"/>
  <c r="Q3021" i="1"/>
  <c r="R3020" i="1"/>
  <c r="X3020" i="1" s="1"/>
  <c r="Q3020" i="1"/>
  <c r="S3020" i="1" s="1"/>
  <c r="T3020" i="1" s="1"/>
  <c r="U3020" i="1" s="1"/>
  <c r="R3019" i="1"/>
  <c r="Q3019" i="1"/>
  <c r="R3018" i="1"/>
  <c r="X3018" i="1" s="1"/>
  <c r="Q3018" i="1"/>
  <c r="S3018" i="1" s="1"/>
  <c r="T3018" i="1" s="1"/>
  <c r="U3018" i="1" s="1"/>
  <c r="R3017" i="1"/>
  <c r="Q3017" i="1"/>
  <c r="R3016" i="1"/>
  <c r="X3016" i="1" s="1"/>
  <c r="Q3016" i="1"/>
  <c r="S3016" i="1" s="1"/>
  <c r="T3016" i="1" s="1"/>
  <c r="U3016" i="1" s="1"/>
  <c r="R3015" i="1"/>
  <c r="Q3015" i="1"/>
  <c r="R3014" i="1"/>
  <c r="X3014" i="1" s="1"/>
  <c r="Q3014" i="1"/>
  <c r="S3014" i="1" s="1"/>
  <c r="T3014" i="1" s="1"/>
  <c r="U3014" i="1" s="1"/>
  <c r="R3013" i="1"/>
  <c r="Q3013" i="1"/>
  <c r="R3012" i="1"/>
  <c r="X3012" i="1" s="1"/>
  <c r="Q3012" i="1"/>
  <c r="S3012" i="1" s="1"/>
  <c r="T3012" i="1" s="1"/>
  <c r="U3012" i="1" s="1"/>
  <c r="R3011" i="1"/>
  <c r="Q3011" i="1"/>
  <c r="R3010" i="1"/>
  <c r="X3010" i="1" s="1"/>
  <c r="Q3010" i="1"/>
  <c r="S3010" i="1" s="1"/>
  <c r="T3010" i="1" s="1"/>
  <c r="U3010" i="1" s="1"/>
  <c r="R3009" i="1"/>
  <c r="Q3009" i="1"/>
  <c r="R3008" i="1"/>
  <c r="X3008" i="1" s="1"/>
  <c r="Q3008" i="1"/>
  <c r="S3008" i="1" s="1"/>
  <c r="T3008" i="1" s="1"/>
  <c r="U3008" i="1" s="1"/>
  <c r="R3007" i="1"/>
  <c r="Q3007" i="1"/>
  <c r="R3006" i="1"/>
  <c r="X3006" i="1" s="1"/>
  <c r="Q3006" i="1"/>
  <c r="S3006" i="1" s="1"/>
  <c r="T3006" i="1" s="1"/>
  <c r="U3006" i="1" s="1"/>
  <c r="R3005" i="1"/>
  <c r="Q3005" i="1"/>
  <c r="R3004" i="1"/>
  <c r="X3004" i="1" s="1"/>
  <c r="Q3004" i="1"/>
  <c r="S3004" i="1" s="1"/>
  <c r="T3004" i="1" s="1"/>
  <c r="U3004" i="1" s="1"/>
  <c r="R3003" i="1"/>
  <c r="Q3003" i="1"/>
  <c r="R3001" i="1"/>
  <c r="X3001" i="1" s="1"/>
  <c r="Q3001" i="1"/>
  <c r="S3001" i="1" s="1"/>
  <c r="T3001" i="1" s="1"/>
  <c r="U3001" i="1" s="1"/>
  <c r="R3000" i="1"/>
  <c r="X3000" i="1" s="1"/>
  <c r="Q3000" i="1"/>
  <c r="R2999" i="1"/>
  <c r="X2999" i="1" s="1"/>
  <c r="Q2999" i="1"/>
  <c r="S2999" i="1" s="1"/>
  <c r="T2999" i="1" s="1"/>
  <c r="U2999" i="1" s="1"/>
  <c r="R2998" i="1"/>
  <c r="X2998" i="1" s="1"/>
  <c r="Q2998" i="1"/>
  <c r="R2997" i="1"/>
  <c r="X2997" i="1" s="1"/>
  <c r="Q2997" i="1"/>
  <c r="R2996" i="1"/>
  <c r="X2996" i="1" s="1"/>
  <c r="Q2996" i="1"/>
  <c r="R2995" i="1"/>
  <c r="X2995" i="1" s="1"/>
  <c r="Q2995" i="1"/>
  <c r="S2995" i="1" s="1"/>
  <c r="T2995" i="1" s="1"/>
  <c r="U2995" i="1" s="1"/>
  <c r="R2994" i="1"/>
  <c r="X2994" i="1" s="1"/>
  <c r="Q2994" i="1"/>
  <c r="R2993" i="1"/>
  <c r="X2993" i="1" s="1"/>
  <c r="Q2993" i="1"/>
  <c r="S2993" i="1" s="1"/>
  <c r="T2993" i="1" s="1"/>
  <c r="U2993" i="1" s="1"/>
  <c r="R2992" i="1"/>
  <c r="X2992" i="1" s="1"/>
  <c r="Q2992" i="1"/>
  <c r="S2992" i="1" s="1"/>
  <c r="T2992" i="1" s="1"/>
  <c r="U2992" i="1" s="1"/>
  <c r="R2991" i="1"/>
  <c r="X2991" i="1" s="1"/>
  <c r="Q2991" i="1"/>
  <c r="S2991" i="1" s="1"/>
  <c r="T2991" i="1" s="1"/>
  <c r="U2991" i="1" s="1"/>
  <c r="R2990" i="1"/>
  <c r="X2990" i="1" s="1"/>
  <c r="Q2990" i="1"/>
  <c r="R2984" i="1"/>
  <c r="X2984" i="1" s="1"/>
  <c r="Q2984" i="1"/>
  <c r="S2984" i="1" s="1"/>
  <c r="T2984" i="1" s="1"/>
  <c r="U2984" i="1" s="1"/>
  <c r="R2983" i="1"/>
  <c r="X2983" i="1" s="1"/>
  <c r="Q2983" i="1"/>
  <c r="S2983" i="1" s="1"/>
  <c r="T2983" i="1" s="1"/>
  <c r="U2983" i="1" s="1"/>
  <c r="R2982" i="1"/>
  <c r="X2982" i="1" s="1"/>
  <c r="Q2982" i="1"/>
  <c r="S2982" i="1" s="1"/>
  <c r="T2982" i="1" s="1"/>
  <c r="U2982" i="1" s="1"/>
  <c r="R2981" i="1"/>
  <c r="X2981" i="1" s="1"/>
  <c r="Q2981" i="1"/>
  <c r="R2980" i="1"/>
  <c r="X2980" i="1" s="1"/>
  <c r="Q2980" i="1"/>
  <c r="S2980" i="1" s="1"/>
  <c r="T2980" i="1" s="1"/>
  <c r="U2980" i="1" s="1"/>
  <c r="R2979" i="1"/>
  <c r="X2979" i="1" s="1"/>
  <c r="Q2979" i="1"/>
  <c r="S2979" i="1" s="1"/>
  <c r="T2979" i="1" s="1"/>
  <c r="U2979" i="1" s="1"/>
  <c r="R2978" i="1"/>
  <c r="X2978" i="1" s="1"/>
  <c r="Q2978" i="1"/>
  <c r="S2978" i="1" s="1"/>
  <c r="T2978" i="1" s="1"/>
  <c r="U2978" i="1" s="1"/>
  <c r="R2977" i="1"/>
  <c r="X2977" i="1" s="1"/>
  <c r="Q2977" i="1"/>
  <c r="R2976" i="1"/>
  <c r="X2976" i="1" s="1"/>
  <c r="Q2976" i="1"/>
  <c r="S2976" i="1" s="1"/>
  <c r="T2976" i="1" s="1"/>
  <c r="U2976" i="1" s="1"/>
  <c r="R2975" i="1"/>
  <c r="X2975" i="1" s="1"/>
  <c r="Q2975" i="1"/>
  <c r="S2975" i="1" s="1"/>
  <c r="T2975" i="1" s="1"/>
  <c r="U2975" i="1" s="1"/>
  <c r="R2974" i="1"/>
  <c r="X2974" i="1" s="1"/>
  <c r="Q2974" i="1"/>
  <c r="S2974" i="1" s="1"/>
  <c r="T2974" i="1" s="1"/>
  <c r="U2974" i="1" s="1"/>
  <c r="R2973" i="1"/>
  <c r="X2973" i="1" s="1"/>
  <c r="Q2973" i="1"/>
  <c r="R2972" i="1"/>
  <c r="X2972" i="1" s="1"/>
  <c r="Q2972" i="1"/>
  <c r="R2971" i="1"/>
  <c r="X2971" i="1" s="1"/>
  <c r="Q2971" i="1"/>
  <c r="S2971" i="1" s="1"/>
  <c r="T2971" i="1" s="1"/>
  <c r="U2971" i="1" s="1"/>
  <c r="R2970" i="1"/>
  <c r="X2970" i="1" s="1"/>
  <c r="Q2970" i="1"/>
  <c r="S2970" i="1" s="1"/>
  <c r="T2970" i="1" s="1"/>
  <c r="U2970" i="1" s="1"/>
  <c r="R2969" i="1"/>
  <c r="X2969" i="1" s="1"/>
  <c r="Q2969" i="1"/>
  <c r="R2968" i="1"/>
  <c r="X2968" i="1" s="1"/>
  <c r="Q2968" i="1"/>
  <c r="S2968" i="1" s="1"/>
  <c r="T2968" i="1" s="1"/>
  <c r="U2968" i="1" s="1"/>
  <c r="R2967" i="1"/>
  <c r="X2967" i="1" s="1"/>
  <c r="Q2967" i="1"/>
  <c r="S2967" i="1" s="1"/>
  <c r="T2967" i="1" s="1"/>
  <c r="U2967" i="1" s="1"/>
  <c r="R2966" i="1"/>
  <c r="X2966" i="1" s="1"/>
  <c r="Q2966" i="1"/>
  <c r="S2966" i="1" s="1"/>
  <c r="T2966" i="1" s="1"/>
  <c r="U2966" i="1" s="1"/>
  <c r="R2965" i="1"/>
  <c r="X2965" i="1" s="1"/>
  <c r="Q2965" i="1"/>
  <c r="R2964" i="1"/>
  <c r="X2964" i="1" s="1"/>
  <c r="Q2964" i="1"/>
  <c r="S2964" i="1" s="1"/>
  <c r="T2964" i="1" s="1"/>
  <c r="U2964" i="1" s="1"/>
  <c r="R2963" i="1"/>
  <c r="X2963" i="1" s="1"/>
  <c r="Q2963" i="1"/>
  <c r="R2962" i="1"/>
  <c r="X2962" i="1" s="1"/>
  <c r="Q2962" i="1"/>
  <c r="S2962" i="1" s="1"/>
  <c r="T2962" i="1" s="1"/>
  <c r="U2962" i="1" s="1"/>
  <c r="R2961" i="1"/>
  <c r="X2961" i="1" s="1"/>
  <c r="Q2961" i="1"/>
  <c r="R2960" i="1"/>
  <c r="X2960" i="1" s="1"/>
  <c r="Q2960" i="1"/>
  <c r="R2959" i="1"/>
  <c r="X2959" i="1" s="1"/>
  <c r="Q2959" i="1"/>
  <c r="S2959" i="1" s="1"/>
  <c r="T2959" i="1" s="1"/>
  <c r="U2959" i="1" s="1"/>
  <c r="R2958" i="1"/>
  <c r="X2958" i="1" s="1"/>
  <c r="Q2958" i="1"/>
  <c r="S2958" i="1" s="1"/>
  <c r="T2958" i="1" s="1"/>
  <c r="U2958" i="1" s="1"/>
  <c r="R2957" i="1"/>
  <c r="X2957" i="1" s="1"/>
  <c r="Q2957" i="1"/>
  <c r="R2956" i="1"/>
  <c r="X2956" i="1" s="1"/>
  <c r="Q2956" i="1"/>
  <c r="R2955" i="1"/>
  <c r="X2955" i="1" s="1"/>
  <c r="Q2955" i="1"/>
  <c r="S2955" i="1" s="1"/>
  <c r="T2955" i="1" s="1"/>
  <c r="U2955" i="1" s="1"/>
  <c r="R2952" i="1"/>
  <c r="X2952" i="1" s="1"/>
  <c r="Q2952" i="1"/>
  <c r="S2952" i="1" s="1"/>
  <c r="T2952" i="1" s="1"/>
  <c r="U2952" i="1" s="1"/>
  <c r="R2951" i="1"/>
  <c r="X2951" i="1" s="1"/>
  <c r="Q2951" i="1"/>
  <c r="R2950" i="1"/>
  <c r="X2950" i="1" s="1"/>
  <c r="Q2950" i="1"/>
  <c r="S2950" i="1" s="1"/>
  <c r="T2950" i="1" s="1"/>
  <c r="U2950" i="1" s="1"/>
  <c r="R2949" i="1"/>
  <c r="X2949" i="1" s="1"/>
  <c r="Q2949" i="1"/>
  <c r="R2948" i="1"/>
  <c r="X2948" i="1" s="1"/>
  <c r="Q2948" i="1"/>
  <c r="S2948" i="1" s="1"/>
  <c r="T2948" i="1" s="1"/>
  <c r="U2948" i="1" s="1"/>
  <c r="R2947" i="1"/>
  <c r="X2947" i="1" s="1"/>
  <c r="Q2947" i="1"/>
  <c r="R2946" i="1"/>
  <c r="X2946" i="1" s="1"/>
  <c r="Q2946" i="1"/>
  <c r="R2945" i="1"/>
  <c r="X2945" i="1" s="1"/>
  <c r="Q2945" i="1"/>
  <c r="R2944" i="1"/>
  <c r="X2944" i="1" s="1"/>
  <c r="Q2944" i="1"/>
  <c r="S2944" i="1" s="1"/>
  <c r="T2944" i="1" s="1"/>
  <c r="U2944" i="1" s="1"/>
  <c r="R2943" i="1"/>
  <c r="X2943" i="1" s="1"/>
  <c r="Q2943" i="1"/>
  <c r="R2942" i="1"/>
  <c r="X2942" i="1" s="1"/>
  <c r="Q2942" i="1"/>
  <c r="S2942" i="1" s="1"/>
  <c r="T2942" i="1" s="1"/>
  <c r="U2942" i="1" s="1"/>
  <c r="R2941" i="1"/>
  <c r="X2941" i="1" s="1"/>
  <c r="Q2941" i="1"/>
  <c r="S2941" i="1" s="1"/>
  <c r="T2941" i="1" s="1"/>
  <c r="U2941" i="1" s="1"/>
  <c r="R2940" i="1"/>
  <c r="X2940" i="1" s="1"/>
  <c r="Q2940" i="1"/>
  <c r="S2940" i="1" s="1"/>
  <c r="T2940" i="1" s="1"/>
  <c r="U2940" i="1" s="1"/>
  <c r="R2939" i="1"/>
  <c r="X2939" i="1" s="1"/>
  <c r="Q2939" i="1"/>
  <c r="R2938" i="1"/>
  <c r="X2938" i="1" s="1"/>
  <c r="Q2938" i="1"/>
  <c r="S2938" i="1" s="1"/>
  <c r="T2938" i="1" s="1"/>
  <c r="U2938" i="1" s="1"/>
  <c r="R2937" i="1"/>
  <c r="X2937" i="1" s="1"/>
  <c r="Q2937" i="1"/>
  <c r="S2937" i="1" s="1"/>
  <c r="T2937" i="1" s="1"/>
  <c r="U2937" i="1" s="1"/>
  <c r="R2936" i="1"/>
  <c r="X2936" i="1" s="1"/>
  <c r="Q2936" i="1"/>
  <c r="S2936" i="1" s="1"/>
  <c r="T2936" i="1" s="1"/>
  <c r="U2936" i="1" s="1"/>
  <c r="R2935" i="1"/>
  <c r="X2935" i="1" s="1"/>
  <c r="Q2935" i="1"/>
  <c r="R2934" i="1"/>
  <c r="X2934" i="1" s="1"/>
  <c r="Q2934" i="1"/>
  <c r="S2934" i="1" s="1"/>
  <c r="T2934" i="1" s="1"/>
  <c r="U2934" i="1" s="1"/>
  <c r="R2933" i="1"/>
  <c r="X2933" i="1" s="1"/>
  <c r="Q2933" i="1"/>
  <c r="R2932" i="1"/>
  <c r="X2932" i="1" s="1"/>
  <c r="Q2932" i="1"/>
  <c r="S2932" i="1" s="1"/>
  <c r="T2932" i="1" s="1"/>
  <c r="U2932" i="1" s="1"/>
  <c r="R2931" i="1"/>
  <c r="X2931" i="1" s="1"/>
  <c r="Q2931" i="1"/>
  <c r="R2930" i="1"/>
  <c r="X2930" i="1" s="1"/>
  <c r="Q2930" i="1"/>
  <c r="R2929" i="1"/>
  <c r="X2929" i="1" s="1"/>
  <c r="Q2929" i="1"/>
  <c r="R2928" i="1"/>
  <c r="X2928" i="1" s="1"/>
  <c r="Q2928" i="1"/>
  <c r="S2928" i="1" s="1"/>
  <c r="T2928" i="1" s="1"/>
  <c r="U2928" i="1" s="1"/>
  <c r="R2927" i="1"/>
  <c r="X2927" i="1" s="1"/>
  <c r="Q2927" i="1"/>
  <c r="R2926" i="1"/>
  <c r="X2926" i="1" s="1"/>
  <c r="Q2926" i="1"/>
  <c r="S2926" i="1" s="1"/>
  <c r="T2926" i="1" s="1"/>
  <c r="U2926" i="1" s="1"/>
  <c r="R2925" i="1"/>
  <c r="X2925" i="1" s="1"/>
  <c r="Q2925" i="1"/>
  <c r="S2925" i="1" s="1"/>
  <c r="T2925" i="1" s="1"/>
  <c r="U2925" i="1" s="1"/>
  <c r="R2924" i="1"/>
  <c r="X2924" i="1" s="1"/>
  <c r="Q2924" i="1"/>
  <c r="S2924" i="1" s="1"/>
  <c r="T2924" i="1" s="1"/>
  <c r="U2924" i="1" s="1"/>
  <c r="R2923" i="1"/>
  <c r="X2923" i="1" s="1"/>
  <c r="Q2923" i="1"/>
  <c r="R2922" i="1"/>
  <c r="X2922" i="1" s="1"/>
  <c r="Q2922" i="1"/>
  <c r="R2921" i="1"/>
  <c r="X2921" i="1" s="1"/>
  <c r="Q2921" i="1"/>
  <c r="S2921" i="1" s="1"/>
  <c r="T2921" i="1" s="1"/>
  <c r="U2921" i="1" s="1"/>
  <c r="R2920" i="1"/>
  <c r="X2920" i="1" s="1"/>
  <c r="Q2920" i="1"/>
  <c r="R2919" i="1"/>
  <c r="X2919" i="1" s="1"/>
  <c r="Q2919" i="1"/>
  <c r="S2919" i="1" s="1"/>
  <c r="T2919" i="1" s="1"/>
  <c r="U2919" i="1" s="1"/>
  <c r="R2918" i="1"/>
  <c r="X2918" i="1" s="1"/>
  <c r="Q2918" i="1"/>
  <c r="R2917" i="1"/>
  <c r="X2917" i="1" s="1"/>
  <c r="Q2917" i="1"/>
  <c r="S2917" i="1" s="1"/>
  <c r="T2917" i="1" s="1"/>
  <c r="U2917" i="1" s="1"/>
  <c r="R2916" i="1"/>
  <c r="X2916" i="1" s="1"/>
  <c r="Q2916" i="1"/>
  <c r="R2915" i="1"/>
  <c r="X2915" i="1" s="1"/>
  <c r="Q2915" i="1"/>
  <c r="S2915" i="1" s="1"/>
  <c r="T2915" i="1" s="1"/>
  <c r="U2915" i="1" s="1"/>
  <c r="R2914" i="1"/>
  <c r="X2914" i="1" s="1"/>
  <c r="Q2914" i="1"/>
  <c r="R2913" i="1"/>
  <c r="X2913" i="1" s="1"/>
  <c r="Q2913" i="1"/>
  <c r="S2913" i="1" s="1"/>
  <c r="T2913" i="1" s="1"/>
  <c r="U2913" i="1" s="1"/>
  <c r="R2912" i="1"/>
  <c r="X2912" i="1" s="1"/>
  <c r="Q2912" i="1"/>
  <c r="R2911" i="1"/>
  <c r="X2911" i="1" s="1"/>
  <c r="Q2911" i="1"/>
  <c r="S2911" i="1" s="1"/>
  <c r="T2911" i="1" s="1"/>
  <c r="U2911" i="1" s="1"/>
  <c r="R2910" i="1"/>
  <c r="X2910" i="1" s="1"/>
  <c r="Q2910" i="1"/>
  <c r="R2909" i="1"/>
  <c r="X2909" i="1" s="1"/>
  <c r="Q2909" i="1"/>
  <c r="S2909" i="1" s="1"/>
  <c r="T2909" i="1" s="1"/>
  <c r="U2909" i="1" s="1"/>
  <c r="R2908" i="1"/>
  <c r="X2908" i="1" s="1"/>
  <c r="Q2908" i="1"/>
  <c r="R2907" i="1"/>
  <c r="X2907" i="1" s="1"/>
  <c r="Q2907" i="1"/>
  <c r="S2907" i="1" s="1"/>
  <c r="T2907" i="1" s="1"/>
  <c r="U2907" i="1" s="1"/>
  <c r="R2906" i="1"/>
  <c r="X2906" i="1" s="1"/>
  <c r="Q2906" i="1"/>
  <c r="R2905" i="1"/>
  <c r="X2905" i="1" s="1"/>
  <c r="Q2905" i="1"/>
  <c r="S2905" i="1" s="1"/>
  <c r="T2905" i="1" s="1"/>
  <c r="U2905" i="1" s="1"/>
  <c r="R2904" i="1"/>
  <c r="X2904" i="1" s="1"/>
  <c r="Q2904" i="1"/>
  <c r="R2903" i="1"/>
  <c r="X2903" i="1" s="1"/>
  <c r="Q2903" i="1"/>
  <c r="S2903" i="1" s="1"/>
  <c r="T2903" i="1" s="1"/>
  <c r="U2903" i="1" s="1"/>
  <c r="R2902" i="1"/>
  <c r="X2902" i="1" s="1"/>
  <c r="Q2902" i="1"/>
  <c r="R2901" i="1"/>
  <c r="X2901" i="1" s="1"/>
  <c r="Q2901" i="1"/>
  <c r="S2901" i="1" s="1"/>
  <c r="T2901" i="1" s="1"/>
  <c r="U2901" i="1" s="1"/>
  <c r="R2900" i="1"/>
  <c r="X2900" i="1" s="1"/>
  <c r="Q2900" i="1"/>
  <c r="R2899" i="1"/>
  <c r="X2899" i="1" s="1"/>
  <c r="Q2899" i="1"/>
  <c r="S2899" i="1" s="1"/>
  <c r="T2899" i="1" s="1"/>
  <c r="U2899" i="1" s="1"/>
  <c r="R2898" i="1"/>
  <c r="X2898" i="1" s="1"/>
  <c r="Q2898" i="1"/>
  <c r="R2897" i="1"/>
  <c r="X2897" i="1" s="1"/>
  <c r="Q2897" i="1"/>
  <c r="S2897" i="1" s="1"/>
  <c r="T2897" i="1" s="1"/>
  <c r="U2897" i="1" s="1"/>
  <c r="R2896" i="1"/>
  <c r="X2896" i="1" s="1"/>
  <c r="Q2896" i="1"/>
  <c r="R2895" i="1"/>
  <c r="X2895" i="1" s="1"/>
  <c r="Q2895" i="1"/>
  <c r="S2895" i="1" s="1"/>
  <c r="T2895" i="1" s="1"/>
  <c r="U2895" i="1" s="1"/>
  <c r="R2894" i="1"/>
  <c r="X2894" i="1" s="1"/>
  <c r="Q2894" i="1"/>
  <c r="R2893" i="1"/>
  <c r="X2893" i="1" s="1"/>
  <c r="Q2893" i="1"/>
  <c r="S2893" i="1" s="1"/>
  <c r="T2893" i="1" s="1"/>
  <c r="U2893" i="1" s="1"/>
  <c r="R2892" i="1"/>
  <c r="X2892" i="1" s="1"/>
  <c r="Q2892" i="1"/>
  <c r="R2891" i="1"/>
  <c r="X2891" i="1" s="1"/>
  <c r="Q2891" i="1"/>
  <c r="S2891" i="1" s="1"/>
  <c r="T2891" i="1" s="1"/>
  <c r="U2891" i="1" s="1"/>
  <c r="R2890" i="1"/>
  <c r="X2890" i="1" s="1"/>
  <c r="Q2890" i="1"/>
  <c r="R2889" i="1"/>
  <c r="X2889" i="1" s="1"/>
  <c r="Q2889" i="1"/>
  <c r="S2889" i="1" s="1"/>
  <c r="T2889" i="1" s="1"/>
  <c r="U2889" i="1" s="1"/>
  <c r="R2888" i="1"/>
  <c r="X2888" i="1" s="1"/>
  <c r="Q2888" i="1"/>
  <c r="R2887" i="1"/>
  <c r="X2887" i="1" s="1"/>
  <c r="Q2887" i="1"/>
  <c r="S2887" i="1" s="1"/>
  <c r="T2887" i="1" s="1"/>
  <c r="U2887" i="1" s="1"/>
  <c r="R2886" i="1"/>
  <c r="X2886" i="1" s="1"/>
  <c r="Q2886" i="1"/>
  <c r="R2885" i="1"/>
  <c r="X2885" i="1" s="1"/>
  <c r="Q2885" i="1"/>
  <c r="S2885" i="1" s="1"/>
  <c r="T2885" i="1" s="1"/>
  <c r="U2885" i="1" s="1"/>
  <c r="R2884" i="1"/>
  <c r="X2884" i="1" s="1"/>
  <c r="Q2884" i="1"/>
  <c r="R2883" i="1"/>
  <c r="X2883" i="1" s="1"/>
  <c r="Q2883" i="1"/>
  <c r="S2883" i="1" s="1"/>
  <c r="T2883" i="1" s="1"/>
  <c r="U2883" i="1" s="1"/>
  <c r="R2882" i="1"/>
  <c r="X2882" i="1" s="1"/>
  <c r="Q2882" i="1"/>
  <c r="R2881" i="1"/>
  <c r="X2881" i="1" s="1"/>
  <c r="Q2881" i="1"/>
  <c r="S2881" i="1" s="1"/>
  <c r="T2881" i="1" s="1"/>
  <c r="U2881" i="1" s="1"/>
  <c r="R2880" i="1"/>
  <c r="X2880" i="1" s="1"/>
  <c r="Q2880" i="1"/>
  <c r="R2879" i="1"/>
  <c r="X2879" i="1" s="1"/>
  <c r="Q2879" i="1"/>
  <c r="R2878" i="1"/>
  <c r="X2878" i="1" s="1"/>
  <c r="Q2878" i="1"/>
  <c r="S2878" i="1" s="1"/>
  <c r="T2878" i="1" s="1"/>
  <c r="U2878" i="1" s="1"/>
  <c r="R2877" i="1"/>
  <c r="X2877" i="1" s="1"/>
  <c r="Q2877" i="1"/>
  <c r="R2876" i="1"/>
  <c r="X2876" i="1" s="1"/>
  <c r="Q2876" i="1"/>
  <c r="S2876" i="1" s="1"/>
  <c r="T2876" i="1" s="1"/>
  <c r="U2876" i="1" s="1"/>
  <c r="R2875" i="1"/>
  <c r="X2875" i="1" s="1"/>
  <c r="Q2875" i="1"/>
  <c r="R2874" i="1"/>
  <c r="X2874" i="1" s="1"/>
  <c r="Q2874" i="1"/>
  <c r="S2874" i="1" s="1"/>
  <c r="T2874" i="1" s="1"/>
  <c r="U2874" i="1" s="1"/>
  <c r="R2873" i="1"/>
  <c r="X2873" i="1" s="1"/>
  <c r="Q2873" i="1"/>
  <c r="R2872" i="1"/>
  <c r="X2872" i="1" s="1"/>
  <c r="Q2872" i="1"/>
  <c r="S2872" i="1" s="1"/>
  <c r="T2872" i="1" s="1"/>
  <c r="U2872" i="1" s="1"/>
  <c r="R2871" i="1"/>
  <c r="X2871" i="1" s="1"/>
  <c r="Q2871" i="1"/>
  <c r="R2869" i="1"/>
  <c r="X2869" i="1" s="1"/>
  <c r="Q2869" i="1"/>
  <c r="S2869" i="1" s="1"/>
  <c r="T2869" i="1" s="1"/>
  <c r="U2869" i="1" s="1"/>
  <c r="R2868" i="1"/>
  <c r="X2868" i="1" s="1"/>
  <c r="Q2868" i="1"/>
  <c r="R2867" i="1"/>
  <c r="X2867" i="1" s="1"/>
  <c r="Q2867" i="1"/>
  <c r="S2867" i="1" s="1"/>
  <c r="T2867" i="1" s="1"/>
  <c r="U2867" i="1" s="1"/>
  <c r="R2866" i="1"/>
  <c r="X2866" i="1" s="1"/>
  <c r="Q2866" i="1"/>
  <c r="R2865" i="1"/>
  <c r="X2865" i="1" s="1"/>
  <c r="Q2865" i="1"/>
  <c r="S2865" i="1" s="1"/>
  <c r="T2865" i="1" s="1"/>
  <c r="U2865" i="1" s="1"/>
  <c r="R2864" i="1"/>
  <c r="X2864" i="1" s="1"/>
  <c r="Q2864" i="1"/>
  <c r="R2863" i="1"/>
  <c r="X2863" i="1" s="1"/>
  <c r="Q2863" i="1"/>
  <c r="S2863" i="1" s="1"/>
  <c r="T2863" i="1" s="1"/>
  <c r="U2863" i="1" s="1"/>
  <c r="R2862" i="1"/>
  <c r="X2862" i="1" s="1"/>
  <c r="Q2862" i="1"/>
  <c r="R2861" i="1"/>
  <c r="X2861" i="1" s="1"/>
  <c r="Q2861" i="1"/>
  <c r="S2861" i="1" s="1"/>
  <c r="T2861" i="1" s="1"/>
  <c r="U2861" i="1" s="1"/>
  <c r="R2860" i="1"/>
  <c r="X2860" i="1" s="1"/>
  <c r="Q2860" i="1"/>
  <c r="R2859" i="1"/>
  <c r="X2859" i="1" s="1"/>
  <c r="Q2859" i="1"/>
  <c r="S2859" i="1" s="1"/>
  <c r="T2859" i="1" s="1"/>
  <c r="U2859" i="1" s="1"/>
  <c r="R2858" i="1"/>
  <c r="X2858" i="1" s="1"/>
  <c r="Q2858" i="1"/>
  <c r="R2857" i="1"/>
  <c r="X2857" i="1" s="1"/>
  <c r="Q2857" i="1"/>
  <c r="S2857" i="1" s="1"/>
  <c r="T2857" i="1" s="1"/>
  <c r="U2857" i="1" s="1"/>
  <c r="R2856" i="1"/>
  <c r="X2856" i="1" s="1"/>
  <c r="Q2856" i="1"/>
  <c r="R2855" i="1"/>
  <c r="X2855" i="1" s="1"/>
  <c r="Q2855" i="1"/>
  <c r="S2855" i="1" s="1"/>
  <c r="T2855" i="1" s="1"/>
  <c r="U2855" i="1" s="1"/>
  <c r="R2854" i="1"/>
  <c r="X2854" i="1" s="1"/>
  <c r="Q2854" i="1"/>
  <c r="R2853" i="1"/>
  <c r="X2853" i="1" s="1"/>
  <c r="Q2853" i="1"/>
  <c r="S2853" i="1" s="1"/>
  <c r="T2853" i="1" s="1"/>
  <c r="U2853" i="1" s="1"/>
  <c r="R2852" i="1"/>
  <c r="X2852" i="1" s="1"/>
  <c r="Q2852" i="1"/>
  <c r="R2851" i="1"/>
  <c r="X2851" i="1" s="1"/>
  <c r="Q2851" i="1"/>
  <c r="S2851" i="1" s="1"/>
  <c r="T2851" i="1" s="1"/>
  <c r="U2851" i="1" s="1"/>
  <c r="R2850" i="1"/>
  <c r="X2850" i="1" s="1"/>
  <c r="Q2850" i="1"/>
  <c r="R2849" i="1"/>
  <c r="X2849" i="1" s="1"/>
  <c r="Q2849" i="1"/>
  <c r="S2849" i="1" s="1"/>
  <c r="T2849" i="1" s="1"/>
  <c r="U2849" i="1" s="1"/>
  <c r="R2848" i="1"/>
  <c r="X2848" i="1" s="1"/>
  <c r="Q2848" i="1"/>
  <c r="R2847" i="1"/>
  <c r="X2847" i="1" s="1"/>
  <c r="Q2847" i="1"/>
  <c r="S2847" i="1" s="1"/>
  <c r="T2847" i="1" s="1"/>
  <c r="U2847" i="1" s="1"/>
  <c r="R2846" i="1"/>
  <c r="X2846" i="1" s="1"/>
  <c r="Q2846" i="1"/>
  <c r="R2845" i="1"/>
  <c r="X2845" i="1" s="1"/>
  <c r="Q2845" i="1"/>
  <c r="S2845" i="1" s="1"/>
  <c r="T2845" i="1" s="1"/>
  <c r="U2845" i="1" s="1"/>
  <c r="R2844" i="1"/>
  <c r="X2844" i="1" s="1"/>
  <c r="Q2844" i="1"/>
  <c r="R2843" i="1"/>
  <c r="X2843" i="1" s="1"/>
  <c r="Q2843" i="1"/>
  <c r="S2843" i="1" s="1"/>
  <c r="T2843" i="1" s="1"/>
  <c r="U2843" i="1" s="1"/>
  <c r="R2842" i="1"/>
  <c r="X2842" i="1" s="1"/>
  <c r="Q2842" i="1"/>
  <c r="R2841" i="1"/>
  <c r="X2841" i="1" s="1"/>
  <c r="Q2841" i="1"/>
  <c r="S2841" i="1" s="1"/>
  <c r="T2841" i="1" s="1"/>
  <c r="U2841" i="1" s="1"/>
  <c r="R2840" i="1"/>
  <c r="X2840" i="1" s="1"/>
  <c r="Q2840" i="1"/>
  <c r="R2839" i="1"/>
  <c r="X2839" i="1" s="1"/>
  <c r="Q2839" i="1"/>
  <c r="S2839" i="1" s="1"/>
  <c r="T2839" i="1" s="1"/>
  <c r="U2839" i="1" s="1"/>
  <c r="R2838" i="1"/>
  <c r="X2838" i="1" s="1"/>
  <c r="Q2838" i="1"/>
  <c r="R2837" i="1"/>
  <c r="X2837" i="1" s="1"/>
  <c r="Q2837" i="1"/>
  <c r="S2837" i="1" s="1"/>
  <c r="T2837" i="1" s="1"/>
  <c r="U2837" i="1" s="1"/>
  <c r="R2836" i="1"/>
  <c r="X2836" i="1" s="1"/>
  <c r="Q2836" i="1"/>
  <c r="R2835" i="1"/>
  <c r="X2835" i="1" s="1"/>
  <c r="Q2835" i="1"/>
  <c r="S2835" i="1" s="1"/>
  <c r="T2835" i="1" s="1"/>
  <c r="U2835" i="1" s="1"/>
  <c r="R2834" i="1"/>
  <c r="X2834" i="1" s="1"/>
  <c r="Q2834" i="1"/>
  <c r="R2833" i="1"/>
  <c r="X2833" i="1" s="1"/>
  <c r="Q2833" i="1"/>
  <c r="S2833" i="1" s="1"/>
  <c r="T2833" i="1" s="1"/>
  <c r="U2833" i="1" s="1"/>
  <c r="R2832" i="1"/>
  <c r="X2832" i="1" s="1"/>
  <c r="Q2832" i="1"/>
  <c r="R2831" i="1"/>
  <c r="X2831" i="1" s="1"/>
  <c r="Q2831" i="1"/>
  <c r="S2831" i="1" s="1"/>
  <c r="T2831" i="1" s="1"/>
  <c r="U2831" i="1" s="1"/>
  <c r="R2830" i="1"/>
  <c r="X2830" i="1" s="1"/>
  <c r="Q2830" i="1"/>
  <c r="R2829" i="1"/>
  <c r="X2829" i="1" s="1"/>
  <c r="Q2829" i="1"/>
  <c r="S2829" i="1" s="1"/>
  <c r="T2829" i="1" s="1"/>
  <c r="U2829" i="1" s="1"/>
  <c r="R2828" i="1"/>
  <c r="X2828" i="1" s="1"/>
  <c r="Q2828" i="1"/>
  <c r="R2827" i="1"/>
  <c r="X2827" i="1" s="1"/>
  <c r="Q2827" i="1"/>
  <c r="S2827" i="1" s="1"/>
  <c r="T2827" i="1" s="1"/>
  <c r="U2827" i="1" s="1"/>
  <c r="R2826" i="1"/>
  <c r="X2826" i="1" s="1"/>
  <c r="Q2826" i="1"/>
  <c r="R2824" i="1"/>
  <c r="X2824" i="1" s="1"/>
  <c r="Q2824" i="1"/>
  <c r="S2824" i="1" s="1"/>
  <c r="T2824" i="1" s="1"/>
  <c r="U2824" i="1" s="1"/>
  <c r="R2823" i="1"/>
  <c r="X2823" i="1" s="1"/>
  <c r="Q2823" i="1"/>
  <c r="R2821" i="1"/>
  <c r="X2821" i="1" s="1"/>
  <c r="Q2821" i="1"/>
  <c r="S2821" i="1" s="1"/>
  <c r="T2821" i="1" s="1"/>
  <c r="U2821" i="1" s="1"/>
  <c r="R2820" i="1"/>
  <c r="X2820" i="1" s="1"/>
  <c r="Q2820" i="1"/>
  <c r="R2819" i="1"/>
  <c r="X2819" i="1" s="1"/>
  <c r="Q2819" i="1"/>
  <c r="S2819" i="1" s="1"/>
  <c r="T2819" i="1" s="1"/>
  <c r="U2819" i="1" s="1"/>
  <c r="R2818" i="1"/>
  <c r="X2818" i="1" s="1"/>
  <c r="Q2818" i="1"/>
  <c r="R2817" i="1"/>
  <c r="X2817" i="1" s="1"/>
  <c r="Q2817" i="1"/>
  <c r="S2817" i="1" s="1"/>
  <c r="T2817" i="1" s="1"/>
  <c r="U2817" i="1" s="1"/>
  <c r="R2816" i="1"/>
  <c r="X2816" i="1" s="1"/>
  <c r="Q2816" i="1"/>
  <c r="R2815" i="1"/>
  <c r="X2815" i="1" s="1"/>
  <c r="Q2815" i="1"/>
  <c r="S2815" i="1" s="1"/>
  <c r="T2815" i="1" s="1"/>
  <c r="U2815" i="1" s="1"/>
  <c r="R2814" i="1"/>
  <c r="X2814" i="1" s="1"/>
  <c r="Q2814" i="1"/>
  <c r="R2813" i="1"/>
  <c r="X2813" i="1" s="1"/>
  <c r="Q2813" i="1"/>
  <c r="S2813" i="1" s="1"/>
  <c r="T2813" i="1" s="1"/>
  <c r="U2813" i="1" s="1"/>
  <c r="R2812" i="1"/>
  <c r="X2812" i="1" s="1"/>
  <c r="Q2812" i="1"/>
  <c r="R2811" i="1"/>
  <c r="X2811" i="1" s="1"/>
  <c r="Q2811" i="1"/>
  <c r="S2811" i="1" s="1"/>
  <c r="T2811" i="1" s="1"/>
  <c r="U2811" i="1" s="1"/>
  <c r="R2810" i="1"/>
  <c r="X2810" i="1" s="1"/>
  <c r="Q2810" i="1"/>
  <c r="R2809" i="1"/>
  <c r="X2809" i="1" s="1"/>
  <c r="Q2809" i="1"/>
  <c r="S2809" i="1" s="1"/>
  <c r="T2809" i="1" s="1"/>
  <c r="U2809" i="1" s="1"/>
  <c r="R2808" i="1"/>
  <c r="X2808" i="1" s="1"/>
  <c r="Q2808" i="1"/>
  <c r="R2807" i="1"/>
  <c r="X2807" i="1" s="1"/>
  <c r="Q2807" i="1"/>
  <c r="S2807" i="1" s="1"/>
  <c r="T2807" i="1" s="1"/>
  <c r="U2807" i="1" s="1"/>
  <c r="R2806" i="1"/>
  <c r="X2806" i="1" s="1"/>
  <c r="Q2806" i="1"/>
  <c r="R2805" i="1"/>
  <c r="X2805" i="1" s="1"/>
  <c r="Q2805" i="1"/>
  <c r="S2805" i="1" s="1"/>
  <c r="T2805" i="1" s="1"/>
  <c r="U2805" i="1" s="1"/>
  <c r="R2804" i="1"/>
  <c r="X2804" i="1" s="1"/>
  <c r="Q2804" i="1"/>
  <c r="R2803" i="1"/>
  <c r="X2803" i="1" s="1"/>
  <c r="Q2803" i="1"/>
  <c r="S2803" i="1" s="1"/>
  <c r="T2803" i="1" s="1"/>
  <c r="U2803" i="1" s="1"/>
  <c r="R2802" i="1"/>
  <c r="X2802" i="1" s="1"/>
  <c r="Q2802" i="1"/>
  <c r="R2801" i="1"/>
  <c r="X2801" i="1" s="1"/>
  <c r="Q2801" i="1"/>
  <c r="S2801" i="1" s="1"/>
  <c r="T2801" i="1" s="1"/>
  <c r="U2801" i="1" s="1"/>
  <c r="R2800" i="1"/>
  <c r="X2800" i="1" s="1"/>
  <c r="Q2800" i="1"/>
  <c r="R2799" i="1"/>
  <c r="X2799" i="1" s="1"/>
  <c r="Q2799" i="1"/>
  <c r="S2799" i="1" s="1"/>
  <c r="T2799" i="1" s="1"/>
  <c r="U2799" i="1" s="1"/>
  <c r="R2798" i="1"/>
  <c r="X2798" i="1" s="1"/>
  <c r="Q2798" i="1"/>
  <c r="R2797" i="1"/>
  <c r="X2797" i="1" s="1"/>
  <c r="Q2797" i="1"/>
  <c r="S2797" i="1" s="1"/>
  <c r="T2797" i="1" s="1"/>
  <c r="U2797" i="1" s="1"/>
  <c r="R2796" i="1"/>
  <c r="X2796" i="1" s="1"/>
  <c r="Q2796" i="1"/>
  <c r="R2795" i="1"/>
  <c r="X2795" i="1" s="1"/>
  <c r="Q2795" i="1"/>
  <c r="S2795" i="1" s="1"/>
  <c r="T2795" i="1" s="1"/>
  <c r="U2795" i="1" s="1"/>
  <c r="R2794" i="1"/>
  <c r="X2794" i="1" s="1"/>
  <c r="Q2794" i="1"/>
  <c r="R2793" i="1"/>
  <c r="X2793" i="1" s="1"/>
  <c r="Q2793" i="1"/>
  <c r="S2793" i="1" s="1"/>
  <c r="T2793" i="1" s="1"/>
  <c r="U2793" i="1" s="1"/>
  <c r="R2792" i="1"/>
  <c r="X2792" i="1" s="1"/>
  <c r="Q2792" i="1"/>
  <c r="R2791" i="1"/>
  <c r="X2791" i="1" s="1"/>
  <c r="Q2791" i="1"/>
  <c r="S2791" i="1" s="1"/>
  <c r="T2791" i="1" s="1"/>
  <c r="U2791" i="1" s="1"/>
  <c r="R2790" i="1"/>
  <c r="X2790" i="1" s="1"/>
  <c r="Q2790" i="1"/>
  <c r="R2789" i="1"/>
  <c r="X2789" i="1" s="1"/>
  <c r="Q2789" i="1"/>
  <c r="S2789" i="1" s="1"/>
  <c r="T2789" i="1" s="1"/>
  <c r="U2789" i="1" s="1"/>
  <c r="R2788" i="1"/>
  <c r="X2788" i="1" s="1"/>
  <c r="Q2788" i="1"/>
  <c r="R2787" i="1"/>
  <c r="X2787" i="1" s="1"/>
  <c r="Q2787" i="1"/>
  <c r="S2787" i="1" s="1"/>
  <c r="T2787" i="1" s="1"/>
  <c r="U2787" i="1" s="1"/>
  <c r="R2786" i="1"/>
  <c r="X2786" i="1" s="1"/>
  <c r="Q2786" i="1"/>
  <c r="R2785" i="1"/>
  <c r="X2785" i="1" s="1"/>
  <c r="Q2785" i="1"/>
  <c r="S2785" i="1" s="1"/>
  <c r="T2785" i="1" s="1"/>
  <c r="U2785" i="1" s="1"/>
  <c r="R2784" i="1"/>
  <c r="X2784" i="1" s="1"/>
  <c r="Q2784" i="1"/>
  <c r="R2783" i="1"/>
  <c r="X2783" i="1" s="1"/>
  <c r="Q2783" i="1"/>
  <c r="S2783" i="1" s="1"/>
  <c r="T2783" i="1" s="1"/>
  <c r="U2783" i="1" s="1"/>
  <c r="R2782" i="1"/>
  <c r="X2782" i="1" s="1"/>
  <c r="Q2782" i="1"/>
  <c r="R2781" i="1"/>
  <c r="X2781" i="1" s="1"/>
  <c r="Q2781" i="1"/>
  <c r="S2781" i="1" s="1"/>
  <c r="T2781" i="1" s="1"/>
  <c r="U2781" i="1" s="1"/>
  <c r="R2780" i="1"/>
  <c r="X2780" i="1" s="1"/>
  <c r="Q2780" i="1"/>
  <c r="R2779" i="1"/>
  <c r="X2779" i="1" s="1"/>
  <c r="Q2779" i="1"/>
  <c r="S2779" i="1" s="1"/>
  <c r="T2779" i="1" s="1"/>
  <c r="U2779" i="1" s="1"/>
  <c r="R2778" i="1"/>
  <c r="X2778" i="1" s="1"/>
  <c r="Q2778" i="1"/>
  <c r="S2778" i="1" s="1"/>
  <c r="T2778" i="1" s="1"/>
  <c r="U2778" i="1" s="1"/>
  <c r="R2777" i="1"/>
  <c r="X2777" i="1" s="1"/>
  <c r="Q2777" i="1"/>
  <c r="S2777" i="1" s="1"/>
  <c r="T2777" i="1" s="1"/>
  <c r="U2777" i="1" s="1"/>
  <c r="R2776" i="1"/>
  <c r="X2776" i="1" s="1"/>
  <c r="Q2776" i="1"/>
  <c r="R2775" i="1"/>
  <c r="X2775" i="1" s="1"/>
  <c r="Q2775" i="1"/>
  <c r="S2775" i="1" s="1"/>
  <c r="T2775" i="1" s="1"/>
  <c r="U2775" i="1" s="1"/>
  <c r="R2774" i="1"/>
  <c r="X2774" i="1" s="1"/>
  <c r="Q2774" i="1"/>
  <c r="S2774" i="1" s="1"/>
  <c r="T2774" i="1" s="1"/>
  <c r="U2774" i="1" s="1"/>
  <c r="R2773" i="1"/>
  <c r="X2773" i="1" s="1"/>
  <c r="Q2773" i="1"/>
  <c r="S2773" i="1" s="1"/>
  <c r="T2773" i="1" s="1"/>
  <c r="U2773" i="1" s="1"/>
  <c r="R2772" i="1"/>
  <c r="X2772" i="1" s="1"/>
  <c r="Q2772" i="1"/>
  <c r="R2771" i="1"/>
  <c r="X2771" i="1" s="1"/>
  <c r="Q2771" i="1"/>
  <c r="S2771" i="1" s="1"/>
  <c r="T2771" i="1" s="1"/>
  <c r="U2771" i="1" s="1"/>
  <c r="R2770" i="1"/>
  <c r="X2770" i="1" s="1"/>
  <c r="Q2770" i="1"/>
  <c r="R2768" i="1"/>
  <c r="X2768" i="1" s="1"/>
  <c r="Q2768" i="1"/>
  <c r="R2767" i="1"/>
  <c r="X2767" i="1" s="1"/>
  <c r="Q2767" i="1"/>
  <c r="R2766" i="1"/>
  <c r="X2766" i="1" s="1"/>
  <c r="Q2766" i="1"/>
  <c r="S2766" i="1" s="1"/>
  <c r="T2766" i="1" s="1"/>
  <c r="U2766" i="1" s="1"/>
  <c r="R2765" i="1"/>
  <c r="X2765" i="1" s="1"/>
  <c r="Q2765" i="1"/>
  <c r="S2765" i="1" s="1"/>
  <c r="T2765" i="1" s="1"/>
  <c r="U2765" i="1" s="1"/>
  <c r="R2764" i="1"/>
  <c r="X2764" i="1" s="1"/>
  <c r="Q2764" i="1"/>
  <c r="S2764" i="1" s="1"/>
  <c r="T2764" i="1" s="1"/>
  <c r="U2764" i="1" s="1"/>
  <c r="R2763" i="1"/>
  <c r="X2763" i="1" s="1"/>
  <c r="Q2763" i="1"/>
  <c r="R2762" i="1"/>
  <c r="X2762" i="1" s="1"/>
  <c r="Q2762" i="1"/>
  <c r="S2762" i="1" s="1"/>
  <c r="T2762" i="1" s="1"/>
  <c r="U2762" i="1" s="1"/>
  <c r="R2761" i="1"/>
  <c r="X2761" i="1" s="1"/>
  <c r="Q2761" i="1"/>
  <c r="S2761" i="1" s="1"/>
  <c r="T2761" i="1" s="1"/>
  <c r="U2761" i="1" s="1"/>
  <c r="R2760" i="1"/>
  <c r="X2760" i="1" s="1"/>
  <c r="Q2760" i="1"/>
  <c r="S2760" i="1" s="1"/>
  <c r="T2760" i="1" s="1"/>
  <c r="U2760" i="1" s="1"/>
  <c r="R2759" i="1"/>
  <c r="X2759" i="1" s="1"/>
  <c r="Q2759" i="1"/>
  <c r="R2758" i="1"/>
  <c r="X2758" i="1" s="1"/>
  <c r="Q2758" i="1"/>
  <c r="S2758" i="1" s="1"/>
  <c r="T2758" i="1" s="1"/>
  <c r="U2758" i="1" s="1"/>
  <c r="R2757" i="1"/>
  <c r="X2757" i="1" s="1"/>
  <c r="Q2757" i="1"/>
  <c r="R2756" i="1"/>
  <c r="X2756" i="1" s="1"/>
  <c r="Q2756" i="1"/>
  <c r="R2755" i="1"/>
  <c r="X2755" i="1" s="1"/>
  <c r="Q2755" i="1"/>
  <c r="R2754" i="1"/>
  <c r="X2754" i="1" s="1"/>
  <c r="Q2754" i="1"/>
  <c r="S2754" i="1" s="1"/>
  <c r="T2754" i="1" s="1"/>
  <c r="U2754" i="1" s="1"/>
  <c r="R2753" i="1"/>
  <c r="X2753" i="1" s="1"/>
  <c r="Q2753" i="1"/>
  <c r="S2753" i="1" s="1"/>
  <c r="T2753" i="1" s="1"/>
  <c r="U2753" i="1" s="1"/>
  <c r="R2752" i="1"/>
  <c r="X2752" i="1" s="1"/>
  <c r="Q2752" i="1"/>
  <c r="S2752" i="1" s="1"/>
  <c r="T2752" i="1" s="1"/>
  <c r="U2752" i="1" s="1"/>
  <c r="R2751" i="1"/>
  <c r="X2751" i="1" s="1"/>
  <c r="Q2751" i="1"/>
  <c r="R2750" i="1"/>
  <c r="X2750" i="1" s="1"/>
  <c r="Q2750" i="1"/>
  <c r="S2750" i="1" s="1"/>
  <c r="T2750" i="1" s="1"/>
  <c r="U2750" i="1" s="1"/>
  <c r="R2749" i="1"/>
  <c r="X2749" i="1" s="1"/>
  <c r="Q2749" i="1"/>
  <c r="R2748" i="1"/>
  <c r="X2748" i="1" s="1"/>
  <c r="Q2748" i="1"/>
  <c r="R2747" i="1"/>
  <c r="X2747" i="1" s="1"/>
  <c r="Q2747" i="1"/>
  <c r="R2746" i="1"/>
  <c r="X2746" i="1" s="1"/>
  <c r="Q2746" i="1"/>
  <c r="S2746" i="1" s="1"/>
  <c r="T2746" i="1" s="1"/>
  <c r="U2746" i="1" s="1"/>
  <c r="R2744" i="1"/>
  <c r="X2744" i="1" s="1"/>
  <c r="Q2744" i="1"/>
  <c r="R2743" i="1"/>
  <c r="X2743" i="1" s="1"/>
  <c r="Q2743" i="1"/>
  <c r="R2742" i="1"/>
  <c r="X2742" i="1" s="1"/>
  <c r="Q2742" i="1"/>
  <c r="R2741" i="1"/>
  <c r="X2741" i="1" s="1"/>
  <c r="Q2741" i="1"/>
  <c r="S2741" i="1" s="1"/>
  <c r="T2741" i="1" s="1"/>
  <c r="U2741" i="1" s="1"/>
  <c r="R2740" i="1"/>
  <c r="X2740" i="1" s="1"/>
  <c r="Q2740" i="1"/>
  <c r="R2739" i="1"/>
  <c r="X2739" i="1" s="1"/>
  <c r="Q2739" i="1"/>
  <c r="R2738" i="1"/>
  <c r="X2738" i="1" s="1"/>
  <c r="Q2738" i="1"/>
  <c r="R2737" i="1"/>
  <c r="X2737" i="1" s="1"/>
  <c r="Q2737" i="1"/>
  <c r="S2737" i="1" s="1"/>
  <c r="T2737" i="1" s="1"/>
  <c r="U2737" i="1" s="1"/>
  <c r="R2736" i="1"/>
  <c r="X2736" i="1" s="1"/>
  <c r="Q2736" i="1"/>
  <c r="R2735" i="1"/>
  <c r="X2735" i="1" s="1"/>
  <c r="Q2735" i="1"/>
  <c r="R2734" i="1"/>
  <c r="X2734" i="1" s="1"/>
  <c r="Q2734" i="1"/>
  <c r="R2733" i="1"/>
  <c r="X2733" i="1" s="1"/>
  <c r="Q2733" i="1"/>
  <c r="S2733" i="1" s="1"/>
  <c r="T2733" i="1" s="1"/>
  <c r="U2733" i="1" s="1"/>
  <c r="R2732" i="1"/>
  <c r="X2732" i="1" s="1"/>
  <c r="Q2732" i="1"/>
  <c r="R2731" i="1"/>
  <c r="X2731" i="1" s="1"/>
  <c r="Q2731" i="1"/>
  <c r="R2730" i="1"/>
  <c r="X2730" i="1" s="1"/>
  <c r="Q2730" i="1"/>
  <c r="R2729" i="1"/>
  <c r="X2729" i="1" s="1"/>
  <c r="Q2729" i="1"/>
  <c r="S2729" i="1" s="1"/>
  <c r="T2729" i="1" s="1"/>
  <c r="U2729" i="1" s="1"/>
  <c r="R2728" i="1"/>
  <c r="X2728" i="1" s="1"/>
  <c r="Q2728" i="1"/>
  <c r="R2727" i="1"/>
  <c r="X2727" i="1" s="1"/>
  <c r="Q2727" i="1"/>
  <c r="R2726" i="1"/>
  <c r="X2726" i="1" s="1"/>
  <c r="Q2726" i="1"/>
  <c r="R2724" i="1"/>
  <c r="X2724" i="1" s="1"/>
  <c r="Q2724" i="1"/>
  <c r="S2724" i="1" s="1"/>
  <c r="T2724" i="1" s="1"/>
  <c r="U2724" i="1" s="1"/>
  <c r="R2723" i="1"/>
  <c r="X2723" i="1" s="1"/>
  <c r="Q2723" i="1"/>
  <c r="R2722" i="1"/>
  <c r="X2722" i="1" s="1"/>
  <c r="Q2722" i="1"/>
  <c r="R2721" i="1"/>
  <c r="X2721" i="1" s="1"/>
  <c r="Q2721" i="1"/>
  <c r="R2720" i="1"/>
  <c r="X2720" i="1" s="1"/>
  <c r="Q2720" i="1"/>
  <c r="S2720" i="1" s="1"/>
  <c r="T2720" i="1" s="1"/>
  <c r="U2720" i="1" s="1"/>
  <c r="R2719" i="1"/>
  <c r="X2719" i="1" s="1"/>
  <c r="Q2719" i="1"/>
  <c r="R2718" i="1"/>
  <c r="X2718" i="1" s="1"/>
  <c r="Q2718" i="1"/>
  <c r="R2717" i="1"/>
  <c r="X2717" i="1" s="1"/>
  <c r="Q2717" i="1"/>
  <c r="R2716" i="1"/>
  <c r="X2716" i="1" s="1"/>
  <c r="Q2716" i="1"/>
  <c r="R2715" i="1"/>
  <c r="X2715" i="1" s="1"/>
  <c r="Q2715" i="1"/>
  <c r="R2714" i="1"/>
  <c r="X2714" i="1" s="1"/>
  <c r="Q2714" i="1"/>
  <c r="R2713" i="1"/>
  <c r="Q2713" i="1"/>
  <c r="R2712" i="1"/>
  <c r="X2712" i="1" s="1"/>
  <c r="Q2712" i="1"/>
  <c r="R2711" i="1"/>
  <c r="X2711" i="1" s="1"/>
  <c r="Q2711" i="1"/>
  <c r="R2710" i="1"/>
  <c r="X2710" i="1" s="1"/>
  <c r="Q2710" i="1"/>
  <c r="R2709" i="1"/>
  <c r="X2709" i="1" s="1"/>
  <c r="Q2709" i="1"/>
  <c r="R2708" i="1"/>
  <c r="Q2708" i="1"/>
  <c r="R2707" i="1"/>
  <c r="X2707" i="1" s="1"/>
  <c r="Q2707" i="1"/>
  <c r="R2706" i="1"/>
  <c r="X2706" i="1" s="1"/>
  <c r="Q2706" i="1"/>
  <c r="R2705" i="1"/>
  <c r="X2705" i="1" s="1"/>
  <c r="Q2705" i="1"/>
  <c r="R2704" i="1"/>
  <c r="X2704" i="1" s="1"/>
  <c r="Q2704" i="1"/>
  <c r="R2703" i="1"/>
  <c r="X2703" i="1" s="1"/>
  <c r="Q2703" i="1"/>
  <c r="R2702" i="1"/>
  <c r="X2702" i="1" s="1"/>
  <c r="Q2702" i="1"/>
  <c r="R2701" i="1"/>
  <c r="X2701" i="1" s="1"/>
  <c r="Q2701" i="1"/>
  <c r="R2700" i="1"/>
  <c r="X2700" i="1" s="1"/>
  <c r="Q2700" i="1"/>
  <c r="R2699" i="1"/>
  <c r="X2699" i="1" s="1"/>
  <c r="Q2699" i="1"/>
  <c r="R2698" i="1"/>
  <c r="Q2698" i="1"/>
  <c r="R2697" i="1"/>
  <c r="X2697" i="1" s="1"/>
  <c r="Q2697" i="1"/>
  <c r="R2696" i="1"/>
  <c r="X2696" i="1" s="1"/>
  <c r="Q2696" i="1"/>
  <c r="R2695" i="1"/>
  <c r="X2695" i="1" s="1"/>
  <c r="Q2695" i="1"/>
  <c r="R2694" i="1"/>
  <c r="Q2694" i="1"/>
  <c r="R2693" i="1"/>
  <c r="X2693" i="1" s="1"/>
  <c r="Q2693" i="1"/>
  <c r="R2692" i="1"/>
  <c r="X2692" i="1" s="1"/>
  <c r="Q2692" i="1"/>
  <c r="R2691" i="1"/>
  <c r="X2691" i="1" s="1"/>
  <c r="Q2691" i="1"/>
  <c r="R2690" i="1"/>
  <c r="Q2690" i="1"/>
  <c r="R2689" i="1"/>
  <c r="X2689" i="1" s="1"/>
  <c r="Q2689" i="1"/>
  <c r="R2688" i="1"/>
  <c r="Q2688" i="1"/>
  <c r="R2687" i="1"/>
  <c r="X2687" i="1" s="1"/>
  <c r="Q2687" i="1"/>
  <c r="R2686" i="1"/>
  <c r="Q2686" i="1"/>
  <c r="R2685" i="1"/>
  <c r="X2685" i="1" s="1"/>
  <c r="Q2685" i="1"/>
  <c r="R2684" i="1"/>
  <c r="X2684" i="1" s="1"/>
  <c r="Q2684" i="1"/>
  <c r="R2683" i="1"/>
  <c r="X2683" i="1" s="1"/>
  <c r="Q2683" i="1"/>
  <c r="R2682" i="1"/>
  <c r="X2682" i="1" s="1"/>
  <c r="Q2682" i="1"/>
  <c r="R2681" i="1"/>
  <c r="X2681" i="1" s="1"/>
  <c r="Q2681" i="1"/>
  <c r="R2680" i="1"/>
  <c r="Q2680" i="1"/>
  <c r="R2679" i="1"/>
  <c r="X2679" i="1" s="1"/>
  <c r="Q2679" i="1"/>
  <c r="R2678" i="1"/>
  <c r="X2678" i="1" s="1"/>
  <c r="Q2678" i="1"/>
  <c r="R2677" i="1"/>
  <c r="X2677" i="1" s="1"/>
  <c r="Q2677" i="1"/>
  <c r="R2676" i="1"/>
  <c r="Q2676" i="1"/>
  <c r="R2675" i="1"/>
  <c r="X2675" i="1" s="1"/>
  <c r="Q2675" i="1"/>
  <c r="R2674" i="1"/>
  <c r="X2674" i="1" s="1"/>
  <c r="Q2674" i="1"/>
  <c r="R2673" i="1"/>
  <c r="X2673" i="1" s="1"/>
  <c r="Q2673" i="1"/>
  <c r="R2672" i="1"/>
  <c r="X2672" i="1" s="1"/>
  <c r="Q2672" i="1"/>
  <c r="R2671" i="1"/>
  <c r="X2671" i="1" s="1"/>
  <c r="Q2671" i="1"/>
  <c r="R2670" i="1"/>
  <c r="X2670" i="1" s="1"/>
  <c r="Q2670" i="1"/>
  <c r="R2669" i="1"/>
  <c r="X2669" i="1" s="1"/>
  <c r="Q2669" i="1"/>
  <c r="R2668" i="1"/>
  <c r="X2668" i="1" s="1"/>
  <c r="Q2668" i="1"/>
  <c r="R2667" i="1"/>
  <c r="X2667" i="1" s="1"/>
  <c r="Q2667" i="1"/>
  <c r="R2666" i="1"/>
  <c r="X2666" i="1" s="1"/>
  <c r="Q2666" i="1"/>
  <c r="R2665" i="1"/>
  <c r="X2665" i="1" s="1"/>
  <c r="Q2665" i="1"/>
  <c r="R2664" i="1"/>
  <c r="Q2664" i="1"/>
  <c r="R2663" i="1"/>
  <c r="X2663" i="1" s="1"/>
  <c r="Q2663" i="1"/>
  <c r="R2662" i="1"/>
  <c r="X2662" i="1" s="1"/>
  <c r="Q2662" i="1"/>
  <c r="R2661" i="1"/>
  <c r="X2661" i="1" s="1"/>
  <c r="Q2661" i="1"/>
  <c r="R2660" i="1"/>
  <c r="X2660" i="1" s="1"/>
  <c r="Q2660" i="1"/>
  <c r="R2659" i="1"/>
  <c r="X2659" i="1" s="1"/>
  <c r="Q2659" i="1"/>
  <c r="R2658" i="1"/>
  <c r="Q2658" i="1"/>
  <c r="R2657" i="1"/>
  <c r="X2657" i="1" s="1"/>
  <c r="Q2657" i="1"/>
  <c r="R2656" i="1"/>
  <c r="Q2656" i="1"/>
  <c r="R2655" i="1"/>
  <c r="X2655" i="1" s="1"/>
  <c r="Q2655" i="1"/>
  <c r="R2654" i="1"/>
  <c r="Q2654" i="1"/>
  <c r="R2653" i="1"/>
  <c r="X2653" i="1" s="1"/>
  <c r="Q2653" i="1"/>
  <c r="R2652" i="1"/>
  <c r="Q2652" i="1"/>
  <c r="R2651" i="1"/>
  <c r="X2651" i="1" s="1"/>
  <c r="Q2651" i="1"/>
  <c r="R2650" i="1"/>
  <c r="X2650" i="1" s="1"/>
  <c r="Q2650" i="1"/>
  <c r="R2649" i="1"/>
  <c r="X2649" i="1" s="1"/>
  <c r="Q2649" i="1"/>
  <c r="R2648" i="1"/>
  <c r="Q2648" i="1"/>
  <c r="R2647" i="1"/>
  <c r="X2647" i="1" s="1"/>
  <c r="Q2647" i="1"/>
  <c r="R2646" i="1"/>
  <c r="X2646" i="1" s="1"/>
  <c r="Q2646" i="1"/>
  <c r="R2645" i="1"/>
  <c r="X2645" i="1" s="1"/>
  <c r="Q2645" i="1"/>
  <c r="R2644" i="1"/>
  <c r="Q2644" i="1"/>
  <c r="R2643" i="1"/>
  <c r="X2643" i="1" s="1"/>
  <c r="Q2643" i="1"/>
  <c r="R2642" i="1"/>
  <c r="Q2642" i="1"/>
  <c r="R2641" i="1"/>
  <c r="X2641" i="1" s="1"/>
  <c r="Q2641" i="1"/>
  <c r="R2640" i="1"/>
  <c r="Q2640" i="1"/>
  <c r="R2639" i="1"/>
  <c r="Q2639" i="1"/>
  <c r="R2638" i="1"/>
  <c r="X2638" i="1" s="1"/>
  <c r="Q2638" i="1"/>
  <c r="R2637" i="1"/>
  <c r="X2637" i="1" s="1"/>
  <c r="Q2637" i="1"/>
  <c r="R2636" i="1"/>
  <c r="Q2636" i="1"/>
  <c r="R2635" i="1"/>
  <c r="X2635" i="1" s="1"/>
  <c r="Q2635" i="1"/>
  <c r="R2634" i="1"/>
  <c r="X2634" i="1" s="1"/>
  <c r="Q2634" i="1"/>
  <c r="R2633" i="1"/>
  <c r="X2633" i="1" s="1"/>
  <c r="Q2633" i="1"/>
  <c r="R2632" i="1"/>
  <c r="Q2632" i="1"/>
  <c r="R2631" i="1"/>
  <c r="X2631" i="1" s="1"/>
  <c r="Q2631" i="1"/>
  <c r="R2630" i="1"/>
  <c r="X2630" i="1" s="1"/>
  <c r="Q2630" i="1"/>
  <c r="R2629" i="1"/>
  <c r="X2629" i="1" s="1"/>
  <c r="Q2629" i="1"/>
  <c r="R2628" i="1"/>
  <c r="Q2628" i="1"/>
  <c r="R2627" i="1"/>
  <c r="X2627" i="1" s="1"/>
  <c r="Q2627" i="1"/>
  <c r="R2626" i="1"/>
  <c r="X2626" i="1" s="1"/>
  <c r="Q2626" i="1"/>
  <c r="R2625" i="1"/>
  <c r="X2625" i="1" s="1"/>
  <c r="Q2625" i="1"/>
  <c r="R2624" i="1"/>
  <c r="Q2624" i="1"/>
  <c r="R2623" i="1"/>
  <c r="X2623" i="1" s="1"/>
  <c r="Q2623" i="1"/>
  <c r="R2622" i="1"/>
  <c r="Q2622" i="1"/>
  <c r="R2621" i="1"/>
  <c r="X2621" i="1" s="1"/>
  <c r="Q2621" i="1"/>
  <c r="R2620" i="1"/>
  <c r="Q2620" i="1"/>
  <c r="R2619" i="1"/>
  <c r="X2619" i="1" s="1"/>
  <c r="Q2619" i="1"/>
  <c r="R2618" i="1"/>
  <c r="X2618" i="1" s="1"/>
  <c r="Q2618" i="1"/>
  <c r="R2617" i="1"/>
  <c r="X2617" i="1" s="1"/>
  <c r="Q2617" i="1"/>
  <c r="R2616" i="1"/>
  <c r="Q2616" i="1"/>
  <c r="R2615" i="1"/>
  <c r="X2615" i="1" s="1"/>
  <c r="Q2615" i="1"/>
  <c r="R2614" i="1"/>
  <c r="Q2614" i="1"/>
  <c r="R2613" i="1"/>
  <c r="X2613" i="1" s="1"/>
  <c r="Q2613" i="1"/>
  <c r="R2612" i="1"/>
  <c r="Q2612" i="1"/>
  <c r="R2611" i="1"/>
  <c r="X2611" i="1" s="1"/>
  <c r="Q2611" i="1"/>
  <c r="R2610" i="1"/>
  <c r="Q2610" i="1"/>
  <c r="R2609" i="1"/>
  <c r="X2609" i="1" s="1"/>
  <c r="Q2609" i="1"/>
  <c r="R2608" i="1"/>
  <c r="Q2608" i="1"/>
  <c r="R2607" i="1"/>
  <c r="X2607" i="1" s="1"/>
  <c r="Q2607" i="1"/>
  <c r="R2606" i="1"/>
  <c r="Q2606" i="1"/>
  <c r="R2605" i="1"/>
  <c r="X2605" i="1" s="1"/>
  <c r="Q2605" i="1"/>
  <c r="R2604" i="1"/>
  <c r="Q2604" i="1"/>
  <c r="R2603" i="1"/>
  <c r="X2603" i="1" s="1"/>
  <c r="Q2603" i="1"/>
  <c r="R2602" i="1"/>
  <c r="X2602" i="1" s="1"/>
  <c r="Q2602" i="1"/>
  <c r="R2601" i="1"/>
  <c r="X2601" i="1" s="1"/>
  <c r="Q2601" i="1"/>
  <c r="R2600" i="1"/>
  <c r="Q2600" i="1"/>
  <c r="R2599" i="1"/>
  <c r="X2599" i="1" s="1"/>
  <c r="Q2599" i="1"/>
  <c r="R2598" i="1"/>
  <c r="X2598" i="1" s="1"/>
  <c r="Q2598" i="1"/>
  <c r="R2597" i="1"/>
  <c r="X2597" i="1" s="1"/>
  <c r="Q2597" i="1"/>
  <c r="R2596" i="1"/>
  <c r="Q2596" i="1"/>
  <c r="R2595" i="1"/>
  <c r="X2595" i="1" s="1"/>
  <c r="Q2595" i="1"/>
  <c r="R2594" i="1"/>
  <c r="Q2594" i="1"/>
  <c r="R2593" i="1"/>
  <c r="X2593" i="1" s="1"/>
  <c r="Q2593" i="1"/>
  <c r="R2592" i="1"/>
  <c r="Q2592" i="1"/>
  <c r="R2591" i="1"/>
  <c r="X2591" i="1" s="1"/>
  <c r="Q2591" i="1"/>
  <c r="R2590" i="1"/>
  <c r="Q2590" i="1"/>
  <c r="R2589" i="1"/>
  <c r="X2589" i="1" s="1"/>
  <c r="Q2589" i="1"/>
  <c r="R2588" i="1"/>
  <c r="Q2588" i="1"/>
  <c r="R2587" i="1"/>
  <c r="X2587" i="1" s="1"/>
  <c r="Q2587" i="1"/>
  <c r="R2586" i="1"/>
  <c r="Q2586" i="1"/>
  <c r="R2585" i="1"/>
  <c r="X2585" i="1" s="1"/>
  <c r="Q2585" i="1"/>
  <c r="R2584" i="1"/>
  <c r="X2584" i="1" s="1"/>
  <c r="Q2584" i="1"/>
  <c r="R2583" i="1"/>
  <c r="X2583" i="1" s="1"/>
  <c r="Q2583" i="1"/>
  <c r="R2582" i="1"/>
  <c r="Q2582" i="1"/>
  <c r="R2581" i="1"/>
  <c r="X2581" i="1" s="1"/>
  <c r="Q2581" i="1"/>
  <c r="R2580" i="1"/>
  <c r="Q2580" i="1"/>
  <c r="R2579" i="1"/>
  <c r="X2579" i="1" s="1"/>
  <c r="Q2579" i="1"/>
  <c r="R2578" i="1"/>
  <c r="Q2578" i="1"/>
  <c r="R2577" i="1"/>
  <c r="X2577" i="1" s="1"/>
  <c r="Q2577" i="1"/>
  <c r="R2576" i="1"/>
  <c r="Q2576" i="1"/>
  <c r="R2575" i="1"/>
  <c r="X2575" i="1" s="1"/>
  <c r="Q2575" i="1"/>
  <c r="R2574" i="1"/>
  <c r="Q2574" i="1"/>
  <c r="R2573" i="1"/>
  <c r="X2573" i="1" s="1"/>
  <c r="Q2573" i="1"/>
  <c r="R2572" i="1"/>
  <c r="Q2572" i="1"/>
  <c r="R2571" i="1"/>
  <c r="X2571" i="1" s="1"/>
  <c r="Q2571" i="1"/>
  <c r="R2570" i="1"/>
  <c r="X2570" i="1" s="1"/>
  <c r="Q2570" i="1"/>
  <c r="R2569" i="1"/>
  <c r="X2569" i="1" s="1"/>
  <c r="Q2569" i="1"/>
  <c r="R2568" i="1"/>
  <c r="X2568" i="1" s="1"/>
  <c r="Q2568" i="1"/>
  <c r="R2567" i="1"/>
  <c r="X2567" i="1" s="1"/>
  <c r="Q2567" i="1"/>
  <c r="R2566" i="1"/>
  <c r="X2566" i="1" s="1"/>
  <c r="Q2566" i="1"/>
  <c r="R2565" i="1"/>
  <c r="X2565" i="1" s="1"/>
  <c r="Q2565" i="1"/>
  <c r="R2564" i="1"/>
  <c r="Q2564" i="1"/>
  <c r="R2563" i="1"/>
  <c r="X2563" i="1" s="1"/>
  <c r="Q2563" i="1"/>
  <c r="R2562" i="1"/>
  <c r="Q2562" i="1"/>
  <c r="R2561" i="1"/>
  <c r="X2561" i="1" s="1"/>
  <c r="Q2561" i="1"/>
  <c r="R2560" i="1"/>
  <c r="Q2560" i="1"/>
  <c r="R2559" i="1"/>
  <c r="X2559" i="1" s="1"/>
  <c r="Q2559" i="1"/>
  <c r="R2558" i="1"/>
  <c r="Q2558" i="1"/>
  <c r="R2557" i="1"/>
  <c r="X2557" i="1" s="1"/>
  <c r="Q2557" i="1"/>
  <c r="R2556" i="1"/>
  <c r="Q2556" i="1"/>
  <c r="R2555" i="1"/>
  <c r="X2555" i="1" s="1"/>
  <c r="Q2555" i="1"/>
  <c r="R2554" i="1"/>
  <c r="Q2554" i="1"/>
  <c r="R2553" i="1"/>
  <c r="X2553" i="1" s="1"/>
  <c r="Q2553" i="1"/>
  <c r="R2552" i="1"/>
  <c r="Q2552" i="1"/>
  <c r="R2551" i="1"/>
  <c r="X2551" i="1" s="1"/>
  <c r="Q2551" i="1"/>
  <c r="R2550" i="1"/>
  <c r="X2550" i="1" s="1"/>
  <c r="Q2550" i="1"/>
  <c r="R2549" i="1"/>
  <c r="X2549" i="1" s="1"/>
  <c r="Q2549" i="1"/>
  <c r="R2548" i="1"/>
  <c r="Q2548" i="1"/>
  <c r="R2547" i="1"/>
  <c r="X2547" i="1" s="1"/>
  <c r="Q2547" i="1"/>
  <c r="R2546" i="1"/>
  <c r="X2546" i="1" s="1"/>
  <c r="Q2546" i="1"/>
  <c r="R2545" i="1"/>
  <c r="X2545" i="1" s="1"/>
  <c r="Q2545" i="1"/>
  <c r="R2544" i="1"/>
  <c r="Q2544" i="1"/>
  <c r="R2543" i="1"/>
  <c r="X2543" i="1" s="1"/>
  <c r="Q2543" i="1"/>
  <c r="R2542" i="1"/>
  <c r="Q2542" i="1"/>
  <c r="R2541" i="1"/>
  <c r="X2541" i="1" s="1"/>
  <c r="Q2541" i="1"/>
  <c r="R2540" i="1"/>
  <c r="X2540" i="1" s="1"/>
  <c r="Q2540" i="1"/>
  <c r="R2539" i="1"/>
  <c r="X2539" i="1" s="1"/>
  <c r="Q2539" i="1"/>
  <c r="R2538" i="1"/>
  <c r="X2538" i="1" s="1"/>
  <c r="Q2538" i="1"/>
  <c r="R2537" i="1"/>
  <c r="X2537" i="1" s="1"/>
  <c r="Q2537" i="1"/>
  <c r="R2536" i="1"/>
  <c r="Q2536" i="1"/>
  <c r="R2535" i="1"/>
  <c r="X2535" i="1" s="1"/>
  <c r="Q2535" i="1"/>
  <c r="R2534" i="1"/>
  <c r="Q2534" i="1"/>
  <c r="R2533" i="1"/>
  <c r="X2533" i="1" s="1"/>
  <c r="Q2533" i="1"/>
  <c r="R2532" i="1"/>
  <c r="Q2532" i="1"/>
  <c r="R2531" i="1"/>
  <c r="X2531" i="1" s="1"/>
  <c r="Q2531" i="1"/>
  <c r="R2530" i="1"/>
  <c r="Q2530" i="1"/>
  <c r="R2526" i="1"/>
  <c r="X2526" i="1" s="1"/>
  <c r="Q2526" i="1"/>
  <c r="R2525" i="1"/>
  <c r="X2525" i="1" s="1"/>
  <c r="Q2525" i="1"/>
  <c r="R2524" i="1"/>
  <c r="X2524" i="1" s="1"/>
  <c r="Q2524" i="1"/>
  <c r="R2523" i="1"/>
  <c r="X2523" i="1" s="1"/>
  <c r="Q2523" i="1"/>
  <c r="R2522" i="1"/>
  <c r="X2522" i="1" s="1"/>
  <c r="Q2522" i="1"/>
  <c r="AA2521" i="1"/>
  <c r="X2521" i="1"/>
  <c r="W2521" i="1"/>
  <c r="AA2520" i="1"/>
  <c r="X2520" i="1"/>
  <c r="W2520" i="1"/>
  <c r="R2519" i="1"/>
  <c r="Q2519" i="1"/>
  <c r="R2518" i="1"/>
  <c r="X2518" i="1" s="1"/>
  <c r="Q2518" i="1"/>
  <c r="R2517" i="1"/>
  <c r="Q2517" i="1"/>
  <c r="R2515" i="1"/>
  <c r="X2515" i="1" s="1"/>
  <c r="Q2515" i="1"/>
  <c r="S2515" i="1" s="1"/>
  <c r="R2514" i="1"/>
  <c r="X2514" i="1" s="1"/>
  <c r="Q2514" i="1"/>
  <c r="R2513" i="1"/>
  <c r="X2513" i="1" s="1"/>
  <c r="Q2513" i="1"/>
  <c r="R2512" i="1"/>
  <c r="Q2512" i="1"/>
  <c r="R2511" i="1"/>
  <c r="X2511" i="1" s="1"/>
  <c r="Q2511" i="1"/>
  <c r="R2510" i="1"/>
  <c r="X2510" i="1" s="1"/>
  <c r="Q2510" i="1"/>
  <c r="R2509" i="1"/>
  <c r="X2509" i="1" s="1"/>
  <c r="Q2509" i="1"/>
  <c r="R2508" i="1"/>
  <c r="Q2508" i="1"/>
  <c r="R2507" i="1"/>
  <c r="X2507" i="1" s="1"/>
  <c r="Q2507" i="1"/>
  <c r="R2506" i="1"/>
  <c r="X2506" i="1" s="1"/>
  <c r="Q2506" i="1"/>
  <c r="R2505" i="1"/>
  <c r="X2505" i="1" s="1"/>
  <c r="Q2505" i="1"/>
  <c r="R2504" i="1"/>
  <c r="X2504" i="1" s="1"/>
  <c r="Q2504" i="1"/>
  <c r="R2503" i="1"/>
  <c r="X2503" i="1" s="1"/>
  <c r="Q2503" i="1"/>
  <c r="R2502" i="1"/>
  <c r="X2502" i="1" s="1"/>
  <c r="Q2502" i="1"/>
  <c r="R2501" i="1"/>
  <c r="X2501" i="1" s="1"/>
  <c r="Q2501" i="1"/>
  <c r="R2500" i="1"/>
  <c r="X2500" i="1" s="1"/>
  <c r="Q2500" i="1"/>
  <c r="R2499" i="1"/>
  <c r="X2499" i="1" s="1"/>
  <c r="Q2499" i="1"/>
  <c r="R2498" i="1"/>
  <c r="X2498" i="1" s="1"/>
  <c r="Q2498" i="1"/>
  <c r="R2496" i="1"/>
  <c r="X2496" i="1" s="1"/>
  <c r="Q2496" i="1"/>
  <c r="R2495" i="1"/>
  <c r="X2495" i="1" s="1"/>
  <c r="Q2495" i="1"/>
  <c r="R2494" i="1"/>
  <c r="X2494" i="1" s="1"/>
  <c r="Q2494" i="1"/>
  <c r="R2493" i="1"/>
  <c r="X2493" i="1" s="1"/>
  <c r="Q2493" i="1"/>
  <c r="R2492" i="1"/>
  <c r="X2492" i="1" s="1"/>
  <c r="Q2492" i="1"/>
  <c r="R2491" i="1"/>
  <c r="X2491" i="1" s="1"/>
  <c r="Q2491" i="1"/>
  <c r="R2490" i="1"/>
  <c r="X2490" i="1" s="1"/>
  <c r="Q2490" i="1"/>
  <c r="R2489" i="1"/>
  <c r="X2489" i="1" s="1"/>
  <c r="Q2489" i="1"/>
  <c r="R2488" i="1"/>
  <c r="Q2488" i="1"/>
  <c r="R2487" i="1"/>
  <c r="X2487" i="1" s="1"/>
  <c r="Q2487" i="1"/>
  <c r="R2486" i="1"/>
  <c r="Q2486" i="1"/>
  <c r="R2485" i="1"/>
  <c r="X2485" i="1" s="1"/>
  <c r="Q2485" i="1"/>
  <c r="R2484" i="1"/>
  <c r="Q2484" i="1"/>
  <c r="R2483" i="1"/>
  <c r="X2483" i="1" s="1"/>
  <c r="Q2483" i="1"/>
  <c r="R2482" i="1"/>
  <c r="Q2482" i="1"/>
  <c r="R2481" i="1"/>
  <c r="X2481" i="1" s="1"/>
  <c r="Q2481" i="1"/>
  <c r="R2480" i="1"/>
  <c r="X2480" i="1" s="1"/>
  <c r="Q2480" i="1"/>
  <c r="R2479" i="1"/>
  <c r="X2479" i="1" s="1"/>
  <c r="Q2479" i="1"/>
  <c r="R2478" i="1"/>
  <c r="Q2478" i="1"/>
  <c r="R2477" i="1"/>
  <c r="X2477" i="1" s="1"/>
  <c r="Q2477" i="1"/>
  <c r="R2476" i="1"/>
  <c r="X2476" i="1" s="1"/>
  <c r="Q2476" i="1"/>
  <c r="R2475" i="1"/>
  <c r="X2475" i="1" s="1"/>
  <c r="Q2475" i="1"/>
  <c r="R2474" i="1"/>
  <c r="Q2474" i="1"/>
  <c r="R2473" i="1"/>
  <c r="X2473" i="1" s="1"/>
  <c r="Q2473" i="1"/>
  <c r="R2472" i="1"/>
  <c r="X2472" i="1" s="1"/>
  <c r="Q2472" i="1"/>
  <c r="R2471" i="1"/>
  <c r="X2471" i="1" s="1"/>
  <c r="Q2471" i="1"/>
  <c r="R2470" i="1"/>
  <c r="Q2470" i="1"/>
  <c r="R2469" i="1"/>
  <c r="X2469" i="1" s="1"/>
  <c r="Q2469" i="1"/>
  <c r="R2468" i="1"/>
  <c r="Q2468" i="1"/>
  <c r="R2467" i="1"/>
  <c r="X2467" i="1" s="1"/>
  <c r="Q2467" i="1"/>
  <c r="R2466" i="1"/>
  <c r="Q2466" i="1"/>
  <c r="R2465" i="1"/>
  <c r="X2465" i="1" s="1"/>
  <c r="Q2465" i="1"/>
  <c r="R2464" i="1"/>
  <c r="Q2464" i="1"/>
  <c r="R2463" i="1"/>
  <c r="X2463" i="1" s="1"/>
  <c r="Q2463" i="1"/>
  <c r="R2462" i="1"/>
  <c r="Q2462" i="1"/>
  <c r="R2461" i="1"/>
  <c r="X2461" i="1" s="1"/>
  <c r="Q2461" i="1"/>
  <c r="R2460" i="1"/>
  <c r="Q2460" i="1"/>
  <c r="R2459" i="1"/>
  <c r="X2459" i="1" s="1"/>
  <c r="Q2459" i="1"/>
  <c r="R2458" i="1"/>
  <c r="Q2458" i="1"/>
  <c r="R2457" i="1"/>
  <c r="X2457" i="1" s="1"/>
  <c r="Q2457" i="1"/>
  <c r="R2456" i="1"/>
  <c r="X2456" i="1" s="1"/>
  <c r="Q2456" i="1"/>
  <c r="R2455" i="1"/>
  <c r="X2455" i="1" s="1"/>
  <c r="Q2455" i="1"/>
  <c r="R2454" i="1"/>
  <c r="Q2454" i="1"/>
  <c r="R2453" i="1"/>
  <c r="X2453" i="1" s="1"/>
  <c r="Q2453" i="1"/>
  <c r="R2452" i="1"/>
  <c r="Q2452" i="1"/>
  <c r="R2451" i="1"/>
  <c r="X2451" i="1" s="1"/>
  <c r="Q2451" i="1"/>
  <c r="R2450" i="1"/>
  <c r="Q2450" i="1"/>
  <c r="R2449" i="1"/>
  <c r="X2449" i="1" s="1"/>
  <c r="Q2449" i="1"/>
  <c r="R2448" i="1"/>
  <c r="Q2448" i="1"/>
  <c r="R2447" i="1"/>
  <c r="X2447" i="1" s="1"/>
  <c r="Q2447" i="1"/>
  <c r="R2446" i="1"/>
  <c r="X2446" i="1" s="1"/>
  <c r="Q2446" i="1"/>
  <c r="R2445" i="1"/>
  <c r="X2445" i="1" s="1"/>
  <c r="Q2445" i="1"/>
  <c r="R2444" i="1"/>
  <c r="Q2444" i="1"/>
  <c r="R2443" i="1"/>
  <c r="X2443" i="1" s="1"/>
  <c r="Q2443" i="1"/>
  <c r="R2442" i="1"/>
  <c r="X2442" i="1" s="1"/>
  <c r="Q2442" i="1"/>
  <c r="R2441" i="1"/>
  <c r="X2441" i="1" s="1"/>
  <c r="Q2441" i="1"/>
  <c r="R2440" i="1"/>
  <c r="Q2440" i="1"/>
  <c r="R2439" i="1"/>
  <c r="X2439" i="1" s="1"/>
  <c r="Q2439" i="1"/>
  <c r="R2438" i="1"/>
  <c r="Q2438" i="1"/>
  <c r="R2437" i="1"/>
  <c r="X2437" i="1" s="1"/>
  <c r="Q2437" i="1"/>
  <c r="R2436" i="1"/>
  <c r="Q2436" i="1"/>
  <c r="R2435" i="1"/>
  <c r="X2435" i="1" s="1"/>
  <c r="Q2435" i="1"/>
  <c r="R2434" i="1"/>
  <c r="X2434" i="1" s="1"/>
  <c r="Q2434" i="1"/>
  <c r="R2433" i="1"/>
  <c r="X2433" i="1" s="1"/>
  <c r="Q2433" i="1"/>
  <c r="R2432" i="1"/>
  <c r="Q2432" i="1"/>
  <c r="R2431" i="1"/>
  <c r="X2431" i="1" s="1"/>
  <c r="Q2431" i="1"/>
  <c r="R2430" i="1"/>
  <c r="Q2430" i="1"/>
  <c r="R2429" i="1"/>
  <c r="X2429" i="1" s="1"/>
  <c r="Q2429" i="1"/>
  <c r="R2428" i="1"/>
  <c r="Q2428" i="1"/>
  <c r="R2427" i="1"/>
  <c r="X2427" i="1" s="1"/>
  <c r="Q2427" i="1"/>
  <c r="R2426" i="1"/>
  <c r="X2426" i="1" s="1"/>
  <c r="Q2426" i="1"/>
  <c r="R2425" i="1"/>
  <c r="X2425" i="1" s="1"/>
  <c r="Q2425" i="1"/>
  <c r="R2423" i="1"/>
  <c r="Q2423" i="1"/>
  <c r="R2422" i="1"/>
  <c r="X2422" i="1" s="1"/>
  <c r="Q2422" i="1"/>
  <c r="R2421" i="1"/>
  <c r="Q2421" i="1"/>
  <c r="R2420" i="1"/>
  <c r="X2420" i="1" s="1"/>
  <c r="Q2420" i="1"/>
  <c r="R2419" i="1"/>
  <c r="Q2419" i="1"/>
  <c r="R2418" i="1"/>
  <c r="X2418" i="1" s="1"/>
  <c r="Q2418" i="1"/>
  <c r="R2417" i="1"/>
  <c r="Q2417" i="1"/>
  <c r="R2416" i="1"/>
  <c r="X2416" i="1" s="1"/>
  <c r="Q2416" i="1"/>
  <c r="R2415" i="1"/>
  <c r="Q2415" i="1"/>
  <c r="R2414" i="1"/>
  <c r="X2414" i="1" s="1"/>
  <c r="Q2414" i="1"/>
  <c r="R2413" i="1"/>
  <c r="X2413" i="1" s="1"/>
  <c r="Q2413" i="1"/>
  <c r="R2412" i="1"/>
  <c r="X2412" i="1" s="1"/>
  <c r="Q2412" i="1"/>
  <c r="R2411" i="1"/>
  <c r="Q2411" i="1"/>
  <c r="R2410" i="1"/>
  <c r="X2410" i="1" s="1"/>
  <c r="Q2410" i="1"/>
  <c r="R2409" i="1"/>
  <c r="Q2409" i="1"/>
  <c r="R2408" i="1"/>
  <c r="X2408" i="1" s="1"/>
  <c r="Q2408" i="1"/>
  <c r="R2407" i="1"/>
  <c r="Q2407" i="1"/>
  <c r="R2406" i="1"/>
  <c r="X2406" i="1" s="1"/>
  <c r="Q2406" i="1"/>
  <c r="R2405" i="1"/>
  <c r="X2405" i="1" s="1"/>
  <c r="Q2405" i="1"/>
  <c r="R2404" i="1"/>
  <c r="X2404" i="1" s="1"/>
  <c r="Q2404" i="1"/>
  <c r="R2403" i="1"/>
  <c r="Q2403" i="1"/>
  <c r="R2402" i="1"/>
  <c r="X2402" i="1" s="1"/>
  <c r="Q2402" i="1"/>
  <c r="R2401" i="1"/>
  <c r="Q2401" i="1"/>
  <c r="R2400" i="1"/>
  <c r="X2400" i="1" s="1"/>
  <c r="Q2400" i="1"/>
  <c r="R2399" i="1"/>
  <c r="Q2399" i="1"/>
  <c r="R2398" i="1"/>
  <c r="X2398" i="1" s="1"/>
  <c r="Q2398" i="1"/>
  <c r="R2397" i="1"/>
  <c r="Q2397" i="1"/>
  <c r="R2396" i="1"/>
  <c r="X2396" i="1" s="1"/>
  <c r="Q2396" i="1"/>
  <c r="R2395" i="1"/>
  <c r="X2395" i="1" s="1"/>
  <c r="Q2395" i="1"/>
  <c r="R2394" i="1"/>
  <c r="X2394" i="1" s="1"/>
  <c r="Q2394" i="1"/>
  <c r="R2393" i="1"/>
  <c r="Q2393" i="1"/>
  <c r="R2392" i="1"/>
  <c r="X2392" i="1" s="1"/>
  <c r="Q2392" i="1"/>
  <c r="R2391" i="1"/>
  <c r="Q2391" i="1"/>
  <c r="R2390" i="1"/>
  <c r="X2390" i="1" s="1"/>
  <c r="Q2390" i="1"/>
  <c r="R2389" i="1"/>
  <c r="Q2389" i="1"/>
  <c r="R2388" i="1"/>
  <c r="X2388" i="1" s="1"/>
  <c r="Q2388" i="1"/>
  <c r="R2387" i="1"/>
  <c r="Q2387" i="1"/>
  <c r="R2386" i="1"/>
  <c r="X2386" i="1" s="1"/>
  <c r="Q2386" i="1"/>
  <c r="R2385" i="1"/>
  <c r="X2385" i="1" s="1"/>
  <c r="Q2385" i="1"/>
  <c r="R2384" i="1"/>
  <c r="X2384" i="1" s="1"/>
  <c r="Q2384" i="1"/>
  <c r="R2383" i="1"/>
  <c r="Q2383" i="1"/>
  <c r="R2382" i="1"/>
  <c r="X2382" i="1" s="1"/>
  <c r="Q2382" i="1"/>
  <c r="R2381" i="1"/>
  <c r="X2381" i="1" s="1"/>
  <c r="Q2381" i="1"/>
  <c r="R2380" i="1"/>
  <c r="X2380" i="1" s="1"/>
  <c r="Q2380" i="1"/>
  <c r="R2379" i="1"/>
  <c r="Q2379" i="1"/>
  <c r="R2378" i="1"/>
  <c r="X2378" i="1" s="1"/>
  <c r="Q2378" i="1"/>
  <c r="R2377" i="1"/>
  <c r="Q2377" i="1"/>
  <c r="R2376" i="1"/>
  <c r="X2376" i="1" s="1"/>
  <c r="Q2376" i="1"/>
  <c r="R2375" i="1"/>
  <c r="Q2375" i="1"/>
  <c r="R2374" i="1"/>
  <c r="X2374" i="1" s="1"/>
  <c r="Q2374" i="1"/>
  <c r="R2373" i="1"/>
  <c r="X2373" i="1" s="1"/>
  <c r="Q2373" i="1"/>
  <c r="R2372" i="1"/>
  <c r="X2372" i="1" s="1"/>
  <c r="Q2372" i="1"/>
  <c r="R2371" i="1"/>
  <c r="Q2371" i="1"/>
  <c r="R2370" i="1"/>
  <c r="X2370" i="1" s="1"/>
  <c r="Q2370" i="1"/>
  <c r="R2369" i="1"/>
  <c r="X2369" i="1" s="1"/>
  <c r="Q2369" i="1"/>
  <c r="R2368" i="1"/>
  <c r="X2368" i="1" s="1"/>
  <c r="Q2368" i="1"/>
  <c r="R2367" i="1"/>
  <c r="X2367" i="1" s="1"/>
  <c r="Q2367" i="1"/>
  <c r="R2366" i="1"/>
  <c r="X2366" i="1" s="1"/>
  <c r="Q2366" i="1"/>
  <c r="R2365" i="1"/>
  <c r="X2365" i="1" s="1"/>
  <c r="Q2365" i="1"/>
  <c r="R2364" i="1"/>
  <c r="Q2364" i="1"/>
  <c r="R2363" i="1"/>
  <c r="X2363" i="1" s="1"/>
  <c r="Q2363" i="1"/>
  <c r="R2362" i="1"/>
  <c r="X2362" i="1" s="1"/>
  <c r="Q2362" i="1"/>
  <c r="R2361" i="1"/>
  <c r="X2361" i="1" s="1"/>
  <c r="Q2361" i="1"/>
  <c r="R2360" i="1"/>
  <c r="X2360" i="1" s="1"/>
  <c r="Q2360" i="1"/>
  <c r="R2359" i="1"/>
  <c r="X2359" i="1" s="1"/>
  <c r="Q2359" i="1"/>
  <c r="R2358" i="1"/>
  <c r="X2358" i="1" s="1"/>
  <c r="Q2358" i="1"/>
  <c r="R2357" i="1"/>
  <c r="X2357" i="1" s="1"/>
  <c r="Q2357" i="1"/>
  <c r="R2356" i="1"/>
  <c r="Q2356" i="1"/>
  <c r="R2355" i="1"/>
  <c r="X2355" i="1" s="1"/>
  <c r="Q2355" i="1"/>
  <c r="R2354" i="1"/>
  <c r="Q2354" i="1"/>
  <c r="R2353" i="1"/>
  <c r="X2353" i="1" s="1"/>
  <c r="Q2353" i="1"/>
  <c r="R2352" i="1"/>
  <c r="Q2352" i="1"/>
  <c r="R2351" i="1"/>
  <c r="X2351" i="1" s="1"/>
  <c r="Q2351" i="1"/>
  <c r="R2350" i="1"/>
  <c r="X2350" i="1" s="1"/>
  <c r="Q2350" i="1"/>
  <c r="R2349" i="1"/>
  <c r="X2349" i="1" s="1"/>
  <c r="Q2349" i="1"/>
  <c r="R2348" i="1"/>
  <c r="Q2348" i="1"/>
  <c r="R2347" i="1"/>
  <c r="X2347" i="1" s="1"/>
  <c r="Q2347" i="1"/>
  <c r="R2346" i="1"/>
  <c r="X2346" i="1" s="1"/>
  <c r="Q2346" i="1"/>
  <c r="R2345" i="1"/>
  <c r="X2345" i="1" s="1"/>
  <c r="Q2345" i="1"/>
  <c r="R2344" i="1"/>
  <c r="Q2344" i="1"/>
  <c r="R2343" i="1"/>
  <c r="X2343" i="1" s="1"/>
  <c r="Q2343" i="1"/>
  <c r="R2342" i="1"/>
  <c r="Q2342" i="1"/>
  <c r="R2341" i="1"/>
  <c r="X2341" i="1" s="1"/>
  <c r="Q2341" i="1"/>
  <c r="R2340" i="1"/>
  <c r="Q2340" i="1"/>
  <c r="R2339" i="1"/>
  <c r="X2339" i="1" s="1"/>
  <c r="Q2339" i="1"/>
  <c r="R2338" i="1"/>
  <c r="Q2338" i="1"/>
  <c r="R2337" i="1"/>
  <c r="X2337" i="1" s="1"/>
  <c r="Q2337" i="1"/>
  <c r="R2336" i="1"/>
  <c r="Q2336" i="1"/>
  <c r="R2335" i="1"/>
  <c r="X2335" i="1" s="1"/>
  <c r="Q2335" i="1"/>
  <c r="R2334" i="1"/>
  <c r="X2334" i="1" s="1"/>
  <c r="Q2334" i="1"/>
  <c r="R2333" i="1"/>
  <c r="X2333" i="1" s="1"/>
  <c r="Q2333" i="1"/>
  <c r="R2332" i="1"/>
  <c r="Q2332" i="1"/>
  <c r="R2331" i="1"/>
  <c r="X2331" i="1" s="1"/>
  <c r="Q2331" i="1"/>
  <c r="R2330" i="1"/>
  <c r="X2330" i="1" s="1"/>
  <c r="Q2330" i="1"/>
  <c r="R2329" i="1"/>
  <c r="X2329" i="1" s="1"/>
  <c r="Q2329" i="1"/>
  <c r="R2328" i="1"/>
  <c r="Q2328" i="1"/>
  <c r="R2327" i="1"/>
  <c r="X2327" i="1" s="1"/>
  <c r="Q2327" i="1"/>
  <c r="R2326" i="1"/>
  <c r="X2326" i="1" s="1"/>
  <c r="Q2326" i="1"/>
  <c r="R2325" i="1"/>
  <c r="X2325" i="1" s="1"/>
  <c r="Q2325" i="1"/>
  <c r="R2324" i="1"/>
  <c r="X2324" i="1" s="1"/>
  <c r="Q2324" i="1"/>
  <c r="R2323" i="1"/>
  <c r="X2323" i="1" s="1"/>
  <c r="Q2323" i="1"/>
  <c r="R2322" i="1"/>
  <c r="X2322" i="1" s="1"/>
  <c r="Q2322" i="1"/>
  <c r="R2321" i="1"/>
  <c r="X2321" i="1" s="1"/>
  <c r="Q2321" i="1"/>
  <c r="R2320" i="1"/>
  <c r="Q2320" i="1"/>
  <c r="R2319" i="1"/>
  <c r="X2319" i="1" s="1"/>
  <c r="Q2319" i="1"/>
  <c r="R2318" i="1"/>
  <c r="X2318" i="1" s="1"/>
  <c r="Q2318" i="1"/>
  <c r="R2317" i="1"/>
  <c r="X2317" i="1" s="1"/>
  <c r="Q2317" i="1"/>
  <c r="R2316" i="1"/>
  <c r="Q2316" i="1"/>
  <c r="R2315" i="1"/>
  <c r="X2315" i="1" s="1"/>
  <c r="Q2315" i="1"/>
  <c r="R2314" i="1"/>
  <c r="Q2314" i="1"/>
  <c r="R2313" i="1"/>
  <c r="X2313" i="1" s="1"/>
  <c r="Q2313" i="1"/>
  <c r="R2312" i="1"/>
  <c r="Q2312" i="1"/>
  <c r="R2311" i="1"/>
  <c r="X2311" i="1" s="1"/>
  <c r="Q2311" i="1"/>
  <c r="R2310" i="1"/>
  <c r="X2310" i="1" s="1"/>
  <c r="Q2310" i="1"/>
  <c r="R2309" i="1"/>
  <c r="X2309" i="1" s="1"/>
  <c r="Q2309" i="1"/>
  <c r="R2308" i="1"/>
  <c r="Q2308" i="1"/>
  <c r="R2307" i="1"/>
  <c r="X2307" i="1" s="1"/>
  <c r="Q2307" i="1"/>
  <c r="R2306" i="1"/>
  <c r="X2306" i="1" s="1"/>
  <c r="Q2306" i="1"/>
  <c r="R2305" i="1"/>
  <c r="X2305" i="1" s="1"/>
  <c r="Q2305" i="1"/>
  <c r="R2304" i="1"/>
  <c r="Q2304" i="1"/>
  <c r="R2302" i="1"/>
  <c r="X2302" i="1" s="1"/>
  <c r="Q2302" i="1"/>
  <c r="R2301" i="1"/>
  <c r="X2301" i="1" s="1"/>
  <c r="Q2301" i="1"/>
  <c r="R2300" i="1"/>
  <c r="X2300" i="1" s="1"/>
  <c r="Q2300" i="1"/>
  <c r="R2299" i="1"/>
  <c r="X2299" i="1" s="1"/>
  <c r="Q2299" i="1"/>
  <c r="R2298" i="1"/>
  <c r="X2298" i="1" s="1"/>
  <c r="Q2298" i="1"/>
  <c r="R2297" i="1"/>
  <c r="X2297" i="1" s="1"/>
  <c r="Q2297" i="1"/>
  <c r="R2296" i="1"/>
  <c r="X2296" i="1" s="1"/>
  <c r="Q2296" i="1"/>
  <c r="R2295" i="1"/>
  <c r="X2295" i="1" s="1"/>
  <c r="Q2295" i="1"/>
  <c r="R2294" i="1"/>
  <c r="X2294" i="1" s="1"/>
  <c r="Q2294" i="1"/>
  <c r="R2293" i="1"/>
  <c r="Q2293" i="1"/>
  <c r="R2292" i="1"/>
  <c r="X2292" i="1" s="1"/>
  <c r="Q2292" i="1"/>
  <c r="R2291" i="1"/>
  <c r="Q2291" i="1"/>
  <c r="R2290" i="1"/>
  <c r="X2290" i="1" s="1"/>
  <c r="Q2290" i="1"/>
  <c r="R2289" i="1"/>
  <c r="X2289" i="1" s="1"/>
  <c r="Q2289" i="1"/>
  <c r="R2288" i="1"/>
  <c r="X2288" i="1" s="1"/>
  <c r="Q2288" i="1"/>
  <c r="R2287" i="1"/>
  <c r="Q2287" i="1"/>
  <c r="R2286" i="1"/>
  <c r="X2286" i="1" s="1"/>
  <c r="Q2286" i="1"/>
  <c r="R2285" i="1"/>
  <c r="X2285" i="1" s="1"/>
  <c r="Q2285" i="1"/>
  <c r="R2284" i="1"/>
  <c r="Q2284" i="1"/>
  <c r="R2283" i="1"/>
  <c r="X2283" i="1" s="1"/>
  <c r="Q2283" i="1"/>
  <c r="R2282" i="1"/>
  <c r="Q2282" i="1"/>
  <c r="R2281" i="1"/>
  <c r="X2281" i="1" s="1"/>
  <c r="Q2281" i="1"/>
  <c r="R2280" i="1"/>
  <c r="X2280" i="1" s="1"/>
  <c r="Q2280" i="1"/>
  <c r="R2279" i="1"/>
  <c r="X2279" i="1" s="1"/>
  <c r="Q2279" i="1"/>
  <c r="R2278" i="1"/>
  <c r="Q2278" i="1"/>
  <c r="R2277" i="1"/>
  <c r="X2277" i="1" s="1"/>
  <c r="Q2277" i="1"/>
  <c r="R2276" i="1"/>
  <c r="Q2276" i="1"/>
  <c r="R2275" i="1"/>
  <c r="X2275" i="1" s="1"/>
  <c r="Q2275" i="1"/>
  <c r="R2274" i="1"/>
  <c r="X2274" i="1" s="1"/>
  <c r="Q2274" i="1"/>
  <c r="R2273" i="1"/>
  <c r="X2273" i="1" s="1"/>
  <c r="Q2273" i="1"/>
  <c r="R2272" i="1"/>
  <c r="Q2272" i="1"/>
  <c r="R2271" i="1"/>
  <c r="X2271" i="1" s="1"/>
  <c r="Q2271" i="1"/>
  <c r="R2270" i="1"/>
  <c r="Q2270" i="1"/>
  <c r="R2269" i="1"/>
  <c r="X2269" i="1" s="1"/>
  <c r="Q2269" i="1"/>
  <c r="R2268" i="1"/>
  <c r="X2268" i="1" s="1"/>
  <c r="Q2268" i="1"/>
  <c r="R2267" i="1"/>
  <c r="X2267" i="1" s="1"/>
  <c r="Q2267" i="1"/>
  <c r="R2266" i="1"/>
  <c r="X2266" i="1" s="1"/>
  <c r="Q2266" i="1"/>
  <c r="R2265" i="1"/>
  <c r="Q2265" i="1"/>
  <c r="R2264" i="1"/>
  <c r="X2264" i="1" s="1"/>
  <c r="Q2264" i="1"/>
  <c r="R2263" i="1"/>
  <c r="Q2263" i="1"/>
  <c r="R2262" i="1"/>
  <c r="X2262" i="1" s="1"/>
  <c r="Q2262" i="1"/>
  <c r="R2261" i="1"/>
  <c r="X2261" i="1" s="1"/>
  <c r="Q2261" i="1"/>
  <c r="R2260" i="1"/>
  <c r="X2260" i="1" s="1"/>
  <c r="Q2260" i="1"/>
  <c r="R2259" i="1"/>
  <c r="Q2259" i="1"/>
  <c r="R2258" i="1"/>
  <c r="X2258" i="1" s="1"/>
  <c r="Q2258" i="1"/>
  <c r="R2257" i="1"/>
  <c r="Q2257" i="1"/>
  <c r="R2256" i="1"/>
  <c r="X2256" i="1" s="1"/>
  <c r="Q2256" i="1"/>
  <c r="R2255" i="1"/>
  <c r="X2255" i="1" s="1"/>
  <c r="Q2255" i="1"/>
  <c r="R2254" i="1"/>
  <c r="X2254" i="1" s="1"/>
  <c r="Q2254" i="1"/>
  <c r="R2253" i="1"/>
  <c r="Q2253" i="1"/>
  <c r="R2252" i="1"/>
  <c r="X2252" i="1" s="1"/>
  <c r="Q2252" i="1"/>
  <c r="R2251" i="1"/>
  <c r="X2251" i="1" s="1"/>
  <c r="Q2251" i="1"/>
  <c r="R2250" i="1"/>
  <c r="X2250" i="1" s="1"/>
  <c r="Q2250" i="1"/>
  <c r="R2249" i="1"/>
  <c r="Q2249" i="1"/>
  <c r="R2248" i="1"/>
  <c r="X2248" i="1" s="1"/>
  <c r="Q2248" i="1"/>
  <c r="R2247" i="1"/>
  <c r="X2247" i="1" s="1"/>
  <c r="Q2247" i="1"/>
  <c r="R2246" i="1"/>
  <c r="X2246" i="1" s="1"/>
  <c r="Q2246" i="1"/>
  <c r="R2245" i="1"/>
  <c r="Q2245" i="1"/>
  <c r="R2244" i="1"/>
  <c r="X2244" i="1" s="1"/>
  <c r="Q2244" i="1"/>
  <c r="R2243" i="1"/>
  <c r="Q2243" i="1"/>
  <c r="R2242" i="1"/>
  <c r="X2242" i="1" s="1"/>
  <c r="Q2242" i="1"/>
  <c r="R2241" i="1"/>
  <c r="Q2241" i="1"/>
  <c r="R2240" i="1"/>
  <c r="X2240" i="1" s="1"/>
  <c r="Q2240" i="1"/>
  <c r="R2239" i="1"/>
  <c r="X2239" i="1" s="1"/>
  <c r="Q2239" i="1"/>
  <c r="R2238" i="1"/>
  <c r="X2238" i="1" s="1"/>
  <c r="Q2238" i="1"/>
  <c r="R2237" i="1"/>
  <c r="Q2237" i="1"/>
  <c r="R2236" i="1"/>
  <c r="Q2236" i="1"/>
  <c r="R2235" i="1"/>
  <c r="X2235" i="1" s="1"/>
  <c r="Q2235" i="1"/>
  <c r="R2234" i="1"/>
  <c r="Q2234" i="1"/>
  <c r="R2233" i="1"/>
  <c r="X2233" i="1" s="1"/>
  <c r="Q2233" i="1"/>
  <c r="R2232" i="1"/>
  <c r="X2232" i="1" s="1"/>
  <c r="Q2232" i="1"/>
  <c r="R2231" i="1"/>
  <c r="X2231" i="1" s="1"/>
  <c r="Q2231" i="1"/>
  <c r="R2230" i="1"/>
  <c r="Q2230" i="1"/>
  <c r="R2229" i="1"/>
  <c r="X2229" i="1" s="1"/>
  <c r="Q2229" i="1"/>
  <c r="R2228" i="1"/>
  <c r="X2228" i="1" s="1"/>
  <c r="Q2228" i="1"/>
  <c r="R2227" i="1"/>
  <c r="X2227" i="1" s="1"/>
  <c r="Q2227" i="1"/>
  <c r="R2226" i="1"/>
  <c r="Q2226" i="1"/>
  <c r="R2225" i="1"/>
  <c r="X2225" i="1" s="1"/>
  <c r="Q2225" i="1"/>
  <c r="R2224" i="1"/>
  <c r="Q2224" i="1"/>
  <c r="R2223" i="1"/>
  <c r="X2223" i="1" s="1"/>
  <c r="Q2223" i="1"/>
  <c r="R2222" i="1"/>
  <c r="Q2222" i="1"/>
  <c r="R2221" i="1"/>
  <c r="X2221" i="1" s="1"/>
  <c r="Q2221" i="1"/>
  <c r="R2220" i="1"/>
  <c r="Q2220" i="1"/>
  <c r="R2219" i="1"/>
  <c r="X2219" i="1" s="1"/>
  <c r="Q2219" i="1"/>
  <c r="R2218" i="1"/>
  <c r="Q2218" i="1"/>
  <c r="R2217" i="1"/>
  <c r="X2217" i="1" s="1"/>
  <c r="Q2217" i="1"/>
  <c r="R2216" i="1"/>
  <c r="X2216" i="1" s="1"/>
  <c r="Q2216" i="1"/>
  <c r="R2215" i="1"/>
  <c r="X2215" i="1" s="1"/>
  <c r="Q2215" i="1"/>
  <c r="R2214" i="1"/>
  <c r="Q2214" i="1"/>
  <c r="R2213" i="1"/>
  <c r="X2213" i="1" s="1"/>
  <c r="Q2213" i="1"/>
  <c r="R2212" i="1"/>
  <c r="Q2212" i="1"/>
  <c r="R2211" i="1"/>
  <c r="X2211" i="1" s="1"/>
  <c r="Q2211" i="1"/>
  <c r="R2210" i="1"/>
  <c r="Q2210" i="1"/>
  <c r="R2209" i="1"/>
  <c r="X2209" i="1" s="1"/>
  <c r="Q2209" i="1"/>
  <c r="R2208" i="1"/>
  <c r="X2208" i="1" s="1"/>
  <c r="Q2208" i="1"/>
  <c r="R2207" i="1"/>
  <c r="X2207" i="1" s="1"/>
  <c r="Q2207" i="1"/>
  <c r="R2206" i="1"/>
  <c r="X2206" i="1" s="1"/>
  <c r="Q2206" i="1"/>
  <c r="R2205" i="1"/>
  <c r="X2205" i="1" s="1"/>
  <c r="Q2205" i="1"/>
  <c r="R2204" i="1"/>
  <c r="Q2204" i="1"/>
  <c r="R2203" i="1"/>
  <c r="X2203" i="1" s="1"/>
  <c r="Q2203" i="1"/>
  <c r="R2202" i="1"/>
  <c r="Q2202" i="1"/>
  <c r="R2201" i="1"/>
  <c r="X2201" i="1" s="1"/>
  <c r="Q2201" i="1"/>
  <c r="R2200" i="1"/>
  <c r="Q2200" i="1"/>
  <c r="R2199" i="1"/>
  <c r="X2199" i="1" s="1"/>
  <c r="Q2199" i="1"/>
  <c r="R2198" i="1"/>
  <c r="X2198" i="1" s="1"/>
  <c r="Q2198" i="1"/>
  <c r="R2197" i="1"/>
  <c r="Q2197" i="1"/>
  <c r="R2196" i="1"/>
  <c r="X2196" i="1" s="1"/>
  <c r="Q2196" i="1"/>
  <c r="R2195" i="1"/>
  <c r="Q2195" i="1"/>
  <c r="R2194" i="1"/>
  <c r="X2194" i="1" s="1"/>
  <c r="Q2194" i="1"/>
  <c r="R2193" i="1"/>
  <c r="Q2193" i="1"/>
  <c r="R2192" i="1"/>
  <c r="X2192" i="1" s="1"/>
  <c r="Q2192" i="1"/>
  <c r="R2191" i="1"/>
  <c r="X2191" i="1" s="1"/>
  <c r="Q2191" i="1"/>
  <c r="R2190" i="1"/>
  <c r="X2190" i="1" s="1"/>
  <c r="Q2190" i="1"/>
  <c r="R2189" i="1"/>
  <c r="Q2189" i="1"/>
  <c r="R2188" i="1"/>
  <c r="X2188" i="1" s="1"/>
  <c r="Q2188" i="1"/>
  <c r="R2187" i="1"/>
  <c r="Q2187" i="1"/>
  <c r="R2186" i="1"/>
  <c r="X2186" i="1" s="1"/>
  <c r="Q2186" i="1"/>
  <c r="R2185" i="1"/>
  <c r="Q2185" i="1"/>
  <c r="R2184" i="1"/>
  <c r="X2184" i="1" s="1"/>
  <c r="Q2184" i="1"/>
  <c r="R2183" i="1"/>
  <c r="X2183" i="1" s="1"/>
  <c r="Q2183" i="1"/>
  <c r="R2182" i="1"/>
  <c r="X2182" i="1" s="1"/>
  <c r="Q2182" i="1"/>
  <c r="R2181" i="1"/>
  <c r="Q2181" i="1"/>
  <c r="R2180" i="1"/>
  <c r="X2180" i="1" s="1"/>
  <c r="Q2180" i="1"/>
  <c r="R2179" i="1"/>
  <c r="Q2179" i="1"/>
  <c r="R2178" i="1"/>
  <c r="X2178" i="1" s="1"/>
  <c r="Q2178" i="1"/>
  <c r="R2177" i="1"/>
  <c r="Q2177" i="1"/>
  <c r="R2176" i="1"/>
  <c r="X2176" i="1" s="1"/>
  <c r="Q2176" i="1"/>
  <c r="R2175" i="1"/>
  <c r="Q2175" i="1"/>
  <c r="R2174" i="1"/>
  <c r="X2174" i="1" s="1"/>
  <c r="Q2174" i="1"/>
  <c r="R2173" i="1"/>
  <c r="Q2173" i="1"/>
  <c r="R2172" i="1"/>
  <c r="X2172" i="1" s="1"/>
  <c r="Q2172" i="1"/>
  <c r="R2171" i="1"/>
  <c r="X2171" i="1" s="1"/>
  <c r="Q2171" i="1"/>
  <c r="R2170" i="1"/>
  <c r="X2170" i="1" s="1"/>
  <c r="Q2170" i="1"/>
  <c r="R2169" i="1"/>
  <c r="X2169" i="1" s="1"/>
  <c r="Q2169" i="1"/>
  <c r="R2168" i="1"/>
  <c r="X2168" i="1" s="1"/>
  <c r="Q2168" i="1"/>
  <c r="R2167" i="1"/>
  <c r="Q2167" i="1"/>
  <c r="R2166" i="1"/>
  <c r="X2166" i="1" s="1"/>
  <c r="Q2166" i="1"/>
  <c r="R2165" i="1"/>
  <c r="Q2165" i="1"/>
  <c r="R2164" i="1"/>
  <c r="X2164" i="1" s="1"/>
  <c r="Q2164" i="1"/>
  <c r="R2163" i="1"/>
  <c r="X2163" i="1" s="1"/>
  <c r="Q2163" i="1"/>
  <c r="R2162" i="1"/>
  <c r="Q2162" i="1"/>
  <c r="R2161" i="1"/>
  <c r="X2161" i="1" s="1"/>
  <c r="Q2161" i="1"/>
  <c r="R2160" i="1"/>
  <c r="Q2160" i="1"/>
  <c r="R2159" i="1"/>
  <c r="X2159" i="1" s="1"/>
  <c r="Q2159" i="1"/>
  <c r="R2158" i="1"/>
  <c r="Q2158" i="1"/>
  <c r="R2157" i="1"/>
  <c r="X2157" i="1" s="1"/>
  <c r="Q2157" i="1"/>
  <c r="R2156" i="1"/>
  <c r="Q2156" i="1"/>
  <c r="R2155" i="1"/>
  <c r="X2155" i="1" s="1"/>
  <c r="Q2155" i="1"/>
  <c r="R2154" i="1"/>
  <c r="Q2154" i="1"/>
  <c r="R2153" i="1"/>
  <c r="X2153" i="1" s="1"/>
  <c r="Q2153" i="1"/>
  <c r="R2152" i="1"/>
  <c r="Q2152" i="1"/>
  <c r="R2151" i="1"/>
  <c r="X2151" i="1" s="1"/>
  <c r="Q2151" i="1"/>
  <c r="R2150" i="1"/>
  <c r="X2150" i="1" s="1"/>
  <c r="Q2150" i="1"/>
  <c r="R2149" i="1"/>
  <c r="X2149" i="1" s="1"/>
  <c r="Q2149" i="1"/>
  <c r="R2148" i="1"/>
  <c r="Q2148" i="1"/>
  <c r="R2147" i="1"/>
  <c r="X2147" i="1" s="1"/>
  <c r="Q2147" i="1"/>
  <c r="R2146" i="1"/>
  <c r="X2146" i="1" s="1"/>
  <c r="Q2146" i="1"/>
  <c r="R2145" i="1"/>
  <c r="X2145" i="1" s="1"/>
  <c r="Q2145" i="1"/>
  <c r="R2144" i="1"/>
  <c r="Q2144" i="1"/>
  <c r="R2143" i="1"/>
  <c r="X2143" i="1" s="1"/>
  <c r="Q2143" i="1"/>
  <c r="R2142" i="1"/>
  <c r="X2142" i="1" s="1"/>
  <c r="Q2142" i="1"/>
  <c r="R2141" i="1"/>
  <c r="X2141" i="1" s="1"/>
  <c r="Q2141" i="1"/>
  <c r="R2140" i="1"/>
  <c r="Q2140" i="1"/>
  <c r="R2139" i="1"/>
  <c r="X2139" i="1" s="1"/>
  <c r="Q2139" i="1"/>
  <c r="R2138" i="1"/>
  <c r="X2138" i="1" s="1"/>
  <c r="Q2138" i="1"/>
  <c r="R2137" i="1"/>
  <c r="X2137" i="1" s="1"/>
  <c r="Q2137" i="1"/>
  <c r="R2136" i="1"/>
  <c r="Q2136" i="1"/>
  <c r="R2135" i="1"/>
  <c r="X2135" i="1" s="1"/>
  <c r="Q2135" i="1"/>
  <c r="R2134" i="1"/>
  <c r="X2134" i="1" s="1"/>
  <c r="Q2134" i="1"/>
  <c r="R2133" i="1"/>
  <c r="X2133" i="1" s="1"/>
  <c r="Q2133" i="1"/>
  <c r="R2132" i="1"/>
  <c r="Q2132" i="1"/>
  <c r="R2131" i="1"/>
  <c r="X2131" i="1" s="1"/>
  <c r="Q2131" i="1"/>
  <c r="R2130" i="1"/>
  <c r="Q2130" i="1"/>
  <c r="R2129" i="1"/>
  <c r="X2129" i="1" s="1"/>
  <c r="Q2129" i="1"/>
  <c r="R2128" i="1"/>
  <c r="Q2128" i="1"/>
  <c r="R2127" i="1"/>
  <c r="X2127" i="1" s="1"/>
  <c r="Q2127" i="1"/>
  <c r="R2126" i="1"/>
  <c r="Q2126" i="1"/>
  <c r="R2125" i="1"/>
  <c r="X2125" i="1" s="1"/>
  <c r="Q2125" i="1"/>
  <c r="R2124" i="1"/>
  <c r="Q2124" i="1"/>
  <c r="R2123" i="1"/>
  <c r="X2123" i="1" s="1"/>
  <c r="Q2123" i="1"/>
  <c r="R2122" i="1"/>
  <c r="Q2122" i="1"/>
  <c r="R2121" i="1"/>
  <c r="X2121" i="1" s="1"/>
  <c r="Q2121" i="1"/>
  <c r="R2120" i="1"/>
  <c r="X2120" i="1" s="1"/>
  <c r="Q2120" i="1"/>
  <c r="R2119" i="1"/>
  <c r="X2119" i="1" s="1"/>
  <c r="Q2119" i="1"/>
  <c r="R2118" i="1"/>
  <c r="Q2118" i="1"/>
  <c r="R2117" i="1"/>
  <c r="X2117" i="1" s="1"/>
  <c r="Q2117" i="1"/>
  <c r="R2116" i="1"/>
  <c r="Q2116" i="1"/>
  <c r="R2115" i="1"/>
  <c r="X2115" i="1" s="1"/>
  <c r="Q2115" i="1"/>
  <c r="R2114" i="1"/>
  <c r="Q2114" i="1"/>
  <c r="R2113" i="1"/>
  <c r="X2113" i="1" s="1"/>
  <c r="Q2113" i="1"/>
  <c r="R2112" i="1"/>
  <c r="Q2112" i="1"/>
  <c r="R2111" i="1"/>
  <c r="X2111" i="1" s="1"/>
  <c r="Q2111" i="1"/>
  <c r="R2110" i="1"/>
  <c r="X2110" i="1" s="1"/>
  <c r="Q2110" i="1"/>
  <c r="R2109" i="1"/>
  <c r="X2109" i="1" s="1"/>
  <c r="Q2109" i="1"/>
  <c r="R2108" i="1"/>
  <c r="Q2108" i="1"/>
  <c r="R2107" i="1"/>
  <c r="X2107" i="1" s="1"/>
  <c r="Q2107" i="1"/>
  <c r="R2106" i="1"/>
  <c r="Q2106" i="1"/>
  <c r="R2105" i="1"/>
  <c r="X2105" i="1" s="1"/>
  <c r="Q2105" i="1"/>
  <c r="R2104" i="1"/>
  <c r="Q2104" i="1"/>
  <c r="R2103" i="1"/>
  <c r="X2103" i="1" s="1"/>
  <c r="Q2103" i="1"/>
  <c r="R2102" i="1"/>
  <c r="Q2102" i="1"/>
  <c r="R2101" i="1"/>
  <c r="X2101" i="1" s="1"/>
  <c r="Q2101" i="1"/>
  <c r="R2100" i="1"/>
  <c r="X2100" i="1" s="1"/>
  <c r="Q2100" i="1"/>
  <c r="R2099" i="1"/>
  <c r="X2099" i="1" s="1"/>
  <c r="Q2099" i="1"/>
  <c r="R2098" i="1"/>
  <c r="X2098" i="1" s="1"/>
  <c r="Q2098" i="1"/>
  <c r="R2097" i="1"/>
  <c r="X2097" i="1" s="1"/>
  <c r="Q2097" i="1"/>
  <c r="R2096" i="1"/>
  <c r="Q2096" i="1"/>
  <c r="R2095" i="1"/>
  <c r="X2095" i="1" s="1"/>
  <c r="Q2095" i="1"/>
  <c r="R2094" i="1"/>
  <c r="Q2094" i="1"/>
  <c r="R2093" i="1"/>
  <c r="X2093" i="1" s="1"/>
  <c r="Q2093" i="1"/>
  <c r="R2092" i="1"/>
  <c r="Q2092" i="1"/>
  <c r="R2091" i="1"/>
  <c r="X2091" i="1" s="1"/>
  <c r="Q2091" i="1"/>
  <c r="R2090" i="1"/>
  <c r="Q2090" i="1"/>
  <c r="R2089" i="1"/>
  <c r="X2089" i="1" s="1"/>
  <c r="Q2089" i="1"/>
  <c r="R2088" i="1"/>
  <c r="Q2088" i="1"/>
  <c r="R2087" i="1"/>
  <c r="X2087" i="1" s="1"/>
  <c r="Q2087" i="1"/>
  <c r="R2086" i="1"/>
  <c r="Q2086" i="1"/>
  <c r="R2085" i="1"/>
  <c r="X2085" i="1" s="1"/>
  <c r="Q2085" i="1"/>
  <c r="R2084" i="1"/>
  <c r="X2084" i="1" s="1"/>
  <c r="Q2084" i="1"/>
  <c r="R2083" i="1"/>
  <c r="Q2083" i="1"/>
  <c r="R2082" i="1"/>
  <c r="X2082" i="1" s="1"/>
  <c r="Q2082" i="1"/>
  <c r="R2081" i="1"/>
  <c r="Q2081" i="1"/>
  <c r="R2080" i="1"/>
  <c r="X2080" i="1" s="1"/>
  <c r="Q2080" i="1"/>
  <c r="R2079" i="1"/>
  <c r="Q2079" i="1"/>
  <c r="R2078" i="1"/>
  <c r="X2078" i="1" s="1"/>
  <c r="Q2078" i="1"/>
  <c r="R2077" i="1"/>
  <c r="Q2077" i="1"/>
  <c r="R2076" i="1"/>
  <c r="X2076" i="1" s="1"/>
  <c r="Q2076" i="1"/>
  <c r="R2075" i="1"/>
  <c r="Q2075" i="1"/>
  <c r="R2074" i="1"/>
  <c r="X2074" i="1" s="1"/>
  <c r="Q2074" i="1"/>
  <c r="R2073" i="1"/>
  <c r="Q2073" i="1"/>
  <c r="R2072" i="1"/>
  <c r="X2072" i="1" s="1"/>
  <c r="Q2072" i="1"/>
  <c r="R2071" i="1"/>
  <c r="X2071" i="1" s="1"/>
  <c r="Q2071" i="1"/>
  <c r="R2070" i="1"/>
  <c r="X2070" i="1" s="1"/>
  <c r="Q2070" i="1"/>
  <c r="R2069" i="1"/>
  <c r="Q2069" i="1"/>
  <c r="R2068" i="1"/>
  <c r="X2068" i="1" s="1"/>
  <c r="Q2068" i="1"/>
  <c r="R2067" i="1"/>
  <c r="Q2067" i="1"/>
  <c r="R2066" i="1"/>
  <c r="X2066" i="1" s="1"/>
  <c r="Q2066" i="1"/>
  <c r="R2065" i="1"/>
  <c r="Q2065" i="1"/>
  <c r="R2064" i="1"/>
  <c r="X2064" i="1" s="1"/>
  <c r="Q2064" i="1"/>
  <c r="R2063" i="1"/>
  <c r="X2063" i="1" s="1"/>
  <c r="Q2063" i="1"/>
  <c r="R2062" i="1"/>
  <c r="X2062" i="1" s="1"/>
  <c r="Q2062" i="1"/>
  <c r="R2061" i="1"/>
  <c r="Q2061" i="1"/>
  <c r="X2059" i="1"/>
  <c r="Q2059" i="1"/>
  <c r="R2058" i="1"/>
  <c r="Q2058" i="1"/>
  <c r="R2057" i="1"/>
  <c r="X2057" i="1" s="1"/>
  <c r="Q2057" i="1"/>
  <c r="R2056" i="1"/>
  <c r="Q2056" i="1"/>
  <c r="R2055" i="1"/>
  <c r="X2055" i="1" s="1"/>
  <c r="Q2055" i="1"/>
  <c r="R2054" i="1"/>
  <c r="Q2054" i="1"/>
  <c r="R2053" i="1"/>
  <c r="X2053" i="1" s="1"/>
  <c r="Q2053" i="1"/>
  <c r="R2052" i="1"/>
  <c r="Q2052" i="1"/>
  <c r="R2051" i="1"/>
  <c r="X2051" i="1" s="1"/>
  <c r="Q2051" i="1"/>
  <c r="R2050" i="1"/>
  <c r="X2050" i="1" s="1"/>
  <c r="Q2050" i="1"/>
  <c r="S2050" i="1" s="1"/>
  <c r="T2050" i="1" s="1"/>
  <c r="U2050" i="1" s="1"/>
  <c r="R2049" i="1"/>
  <c r="X2049" i="1" s="1"/>
  <c r="Q2049" i="1"/>
  <c r="R2048" i="1"/>
  <c r="X2048" i="1" s="1"/>
  <c r="Q2048" i="1"/>
  <c r="R2047" i="1"/>
  <c r="X2047" i="1" s="1"/>
  <c r="Q2047" i="1"/>
  <c r="R2046" i="1"/>
  <c r="X2046" i="1" s="1"/>
  <c r="Q2046" i="1"/>
  <c r="R2045" i="1"/>
  <c r="X2045" i="1" s="1"/>
  <c r="Q2045" i="1"/>
  <c r="R2044" i="1"/>
  <c r="X2044" i="1" s="1"/>
  <c r="Q2044" i="1"/>
  <c r="R2043" i="1"/>
  <c r="X2043" i="1" s="1"/>
  <c r="Q2043" i="1"/>
  <c r="R2042" i="1"/>
  <c r="X2042" i="1" s="1"/>
  <c r="Q2042" i="1"/>
  <c r="R2041" i="1"/>
  <c r="X2041" i="1" s="1"/>
  <c r="Q2041" i="1"/>
  <c r="R2040" i="1"/>
  <c r="Q2040" i="1"/>
  <c r="R2039" i="1"/>
  <c r="X2039" i="1" s="1"/>
  <c r="Q2039" i="1"/>
  <c r="R2038" i="1"/>
  <c r="X2038" i="1" s="1"/>
  <c r="Q2038" i="1"/>
  <c r="R2037" i="1"/>
  <c r="X2037" i="1" s="1"/>
  <c r="Q2037" i="1"/>
  <c r="R2036" i="1"/>
  <c r="Q2036" i="1"/>
  <c r="R2035" i="1"/>
  <c r="X2035" i="1" s="1"/>
  <c r="Q2035" i="1"/>
  <c r="R2034" i="1"/>
  <c r="X2034" i="1" s="1"/>
  <c r="Q2034" i="1"/>
  <c r="R2033" i="1"/>
  <c r="X2033" i="1" s="1"/>
  <c r="Q2033" i="1"/>
  <c r="R2032" i="1"/>
  <c r="Q2032" i="1"/>
  <c r="R2031" i="1"/>
  <c r="X2031" i="1" s="1"/>
  <c r="Q2031" i="1"/>
  <c r="R2030" i="1"/>
  <c r="X2030" i="1" s="1"/>
  <c r="Q2030" i="1"/>
  <c r="R2029" i="1"/>
  <c r="X2029" i="1" s="1"/>
  <c r="Q2029" i="1"/>
  <c r="R2028" i="1"/>
  <c r="X2028" i="1" s="1"/>
  <c r="Q2028" i="1"/>
  <c r="R2027" i="1"/>
  <c r="X2027" i="1" s="1"/>
  <c r="Q2027" i="1"/>
  <c r="R2026" i="1"/>
  <c r="X2026" i="1" s="1"/>
  <c r="Q2026" i="1"/>
  <c r="R2025" i="1"/>
  <c r="X2025" i="1" s="1"/>
  <c r="Q2025" i="1"/>
  <c r="R2024" i="1"/>
  <c r="Q2024" i="1"/>
  <c r="R2023" i="1"/>
  <c r="X2023" i="1" s="1"/>
  <c r="Q2023" i="1"/>
  <c r="R2022" i="1"/>
  <c r="X2022" i="1" s="1"/>
  <c r="Q2022" i="1"/>
  <c r="R2021" i="1"/>
  <c r="X2021" i="1" s="1"/>
  <c r="Q2021" i="1"/>
  <c r="R2020" i="1"/>
  <c r="Q2020" i="1"/>
  <c r="R2019" i="1"/>
  <c r="X2019" i="1" s="1"/>
  <c r="Q2019" i="1"/>
  <c r="R2018" i="1"/>
  <c r="X2018" i="1" s="1"/>
  <c r="Q2018" i="1"/>
  <c r="R2017" i="1"/>
  <c r="X2017" i="1" s="1"/>
  <c r="Q2017" i="1"/>
  <c r="R2016" i="1"/>
  <c r="Q2016" i="1"/>
  <c r="R2015" i="1"/>
  <c r="X2015" i="1" s="1"/>
  <c r="Q2015" i="1"/>
  <c r="R2014" i="1"/>
  <c r="X2014" i="1" s="1"/>
  <c r="Q2014" i="1"/>
  <c r="R2013" i="1"/>
  <c r="X2013" i="1" s="1"/>
  <c r="Q2013" i="1"/>
  <c r="R2012" i="1"/>
  <c r="X2012" i="1" s="1"/>
  <c r="Q2012" i="1"/>
  <c r="R2011" i="1"/>
  <c r="X2011" i="1" s="1"/>
  <c r="Q2011" i="1"/>
  <c r="R2010" i="1"/>
  <c r="X2010" i="1" s="1"/>
  <c r="Q2010" i="1"/>
  <c r="R2009" i="1"/>
  <c r="X2009" i="1" s="1"/>
  <c r="Q2009" i="1"/>
  <c r="R2008" i="1"/>
  <c r="Q2008" i="1"/>
  <c r="R2007" i="1"/>
  <c r="X2007" i="1" s="1"/>
  <c r="Q2007" i="1"/>
  <c r="R2006" i="1"/>
  <c r="X2006" i="1" s="1"/>
  <c r="Q2006" i="1"/>
  <c r="R2005" i="1"/>
  <c r="X2005" i="1" s="1"/>
  <c r="Q2005" i="1"/>
  <c r="R2004" i="1"/>
  <c r="Q2004" i="1"/>
  <c r="R2003" i="1"/>
  <c r="X2003" i="1" s="1"/>
  <c r="Q2003" i="1"/>
  <c r="R2002" i="1"/>
  <c r="X2002" i="1" s="1"/>
  <c r="Q2002" i="1"/>
  <c r="R2001" i="1"/>
  <c r="X2001" i="1" s="1"/>
  <c r="Q2001" i="1"/>
  <c r="R2000" i="1"/>
  <c r="X2000" i="1" s="1"/>
  <c r="Q2000" i="1"/>
  <c r="R1999" i="1"/>
  <c r="X1999" i="1" s="1"/>
  <c r="Q1999" i="1"/>
  <c r="R1998" i="1"/>
  <c r="X1998" i="1" s="1"/>
  <c r="Q1998" i="1"/>
  <c r="R1997" i="1"/>
  <c r="X1997" i="1" s="1"/>
  <c r="Q1997" i="1"/>
  <c r="R1996" i="1"/>
  <c r="X1996" i="1" s="1"/>
  <c r="Q1996" i="1"/>
  <c r="R1995" i="1"/>
  <c r="X1995" i="1" s="1"/>
  <c r="Q1995" i="1"/>
  <c r="R1994" i="1"/>
  <c r="X1994" i="1" s="1"/>
  <c r="Q1994" i="1"/>
  <c r="R1993" i="1"/>
  <c r="X1993" i="1" s="1"/>
  <c r="Q1993" i="1"/>
  <c r="R1992" i="1"/>
  <c r="Q1992" i="1"/>
  <c r="R1991" i="1"/>
  <c r="X1991" i="1" s="1"/>
  <c r="Q1991" i="1"/>
  <c r="R1990" i="1"/>
  <c r="X1990" i="1" s="1"/>
  <c r="Q1990" i="1"/>
  <c r="R1989" i="1"/>
  <c r="X1989" i="1" s="1"/>
  <c r="Q1989" i="1"/>
  <c r="R1988" i="1"/>
  <c r="Q1988" i="1"/>
  <c r="R1987" i="1"/>
  <c r="X1987" i="1" s="1"/>
  <c r="Q1987" i="1"/>
  <c r="R1986" i="1"/>
  <c r="X1986" i="1" s="1"/>
  <c r="Q1986" i="1"/>
  <c r="R1985" i="1"/>
  <c r="X1985" i="1" s="1"/>
  <c r="Q1985" i="1"/>
  <c r="R1984" i="1"/>
  <c r="X1984" i="1" s="1"/>
  <c r="Q1984" i="1"/>
  <c r="R1983" i="1"/>
  <c r="X1983" i="1" s="1"/>
  <c r="Q1983" i="1"/>
  <c r="S1983" i="1" s="1"/>
  <c r="T1983" i="1" s="1"/>
  <c r="U1983" i="1" s="1"/>
  <c r="R1982" i="1"/>
  <c r="Q1982" i="1"/>
  <c r="R1981" i="1"/>
  <c r="X1981" i="1" s="1"/>
  <c r="Q1981" i="1"/>
  <c r="R1980" i="1"/>
  <c r="X1980" i="1" s="1"/>
  <c r="Q1980" i="1"/>
  <c r="R1979" i="1"/>
  <c r="X1979" i="1" s="1"/>
  <c r="Q1979" i="1"/>
  <c r="R1978" i="1"/>
  <c r="Q1978" i="1"/>
  <c r="R1977" i="1"/>
  <c r="X1977" i="1" s="1"/>
  <c r="Q1977" i="1"/>
  <c r="R1976" i="1"/>
  <c r="Q1976" i="1"/>
  <c r="R1975" i="1"/>
  <c r="X1975" i="1" s="1"/>
  <c r="Q1975" i="1"/>
  <c r="R1974" i="1"/>
  <c r="Q1974" i="1"/>
  <c r="R1973" i="1"/>
  <c r="X1973" i="1" s="1"/>
  <c r="Q1973" i="1"/>
  <c r="R1972" i="1"/>
  <c r="Q1972" i="1"/>
  <c r="R1971" i="1"/>
  <c r="X1971" i="1" s="1"/>
  <c r="Q1971" i="1"/>
  <c r="R1970" i="1"/>
  <c r="Q1970" i="1"/>
  <c r="R1969" i="1"/>
  <c r="X1969" i="1" s="1"/>
  <c r="Q1969" i="1"/>
  <c r="R1968" i="1"/>
  <c r="X1968" i="1" s="1"/>
  <c r="Q1968" i="1"/>
  <c r="R1967" i="1"/>
  <c r="X1967" i="1" s="1"/>
  <c r="Q1967" i="1"/>
  <c r="R1966" i="1"/>
  <c r="Q1966" i="1"/>
  <c r="R1965" i="1"/>
  <c r="X1965" i="1" s="1"/>
  <c r="Q1965" i="1"/>
  <c r="R1964" i="1"/>
  <c r="Q1964" i="1"/>
  <c r="R1963" i="1"/>
  <c r="X1963" i="1" s="1"/>
  <c r="Q1963" i="1"/>
  <c r="R1962" i="1"/>
  <c r="Q1962" i="1"/>
  <c r="R1961" i="1"/>
  <c r="X1961" i="1" s="1"/>
  <c r="Q1961" i="1"/>
  <c r="R1960" i="1"/>
  <c r="Q1960" i="1"/>
  <c r="R1959" i="1"/>
  <c r="X1959" i="1" s="1"/>
  <c r="Q1959" i="1"/>
  <c r="R1958" i="1"/>
  <c r="Q1958" i="1"/>
  <c r="R1957" i="1"/>
  <c r="X1957" i="1" s="1"/>
  <c r="Q1957" i="1"/>
  <c r="R1956" i="1"/>
  <c r="X1956" i="1" s="1"/>
  <c r="Q1956" i="1"/>
  <c r="R1955" i="1"/>
  <c r="X1955" i="1" s="1"/>
  <c r="Q1955" i="1"/>
  <c r="R1954" i="1"/>
  <c r="Q1954" i="1"/>
  <c r="R1953" i="1"/>
  <c r="X1953" i="1" s="1"/>
  <c r="Q1953" i="1"/>
  <c r="R1952" i="1"/>
  <c r="Q1952" i="1"/>
  <c r="R1950" i="1"/>
  <c r="X1950" i="1" s="1"/>
  <c r="Q1950" i="1"/>
  <c r="R1949" i="1"/>
  <c r="Q1949" i="1"/>
  <c r="R1948" i="1"/>
  <c r="X1948" i="1" s="1"/>
  <c r="Q1948" i="1"/>
  <c r="R1947" i="1"/>
  <c r="Q1947" i="1"/>
  <c r="R1946" i="1"/>
  <c r="X1946" i="1" s="1"/>
  <c r="Q1946" i="1"/>
  <c r="R1945" i="1"/>
  <c r="Q1945" i="1"/>
  <c r="R1944" i="1"/>
  <c r="X1944" i="1" s="1"/>
  <c r="Q1944" i="1"/>
  <c r="R1943" i="1"/>
  <c r="X1943" i="1" s="1"/>
  <c r="Q1943" i="1"/>
  <c r="R1942" i="1"/>
  <c r="Q1942" i="1"/>
  <c r="R1941" i="1"/>
  <c r="X1941" i="1" s="1"/>
  <c r="Q1941" i="1"/>
  <c r="R1940" i="1"/>
  <c r="Q1940" i="1"/>
  <c r="R1939" i="1"/>
  <c r="X1939" i="1" s="1"/>
  <c r="Q1939" i="1"/>
  <c r="R1938" i="1"/>
  <c r="Q1938" i="1"/>
  <c r="R1937" i="1"/>
  <c r="X1937" i="1" s="1"/>
  <c r="Q1937" i="1"/>
  <c r="R1936" i="1"/>
  <c r="Q1936" i="1"/>
  <c r="R1935" i="1"/>
  <c r="X1935" i="1" s="1"/>
  <c r="Q1935" i="1"/>
  <c r="R1934" i="1"/>
  <c r="X1934" i="1" s="1"/>
  <c r="Q1934" i="1"/>
  <c r="R1933" i="1"/>
  <c r="X1933" i="1" s="1"/>
  <c r="Q1933" i="1"/>
  <c r="R1932" i="1"/>
  <c r="Q1932" i="1"/>
  <c r="R1931" i="1"/>
  <c r="X1931" i="1" s="1"/>
  <c r="Q1931" i="1"/>
  <c r="R1930" i="1"/>
  <c r="Q1930" i="1"/>
  <c r="R1929" i="1"/>
  <c r="X1929" i="1" s="1"/>
  <c r="Q1929" i="1"/>
  <c r="R1928" i="1"/>
  <c r="X1928" i="1" s="1"/>
  <c r="Q1928" i="1"/>
  <c r="R1927" i="1"/>
  <c r="X1927" i="1" s="1"/>
  <c r="Q1927" i="1"/>
  <c r="R1926" i="1"/>
  <c r="X1926" i="1" s="1"/>
  <c r="Q1926" i="1"/>
  <c r="R1925" i="1"/>
  <c r="X1925" i="1" s="1"/>
  <c r="Q1925" i="1"/>
  <c r="R1924" i="1"/>
  <c r="X1924" i="1" s="1"/>
  <c r="Q1924" i="1"/>
  <c r="R1923" i="1"/>
  <c r="X1923" i="1" s="1"/>
  <c r="Q1923" i="1"/>
  <c r="R1922" i="1"/>
  <c r="X1922" i="1" s="1"/>
  <c r="Q1922" i="1"/>
  <c r="R1921" i="1"/>
  <c r="X1921" i="1" s="1"/>
  <c r="Q1921" i="1"/>
  <c r="S1921" i="1" s="1"/>
  <c r="T1921" i="1" s="1"/>
  <c r="U1921" i="1" s="1"/>
  <c r="R1920" i="1"/>
  <c r="X1920" i="1" s="1"/>
  <c r="Q1920" i="1"/>
  <c r="R1919" i="1"/>
  <c r="X1919" i="1" s="1"/>
  <c r="Q1919" i="1"/>
  <c r="R1918" i="1"/>
  <c r="X1918" i="1" s="1"/>
  <c r="Q1918" i="1"/>
  <c r="R1917" i="1"/>
  <c r="X1917" i="1" s="1"/>
  <c r="Q1917" i="1"/>
  <c r="S1917" i="1" s="1"/>
  <c r="T1917" i="1" s="1"/>
  <c r="U1917" i="1" s="1"/>
  <c r="R1916" i="1"/>
  <c r="X1916" i="1" s="1"/>
  <c r="Q1916" i="1"/>
  <c r="R1915" i="1"/>
  <c r="X1915" i="1" s="1"/>
  <c r="Q1915" i="1"/>
  <c r="R1914" i="1"/>
  <c r="X1914" i="1" s="1"/>
  <c r="Q1914" i="1"/>
  <c r="R1913" i="1"/>
  <c r="X1913" i="1" s="1"/>
  <c r="Q1913" i="1"/>
  <c r="R1912" i="1"/>
  <c r="X1912" i="1" s="1"/>
  <c r="Q1912" i="1"/>
  <c r="R1911" i="1"/>
  <c r="X1911" i="1" s="1"/>
  <c r="Q1911" i="1"/>
  <c r="R1910" i="1"/>
  <c r="X1910" i="1" s="1"/>
  <c r="Q1910" i="1"/>
  <c r="R1909" i="1"/>
  <c r="X1909" i="1" s="1"/>
  <c r="Q1909" i="1"/>
  <c r="R1908" i="1"/>
  <c r="X1908" i="1" s="1"/>
  <c r="Q1908" i="1"/>
  <c r="R1907" i="1"/>
  <c r="X1907" i="1" s="1"/>
  <c r="Q1907" i="1"/>
  <c r="S1907" i="1" s="1"/>
  <c r="T1907" i="1" s="1"/>
  <c r="U1907" i="1" s="1"/>
  <c r="R1906" i="1"/>
  <c r="X1906" i="1" s="1"/>
  <c r="Q1906" i="1"/>
  <c r="R1905" i="1"/>
  <c r="X1905" i="1" s="1"/>
  <c r="Q1905" i="1"/>
  <c r="S1905" i="1" s="1"/>
  <c r="T1905" i="1" s="1"/>
  <c r="U1905" i="1" s="1"/>
  <c r="R1904" i="1"/>
  <c r="X1904" i="1" s="1"/>
  <c r="Q1904" i="1"/>
  <c r="R1903" i="1"/>
  <c r="X1903" i="1" s="1"/>
  <c r="Q1903" i="1"/>
  <c r="R1902" i="1"/>
  <c r="X1902" i="1" s="1"/>
  <c r="Q1902" i="1"/>
  <c r="R1901" i="1"/>
  <c r="X1901" i="1" s="1"/>
  <c r="Q1901" i="1"/>
  <c r="R1900" i="1"/>
  <c r="X1900" i="1" s="1"/>
  <c r="Q1900" i="1"/>
  <c r="R1899" i="1"/>
  <c r="X1899" i="1" s="1"/>
  <c r="Q1899" i="1"/>
  <c r="R1898" i="1"/>
  <c r="X1898" i="1" s="1"/>
  <c r="Q1898" i="1"/>
  <c r="R1897" i="1"/>
  <c r="Q1897" i="1"/>
  <c r="R1896" i="1"/>
  <c r="X1896" i="1" s="1"/>
  <c r="Q1896" i="1"/>
  <c r="R1895" i="1"/>
  <c r="X1895" i="1" s="1"/>
  <c r="Q1895" i="1"/>
  <c r="R1894" i="1"/>
  <c r="X1894" i="1" s="1"/>
  <c r="Q1894" i="1"/>
  <c r="R1893" i="1"/>
  <c r="Q1893" i="1"/>
  <c r="R1892" i="1"/>
  <c r="X1892" i="1" s="1"/>
  <c r="Q1892" i="1"/>
  <c r="R1891" i="1"/>
  <c r="Q1891" i="1"/>
  <c r="R1890" i="1"/>
  <c r="X1890" i="1" s="1"/>
  <c r="Q1890" i="1"/>
  <c r="R1889" i="1"/>
  <c r="Q1889" i="1"/>
  <c r="R1888" i="1"/>
  <c r="X1888" i="1" s="1"/>
  <c r="Q1888" i="1"/>
  <c r="R1887" i="1"/>
  <c r="Q1887" i="1"/>
  <c r="R1886" i="1"/>
  <c r="Q1886" i="1"/>
  <c r="R1885" i="1"/>
  <c r="X1885" i="1" s="1"/>
  <c r="Q1885" i="1"/>
  <c r="R1884" i="1"/>
  <c r="X1884" i="1" s="1"/>
  <c r="Q1884" i="1"/>
  <c r="R1883" i="1"/>
  <c r="X1883" i="1" s="1"/>
  <c r="Q1883" i="1"/>
  <c r="R1882" i="1"/>
  <c r="Q1882" i="1"/>
  <c r="R1881" i="1"/>
  <c r="X1881" i="1" s="1"/>
  <c r="Q1881" i="1"/>
  <c r="R1880" i="1"/>
  <c r="Q1880" i="1"/>
  <c r="R1879" i="1"/>
  <c r="X1879" i="1" s="1"/>
  <c r="Q1879" i="1"/>
  <c r="R1878" i="1"/>
  <c r="Q1878" i="1"/>
  <c r="R1877" i="1"/>
  <c r="X1877" i="1" s="1"/>
  <c r="Q1877" i="1"/>
  <c r="R1876" i="1"/>
  <c r="X1876" i="1" s="1"/>
  <c r="Q1876" i="1"/>
  <c r="R1875" i="1"/>
  <c r="X1875" i="1" s="1"/>
  <c r="Q1875" i="1"/>
  <c r="R1873" i="1"/>
  <c r="Q1873" i="1"/>
  <c r="R1872" i="1"/>
  <c r="X1872" i="1" s="1"/>
  <c r="Q1872" i="1"/>
  <c r="R1871" i="1"/>
  <c r="Q1871" i="1"/>
  <c r="R1870" i="1"/>
  <c r="X1870" i="1" s="1"/>
  <c r="Q1870" i="1"/>
  <c r="R1869" i="1"/>
  <c r="Q1869" i="1"/>
  <c r="R1868" i="1"/>
  <c r="X1868" i="1" s="1"/>
  <c r="Q1868" i="1"/>
  <c r="R1867" i="1"/>
  <c r="Q1867" i="1"/>
  <c r="R1866" i="1"/>
  <c r="X1866" i="1" s="1"/>
  <c r="Q1866" i="1"/>
  <c r="R1865" i="1"/>
  <c r="Q1865" i="1"/>
  <c r="R1864" i="1"/>
  <c r="X1864" i="1" s="1"/>
  <c r="Q1864" i="1"/>
  <c r="R1863" i="1"/>
  <c r="X1863" i="1" s="1"/>
  <c r="Q1863" i="1"/>
  <c r="R1862" i="1"/>
  <c r="X1862" i="1" s="1"/>
  <c r="Q1862" i="1"/>
  <c r="R1861" i="1"/>
  <c r="Q1861" i="1"/>
  <c r="R1860" i="1"/>
  <c r="X1860" i="1" s="1"/>
  <c r="Q1860" i="1"/>
  <c r="R1859" i="1"/>
  <c r="X1859" i="1" s="1"/>
  <c r="Q1859" i="1"/>
  <c r="R1858" i="1"/>
  <c r="X1858" i="1" s="1"/>
  <c r="Q1858" i="1"/>
  <c r="R1857" i="1"/>
  <c r="Q1857" i="1"/>
  <c r="R1856" i="1"/>
  <c r="X1856" i="1" s="1"/>
  <c r="Q1856" i="1"/>
  <c r="R1855" i="1"/>
  <c r="Q1855" i="1"/>
  <c r="R1854" i="1"/>
  <c r="X1854" i="1" s="1"/>
  <c r="Q1854" i="1"/>
  <c r="R1853" i="1"/>
  <c r="Q1853" i="1"/>
  <c r="R1852" i="1"/>
  <c r="X1852" i="1" s="1"/>
  <c r="Q1852" i="1"/>
  <c r="R1851" i="1"/>
  <c r="Q1851" i="1"/>
  <c r="R1850" i="1"/>
  <c r="X1850" i="1" s="1"/>
  <c r="Q1850" i="1"/>
  <c r="R1849" i="1"/>
  <c r="Q1849" i="1"/>
  <c r="R1848" i="1"/>
  <c r="X1848" i="1" s="1"/>
  <c r="Q1848" i="1"/>
  <c r="R1847" i="1"/>
  <c r="X1847" i="1" s="1"/>
  <c r="Q1847" i="1"/>
  <c r="R1846" i="1"/>
  <c r="X1846" i="1" s="1"/>
  <c r="Q1846" i="1"/>
  <c r="R1845" i="1"/>
  <c r="Q1845" i="1"/>
  <c r="R1844" i="1"/>
  <c r="X1844" i="1" s="1"/>
  <c r="Q1844" i="1"/>
  <c r="R1843" i="1"/>
  <c r="X1843" i="1" s="1"/>
  <c r="Q1843" i="1"/>
  <c r="R1842" i="1"/>
  <c r="X1842" i="1" s="1"/>
  <c r="Q1842" i="1"/>
  <c r="R1841" i="1"/>
  <c r="Q1841" i="1"/>
  <c r="R1840" i="1"/>
  <c r="X1840" i="1" s="1"/>
  <c r="Q1840" i="1"/>
  <c r="R1839" i="1"/>
  <c r="Q1839" i="1"/>
  <c r="R1838" i="1"/>
  <c r="X1838" i="1" s="1"/>
  <c r="Q1838" i="1"/>
  <c r="R1837" i="1"/>
  <c r="Q1837" i="1"/>
  <c r="R1836" i="1"/>
  <c r="X1836" i="1" s="1"/>
  <c r="Q1836" i="1"/>
  <c r="R1835" i="1"/>
  <c r="X1835" i="1" s="1"/>
  <c r="Q1835" i="1"/>
  <c r="R1834" i="1"/>
  <c r="X1834" i="1" s="1"/>
  <c r="Q1834" i="1"/>
  <c r="R1833" i="1"/>
  <c r="Q1833" i="1"/>
  <c r="R1832" i="1"/>
  <c r="X1832" i="1" s="1"/>
  <c r="Q1832" i="1"/>
  <c r="R1831" i="1"/>
  <c r="X1831" i="1" s="1"/>
  <c r="Q1831" i="1"/>
  <c r="R1830" i="1"/>
  <c r="X1830" i="1" s="1"/>
  <c r="Q1830" i="1"/>
  <c r="R1829" i="1"/>
  <c r="Q1829" i="1"/>
  <c r="R1828" i="1"/>
  <c r="X1828" i="1" s="1"/>
  <c r="Q1828" i="1"/>
  <c r="R1827" i="1"/>
  <c r="X1827" i="1" s="1"/>
  <c r="Q1827" i="1"/>
  <c r="R1826" i="1"/>
  <c r="X1826" i="1" s="1"/>
  <c r="Q1826" i="1"/>
  <c r="R1825" i="1"/>
  <c r="Q1825" i="1"/>
  <c r="R1824" i="1"/>
  <c r="X1824" i="1" s="1"/>
  <c r="Q1824" i="1"/>
  <c r="R1821" i="1"/>
  <c r="X1821" i="1" s="1"/>
  <c r="Q1821" i="1"/>
  <c r="R1820" i="1"/>
  <c r="X1820" i="1" s="1"/>
  <c r="Q1820" i="1"/>
  <c r="R1819" i="1"/>
  <c r="Q1819" i="1"/>
  <c r="R1818" i="1"/>
  <c r="X1818" i="1" s="1"/>
  <c r="Q1818" i="1"/>
  <c r="R1817" i="1"/>
  <c r="Q1817" i="1"/>
  <c r="R1816" i="1"/>
  <c r="X1816" i="1" s="1"/>
  <c r="Q1816" i="1"/>
  <c r="R1815" i="1"/>
  <c r="Q1815" i="1"/>
  <c r="R1814" i="1"/>
  <c r="X1814" i="1" s="1"/>
  <c r="Q1814" i="1"/>
  <c r="R1813" i="1"/>
  <c r="Q1813" i="1"/>
  <c r="R1812" i="1"/>
  <c r="X1812" i="1" s="1"/>
  <c r="Q1812" i="1"/>
  <c r="R1811" i="1"/>
  <c r="Q1811" i="1"/>
  <c r="R1810" i="1"/>
  <c r="X1810" i="1" s="1"/>
  <c r="Q1810" i="1"/>
  <c r="R1809" i="1"/>
  <c r="X1809" i="1" s="1"/>
  <c r="Q1809" i="1"/>
  <c r="R1808" i="1"/>
  <c r="X1808" i="1" s="1"/>
  <c r="Q1808" i="1"/>
  <c r="R1807" i="1"/>
  <c r="Q1807" i="1"/>
  <c r="R1806" i="1"/>
  <c r="X1806" i="1" s="1"/>
  <c r="Q1806" i="1"/>
  <c r="R1805" i="1"/>
  <c r="X1805" i="1" s="1"/>
  <c r="Q1805" i="1"/>
  <c r="R1804" i="1"/>
  <c r="X1804" i="1" s="1"/>
  <c r="Q1804" i="1"/>
  <c r="R1803" i="1"/>
  <c r="Q1803" i="1"/>
  <c r="R1802" i="1"/>
  <c r="X1802" i="1" s="1"/>
  <c r="Q1802" i="1"/>
  <c r="R1801" i="1"/>
  <c r="Q1801" i="1"/>
  <c r="R1800" i="1"/>
  <c r="X1800" i="1" s="1"/>
  <c r="Q1800" i="1"/>
  <c r="R1799" i="1"/>
  <c r="Q1799" i="1"/>
  <c r="R1798" i="1"/>
  <c r="X1798" i="1" s="1"/>
  <c r="Q1798" i="1"/>
  <c r="R1797" i="1"/>
  <c r="X1797" i="1" s="1"/>
  <c r="Q1797" i="1"/>
  <c r="R1796" i="1"/>
  <c r="X1796" i="1" s="1"/>
  <c r="Q1796" i="1"/>
  <c r="R1795" i="1"/>
  <c r="Q1795" i="1"/>
  <c r="R1794" i="1"/>
  <c r="X1794" i="1" s="1"/>
  <c r="Q1794" i="1"/>
  <c r="R1793" i="1"/>
  <c r="X1793" i="1" s="1"/>
  <c r="Q1793" i="1"/>
  <c r="R1792" i="1"/>
  <c r="X1792" i="1" s="1"/>
  <c r="Q1792" i="1"/>
  <c r="R1791" i="1"/>
  <c r="Q1791" i="1"/>
  <c r="R1790" i="1"/>
  <c r="X1790" i="1" s="1"/>
  <c r="Q1790" i="1"/>
  <c r="R1789" i="1"/>
  <c r="Q1789" i="1"/>
  <c r="R1788" i="1"/>
  <c r="X1788" i="1" s="1"/>
  <c r="Q1788" i="1"/>
  <c r="R1787" i="1"/>
  <c r="Q1787" i="1"/>
  <c r="R1786" i="1"/>
  <c r="X1786" i="1" s="1"/>
  <c r="Q1786" i="1"/>
  <c r="R1785" i="1"/>
  <c r="X1785" i="1" s="1"/>
  <c r="Q1785" i="1"/>
  <c r="R1784" i="1"/>
  <c r="X1784" i="1" s="1"/>
  <c r="Q1784" i="1"/>
  <c r="R1783" i="1"/>
  <c r="Q1783" i="1"/>
  <c r="R1782" i="1"/>
  <c r="X1782" i="1" s="1"/>
  <c r="Q1782" i="1"/>
  <c r="R1781" i="1"/>
  <c r="Q1781" i="1"/>
  <c r="R1780" i="1"/>
  <c r="X1780" i="1" s="1"/>
  <c r="Q1780" i="1"/>
  <c r="R1779" i="1"/>
  <c r="Q1779" i="1"/>
  <c r="R1778" i="1"/>
  <c r="X1778" i="1" s="1"/>
  <c r="Q1778" i="1"/>
  <c r="R1777" i="1"/>
  <c r="Q1777" i="1"/>
  <c r="R1776" i="1"/>
  <c r="X1776" i="1" s="1"/>
  <c r="Q1776" i="1"/>
  <c r="R1775" i="1"/>
  <c r="Q1775" i="1"/>
  <c r="R1774" i="1"/>
  <c r="X1774" i="1" s="1"/>
  <c r="Q1774" i="1"/>
  <c r="R1773" i="1"/>
  <c r="Q1773" i="1"/>
  <c r="R1772" i="1"/>
  <c r="X1772" i="1" s="1"/>
  <c r="Q1772" i="1"/>
  <c r="AA1771" i="1"/>
  <c r="X1771" i="1"/>
  <c r="W1771" i="1"/>
  <c r="R1770" i="1"/>
  <c r="X1770" i="1" s="1"/>
  <c r="Q1770" i="1"/>
  <c r="R1769" i="1"/>
  <c r="X1769" i="1" s="1"/>
  <c r="Q1769" i="1"/>
  <c r="R1768" i="1"/>
  <c r="X1768" i="1" s="1"/>
  <c r="Q1768" i="1"/>
  <c r="R1767" i="1"/>
  <c r="X1767" i="1" s="1"/>
  <c r="Q1767" i="1"/>
  <c r="R1766" i="1"/>
  <c r="X1766" i="1" s="1"/>
  <c r="Q1766" i="1"/>
  <c r="S1766" i="1" s="1"/>
  <c r="T1766" i="1" s="1"/>
  <c r="U1766" i="1" s="1"/>
  <c r="R1765" i="1"/>
  <c r="X1765" i="1" s="1"/>
  <c r="Q1765" i="1"/>
  <c r="R1764" i="1"/>
  <c r="X1764" i="1" s="1"/>
  <c r="Q1764" i="1"/>
  <c r="R1763" i="1"/>
  <c r="X1763" i="1" s="1"/>
  <c r="Q1763" i="1"/>
  <c r="R1762" i="1"/>
  <c r="X1762" i="1" s="1"/>
  <c r="Q1762" i="1"/>
  <c r="R1761" i="1"/>
  <c r="X1761" i="1" s="1"/>
  <c r="Q1761" i="1"/>
  <c r="R1760" i="1"/>
  <c r="X1760" i="1" s="1"/>
  <c r="Q1760" i="1"/>
  <c r="R1759" i="1"/>
  <c r="X1759" i="1" s="1"/>
  <c r="Q1759" i="1"/>
  <c r="R1758" i="1"/>
  <c r="X1758" i="1" s="1"/>
  <c r="Q1758" i="1"/>
  <c r="R1757" i="1"/>
  <c r="X1757" i="1" s="1"/>
  <c r="Q1757" i="1"/>
  <c r="R1756" i="1"/>
  <c r="X1756" i="1" s="1"/>
  <c r="Q1756" i="1"/>
  <c r="S1756" i="1" s="1"/>
  <c r="T1756" i="1" s="1"/>
  <c r="U1756" i="1" s="1"/>
  <c r="R1755" i="1"/>
  <c r="X1755" i="1" s="1"/>
  <c r="Q1755" i="1"/>
  <c r="R1754" i="1"/>
  <c r="X1754" i="1" s="1"/>
  <c r="Q1754" i="1"/>
  <c r="R1753" i="1"/>
  <c r="X1753" i="1" s="1"/>
  <c r="Q1753" i="1"/>
  <c r="R1752" i="1"/>
  <c r="X1752" i="1" s="1"/>
  <c r="Q1752" i="1"/>
  <c r="R1751" i="1"/>
  <c r="X1751" i="1" s="1"/>
  <c r="Q1751" i="1"/>
  <c r="R1750" i="1"/>
  <c r="X1750" i="1" s="1"/>
  <c r="Q1750" i="1"/>
  <c r="R1749" i="1"/>
  <c r="X1749" i="1" s="1"/>
  <c r="Q1749" i="1"/>
  <c r="R1748" i="1"/>
  <c r="X1748" i="1" s="1"/>
  <c r="Q1748" i="1"/>
  <c r="R1747" i="1"/>
  <c r="X1747" i="1" s="1"/>
  <c r="Q1747" i="1"/>
  <c r="R1746" i="1"/>
  <c r="X1746" i="1" s="1"/>
  <c r="Q1746" i="1"/>
  <c r="S1746" i="1" s="1"/>
  <c r="T1746" i="1" s="1"/>
  <c r="U1746" i="1" s="1"/>
  <c r="R1745" i="1"/>
  <c r="X1745" i="1" s="1"/>
  <c r="Q1745" i="1"/>
  <c r="R1744" i="1"/>
  <c r="X1744" i="1" s="1"/>
  <c r="Q1744" i="1"/>
  <c r="R1743" i="1"/>
  <c r="X1743" i="1" s="1"/>
  <c r="Q1743" i="1"/>
  <c r="R1742" i="1"/>
  <c r="X1742" i="1" s="1"/>
  <c r="Q1742" i="1"/>
  <c r="R1741" i="1"/>
  <c r="X1741" i="1" s="1"/>
  <c r="Q1741" i="1"/>
  <c r="R1740" i="1"/>
  <c r="X1740" i="1" s="1"/>
  <c r="Q1740" i="1"/>
  <c r="S1740" i="1" s="1"/>
  <c r="T1740" i="1" s="1"/>
  <c r="U1740" i="1" s="1"/>
  <c r="R1739" i="1"/>
  <c r="X1739" i="1" s="1"/>
  <c r="Q1739" i="1"/>
  <c r="R1738" i="1"/>
  <c r="X1738" i="1" s="1"/>
  <c r="Q1738" i="1"/>
  <c r="R1737" i="1"/>
  <c r="X1737" i="1" s="1"/>
  <c r="Q1737" i="1"/>
  <c r="R1736" i="1"/>
  <c r="X1736" i="1" s="1"/>
  <c r="Q1736" i="1"/>
  <c r="S1736" i="1" s="1"/>
  <c r="T1736" i="1" s="1"/>
  <c r="U1736" i="1" s="1"/>
  <c r="R1735" i="1"/>
  <c r="X1735" i="1" s="1"/>
  <c r="Q1735" i="1"/>
  <c r="R1734" i="1"/>
  <c r="X1734" i="1" s="1"/>
  <c r="Q1734" i="1"/>
  <c r="S1734" i="1" s="1"/>
  <c r="T1734" i="1" s="1"/>
  <c r="U1734" i="1" s="1"/>
  <c r="R1733" i="1"/>
  <c r="X1733" i="1" s="1"/>
  <c r="Q1733" i="1"/>
  <c r="R1732" i="1"/>
  <c r="X1732" i="1" s="1"/>
  <c r="Q1732" i="1"/>
  <c r="S1732" i="1" s="1"/>
  <c r="T1732" i="1" s="1"/>
  <c r="U1732" i="1" s="1"/>
  <c r="R1731" i="1"/>
  <c r="X1731" i="1" s="1"/>
  <c r="Q1731" i="1"/>
  <c r="R1730" i="1"/>
  <c r="X1730" i="1" s="1"/>
  <c r="Q1730" i="1"/>
  <c r="S1730" i="1" s="1"/>
  <c r="T1730" i="1" s="1"/>
  <c r="U1730" i="1" s="1"/>
  <c r="R1729" i="1"/>
  <c r="X1729" i="1" s="1"/>
  <c r="Q1729" i="1"/>
  <c r="R1728" i="1"/>
  <c r="X1728" i="1" s="1"/>
  <c r="Q1728" i="1"/>
  <c r="R1727" i="1"/>
  <c r="X1727" i="1" s="1"/>
  <c r="Q1727" i="1"/>
  <c r="R1726" i="1"/>
  <c r="X1726" i="1" s="1"/>
  <c r="Q1726" i="1"/>
  <c r="S1726" i="1" s="1"/>
  <c r="T1726" i="1" s="1"/>
  <c r="U1726" i="1" s="1"/>
  <c r="R1725" i="1"/>
  <c r="X1725" i="1" s="1"/>
  <c r="Q1725" i="1"/>
  <c r="R1724" i="1"/>
  <c r="X1724" i="1" s="1"/>
  <c r="Q1724" i="1"/>
  <c r="S1724" i="1" s="1"/>
  <c r="T1724" i="1" s="1"/>
  <c r="U1724" i="1" s="1"/>
  <c r="R1723" i="1"/>
  <c r="X1723" i="1" s="1"/>
  <c r="Q1723" i="1"/>
  <c r="R1722" i="1"/>
  <c r="X1722" i="1" s="1"/>
  <c r="Q1722" i="1"/>
  <c r="R1721" i="1"/>
  <c r="X1721" i="1" s="1"/>
  <c r="Q1721" i="1"/>
  <c r="R1720" i="1"/>
  <c r="X1720" i="1" s="1"/>
  <c r="Q1720" i="1"/>
  <c r="R1719" i="1"/>
  <c r="X1719" i="1" s="1"/>
  <c r="Q1719" i="1"/>
  <c r="R1718" i="1"/>
  <c r="X1718" i="1" s="1"/>
  <c r="Q1718" i="1"/>
  <c r="S1718" i="1" s="1"/>
  <c r="T1718" i="1" s="1"/>
  <c r="U1718" i="1" s="1"/>
  <c r="R1717" i="1"/>
  <c r="X1717" i="1" s="1"/>
  <c r="Q1717" i="1"/>
  <c r="R1716" i="1"/>
  <c r="X1716" i="1" s="1"/>
  <c r="Q1716" i="1"/>
  <c r="R1715" i="1"/>
  <c r="X1715" i="1" s="1"/>
  <c r="Q1715" i="1"/>
  <c r="R1714" i="1"/>
  <c r="X1714" i="1" s="1"/>
  <c r="Q1714" i="1"/>
  <c r="S1714" i="1" s="1"/>
  <c r="T1714" i="1" s="1"/>
  <c r="U1714" i="1" s="1"/>
  <c r="R1713" i="1"/>
  <c r="X1713" i="1" s="1"/>
  <c r="Q1713" i="1"/>
  <c r="R1712" i="1"/>
  <c r="X1712" i="1" s="1"/>
  <c r="Q1712" i="1"/>
  <c r="R1711" i="1"/>
  <c r="X1711" i="1" s="1"/>
  <c r="Q1711" i="1"/>
  <c r="S1711" i="1" s="1"/>
  <c r="T1711" i="1" s="1"/>
  <c r="U1711" i="1" s="1"/>
  <c r="R1710" i="1"/>
  <c r="X1710" i="1" s="1"/>
  <c r="Q1710" i="1"/>
  <c r="R1709" i="1"/>
  <c r="X1709" i="1" s="1"/>
  <c r="Q1709" i="1"/>
  <c r="S1709" i="1" s="1"/>
  <c r="T1709" i="1" s="1"/>
  <c r="U1709" i="1" s="1"/>
  <c r="R1708" i="1"/>
  <c r="X1708" i="1" s="1"/>
  <c r="Q1708" i="1"/>
  <c r="R1707" i="1"/>
  <c r="X1707" i="1" s="1"/>
  <c r="Q1707" i="1"/>
  <c r="R1706" i="1"/>
  <c r="X1706" i="1" s="1"/>
  <c r="Q1706" i="1"/>
  <c r="R1705" i="1"/>
  <c r="X1705" i="1" s="1"/>
  <c r="Q1705" i="1"/>
  <c r="R1704" i="1"/>
  <c r="X1704" i="1" s="1"/>
  <c r="Q1704" i="1"/>
  <c r="R1703" i="1"/>
  <c r="X1703" i="1" s="1"/>
  <c r="Q1703" i="1"/>
  <c r="S1703" i="1" s="1"/>
  <c r="T1703" i="1" s="1"/>
  <c r="U1703" i="1" s="1"/>
  <c r="R1702" i="1"/>
  <c r="X1702" i="1" s="1"/>
  <c r="Q1702" i="1"/>
  <c r="R1701" i="1"/>
  <c r="X1701" i="1" s="1"/>
  <c r="Q1701" i="1"/>
  <c r="R1700" i="1"/>
  <c r="X1700" i="1" s="1"/>
  <c r="Q1700" i="1"/>
  <c r="R1699" i="1"/>
  <c r="X1699" i="1" s="1"/>
  <c r="Q1699" i="1"/>
  <c r="R1698" i="1"/>
  <c r="X1698" i="1" s="1"/>
  <c r="Q1698" i="1"/>
  <c r="R1697" i="1"/>
  <c r="X1697" i="1" s="1"/>
  <c r="Q1697" i="1"/>
  <c r="R1696" i="1"/>
  <c r="X1696" i="1" s="1"/>
  <c r="Q1696" i="1"/>
  <c r="R1695" i="1"/>
  <c r="X1695" i="1" s="1"/>
  <c r="Q1695" i="1"/>
  <c r="R1694" i="1"/>
  <c r="X1694" i="1" s="1"/>
  <c r="Q1694" i="1"/>
  <c r="R1693" i="1"/>
  <c r="X1693" i="1" s="1"/>
  <c r="Q1693" i="1"/>
  <c r="S1693" i="1" s="1"/>
  <c r="T1693" i="1" s="1"/>
  <c r="U1693" i="1" s="1"/>
  <c r="R1692" i="1"/>
  <c r="X1692" i="1" s="1"/>
  <c r="Q1692" i="1"/>
  <c r="R1691" i="1"/>
  <c r="X1691" i="1" s="1"/>
  <c r="Q1691" i="1"/>
  <c r="S1691" i="1" s="1"/>
  <c r="T1691" i="1" s="1"/>
  <c r="U1691" i="1" s="1"/>
  <c r="R1690" i="1"/>
  <c r="X1690" i="1" s="1"/>
  <c r="Q1690" i="1"/>
  <c r="R1689" i="1"/>
  <c r="X1689" i="1" s="1"/>
  <c r="Q1689" i="1"/>
  <c r="R1688" i="1"/>
  <c r="X1688" i="1" s="1"/>
  <c r="Q1688" i="1"/>
  <c r="R1687" i="1"/>
  <c r="X1687" i="1" s="1"/>
  <c r="Q1687" i="1"/>
  <c r="S1687" i="1" s="1"/>
  <c r="T1687" i="1" s="1"/>
  <c r="U1687" i="1" s="1"/>
  <c r="R1686" i="1"/>
  <c r="X1686" i="1" s="1"/>
  <c r="Q1686" i="1"/>
  <c r="R1685" i="1"/>
  <c r="X1685" i="1" s="1"/>
  <c r="Q1685" i="1"/>
  <c r="S1685" i="1" s="1"/>
  <c r="T1685" i="1" s="1"/>
  <c r="U1685" i="1" s="1"/>
  <c r="R1684" i="1"/>
  <c r="X1684" i="1" s="1"/>
  <c r="Q1684" i="1"/>
  <c r="R1683" i="1"/>
  <c r="X1683" i="1" s="1"/>
  <c r="Q1683" i="1"/>
  <c r="S1683" i="1" s="1"/>
  <c r="T1683" i="1" s="1"/>
  <c r="U1683" i="1" s="1"/>
  <c r="R1682" i="1"/>
  <c r="X1682" i="1" s="1"/>
  <c r="Q1682" i="1"/>
  <c r="R1681" i="1"/>
  <c r="X1681" i="1" s="1"/>
  <c r="Q1681" i="1"/>
  <c r="R1680" i="1"/>
  <c r="X1680" i="1" s="1"/>
  <c r="Q1680" i="1"/>
  <c r="R1679" i="1"/>
  <c r="X1679" i="1" s="1"/>
  <c r="Q1679" i="1"/>
  <c r="S1679" i="1" s="1"/>
  <c r="T1679" i="1" s="1"/>
  <c r="U1679" i="1" s="1"/>
  <c r="R1678" i="1"/>
  <c r="X1678" i="1" s="1"/>
  <c r="Q1678" i="1"/>
  <c r="R1677" i="1"/>
  <c r="X1677" i="1" s="1"/>
  <c r="Q1677" i="1"/>
  <c r="S1677" i="1" s="1"/>
  <c r="T1677" i="1" s="1"/>
  <c r="U1677" i="1" s="1"/>
  <c r="R1676" i="1"/>
  <c r="X1676" i="1" s="1"/>
  <c r="Q1676" i="1"/>
  <c r="R1675" i="1"/>
  <c r="X1675" i="1" s="1"/>
  <c r="Q1675" i="1"/>
  <c r="S1675" i="1" s="1"/>
  <c r="T1675" i="1" s="1"/>
  <c r="U1675" i="1" s="1"/>
  <c r="R1674" i="1"/>
  <c r="X1674" i="1" s="1"/>
  <c r="Q1674" i="1"/>
  <c r="R1673" i="1"/>
  <c r="X1673" i="1" s="1"/>
  <c r="Q1673" i="1"/>
  <c r="R1672" i="1"/>
  <c r="X1672" i="1" s="1"/>
  <c r="Q1672" i="1"/>
  <c r="R1671" i="1"/>
  <c r="X1671" i="1" s="1"/>
  <c r="Q1671" i="1"/>
  <c r="R1670" i="1"/>
  <c r="X1670" i="1" s="1"/>
  <c r="Q1670" i="1"/>
  <c r="R1669" i="1"/>
  <c r="Q1669" i="1"/>
  <c r="R1668" i="1"/>
  <c r="X1668" i="1" s="1"/>
  <c r="Q1668" i="1"/>
  <c r="R1667" i="1"/>
  <c r="X1667" i="1" s="1"/>
  <c r="Q1667" i="1"/>
  <c r="R1666" i="1"/>
  <c r="X1666" i="1" s="1"/>
  <c r="Q1666" i="1"/>
  <c r="R1665" i="1"/>
  <c r="X1665" i="1" s="1"/>
  <c r="Q1665" i="1"/>
  <c r="R1664" i="1"/>
  <c r="X1664" i="1" s="1"/>
  <c r="Q1664" i="1"/>
  <c r="R1663" i="1"/>
  <c r="Q1663" i="1"/>
  <c r="R1662" i="1"/>
  <c r="X1662" i="1" s="1"/>
  <c r="Q1662" i="1"/>
  <c r="R1661" i="1"/>
  <c r="X1661" i="1" s="1"/>
  <c r="Q1661" i="1"/>
  <c r="R1660" i="1"/>
  <c r="X1660" i="1" s="1"/>
  <c r="Q1660" i="1"/>
  <c r="R1659" i="1"/>
  <c r="X1659" i="1" s="1"/>
  <c r="Q1659" i="1"/>
  <c r="R1658" i="1"/>
  <c r="X1658" i="1" s="1"/>
  <c r="Q1658" i="1"/>
  <c r="R1657" i="1"/>
  <c r="Q1657" i="1"/>
  <c r="R1656" i="1"/>
  <c r="X1656" i="1" s="1"/>
  <c r="Q1656" i="1"/>
  <c r="R1655" i="1"/>
  <c r="X1655" i="1" s="1"/>
  <c r="Q1655" i="1"/>
  <c r="R1654" i="1"/>
  <c r="X1654" i="1" s="1"/>
  <c r="Q1654" i="1"/>
  <c r="R1653" i="1"/>
  <c r="Q1653" i="1"/>
  <c r="R1652" i="1"/>
  <c r="X1652" i="1" s="1"/>
  <c r="Q1652" i="1"/>
  <c r="R1651" i="1"/>
  <c r="X1651" i="1" s="1"/>
  <c r="Q1651" i="1"/>
  <c r="R1650" i="1"/>
  <c r="Q1650" i="1"/>
  <c r="R1649" i="1"/>
  <c r="X1649" i="1" s="1"/>
  <c r="Q1649" i="1"/>
  <c r="R1648" i="1"/>
  <c r="X1648" i="1" s="1"/>
  <c r="Q1648" i="1"/>
  <c r="R1647" i="1"/>
  <c r="X1647" i="1" s="1"/>
  <c r="Q1647" i="1"/>
  <c r="R1646" i="1"/>
  <c r="Q1646" i="1"/>
  <c r="R1645" i="1"/>
  <c r="X1645" i="1" s="1"/>
  <c r="Q1645" i="1"/>
  <c r="R1643" i="1"/>
  <c r="X1643" i="1" s="1"/>
  <c r="Q1643" i="1"/>
  <c r="R1642" i="1"/>
  <c r="Q1642" i="1"/>
  <c r="R1641" i="1"/>
  <c r="X1641" i="1" s="1"/>
  <c r="Q1641" i="1"/>
  <c r="R1640" i="1"/>
  <c r="X1640" i="1" s="1"/>
  <c r="Q1640" i="1"/>
  <c r="R1639" i="1"/>
  <c r="X1639" i="1" s="1"/>
  <c r="Q1639" i="1"/>
  <c r="R1638" i="1"/>
  <c r="Q1638" i="1"/>
  <c r="R1637" i="1"/>
  <c r="X1637" i="1" s="1"/>
  <c r="Q1637" i="1"/>
  <c r="R1636" i="1"/>
  <c r="Q1636" i="1"/>
  <c r="R1635" i="1"/>
  <c r="X1635" i="1" s="1"/>
  <c r="Q1635" i="1"/>
  <c r="R1634" i="1"/>
  <c r="Q1634" i="1"/>
  <c r="R1633" i="1"/>
  <c r="X1633" i="1" s="1"/>
  <c r="Q1633" i="1"/>
  <c r="R1632" i="1"/>
  <c r="Q1632" i="1"/>
  <c r="R1631" i="1"/>
  <c r="X1631" i="1" s="1"/>
  <c r="Q1631" i="1"/>
  <c r="R1630" i="1"/>
  <c r="X1630" i="1" s="1"/>
  <c r="Q1630" i="1"/>
  <c r="R1629" i="1"/>
  <c r="X1629" i="1" s="1"/>
  <c r="Q1629" i="1"/>
  <c r="S1629" i="1" s="1"/>
  <c r="T1629" i="1" s="1"/>
  <c r="U1629" i="1" s="1"/>
  <c r="R1628" i="1"/>
  <c r="X1628" i="1" s="1"/>
  <c r="Q1628" i="1"/>
  <c r="R1627" i="1"/>
  <c r="X1627" i="1" s="1"/>
  <c r="Q1627" i="1"/>
  <c r="S1627" i="1" s="1"/>
  <c r="T1627" i="1" s="1"/>
  <c r="U1627" i="1" s="1"/>
  <c r="R1626" i="1"/>
  <c r="X1626" i="1" s="1"/>
  <c r="Q1626" i="1"/>
  <c r="R1625" i="1"/>
  <c r="X1625" i="1" s="1"/>
  <c r="Q1625" i="1"/>
  <c r="S1625" i="1" s="1"/>
  <c r="T1625" i="1" s="1"/>
  <c r="U1625" i="1" s="1"/>
  <c r="R1624" i="1"/>
  <c r="X1624" i="1" s="1"/>
  <c r="Q1624" i="1"/>
  <c r="R1623" i="1"/>
  <c r="X1623" i="1" s="1"/>
  <c r="Q1623" i="1"/>
  <c r="S1623" i="1" s="1"/>
  <c r="T1623" i="1" s="1"/>
  <c r="U1623" i="1" s="1"/>
  <c r="R1622" i="1"/>
  <c r="X1622" i="1" s="1"/>
  <c r="Q1622" i="1"/>
  <c r="S1622" i="1" s="1"/>
  <c r="T1622" i="1" s="1"/>
  <c r="U1622" i="1" s="1"/>
  <c r="R1621" i="1"/>
  <c r="X1621" i="1" s="1"/>
  <c r="Q1621" i="1"/>
  <c r="R1620" i="1"/>
  <c r="X1620" i="1" s="1"/>
  <c r="Q1620" i="1"/>
  <c r="S1620" i="1" s="1"/>
  <c r="T1620" i="1" s="1"/>
  <c r="U1620" i="1" s="1"/>
  <c r="R1619" i="1"/>
  <c r="X1619" i="1" s="1"/>
  <c r="Q1619" i="1"/>
  <c r="R1616" i="1"/>
  <c r="X1616" i="1" s="1"/>
  <c r="Q1616" i="1"/>
  <c r="S1616" i="1" s="1"/>
  <c r="T1616" i="1" s="1"/>
  <c r="U1616" i="1" s="1"/>
  <c r="R1615" i="1"/>
  <c r="X1615" i="1" s="1"/>
  <c r="Q1615" i="1"/>
  <c r="R1614" i="1"/>
  <c r="X1614" i="1" s="1"/>
  <c r="Q1614" i="1"/>
  <c r="S1614" i="1" s="1"/>
  <c r="T1614" i="1" s="1"/>
  <c r="U1614" i="1" s="1"/>
  <c r="R1613" i="1"/>
  <c r="X1613" i="1" s="1"/>
  <c r="Q1613" i="1"/>
  <c r="R1612" i="1"/>
  <c r="X1612" i="1" s="1"/>
  <c r="Q1612" i="1"/>
  <c r="S1612" i="1" s="1"/>
  <c r="T1612" i="1" s="1"/>
  <c r="U1612" i="1" s="1"/>
  <c r="R1611" i="1"/>
  <c r="X1611" i="1" s="1"/>
  <c r="Q1611" i="1"/>
  <c r="R1610" i="1"/>
  <c r="X1610" i="1" s="1"/>
  <c r="Q1610" i="1"/>
  <c r="S1610" i="1" s="1"/>
  <c r="T1610" i="1" s="1"/>
  <c r="U1610" i="1" s="1"/>
  <c r="R1604" i="1"/>
  <c r="X1604" i="1" s="1"/>
  <c r="Q1604" i="1"/>
  <c r="R1603" i="1"/>
  <c r="X1603" i="1" s="1"/>
  <c r="Q1603" i="1"/>
  <c r="S1603" i="1" s="1"/>
  <c r="T1603" i="1" s="1"/>
  <c r="U1603" i="1" s="1"/>
  <c r="R1602" i="1"/>
  <c r="X1602" i="1" s="1"/>
  <c r="Q1602" i="1"/>
  <c r="R1601" i="1"/>
  <c r="X1601" i="1" s="1"/>
  <c r="Q1601" i="1"/>
  <c r="S1601" i="1" s="1"/>
  <c r="T1601" i="1" s="1"/>
  <c r="U1601" i="1" s="1"/>
  <c r="R1600" i="1"/>
  <c r="X1600" i="1" s="1"/>
  <c r="Q1600" i="1"/>
  <c r="R1599" i="1"/>
  <c r="X1599" i="1" s="1"/>
  <c r="Q1599" i="1"/>
  <c r="S1599" i="1" s="1"/>
  <c r="T1599" i="1" s="1"/>
  <c r="U1599" i="1" s="1"/>
  <c r="R1598" i="1"/>
  <c r="X1598" i="1" s="1"/>
  <c r="Q1598" i="1"/>
  <c r="R1597" i="1"/>
  <c r="X1597" i="1" s="1"/>
  <c r="Q1597" i="1"/>
  <c r="S1597" i="1" s="1"/>
  <c r="T1597" i="1" s="1"/>
  <c r="U1597" i="1" s="1"/>
  <c r="R1596" i="1"/>
  <c r="X1596" i="1" s="1"/>
  <c r="Q1596" i="1"/>
  <c r="R1594" i="1"/>
  <c r="X1594" i="1" s="1"/>
  <c r="Q1594" i="1"/>
  <c r="S1594" i="1" s="1"/>
  <c r="T1594" i="1" s="1"/>
  <c r="U1594" i="1" s="1"/>
  <c r="R1593" i="1"/>
  <c r="X1593" i="1" s="1"/>
  <c r="Q1593" i="1"/>
  <c r="R1592" i="1"/>
  <c r="X1592" i="1" s="1"/>
  <c r="Q1592" i="1"/>
  <c r="S1592" i="1" s="1"/>
  <c r="T1592" i="1" s="1"/>
  <c r="U1592" i="1" s="1"/>
  <c r="R1591" i="1"/>
  <c r="X1591" i="1" s="1"/>
  <c r="Q1591" i="1"/>
  <c r="R1590" i="1"/>
  <c r="X1590" i="1" s="1"/>
  <c r="Q1590" i="1"/>
  <c r="S1590" i="1" s="1"/>
  <c r="T1590" i="1" s="1"/>
  <c r="U1590" i="1" s="1"/>
  <c r="R1589" i="1"/>
  <c r="X1589" i="1" s="1"/>
  <c r="Q1589" i="1"/>
  <c r="R1588" i="1"/>
  <c r="X1588" i="1" s="1"/>
  <c r="Q1588" i="1"/>
  <c r="S1588" i="1" s="1"/>
  <c r="T1588" i="1" s="1"/>
  <c r="U1588" i="1" s="1"/>
  <c r="R1587" i="1"/>
  <c r="X1587" i="1" s="1"/>
  <c r="Q1587" i="1"/>
  <c r="R1586" i="1"/>
  <c r="X1586" i="1" s="1"/>
  <c r="Q1586" i="1"/>
  <c r="R1585" i="1"/>
  <c r="X1585" i="1" s="1"/>
  <c r="Q1585" i="1"/>
  <c r="S1585" i="1" s="1"/>
  <c r="T1585" i="1" s="1"/>
  <c r="U1585" i="1" s="1"/>
  <c r="R1584" i="1"/>
  <c r="X1584" i="1" s="1"/>
  <c r="Q1584" i="1"/>
  <c r="S1584" i="1" s="1"/>
  <c r="T1584" i="1" s="1"/>
  <c r="U1584" i="1" s="1"/>
  <c r="R1583" i="1"/>
  <c r="X1583" i="1" s="1"/>
  <c r="Q1583" i="1"/>
  <c r="R1582" i="1"/>
  <c r="X1582" i="1" s="1"/>
  <c r="Q1582" i="1"/>
  <c r="S1582" i="1" s="1"/>
  <c r="T1582" i="1" s="1"/>
  <c r="U1582" i="1" s="1"/>
  <c r="R1581" i="1"/>
  <c r="X1581" i="1" s="1"/>
  <c r="Q1581" i="1"/>
  <c r="R1580" i="1"/>
  <c r="X1580" i="1" s="1"/>
  <c r="Q1580" i="1"/>
  <c r="R1579" i="1"/>
  <c r="X1579" i="1" s="1"/>
  <c r="Q1579" i="1"/>
  <c r="R1578" i="1"/>
  <c r="X1578" i="1" s="1"/>
  <c r="Q1578" i="1"/>
  <c r="S1578" i="1" s="1"/>
  <c r="T1578" i="1" s="1"/>
  <c r="U1578" i="1" s="1"/>
  <c r="R1577" i="1"/>
  <c r="X1577" i="1" s="1"/>
  <c r="Q1577" i="1"/>
  <c r="R1576" i="1"/>
  <c r="X1576" i="1" s="1"/>
  <c r="Q1576" i="1"/>
  <c r="R1575" i="1"/>
  <c r="X1575" i="1" s="1"/>
  <c r="Q1575" i="1"/>
  <c r="R1574" i="1"/>
  <c r="X1574" i="1" s="1"/>
  <c r="Q1574" i="1"/>
  <c r="S1574" i="1" s="1"/>
  <c r="T1574" i="1" s="1"/>
  <c r="U1574" i="1" s="1"/>
  <c r="R1573" i="1"/>
  <c r="X1573" i="1" s="1"/>
  <c r="Q1573" i="1"/>
  <c r="R1572" i="1"/>
  <c r="X1572" i="1" s="1"/>
  <c r="Q1572" i="1"/>
  <c r="S1572" i="1" s="1"/>
  <c r="T1572" i="1" s="1"/>
  <c r="U1572" i="1" s="1"/>
  <c r="R1571" i="1"/>
  <c r="X1571" i="1" s="1"/>
  <c r="Q1571" i="1"/>
  <c r="R1570" i="1"/>
  <c r="X1570" i="1" s="1"/>
  <c r="Q1570" i="1"/>
  <c r="S1570" i="1" s="1"/>
  <c r="T1570" i="1" s="1"/>
  <c r="U1570" i="1" s="1"/>
  <c r="R1569" i="1"/>
  <c r="X1569" i="1" s="1"/>
  <c r="Q1569" i="1"/>
  <c r="S1569" i="1" s="1"/>
  <c r="T1569" i="1" s="1"/>
  <c r="U1569" i="1" s="1"/>
  <c r="R1568" i="1"/>
  <c r="X1568" i="1" s="1"/>
  <c r="Q1568" i="1"/>
  <c r="S1568" i="1" s="1"/>
  <c r="T1568" i="1" s="1"/>
  <c r="U1568" i="1" s="1"/>
  <c r="R1567" i="1"/>
  <c r="X1567" i="1" s="1"/>
  <c r="Q1567" i="1"/>
  <c r="R1566" i="1"/>
  <c r="X1566" i="1" s="1"/>
  <c r="Q1566" i="1"/>
  <c r="S1566" i="1" s="1"/>
  <c r="T1566" i="1" s="1"/>
  <c r="U1566" i="1" s="1"/>
  <c r="R1565" i="1"/>
  <c r="X1565" i="1" s="1"/>
  <c r="Q1565" i="1"/>
  <c r="R1564" i="1"/>
  <c r="X1564" i="1" s="1"/>
  <c r="Q1564" i="1"/>
  <c r="R1563" i="1"/>
  <c r="X1563" i="1" s="1"/>
  <c r="Q1563" i="1"/>
  <c r="R1562" i="1"/>
  <c r="X1562" i="1" s="1"/>
  <c r="Q1562" i="1"/>
  <c r="S1562" i="1" s="1"/>
  <c r="T1562" i="1" s="1"/>
  <c r="U1562" i="1" s="1"/>
  <c r="R1561" i="1"/>
  <c r="X1561" i="1" s="1"/>
  <c r="Q1561" i="1"/>
  <c r="S1561" i="1" s="1"/>
  <c r="T1561" i="1" s="1"/>
  <c r="U1561" i="1" s="1"/>
  <c r="R1560" i="1"/>
  <c r="X1560" i="1" s="1"/>
  <c r="Q1560" i="1"/>
  <c r="S1560" i="1" s="1"/>
  <c r="T1560" i="1" s="1"/>
  <c r="U1560" i="1" s="1"/>
  <c r="R1559" i="1"/>
  <c r="X1559" i="1" s="1"/>
  <c r="Q1559" i="1"/>
  <c r="R1558" i="1"/>
  <c r="X1558" i="1" s="1"/>
  <c r="Q1558" i="1"/>
  <c r="S1558" i="1" s="1"/>
  <c r="T1558" i="1" s="1"/>
  <c r="U1558" i="1" s="1"/>
  <c r="R1557" i="1"/>
  <c r="X1557" i="1" s="1"/>
  <c r="Q1557" i="1"/>
  <c r="S1557" i="1" s="1"/>
  <c r="T1557" i="1" s="1"/>
  <c r="U1557" i="1" s="1"/>
  <c r="R1556" i="1"/>
  <c r="X1556" i="1" s="1"/>
  <c r="Q1556" i="1"/>
  <c r="S1556" i="1" s="1"/>
  <c r="T1556" i="1" s="1"/>
  <c r="U1556" i="1" s="1"/>
  <c r="R1555" i="1"/>
  <c r="X1555" i="1" s="1"/>
  <c r="Q1555" i="1"/>
  <c r="R1554" i="1"/>
  <c r="X1554" i="1" s="1"/>
  <c r="Q1554" i="1"/>
  <c r="S1554" i="1" s="1"/>
  <c r="T1554" i="1" s="1"/>
  <c r="U1554" i="1" s="1"/>
  <c r="R1553" i="1"/>
  <c r="X1553" i="1" s="1"/>
  <c r="Q1553" i="1"/>
  <c r="R1552" i="1"/>
  <c r="X1552" i="1" s="1"/>
  <c r="Q1552" i="1"/>
  <c r="R1551" i="1"/>
  <c r="X1551" i="1" s="1"/>
  <c r="Q1551" i="1"/>
  <c r="R1550" i="1"/>
  <c r="X1550" i="1" s="1"/>
  <c r="Q1550" i="1"/>
  <c r="S1550" i="1" s="1"/>
  <c r="T1550" i="1" s="1"/>
  <c r="U1550" i="1" s="1"/>
  <c r="R1549" i="1"/>
  <c r="X1549" i="1" s="1"/>
  <c r="Q1549" i="1"/>
  <c r="R1548" i="1"/>
  <c r="Q1548" i="1"/>
  <c r="R1547" i="1"/>
  <c r="X1547" i="1" s="1"/>
  <c r="Q1547" i="1"/>
  <c r="R1546" i="1"/>
  <c r="X1546" i="1" s="1"/>
  <c r="Q1546" i="1"/>
  <c r="R1545" i="1"/>
  <c r="X1545" i="1" s="1"/>
  <c r="Q1545" i="1"/>
  <c r="R1544" i="1"/>
  <c r="Q1544" i="1"/>
  <c r="R1542" i="1"/>
  <c r="X1542" i="1" s="1"/>
  <c r="Q1542" i="1"/>
  <c r="R1541" i="1"/>
  <c r="X1541" i="1" s="1"/>
  <c r="Q1541" i="1"/>
  <c r="R1540" i="1"/>
  <c r="X1540" i="1" s="1"/>
  <c r="Q1540" i="1"/>
  <c r="R1539" i="1"/>
  <c r="Q1539" i="1"/>
  <c r="R1538" i="1"/>
  <c r="X1538" i="1" s="1"/>
  <c r="Q1538" i="1"/>
  <c r="R1537" i="1"/>
  <c r="X1537" i="1" s="1"/>
  <c r="Q1537" i="1"/>
  <c r="R1536" i="1"/>
  <c r="X1536" i="1" s="1"/>
  <c r="Q1536" i="1"/>
  <c r="R1535" i="1"/>
  <c r="Q1535" i="1"/>
  <c r="R1534" i="1"/>
  <c r="X1534" i="1" s="1"/>
  <c r="Q1534" i="1"/>
  <c r="R1533" i="1"/>
  <c r="X1533" i="1" s="1"/>
  <c r="Q1533" i="1"/>
  <c r="S1533" i="1" s="1"/>
  <c r="T1533" i="1" s="1"/>
  <c r="U1533" i="1" s="1"/>
  <c r="R1532" i="1"/>
  <c r="X1532" i="1" s="1"/>
  <c r="Q1532" i="1"/>
  <c r="R1531" i="1"/>
  <c r="Q1531" i="1"/>
  <c r="R1530" i="1"/>
  <c r="X1530" i="1" s="1"/>
  <c r="Q1530" i="1"/>
  <c r="R1529" i="1"/>
  <c r="X1529" i="1" s="1"/>
  <c r="Q1529" i="1"/>
  <c r="S1529" i="1" s="1"/>
  <c r="T1529" i="1" s="1"/>
  <c r="U1529" i="1" s="1"/>
  <c r="R1528" i="1"/>
  <c r="X1528" i="1" s="1"/>
  <c r="Q1528" i="1"/>
  <c r="R1527" i="1"/>
  <c r="Q1527" i="1"/>
  <c r="R1526" i="1"/>
  <c r="X1526" i="1" s="1"/>
  <c r="Q1526" i="1"/>
  <c r="R1525" i="1"/>
  <c r="X1525" i="1" s="1"/>
  <c r="Q1525" i="1"/>
  <c r="R1524" i="1"/>
  <c r="X1524" i="1" s="1"/>
  <c r="Q1524" i="1"/>
  <c r="R1523" i="1"/>
  <c r="Q1523" i="1"/>
  <c r="R1522" i="1"/>
  <c r="X1522" i="1" s="1"/>
  <c r="Q1522" i="1"/>
  <c r="R1521" i="1"/>
  <c r="X1521" i="1" s="1"/>
  <c r="Q1521" i="1"/>
  <c r="S1521" i="1" s="1"/>
  <c r="T1521" i="1" s="1"/>
  <c r="U1521" i="1" s="1"/>
  <c r="R1520" i="1"/>
  <c r="X1520" i="1" s="1"/>
  <c r="Q1520" i="1"/>
  <c r="R1519" i="1"/>
  <c r="Q1519" i="1"/>
  <c r="R1518" i="1"/>
  <c r="X1518" i="1" s="1"/>
  <c r="Q1518" i="1"/>
  <c r="R1517" i="1"/>
  <c r="X1517" i="1" s="1"/>
  <c r="Q1517" i="1"/>
  <c r="R1516" i="1"/>
  <c r="X1516" i="1" s="1"/>
  <c r="Q1516" i="1"/>
  <c r="R1515" i="1"/>
  <c r="Q1515" i="1"/>
  <c r="R1514" i="1"/>
  <c r="X1514" i="1" s="1"/>
  <c r="Q1514" i="1"/>
  <c r="R1513" i="1"/>
  <c r="X1513" i="1" s="1"/>
  <c r="Q1513" i="1"/>
  <c r="R1512" i="1"/>
  <c r="X1512" i="1" s="1"/>
  <c r="Q1512" i="1"/>
  <c r="R1511" i="1"/>
  <c r="Q1511" i="1"/>
  <c r="R1510" i="1"/>
  <c r="X1510" i="1" s="1"/>
  <c r="Q1510" i="1"/>
  <c r="R1509" i="1"/>
  <c r="X1509" i="1" s="1"/>
  <c r="Q1509" i="1"/>
  <c r="R1508" i="1"/>
  <c r="Q1508" i="1"/>
  <c r="R1507" i="1"/>
  <c r="X1507" i="1" s="1"/>
  <c r="Q1507" i="1"/>
  <c r="R1506" i="1"/>
  <c r="X1506" i="1" s="1"/>
  <c r="Q1506" i="1"/>
  <c r="S1506" i="1" s="1"/>
  <c r="T1506" i="1" s="1"/>
  <c r="U1506" i="1" s="1"/>
  <c r="R1505" i="1"/>
  <c r="X1505" i="1" s="1"/>
  <c r="Q1505" i="1"/>
  <c r="R1504" i="1"/>
  <c r="Q1504" i="1"/>
  <c r="R1503" i="1"/>
  <c r="X1503" i="1" s="1"/>
  <c r="Q1503" i="1"/>
  <c r="R1502" i="1"/>
  <c r="X1502" i="1" s="1"/>
  <c r="Q1502" i="1"/>
  <c r="R1501" i="1"/>
  <c r="X1501" i="1" s="1"/>
  <c r="Q1501" i="1"/>
  <c r="R1500" i="1"/>
  <c r="Q1500" i="1"/>
  <c r="R1499" i="1"/>
  <c r="X1499" i="1" s="1"/>
  <c r="Q1499" i="1"/>
  <c r="R1498" i="1"/>
  <c r="X1498" i="1" s="1"/>
  <c r="Q1498" i="1"/>
  <c r="S1498" i="1" s="1"/>
  <c r="T1498" i="1" s="1"/>
  <c r="U1498" i="1" s="1"/>
  <c r="R1497" i="1"/>
  <c r="X1497" i="1" s="1"/>
  <c r="Q1497" i="1"/>
  <c r="R1496" i="1"/>
  <c r="Q1496" i="1"/>
  <c r="R1495" i="1"/>
  <c r="X1495" i="1" s="1"/>
  <c r="Q1495" i="1"/>
  <c r="R1493" i="1"/>
  <c r="X1493" i="1" s="1"/>
  <c r="Q1493" i="1"/>
  <c r="X1492" i="1"/>
  <c r="Q1492" i="1"/>
  <c r="R1491" i="1"/>
  <c r="X1491" i="1" s="1"/>
  <c r="Q1491" i="1"/>
  <c r="S1491" i="1" s="1"/>
  <c r="T1491" i="1" s="1"/>
  <c r="U1491" i="1" s="1"/>
  <c r="R1490" i="1"/>
  <c r="X1490" i="1" s="1"/>
  <c r="Q1490" i="1"/>
  <c r="R1489" i="1"/>
  <c r="X1489" i="1" s="1"/>
  <c r="Q1489" i="1"/>
  <c r="S1489" i="1" s="1"/>
  <c r="T1489" i="1" s="1"/>
  <c r="U1489" i="1" s="1"/>
  <c r="R1488" i="1"/>
  <c r="X1488" i="1" s="1"/>
  <c r="Q1488" i="1"/>
  <c r="S1488" i="1" s="1"/>
  <c r="T1488" i="1" s="1"/>
  <c r="U1488" i="1" s="1"/>
  <c r="R1487" i="1"/>
  <c r="X1487" i="1" s="1"/>
  <c r="Q1487" i="1"/>
  <c r="S1487" i="1" s="1"/>
  <c r="T1487" i="1" s="1"/>
  <c r="U1487" i="1" s="1"/>
  <c r="R1486" i="1"/>
  <c r="X1486" i="1" s="1"/>
  <c r="Q1486" i="1"/>
  <c r="R1485" i="1"/>
  <c r="X1485" i="1" s="1"/>
  <c r="Q1485" i="1"/>
  <c r="R1484" i="1"/>
  <c r="X1484" i="1" s="1"/>
  <c r="Q1484" i="1"/>
  <c r="S1484" i="1" s="1"/>
  <c r="T1484" i="1" s="1"/>
  <c r="U1484" i="1" s="1"/>
  <c r="R1483" i="1"/>
  <c r="X1483" i="1" s="1"/>
  <c r="Q1483" i="1"/>
  <c r="S1483" i="1" s="1"/>
  <c r="T1483" i="1" s="1"/>
  <c r="U1483" i="1" s="1"/>
  <c r="R1482" i="1"/>
  <c r="X1482" i="1" s="1"/>
  <c r="Q1482" i="1"/>
  <c r="S1482" i="1" s="1"/>
  <c r="T1482" i="1" s="1"/>
  <c r="U1482" i="1" s="1"/>
  <c r="R1481" i="1"/>
  <c r="X1481" i="1" s="1"/>
  <c r="Q1481" i="1"/>
  <c r="S1481" i="1" s="1"/>
  <c r="T1481" i="1" s="1"/>
  <c r="U1481" i="1" s="1"/>
  <c r="R1480" i="1"/>
  <c r="X1480" i="1" s="1"/>
  <c r="Q1480" i="1"/>
  <c r="S1480" i="1" s="1"/>
  <c r="T1480" i="1" s="1"/>
  <c r="U1480" i="1" s="1"/>
  <c r="R1479" i="1"/>
  <c r="X1479" i="1" s="1"/>
  <c r="Q1479" i="1"/>
  <c r="S1479" i="1" s="1"/>
  <c r="T1479" i="1" s="1"/>
  <c r="U1479" i="1" s="1"/>
  <c r="R1478" i="1"/>
  <c r="X1478" i="1" s="1"/>
  <c r="Q1478" i="1"/>
  <c r="R1477" i="1"/>
  <c r="X1477" i="1" s="1"/>
  <c r="Q1477" i="1"/>
  <c r="S1477" i="1" s="1"/>
  <c r="T1477" i="1" s="1"/>
  <c r="U1477" i="1" s="1"/>
  <c r="R1476" i="1"/>
  <c r="X1476" i="1" s="1"/>
  <c r="Q1476" i="1"/>
  <c r="S1476" i="1" s="1"/>
  <c r="T1476" i="1" s="1"/>
  <c r="U1476" i="1" s="1"/>
  <c r="R1475" i="1"/>
  <c r="X1475" i="1" s="1"/>
  <c r="Q1475" i="1"/>
  <c r="S1475" i="1" s="1"/>
  <c r="T1475" i="1" s="1"/>
  <c r="U1475" i="1" s="1"/>
  <c r="R1474" i="1"/>
  <c r="X1474" i="1" s="1"/>
  <c r="Q1474" i="1"/>
  <c r="S1474" i="1" s="1"/>
  <c r="T1474" i="1" s="1"/>
  <c r="U1474" i="1" s="1"/>
  <c r="R1473" i="1"/>
  <c r="X1473" i="1" s="1"/>
  <c r="Q1473" i="1"/>
  <c r="S1473" i="1" s="1"/>
  <c r="T1473" i="1" s="1"/>
  <c r="U1473" i="1" s="1"/>
  <c r="R1472" i="1"/>
  <c r="X1472" i="1" s="1"/>
  <c r="Q1472" i="1"/>
  <c r="S1472" i="1" s="1"/>
  <c r="T1472" i="1" s="1"/>
  <c r="U1472" i="1" s="1"/>
  <c r="R1471" i="1"/>
  <c r="X1471" i="1" s="1"/>
  <c r="Q1471" i="1"/>
  <c r="S1471" i="1" s="1"/>
  <c r="T1471" i="1" s="1"/>
  <c r="U1471" i="1" s="1"/>
  <c r="R1470" i="1"/>
  <c r="X1470" i="1" s="1"/>
  <c r="Q1470" i="1"/>
  <c r="R1469" i="1"/>
  <c r="X1469" i="1" s="1"/>
  <c r="Q1469" i="1"/>
  <c r="R1468" i="1"/>
  <c r="X1468" i="1" s="1"/>
  <c r="Q1468" i="1"/>
  <c r="S1468" i="1" s="1"/>
  <c r="T1468" i="1" s="1"/>
  <c r="U1468" i="1" s="1"/>
  <c r="R1467" i="1"/>
  <c r="X1467" i="1" s="1"/>
  <c r="Q1467" i="1"/>
  <c r="S1467" i="1" s="1"/>
  <c r="T1467" i="1" s="1"/>
  <c r="U1467" i="1" s="1"/>
  <c r="R1466" i="1"/>
  <c r="X1466" i="1" s="1"/>
  <c r="Q1466" i="1"/>
  <c r="R1465" i="1"/>
  <c r="X1465" i="1" s="1"/>
  <c r="Q1465" i="1"/>
  <c r="X1464" i="1"/>
  <c r="Q1464" i="1"/>
  <c r="S1464" i="1" s="1"/>
  <c r="T1464" i="1" s="1"/>
  <c r="U1464" i="1" s="1"/>
  <c r="R1463" i="1"/>
  <c r="X1463" i="1" s="1"/>
  <c r="Q1463" i="1"/>
  <c r="S1463" i="1" s="1"/>
  <c r="T1463" i="1" s="1"/>
  <c r="U1463" i="1" s="1"/>
  <c r="R1462" i="1"/>
  <c r="X1462" i="1" s="1"/>
  <c r="Q1462" i="1"/>
  <c r="S1462" i="1" s="1"/>
  <c r="T1462" i="1" s="1"/>
  <c r="U1462" i="1" s="1"/>
  <c r="R1461" i="1"/>
  <c r="X1461" i="1" s="1"/>
  <c r="Q1461" i="1"/>
  <c r="S1461" i="1" s="1"/>
  <c r="T1461" i="1" s="1"/>
  <c r="U1461" i="1" s="1"/>
  <c r="R1460" i="1"/>
  <c r="X1460" i="1" s="1"/>
  <c r="Q1460" i="1"/>
  <c r="S1460" i="1" s="1"/>
  <c r="T1460" i="1" s="1"/>
  <c r="U1460" i="1" s="1"/>
  <c r="R1459" i="1"/>
  <c r="X1459" i="1" s="1"/>
  <c r="Q1459" i="1"/>
  <c r="S1459" i="1" s="1"/>
  <c r="T1459" i="1" s="1"/>
  <c r="U1459" i="1" s="1"/>
  <c r="R1458" i="1"/>
  <c r="X1458" i="1" s="1"/>
  <c r="Q1458" i="1"/>
  <c r="R1457" i="1"/>
  <c r="X1457" i="1" s="1"/>
  <c r="Q1457" i="1"/>
  <c r="S1457" i="1" s="1"/>
  <c r="T1457" i="1" s="1"/>
  <c r="U1457" i="1" s="1"/>
  <c r="R1456" i="1"/>
  <c r="X1456" i="1" s="1"/>
  <c r="Q1456" i="1"/>
  <c r="S1456" i="1" s="1"/>
  <c r="T1456" i="1" s="1"/>
  <c r="U1456" i="1" s="1"/>
  <c r="R1455" i="1"/>
  <c r="X1455" i="1" s="1"/>
  <c r="Q1455" i="1"/>
  <c r="R1454" i="1"/>
  <c r="X1454" i="1" s="1"/>
  <c r="Q1454" i="1"/>
  <c r="S1454" i="1" s="1"/>
  <c r="T1454" i="1" s="1"/>
  <c r="U1454" i="1" s="1"/>
  <c r="R1453" i="1"/>
  <c r="X1453" i="1" s="1"/>
  <c r="Q1453" i="1"/>
  <c r="S1453" i="1" s="1"/>
  <c r="T1453" i="1" s="1"/>
  <c r="U1453" i="1" s="1"/>
  <c r="R1452" i="1"/>
  <c r="X1452" i="1" s="1"/>
  <c r="Q1452" i="1"/>
  <c r="S1452" i="1" s="1"/>
  <c r="T1452" i="1" s="1"/>
  <c r="U1452" i="1" s="1"/>
  <c r="R1451" i="1"/>
  <c r="X1451" i="1" s="1"/>
  <c r="Q1451" i="1"/>
  <c r="S1451" i="1" s="1"/>
  <c r="T1451" i="1" s="1"/>
  <c r="U1451" i="1" s="1"/>
  <c r="R1449" i="1"/>
  <c r="X1449" i="1" s="1"/>
  <c r="Q1449" i="1"/>
  <c r="S1449" i="1" s="1"/>
  <c r="T1449" i="1" s="1"/>
  <c r="U1449" i="1" s="1"/>
  <c r="R1448" i="1"/>
  <c r="X1448" i="1" s="1"/>
  <c r="Q1448" i="1"/>
  <c r="S1448" i="1" s="1"/>
  <c r="T1448" i="1" s="1"/>
  <c r="U1448" i="1" s="1"/>
  <c r="R1447" i="1"/>
  <c r="X1447" i="1" s="1"/>
  <c r="Q1447" i="1"/>
  <c r="S1447" i="1" s="1"/>
  <c r="T1447" i="1" s="1"/>
  <c r="U1447" i="1" s="1"/>
  <c r="R1446" i="1"/>
  <c r="X1446" i="1" s="1"/>
  <c r="Q1446" i="1"/>
  <c r="R1445" i="1"/>
  <c r="X1445" i="1" s="1"/>
  <c r="Q1445" i="1"/>
  <c r="S1445" i="1" s="1"/>
  <c r="T1445" i="1" s="1"/>
  <c r="U1445" i="1" s="1"/>
  <c r="R1444" i="1"/>
  <c r="X1444" i="1" s="1"/>
  <c r="Q1444" i="1"/>
  <c r="S1444" i="1" s="1"/>
  <c r="T1444" i="1" s="1"/>
  <c r="U1444" i="1" s="1"/>
  <c r="R1443" i="1"/>
  <c r="X1443" i="1" s="1"/>
  <c r="Q1443" i="1"/>
  <c r="S1443" i="1" s="1"/>
  <c r="T1443" i="1" s="1"/>
  <c r="U1443" i="1" s="1"/>
  <c r="R1442" i="1"/>
  <c r="X1442" i="1" s="1"/>
  <c r="Q1442" i="1"/>
  <c r="R1441" i="1"/>
  <c r="X1441" i="1" s="1"/>
  <c r="Q1441" i="1"/>
  <c r="S1441" i="1" s="1"/>
  <c r="T1441" i="1" s="1"/>
  <c r="U1441" i="1" s="1"/>
  <c r="R1440" i="1"/>
  <c r="X1440" i="1" s="1"/>
  <c r="Q1440" i="1"/>
  <c r="S1440" i="1" s="1"/>
  <c r="T1440" i="1" s="1"/>
  <c r="U1440" i="1" s="1"/>
  <c r="R1439" i="1"/>
  <c r="X1439" i="1" s="1"/>
  <c r="Q1439" i="1"/>
  <c r="S1439" i="1" s="1"/>
  <c r="T1439" i="1" s="1"/>
  <c r="U1439" i="1" s="1"/>
  <c r="R1438" i="1"/>
  <c r="X1438" i="1" s="1"/>
  <c r="Q1438" i="1"/>
  <c r="R1437" i="1"/>
  <c r="X1437" i="1" s="1"/>
  <c r="Q1437" i="1"/>
  <c r="S1437" i="1" s="1"/>
  <c r="T1437" i="1" s="1"/>
  <c r="U1437" i="1" s="1"/>
  <c r="R1436" i="1"/>
  <c r="X1436" i="1" s="1"/>
  <c r="Q1436" i="1"/>
  <c r="S1436" i="1" s="1"/>
  <c r="T1436" i="1" s="1"/>
  <c r="U1436" i="1" s="1"/>
  <c r="R1435" i="1"/>
  <c r="X1435" i="1" s="1"/>
  <c r="Q1435" i="1"/>
  <c r="S1435" i="1" s="1"/>
  <c r="T1435" i="1" s="1"/>
  <c r="U1435" i="1" s="1"/>
  <c r="R1434" i="1"/>
  <c r="X1434" i="1" s="1"/>
  <c r="Q1434" i="1"/>
  <c r="S1434" i="1" s="1"/>
  <c r="T1434" i="1" s="1"/>
  <c r="U1434" i="1" s="1"/>
  <c r="R1433" i="1"/>
  <c r="X1433" i="1" s="1"/>
  <c r="Q1433" i="1"/>
  <c r="S1433" i="1" s="1"/>
  <c r="T1433" i="1" s="1"/>
  <c r="U1433" i="1" s="1"/>
  <c r="AA1432" i="1"/>
  <c r="X1432" i="1"/>
  <c r="W1432" i="1"/>
  <c r="R1431" i="1"/>
  <c r="X1431" i="1" s="1"/>
  <c r="Q1431" i="1"/>
  <c r="S1431" i="1" s="1"/>
  <c r="T1431" i="1" s="1"/>
  <c r="U1431" i="1" s="1"/>
  <c r="R1430" i="1"/>
  <c r="X1430" i="1" s="1"/>
  <c r="Q1430" i="1"/>
  <c r="S1430" i="1" s="1"/>
  <c r="T1430" i="1" s="1"/>
  <c r="U1430" i="1" s="1"/>
  <c r="R1429" i="1"/>
  <c r="X1429" i="1" s="1"/>
  <c r="Q1429" i="1"/>
  <c r="S1429" i="1" s="1"/>
  <c r="T1429" i="1" s="1"/>
  <c r="U1429" i="1" s="1"/>
  <c r="R1428" i="1"/>
  <c r="X1428" i="1" s="1"/>
  <c r="Q1428" i="1"/>
  <c r="S1428" i="1" s="1"/>
  <c r="T1428" i="1" s="1"/>
  <c r="U1428" i="1" s="1"/>
  <c r="R1427" i="1"/>
  <c r="X1427" i="1" s="1"/>
  <c r="Q1427" i="1"/>
  <c r="S1427" i="1" s="1"/>
  <c r="T1427" i="1" s="1"/>
  <c r="U1427" i="1" s="1"/>
  <c r="R1426" i="1"/>
  <c r="X1426" i="1" s="1"/>
  <c r="Q1426" i="1"/>
  <c r="S1426" i="1" s="1"/>
  <c r="T1426" i="1" s="1"/>
  <c r="U1426" i="1" s="1"/>
  <c r="R1425" i="1"/>
  <c r="X1425" i="1" s="1"/>
  <c r="Q1425" i="1"/>
  <c r="S1425" i="1" s="1"/>
  <c r="T1425" i="1" s="1"/>
  <c r="U1425" i="1" s="1"/>
  <c r="R1424" i="1"/>
  <c r="X1424" i="1" s="1"/>
  <c r="Q1424" i="1"/>
  <c r="S1424" i="1" s="1"/>
  <c r="T1424" i="1" s="1"/>
  <c r="U1424" i="1" s="1"/>
  <c r="R1423" i="1"/>
  <c r="X1423" i="1" s="1"/>
  <c r="Q1423" i="1"/>
  <c r="S1423" i="1" s="1"/>
  <c r="T1423" i="1" s="1"/>
  <c r="U1423" i="1" s="1"/>
  <c r="R1422" i="1"/>
  <c r="X1422" i="1" s="1"/>
  <c r="Q1422" i="1"/>
  <c r="S1422" i="1" s="1"/>
  <c r="T1422" i="1" s="1"/>
  <c r="U1422" i="1" s="1"/>
  <c r="R1421" i="1"/>
  <c r="X1421" i="1" s="1"/>
  <c r="Q1421" i="1"/>
  <c r="S1421" i="1" s="1"/>
  <c r="T1421" i="1" s="1"/>
  <c r="U1421" i="1" s="1"/>
  <c r="R1420" i="1"/>
  <c r="X1420" i="1" s="1"/>
  <c r="Q1420" i="1"/>
  <c r="R1419" i="1"/>
  <c r="X1419" i="1" s="1"/>
  <c r="Q1419" i="1"/>
  <c r="S1419" i="1" s="1"/>
  <c r="T1419" i="1" s="1"/>
  <c r="U1419" i="1" s="1"/>
  <c r="R1418" i="1"/>
  <c r="X1418" i="1" s="1"/>
  <c r="Q1418" i="1"/>
  <c r="S1418" i="1" s="1"/>
  <c r="T1418" i="1" s="1"/>
  <c r="U1418" i="1" s="1"/>
  <c r="R1417" i="1"/>
  <c r="X1417" i="1" s="1"/>
  <c r="Q1417" i="1"/>
  <c r="R1416" i="1"/>
  <c r="X1416" i="1" s="1"/>
  <c r="Q1416" i="1"/>
  <c r="R1415" i="1"/>
  <c r="X1415" i="1" s="1"/>
  <c r="Q1415" i="1"/>
  <c r="S1415" i="1" s="1"/>
  <c r="T1415" i="1" s="1"/>
  <c r="U1415" i="1" s="1"/>
  <c r="R1414" i="1"/>
  <c r="X1414" i="1" s="1"/>
  <c r="Q1414" i="1"/>
  <c r="S1414" i="1" s="1"/>
  <c r="T1414" i="1" s="1"/>
  <c r="U1414" i="1" s="1"/>
  <c r="R1413" i="1"/>
  <c r="X1413" i="1" s="1"/>
  <c r="Q1413" i="1"/>
  <c r="R1412" i="1"/>
  <c r="X1412" i="1" s="1"/>
  <c r="Q1412" i="1"/>
  <c r="S1412" i="1" s="1"/>
  <c r="T1412" i="1" s="1"/>
  <c r="U1412" i="1" s="1"/>
  <c r="R1411" i="1"/>
  <c r="X1411" i="1" s="1"/>
  <c r="Q1411" i="1"/>
  <c r="S1411" i="1" s="1"/>
  <c r="T1411" i="1" s="1"/>
  <c r="U1411" i="1" s="1"/>
  <c r="R1410" i="1"/>
  <c r="X1410" i="1" s="1"/>
  <c r="Q1410" i="1"/>
  <c r="S1410" i="1" s="1"/>
  <c r="T1410" i="1" s="1"/>
  <c r="U1410" i="1" s="1"/>
  <c r="R1409" i="1"/>
  <c r="X1409" i="1" s="1"/>
  <c r="Q1409" i="1"/>
  <c r="R1408" i="1"/>
  <c r="X1408" i="1" s="1"/>
  <c r="Q1408" i="1"/>
  <c r="R1407" i="1"/>
  <c r="X1407" i="1" s="1"/>
  <c r="Q1407" i="1"/>
  <c r="S1407" i="1" s="1"/>
  <c r="T1407" i="1" s="1"/>
  <c r="U1407" i="1" s="1"/>
  <c r="R1406" i="1"/>
  <c r="X1406" i="1" s="1"/>
  <c r="Q1406" i="1"/>
  <c r="S1406" i="1" s="1"/>
  <c r="T1406" i="1" s="1"/>
  <c r="U1406" i="1" s="1"/>
  <c r="R1405" i="1"/>
  <c r="X1405" i="1" s="1"/>
  <c r="Q1405" i="1"/>
  <c r="S1405" i="1" s="1"/>
  <c r="T1405" i="1" s="1"/>
  <c r="U1405" i="1" s="1"/>
  <c r="R1404" i="1"/>
  <c r="X1404" i="1" s="1"/>
  <c r="Q1404" i="1"/>
  <c r="R1403" i="1"/>
  <c r="X1403" i="1" s="1"/>
  <c r="Q1403" i="1"/>
  <c r="S1403" i="1" s="1"/>
  <c r="T1403" i="1" s="1"/>
  <c r="U1403" i="1" s="1"/>
  <c r="R1402" i="1"/>
  <c r="X1402" i="1" s="1"/>
  <c r="Q1402" i="1"/>
  <c r="R1401" i="1"/>
  <c r="X1401" i="1" s="1"/>
  <c r="Q1401" i="1"/>
  <c r="R1400" i="1"/>
  <c r="X1400" i="1" s="1"/>
  <c r="Q1400" i="1"/>
  <c r="R1399" i="1"/>
  <c r="X1399" i="1" s="1"/>
  <c r="Q1399" i="1"/>
  <c r="R1398" i="1"/>
  <c r="X1398" i="1" s="1"/>
  <c r="Q1398" i="1"/>
  <c r="R1397" i="1"/>
  <c r="X1397" i="1" s="1"/>
  <c r="Q1397" i="1"/>
  <c r="R1396" i="1"/>
  <c r="X1396" i="1" s="1"/>
  <c r="Q1396" i="1"/>
  <c r="R1395" i="1"/>
  <c r="Q1395" i="1"/>
  <c r="R1394" i="1"/>
  <c r="X1394" i="1" s="1"/>
  <c r="Q1394" i="1"/>
  <c r="R1393" i="1"/>
  <c r="X1393" i="1" s="1"/>
  <c r="Q1393" i="1"/>
  <c r="R1392" i="1"/>
  <c r="X1392" i="1" s="1"/>
  <c r="Q1392" i="1"/>
  <c r="R1391" i="1"/>
  <c r="Q1391" i="1"/>
  <c r="R1390" i="1"/>
  <c r="X1390" i="1" s="1"/>
  <c r="Q1390" i="1"/>
  <c r="R1389" i="1"/>
  <c r="X1389" i="1" s="1"/>
  <c r="Q1389" i="1"/>
  <c r="R1388" i="1"/>
  <c r="X1388" i="1" s="1"/>
  <c r="Q1388" i="1"/>
  <c r="R1387" i="1"/>
  <c r="X1387" i="1" s="1"/>
  <c r="Q1387" i="1"/>
  <c r="R1386" i="1"/>
  <c r="X1386" i="1" s="1"/>
  <c r="Q1386" i="1"/>
  <c r="R1385" i="1"/>
  <c r="X1385" i="1" s="1"/>
  <c r="Q1385" i="1"/>
  <c r="R1384" i="1"/>
  <c r="X1384" i="1" s="1"/>
  <c r="Q1384" i="1"/>
  <c r="R1383" i="1"/>
  <c r="X1383" i="1" s="1"/>
  <c r="Q1383" i="1"/>
  <c r="R1382" i="1"/>
  <c r="X1382" i="1" s="1"/>
  <c r="Q1382" i="1"/>
  <c r="R1381" i="1"/>
  <c r="X1381" i="1" s="1"/>
  <c r="Q1381" i="1"/>
  <c r="R1380" i="1"/>
  <c r="X1380" i="1" s="1"/>
  <c r="Q1380" i="1"/>
  <c r="R1379" i="1"/>
  <c r="Q1379" i="1"/>
  <c r="R1378" i="1"/>
  <c r="X1378" i="1" s="1"/>
  <c r="Q1378" i="1"/>
  <c r="R1377" i="1"/>
  <c r="X1377" i="1" s="1"/>
  <c r="Q1377" i="1"/>
  <c r="R1376" i="1"/>
  <c r="X1376" i="1" s="1"/>
  <c r="Q1376" i="1"/>
  <c r="R1375" i="1"/>
  <c r="Q1375" i="1"/>
  <c r="R1374" i="1"/>
  <c r="X1374" i="1" s="1"/>
  <c r="Q1374" i="1"/>
  <c r="R1373" i="1"/>
  <c r="X1373" i="1" s="1"/>
  <c r="Q1373" i="1"/>
  <c r="R1372" i="1"/>
  <c r="X1372" i="1" s="1"/>
  <c r="Q1372" i="1"/>
  <c r="R1371" i="1"/>
  <c r="Q1371" i="1"/>
  <c r="R1370" i="1"/>
  <c r="X1370" i="1" s="1"/>
  <c r="Q1370" i="1"/>
  <c r="R1369" i="1"/>
  <c r="X1369" i="1" s="1"/>
  <c r="Q1369" i="1"/>
  <c r="R1367" i="1"/>
  <c r="X1367" i="1" s="1"/>
  <c r="Q1367" i="1"/>
  <c r="R1366" i="1"/>
  <c r="X1366" i="1" s="1"/>
  <c r="Q1366" i="1"/>
  <c r="R1365" i="1"/>
  <c r="X1365" i="1" s="1"/>
  <c r="Q1365" i="1"/>
  <c r="R1364" i="1"/>
  <c r="X1364" i="1" s="1"/>
  <c r="Q1364" i="1"/>
  <c r="R1363" i="1"/>
  <c r="X1363" i="1" s="1"/>
  <c r="Q1363" i="1"/>
  <c r="R1362" i="1"/>
  <c r="Q1362" i="1"/>
  <c r="R1361" i="1"/>
  <c r="X1361" i="1" s="1"/>
  <c r="Q1361" i="1"/>
  <c r="R1360" i="1"/>
  <c r="X1360" i="1" s="1"/>
  <c r="Q1360" i="1"/>
  <c r="R1359" i="1"/>
  <c r="X1359" i="1" s="1"/>
  <c r="Q1359" i="1"/>
  <c r="R1358" i="1"/>
  <c r="X1358" i="1" s="1"/>
  <c r="Q1358" i="1"/>
  <c r="R1357" i="1"/>
  <c r="X1357" i="1" s="1"/>
  <c r="Q1357" i="1"/>
  <c r="R1356" i="1"/>
  <c r="X1356" i="1" s="1"/>
  <c r="Q1356" i="1"/>
  <c r="R1355" i="1"/>
  <c r="X1355" i="1" s="1"/>
  <c r="Q1355" i="1"/>
  <c r="R1354" i="1"/>
  <c r="X1354" i="1" s="1"/>
  <c r="Q1354" i="1"/>
  <c r="R1353" i="1"/>
  <c r="X1353" i="1" s="1"/>
  <c r="Q1353" i="1"/>
  <c r="R1352" i="1"/>
  <c r="X1352" i="1" s="1"/>
  <c r="Q1352" i="1"/>
  <c r="R1351" i="1"/>
  <c r="X1351" i="1" s="1"/>
  <c r="Q1351" i="1"/>
  <c r="R1350" i="1"/>
  <c r="Q1350" i="1"/>
  <c r="R1349" i="1"/>
  <c r="X1349" i="1" s="1"/>
  <c r="Q1349" i="1"/>
  <c r="R1348" i="1"/>
  <c r="X1348" i="1" s="1"/>
  <c r="Q1348" i="1"/>
  <c r="R1347" i="1"/>
  <c r="X1347" i="1" s="1"/>
  <c r="Q1347" i="1"/>
  <c r="R1346" i="1"/>
  <c r="Q1346" i="1"/>
  <c r="R1345" i="1"/>
  <c r="X1345" i="1" s="1"/>
  <c r="Q1345" i="1"/>
  <c r="R1344" i="1"/>
  <c r="X1344" i="1" s="1"/>
  <c r="Q1344" i="1"/>
  <c r="S1344" i="1" s="1"/>
  <c r="T1344" i="1" s="1"/>
  <c r="U1344" i="1" s="1"/>
  <c r="R1343" i="1"/>
  <c r="Q1343" i="1"/>
  <c r="R1342" i="1"/>
  <c r="X1342" i="1" s="1"/>
  <c r="Q1342" i="1"/>
  <c r="R1341" i="1"/>
  <c r="Q1341" i="1"/>
  <c r="R1340" i="1"/>
  <c r="X1340" i="1" s="1"/>
  <c r="Q1340" i="1"/>
  <c r="R1339" i="1"/>
  <c r="X1339" i="1" s="1"/>
  <c r="Q1339" i="1"/>
  <c r="R1338" i="1"/>
  <c r="X1338" i="1" s="1"/>
  <c r="Q1338" i="1"/>
  <c r="R1337" i="1"/>
  <c r="Q1337" i="1"/>
  <c r="R1336" i="1"/>
  <c r="X1336" i="1" s="1"/>
  <c r="Q1336" i="1"/>
  <c r="R1335" i="1"/>
  <c r="X1335" i="1" s="1"/>
  <c r="Q1335" i="1"/>
  <c r="R1334" i="1"/>
  <c r="X1334" i="1" s="1"/>
  <c r="Q1334" i="1"/>
  <c r="R1333" i="1"/>
  <c r="Q1333" i="1"/>
  <c r="R1332" i="1"/>
  <c r="X1332" i="1" s="1"/>
  <c r="Q1332" i="1"/>
  <c r="R1331" i="1"/>
  <c r="X1331" i="1" s="1"/>
  <c r="Q1331" i="1"/>
  <c r="R1330" i="1"/>
  <c r="X1330" i="1" s="1"/>
  <c r="Q1330" i="1"/>
  <c r="R1329" i="1"/>
  <c r="Q1329" i="1"/>
  <c r="R1328" i="1"/>
  <c r="X1328" i="1" s="1"/>
  <c r="Q1328" i="1"/>
  <c r="R1327" i="1"/>
  <c r="X1327" i="1" s="1"/>
  <c r="Q1327" i="1"/>
  <c r="R1326" i="1"/>
  <c r="X1326" i="1" s="1"/>
  <c r="Q1326" i="1"/>
  <c r="R1325" i="1"/>
  <c r="Q1325" i="1"/>
  <c r="R1324" i="1"/>
  <c r="X1324" i="1" s="1"/>
  <c r="Q1324" i="1"/>
  <c r="R1323" i="1"/>
  <c r="X1323" i="1" s="1"/>
  <c r="Q1323" i="1"/>
  <c r="R1322" i="1"/>
  <c r="X1322" i="1" s="1"/>
  <c r="Q1322" i="1"/>
  <c r="R1321" i="1"/>
  <c r="Q1321" i="1"/>
  <c r="R1320" i="1"/>
  <c r="X1320" i="1" s="1"/>
  <c r="Q1320" i="1"/>
  <c r="R1319" i="1"/>
  <c r="X1319" i="1" s="1"/>
  <c r="Q1319" i="1"/>
  <c r="R1318" i="1"/>
  <c r="X1318" i="1" s="1"/>
  <c r="Q1318" i="1"/>
  <c r="R1317" i="1"/>
  <c r="Q1317" i="1"/>
  <c r="AA1316" i="1"/>
  <c r="X1316" i="1"/>
  <c r="W1316" i="1"/>
  <c r="R1314" i="1"/>
  <c r="X1314" i="1" s="1"/>
  <c r="Q1314" i="1"/>
  <c r="R1313" i="1"/>
  <c r="X1313" i="1" s="1"/>
  <c r="Q1313" i="1"/>
  <c r="R1312" i="1"/>
  <c r="X1312" i="1" s="1"/>
  <c r="Q1312" i="1"/>
  <c r="R1311" i="1"/>
  <c r="Q1311" i="1"/>
  <c r="R1310" i="1"/>
  <c r="X1310" i="1" s="1"/>
  <c r="Q1310" i="1"/>
  <c r="R1309" i="1"/>
  <c r="X1309" i="1" s="1"/>
  <c r="Q1309" i="1"/>
  <c r="R1308" i="1"/>
  <c r="X1308" i="1" s="1"/>
  <c r="Q1308" i="1"/>
  <c r="R1307" i="1"/>
  <c r="X1307" i="1" s="1"/>
  <c r="Q1307" i="1"/>
  <c r="R1306" i="1"/>
  <c r="X1306" i="1" s="1"/>
  <c r="Q1306" i="1"/>
  <c r="R1305" i="1"/>
  <c r="Q1305" i="1"/>
  <c r="R1304" i="1"/>
  <c r="X1304" i="1" s="1"/>
  <c r="Q1304" i="1"/>
  <c r="R1303" i="1"/>
  <c r="X1303" i="1" s="1"/>
  <c r="Q1303" i="1"/>
  <c r="R1302" i="1"/>
  <c r="X1302" i="1" s="1"/>
  <c r="Q1302" i="1"/>
  <c r="R1301" i="1"/>
  <c r="Q1301" i="1"/>
  <c r="R1300" i="1"/>
  <c r="X1300" i="1" s="1"/>
  <c r="Q1300" i="1"/>
  <c r="R1299" i="1"/>
  <c r="X1299" i="1" s="1"/>
  <c r="Q1299" i="1"/>
  <c r="R1298" i="1"/>
  <c r="X1298" i="1" s="1"/>
  <c r="Q1298" i="1"/>
  <c r="R1297" i="1"/>
  <c r="Q1297" i="1"/>
  <c r="R1296" i="1"/>
  <c r="X1296" i="1" s="1"/>
  <c r="Q1296" i="1"/>
  <c r="R1295" i="1"/>
  <c r="X1295" i="1" s="1"/>
  <c r="Q1295" i="1"/>
  <c r="R1294" i="1"/>
  <c r="X1294" i="1" s="1"/>
  <c r="Q1294" i="1"/>
  <c r="R1293" i="1"/>
  <c r="Q1293" i="1"/>
  <c r="R1292" i="1"/>
  <c r="X1292" i="1" s="1"/>
  <c r="Q1292" i="1"/>
  <c r="R1291" i="1"/>
  <c r="X1291" i="1" s="1"/>
  <c r="Q1291" i="1"/>
  <c r="R1290" i="1"/>
  <c r="X1290" i="1" s="1"/>
  <c r="Q1290" i="1"/>
  <c r="R1289" i="1"/>
  <c r="X1289" i="1" s="1"/>
  <c r="Q1289" i="1"/>
  <c r="R1288" i="1"/>
  <c r="X1288" i="1" s="1"/>
  <c r="Q1288" i="1"/>
  <c r="R1287" i="1"/>
  <c r="X1287" i="1" s="1"/>
  <c r="Q1287" i="1"/>
  <c r="R1286" i="1"/>
  <c r="X1286" i="1" s="1"/>
  <c r="Q1286" i="1"/>
  <c r="R1285" i="1"/>
  <c r="X1285" i="1" s="1"/>
  <c r="Q1285" i="1"/>
  <c r="R1284" i="1"/>
  <c r="X1284" i="1" s="1"/>
  <c r="Q1284" i="1"/>
  <c r="R1283" i="1"/>
  <c r="X1283" i="1" s="1"/>
  <c r="Q1283" i="1"/>
  <c r="R1282" i="1"/>
  <c r="X1282" i="1" s="1"/>
  <c r="Q1282" i="1"/>
  <c r="R1281" i="1"/>
  <c r="X1281" i="1" s="1"/>
  <c r="Q1281" i="1"/>
  <c r="R1280" i="1"/>
  <c r="X1280" i="1" s="1"/>
  <c r="Q1280" i="1"/>
  <c r="R1279" i="1"/>
  <c r="X1279" i="1" s="1"/>
  <c r="Q1279" i="1"/>
  <c r="R1277" i="1"/>
  <c r="X1277" i="1" s="1"/>
  <c r="Q1277" i="1"/>
  <c r="R1276" i="1"/>
  <c r="Q1276" i="1"/>
  <c r="R1275" i="1"/>
  <c r="X1275" i="1" s="1"/>
  <c r="Q1275" i="1"/>
  <c r="R1274" i="1"/>
  <c r="X1274" i="1" s="1"/>
  <c r="Q1274" i="1"/>
  <c r="R1273" i="1"/>
  <c r="X1273" i="1" s="1"/>
  <c r="Q1273" i="1"/>
  <c r="R1272" i="1"/>
  <c r="X1272" i="1" s="1"/>
  <c r="Q1272" i="1"/>
  <c r="R1271" i="1"/>
  <c r="X1271" i="1" s="1"/>
  <c r="Q1271" i="1"/>
  <c r="R1269" i="1"/>
  <c r="X1269" i="1" s="1"/>
  <c r="Q1269" i="1"/>
  <c r="R1268" i="1"/>
  <c r="X1268" i="1" s="1"/>
  <c r="Q1268" i="1"/>
  <c r="R1267" i="1"/>
  <c r="Q1267" i="1"/>
  <c r="R1266" i="1"/>
  <c r="X1266" i="1" s="1"/>
  <c r="Q1266" i="1"/>
  <c r="R1265" i="1"/>
  <c r="X1265" i="1" s="1"/>
  <c r="Q1265" i="1"/>
  <c r="R1264" i="1"/>
  <c r="X1264" i="1" s="1"/>
  <c r="Q1264" i="1"/>
  <c r="R1263" i="1"/>
  <c r="X1263" i="1" s="1"/>
  <c r="Q1263" i="1"/>
  <c r="R1262" i="1"/>
  <c r="X1262" i="1" s="1"/>
  <c r="Q1262" i="1"/>
  <c r="R1261" i="1"/>
  <c r="X1261" i="1" s="1"/>
  <c r="Q1261" i="1"/>
  <c r="R1260" i="1"/>
  <c r="X1260" i="1" s="1"/>
  <c r="Q1260" i="1"/>
  <c r="R1259" i="1"/>
  <c r="Q1259" i="1"/>
  <c r="R1258" i="1"/>
  <c r="X1258" i="1" s="1"/>
  <c r="Q1258" i="1"/>
  <c r="R1257" i="1"/>
  <c r="X1257" i="1" s="1"/>
  <c r="Q1257" i="1"/>
  <c r="R1256" i="1"/>
  <c r="X1256" i="1" s="1"/>
  <c r="Q1256" i="1"/>
  <c r="R1255" i="1"/>
  <c r="X1255" i="1" s="1"/>
  <c r="Q1255" i="1"/>
  <c r="R1254" i="1"/>
  <c r="X1254" i="1" s="1"/>
  <c r="Q1254" i="1"/>
  <c r="R1253" i="1"/>
  <c r="X1253" i="1" s="1"/>
  <c r="Q1253" i="1"/>
  <c r="R1252" i="1"/>
  <c r="X1252" i="1" s="1"/>
  <c r="Q1252" i="1"/>
  <c r="R1251" i="1"/>
  <c r="Q1251" i="1"/>
  <c r="R1250" i="1"/>
  <c r="X1250" i="1" s="1"/>
  <c r="Q1250" i="1"/>
  <c r="R1249" i="1"/>
  <c r="X1249" i="1" s="1"/>
  <c r="Q1249" i="1"/>
  <c r="R1248" i="1"/>
  <c r="X1248" i="1" s="1"/>
  <c r="Q1248" i="1"/>
  <c r="R1247" i="1"/>
  <c r="X1247" i="1" s="1"/>
  <c r="Q1247" i="1"/>
  <c r="R1246" i="1"/>
  <c r="X1246" i="1" s="1"/>
  <c r="Q1246" i="1"/>
  <c r="R1245" i="1"/>
  <c r="X1245" i="1" s="1"/>
  <c r="Q1245" i="1"/>
  <c r="R1244" i="1"/>
  <c r="X1244" i="1" s="1"/>
  <c r="Q1244" i="1"/>
  <c r="R1243" i="1"/>
  <c r="X1243" i="1" s="1"/>
  <c r="Q1243" i="1"/>
  <c r="R1242" i="1"/>
  <c r="X1242" i="1" s="1"/>
  <c r="Q1242" i="1"/>
  <c r="R1241" i="1"/>
  <c r="Q1241" i="1"/>
  <c r="R1240" i="1"/>
  <c r="X1240" i="1" s="1"/>
  <c r="Q1240" i="1"/>
  <c r="R1239" i="1"/>
  <c r="Q1239" i="1"/>
  <c r="R1238" i="1"/>
  <c r="X1238" i="1" s="1"/>
  <c r="Q1238" i="1"/>
  <c r="R1237" i="1"/>
  <c r="X1237" i="1" s="1"/>
  <c r="Q1237" i="1"/>
  <c r="R1236" i="1"/>
  <c r="X1236" i="1" s="1"/>
  <c r="Q1236" i="1"/>
  <c r="R1235" i="1"/>
  <c r="Q1235" i="1"/>
  <c r="R1234" i="1"/>
  <c r="X1234" i="1" s="1"/>
  <c r="Q1234" i="1"/>
  <c r="R1233" i="1"/>
  <c r="X1233" i="1" s="1"/>
  <c r="Q1233" i="1"/>
  <c r="R1232" i="1"/>
  <c r="X1232" i="1" s="1"/>
  <c r="Q1232" i="1"/>
  <c r="R1228" i="1"/>
  <c r="X1228" i="1" s="1"/>
  <c r="Q1228" i="1"/>
  <c r="R1227" i="1"/>
  <c r="X1227" i="1" s="1"/>
  <c r="Q1227" i="1"/>
  <c r="R1226" i="1"/>
  <c r="X1226" i="1" s="1"/>
  <c r="Q1226" i="1"/>
  <c r="R1225" i="1"/>
  <c r="X1225" i="1" s="1"/>
  <c r="Q1225" i="1"/>
  <c r="R1224" i="1"/>
  <c r="X1224" i="1" s="1"/>
  <c r="Q1224" i="1"/>
  <c r="R1223" i="1"/>
  <c r="Q1223" i="1"/>
  <c r="R1222" i="1"/>
  <c r="X1222" i="1" s="1"/>
  <c r="Q1222" i="1"/>
  <c r="R1221" i="1"/>
  <c r="Q1221" i="1"/>
  <c r="R1220" i="1"/>
  <c r="X1220" i="1" s="1"/>
  <c r="Q1220" i="1"/>
  <c r="R1219" i="1"/>
  <c r="Q1219" i="1"/>
  <c r="R1218" i="1"/>
  <c r="X1218" i="1" s="1"/>
  <c r="Q1218" i="1"/>
  <c r="R1217" i="1"/>
  <c r="X1217" i="1" s="1"/>
  <c r="Q1217" i="1"/>
  <c r="R1216" i="1"/>
  <c r="X1216" i="1" s="1"/>
  <c r="Q1216" i="1"/>
  <c r="R1215" i="1"/>
  <c r="X1215" i="1" s="1"/>
  <c r="Q1215" i="1"/>
  <c r="R1214" i="1"/>
  <c r="X1214" i="1" s="1"/>
  <c r="Q1214" i="1"/>
  <c r="R1212" i="1"/>
  <c r="X1212" i="1" s="1"/>
  <c r="Q1212" i="1"/>
  <c r="R1211" i="1"/>
  <c r="X1211" i="1" s="1"/>
  <c r="Q1211" i="1"/>
  <c r="R1210" i="1"/>
  <c r="X1210" i="1" s="1"/>
  <c r="Q1210" i="1"/>
  <c r="R1209" i="1"/>
  <c r="X1209" i="1" s="1"/>
  <c r="Q1209" i="1"/>
  <c r="R1208" i="1"/>
  <c r="X1208" i="1" s="1"/>
  <c r="Q1208" i="1"/>
  <c r="R1207" i="1"/>
  <c r="X1207" i="1" s="1"/>
  <c r="Q1207" i="1"/>
  <c r="R1206" i="1"/>
  <c r="Q1206" i="1"/>
  <c r="R1205" i="1"/>
  <c r="X1205" i="1" s="1"/>
  <c r="Q1205" i="1"/>
  <c r="R1204" i="1"/>
  <c r="Q1204" i="1"/>
  <c r="R1203" i="1"/>
  <c r="X1203" i="1" s="1"/>
  <c r="Q1203" i="1"/>
  <c r="R1201" i="1"/>
  <c r="X1201" i="1" s="1"/>
  <c r="Q1201" i="1"/>
  <c r="R1200" i="1"/>
  <c r="X1200" i="1" s="1"/>
  <c r="Q1200" i="1"/>
  <c r="R1199" i="1"/>
  <c r="Q1199" i="1"/>
  <c r="R1198" i="1"/>
  <c r="X1198" i="1" s="1"/>
  <c r="Q1198" i="1"/>
  <c r="R1196" i="1"/>
  <c r="X1196" i="1" s="1"/>
  <c r="Q1196" i="1"/>
  <c r="R1195" i="1"/>
  <c r="X1195" i="1" s="1"/>
  <c r="Q1195" i="1"/>
  <c r="R1194" i="1"/>
  <c r="Q1194" i="1"/>
  <c r="R1193" i="1"/>
  <c r="X1193" i="1" s="1"/>
  <c r="Q1193" i="1"/>
  <c r="R1192" i="1"/>
  <c r="X1192" i="1" s="1"/>
  <c r="Q1192" i="1"/>
  <c r="R1191" i="1"/>
  <c r="X1191" i="1" s="1"/>
  <c r="Q1191" i="1"/>
  <c r="R1190" i="1"/>
  <c r="Q1190" i="1"/>
  <c r="R1189" i="1"/>
  <c r="X1189" i="1" s="1"/>
  <c r="Q1189" i="1"/>
  <c r="R1187" i="1"/>
  <c r="Q1187" i="1"/>
  <c r="R1186" i="1"/>
  <c r="X1186" i="1" s="1"/>
  <c r="Q1186" i="1"/>
  <c r="R1185" i="1"/>
  <c r="X1185" i="1" s="1"/>
  <c r="Q1185" i="1"/>
  <c r="R1184" i="1"/>
  <c r="X1184" i="1" s="1"/>
  <c r="Q1184" i="1"/>
  <c r="R1183" i="1"/>
  <c r="X1183" i="1" s="1"/>
  <c r="Q1183" i="1"/>
  <c r="R1182" i="1"/>
  <c r="X1182" i="1" s="1"/>
  <c r="Q1182" i="1"/>
  <c r="R1181" i="1"/>
  <c r="Q1181" i="1"/>
  <c r="R1180" i="1"/>
  <c r="X1180" i="1" s="1"/>
  <c r="Q1180" i="1"/>
  <c r="R1179" i="1"/>
  <c r="X1179" i="1" s="1"/>
  <c r="Q1179" i="1"/>
  <c r="R1178" i="1"/>
  <c r="X1178" i="1" s="1"/>
  <c r="Q1178" i="1"/>
  <c r="R1177" i="1"/>
  <c r="Q1177" i="1"/>
  <c r="R1176" i="1"/>
  <c r="X1176" i="1" s="1"/>
  <c r="Q1176" i="1"/>
  <c r="R1175" i="1"/>
  <c r="X1175" i="1" s="1"/>
  <c r="Q1175" i="1"/>
  <c r="R1174" i="1"/>
  <c r="X1174" i="1" s="1"/>
  <c r="Q1174" i="1"/>
  <c r="R1173" i="1"/>
  <c r="Q1173" i="1"/>
  <c r="R1172" i="1"/>
  <c r="X1172" i="1" s="1"/>
  <c r="Q1172" i="1"/>
  <c r="R1171" i="1"/>
  <c r="X1171" i="1" s="1"/>
  <c r="Q1171" i="1"/>
  <c r="R1170" i="1"/>
  <c r="X1170" i="1" s="1"/>
  <c r="Q1170" i="1"/>
  <c r="R1169" i="1"/>
  <c r="X1169" i="1" s="1"/>
  <c r="Q1169" i="1"/>
  <c r="R1167" i="1"/>
  <c r="X1167" i="1" s="1"/>
  <c r="Q1167" i="1"/>
  <c r="R1166" i="1"/>
  <c r="X1166" i="1" s="1"/>
  <c r="Q1166" i="1"/>
  <c r="R1164" i="1"/>
  <c r="X1164" i="1" s="1"/>
  <c r="Q1164" i="1"/>
  <c r="R1163" i="1"/>
  <c r="Q1163" i="1"/>
  <c r="R1162" i="1"/>
  <c r="X1162" i="1" s="1"/>
  <c r="Q1162" i="1"/>
  <c r="R1161" i="1"/>
  <c r="Q1161" i="1"/>
  <c r="R1160" i="1"/>
  <c r="X1160" i="1" s="1"/>
  <c r="Q1160" i="1"/>
  <c r="R1159" i="1"/>
  <c r="X1159" i="1" s="1"/>
  <c r="Q1159" i="1"/>
  <c r="R1158" i="1"/>
  <c r="X1158" i="1" s="1"/>
  <c r="Q1158" i="1"/>
  <c r="R1157" i="1"/>
  <c r="X1157" i="1" s="1"/>
  <c r="Q1157" i="1"/>
  <c r="R1155" i="1"/>
  <c r="X1155" i="1" s="1"/>
  <c r="Q1155" i="1"/>
  <c r="R1154" i="1"/>
  <c r="X1154" i="1" s="1"/>
  <c r="Q1154" i="1"/>
  <c r="R1152" i="1"/>
  <c r="X1152" i="1" s="1"/>
  <c r="Q1152" i="1"/>
  <c r="R1151" i="1"/>
  <c r="X1151" i="1" s="1"/>
  <c r="Q1151" i="1"/>
  <c r="R1150" i="1"/>
  <c r="X1150" i="1" s="1"/>
  <c r="Q1150" i="1"/>
  <c r="R1149" i="1"/>
  <c r="X1149" i="1" s="1"/>
  <c r="Q1149" i="1"/>
  <c r="R1148" i="1"/>
  <c r="X1148" i="1" s="1"/>
  <c r="Q1148" i="1"/>
  <c r="R1147" i="1"/>
  <c r="X1147" i="1" s="1"/>
  <c r="Q1147" i="1"/>
  <c r="R1146" i="1"/>
  <c r="X1146" i="1" s="1"/>
  <c r="Q1146" i="1"/>
  <c r="R1145" i="1"/>
  <c r="Q1145" i="1"/>
  <c r="R1143" i="1"/>
  <c r="Q1143" i="1"/>
  <c r="R1142" i="1"/>
  <c r="X1142" i="1" s="1"/>
  <c r="Q1142" i="1"/>
  <c r="R1141" i="1"/>
  <c r="Q1141" i="1"/>
  <c r="R1140" i="1"/>
  <c r="X1140" i="1" s="1"/>
  <c r="Q1140" i="1"/>
  <c r="R1139" i="1"/>
  <c r="Q1139" i="1"/>
  <c r="R1138" i="1"/>
  <c r="X1138" i="1" s="1"/>
  <c r="Q1138" i="1"/>
  <c r="R1137" i="1"/>
  <c r="X1137" i="1" s="1"/>
  <c r="Q1137" i="1"/>
  <c r="R1136" i="1"/>
  <c r="X1136" i="1" s="1"/>
  <c r="Q1136" i="1"/>
  <c r="R1135" i="1"/>
  <c r="Q1135" i="1"/>
  <c r="R1134" i="1"/>
  <c r="X1134" i="1" s="1"/>
  <c r="Q1134" i="1"/>
  <c r="R1133" i="1"/>
  <c r="X1133" i="1" s="1"/>
  <c r="Q1133" i="1"/>
  <c r="R1132" i="1"/>
  <c r="X1132" i="1" s="1"/>
  <c r="Q1132" i="1"/>
  <c r="R1131" i="1"/>
  <c r="X1131" i="1" s="1"/>
  <c r="Q1131" i="1"/>
  <c r="R1130" i="1"/>
  <c r="X1130" i="1" s="1"/>
  <c r="Q1130" i="1"/>
  <c r="R1129" i="1"/>
  <c r="Q1129" i="1"/>
  <c r="R1128" i="1"/>
  <c r="Q1128" i="1"/>
  <c r="R1127" i="1"/>
  <c r="X1127" i="1" s="1"/>
  <c r="Q1127" i="1"/>
  <c r="R1126" i="1"/>
  <c r="X1126" i="1" s="1"/>
  <c r="Q1126" i="1"/>
  <c r="R1125" i="1"/>
  <c r="X1125" i="1" s="1"/>
  <c r="Q1125" i="1"/>
  <c r="R1124" i="1"/>
  <c r="X1124" i="1" s="1"/>
  <c r="Q1124" i="1"/>
  <c r="R1122" i="1"/>
  <c r="X1122" i="1" s="1"/>
  <c r="Q1122" i="1"/>
  <c r="R1121" i="1"/>
  <c r="Q1121" i="1"/>
  <c r="R1120" i="1"/>
  <c r="X1120" i="1" s="1"/>
  <c r="Q1120" i="1"/>
  <c r="R1118" i="1"/>
  <c r="Q1118" i="1"/>
  <c r="R1117" i="1"/>
  <c r="X1117" i="1" s="1"/>
  <c r="Q1117" i="1"/>
  <c r="R1116" i="1"/>
  <c r="Q1116" i="1"/>
  <c r="R1115" i="1"/>
  <c r="X1115" i="1" s="1"/>
  <c r="Q1115" i="1"/>
  <c r="R1114" i="1"/>
  <c r="X1114" i="1" s="1"/>
  <c r="Q1114" i="1"/>
  <c r="R1113" i="1"/>
  <c r="X1113" i="1" s="1"/>
  <c r="Q1113" i="1"/>
  <c r="R1112" i="1"/>
  <c r="Q1112" i="1"/>
  <c r="R1111" i="1"/>
  <c r="X1111" i="1" s="1"/>
  <c r="Q1111" i="1"/>
  <c r="R1110" i="1"/>
  <c r="X1110" i="1" s="1"/>
  <c r="Q1110" i="1"/>
  <c r="R1108" i="1"/>
  <c r="X1108" i="1" s="1"/>
  <c r="Q1108" i="1"/>
  <c r="R1107" i="1"/>
  <c r="Q1107" i="1"/>
  <c r="R1106" i="1"/>
  <c r="X1106" i="1" s="1"/>
  <c r="Q1106" i="1"/>
  <c r="R1105" i="1"/>
  <c r="X1105" i="1" s="1"/>
  <c r="Q1105" i="1"/>
  <c r="R1104" i="1"/>
  <c r="X1104" i="1" s="1"/>
  <c r="Q1104" i="1"/>
  <c r="R1103" i="1"/>
  <c r="Q1103" i="1"/>
  <c r="R1102" i="1"/>
  <c r="X1102" i="1" s="1"/>
  <c r="Q1102" i="1"/>
  <c r="R1100" i="1"/>
  <c r="X1100" i="1" s="1"/>
  <c r="Q1100" i="1"/>
  <c r="R1099" i="1"/>
  <c r="X1099" i="1" s="1"/>
  <c r="Q1099" i="1"/>
  <c r="R1098" i="1"/>
  <c r="Q1098" i="1"/>
  <c r="R1097" i="1"/>
  <c r="X1097" i="1" s="1"/>
  <c r="Q1097" i="1"/>
  <c r="R1096" i="1"/>
  <c r="Q1096" i="1"/>
  <c r="R1095" i="1"/>
  <c r="X1095" i="1" s="1"/>
  <c r="Q1095" i="1"/>
  <c r="R1094" i="1"/>
  <c r="Q1094" i="1"/>
  <c r="R1093" i="1"/>
  <c r="X1093" i="1" s="1"/>
  <c r="Q1093" i="1"/>
  <c r="R1092" i="1"/>
  <c r="X1092" i="1" s="1"/>
  <c r="Q1092" i="1"/>
  <c r="R1091" i="1"/>
  <c r="X1091" i="1" s="1"/>
  <c r="Q1091" i="1"/>
  <c r="R1090" i="1"/>
  <c r="Q1090" i="1"/>
  <c r="R1089" i="1"/>
  <c r="X1089" i="1" s="1"/>
  <c r="Q1089" i="1"/>
  <c r="R1088" i="1"/>
  <c r="Q1088" i="1"/>
  <c r="R1087" i="1"/>
  <c r="X1087" i="1" s="1"/>
  <c r="Q1087" i="1"/>
  <c r="R1086" i="1"/>
  <c r="X1086" i="1" s="1"/>
  <c r="Q1086" i="1"/>
  <c r="R1085" i="1"/>
  <c r="X1085" i="1" s="1"/>
  <c r="Q1085" i="1"/>
  <c r="R1084" i="1"/>
  <c r="X1084" i="1" s="1"/>
  <c r="Q1084" i="1"/>
  <c r="R1083" i="1"/>
  <c r="X1083" i="1" s="1"/>
  <c r="Q1083" i="1"/>
  <c r="R1082" i="1"/>
  <c r="Q1082" i="1"/>
  <c r="R1080" i="1"/>
  <c r="X1080" i="1" s="1"/>
  <c r="Q1080" i="1"/>
  <c r="R1078" i="1"/>
  <c r="X1078" i="1" s="1"/>
  <c r="Q1078" i="1"/>
  <c r="R1076" i="1"/>
  <c r="X1076" i="1" s="1"/>
  <c r="Q1076" i="1"/>
  <c r="R1075" i="1"/>
  <c r="X1075" i="1" s="1"/>
  <c r="Q1075" i="1"/>
  <c r="R1074" i="1"/>
  <c r="X1074" i="1" s="1"/>
  <c r="Q1074" i="1"/>
  <c r="R1073" i="1"/>
  <c r="X1073" i="1" s="1"/>
  <c r="Q1073" i="1"/>
  <c r="R1072" i="1"/>
  <c r="X1072" i="1" s="1"/>
  <c r="Q1072" i="1"/>
  <c r="R1070" i="1"/>
  <c r="X1070" i="1" s="1"/>
  <c r="Q1070" i="1"/>
  <c r="R1069" i="1"/>
  <c r="X1069" i="1" s="1"/>
  <c r="Q1069" i="1"/>
  <c r="R1068" i="1"/>
  <c r="Q1068" i="1"/>
  <c r="R1067" i="1"/>
  <c r="X1067" i="1" s="1"/>
  <c r="Q1067" i="1"/>
  <c r="R1066" i="1"/>
  <c r="X1066" i="1" s="1"/>
  <c r="Q1066" i="1"/>
  <c r="R1064" i="1"/>
  <c r="X1064" i="1" s="1"/>
  <c r="Q1064" i="1"/>
  <c r="S1064" i="1" s="1"/>
  <c r="R1063" i="1"/>
  <c r="Q1063" i="1"/>
  <c r="R1062" i="1"/>
  <c r="X1062" i="1" s="1"/>
  <c r="Q1062" i="1"/>
  <c r="R1061" i="1"/>
  <c r="Q1061" i="1"/>
  <c r="R1060" i="1"/>
  <c r="X1060" i="1" s="1"/>
  <c r="Q1060" i="1"/>
  <c r="R1059" i="1"/>
  <c r="X1059" i="1" s="1"/>
  <c r="Q1059" i="1"/>
  <c r="R1058" i="1"/>
  <c r="X1058" i="1" s="1"/>
  <c r="Q1058" i="1"/>
  <c r="R1057" i="1"/>
  <c r="X1057" i="1" s="1"/>
  <c r="Q1057" i="1"/>
  <c r="R1056" i="1"/>
  <c r="X1056" i="1" s="1"/>
  <c r="Q1056" i="1"/>
  <c r="R1055" i="1"/>
  <c r="Q1055" i="1"/>
  <c r="R1054" i="1"/>
  <c r="X1054" i="1" s="1"/>
  <c r="Q1054" i="1"/>
  <c r="R1053" i="1"/>
  <c r="Q1053" i="1"/>
  <c r="R1051" i="1"/>
  <c r="X1051" i="1" s="1"/>
  <c r="Q1051" i="1"/>
  <c r="R1050" i="1"/>
  <c r="Q1050" i="1"/>
  <c r="R1049" i="1"/>
  <c r="X1049" i="1" s="1"/>
  <c r="Q1049" i="1"/>
  <c r="R1048" i="1"/>
  <c r="Q1048" i="1"/>
  <c r="R1047" i="1"/>
  <c r="X1047" i="1" s="1"/>
  <c r="Q1047" i="1"/>
  <c r="R1046" i="1"/>
  <c r="X1046" i="1" s="1"/>
  <c r="Q1046" i="1"/>
  <c r="R1045" i="1"/>
  <c r="X1045" i="1" s="1"/>
  <c r="Q1045" i="1"/>
  <c r="R1044" i="1"/>
  <c r="Q1044" i="1"/>
  <c r="X1043" i="1"/>
  <c r="Q1043" i="1"/>
  <c r="R1042" i="1"/>
  <c r="Q1042" i="1"/>
  <c r="R1041" i="1"/>
  <c r="X1041" i="1" s="1"/>
  <c r="Q1041" i="1"/>
  <c r="S1041" i="1" s="1"/>
  <c r="T1041" i="1" s="1"/>
  <c r="U1041" i="1" s="1"/>
  <c r="R1040" i="1"/>
  <c r="Q1040" i="1"/>
  <c r="R1039" i="1"/>
  <c r="X1039" i="1" s="1"/>
  <c r="Q1039" i="1"/>
  <c r="S1039" i="1" s="1"/>
  <c r="T1039" i="1" s="1"/>
  <c r="U1039" i="1" s="1"/>
  <c r="R1038" i="1"/>
  <c r="Q1038" i="1"/>
  <c r="R1037" i="1"/>
  <c r="X1037" i="1" s="1"/>
  <c r="Q1037" i="1"/>
  <c r="S1037" i="1" s="1"/>
  <c r="T1037" i="1" s="1"/>
  <c r="U1037" i="1" s="1"/>
  <c r="R1036" i="1"/>
  <c r="Q1036" i="1"/>
  <c r="R1035" i="1"/>
  <c r="X1035" i="1" s="1"/>
  <c r="Q1035" i="1"/>
  <c r="S1035" i="1" s="1"/>
  <c r="T1035" i="1" s="1"/>
  <c r="U1035" i="1" s="1"/>
  <c r="R1034" i="1"/>
  <c r="Q1034" i="1"/>
  <c r="R1033" i="1"/>
  <c r="X1033" i="1" s="1"/>
  <c r="Q1033" i="1"/>
  <c r="S1033" i="1" s="1"/>
  <c r="T1033" i="1" s="1"/>
  <c r="U1033" i="1" s="1"/>
  <c r="R1032" i="1"/>
  <c r="Q1032" i="1"/>
  <c r="R1031" i="1"/>
  <c r="X1031" i="1" s="1"/>
  <c r="Q1031" i="1"/>
  <c r="S1031" i="1" s="1"/>
  <c r="T1031" i="1" s="1"/>
  <c r="U1031" i="1" s="1"/>
  <c r="R1030" i="1"/>
  <c r="X1030" i="1" s="1"/>
  <c r="Q1030" i="1"/>
  <c r="R1029" i="1"/>
  <c r="X1029" i="1" s="1"/>
  <c r="Q1029" i="1"/>
  <c r="S1029" i="1" s="1"/>
  <c r="T1029" i="1" s="1"/>
  <c r="U1029" i="1" s="1"/>
  <c r="R1027" i="1"/>
  <c r="X1027" i="1" s="1"/>
  <c r="Q1027" i="1"/>
  <c r="R1026" i="1"/>
  <c r="X1026" i="1" s="1"/>
  <c r="Q1026" i="1"/>
  <c r="S1026" i="1" s="1"/>
  <c r="T1026" i="1" s="1"/>
  <c r="U1026" i="1" s="1"/>
  <c r="R1025" i="1"/>
  <c r="X1025" i="1" s="1"/>
  <c r="Q1025" i="1"/>
  <c r="R1024" i="1"/>
  <c r="X1024" i="1" s="1"/>
  <c r="Q1024" i="1"/>
  <c r="S1024" i="1" s="1"/>
  <c r="T1024" i="1" s="1"/>
  <c r="U1024" i="1" s="1"/>
  <c r="R1023" i="1"/>
  <c r="X1023" i="1" s="1"/>
  <c r="Q1023" i="1"/>
  <c r="R1022" i="1"/>
  <c r="X1022" i="1" s="1"/>
  <c r="Q1022" i="1"/>
  <c r="S1022" i="1" s="1"/>
  <c r="T1022" i="1" s="1"/>
  <c r="U1022" i="1" s="1"/>
  <c r="R1021" i="1"/>
  <c r="X1021" i="1" s="1"/>
  <c r="Q1021" i="1"/>
  <c r="R1020" i="1"/>
  <c r="X1020" i="1" s="1"/>
  <c r="Q1020" i="1"/>
  <c r="S1020" i="1" s="1"/>
  <c r="T1020" i="1" s="1"/>
  <c r="U1020" i="1" s="1"/>
  <c r="R1019" i="1"/>
  <c r="X1019" i="1" s="1"/>
  <c r="Q1019" i="1"/>
  <c r="R1018" i="1"/>
  <c r="X1018" i="1" s="1"/>
  <c r="Q1018" i="1"/>
  <c r="S1018" i="1" s="1"/>
  <c r="T1018" i="1" s="1"/>
  <c r="U1018" i="1" s="1"/>
  <c r="R1017" i="1"/>
  <c r="X1017" i="1" s="1"/>
  <c r="Q1017" i="1"/>
  <c r="R1016" i="1"/>
  <c r="X1016" i="1" s="1"/>
  <c r="Q1016" i="1"/>
  <c r="S1016" i="1" s="1"/>
  <c r="T1016" i="1" s="1"/>
  <c r="U1016" i="1" s="1"/>
  <c r="R1015" i="1"/>
  <c r="X1015" i="1" s="1"/>
  <c r="Q1015" i="1"/>
  <c r="R1014" i="1"/>
  <c r="X1014" i="1" s="1"/>
  <c r="Q1014" i="1"/>
  <c r="S1014" i="1" s="1"/>
  <c r="T1014" i="1" s="1"/>
  <c r="U1014" i="1" s="1"/>
  <c r="R1013" i="1"/>
  <c r="X1013" i="1" s="1"/>
  <c r="Q1013" i="1"/>
  <c r="R1012" i="1"/>
  <c r="X1012" i="1" s="1"/>
  <c r="Q1012" i="1"/>
  <c r="S1012" i="1" s="1"/>
  <c r="T1012" i="1" s="1"/>
  <c r="U1012" i="1" s="1"/>
  <c r="R1010" i="1"/>
  <c r="X1010" i="1" s="1"/>
  <c r="Q1010" i="1"/>
  <c r="R1008" i="1"/>
  <c r="X1008" i="1" s="1"/>
  <c r="Q1008" i="1"/>
  <c r="S1008" i="1" s="1"/>
  <c r="T1008" i="1" s="1"/>
  <c r="U1008" i="1" s="1"/>
  <c r="R1007" i="1"/>
  <c r="X1007" i="1" s="1"/>
  <c r="Q1007" i="1"/>
  <c r="R1006" i="1"/>
  <c r="X1006" i="1" s="1"/>
  <c r="Q1006" i="1"/>
  <c r="S1006" i="1" s="1"/>
  <c r="T1006" i="1" s="1"/>
  <c r="U1006" i="1" s="1"/>
  <c r="R1005" i="1"/>
  <c r="X1005" i="1" s="1"/>
  <c r="Q1005" i="1"/>
  <c r="R1004" i="1"/>
  <c r="X1004" i="1" s="1"/>
  <c r="Q1004" i="1"/>
  <c r="S1004" i="1" s="1"/>
  <c r="T1004" i="1" s="1"/>
  <c r="U1004" i="1" s="1"/>
  <c r="R1003" i="1"/>
  <c r="X1003" i="1" s="1"/>
  <c r="Q1003" i="1"/>
  <c r="R1001" i="1"/>
  <c r="X1001" i="1" s="1"/>
  <c r="Q1001" i="1"/>
  <c r="S1001" i="1" s="1"/>
  <c r="T1001" i="1" s="1"/>
  <c r="U1001" i="1" s="1"/>
  <c r="R1000" i="1"/>
  <c r="X1000" i="1" s="1"/>
  <c r="Q1000" i="1"/>
  <c r="R999" i="1"/>
  <c r="X999" i="1" s="1"/>
  <c r="Q999" i="1"/>
  <c r="S999" i="1" s="1"/>
  <c r="T999" i="1" s="1"/>
  <c r="U999" i="1" s="1"/>
  <c r="R998" i="1"/>
  <c r="X998" i="1" s="1"/>
  <c r="Q998" i="1"/>
  <c r="R997" i="1"/>
  <c r="X997" i="1" s="1"/>
  <c r="Q997" i="1"/>
  <c r="S997" i="1" s="1"/>
  <c r="T997" i="1" s="1"/>
  <c r="U997" i="1" s="1"/>
  <c r="R996" i="1"/>
  <c r="X996" i="1" s="1"/>
  <c r="Q996" i="1"/>
  <c r="R995" i="1"/>
  <c r="X995" i="1" s="1"/>
  <c r="Q995" i="1"/>
  <c r="S995" i="1" s="1"/>
  <c r="T995" i="1" s="1"/>
  <c r="U995" i="1" s="1"/>
  <c r="R994" i="1"/>
  <c r="X994" i="1" s="1"/>
  <c r="Q994" i="1"/>
  <c r="R993" i="1"/>
  <c r="X993" i="1" s="1"/>
  <c r="Q993" i="1"/>
  <c r="S993" i="1" s="1"/>
  <c r="T993" i="1" s="1"/>
  <c r="U993" i="1" s="1"/>
  <c r="R992" i="1"/>
  <c r="X992" i="1" s="1"/>
  <c r="Q992" i="1"/>
  <c r="R991" i="1"/>
  <c r="X991" i="1" s="1"/>
  <c r="Q991" i="1"/>
  <c r="S991" i="1" s="1"/>
  <c r="T991" i="1" s="1"/>
  <c r="U991" i="1" s="1"/>
  <c r="R990" i="1"/>
  <c r="X990" i="1" s="1"/>
  <c r="Q990" i="1"/>
  <c r="R989" i="1"/>
  <c r="X989" i="1" s="1"/>
  <c r="Q989" i="1"/>
  <c r="S989" i="1" s="1"/>
  <c r="T989" i="1" s="1"/>
  <c r="U989" i="1" s="1"/>
  <c r="R987" i="1"/>
  <c r="X987" i="1" s="1"/>
  <c r="Q987" i="1"/>
  <c r="R986" i="1"/>
  <c r="X986" i="1" s="1"/>
  <c r="Q986" i="1"/>
  <c r="S986" i="1" s="1"/>
  <c r="T986" i="1" s="1"/>
  <c r="U986" i="1" s="1"/>
  <c r="R984" i="1"/>
  <c r="X984" i="1" s="1"/>
  <c r="Q984" i="1"/>
  <c r="R983" i="1"/>
  <c r="X983" i="1" s="1"/>
  <c r="Q983" i="1"/>
  <c r="S983" i="1" s="1"/>
  <c r="T983" i="1" s="1"/>
  <c r="U983" i="1" s="1"/>
  <c r="R982" i="1"/>
  <c r="X982" i="1" s="1"/>
  <c r="Q982" i="1"/>
  <c r="R981" i="1"/>
  <c r="X981" i="1" s="1"/>
  <c r="Q981" i="1"/>
  <c r="S981" i="1" s="1"/>
  <c r="T981" i="1" s="1"/>
  <c r="U981" i="1" s="1"/>
  <c r="R980" i="1"/>
  <c r="X980" i="1" s="1"/>
  <c r="Q980" i="1"/>
  <c r="R979" i="1"/>
  <c r="X979" i="1" s="1"/>
  <c r="Q979" i="1"/>
  <c r="S979" i="1" s="1"/>
  <c r="T979" i="1" s="1"/>
  <c r="U979" i="1" s="1"/>
  <c r="R978" i="1"/>
  <c r="X978" i="1" s="1"/>
  <c r="Q978" i="1"/>
  <c r="R977" i="1"/>
  <c r="X977" i="1" s="1"/>
  <c r="Q977" i="1"/>
  <c r="S977" i="1" s="1"/>
  <c r="T977" i="1" s="1"/>
  <c r="U977" i="1" s="1"/>
  <c r="R976" i="1"/>
  <c r="X976" i="1" s="1"/>
  <c r="Q976" i="1"/>
  <c r="R975" i="1"/>
  <c r="X975" i="1" s="1"/>
  <c r="Q975" i="1"/>
  <c r="S975" i="1" s="1"/>
  <c r="T975" i="1" s="1"/>
  <c r="U975" i="1" s="1"/>
  <c r="R974" i="1"/>
  <c r="X974" i="1" s="1"/>
  <c r="Q974" i="1"/>
  <c r="R973" i="1"/>
  <c r="X973" i="1" s="1"/>
  <c r="Q973" i="1"/>
  <c r="S973" i="1" s="1"/>
  <c r="T973" i="1" s="1"/>
  <c r="U973" i="1" s="1"/>
  <c r="R972" i="1"/>
  <c r="X972" i="1" s="1"/>
  <c r="Q972" i="1"/>
  <c r="R971" i="1"/>
  <c r="X971" i="1" s="1"/>
  <c r="Q971" i="1"/>
  <c r="S971" i="1" s="1"/>
  <c r="T971" i="1" s="1"/>
  <c r="U971" i="1" s="1"/>
  <c r="R970" i="1"/>
  <c r="X970" i="1" s="1"/>
  <c r="Q970" i="1"/>
  <c r="R969" i="1"/>
  <c r="X969" i="1" s="1"/>
  <c r="Q969" i="1"/>
  <c r="S969" i="1" s="1"/>
  <c r="T969" i="1" s="1"/>
  <c r="U969" i="1" s="1"/>
  <c r="R968" i="1"/>
  <c r="X968" i="1" s="1"/>
  <c r="Q968" i="1"/>
  <c r="R967" i="1"/>
  <c r="X967" i="1" s="1"/>
  <c r="Q967" i="1"/>
  <c r="S967" i="1" s="1"/>
  <c r="T967" i="1" s="1"/>
  <c r="U967" i="1" s="1"/>
  <c r="R966" i="1"/>
  <c r="X966" i="1" s="1"/>
  <c r="Q966" i="1"/>
  <c r="R965" i="1"/>
  <c r="X965" i="1" s="1"/>
  <c r="Q965" i="1"/>
  <c r="S965" i="1" s="1"/>
  <c r="T965" i="1" s="1"/>
  <c r="U965" i="1" s="1"/>
  <c r="R964" i="1"/>
  <c r="X964" i="1" s="1"/>
  <c r="Q964" i="1"/>
  <c r="R963" i="1"/>
  <c r="X963" i="1" s="1"/>
  <c r="Q963" i="1"/>
  <c r="S963" i="1" s="1"/>
  <c r="T963" i="1" s="1"/>
  <c r="U963" i="1" s="1"/>
  <c r="R962" i="1"/>
  <c r="X962" i="1" s="1"/>
  <c r="Q962" i="1"/>
  <c r="R961" i="1"/>
  <c r="X961" i="1" s="1"/>
  <c r="Q961" i="1"/>
  <c r="S961" i="1" s="1"/>
  <c r="T961" i="1" s="1"/>
  <c r="U961" i="1" s="1"/>
  <c r="R960" i="1"/>
  <c r="X960" i="1" s="1"/>
  <c r="Q960" i="1"/>
  <c r="R959" i="1"/>
  <c r="X959" i="1" s="1"/>
  <c r="Q959" i="1"/>
  <c r="S959" i="1" s="1"/>
  <c r="T959" i="1" s="1"/>
  <c r="U959" i="1" s="1"/>
  <c r="R957" i="1"/>
  <c r="X957" i="1" s="1"/>
  <c r="Q957" i="1"/>
  <c r="R956" i="1"/>
  <c r="X956" i="1" s="1"/>
  <c r="Q956" i="1"/>
  <c r="S956" i="1" s="1"/>
  <c r="T956" i="1" s="1"/>
  <c r="U956" i="1" s="1"/>
  <c r="R955" i="1"/>
  <c r="X955" i="1" s="1"/>
  <c r="Q955" i="1"/>
  <c r="R954" i="1"/>
  <c r="X954" i="1" s="1"/>
  <c r="Q954" i="1"/>
  <c r="S954" i="1" s="1"/>
  <c r="T954" i="1" s="1"/>
  <c r="U954" i="1" s="1"/>
  <c r="R953" i="1"/>
  <c r="X953" i="1" s="1"/>
  <c r="Q953" i="1"/>
  <c r="R952" i="1"/>
  <c r="X952" i="1" s="1"/>
  <c r="Q952" i="1"/>
  <c r="S952" i="1" s="1"/>
  <c r="T952" i="1" s="1"/>
  <c r="U952" i="1" s="1"/>
  <c r="R951" i="1"/>
  <c r="X951" i="1" s="1"/>
  <c r="Q951" i="1"/>
  <c r="R950" i="1"/>
  <c r="X950" i="1" s="1"/>
  <c r="Q950" i="1"/>
  <c r="S950" i="1" s="1"/>
  <c r="T950" i="1" s="1"/>
  <c r="U950" i="1" s="1"/>
  <c r="R949" i="1"/>
  <c r="X949" i="1" s="1"/>
  <c r="Q949" i="1"/>
  <c r="R948" i="1"/>
  <c r="X948" i="1" s="1"/>
  <c r="Q948" i="1"/>
  <c r="S948" i="1" s="1"/>
  <c r="T948" i="1" s="1"/>
  <c r="U948" i="1" s="1"/>
  <c r="R947" i="1"/>
  <c r="X947" i="1" s="1"/>
  <c r="Q947" i="1"/>
  <c r="R946" i="1"/>
  <c r="X946" i="1" s="1"/>
  <c r="Q946" i="1"/>
  <c r="S946" i="1" s="1"/>
  <c r="T946" i="1" s="1"/>
  <c r="U946" i="1" s="1"/>
  <c r="R945" i="1"/>
  <c r="X945" i="1" s="1"/>
  <c r="Q945" i="1"/>
  <c r="R944" i="1"/>
  <c r="X944" i="1" s="1"/>
  <c r="Q944" i="1"/>
  <c r="S944" i="1" s="1"/>
  <c r="T944" i="1" s="1"/>
  <c r="U944" i="1" s="1"/>
  <c r="R943" i="1"/>
  <c r="X943" i="1" s="1"/>
  <c r="Q943" i="1"/>
  <c r="R942" i="1"/>
  <c r="X942" i="1" s="1"/>
  <c r="Q942" i="1"/>
  <c r="S942" i="1" s="1"/>
  <c r="T942" i="1" s="1"/>
  <c r="U942" i="1" s="1"/>
  <c r="R941" i="1"/>
  <c r="X941" i="1" s="1"/>
  <c r="Q941" i="1"/>
  <c r="R940" i="1"/>
  <c r="X940" i="1" s="1"/>
  <c r="Q940" i="1"/>
  <c r="S940" i="1" s="1"/>
  <c r="T940" i="1" s="1"/>
  <c r="U940" i="1" s="1"/>
  <c r="R939" i="1"/>
  <c r="X939" i="1" s="1"/>
  <c r="Q939" i="1"/>
  <c r="R938" i="1"/>
  <c r="X938" i="1" s="1"/>
  <c r="Q938" i="1"/>
  <c r="S938" i="1" s="1"/>
  <c r="T938" i="1" s="1"/>
  <c r="U938" i="1" s="1"/>
  <c r="R937" i="1"/>
  <c r="X937" i="1" s="1"/>
  <c r="Q937" i="1"/>
  <c r="R936" i="1"/>
  <c r="X936" i="1" s="1"/>
  <c r="Q936" i="1"/>
  <c r="S936" i="1" s="1"/>
  <c r="T936" i="1" s="1"/>
  <c r="U936" i="1" s="1"/>
  <c r="R935" i="1"/>
  <c r="X935" i="1" s="1"/>
  <c r="Q935" i="1"/>
  <c r="R934" i="1"/>
  <c r="X934" i="1" s="1"/>
  <c r="Q934" i="1"/>
  <c r="S934" i="1" s="1"/>
  <c r="T934" i="1" s="1"/>
  <c r="U934" i="1" s="1"/>
  <c r="R933" i="1"/>
  <c r="X933" i="1" s="1"/>
  <c r="Q933" i="1"/>
  <c r="R932" i="1"/>
  <c r="X932" i="1" s="1"/>
  <c r="Q932" i="1"/>
  <c r="S932" i="1" s="1"/>
  <c r="T932" i="1" s="1"/>
  <c r="U932" i="1" s="1"/>
  <c r="R931" i="1"/>
  <c r="X931" i="1" s="1"/>
  <c r="Q931" i="1"/>
  <c r="R930" i="1"/>
  <c r="X930" i="1" s="1"/>
  <c r="Q930" i="1"/>
  <c r="S930" i="1" s="1"/>
  <c r="T930" i="1" s="1"/>
  <c r="U930" i="1" s="1"/>
  <c r="R929" i="1"/>
  <c r="X929" i="1" s="1"/>
  <c r="Q929" i="1"/>
  <c r="R928" i="1"/>
  <c r="X928" i="1" s="1"/>
  <c r="Q928" i="1"/>
  <c r="S928" i="1" s="1"/>
  <c r="T928" i="1" s="1"/>
  <c r="U928" i="1" s="1"/>
  <c r="R927" i="1"/>
  <c r="X927" i="1" s="1"/>
  <c r="Q927" i="1"/>
  <c r="Q926" i="1"/>
  <c r="R925" i="1"/>
  <c r="X925" i="1" s="1"/>
  <c r="Q925" i="1"/>
  <c r="S925" i="1" s="1"/>
  <c r="T925" i="1" s="1"/>
  <c r="U925" i="1" s="1"/>
  <c r="R924" i="1"/>
  <c r="X924" i="1" s="1"/>
  <c r="Q924" i="1"/>
  <c r="R923" i="1"/>
  <c r="X923" i="1" s="1"/>
  <c r="Q923" i="1"/>
  <c r="S923" i="1" s="1"/>
  <c r="T923" i="1" s="1"/>
  <c r="U923" i="1" s="1"/>
  <c r="R922" i="1"/>
  <c r="X922" i="1" s="1"/>
  <c r="Q922" i="1"/>
  <c r="R921" i="1"/>
  <c r="X921" i="1" s="1"/>
  <c r="Q921" i="1"/>
  <c r="S921" i="1" s="1"/>
  <c r="T921" i="1" s="1"/>
  <c r="U921" i="1" s="1"/>
  <c r="R920" i="1"/>
  <c r="X920" i="1" s="1"/>
  <c r="Q920" i="1"/>
  <c r="R919" i="1"/>
  <c r="X919" i="1" s="1"/>
  <c r="Q919" i="1"/>
  <c r="S919" i="1" s="1"/>
  <c r="T919" i="1" s="1"/>
  <c r="U919" i="1" s="1"/>
  <c r="R918" i="1"/>
  <c r="X918" i="1" s="1"/>
  <c r="Q918" i="1"/>
  <c r="R917" i="1"/>
  <c r="X917" i="1" s="1"/>
  <c r="Q917" i="1"/>
  <c r="S917" i="1" s="1"/>
  <c r="T917" i="1" s="1"/>
  <c r="U917" i="1" s="1"/>
  <c r="R916" i="1"/>
  <c r="X916" i="1" s="1"/>
  <c r="Q916" i="1"/>
  <c r="R915" i="1"/>
  <c r="X915" i="1" s="1"/>
  <c r="Q915" i="1"/>
  <c r="S915" i="1" s="1"/>
  <c r="T915" i="1" s="1"/>
  <c r="U915" i="1" s="1"/>
  <c r="R914" i="1"/>
  <c r="X914" i="1" s="1"/>
  <c r="Q914" i="1"/>
  <c r="R913" i="1"/>
  <c r="X913" i="1" s="1"/>
  <c r="Q913" i="1"/>
  <c r="S913" i="1" s="1"/>
  <c r="T913" i="1" s="1"/>
  <c r="U913" i="1" s="1"/>
  <c r="R912" i="1"/>
  <c r="X912" i="1" s="1"/>
  <c r="Q912" i="1"/>
  <c r="R911" i="1"/>
  <c r="X911" i="1" s="1"/>
  <c r="Q911" i="1"/>
  <c r="S911" i="1" s="1"/>
  <c r="T911" i="1" s="1"/>
  <c r="U911" i="1" s="1"/>
  <c r="R910" i="1"/>
  <c r="X910" i="1" s="1"/>
  <c r="Q910" i="1"/>
  <c r="R909" i="1"/>
  <c r="X909" i="1" s="1"/>
  <c r="Q909" i="1"/>
  <c r="S909" i="1" s="1"/>
  <c r="T909" i="1" s="1"/>
  <c r="U909" i="1" s="1"/>
  <c r="R908" i="1"/>
  <c r="X908" i="1" s="1"/>
  <c r="Q908" i="1"/>
  <c r="R907" i="1"/>
  <c r="X907" i="1" s="1"/>
  <c r="Q907" i="1"/>
  <c r="S907" i="1" s="1"/>
  <c r="T907" i="1" s="1"/>
  <c r="U907" i="1" s="1"/>
  <c r="R906" i="1"/>
  <c r="X906" i="1" s="1"/>
  <c r="Q906" i="1"/>
  <c r="R905" i="1"/>
  <c r="X905" i="1" s="1"/>
  <c r="Q905" i="1"/>
  <c r="S905" i="1" s="1"/>
  <c r="T905" i="1" s="1"/>
  <c r="U905" i="1" s="1"/>
  <c r="R904" i="1"/>
  <c r="X904" i="1" s="1"/>
  <c r="Q904" i="1"/>
  <c r="R903" i="1"/>
  <c r="X903" i="1" s="1"/>
  <c r="Q903" i="1"/>
  <c r="S903" i="1" s="1"/>
  <c r="T903" i="1" s="1"/>
  <c r="U903" i="1" s="1"/>
  <c r="R902" i="1"/>
  <c r="X902" i="1" s="1"/>
  <c r="Q902" i="1"/>
  <c r="R901" i="1"/>
  <c r="X901" i="1" s="1"/>
  <c r="Q901" i="1"/>
  <c r="S901" i="1" s="1"/>
  <c r="T901" i="1" s="1"/>
  <c r="U901" i="1" s="1"/>
  <c r="R900" i="1"/>
  <c r="X900" i="1" s="1"/>
  <c r="Q900" i="1"/>
  <c r="R899" i="1"/>
  <c r="X899" i="1" s="1"/>
  <c r="Q899" i="1"/>
  <c r="S899" i="1" s="1"/>
  <c r="T899" i="1" s="1"/>
  <c r="U899" i="1" s="1"/>
  <c r="R898" i="1"/>
  <c r="X898" i="1" s="1"/>
  <c r="Q898" i="1"/>
  <c r="S898" i="1" s="1"/>
  <c r="T898" i="1" s="1"/>
  <c r="U898" i="1" s="1"/>
  <c r="R897" i="1"/>
  <c r="X897" i="1" s="1"/>
  <c r="Q897" i="1"/>
  <c r="R896" i="1"/>
  <c r="X896" i="1" s="1"/>
  <c r="Q896" i="1"/>
  <c r="S896" i="1" s="1"/>
  <c r="T896" i="1" s="1"/>
  <c r="U896" i="1" s="1"/>
  <c r="R895" i="1"/>
  <c r="X895" i="1" s="1"/>
  <c r="Q895" i="1"/>
  <c r="R894" i="1"/>
  <c r="X894" i="1" s="1"/>
  <c r="Q894" i="1"/>
  <c r="S894" i="1" s="1"/>
  <c r="T894" i="1" s="1"/>
  <c r="U894" i="1" s="1"/>
  <c r="R893" i="1"/>
  <c r="X893" i="1" s="1"/>
  <c r="Q893" i="1"/>
  <c r="R892" i="1"/>
  <c r="X892" i="1" s="1"/>
  <c r="Q892" i="1"/>
  <c r="S892" i="1" s="1"/>
  <c r="T892" i="1" s="1"/>
  <c r="U892" i="1" s="1"/>
  <c r="R891" i="1"/>
  <c r="X891" i="1" s="1"/>
  <c r="Q891" i="1"/>
  <c r="R890" i="1"/>
  <c r="X890" i="1" s="1"/>
  <c r="Q890" i="1"/>
  <c r="S890" i="1" s="1"/>
  <c r="T890" i="1" s="1"/>
  <c r="U890" i="1" s="1"/>
  <c r="R889" i="1"/>
  <c r="X889" i="1" s="1"/>
  <c r="Q889" i="1"/>
  <c r="R888" i="1"/>
  <c r="X888" i="1" s="1"/>
  <c r="Q888" i="1"/>
  <c r="S888" i="1" s="1"/>
  <c r="T888" i="1" s="1"/>
  <c r="U888" i="1" s="1"/>
  <c r="R887" i="1"/>
  <c r="X887" i="1" s="1"/>
  <c r="Q887" i="1"/>
  <c r="R886" i="1"/>
  <c r="X886" i="1" s="1"/>
  <c r="Q886" i="1"/>
  <c r="S886" i="1" s="1"/>
  <c r="T886" i="1" s="1"/>
  <c r="U886" i="1" s="1"/>
  <c r="R885" i="1"/>
  <c r="X885" i="1" s="1"/>
  <c r="Q885" i="1"/>
  <c r="R884" i="1"/>
  <c r="X884" i="1" s="1"/>
  <c r="Q884" i="1"/>
  <c r="S884" i="1" s="1"/>
  <c r="T884" i="1" s="1"/>
  <c r="U884" i="1" s="1"/>
  <c r="R883" i="1"/>
  <c r="X883" i="1" s="1"/>
  <c r="Q883" i="1"/>
  <c r="R882" i="1"/>
  <c r="X882" i="1" s="1"/>
  <c r="Q882" i="1"/>
  <c r="S882" i="1" s="1"/>
  <c r="T882" i="1" s="1"/>
  <c r="U882" i="1" s="1"/>
  <c r="R881" i="1"/>
  <c r="X881" i="1" s="1"/>
  <c r="Q881" i="1"/>
  <c r="R880" i="1"/>
  <c r="X880" i="1" s="1"/>
  <c r="Q880" i="1"/>
  <c r="S880" i="1" s="1"/>
  <c r="T880" i="1" s="1"/>
  <c r="U880" i="1" s="1"/>
  <c r="R879" i="1"/>
  <c r="X879" i="1" s="1"/>
  <c r="Q879" i="1"/>
  <c r="R878" i="1"/>
  <c r="X878" i="1" s="1"/>
  <c r="Q878" i="1"/>
  <c r="S878" i="1" s="1"/>
  <c r="T878" i="1" s="1"/>
  <c r="U878" i="1" s="1"/>
  <c r="R877" i="1"/>
  <c r="X877" i="1" s="1"/>
  <c r="Q877" i="1"/>
  <c r="R876" i="1"/>
  <c r="X876" i="1" s="1"/>
  <c r="Q876" i="1"/>
  <c r="S876" i="1" s="1"/>
  <c r="T876" i="1" s="1"/>
  <c r="U876" i="1" s="1"/>
  <c r="R875" i="1"/>
  <c r="X875" i="1" s="1"/>
  <c r="Q875" i="1"/>
  <c r="R874" i="1"/>
  <c r="X874" i="1" s="1"/>
  <c r="Q874" i="1"/>
  <c r="S874" i="1" s="1"/>
  <c r="T874" i="1" s="1"/>
  <c r="U874" i="1" s="1"/>
  <c r="R873" i="1"/>
  <c r="X873" i="1" s="1"/>
  <c r="Q873" i="1"/>
  <c r="R872" i="1"/>
  <c r="X872" i="1" s="1"/>
  <c r="Q872" i="1"/>
  <c r="S872" i="1" s="1"/>
  <c r="T872" i="1" s="1"/>
  <c r="U872" i="1" s="1"/>
  <c r="R871" i="1"/>
  <c r="X871" i="1" s="1"/>
  <c r="Q871" i="1"/>
  <c r="R869" i="1"/>
  <c r="X869" i="1" s="1"/>
  <c r="Q869" i="1"/>
  <c r="R868" i="1"/>
  <c r="X868" i="1" s="1"/>
  <c r="Q868" i="1"/>
  <c r="S868" i="1" s="1"/>
  <c r="T868" i="1" s="1"/>
  <c r="U868" i="1" s="1"/>
  <c r="R867" i="1"/>
  <c r="X867" i="1" s="1"/>
  <c r="Q867" i="1"/>
  <c r="R866" i="1"/>
  <c r="X866" i="1" s="1"/>
  <c r="Q866" i="1"/>
  <c r="S866" i="1" s="1"/>
  <c r="T866" i="1" s="1"/>
  <c r="U866" i="1" s="1"/>
  <c r="R865" i="1"/>
  <c r="X865" i="1" s="1"/>
  <c r="Q865" i="1"/>
  <c r="R864" i="1"/>
  <c r="X864" i="1" s="1"/>
  <c r="Q864" i="1"/>
  <c r="S864" i="1" s="1"/>
  <c r="T864" i="1" s="1"/>
  <c r="U864" i="1" s="1"/>
  <c r="R863" i="1"/>
  <c r="X863" i="1" s="1"/>
  <c r="Q863" i="1"/>
  <c r="R862" i="1"/>
  <c r="X862" i="1" s="1"/>
  <c r="Q862" i="1"/>
  <c r="S862" i="1" s="1"/>
  <c r="T862" i="1" s="1"/>
  <c r="U862" i="1" s="1"/>
  <c r="R861" i="1"/>
  <c r="X861" i="1" s="1"/>
  <c r="Q861" i="1"/>
  <c r="R860" i="1"/>
  <c r="X860" i="1" s="1"/>
  <c r="Q860" i="1"/>
  <c r="S860" i="1" s="1"/>
  <c r="T860" i="1" s="1"/>
  <c r="U860" i="1" s="1"/>
  <c r="R859" i="1"/>
  <c r="X859" i="1" s="1"/>
  <c r="Q859" i="1"/>
  <c r="R858" i="1"/>
  <c r="X858" i="1" s="1"/>
  <c r="Q858" i="1"/>
  <c r="S858" i="1" s="1"/>
  <c r="T858" i="1" s="1"/>
  <c r="U858" i="1" s="1"/>
  <c r="R857" i="1"/>
  <c r="X857" i="1" s="1"/>
  <c r="Q857" i="1"/>
  <c r="R856" i="1"/>
  <c r="X856" i="1" s="1"/>
  <c r="Q856" i="1"/>
  <c r="S856" i="1" s="1"/>
  <c r="T856" i="1" s="1"/>
  <c r="U856" i="1" s="1"/>
  <c r="R855" i="1"/>
  <c r="X855" i="1" s="1"/>
  <c r="Q855" i="1"/>
  <c r="R854" i="1"/>
  <c r="X854" i="1" s="1"/>
  <c r="Q854" i="1"/>
  <c r="S854" i="1" s="1"/>
  <c r="T854" i="1" s="1"/>
  <c r="U854" i="1" s="1"/>
  <c r="R853" i="1"/>
  <c r="X853" i="1" s="1"/>
  <c r="Q853" i="1"/>
  <c r="R852" i="1"/>
  <c r="X852" i="1" s="1"/>
  <c r="Q852" i="1"/>
  <c r="S852" i="1" s="1"/>
  <c r="T852" i="1" s="1"/>
  <c r="U852" i="1" s="1"/>
  <c r="R851" i="1"/>
  <c r="X851" i="1" s="1"/>
  <c r="Q851" i="1"/>
  <c r="R850" i="1"/>
  <c r="X850" i="1" s="1"/>
  <c r="Q850" i="1"/>
  <c r="S850" i="1" s="1"/>
  <c r="T850" i="1" s="1"/>
  <c r="U850" i="1" s="1"/>
  <c r="R849" i="1"/>
  <c r="X849" i="1" s="1"/>
  <c r="Q849" i="1"/>
  <c r="R848" i="1"/>
  <c r="X848" i="1" s="1"/>
  <c r="Q848" i="1"/>
  <c r="S848" i="1" s="1"/>
  <c r="T848" i="1" s="1"/>
  <c r="U848" i="1" s="1"/>
  <c r="R847" i="1"/>
  <c r="X847" i="1" s="1"/>
  <c r="Q847" i="1"/>
  <c r="R846" i="1"/>
  <c r="X846" i="1" s="1"/>
  <c r="Q846" i="1"/>
  <c r="S846" i="1" s="1"/>
  <c r="T846" i="1" s="1"/>
  <c r="U846" i="1" s="1"/>
  <c r="R845" i="1"/>
  <c r="X845" i="1" s="1"/>
  <c r="Q845" i="1"/>
  <c r="R844" i="1"/>
  <c r="X844" i="1" s="1"/>
  <c r="Q844" i="1"/>
  <c r="S844" i="1" s="1"/>
  <c r="T844" i="1" s="1"/>
  <c r="U844" i="1" s="1"/>
  <c r="R843" i="1"/>
  <c r="X843" i="1" s="1"/>
  <c r="Q843" i="1"/>
  <c r="R842" i="1"/>
  <c r="X842" i="1" s="1"/>
  <c r="Q842" i="1"/>
  <c r="S842" i="1" s="1"/>
  <c r="T842" i="1" s="1"/>
  <c r="U842" i="1" s="1"/>
  <c r="R841" i="1"/>
  <c r="X841" i="1" s="1"/>
  <c r="Q841" i="1"/>
  <c r="R840" i="1"/>
  <c r="X840" i="1" s="1"/>
  <c r="Q840" i="1"/>
  <c r="S840" i="1" s="1"/>
  <c r="T840" i="1" s="1"/>
  <c r="U840" i="1" s="1"/>
  <c r="R839" i="1"/>
  <c r="X839" i="1" s="1"/>
  <c r="Q839" i="1"/>
  <c r="R838" i="1"/>
  <c r="X838" i="1" s="1"/>
  <c r="Q838" i="1"/>
  <c r="S838" i="1" s="1"/>
  <c r="T838" i="1" s="1"/>
  <c r="U838" i="1" s="1"/>
  <c r="R837" i="1"/>
  <c r="X837" i="1" s="1"/>
  <c r="Q837" i="1"/>
  <c r="R836" i="1"/>
  <c r="X836" i="1" s="1"/>
  <c r="Q836" i="1"/>
  <c r="S836" i="1" s="1"/>
  <c r="T836" i="1" s="1"/>
  <c r="U836" i="1" s="1"/>
  <c r="R835" i="1"/>
  <c r="X835" i="1" s="1"/>
  <c r="Q835" i="1"/>
  <c r="R834" i="1"/>
  <c r="X834" i="1" s="1"/>
  <c r="Q834" i="1"/>
  <c r="S834" i="1" s="1"/>
  <c r="T834" i="1" s="1"/>
  <c r="U834" i="1" s="1"/>
  <c r="R833" i="1"/>
  <c r="X833" i="1" s="1"/>
  <c r="Q833" i="1"/>
  <c r="R832" i="1"/>
  <c r="X832" i="1" s="1"/>
  <c r="Q832" i="1"/>
  <c r="S832" i="1" s="1"/>
  <c r="T832" i="1" s="1"/>
  <c r="U832" i="1" s="1"/>
  <c r="R831" i="1"/>
  <c r="X831" i="1" s="1"/>
  <c r="Q831" i="1"/>
  <c r="R830" i="1"/>
  <c r="X830" i="1" s="1"/>
  <c r="Q830" i="1"/>
  <c r="S830" i="1" s="1"/>
  <c r="T830" i="1" s="1"/>
  <c r="U830" i="1" s="1"/>
  <c r="R829" i="1"/>
  <c r="X829" i="1" s="1"/>
  <c r="Q829" i="1"/>
  <c r="R828" i="1"/>
  <c r="X828" i="1" s="1"/>
  <c r="Q828" i="1"/>
  <c r="S828" i="1" s="1"/>
  <c r="T828" i="1" s="1"/>
  <c r="U828" i="1" s="1"/>
  <c r="R827" i="1"/>
  <c r="X827" i="1" s="1"/>
  <c r="Q827" i="1"/>
  <c r="R826" i="1"/>
  <c r="X826" i="1" s="1"/>
  <c r="Q826" i="1"/>
  <c r="S826" i="1" s="1"/>
  <c r="T826" i="1" s="1"/>
  <c r="U826" i="1" s="1"/>
  <c r="R825" i="1"/>
  <c r="X825" i="1" s="1"/>
  <c r="Q825" i="1"/>
  <c r="R824" i="1"/>
  <c r="X824" i="1" s="1"/>
  <c r="Q824" i="1"/>
  <c r="S824" i="1" s="1"/>
  <c r="T824" i="1" s="1"/>
  <c r="U824" i="1" s="1"/>
  <c r="R823" i="1"/>
  <c r="X823" i="1" s="1"/>
  <c r="Q823" i="1"/>
  <c r="R822" i="1"/>
  <c r="X822" i="1" s="1"/>
  <c r="Q822" i="1"/>
  <c r="S822" i="1" s="1"/>
  <c r="T822" i="1" s="1"/>
  <c r="U822" i="1" s="1"/>
  <c r="R821" i="1"/>
  <c r="X821" i="1" s="1"/>
  <c r="Q821" i="1"/>
  <c r="R820" i="1"/>
  <c r="X820" i="1" s="1"/>
  <c r="Q820" i="1"/>
  <c r="S820" i="1" s="1"/>
  <c r="T820" i="1" s="1"/>
  <c r="U820" i="1" s="1"/>
  <c r="R819" i="1"/>
  <c r="X819" i="1" s="1"/>
  <c r="Q819" i="1"/>
  <c r="R818" i="1"/>
  <c r="X818" i="1" s="1"/>
  <c r="Q818" i="1"/>
  <c r="R817" i="1"/>
  <c r="X817" i="1" s="1"/>
  <c r="Q817" i="1"/>
  <c r="S817" i="1" s="1"/>
  <c r="T817" i="1" s="1"/>
  <c r="U817" i="1" s="1"/>
  <c r="R816" i="1"/>
  <c r="X816" i="1" s="1"/>
  <c r="Q816" i="1"/>
  <c r="R815" i="1"/>
  <c r="X815" i="1" s="1"/>
  <c r="Q815" i="1"/>
  <c r="S815" i="1" s="1"/>
  <c r="T815" i="1" s="1"/>
  <c r="U815" i="1" s="1"/>
  <c r="R814" i="1"/>
  <c r="X814" i="1" s="1"/>
  <c r="Q814" i="1"/>
  <c r="R813" i="1"/>
  <c r="X813" i="1" s="1"/>
  <c r="Q813" i="1"/>
  <c r="S813" i="1" s="1"/>
  <c r="T813" i="1" s="1"/>
  <c r="U813" i="1" s="1"/>
  <c r="R812" i="1"/>
  <c r="X812" i="1" s="1"/>
  <c r="Q812" i="1"/>
  <c r="R811" i="1"/>
  <c r="X811" i="1" s="1"/>
  <c r="Q811" i="1"/>
  <c r="S811" i="1" s="1"/>
  <c r="T811" i="1" s="1"/>
  <c r="U811" i="1" s="1"/>
  <c r="R810" i="1"/>
  <c r="X810" i="1" s="1"/>
  <c r="Q810" i="1"/>
  <c r="R809" i="1"/>
  <c r="X809" i="1" s="1"/>
  <c r="Q809" i="1"/>
  <c r="S809" i="1" s="1"/>
  <c r="T809" i="1" s="1"/>
  <c r="U809" i="1" s="1"/>
  <c r="R808" i="1"/>
  <c r="X808" i="1" s="1"/>
  <c r="Q808" i="1"/>
  <c r="R807" i="1"/>
  <c r="X807" i="1" s="1"/>
  <c r="Q807" i="1"/>
  <c r="S807" i="1" s="1"/>
  <c r="T807" i="1" s="1"/>
  <c r="U807" i="1" s="1"/>
  <c r="R806" i="1"/>
  <c r="X806" i="1" s="1"/>
  <c r="Q806" i="1"/>
  <c r="R805" i="1"/>
  <c r="X805" i="1" s="1"/>
  <c r="Q805" i="1"/>
  <c r="S805" i="1" s="1"/>
  <c r="T805" i="1" s="1"/>
  <c r="U805" i="1" s="1"/>
  <c r="R804" i="1"/>
  <c r="X804" i="1" s="1"/>
  <c r="Q804" i="1"/>
  <c r="R803" i="1"/>
  <c r="X803" i="1" s="1"/>
  <c r="Q803" i="1"/>
  <c r="S803" i="1" s="1"/>
  <c r="T803" i="1" s="1"/>
  <c r="U803" i="1" s="1"/>
  <c r="R802" i="1"/>
  <c r="X802" i="1" s="1"/>
  <c r="Q802" i="1"/>
  <c r="R801" i="1"/>
  <c r="X801" i="1" s="1"/>
  <c r="Q801" i="1"/>
  <c r="S801" i="1" s="1"/>
  <c r="T801" i="1" s="1"/>
  <c r="U801" i="1" s="1"/>
  <c r="R800" i="1"/>
  <c r="X800" i="1" s="1"/>
  <c r="Q800" i="1"/>
  <c r="R799" i="1"/>
  <c r="X799" i="1" s="1"/>
  <c r="Q799" i="1"/>
  <c r="S799" i="1" s="1"/>
  <c r="T799" i="1" s="1"/>
  <c r="U799" i="1" s="1"/>
  <c r="R798" i="1"/>
  <c r="X798" i="1" s="1"/>
  <c r="Q798" i="1"/>
  <c r="R797" i="1"/>
  <c r="X797" i="1" s="1"/>
  <c r="Q797" i="1"/>
  <c r="S797" i="1" s="1"/>
  <c r="T797" i="1" s="1"/>
  <c r="U797" i="1" s="1"/>
  <c r="R796" i="1"/>
  <c r="X796" i="1" s="1"/>
  <c r="Q796" i="1"/>
  <c r="R795" i="1"/>
  <c r="X795" i="1" s="1"/>
  <c r="Q795" i="1"/>
  <c r="S795" i="1" s="1"/>
  <c r="T795" i="1" s="1"/>
  <c r="U795" i="1" s="1"/>
  <c r="R794" i="1"/>
  <c r="X794" i="1" s="1"/>
  <c r="Q794" i="1"/>
  <c r="R793" i="1"/>
  <c r="X793" i="1" s="1"/>
  <c r="Q793" i="1"/>
  <c r="S793" i="1" s="1"/>
  <c r="T793" i="1" s="1"/>
  <c r="U793" i="1" s="1"/>
  <c r="R792" i="1"/>
  <c r="X792" i="1" s="1"/>
  <c r="Q792" i="1"/>
  <c r="R790" i="1"/>
  <c r="X790" i="1" s="1"/>
  <c r="Q790" i="1"/>
  <c r="S790" i="1" s="1"/>
  <c r="T790" i="1" s="1"/>
  <c r="U790" i="1" s="1"/>
  <c r="R789" i="1"/>
  <c r="X789" i="1" s="1"/>
  <c r="Q789" i="1"/>
  <c r="R788" i="1"/>
  <c r="X788" i="1" s="1"/>
  <c r="Q788" i="1"/>
  <c r="S788" i="1" s="1"/>
  <c r="T788" i="1" s="1"/>
  <c r="U788" i="1" s="1"/>
  <c r="R787" i="1"/>
  <c r="X787" i="1" s="1"/>
  <c r="Q787" i="1"/>
  <c r="R786" i="1"/>
  <c r="X786" i="1" s="1"/>
  <c r="Q786" i="1"/>
  <c r="S786" i="1" s="1"/>
  <c r="T786" i="1" s="1"/>
  <c r="U786" i="1" s="1"/>
  <c r="R785" i="1"/>
  <c r="X785" i="1" s="1"/>
  <c r="Q785" i="1"/>
  <c r="R784" i="1"/>
  <c r="X784" i="1" s="1"/>
  <c r="Q784" i="1"/>
  <c r="S784" i="1" s="1"/>
  <c r="T784" i="1" s="1"/>
  <c r="U784" i="1" s="1"/>
  <c r="R783" i="1"/>
  <c r="X783" i="1" s="1"/>
  <c r="Q783" i="1"/>
  <c r="R782" i="1"/>
  <c r="X782" i="1" s="1"/>
  <c r="Q782" i="1"/>
  <c r="S782" i="1" s="1"/>
  <c r="T782" i="1" s="1"/>
  <c r="U782" i="1" s="1"/>
  <c r="R781" i="1"/>
  <c r="X781" i="1" s="1"/>
  <c r="Q781" i="1"/>
  <c r="R780" i="1"/>
  <c r="X780" i="1" s="1"/>
  <c r="Q780" i="1"/>
  <c r="S780" i="1" s="1"/>
  <c r="T780" i="1" s="1"/>
  <c r="U780" i="1" s="1"/>
  <c r="R779" i="1"/>
  <c r="X779" i="1" s="1"/>
  <c r="Q779" i="1"/>
  <c r="R778" i="1"/>
  <c r="X778" i="1" s="1"/>
  <c r="Q778" i="1"/>
  <c r="R777" i="1"/>
  <c r="X777" i="1" s="1"/>
  <c r="Q777" i="1"/>
  <c r="R776" i="1"/>
  <c r="Q776" i="1"/>
  <c r="R775" i="1"/>
  <c r="X775" i="1" s="1"/>
  <c r="Q775" i="1"/>
  <c r="R774" i="1"/>
  <c r="X774" i="1" s="1"/>
  <c r="Q774" i="1"/>
  <c r="R773" i="1"/>
  <c r="X773" i="1" s="1"/>
  <c r="Q773" i="1"/>
  <c r="R772" i="1"/>
  <c r="X772" i="1" s="1"/>
  <c r="Q772" i="1"/>
  <c r="R771" i="1"/>
  <c r="X771" i="1" s="1"/>
  <c r="Q771" i="1"/>
  <c r="R770" i="1"/>
  <c r="Q770" i="1"/>
  <c r="R769" i="1"/>
  <c r="X769" i="1" s="1"/>
  <c r="Q769" i="1"/>
  <c r="R768" i="1"/>
  <c r="X768" i="1" s="1"/>
  <c r="Q768" i="1"/>
  <c r="R767" i="1"/>
  <c r="Q767" i="1"/>
  <c r="R766" i="1"/>
  <c r="X766" i="1" s="1"/>
  <c r="Q766" i="1"/>
  <c r="R765" i="1"/>
  <c r="Q765" i="1"/>
  <c r="R764" i="1"/>
  <c r="X764" i="1" s="1"/>
  <c r="Q764" i="1"/>
  <c r="R763" i="1"/>
  <c r="X763" i="1" s="1"/>
  <c r="Q763" i="1"/>
  <c r="R762" i="1"/>
  <c r="X762" i="1" s="1"/>
  <c r="Q762" i="1"/>
  <c r="R761" i="1"/>
  <c r="Q761" i="1"/>
  <c r="R760" i="1"/>
  <c r="X760" i="1" s="1"/>
  <c r="Q760" i="1"/>
  <c r="R759" i="1"/>
  <c r="X759" i="1" s="1"/>
  <c r="Q759" i="1"/>
  <c r="R758" i="1"/>
  <c r="X758" i="1" s="1"/>
  <c r="Q758" i="1"/>
  <c r="R757" i="1"/>
  <c r="Q757" i="1"/>
  <c r="R756" i="1"/>
  <c r="X756" i="1" s="1"/>
  <c r="Q756" i="1"/>
  <c r="R755" i="1"/>
  <c r="Q755" i="1"/>
  <c r="R754" i="1"/>
  <c r="X754" i="1" s="1"/>
  <c r="Q754" i="1"/>
  <c r="R753" i="1"/>
  <c r="Q753" i="1"/>
  <c r="R752" i="1"/>
  <c r="X752" i="1" s="1"/>
  <c r="Q752" i="1"/>
  <c r="R751" i="1"/>
  <c r="Q751" i="1"/>
  <c r="R750" i="1"/>
  <c r="X750" i="1" s="1"/>
  <c r="Q750" i="1"/>
  <c r="R749" i="1"/>
  <c r="Q749" i="1"/>
  <c r="R748" i="1"/>
  <c r="X748" i="1" s="1"/>
  <c r="Q748" i="1"/>
  <c r="R747" i="1"/>
  <c r="X747" i="1" s="1"/>
  <c r="Q747" i="1"/>
  <c r="R746" i="1"/>
  <c r="X746" i="1" s="1"/>
  <c r="Q746" i="1"/>
  <c r="R745" i="1"/>
  <c r="X745" i="1" s="1"/>
  <c r="Q745" i="1"/>
  <c r="R744" i="1"/>
  <c r="X744" i="1" s="1"/>
  <c r="Q744" i="1"/>
  <c r="R743" i="1"/>
  <c r="X743" i="1" s="1"/>
  <c r="Q743" i="1"/>
  <c r="R742" i="1"/>
  <c r="X742" i="1" s="1"/>
  <c r="Q742" i="1"/>
  <c r="R741" i="1"/>
  <c r="X741" i="1" s="1"/>
  <c r="Q741" i="1"/>
  <c r="R740" i="1"/>
  <c r="X740" i="1" s="1"/>
  <c r="Q740" i="1"/>
  <c r="R739" i="1"/>
  <c r="X739" i="1" s="1"/>
  <c r="Q739" i="1"/>
  <c r="R738" i="1"/>
  <c r="X738" i="1" s="1"/>
  <c r="Q738" i="1"/>
  <c r="R737" i="1"/>
  <c r="X737" i="1" s="1"/>
  <c r="Q737" i="1"/>
  <c r="R736" i="1"/>
  <c r="X736" i="1" s="1"/>
  <c r="Q736" i="1"/>
  <c r="R735" i="1"/>
  <c r="Q735" i="1"/>
  <c r="R734" i="1"/>
  <c r="X734" i="1" s="1"/>
  <c r="Q734" i="1"/>
  <c r="R733" i="1"/>
  <c r="Q733" i="1"/>
  <c r="R732" i="1"/>
  <c r="X732" i="1" s="1"/>
  <c r="Q732" i="1"/>
  <c r="R731" i="1"/>
  <c r="Q731" i="1"/>
  <c r="R730" i="1"/>
  <c r="X730" i="1" s="1"/>
  <c r="Q730" i="1"/>
  <c r="R729" i="1"/>
  <c r="X729" i="1" s="1"/>
  <c r="Q729" i="1"/>
  <c r="R728" i="1"/>
  <c r="X728" i="1" s="1"/>
  <c r="Q728" i="1"/>
  <c r="R727" i="1"/>
  <c r="Q727" i="1"/>
  <c r="R726" i="1"/>
  <c r="X726" i="1" s="1"/>
  <c r="Q726" i="1"/>
  <c r="R725" i="1"/>
  <c r="Q725" i="1"/>
  <c r="R724" i="1"/>
  <c r="X724" i="1" s="1"/>
  <c r="Q724" i="1"/>
  <c r="R723" i="1"/>
  <c r="Q723" i="1"/>
  <c r="R722" i="1"/>
  <c r="X722" i="1" s="1"/>
  <c r="Q722" i="1"/>
  <c r="R721" i="1"/>
  <c r="X721" i="1" s="1"/>
  <c r="Q721" i="1"/>
  <c r="R720" i="1"/>
  <c r="X720" i="1" s="1"/>
  <c r="Q720" i="1"/>
  <c r="R719" i="1"/>
  <c r="X719" i="1" s="1"/>
  <c r="Q719" i="1"/>
  <c r="R718" i="1"/>
  <c r="X718" i="1" s="1"/>
  <c r="Q718" i="1"/>
  <c r="R717" i="1"/>
  <c r="X717" i="1" s="1"/>
  <c r="Q717" i="1"/>
  <c r="R716" i="1"/>
  <c r="Q716" i="1"/>
  <c r="R715" i="1"/>
  <c r="X715" i="1" s="1"/>
  <c r="Q715" i="1"/>
  <c r="R714" i="1"/>
  <c r="Q714" i="1"/>
  <c r="R713" i="1"/>
  <c r="X713" i="1" s="1"/>
  <c r="Q713" i="1"/>
  <c r="R712" i="1"/>
  <c r="Q712" i="1"/>
  <c r="R711" i="1"/>
  <c r="X711" i="1" s="1"/>
  <c r="Q711" i="1"/>
  <c r="R710" i="1"/>
  <c r="Q710" i="1"/>
  <c r="R709" i="1"/>
  <c r="X709" i="1" s="1"/>
  <c r="Q709" i="1"/>
  <c r="R708" i="1"/>
  <c r="Q708" i="1"/>
  <c r="R707" i="1"/>
  <c r="X707" i="1" s="1"/>
  <c r="Q707" i="1"/>
  <c r="R706" i="1"/>
  <c r="X706" i="1" s="1"/>
  <c r="Q706" i="1"/>
  <c r="R705" i="1"/>
  <c r="X705" i="1" s="1"/>
  <c r="Q705" i="1"/>
  <c r="R704" i="1"/>
  <c r="Q704" i="1"/>
  <c r="R703" i="1"/>
  <c r="X703" i="1" s="1"/>
  <c r="Q703" i="1"/>
  <c r="R702" i="1"/>
  <c r="X702" i="1" s="1"/>
  <c r="Q702" i="1"/>
  <c r="R701" i="1"/>
  <c r="X701" i="1" s="1"/>
  <c r="Q701" i="1"/>
  <c r="R700" i="1"/>
  <c r="Q700" i="1"/>
  <c r="R699" i="1"/>
  <c r="X699" i="1" s="1"/>
  <c r="Q699" i="1"/>
  <c r="R698" i="1"/>
  <c r="X698" i="1" s="1"/>
  <c r="Q698" i="1"/>
  <c r="R697" i="1"/>
  <c r="X697" i="1" s="1"/>
  <c r="Q697" i="1"/>
  <c r="R696" i="1"/>
  <c r="Q696" i="1"/>
  <c r="R695" i="1"/>
  <c r="X695" i="1" s="1"/>
  <c r="Q695" i="1"/>
  <c r="R694" i="1"/>
  <c r="X694" i="1" s="1"/>
  <c r="Q694" i="1"/>
  <c r="R693" i="1"/>
  <c r="X693" i="1" s="1"/>
  <c r="Q693" i="1"/>
  <c r="R692" i="1"/>
  <c r="Q692" i="1"/>
  <c r="R691" i="1"/>
  <c r="X691" i="1" s="1"/>
  <c r="Q691" i="1"/>
  <c r="R690" i="1"/>
  <c r="Q690" i="1"/>
  <c r="R689" i="1"/>
  <c r="X689" i="1" s="1"/>
  <c r="Q689" i="1"/>
  <c r="R688" i="1"/>
  <c r="Q688" i="1"/>
  <c r="R687" i="1"/>
  <c r="X687" i="1" s="1"/>
  <c r="Q687" i="1"/>
  <c r="R686" i="1"/>
  <c r="Q686" i="1"/>
  <c r="R685" i="1"/>
  <c r="X685" i="1" s="1"/>
  <c r="Q685" i="1"/>
  <c r="R684" i="1"/>
  <c r="Q684" i="1"/>
  <c r="R683" i="1"/>
  <c r="X683" i="1" s="1"/>
  <c r="Q683" i="1"/>
  <c r="R682" i="1"/>
  <c r="Q682" i="1"/>
  <c r="R681" i="1"/>
  <c r="X681" i="1" s="1"/>
  <c r="Q681" i="1"/>
  <c r="R680" i="1"/>
  <c r="Q680" i="1"/>
  <c r="R679" i="1"/>
  <c r="X679" i="1" s="1"/>
  <c r="Q679" i="1"/>
  <c r="R678" i="1"/>
  <c r="Q678" i="1"/>
  <c r="R677" i="1"/>
  <c r="X677" i="1" s="1"/>
  <c r="Q677" i="1"/>
  <c r="R676" i="1"/>
  <c r="X676" i="1" s="1"/>
  <c r="Q676" i="1"/>
  <c r="R675" i="1"/>
  <c r="X675" i="1" s="1"/>
  <c r="Q675" i="1"/>
  <c r="R674" i="1"/>
  <c r="X674" i="1" s="1"/>
  <c r="Q674" i="1"/>
  <c r="R673" i="1"/>
  <c r="X673" i="1" s="1"/>
  <c r="Q673" i="1"/>
  <c r="R672" i="1"/>
  <c r="Q672" i="1"/>
  <c r="R671" i="1"/>
  <c r="X671" i="1" s="1"/>
  <c r="Q671" i="1"/>
  <c r="R670" i="1"/>
  <c r="Q670" i="1"/>
  <c r="R669" i="1"/>
  <c r="X669" i="1" s="1"/>
  <c r="Q669" i="1"/>
  <c r="R668" i="1"/>
  <c r="Q668" i="1"/>
  <c r="R667" i="1"/>
  <c r="X667" i="1" s="1"/>
  <c r="Q667" i="1"/>
  <c r="R666" i="1"/>
  <c r="Q666" i="1"/>
  <c r="R665" i="1"/>
  <c r="X665" i="1" s="1"/>
  <c r="Q665" i="1"/>
  <c r="R664" i="1"/>
  <c r="Q664" i="1"/>
  <c r="R663" i="1"/>
  <c r="X663" i="1" s="1"/>
  <c r="Q663" i="1"/>
  <c r="R662" i="1"/>
  <c r="Q662" i="1"/>
  <c r="R661" i="1"/>
  <c r="X661" i="1" s="1"/>
  <c r="Q661" i="1"/>
  <c r="R660" i="1"/>
  <c r="X660" i="1" s="1"/>
  <c r="Q660" i="1"/>
  <c r="R659" i="1"/>
  <c r="X659" i="1" s="1"/>
  <c r="Q659" i="1"/>
  <c r="R658" i="1"/>
  <c r="Q658" i="1"/>
  <c r="R657" i="1"/>
  <c r="X657" i="1" s="1"/>
  <c r="Q657" i="1"/>
  <c r="R656" i="1"/>
  <c r="Q656" i="1"/>
  <c r="R655" i="1"/>
  <c r="X655" i="1" s="1"/>
  <c r="Q655" i="1"/>
  <c r="R654" i="1"/>
  <c r="Q654" i="1"/>
  <c r="R653" i="1"/>
  <c r="X653" i="1" s="1"/>
  <c r="Q653" i="1"/>
  <c r="R652" i="1"/>
  <c r="X652" i="1" s="1"/>
  <c r="Q652" i="1"/>
  <c r="R651" i="1"/>
  <c r="X651" i="1" s="1"/>
  <c r="Q651" i="1"/>
  <c r="R650" i="1"/>
  <c r="Q650" i="1"/>
  <c r="R649" i="1"/>
  <c r="X649" i="1" s="1"/>
  <c r="Q649" i="1"/>
  <c r="R648" i="1"/>
  <c r="Q648" i="1"/>
  <c r="R647" i="1"/>
  <c r="X647" i="1" s="1"/>
  <c r="Q647" i="1"/>
  <c r="R646" i="1"/>
  <c r="Q646" i="1"/>
  <c r="R645" i="1"/>
  <c r="X645" i="1" s="1"/>
  <c r="Q645" i="1"/>
  <c r="R644" i="1"/>
  <c r="Q644" i="1"/>
  <c r="R643" i="1"/>
  <c r="X643" i="1" s="1"/>
  <c r="Q643" i="1"/>
  <c r="R642" i="1"/>
  <c r="Q642" i="1"/>
  <c r="R641" i="1"/>
  <c r="X641" i="1" s="1"/>
  <c r="Q641" i="1"/>
  <c r="R640" i="1"/>
  <c r="Q640" i="1"/>
  <c r="R639" i="1"/>
  <c r="X639" i="1" s="1"/>
  <c r="Q639" i="1"/>
  <c r="R638" i="1"/>
  <c r="Q638" i="1"/>
  <c r="R637" i="1"/>
  <c r="X637" i="1" s="1"/>
  <c r="Q637" i="1"/>
  <c r="R636" i="1"/>
  <c r="Q636" i="1"/>
  <c r="R635" i="1"/>
  <c r="X635" i="1" s="1"/>
  <c r="Q635" i="1"/>
  <c r="R634" i="1"/>
  <c r="Q634" i="1"/>
  <c r="R633" i="1"/>
  <c r="X633" i="1" s="1"/>
  <c r="Q633" i="1"/>
  <c r="R632" i="1"/>
  <c r="Q632" i="1"/>
  <c r="R631" i="1"/>
  <c r="X631" i="1" s="1"/>
  <c r="Q631" i="1"/>
  <c r="R630" i="1"/>
  <c r="X630" i="1" s="1"/>
  <c r="Q630" i="1"/>
  <c r="R629" i="1"/>
  <c r="X629" i="1" s="1"/>
  <c r="Q629" i="1"/>
  <c r="R628" i="1"/>
  <c r="Q628" i="1"/>
  <c r="R627" i="1"/>
  <c r="X627" i="1" s="1"/>
  <c r="Q627" i="1"/>
  <c r="R626" i="1"/>
  <c r="Q626" i="1"/>
  <c r="R625" i="1"/>
  <c r="X625" i="1" s="1"/>
  <c r="Q625" i="1"/>
  <c r="R624" i="1"/>
  <c r="Q624" i="1"/>
  <c r="R623" i="1"/>
  <c r="X623" i="1" s="1"/>
  <c r="Q623" i="1"/>
  <c r="R622" i="1"/>
  <c r="Q622" i="1"/>
  <c r="R621" i="1"/>
  <c r="X621" i="1" s="1"/>
  <c r="Q621" i="1"/>
  <c r="R620" i="1"/>
  <c r="Q620" i="1"/>
  <c r="R619" i="1"/>
  <c r="X619" i="1" s="1"/>
  <c r="Q619" i="1"/>
  <c r="R618" i="1"/>
  <c r="Q618" i="1"/>
  <c r="R617" i="1"/>
  <c r="X617" i="1" s="1"/>
  <c r="Q617" i="1"/>
  <c r="R616" i="1"/>
  <c r="Q616" i="1"/>
  <c r="R615" i="1"/>
  <c r="X615" i="1" s="1"/>
  <c r="Q615" i="1"/>
  <c r="R614" i="1"/>
  <c r="Q614" i="1"/>
  <c r="R613" i="1"/>
  <c r="X613" i="1" s="1"/>
  <c r="Q613" i="1"/>
  <c r="R612" i="1"/>
  <c r="Q612" i="1"/>
  <c r="R611" i="1"/>
  <c r="X611" i="1" s="1"/>
  <c r="Q611" i="1"/>
  <c r="R610" i="1"/>
  <c r="Q610" i="1"/>
  <c r="R609" i="1"/>
  <c r="X609" i="1" s="1"/>
  <c r="Q609" i="1"/>
  <c r="R608" i="1"/>
  <c r="Q608" i="1"/>
  <c r="R607" i="1"/>
  <c r="X607" i="1" s="1"/>
  <c r="Q607" i="1"/>
  <c r="R606" i="1"/>
  <c r="Q606" i="1"/>
  <c r="R605" i="1"/>
  <c r="X605" i="1" s="1"/>
  <c r="Q605" i="1"/>
  <c r="R604" i="1"/>
  <c r="Q604" i="1"/>
  <c r="R603" i="1"/>
  <c r="X603" i="1" s="1"/>
  <c r="Q603" i="1"/>
  <c r="R602" i="1"/>
  <c r="Q602" i="1"/>
  <c r="R601" i="1"/>
  <c r="X601" i="1" s="1"/>
  <c r="Q601" i="1"/>
  <c r="R600" i="1"/>
  <c r="Q600" i="1"/>
  <c r="R599" i="1"/>
  <c r="X599" i="1" s="1"/>
  <c r="Q599" i="1"/>
  <c r="R598" i="1"/>
  <c r="Q598" i="1"/>
  <c r="R597" i="1"/>
  <c r="X597" i="1" s="1"/>
  <c r="Q597" i="1"/>
  <c r="R596" i="1"/>
  <c r="Q596" i="1"/>
  <c r="R595" i="1"/>
  <c r="X595" i="1" s="1"/>
  <c r="Q595" i="1"/>
  <c r="R594" i="1"/>
  <c r="Q594" i="1"/>
  <c r="R593" i="1"/>
  <c r="X593" i="1" s="1"/>
  <c r="Q593" i="1"/>
  <c r="R592" i="1"/>
  <c r="Q592" i="1"/>
  <c r="R591" i="1"/>
  <c r="X591" i="1" s="1"/>
  <c r="Q591" i="1"/>
  <c r="R590" i="1"/>
  <c r="Q590" i="1"/>
  <c r="R589" i="1"/>
  <c r="X589" i="1" s="1"/>
  <c r="Q589" i="1"/>
  <c r="R588" i="1"/>
  <c r="Q588" i="1"/>
  <c r="R587" i="1"/>
  <c r="X587" i="1" s="1"/>
  <c r="Q587" i="1"/>
  <c r="R586" i="1"/>
  <c r="Q586" i="1"/>
  <c r="R585" i="1"/>
  <c r="X585" i="1" s="1"/>
  <c r="Q585" i="1"/>
  <c r="R584" i="1"/>
  <c r="Q584" i="1"/>
  <c r="R583" i="1"/>
  <c r="X583" i="1" s="1"/>
  <c r="Q583" i="1"/>
  <c r="R582" i="1"/>
  <c r="Q582" i="1"/>
  <c r="R581" i="1"/>
  <c r="X581" i="1" s="1"/>
  <c r="Q581" i="1"/>
  <c r="R580" i="1"/>
  <c r="Q580" i="1"/>
  <c r="R579" i="1"/>
  <c r="X579" i="1" s="1"/>
  <c r="Q579" i="1"/>
  <c r="R578" i="1"/>
  <c r="Q578" i="1"/>
  <c r="R577" i="1"/>
  <c r="X577" i="1" s="1"/>
  <c r="Q577" i="1"/>
  <c r="R576" i="1"/>
  <c r="Q576" i="1"/>
  <c r="R575" i="1"/>
  <c r="X575" i="1" s="1"/>
  <c r="Q575" i="1"/>
  <c r="R574" i="1"/>
  <c r="Q574" i="1"/>
  <c r="R573" i="1"/>
  <c r="X573" i="1" s="1"/>
  <c r="Q573" i="1"/>
  <c r="R572" i="1"/>
  <c r="X572" i="1" s="1"/>
  <c r="Q572" i="1"/>
  <c r="R571" i="1"/>
  <c r="X571" i="1" s="1"/>
  <c r="Q571" i="1"/>
  <c r="R570" i="1"/>
  <c r="X570" i="1" s="1"/>
  <c r="Q570" i="1"/>
  <c r="R569" i="1"/>
  <c r="X569" i="1" s="1"/>
  <c r="Q569" i="1"/>
  <c r="R568" i="1"/>
  <c r="X568" i="1" s="1"/>
  <c r="Q568" i="1"/>
  <c r="R567" i="1"/>
  <c r="X567" i="1" s="1"/>
  <c r="Q567" i="1"/>
  <c r="R566" i="1"/>
  <c r="Q566" i="1"/>
  <c r="R565" i="1"/>
  <c r="X565" i="1" s="1"/>
  <c r="Q565" i="1"/>
  <c r="R564" i="1"/>
  <c r="X564" i="1" s="1"/>
  <c r="Q564" i="1"/>
  <c r="R563" i="1"/>
  <c r="X563" i="1" s="1"/>
  <c r="Q563" i="1"/>
  <c r="R562" i="1"/>
  <c r="X562" i="1" s="1"/>
  <c r="Q562" i="1"/>
  <c r="R561" i="1"/>
  <c r="X561" i="1" s="1"/>
  <c r="Q561" i="1"/>
  <c r="R560" i="1"/>
  <c r="Q560" i="1"/>
  <c r="R559" i="1"/>
  <c r="X559" i="1" s="1"/>
  <c r="Q559" i="1"/>
  <c r="R558" i="1"/>
  <c r="X558" i="1" s="1"/>
  <c r="Q558" i="1"/>
  <c r="R557" i="1"/>
  <c r="X557" i="1" s="1"/>
  <c r="Q557" i="1"/>
  <c r="R556" i="1"/>
  <c r="X556" i="1" s="1"/>
  <c r="Q556" i="1"/>
  <c r="R555" i="1"/>
  <c r="X555" i="1" s="1"/>
  <c r="Q555" i="1"/>
  <c r="R554" i="1"/>
  <c r="Q554" i="1"/>
  <c r="R553" i="1"/>
  <c r="X553" i="1" s="1"/>
  <c r="Q553" i="1"/>
  <c r="R552" i="1"/>
  <c r="Q552" i="1"/>
  <c r="R551" i="1"/>
  <c r="X551" i="1" s="1"/>
  <c r="Q551" i="1"/>
  <c r="R550" i="1"/>
  <c r="Q550" i="1"/>
  <c r="R549" i="1"/>
  <c r="X549" i="1" s="1"/>
  <c r="Q549" i="1"/>
  <c r="R548" i="1"/>
  <c r="X548" i="1" s="1"/>
  <c r="Q548" i="1"/>
  <c r="R547" i="1"/>
  <c r="X547" i="1" s="1"/>
  <c r="Q547" i="1"/>
  <c r="R546" i="1"/>
  <c r="Q546" i="1"/>
  <c r="R545" i="1"/>
  <c r="X545" i="1" s="1"/>
  <c r="Q545" i="1"/>
  <c r="R544" i="1"/>
  <c r="X544" i="1" s="1"/>
  <c r="Q544" i="1"/>
  <c r="R543" i="1"/>
  <c r="X543" i="1" s="1"/>
  <c r="Q543" i="1"/>
  <c r="R542" i="1"/>
  <c r="X542" i="1" s="1"/>
  <c r="Q542" i="1"/>
  <c r="R541" i="1"/>
  <c r="X541" i="1" s="1"/>
  <c r="Q541" i="1"/>
  <c r="R540" i="1"/>
  <c r="Q540" i="1"/>
  <c r="R539" i="1"/>
  <c r="X539" i="1" s="1"/>
  <c r="Q539" i="1"/>
  <c r="R538" i="1"/>
  <c r="X538" i="1" s="1"/>
  <c r="Q538" i="1"/>
  <c r="R537" i="1"/>
  <c r="X537" i="1" s="1"/>
  <c r="Q537" i="1"/>
  <c r="R536" i="1"/>
  <c r="Q536" i="1"/>
  <c r="R535" i="1"/>
  <c r="X535" i="1" s="1"/>
  <c r="Q535" i="1"/>
  <c r="R534" i="1"/>
  <c r="Q534" i="1"/>
  <c r="R531" i="1"/>
  <c r="X531" i="1" s="1"/>
  <c r="Q531" i="1"/>
  <c r="R530" i="1"/>
  <c r="Q530" i="1"/>
  <c r="R529" i="1"/>
  <c r="X529" i="1" s="1"/>
  <c r="Q529" i="1"/>
  <c r="R528" i="1"/>
  <c r="X528" i="1" s="1"/>
  <c r="Q528" i="1"/>
  <c r="R527" i="1"/>
  <c r="X527" i="1" s="1"/>
  <c r="Q527" i="1"/>
  <c r="R526" i="1"/>
  <c r="Q526" i="1"/>
  <c r="R525" i="1"/>
  <c r="X525" i="1" s="1"/>
  <c r="Q525" i="1"/>
  <c r="R524" i="1"/>
  <c r="X524" i="1" s="1"/>
  <c r="Q524" i="1"/>
  <c r="R523" i="1"/>
  <c r="X523" i="1" s="1"/>
  <c r="Q523" i="1"/>
  <c r="R522" i="1"/>
  <c r="Q522" i="1"/>
  <c r="R521" i="1"/>
  <c r="X521" i="1" s="1"/>
  <c r="Q521" i="1"/>
  <c r="R520" i="1"/>
  <c r="X520" i="1" s="1"/>
  <c r="Q520" i="1"/>
  <c r="R519" i="1"/>
  <c r="X519" i="1" s="1"/>
  <c r="Q519" i="1"/>
  <c r="R518" i="1"/>
  <c r="Q518" i="1"/>
  <c r="R517" i="1"/>
  <c r="X517" i="1" s="1"/>
  <c r="Q517" i="1"/>
  <c r="R516" i="1"/>
  <c r="X516" i="1" s="1"/>
  <c r="Q516" i="1"/>
  <c r="R515" i="1"/>
  <c r="X515" i="1" s="1"/>
  <c r="Q515" i="1"/>
  <c r="R514" i="1"/>
  <c r="Q514" i="1"/>
  <c r="R513" i="1"/>
  <c r="X513" i="1" s="1"/>
  <c r="Q513" i="1"/>
  <c r="R512" i="1"/>
  <c r="Q512" i="1"/>
  <c r="R511" i="1"/>
  <c r="X511" i="1" s="1"/>
  <c r="Q511" i="1"/>
  <c r="R510" i="1"/>
  <c r="Q510" i="1"/>
  <c r="R509" i="1"/>
  <c r="X509" i="1" s="1"/>
  <c r="Q509" i="1"/>
  <c r="R508" i="1"/>
  <c r="Q508" i="1"/>
  <c r="R507" i="1"/>
  <c r="X507" i="1" s="1"/>
  <c r="Q507" i="1"/>
  <c r="R506" i="1"/>
  <c r="Q506" i="1"/>
  <c r="R505" i="1"/>
  <c r="X505" i="1" s="1"/>
  <c r="Q505" i="1"/>
  <c r="R504" i="1"/>
  <c r="Q504" i="1"/>
  <c r="R503" i="1"/>
  <c r="X503" i="1" s="1"/>
  <c r="Q503" i="1"/>
  <c r="R502" i="1"/>
  <c r="X502" i="1" s="1"/>
  <c r="Q502" i="1"/>
  <c r="R500" i="1"/>
  <c r="X500" i="1" s="1"/>
  <c r="Q500" i="1"/>
  <c r="R499" i="1"/>
  <c r="Q499" i="1"/>
  <c r="R498" i="1"/>
  <c r="X498" i="1" s="1"/>
  <c r="Q498" i="1"/>
  <c r="R497" i="1"/>
  <c r="X497" i="1" s="1"/>
  <c r="Q497" i="1"/>
  <c r="R496" i="1"/>
  <c r="X496" i="1" s="1"/>
  <c r="Q496" i="1"/>
  <c r="R495" i="1"/>
  <c r="X495" i="1" s="1"/>
  <c r="Q495" i="1"/>
  <c r="R494" i="1"/>
  <c r="X494" i="1" s="1"/>
  <c r="Q494" i="1"/>
  <c r="R493" i="1"/>
  <c r="X493" i="1" s="1"/>
  <c r="Q493" i="1"/>
  <c r="R492" i="1"/>
  <c r="X492" i="1" s="1"/>
  <c r="Q492" i="1"/>
  <c r="R491" i="1"/>
  <c r="Q491" i="1"/>
  <c r="R490" i="1"/>
  <c r="X490" i="1" s="1"/>
  <c r="Q490" i="1"/>
  <c r="R489" i="1"/>
  <c r="X489" i="1" s="1"/>
  <c r="Q489" i="1"/>
  <c r="S489" i="1" s="1"/>
  <c r="T489" i="1" s="1"/>
  <c r="U489" i="1" s="1"/>
  <c r="R488" i="1"/>
  <c r="X488" i="1" s="1"/>
  <c r="Q488" i="1"/>
  <c r="R487" i="1"/>
  <c r="Q487" i="1"/>
  <c r="R486" i="1"/>
  <c r="X486" i="1" s="1"/>
  <c r="Q486" i="1"/>
  <c r="R485" i="1"/>
  <c r="X485" i="1" s="1"/>
  <c r="Q485" i="1"/>
  <c r="S485" i="1" s="1"/>
  <c r="T485" i="1" s="1"/>
  <c r="U485" i="1" s="1"/>
  <c r="R484" i="1"/>
  <c r="X484" i="1" s="1"/>
  <c r="Q484" i="1"/>
  <c r="R483" i="1"/>
  <c r="Q483" i="1"/>
  <c r="R482" i="1"/>
  <c r="X482" i="1" s="1"/>
  <c r="Q482" i="1"/>
  <c r="R481" i="1"/>
  <c r="X481" i="1" s="1"/>
  <c r="Q481" i="1"/>
  <c r="S481" i="1" s="1"/>
  <c r="T481" i="1" s="1"/>
  <c r="U481" i="1" s="1"/>
  <c r="R480" i="1"/>
  <c r="X480" i="1" s="1"/>
  <c r="Q480" i="1"/>
  <c r="R479" i="1"/>
  <c r="X479" i="1" s="1"/>
  <c r="Q479" i="1"/>
  <c r="R478" i="1"/>
  <c r="X478" i="1" s="1"/>
  <c r="Q478" i="1"/>
  <c r="R477" i="1"/>
  <c r="Q477" i="1"/>
  <c r="R476" i="1"/>
  <c r="X476" i="1" s="1"/>
  <c r="Q476" i="1"/>
  <c r="S476" i="1" s="1"/>
  <c r="T476" i="1" s="1"/>
  <c r="U476" i="1" s="1"/>
  <c r="R475" i="1"/>
  <c r="X475" i="1" s="1"/>
  <c r="Q475" i="1"/>
  <c r="R474" i="1"/>
  <c r="Q474" i="1"/>
  <c r="R473" i="1"/>
  <c r="X473" i="1" s="1"/>
  <c r="Q473" i="1"/>
  <c r="R472" i="1"/>
  <c r="X472" i="1" s="1"/>
  <c r="Q472" i="1"/>
  <c r="S472" i="1" s="1"/>
  <c r="T472" i="1" s="1"/>
  <c r="U472" i="1" s="1"/>
  <c r="R471" i="1"/>
  <c r="X471" i="1" s="1"/>
  <c r="Q471" i="1"/>
  <c r="R470" i="1"/>
  <c r="Q470" i="1"/>
  <c r="R469" i="1"/>
  <c r="X469" i="1" s="1"/>
  <c r="Q469" i="1"/>
  <c r="R468" i="1"/>
  <c r="X468" i="1" s="1"/>
  <c r="Q468" i="1"/>
  <c r="R467" i="1"/>
  <c r="X467" i="1" s="1"/>
  <c r="Q467" i="1"/>
  <c r="R466" i="1"/>
  <c r="Q466" i="1"/>
  <c r="R465" i="1"/>
  <c r="X465" i="1" s="1"/>
  <c r="Q465" i="1"/>
  <c r="R464" i="1"/>
  <c r="X464" i="1" s="1"/>
  <c r="Q464" i="1"/>
  <c r="R463" i="1"/>
  <c r="X463" i="1" s="1"/>
  <c r="Q463" i="1"/>
  <c r="R462" i="1"/>
  <c r="Q462" i="1"/>
  <c r="R461" i="1"/>
  <c r="X461" i="1" s="1"/>
  <c r="Q461" i="1"/>
  <c r="R460" i="1"/>
  <c r="X460" i="1" s="1"/>
  <c r="Q460" i="1"/>
  <c r="S460" i="1" s="1"/>
  <c r="T460" i="1" s="1"/>
  <c r="U460" i="1" s="1"/>
  <c r="R459" i="1"/>
  <c r="X459" i="1" s="1"/>
  <c r="Q459" i="1"/>
  <c r="R458" i="1"/>
  <c r="Q458" i="1"/>
  <c r="R457" i="1"/>
  <c r="X457" i="1" s="1"/>
  <c r="Q457" i="1"/>
  <c r="R456" i="1"/>
  <c r="X456" i="1" s="1"/>
  <c r="Q456" i="1"/>
  <c r="S456" i="1" s="1"/>
  <c r="T456" i="1" s="1"/>
  <c r="U456" i="1" s="1"/>
  <c r="R455" i="1"/>
  <c r="X455" i="1" s="1"/>
  <c r="Q455" i="1"/>
  <c r="R454" i="1"/>
  <c r="Q454" i="1"/>
  <c r="R453" i="1"/>
  <c r="X453" i="1" s="1"/>
  <c r="Q453" i="1"/>
  <c r="R452" i="1"/>
  <c r="X452" i="1" s="1"/>
  <c r="Q452" i="1"/>
  <c r="R451" i="1"/>
  <c r="X451" i="1" s="1"/>
  <c r="Q451" i="1"/>
  <c r="R450" i="1"/>
  <c r="Q450" i="1"/>
  <c r="R449" i="1"/>
  <c r="X449" i="1" s="1"/>
  <c r="Q449" i="1"/>
  <c r="R448" i="1"/>
  <c r="X448" i="1" s="1"/>
  <c r="Q448" i="1"/>
  <c r="R447" i="1"/>
  <c r="X447" i="1" s="1"/>
  <c r="Q447" i="1"/>
  <c r="R446" i="1"/>
  <c r="Q446" i="1"/>
  <c r="R445" i="1"/>
  <c r="X445" i="1" s="1"/>
  <c r="Q445" i="1"/>
  <c r="R444" i="1"/>
  <c r="X444" i="1" s="1"/>
  <c r="Q444" i="1"/>
  <c r="S444" i="1" s="1"/>
  <c r="T444" i="1" s="1"/>
  <c r="U444" i="1" s="1"/>
  <c r="R443" i="1"/>
  <c r="X443" i="1" s="1"/>
  <c r="Q443" i="1"/>
  <c r="R442" i="1"/>
  <c r="Q442" i="1"/>
  <c r="R441" i="1"/>
  <c r="X441" i="1" s="1"/>
  <c r="Q441" i="1"/>
  <c r="R440" i="1"/>
  <c r="X440" i="1" s="1"/>
  <c r="Q440" i="1"/>
  <c r="R439" i="1"/>
  <c r="X439" i="1" s="1"/>
  <c r="Q439" i="1"/>
  <c r="R438" i="1"/>
  <c r="Q438" i="1"/>
  <c r="R437" i="1"/>
  <c r="X437" i="1" s="1"/>
  <c r="Q437" i="1"/>
  <c r="R436" i="1"/>
  <c r="X436" i="1" s="1"/>
  <c r="Q436" i="1"/>
  <c r="R435" i="1"/>
  <c r="X435" i="1" s="1"/>
  <c r="Q435" i="1"/>
  <c r="R434" i="1"/>
  <c r="Q434" i="1"/>
  <c r="R433" i="1"/>
  <c r="X433" i="1" s="1"/>
  <c r="Q433" i="1"/>
  <c r="R432" i="1"/>
  <c r="X432" i="1" s="1"/>
  <c r="Q432" i="1"/>
  <c r="S432" i="1" s="1"/>
  <c r="T432" i="1" s="1"/>
  <c r="U432" i="1" s="1"/>
  <c r="R431" i="1"/>
  <c r="X431" i="1" s="1"/>
  <c r="Q431" i="1"/>
  <c r="R430" i="1"/>
  <c r="Q430" i="1"/>
  <c r="R429" i="1"/>
  <c r="X429" i="1" s="1"/>
  <c r="Q429" i="1"/>
  <c r="R428" i="1"/>
  <c r="X428" i="1" s="1"/>
  <c r="Q428" i="1"/>
  <c r="S428" i="1" s="1"/>
  <c r="T428" i="1" s="1"/>
  <c r="U428" i="1" s="1"/>
  <c r="R427" i="1"/>
  <c r="X427" i="1" s="1"/>
  <c r="Q427" i="1"/>
  <c r="R426" i="1"/>
  <c r="Q426" i="1"/>
  <c r="R425" i="1"/>
  <c r="X425" i="1" s="1"/>
  <c r="Q425" i="1"/>
  <c r="R424" i="1"/>
  <c r="X424" i="1" s="1"/>
  <c r="Q424" i="1"/>
  <c r="S424" i="1" s="1"/>
  <c r="T424" i="1" s="1"/>
  <c r="U424" i="1" s="1"/>
  <c r="R423" i="1"/>
  <c r="X423" i="1" s="1"/>
  <c r="Q423" i="1"/>
  <c r="R422" i="1"/>
  <c r="Q422" i="1"/>
  <c r="R421" i="1"/>
  <c r="X421" i="1" s="1"/>
  <c r="Q421" i="1"/>
  <c r="R420" i="1"/>
  <c r="X420" i="1" s="1"/>
  <c r="Q420" i="1"/>
  <c r="R419" i="1"/>
  <c r="X419" i="1" s="1"/>
  <c r="Q419" i="1"/>
  <c r="R418" i="1"/>
  <c r="Q418" i="1"/>
  <c r="R417" i="1"/>
  <c r="X417" i="1" s="1"/>
  <c r="Q417" i="1"/>
  <c r="R416" i="1"/>
  <c r="X416" i="1" s="1"/>
  <c r="Q416" i="1"/>
  <c r="R415" i="1"/>
  <c r="X415" i="1" s="1"/>
  <c r="Q415" i="1"/>
  <c r="R414" i="1"/>
  <c r="Q414" i="1"/>
  <c r="R413" i="1"/>
  <c r="X413" i="1" s="1"/>
  <c r="Q413" i="1"/>
  <c r="R412" i="1"/>
  <c r="X412" i="1" s="1"/>
  <c r="Q412" i="1"/>
  <c r="S412" i="1" s="1"/>
  <c r="T412" i="1" s="1"/>
  <c r="U412" i="1" s="1"/>
  <c r="R411" i="1"/>
  <c r="X411" i="1" s="1"/>
  <c r="Q411" i="1"/>
  <c r="R410" i="1"/>
  <c r="Q410" i="1"/>
  <c r="R409" i="1"/>
  <c r="X409" i="1" s="1"/>
  <c r="Q409" i="1"/>
  <c r="R408" i="1"/>
  <c r="X408" i="1" s="1"/>
  <c r="Q408" i="1"/>
  <c r="S408" i="1" s="1"/>
  <c r="T408" i="1" s="1"/>
  <c r="U408" i="1" s="1"/>
  <c r="R407" i="1"/>
  <c r="X407" i="1" s="1"/>
  <c r="Q407" i="1"/>
  <c r="R406" i="1"/>
  <c r="Q406" i="1"/>
  <c r="R405" i="1"/>
  <c r="X405" i="1" s="1"/>
  <c r="Q405" i="1"/>
  <c r="R404" i="1"/>
  <c r="X404" i="1" s="1"/>
  <c r="Q404" i="1"/>
  <c r="S404" i="1" s="1"/>
  <c r="T404" i="1" s="1"/>
  <c r="U404" i="1" s="1"/>
  <c r="R403" i="1"/>
  <c r="X403" i="1" s="1"/>
  <c r="Q403" i="1"/>
  <c r="R402" i="1"/>
  <c r="Q402" i="1"/>
  <c r="R401" i="1"/>
  <c r="X401" i="1" s="1"/>
  <c r="Q401" i="1"/>
  <c r="R400" i="1"/>
  <c r="X400" i="1" s="1"/>
  <c r="Q400" i="1"/>
  <c r="R399" i="1"/>
  <c r="X399" i="1" s="1"/>
  <c r="Q399" i="1"/>
  <c r="R398" i="1"/>
  <c r="Q398" i="1"/>
  <c r="R397" i="1"/>
  <c r="X397" i="1" s="1"/>
  <c r="Q397" i="1"/>
  <c r="R396" i="1"/>
  <c r="X396" i="1" s="1"/>
  <c r="Q396" i="1"/>
  <c r="S396" i="1" s="1"/>
  <c r="T396" i="1" s="1"/>
  <c r="U396" i="1" s="1"/>
  <c r="R395" i="1"/>
  <c r="X395" i="1" s="1"/>
  <c r="Q395" i="1"/>
  <c r="R394" i="1"/>
  <c r="Q394" i="1"/>
  <c r="R393" i="1"/>
  <c r="X393" i="1" s="1"/>
  <c r="Q393" i="1"/>
  <c r="R392" i="1"/>
  <c r="X392" i="1" s="1"/>
  <c r="Q392" i="1"/>
  <c r="S392" i="1" s="1"/>
  <c r="T392" i="1" s="1"/>
  <c r="U392" i="1" s="1"/>
  <c r="R391" i="1"/>
  <c r="X391" i="1" s="1"/>
  <c r="Q391" i="1"/>
  <c r="R390" i="1"/>
  <c r="Q390" i="1"/>
  <c r="R389" i="1"/>
  <c r="X389" i="1" s="1"/>
  <c r="Q389" i="1"/>
  <c r="R388" i="1"/>
  <c r="X388" i="1" s="1"/>
  <c r="Q388" i="1"/>
  <c r="S388" i="1" s="1"/>
  <c r="T388" i="1" s="1"/>
  <c r="U388" i="1" s="1"/>
  <c r="R387" i="1"/>
  <c r="X387" i="1" s="1"/>
  <c r="Q387" i="1"/>
  <c r="R386" i="1"/>
  <c r="Q386" i="1"/>
  <c r="R385" i="1"/>
  <c r="X385" i="1" s="1"/>
  <c r="Q385" i="1"/>
  <c r="R384" i="1"/>
  <c r="X384" i="1" s="1"/>
  <c r="Q384" i="1"/>
  <c r="R383" i="1"/>
  <c r="X383" i="1" s="1"/>
  <c r="Q383" i="1"/>
  <c r="R382" i="1"/>
  <c r="Q382" i="1"/>
  <c r="R381" i="1"/>
  <c r="X381" i="1" s="1"/>
  <c r="Q381" i="1"/>
  <c r="R380" i="1"/>
  <c r="X380" i="1" s="1"/>
  <c r="Q380" i="1"/>
  <c r="S380" i="1" s="1"/>
  <c r="T380" i="1" s="1"/>
  <c r="U380" i="1" s="1"/>
  <c r="R379" i="1"/>
  <c r="X379" i="1" s="1"/>
  <c r="Q379" i="1"/>
  <c r="R378" i="1"/>
  <c r="Q378" i="1"/>
  <c r="R377" i="1"/>
  <c r="X377" i="1" s="1"/>
  <c r="Q377" i="1"/>
  <c r="R376" i="1"/>
  <c r="X376" i="1" s="1"/>
  <c r="Q376" i="1"/>
  <c r="S376" i="1" s="1"/>
  <c r="T376" i="1" s="1"/>
  <c r="U376" i="1" s="1"/>
  <c r="R375" i="1"/>
  <c r="X375" i="1" s="1"/>
  <c r="Q375" i="1"/>
  <c r="R374" i="1"/>
  <c r="Q374" i="1"/>
  <c r="R373" i="1"/>
  <c r="X373" i="1" s="1"/>
  <c r="Q373" i="1"/>
  <c r="R372" i="1"/>
  <c r="X372" i="1" s="1"/>
  <c r="Q372" i="1"/>
  <c r="R371" i="1"/>
  <c r="X371" i="1" s="1"/>
  <c r="Q371" i="1"/>
  <c r="R370" i="1"/>
  <c r="Q370" i="1"/>
  <c r="R369" i="1"/>
  <c r="X369" i="1" s="1"/>
  <c r="Q369" i="1"/>
  <c r="R368" i="1"/>
  <c r="X368" i="1" s="1"/>
  <c r="Q368" i="1"/>
  <c r="S368" i="1" s="1"/>
  <c r="T368" i="1" s="1"/>
  <c r="U368" i="1" s="1"/>
  <c r="R367" i="1"/>
  <c r="X367" i="1" s="1"/>
  <c r="Q367" i="1"/>
  <c r="R366" i="1"/>
  <c r="Q366" i="1"/>
  <c r="R365" i="1"/>
  <c r="X365" i="1" s="1"/>
  <c r="Q365" i="1"/>
  <c r="R364" i="1"/>
  <c r="X364" i="1" s="1"/>
  <c r="Q364" i="1"/>
  <c r="S364" i="1" s="1"/>
  <c r="T364" i="1" s="1"/>
  <c r="U364" i="1" s="1"/>
  <c r="R363" i="1"/>
  <c r="X363" i="1" s="1"/>
  <c r="Q363" i="1"/>
  <c r="R362" i="1"/>
  <c r="Q362" i="1"/>
  <c r="R361" i="1"/>
  <c r="X361" i="1" s="1"/>
  <c r="Q361" i="1"/>
  <c r="R360" i="1"/>
  <c r="X360" i="1" s="1"/>
  <c r="Q360" i="1"/>
  <c r="S360" i="1" s="1"/>
  <c r="T360" i="1" s="1"/>
  <c r="U360" i="1" s="1"/>
  <c r="R359" i="1"/>
  <c r="X359" i="1" s="1"/>
  <c r="Q359" i="1"/>
  <c r="R358" i="1"/>
  <c r="Q358" i="1"/>
  <c r="R357" i="1"/>
  <c r="X357" i="1" s="1"/>
  <c r="Q357" i="1"/>
  <c r="R356" i="1"/>
  <c r="X356" i="1" s="1"/>
  <c r="Q356" i="1"/>
  <c r="R355" i="1"/>
  <c r="X355" i="1" s="1"/>
  <c r="Q355" i="1"/>
  <c r="R354" i="1"/>
  <c r="Q354" i="1"/>
  <c r="R353" i="1"/>
  <c r="X353" i="1" s="1"/>
  <c r="Q353" i="1"/>
  <c r="R352" i="1"/>
  <c r="X352" i="1" s="1"/>
  <c r="Q352" i="1"/>
  <c r="S352" i="1" s="1"/>
  <c r="T352" i="1" s="1"/>
  <c r="U352" i="1" s="1"/>
  <c r="R351" i="1"/>
  <c r="X351" i="1" s="1"/>
  <c r="Q351" i="1"/>
  <c r="R350" i="1"/>
  <c r="Q350" i="1"/>
  <c r="R349" i="1"/>
  <c r="X349" i="1" s="1"/>
  <c r="Q349" i="1"/>
  <c r="R348" i="1"/>
  <c r="X348" i="1" s="1"/>
  <c r="Q348" i="1"/>
  <c r="S348" i="1" s="1"/>
  <c r="T348" i="1" s="1"/>
  <c r="U348" i="1" s="1"/>
  <c r="R347" i="1"/>
  <c r="X347" i="1" s="1"/>
  <c r="Q347" i="1"/>
  <c r="R346" i="1"/>
  <c r="Q346" i="1"/>
  <c r="R345" i="1"/>
  <c r="X345" i="1" s="1"/>
  <c r="Q345" i="1"/>
  <c r="R344" i="1"/>
  <c r="X344" i="1" s="1"/>
  <c r="Q344" i="1"/>
  <c r="S344" i="1" s="1"/>
  <c r="T344" i="1" s="1"/>
  <c r="U344" i="1" s="1"/>
  <c r="R343" i="1"/>
  <c r="Q343" i="1"/>
  <c r="R342" i="1"/>
  <c r="X342" i="1" s="1"/>
  <c r="Q342" i="1"/>
  <c r="R341" i="1"/>
  <c r="X341" i="1" s="1"/>
  <c r="Q341" i="1"/>
  <c r="S341" i="1" s="1"/>
  <c r="T341" i="1" s="1"/>
  <c r="U341" i="1" s="1"/>
  <c r="R340" i="1"/>
  <c r="X340" i="1" s="1"/>
  <c r="Q340" i="1"/>
  <c r="R339" i="1"/>
  <c r="Q339" i="1"/>
  <c r="R338" i="1"/>
  <c r="X338" i="1" s="1"/>
  <c r="Q338" i="1"/>
  <c r="R337" i="1"/>
  <c r="X337" i="1" s="1"/>
  <c r="Q337" i="1"/>
  <c r="S337" i="1" s="1"/>
  <c r="T337" i="1" s="1"/>
  <c r="U337" i="1" s="1"/>
  <c r="R336" i="1"/>
  <c r="X336" i="1" s="1"/>
  <c r="Q336" i="1"/>
  <c r="R335" i="1"/>
  <c r="Q335" i="1"/>
  <c r="R334" i="1"/>
  <c r="X334" i="1" s="1"/>
  <c r="Q334" i="1"/>
  <c r="R333" i="1"/>
  <c r="X333" i="1" s="1"/>
  <c r="Q333" i="1"/>
  <c r="S333" i="1" s="1"/>
  <c r="T333" i="1" s="1"/>
  <c r="U333" i="1" s="1"/>
  <c r="R332" i="1"/>
  <c r="X332" i="1" s="1"/>
  <c r="Q332" i="1"/>
  <c r="R331" i="1"/>
  <c r="Q331" i="1"/>
  <c r="R330" i="1"/>
  <c r="X330" i="1" s="1"/>
  <c r="Q330" i="1"/>
  <c r="R329" i="1"/>
  <c r="X329" i="1" s="1"/>
  <c r="Q329" i="1"/>
  <c r="S329" i="1" s="1"/>
  <c r="T329" i="1" s="1"/>
  <c r="U329" i="1" s="1"/>
  <c r="R328" i="1"/>
  <c r="X328" i="1" s="1"/>
  <c r="Q328" i="1"/>
  <c r="R327" i="1"/>
  <c r="Q327" i="1"/>
  <c r="R326" i="1"/>
  <c r="X326" i="1" s="1"/>
  <c r="Q326" i="1"/>
  <c r="R325" i="1"/>
  <c r="X325" i="1" s="1"/>
  <c r="Q325" i="1"/>
  <c r="R324" i="1"/>
  <c r="X324" i="1" s="1"/>
  <c r="Q324" i="1"/>
  <c r="R323" i="1"/>
  <c r="Q323" i="1"/>
  <c r="R322" i="1"/>
  <c r="X322" i="1" s="1"/>
  <c r="Q322" i="1"/>
  <c r="R321" i="1"/>
  <c r="X321" i="1" s="1"/>
  <c r="Q321" i="1"/>
  <c r="S321" i="1" s="1"/>
  <c r="T321" i="1" s="1"/>
  <c r="U321" i="1" s="1"/>
  <c r="R320" i="1"/>
  <c r="X320" i="1" s="1"/>
  <c r="Q320" i="1"/>
  <c r="R319" i="1"/>
  <c r="Q319" i="1"/>
  <c r="R318" i="1"/>
  <c r="X318" i="1" s="1"/>
  <c r="Q318" i="1"/>
  <c r="R317" i="1"/>
  <c r="X317" i="1" s="1"/>
  <c r="Q317" i="1"/>
  <c r="S317" i="1" s="1"/>
  <c r="T317" i="1" s="1"/>
  <c r="U317" i="1" s="1"/>
  <c r="R316" i="1"/>
  <c r="X316" i="1" s="1"/>
  <c r="Q316" i="1"/>
  <c r="R315" i="1"/>
  <c r="Q315" i="1"/>
  <c r="R314" i="1"/>
  <c r="X314" i="1" s="1"/>
  <c r="Q314" i="1"/>
  <c r="R313" i="1"/>
  <c r="X313" i="1" s="1"/>
  <c r="Q313" i="1"/>
  <c r="S313" i="1" s="1"/>
  <c r="T313" i="1" s="1"/>
  <c r="U313" i="1" s="1"/>
  <c r="R312" i="1"/>
  <c r="X312" i="1" s="1"/>
  <c r="Q312" i="1"/>
  <c r="R311" i="1"/>
  <c r="Q311" i="1"/>
  <c r="R310" i="1"/>
  <c r="X310" i="1" s="1"/>
  <c r="Q310" i="1"/>
  <c r="R309" i="1"/>
  <c r="X309" i="1" s="1"/>
  <c r="Q309" i="1"/>
  <c r="S309" i="1" s="1"/>
  <c r="T309" i="1" s="1"/>
  <c r="U309" i="1" s="1"/>
  <c r="R308" i="1"/>
  <c r="X308" i="1" s="1"/>
  <c r="Q308" i="1"/>
  <c r="R307" i="1"/>
  <c r="X307" i="1" s="1"/>
  <c r="Q307" i="1"/>
  <c r="S307" i="1" s="1"/>
  <c r="T307" i="1" s="1"/>
  <c r="U307" i="1" s="1"/>
  <c r="R306" i="1"/>
  <c r="X306" i="1" s="1"/>
  <c r="Q306" i="1"/>
  <c r="R305" i="1"/>
  <c r="Q305" i="1"/>
  <c r="R304" i="1"/>
  <c r="X304" i="1" s="1"/>
  <c r="Q304" i="1"/>
  <c r="R303" i="1"/>
  <c r="Q303" i="1"/>
  <c r="R302" i="1"/>
  <c r="X302" i="1" s="1"/>
  <c r="Q302" i="1"/>
  <c r="R301" i="1"/>
  <c r="Q301" i="1"/>
  <c r="R300" i="1"/>
  <c r="X300" i="1" s="1"/>
  <c r="Q300" i="1"/>
  <c r="R299" i="1"/>
  <c r="Q299" i="1"/>
  <c r="R298" i="1"/>
  <c r="X298" i="1" s="1"/>
  <c r="Q298" i="1"/>
  <c r="R296" i="1"/>
  <c r="Q296" i="1"/>
  <c r="R295" i="1"/>
  <c r="X295" i="1" s="1"/>
  <c r="Q295" i="1"/>
  <c r="R294" i="1"/>
  <c r="Q294" i="1"/>
  <c r="R293" i="1"/>
  <c r="X293" i="1" s="1"/>
  <c r="Q293" i="1"/>
  <c r="R292" i="1"/>
  <c r="Q292" i="1"/>
  <c r="R291" i="1"/>
  <c r="X291" i="1" s="1"/>
  <c r="Q291" i="1"/>
  <c r="R290" i="1"/>
  <c r="Q290" i="1"/>
  <c r="R289" i="1"/>
  <c r="X289" i="1" s="1"/>
  <c r="Q289" i="1"/>
  <c r="R288" i="1"/>
  <c r="Q288" i="1"/>
  <c r="R287" i="1"/>
  <c r="X287" i="1" s="1"/>
  <c r="Q287" i="1"/>
  <c r="R286" i="1"/>
  <c r="Q286" i="1"/>
  <c r="R285" i="1"/>
  <c r="X285" i="1" s="1"/>
  <c r="Q285" i="1"/>
  <c r="R284" i="1"/>
  <c r="Q284" i="1"/>
  <c r="R283" i="1"/>
  <c r="X283" i="1" s="1"/>
  <c r="Q283" i="1"/>
  <c r="R282" i="1"/>
  <c r="Q282" i="1"/>
  <c r="R281" i="1"/>
  <c r="X281" i="1" s="1"/>
  <c r="Q281" i="1"/>
  <c r="R280" i="1"/>
  <c r="Q280" i="1"/>
  <c r="R279" i="1"/>
  <c r="X279" i="1" s="1"/>
  <c r="Q279" i="1"/>
  <c r="R278" i="1"/>
  <c r="Q278" i="1"/>
  <c r="R277" i="1"/>
  <c r="X277" i="1" s="1"/>
  <c r="Q277" i="1"/>
  <c r="R276" i="1"/>
  <c r="Q276" i="1"/>
  <c r="R275" i="1"/>
  <c r="X275" i="1" s="1"/>
  <c r="Q275" i="1"/>
  <c r="R274" i="1"/>
  <c r="Q274" i="1"/>
  <c r="R273" i="1"/>
  <c r="X273" i="1" s="1"/>
  <c r="Q273" i="1"/>
  <c r="R272" i="1"/>
  <c r="Q272" i="1"/>
  <c r="R271" i="1"/>
  <c r="X271" i="1" s="1"/>
  <c r="Q271" i="1"/>
  <c r="R270" i="1"/>
  <c r="Q270" i="1"/>
  <c r="R269" i="1"/>
  <c r="X269" i="1" s="1"/>
  <c r="Q269" i="1"/>
  <c r="R268" i="1"/>
  <c r="Q268" i="1"/>
  <c r="R267" i="1"/>
  <c r="X267" i="1" s="1"/>
  <c r="Q267" i="1"/>
  <c r="R266" i="1"/>
  <c r="Q266" i="1"/>
  <c r="R265" i="1"/>
  <c r="X265" i="1" s="1"/>
  <c r="Q265" i="1"/>
  <c r="R264" i="1"/>
  <c r="Q264" i="1"/>
  <c r="R263" i="1"/>
  <c r="X263" i="1" s="1"/>
  <c r="Q263" i="1"/>
  <c r="R262" i="1"/>
  <c r="Q262" i="1"/>
  <c r="R261" i="1"/>
  <c r="X261" i="1" s="1"/>
  <c r="Q261" i="1"/>
  <c r="R260" i="1"/>
  <c r="Q260" i="1"/>
  <c r="R259" i="1"/>
  <c r="X259" i="1" s="1"/>
  <c r="Q259" i="1"/>
  <c r="R258" i="1"/>
  <c r="Q258" i="1"/>
  <c r="R257" i="1"/>
  <c r="X257" i="1" s="1"/>
  <c r="Q257" i="1"/>
  <c r="R256" i="1"/>
  <c r="Q256" i="1"/>
  <c r="R255" i="1"/>
  <c r="X255" i="1" s="1"/>
  <c r="Q255" i="1"/>
  <c r="R254" i="1"/>
  <c r="Q254" i="1"/>
  <c r="R253" i="1"/>
  <c r="X253" i="1" s="1"/>
  <c r="Q253" i="1"/>
  <c r="R252" i="1"/>
  <c r="Q252" i="1"/>
  <c r="R251" i="1"/>
  <c r="X251" i="1" s="1"/>
  <c r="Q251" i="1"/>
  <c r="R250" i="1"/>
  <c r="Q250" i="1"/>
  <c r="R249" i="1"/>
  <c r="X249" i="1" s="1"/>
  <c r="Q249" i="1"/>
  <c r="R248" i="1"/>
  <c r="Q248" i="1"/>
  <c r="R247" i="1"/>
  <c r="X247" i="1" s="1"/>
  <c r="Q247" i="1"/>
  <c r="R246" i="1"/>
  <c r="Q246" i="1"/>
  <c r="R245" i="1"/>
  <c r="X245" i="1" s="1"/>
  <c r="Q245" i="1"/>
  <c r="R244" i="1"/>
  <c r="Q244" i="1"/>
  <c r="R243" i="1"/>
  <c r="X243" i="1" s="1"/>
  <c r="Q243" i="1"/>
  <c r="R242" i="1"/>
  <c r="Q242" i="1"/>
  <c r="R241" i="1"/>
  <c r="X241" i="1" s="1"/>
  <c r="Q241" i="1"/>
  <c r="R240" i="1"/>
  <c r="Q240" i="1"/>
  <c r="R239" i="1"/>
  <c r="X239" i="1" s="1"/>
  <c r="Q239" i="1"/>
  <c r="R238" i="1"/>
  <c r="Q238" i="1"/>
  <c r="R237" i="1"/>
  <c r="X237" i="1" s="1"/>
  <c r="Q237" i="1"/>
  <c r="R236" i="1"/>
  <c r="Q236" i="1"/>
  <c r="R235" i="1"/>
  <c r="X235" i="1" s="1"/>
  <c r="Q235" i="1"/>
  <c r="R234" i="1"/>
  <c r="Q234" i="1"/>
  <c r="R233" i="1"/>
  <c r="X233" i="1" s="1"/>
  <c r="Q233" i="1"/>
  <c r="R232" i="1"/>
  <c r="Q232" i="1"/>
  <c r="R231" i="1"/>
  <c r="X231" i="1" s="1"/>
  <c r="Q231" i="1"/>
  <c r="R230" i="1"/>
  <c r="Q230" i="1"/>
  <c r="R229" i="1"/>
  <c r="X229" i="1" s="1"/>
  <c r="Q229" i="1"/>
  <c r="R228" i="1"/>
  <c r="Q228" i="1"/>
  <c r="R227" i="1"/>
  <c r="X227" i="1" s="1"/>
  <c r="Q227" i="1"/>
  <c r="R226" i="1"/>
  <c r="Q226" i="1"/>
  <c r="R225" i="1"/>
  <c r="X225" i="1" s="1"/>
  <c r="Q225" i="1"/>
  <c r="R224" i="1"/>
  <c r="Q224" i="1"/>
  <c r="R223" i="1"/>
  <c r="X223" i="1" s="1"/>
  <c r="Q223" i="1"/>
  <c r="R222" i="1"/>
  <c r="Q222" i="1"/>
  <c r="R221" i="1"/>
  <c r="X221" i="1" s="1"/>
  <c r="Q221" i="1"/>
  <c r="R220" i="1"/>
  <c r="Q220" i="1"/>
  <c r="R219" i="1"/>
  <c r="X219" i="1" s="1"/>
  <c r="Q219" i="1"/>
  <c r="R218" i="1"/>
  <c r="Q218" i="1"/>
  <c r="R217" i="1"/>
  <c r="X217" i="1" s="1"/>
  <c r="Q217" i="1"/>
  <c r="R216" i="1"/>
  <c r="Q216" i="1"/>
  <c r="R215" i="1"/>
  <c r="X215" i="1" s="1"/>
  <c r="Q215" i="1"/>
  <c r="R214" i="1"/>
  <c r="Q214" i="1"/>
  <c r="R213" i="1"/>
  <c r="X213" i="1" s="1"/>
  <c r="Q213" i="1"/>
  <c r="R212" i="1"/>
  <c r="Q212" i="1"/>
  <c r="R211" i="1"/>
  <c r="X211" i="1" s="1"/>
  <c r="Q211" i="1"/>
  <c r="R210" i="1"/>
  <c r="Q210" i="1"/>
  <c r="R209" i="1"/>
  <c r="X209" i="1" s="1"/>
  <c r="Q209" i="1"/>
  <c r="R208" i="1"/>
  <c r="Q208" i="1"/>
  <c r="R207" i="1"/>
  <c r="X207" i="1" s="1"/>
  <c r="Q207" i="1"/>
  <c r="R206" i="1"/>
  <c r="Q206" i="1"/>
  <c r="R205" i="1"/>
  <c r="X205" i="1" s="1"/>
  <c r="Q205" i="1"/>
  <c r="R204" i="1"/>
  <c r="Q204" i="1"/>
  <c r="R203" i="1"/>
  <c r="X203" i="1" s="1"/>
  <c r="Q203" i="1"/>
  <c r="R202" i="1"/>
  <c r="Q202" i="1"/>
  <c r="R201" i="1"/>
  <c r="X201" i="1" s="1"/>
  <c r="Q201" i="1"/>
  <c r="R200" i="1"/>
  <c r="Q200" i="1"/>
  <c r="R199" i="1"/>
  <c r="X199" i="1" s="1"/>
  <c r="Q199" i="1"/>
  <c r="R198" i="1"/>
  <c r="X198" i="1" s="1"/>
  <c r="Q198" i="1"/>
  <c r="R197" i="1"/>
  <c r="Q197" i="1"/>
  <c r="R196" i="1"/>
  <c r="X196" i="1" s="1"/>
  <c r="Q196" i="1"/>
  <c r="R195" i="1"/>
  <c r="Q195" i="1"/>
  <c r="R194" i="1"/>
  <c r="X194" i="1" s="1"/>
  <c r="Q194" i="1"/>
  <c r="R193" i="1"/>
  <c r="Q193" i="1"/>
  <c r="R192" i="1"/>
  <c r="X192" i="1" s="1"/>
  <c r="Q192" i="1"/>
  <c r="R191" i="1"/>
  <c r="Q191" i="1"/>
  <c r="R190" i="1"/>
  <c r="X190" i="1" s="1"/>
  <c r="Q190" i="1"/>
  <c r="R189" i="1"/>
  <c r="Q189" i="1"/>
  <c r="R188" i="1"/>
  <c r="X188" i="1" s="1"/>
  <c r="Q188" i="1"/>
  <c r="R187" i="1"/>
  <c r="Q187" i="1"/>
  <c r="R186" i="1"/>
  <c r="X186" i="1" s="1"/>
  <c r="Q186" i="1"/>
  <c r="R185" i="1"/>
  <c r="Q185" i="1"/>
  <c r="R184" i="1"/>
  <c r="X184" i="1" s="1"/>
  <c r="Q184" i="1"/>
  <c r="R183" i="1"/>
  <c r="Q183" i="1"/>
  <c r="R182" i="1"/>
  <c r="X182" i="1" s="1"/>
  <c r="Q182" i="1"/>
  <c r="R181" i="1"/>
  <c r="Q181" i="1"/>
  <c r="R180" i="1"/>
  <c r="X180" i="1" s="1"/>
  <c r="Q180" i="1"/>
  <c r="R179" i="1"/>
  <c r="Q179" i="1"/>
  <c r="R178" i="1"/>
  <c r="X178" i="1" s="1"/>
  <c r="Q178" i="1"/>
  <c r="R177" i="1"/>
  <c r="X177" i="1" s="1"/>
  <c r="Q177" i="1"/>
  <c r="R176" i="1"/>
  <c r="X176" i="1" s="1"/>
  <c r="Q176" i="1"/>
  <c r="R175" i="1"/>
  <c r="Q175" i="1"/>
  <c r="R174" i="1"/>
  <c r="X174" i="1" s="1"/>
  <c r="Q174" i="1"/>
  <c r="R173" i="1"/>
  <c r="Q173" i="1"/>
  <c r="R172" i="1"/>
  <c r="X172" i="1" s="1"/>
  <c r="Q172" i="1"/>
  <c r="R171" i="1"/>
  <c r="X171" i="1" s="1"/>
  <c r="Q171" i="1"/>
  <c r="R170" i="1"/>
  <c r="X170" i="1" s="1"/>
  <c r="Q170" i="1"/>
  <c r="R169" i="1"/>
  <c r="Q169" i="1"/>
  <c r="R168" i="1"/>
  <c r="X168" i="1" s="1"/>
  <c r="Q168" i="1"/>
  <c r="R167" i="1"/>
  <c r="X167" i="1" s="1"/>
  <c r="Q167" i="1"/>
  <c r="R166" i="1"/>
  <c r="Q166" i="1"/>
  <c r="R165" i="1"/>
  <c r="X165" i="1" s="1"/>
  <c r="Q165" i="1"/>
  <c r="R164" i="1"/>
  <c r="Q164" i="1"/>
  <c r="R163" i="1"/>
  <c r="X163" i="1" s="1"/>
  <c r="Q163" i="1"/>
  <c r="R162" i="1"/>
  <c r="Q162" i="1"/>
  <c r="R161" i="1"/>
  <c r="X161" i="1" s="1"/>
  <c r="Q161" i="1"/>
  <c r="R160" i="1"/>
  <c r="Q160" i="1"/>
  <c r="R159" i="1"/>
  <c r="X159" i="1" s="1"/>
  <c r="Q159" i="1"/>
  <c r="R158" i="1"/>
  <c r="Q158" i="1"/>
  <c r="R157" i="1"/>
  <c r="X157" i="1" s="1"/>
  <c r="Q157" i="1"/>
  <c r="R156" i="1"/>
  <c r="Q156" i="1"/>
  <c r="R155" i="1"/>
  <c r="X155" i="1" s="1"/>
  <c r="Q155" i="1"/>
  <c r="R154" i="1"/>
  <c r="Q154" i="1"/>
  <c r="R153" i="1"/>
  <c r="X153" i="1" s="1"/>
  <c r="Q153" i="1"/>
  <c r="R152" i="1"/>
  <c r="Q152" i="1"/>
  <c r="R151" i="1"/>
  <c r="X151" i="1" s="1"/>
  <c r="Q151" i="1"/>
  <c r="R150" i="1"/>
  <c r="Q150" i="1"/>
  <c r="R149" i="1"/>
  <c r="X149" i="1" s="1"/>
  <c r="Q149" i="1"/>
  <c r="R148" i="1"/>
  <c r="Q148" i="1"/>
  <c r="R147" i="1"/>
  <c r="X147" i="1" s="1"/>
  <c r="Q147" i="1"/>
  <c r="R146" i="1"/>
  <c r="Q146" i="1"/>
  <c r="R145" i="1"/>
  <c r="X145" i="1" s="1"/>
  <c r="Q145" i="1"/>
  <c r="R144" i="1"/>
  <c r="Q144" i="1"/>
  <c r="R143" i="1"/>
  <c r="X143" i="1" s="1"/>
  <c r="Q143" i="1"/>
  <c r="R142" i="1"/>
  <c r="Q142" i="1"/>
  <c r="R141" i="1"/>
  <c r="X141" i="1" s="1"/>
  <c r="Q141" i="1"/>
  <c r="R140" i="1"/>
  <c r="Q140" i="1"/>
  <c r="R139" i="1"/>
  <c r="X139" i="1" s="1"/>
  <c r="Q139" i="1"/>
  <c r="R138" i="1"/>
  <c r="Q138" i="1"/>
  <c r="R137" i="1"/>
  <c r="X137" i="1" s="1"/>
  <c r="Q137" i="1"/>
  <c r="R136" i="1"/>
  <c r="Q136" i="1"/>
  <c r="R135" i="1"/>
  <c r="X135" i="1" s="1"/>
  <c r="Q135" i="1"/>
  <c r="R133" i="1"/>
  <c r="Q133" i="1"/>
  <c r="R132" i="1"/>
  <c r="X132" i="1" s="1"/>
  <c r="Q132" i="1"/>
  <c r="R131" i="1"/>
  <c r="Q131" i="1"/>
  <c r="R130" i="1"/>
  <c r="X130" i="1" s="1"/>
  <c r="Q130" i="1"/>
  <c r="R129" i="1"/>
  <c r="Q129" i="1"/>
  <c r="R128" i="1"/>
  <c r="X128" i="1" s="1"/>
  <c r="Q128" i="1"/>
  <c r="R127" i="1"/>
  <c r="Q127" i="1"/>
  <c r="R126" i="1"/>
  <c r="X126" i="1" s="1"/>
  <c r="Q126" i="1"/>
  <c r="R125" i="1"/>
  <c r="Q125" i="1"/>
  <c r="R124" i="1"/>
  <c r="X124" i="1" s="1"/>
  <c r="Q124" i="1"/>
  <c r="R123" i="1"/>
  <c r="Q123" i="1"/>
  <c r="R122" i="1"/>
  <c r="X122" i="1" s="1"/>
  <c r="Q122" i="1"/>
  <c r="R121" i="1"/>
  <c r="Q121" i="1"/>
  <c r="R118" i="1"/>
  <c r="X118" i="1" s="1"/>
  <c r="Q118" i="1"/>
  <c r="R117" i="1"/>
  <c r="Q117" i="1"/>
  <c r="R116" i="1"/>
  <c r="X116" i="1" s="1"/>
  <c r="Q116" i="1"/>
  <c r="R115" i="1"/>
  <c r="Q115" i="1"/>
  <c r="R114" i="1"/>
  <c r="X114" i="1" s="1"/>
  <c r="Q114" i="1"/>
  <c r="R113" i="1"/>
  <c r="Q113" i="1"/>
  <c r="R112" i="1"/>
  <c r="X112" i="1" s="1"/>
  <c r="Q112" i="1"/>
  <c r="R111" i="1"/>
  <c r="Q111" i="1"/>
  <c r="R110" i="1"/>
  <c r="X110" i="1" s="1"/>
  <c r="Q110" i="1"/>
  <c r="R109" i="1"/>
  <c r="X109" i="1" s="1"/>
  <c r="Q109" i="1"/>
  <c r="R108" i="1"/>
  <c r="Q108" i="1"/>
  <c r="R107" i="1"/>
  <c r="X107" i="1" s="1"/>
  <c r="Q107" i="1"/>
  <c r="R106" i="1"/>
  <c r="Q106" i="1"/>
  <c r="R105" i="1"/>
  <c r="X105" i="1" s="1"/>
  <c r="Q105" i="1"/>
  <c r="R104" i="1"/>
  <c r="Q104" i="1"/>
  <c r="R103" i="1"/>
  <c r="X103" i="1" s="1"/>
  <c r="Q103" i="1"/>
  <c r="R102" i="1"/>
  <c r="Q102" i="1"/>
  <c r="R101" i="1"/>
  <c r="X101" i="1" s="1"/>
  <c r="Q101" i="1"/>
  <c r="R100" i="1"/>
  <c r="Q100" i="1"/>
  <c r="R99" i="1"/>
  <c r="X99" i="1" s="1"/>
  <c r="Q99" i="1"/>
  <c r="R98" i="1"/>
  <c r="Q98" i="1"/>
  <c r="R97" i="1"/>
  <c r="X97" i="1" s="1"/>
  <c r="Q97" i="1"/>
  <c r="R96" i="1"/>
  <c r="Q96" i="1"/>
  <c r="R95" i="1"/>
  <c r="X95" i="1" s="1"/>
  <c r="Q95" i="1"/>
  <c r="R94" i="1"/>
  <c r="Q94" i="1"/>
  <c r="R93" i="1"/>
  <c r="X93" i="1" s="1"/>
  <c r="Q93" i="1"/>
  <c r="R92" i="1"/>
  <c r="Q92" i="1"/>
  <c r="R91" i="1"/>
  <c r="Q91" i="1"/>
  <c r="R90" i="1"/>
  <c r="X90" i="1" s="1"/>
  <c r="Q90" i="1"/>
  <c r="R89" i="1"/>
  <c r="Q89" i="1"/>
  <c r="R88" i="1"/>
  <c r="X88" i="1" s="1"/>
  <c r="Q88" i="1"/>
  <c r="R87" i="1"/>
  <c r="Q87" i="1"/>
  <c r="R86" i="1"/>
  <c r="X86" i="1" s="1"/>
  <c r="Q86" i="1"/>
  <c r="R85" i="1"/>
  <c r="Q85" i="1"/>
  <c r="R84" i="1"/>
  <c r="X84" i="1" s="1"/>
  <c r="Q84" i="1"/>
  <c r="R83" i="1"/>
  <c r="Q83" i="1"/>
  <c r="R82" i="1"/>
  <c r="X82" i="1" s="1"/>
  <c r="Q82" i="1"/>
  <c r="R81" i="1"/>
  <c r="Q81" i="1"/>
  <c r="R80" i="1"/>
  <c r="X80" i="1" s="1"/>
  <c r="Q80" i="1"/>
  <c r="R79" i="1"/>
  <c r="Q79" i="1"/>
  <c r="R78" i="1"/>
  <c r="X78" i="1" s="1"/>
  <c r="Q78" i="1"/>
  <c r="R77" i="1"/>
  <c r="Q77" i="1"/>
  <c r="R76" i="1"/>
  <c r="X76" i="1" s="1"/>
  <c r="Q76" i="1"/>
  <c r="R75" i="1"/>
  <c r="Q75" i="1"/>
  <c r="R74" i="1"/>
  <c r="X74" i="1" s="1"/>
  <c r="Q74" i="1"/>
  <c r="R73" i="1"/>
  <c r="Q73" i="1"/>
  <c r="R72" i="1"/>
  <c r="X72" i="1" s="1"/>
  <c r="Q72" i="1"/>
  <c r="R71" i="1"/>
  <c r="Q71" i="1"/>
  <c r="R70" i="1"/>
  <c r="X70" i="1" s="1"/>
  <c r="Q70" i="1"/>
  <c r="R69" i="1"/>
  <c r="Q69" i="1"/>
  <c r="R68" i="1"/>
  <c r="X68" i="1" s="1"/>
  <c r="Q68" i="1"/>
  <c r="R67" i="1"/>
  <c r="Q67" i="1"/>
  <c r="R66" i="1"/>
  <c r="X66" i="1" s="1"/>
  <c r="Q66" i="1"/>
  <c r="R65" i="1"/>
  <c r="Q65" i="1"/>
  <c r="R64" i="1"/>
  <c r="X64" i="1" s="1"/>
  <c r="Q64" i="1"/>
  <c r="R63" i="1"/>
  <c r="Q63" i="1"/>
  <c r="R62" i="1"/>
  <c r="X62" i="1" s="1"/>
  <c r="Q62" i="1"/>
  <c r="R61" i="1"/>
  <c r="Q61" i="1"/>
  <c r="R60" i="1"/>
  <c r="X60" i="1" s="1"/>
  <c r="Q60" i="1"/>
  <c r="R59" i="1"/>
  <c r="Q59" i="1"/>
  <c r="R58" i="1"/>
  <c r="X58" i="1" s="1"/>
  <c r="Q58" i="1"/>
  <c r="R57" i="1"/>
  <c r="Q57" i="1"/>
  <c r="R56" i="1"/>
  <c r="X56" i="1" s="1"/>
  <c r="Q56" i="1"/>
  <c r="R55" i="1"/>
  <c r="Q55" i="1"/>
  <c r="R54" i="1"/>
  <c r="Q54" i="1"/>
  <c r="R53" i="1"/>
  <c r="X53" i="1" s="1"/>
  <c r="Q53" i="1"/>
  <c r="R52" i="1"/>
  <c r="Q52" i="1"/>
  <c r="R51" i="1"/>
  <c r="X51" i="1" s="1"/>
  <c r="Q51" i="1"/>
  <c r="R50" i="1"/>
  <c r="Q50" i="1"/>
  <c r="R49" i="1"/>
  <c r="X49" i="1" s="1"/>
  <c r="Q49" i="1"/>
  <c r="R48" i="1"/>
  <c r="Q48" i="1"/>
  <c r="R47" i="1"/>
  <c r="X47" i="1" s="1"/>
  <c r="Q47" i="1"/>
  <c r="R46" i="1"/>
  <c r="Q46" i="1"/>
  <c r="R45" i="1"/>
  <c r="X45" i="1" s="1"/>
  <c r="Q45" i="1"/>
  <c r="R44" i="1"/>
  <c r="Q44" i="1"/>
  <c r="R43" i="1"/>
  <c r="X43" i="1" s="1"/>
  <c r="Q43" i="1"/>
  <c r="R42" i="1"/>
  <c r="Q42" i="1"/>
  <c r="R41" i="1"/>
  <c r="X41" i="1" s="1"/>
  <c r="Q41" i="1"/>
  <c r="R40" i="1"/>
  <c r="Q40" i="1"/>
  <c r="R39" i="1"/>
  <c r="X39" i="1" s="1"/>
  <c r="Q39" i="1"/>
  <c r="R38" i="1"/>
  <c r="Q38" i="1"/>
  <c r="R37" i="1"/>
  <c r="Q37" i="1"/>
  <c r="R36" i="1"/>
  <c r="X36" i="1" s="1"/>
  <c r="Q36" i="1"/>
  <c r="R35" i="1"/>
  <c r="Q35" i="1"/>
  <c r="R34" i="1"/>
  <c r="X34" i="1" s="1"/>
  <c r="Q34" i="1"/>
  <c r="R33" i="1"/>
  <c r="Q33" i="1"/>
  <c r="R32" i="1"/>
  <c r="X32" i="1" s="1"/>
  <c r="Q32" i="1"/>
  <c r="R31" i="1"/>
  <c r="Q31" i="1"/>
  <c r="R30" i="1"/>
  <c r="X30" i="1" s="1"/>
  <c r="Q30" i="1"/>
  <c r="R29" i="1"/>
  <c r="Q29" i="1"/>
  <c r="R28" i="1"/>
  <c r="X28" i="1" s="1"/>
  <c r="Q28" i="1"/>
  <c r="R27" i="1"/>
  <c r="Q27" i="1"/>
  <c r="R26" i="1"/>
  <c r="X26" i="1" s="1"/>
  <c r="Q26" i="1"/>
  <c r="R25" i="1"/>
  <c r="Q25" i="1"/>
  <c r="R24" i="1"/>
  <c r="X24" i="1" s="1"/>
  <c r="Q24" i="1"/>
  <c r="R23" i="1"/>
  <c r="Q23" i="1"/>
  <c r="R22" i="1"/>
  <c r="X22" i="1" s="1"/>
  <c r="Q22" i="1"/>
  <c r="R21" i="1"/>
  <c r="Q21" i="1"/>
  <c r="R20" i="1"/>
  <c r="X20" i="1" s="1"/>
  <c r="Q20" i="1"/>
  <c r="R19" i="1"/>
  <c r="Q19" i="1"/>
  <c r="R18" i="1"/>
  <c r="X18" i="1" s="1"/>
  <c r="Q18" i="1"/>
  <c r="R17" i="1"/>
  <c r="Q17" i="1"/>
  <c r="R16" i="1"/>
  <c r="X16" i="1" s="1"/>
  <c r="Q16" i="1"/>
  <c r="R15" i="1"/>
  <c r="X15" i="1" s="1"/>
  <c r="Q15" i="1"/>
  <c r="R14" i="1"/>
  <c r="X14" i="1" s="1"/>
  <c r="Q14" i="1"/>
  <c r="R13" i="1"/>
  <c r="Q13" i="1"/>
  <c r="R12" i="1"/>
  <c r="X12" i="1" s="1"/>
  <c r="Q12" i="1"/>
  <c r="R11" i="1"/>
  <c r="Q11" i="1"/>
  <c r="R10" i="1"/>
  <c r="X10" i="1" s="1"/>
  <c r="Q10" i="1"/>
  <c r="R9" i="1"/>
  <c r="X9" i="1" s="1"/>
  <c r="Q9" i="1"/>
  <c r="R8" i="1"/>
  <c r="X8" i="1" s="1"/>
  <c r="Q8" i="1"/>
  <c r="R7" i="1"/>
  <c r="Q7" i="1"/>
  <c r="R6" i="1"/>
  <c r="X6" i="1" s="1"/>
  <c r="Q6" i="1"/>
  <c r="R5" i="1"/>
  <c r="Q5" i="1"/>
  <c r="R4" i="1"/>
  <c r="X4" i="1" s="1"/>
  <c r="Q4" i="1"/>
  <c r="R3" i="1"/>
  <c r="Q3" i="1"/>
  <c r="R2" i="1"/>
  <c r="X2" i="1" s="1"/>
  <c r="Q2" i="1"/>
  <c r="S1618" i="1" l="1"/>
  <c r="T1618" i="1" s="1"/>
  <c r="U1618" i="1" s="1"/>
  <c r="W1618" i="1"/>
  <c r="Y1618" i="1" s="1"/>
  <c r="W5" i="1"/>
  <c r="S5" i="1"/>
  <c r="T5" i="1" s="1"/>
  <c r="U5" i="1" s="1"/>
  <c r="W13" i="1"/>
  <c r="S13" i="1"/>
  <c r="T13" i="1" s="1"/>
  <c r="U13" i="1" s="1"/>
  <c r="W19" i="1"/>
  <c r="S19" i="1"/>
  <c r="T19" i="1" s="1"/>
  <c r="U19" i="1" s="1"/>
  <c r="W27" i="1"/>
  <c r="S27" i="1"/>
  <c r="T27" i="1" s="1"/>
  <c r="U27" i="1" s="1"/>
  <c r="W33" i="1"/>
  <c r="S33" i="1"/>
  <c r="T33" i="1" s="1"/>
  <c r="U33" i="1" s="1"/>
  <c r="W38" i="1"/>
  <c r="S38" i="1"/>
  <c r="T38" i="1" s="1"/>
  <c r="U38" i="1" s="1"/>
  <c r="W44" i="1"/>
  <c r="S44" i="1"/>
  <c r="T44" i="1" s="1"/>
  <c r="U44" i="1" s="1"/>
  <c r="W52" i="1"/>
  <c r="S52" i="1"/>
  <c r="T52" i="1" s="1"/>
  <c r="U52" i="1" s="1"/>
  <c r="W57" i="1"/>
  <c r="S57" i="1"/>
  <c r="T57" i="1" s="1"/>
  <c r="U57" i="1" s="1"/>
  <c r="W63" i="1"/>
  <c r="S63" i="1"/>
  <c r="T63" i="1" s="1"/>
  <c r="U63" i="1" s="1"/>
  <c r="W69" i="1"/>
  <c r="S69" i="1"/>
  <c r="T69" i="1" s="1"/>
  <c r="U69" i="1" s="1"/>
  <c r="W77" i="1"/>
  <c r="S77" i="1"/>
  <c r="T77" i="1" s="1"/>
  <c r="U77" i="1" s="1"/>
  <c r="W83" i="1"/>
  <c r="S83" i="1"/>
  <c r="T83" i="1" s="1"/>
  <c r="U83" i="1" s="1"/>
  <c r="W89" i="1"/>
  <c r="S89" i="1"/>
  <c r="T89" i="1" s="1"/>
  <c r="U89" i="1" s="1"/>
  <c r="W96" i="1"/>
  <c r="S96" i="1"/>
  <c r="T96" i="1" s="1"/>
  <c r="U96" i="1" s="1"/>
  <c r="W102" i="1"/>
  <c r="S102" i="1"/>
  <c r="T102" i="1" s="1"/>
  <c r="U102" i="1" s="1"/>
  <c r="W115" i="1"/>
  <c r="S115" i="1"/>
  <c r="T115" i="1" s="1"/>
  <c r="U115" i="1" s="1"/>
  <c r="W123" i="1"/>
  <c r="S123" i="1"/>
  <c r="T123" i="1" s="1"/>
  <c r="U123" i="1" s="1"/>
  <c r="W127" i="1"/>
  <c r="S127" i="1"/>
  <c r="T127" i="1" s="1"/>
  <c r="U127" i="1" s="1"/>
  <c r="W136" i="1"/>
  <c r="S136" i="1"/>
  <c r="T136" i="1" s="1"/>
  <c r="U136" i="1" s="1"/>
  <c r="W144" i="1"/>
  <c r="S144" i="1"/>
  <c r="T144" i="1" s="1"/>
  <c r="U144" i="1" s="1"/>
  <c r="W154" i="1"/>
  <c r="S154" i="1"/>
  <c r="T154" i="1" s="1"/>
  <c r="U154" i="1" s="1"/>
  <c r="W162" i="1"/>
  <c r="S162" i="1"/>
  <c r="T162" i="1" s="1"/>
  <c r="U162" i="1" s="1"/>
  <c r="W173" i="1"/>
  <c r="S173" i="1"/>
  <c r="T173" i="1" s="1"/>
  <c r="U173" i="1" s="1"/>
  <c r="W179" i="1"/>
  <c r="S179" i="1"/>
  <c r="T179" i="1" s="1"/>
  <c r="U179" i="1" s="1"/>
  <c r="W185" i="1"/>
  <c r="S185" i="1"/>
  <c r="T185" i="1" s="1"/>
  <c r="U185" i="1" s="1"/>
  <c r="W187" i="1"/>
  <c r="S187" i="1"/>
  <c r="T187" i="1" s="1"/>
  <c r="U187" i="1" s="1"/>
  <c r="W197" i="1"/>
  <c r="S197" i="1"/>
  <c r="T197" i="1" s="1"/>
  <c r="U197" i="1" s="1"/>
  <c r="W202" i="1"/>
  <c r="S202" i="1"/>
  <c r="T202" i="1" s="1"/>
  <c r="U202" i="1" s="1"/>
  <c r="W208" i="1"/>
  <c r="S208" i="1"/>
  <c r="T208" i="1" s="1"/>
  <c r="U208" i="1" s="1"/>
  <c r="W212" i="1"/>
  <c r="S212" i="1"/>
  <c r="T212" i="1" s="1"/>
  <c r="U212" i="1" s="1"/>
  <c r="W216" i="1"/>
  <c r="S216" i="1"/>
  <c r="T216" i="1" s="1"/>
  <c r="U216" i="1" s="1"/>
  <c r="W224" i="1"/>
  <c r="S224" i="1"/>
  <c r="T224" i="1" s="1"/>
  <c r="U224" i="1" s="1"/>
  <c r="W232" i="1"/>
  <c r="S232" i="1"/>
  <c r="T232" i="1" s="1"/>
  <c r="U232" i="1" s="1"/>
  <c r="W238" i="1"/>
  <c r="S238" i="1"/>
  <c r="T238" i="1" s="1"/>
  <c r="U238" i="1" s="1"/>
  <c r="W242" i="1"/>
  <c r="S242" i="1"/>
  <c r="T242" i="1" s="1"/>
  <c r="U242" i="1" s="1"/>
  <c r="W248" i="1"/>
  <c r="S248" i="1"/>
  <c r="T248" i="1" s="1"/>
  <c r="U248" i="1" s="1"/>
  <c r="W254" i="1"/>
  <c r="S254" i="1"/>
  <c r="T254" i="1" s="1"/>
  <c r="U254" i="1" s="1"/>
  <c r="W264" i="1"/>
  <c r="S264" i="1"/>
  <c r="T264" i="1" s="1"/>
  <c r="U264" i="1" s="1"/>
  <c r="W270" i="1"/>
  <c r="S270" i="1"/>
  <c r="T270" i="1" s="1"/>
  <c r="U270" i="1" s="1"/>
  <c r="W276" i="1"/>
  <c r="S276" i="1"/>
  <c r="T276" i="1" s="1"/>
  <c r="U276" i="1" s="1"/>
  <c r="W282" i="1"/>
  <c r="S282" i="1"/>
  <c r="T282" i="1" s="1"/>
  <c r="U282" i="1" s="1"/>
  <c r="W288" i="1"/>
  <c r="S288" i="1"/>
  <c r="T288" i="1" s="1"/>
  <c r="U288" i="1" s="1"/>
  <c r="W292" i="1"/>
  <c r="S292" i="1"/>
  <c r="T292" i="1" s="1"/>
  <c r="U292" i="1" s="1"/>
  <c r="W296" i="1"/>
  <c r="S296" i="1"/>
  <c r="T296" i="1" s="1"/>
  <c r="U296" i="1" s="1"/>
  <c r="W301" i="1"/>
  <c r="S301" i="1"/>
  <c r="T301" i="1" s="1"/>
  <c r="U301" i="1" s="1"/>
  <c r="W305" i="1"/>
  <c r="S305" i="1"/>
  <c r="T305" i="1" s="1"/>
  <c r="U305" i="1" s="1"/>
  <c r="W315" i="1"/>
  <c r="S315" i="1"/>
  <c r="T315" i="1" s="1"/>
  <c r="U315" i="1" s="1"/>
  <c r="W366" i="1"/>
  <c r="S366" i="1"/>
  <c r="T366" i="1" s="1"/>
  <c r="U366" i="1" s="1"/>
  <c r="W382" i="1"/>
  <c r="S382" i="1"/>
  <c r="T382" i="1" s="1"/>
  <c r="U382" i="1" s="1"/>
  <c r="W384" i="1"/>
  <c r="S384" i="1"/>
  <c r="T384" i="1" s="1"/>
  <c r="U384" i="1" s="1"/>
  <c r="W386" i="1"/>
  <c r="S386" i="1"/>
  <c r="T386" i="1" s="1"/>
  <c r="U386" i="1" s="1"/>
  <c r="W390" i="1"/>
  <c r="S390" i="1"/>
  <c r="T390" i="1" s="1"/>
  <c r="U390" i="1" s="1"/>
  <c r="W410" i="1"/>
  <c r="S410" i="1"/>
  <c r="T410" i="1" s="1"/>
  <c r="U410" i="1" s="1"/>
  <c r="W414" i="1"/>
  <c r="S414" i="1"/>
  <c r="T414" i="1" s="1"/>
  <c r="U414" i="1" s="1"/>
  <c r="W418" i="1"/>
  <c r="S418" i="1"/>
  <c r="T418" i="1" s="1"/>
  <c r="U418" i="1" s="1"/>
  <c r="W420" i="1"/>
  <c r="S420" i="1"/>
  <c r="T420" i="1" s="1"/>
  <c r="U420" i="1" s="1"/>
  <c r="W422" i="1"/>
  <c r="S422" i="1"/>
  <c r="T422" i="1" s="1"/>
  <c r="U422" i="1" s="1"/>
  <c r="W426" i="1"/>
  <c r="S426" i="1"/>
  <c r="T426" i="1" s="1"/>
  <c r="U426" i="1" s="1"/>
  <c r="W434" i="1"/>
  <c r="S434" i="1"/>
  <c r="T434" i="1" s="1"/>
  <c r="U434" i="1" s="1"/>
  <c r="W436" i="1"/>
  <c r="S436" i="1"/>
  <c r="T436" i="1" s="1"/>
  <c r="U436" i="1" s="1"/>
  <c r="W438" i="1"/>
  <c r="S438" i="1"/>
  <c r="T438" i="1" s="1"/>
  <c r="U438" i="1" s="1"/>
  <c r="W440" i="1"/>
  <c r="S440" i="1"/>
  <c r="T440" i="1" s="1"/>
  <c r="U440" i="1" s="1"/>
  <c r="W442" i="1"/>
  <c r="S442" i="1"/>
  <c r="T442" i="1" s="1"/>
  <c r="U442" i="1" s="1"/>
  <c r="W446" i="1"/>
  <c r="S446" i="1"/>
  <c r="T446" i="1" s="1"/>
  <c r="U446" i="1" s="1"/>
  <c r="W448" i="1"/>
  <c r="S448" i="1"/>
  <c r="T448" i="1" s="1"/>
  <c r="U448" i="1" s="1"/>
  <c r="W450" i="1"/>
  <c r="S450" i="1"/>
  <c r="T450" i="1" s="1"/>
  <c r="U450" i="1" s="1"/>
  <c r="W452" i="1"/>
  <c r="Y452" i="1" s="1"/>
  <c r="S452" i="1"/>
  <c r="T452" i="1" s="1"/>
  <c r="U452" i="1" s="1"/>
  <c r="W454" i="1"/>
  <c r="S454" i="1"/>
  <c r="T454" i="1" s="1"/>
  <c r="U454" i="1" s="1"/>
  <c r="W458" i="1"/>
  <c r="S458" i="1"/>
  <c r="T458" i="1" s="1"/>
  <c r="U458" i="1" s="1"/>
  <c r="W462" i="1"/>
  <c r="S462" i="1"/>
  <c r="T462" i="1" s="1"/>
  <c r="U462" i="1" s="1"/>
  <c r="W464" i="1"/>
  <c r="S464" i="1"/>
  <c r="T464" i="1" s="1"/>
  <c r="U464" i="1" s="1"/>
  <c r="W466" i="1"/>
  <c r="S466" i="1"/>
  <c r="T466" i="1" s="1"/>
  <c r="U466" i="1" s="1"/>
  <c r="W468" i="1"/>
  <c r="Y468" i="1" s="1"/>
  <c r="S468" i="1"/>
  <c r="T468" i="1" s="1"/>
  <c r="U468" i="1" s="1"/>
  <c r="W470" i="1"/>
  <c r="S470" i="1"/>
  <c r="T470" i="1" s="1"/>
  <c r="U470" i="1" s="1"/>
  <c r="W474" i="1"/>
  <c r="S474" i="1"/>
  <c r="T474" i="1" s="1"/>
  <c r="U474" i="1" s="1"/>
  <c r="W478" i="1"/>
  <c r="S478" i="1"/>
  <c r="T478" i="1" s="1"/>
  <c r="U478" i="1" s="1"/>
  <c r="W480" i="1"/>
  <c r="Y480" i="1" s="1"/>
  <c r="S480" i="1"/>
  <c r="T480" i="1" s="1"/>
  <c r="U480" i="1" s="1"/>
  <c r="W482" i="1"/>
  <c r="S482" i="1"/>
  <c r="T482" i="1" s="1"/>
  <c r="U482" i="1" s="1"/>
  <c r="W484" i="1"/>
  <c r="Y484" i="1" s="1"/>
  <c r="S484" i="1"/>
  <c r="T484" i="1" s="1"/>
  <c r="U484" i="1" s="1"/>
  <c r="W486" i="1"/>
  <c r="S486" i="1"/>
  <c r="T486" i="1" s="1"/>
  <c r="U486" i="1" s="1"/>
  <c r="W488" i="1"/>
  <c r="Y488" i="1" s="1"/>
  <c r="S488" i="1"/>
  <c r="T488" i="1" s="1"/>
  <c r="U488" i="1" s="1"/>
  <c r="W490" i="1"/>
  <c r="S490" i="1"/>
  <c r="T490" i="1" s="1"/>
  <c r="U490" i="1" s="1"/>
  <c r="W492" i="1"/>
  <c r="Y492" i="1" s="1"/>
  <c r="S492" i="1"/>
  <c r="T492" i="1" s="1"/>
  <c r="U492" i="1" s="1"/>
  <c r="W494" i="1"/>
  <c r="S494" i="1"/>
  <c r="T494" i="1" s="1"/>
  <c r="U494" i="1" s="1"/>
  <c r="W496" i="1"/>
  <c r="Y496" i="1" s="1"/>
  <c r="S496" i="1"/>
  <c r="T496" i="1" s="1"/>
  <c r="U496" i="1" s="1"/>
  <c r="W498" i="1"/>
  <c r="S498" i="1"/>
  <c r="T498" i="1" s="1"/>
  <c r="U498" i="1" s="1"/>
  <c r="W500" i="1"/>
  <c r="Y500" i="1" s="1"/>
  <c r="S500" i="1"/>
  <c r="T500" i="1" s="1"/>
  <c r="U500" i="1" s="1"/>
  <c r="W503" i="1"/>
  <c r="S503" i="1"/>
  <c r="T503" i="1" s="1"/>
  <c r="U503" i="1" s="1"/>
  <c r="W505" i="1"/>
  <c r="Y505" i="1" s="1"/>
  <c r="S505" i="1"/>
  <c r="T505" i="1" s="1"/>
  <c r="U505" i="1" s="1"/>
  <c r="W507" i="1"/>
  <c r="S507" i="1"/>
  <c r="T507" i="1" s="1"/>
  <c r="U507" i="1" s="1"/>
  <c r="W509" i="1"/>
  <c r="Y509" i="1" s="1"/>
  <c r="S509" i="1"/>
  <c r="T509" i="1" s="1"/>
  <c r="U509" i="1" s="1"/>
  <c r="W511" i="1"/>
  <c r="S511" i="1"/>
  <c r="T511" i="1" s="1"/>
  <c r="U511" i="1" s="1"/>
  <c r="W513" i="1"/>
  <c r="Y513" i="1" s="1"/>
  <c r="S513" i="1"/>
  <c r="T513" i="1" s="1"/>
  <c r="U513" i="1" s="1"/>
  <c r="W515" i="1"/>
  <c r="S515" i="1"/>
  <c r="T515" i="1" s="1"/>
  <c r="U515" i="1" s="1"/>
  <c r="W517" i="1"/>
  <c r="Y517" i="1" s="1"/>
  <c r="S517" i="1"/>
  <c r="T517" i="1" s="1"/>
  <c r="U517" i="1" s="1"/>
  <c r="W519" i="1"/>
  <c r="S519" i="1"/>
  <c r="T519" i="1" s="1"/>
  <c r="U519" i="1" s="1"/>
  <c r="W521" i="1"/>
  <c r="Y521" i="1" s="1"/>
  <c r="S521" i="1"/>
  <c r="T521" i="1" s="1"/>
  <c r="U521" i="1" s="1"/>
  <c r="W523" i="1"/>
  <c r="S523" i="1"/>
  <c r="T523" i="1" s="1"/>
  <c r="U523" i="1" s="1"/>
  <c r="W525" i="1"/>
  <c r="Y525" i="1" s="1"/>
  <c r="S525" i="1"/>
  <c r="T525" i="1" s="1"/>
  <c r="U525" i="1" s="1"/>
  <c r="W527" i="1"/>
  <c r="S527" i="1"/>
  <c r="T527" i="1" s="1"/>
  <c r="U527" i="1" s="1"/>
  <c r="W529" i="1"/>
  <c r="Y529" i="1" s="1"/>
  <c r="S529" i="1"/>
  <c r="T529" i="1" s="1"/>
  <c r="U529" i="1" s="1"/>
  <c r="W531" i="1"/>
  <c r="S531" i="1"/>
  <c r="T531" i="1" s="1"/>
  <c r="U531" i="1" s="1"/>
  <c r="W535" i="1"/>
  <c r="Y535" i="1" s="1"/>
  <c r="S535" i="1"/>
  <c r="T535" i="1" s="1"/>
  <c r="U535" i="1" s="1"/>
  <c r="W537" i="1"/>
  <c r="S537" i="1"/>
  <c r="T537" i="1" s="1"/>
  <c r="U537" i="1" s="1"/>
  <c r="W539" i="1"/>
  <c r="Y539" i="1" s="1"/>
  <c r="S539" i="1"/>
  <c r="T539" i="1" s="1"/>
  <c r="U539" i="1" s="1"/>
  <c r="W541" i="1"/>
  <c r="S541" i="1"/>
  <c r="T541" i="1" s="1"/>
  <c r="U541" i="1" s="1"/>
  <c r="W543" i="1"/>
  <c r="Y543" i="1" s="1"/>
  <c r="S543" i="1"/>
  <c r="T543" i="1" s="1"/>
  <c r="U543" i="1" s="1"/>
  <c r="W545" i="1"/>
  <c r="S545" i="1"/>
  <c r="T545" i="1" s="1"/>
  <c r="U545" i="1" s="1"/>
  <c r="W547" i="1"/>
  <c r="Y547" i="1" s="1"/>
  <c r="S547" i="1"/>
  <c r="T547" i="1" s="1"/>
  <c r="U547" i="1" s="1"/>
  <c r="W549" i="1"/>
  <c r="S549" i="1"/>
  <c r="T549" i="1" s="1"/>
  <c r="U549" i="1" s="1"/>
  <c r="W551" i="1"/>
  <c r="Y551" i="1" s="1"/>
  <c r="S551" i="1"/>
  <c r="T551" i="1" s="1"/>
  <c r="U551" i="1" s="1"/>
  <c r="W553" i="1"/>
  <c r="S553" i="1"/>
  <c r="T553" i="1" s="1"/>
  <c r="U553" i="1" s="1"/>
  <c r="W555" i="1"/>
  <c r="Y555" i="1" s="1"/>
  <c r="S555" i="1"/>
  <c r="T555" i="1" s="1"/>
  <c r="U555" i="1" s="1"/>
  <c r="W557" i="1"/>
  <c r="S557" i="1"/>
  <c r="T557" i="1" s="1"/>
  <c r="U557" i="1" s="1"/>
  <c r="W559" i="1"/>
  <c r="Y559" i="1" s="1"/>
  <c r="S559" i="1"/>
  <c r="T559" i="1" s="1"/>
  <c r="U559" i="1" s="1"/>
  <c r="W561" i="1"/>
  <c r="S561" i="1"/>
  <c r="T561" i="1" s="1"/>
  <c r="U561" i="1" s="1"/>
  <c r="W563" i="1"/>
  <c r="Y563" i="1" s="1"/>
  <c r="S563" i="1"/>
  <c r="T563" i="1" s="1"/>
  <c r="U563" i="1" s="1"/>
  <c r="W565" i="1"/>
  <c r="S565" i="1"/>
  <c r="T565" i="1" s="1"/>
  <c r="U565" i="1" s="1"/>
  <c r="W567" i="1"/>
  <c r="Y567" i="1" s="1"/>
  <c r="S567" i="1"/>
  <c r="T567" i="1" s="1"/>
  <c r="U567" i="1" s="1"/>
  <c r="W569" i="1"/>
  <c r="S569" i="1"/>
  <c r="T569" i="1" s="1"/>
  <c r="U569" i="1" s="1"/>
  <c r="W571" i="1"/>
  <c r="Y571" i="1" s="1"/>
  <c r="S571" i="1"/>
  <c r="T571" i="1" s="1"/>
  <c r="U571" i="1" s="1"/>
  <c r="W573" i="1"/>
  <c r="S573" i="1"/>
  <c r="T573" i="1" s="1"/>
  <c r="U573" i="1" s="1"/>
  <c r="W575" i="1"/>
  <c r="Y575" i="1" s="1"/>
  <c r="S575" i="1"/>
  <c r="T575" i="1" s="1"/>
  <c r="U575" i="1" s="1"/>
  <c r="W577" i="1"/>
  <c r="S577" i="1"/>
  <c r="T577" i="1" s="1"/>
  <c r="U577" i="1" s="1"/>
  <c r="W579" i="1"/>
  <c r="Y579" i="1" s="1"/>
  <c r="S579" i="1"/>
  <c r="T579" i="1" s="1"/>
  <c r="U579" i="1" s="1"/>
  <c r="W581" i="1"/>
  <c r="S581" i="1"/>
  <c r="T581" i="1" s="1"/>
  <c r="U581" i="1" s="1"/>
  <c r="W583" i="1"/>
  <c r="Y583" i="1" s="1"/>
  <c r="S583" i="1"/>
  <c r="T583" i="1" s="1"/>
  <c r="U583" i="1" s="1"/>
  <c r="W585" i="1"/>
  <c r="S585" i="1"/>
  <c r="T585" i="1" s="1"/>
  <c r="U585" i="1" s="1"/>
  <c r="W587" i="1"/>
  <c r="Y587" i="1" s="1"/>
  <c r="S587" i="1"/>
  <c r="T587" i="1" s="1"/>
  <c r="U587" i="1" s="1"/>
  <c r="W589" i="1"/>
  <c r="S589" i="1"/>
  <c r="T589" i="1" s="1"/>
  <c r="U589" i="1" s="1"/>
  <c r="W591" i="1"/>
  <c r="Y591" i="1" s="1"/>
  <c r="S591" i="1"/>
  <c r="T591" i="1" s="1"/>
  <c r="U591" i="1" s="1"/>
  <c r="W593" i="1"/>
  <c r="S593" i="1"/>
  <c r="T593" i="1" s="1"/>
  <c r="U593" i="1" s="1"/>
  <c r="W595" i="1"/>
  <c r="Y595" i="1" s="1"/>
  <c r="S595" i="1"/>
  <c r="T595" i="1" s="1"/>
  <c r="U595" i="1" s="1"/>
  <c r="W597" i="1"/>
  <c r="S597" i="1"/>
  <c r="T597" i="1" s="1"/>
  <c r="U597" i="1" s="1"/>
  <c r="W599" i="1"/>
  <c r="Y599" i="1" s="1"/>
  <c r="S599" i="1"/>
  <c r="T599" i="1" s="1"/>
  <c r="U599" i="1" s="1"/>
  <c r="W601" i="1"/>
  <c r="S601" i="1"/>
  <c r="T601" i="1" s="1"/>
  <c r="U601" i="1" s="1"/>
  <c r="W603" i="1"/>
  <c r="Y603" i="1" s="1"/>
  <c r="S603" i="1"/>
  <c r="T603" i="1" s="1"/>
  <c r="U603" i="1" s="1"/>
  <c r="W605" i="1"/>
  <c r="S605" i="1"/>
  <c r="T605" i="1" s="1"/>
  <c r="U605" i="1" s="1"/>
  <c r="W607" i="1"/>
  <c r="Y607" i="1" s="1"/>
  <c r="S607" i="1"/>
  <c r="T607" i="1" s="1"/>
  <c r="U607" i="1" s="1"/>
  <c r="W609" i="1"/>
  <c r="S609" i="1"/>
  <c r="T609" i="1" s="1"/>
  <c r="U609" i="1" s="1"/>
  <c r="W611" i="1"/>
  <c r="Y611" i="1" s="1"/>
  <c r="S611" i="1"/>
  <c r="T611" i="1" s="1"/>
  <c r="U611" i="1" s="1"/>
  <c r="W613" i="1"/>
  <c r="S613" i="1"/>
  <c r="T613" i="1" s="1"/>
  <c r="U613" i="1" s="1"/>
  <c r="W615" i="1"/>
  <c r="Y615" i="1" s="1"/>
  <c r="S615" i="1"/>
  <c r="T615" i="1" s="1"/>
  <c r="U615" i="1" s="1"/>
  <c r="W617" i="1"/>
  <c r="S617" i="1"/>
  <c r="T617" i="1" s="1"/>
  <c r="U617" i="1" s="1"/>
  <c r="W619" i="1"/>
  <c r="Y619" i="1" s="1"/>
  <c r="S619" i="1"/>
  <c r="T619" i="1" s="1"/>
  <c r="U619" i="1" s="1"/>
  <c r="W621" i="1"/>
  <c r="S621" i="1"/>
  <c r="T621" i="1" s="1"/>
  <c r="U621" i="1" s="1"/>
  <c r="W623" i="1"/>
  <c r="Y623" i="1" s="1"/>
  <c r="S623" i="1"/>
  <c r="T623" i="1" s="1"/>
  <c r="U623" i="1" s="1"/>
  <c r="W625" i="1"/>
  <c r="S625" i="1"/>
  <c r="T625" i="1" s="1"/>
  <c r="U625" i="1" s="1"/>
  <c r="W627" i="1"/>
  <c r="Y627" i="1" s="1"/>
  <c r="S627" i="1"/>
  <c r="T627" i="1" s="1"/>
  <c r="U627" i="1" s="1"/>
  <c r="W629" i="1"/>
  <c r="S629" i="1"/>
  <c r="T629" i="1" s="1"/>
  <c r="U629" i="1" s="1"/>
  <c r="W631" i="1"/>
  <c r="Y631" i="1" s="1"/>
  <c r="S631" i="1"/>
  <c r="T631" i="1" s="1"/>
  <c r="U631" i="1" s="1"/>
  <c r="W633" i="1"/>
  <c r="S633" i="1"/>
  <c r="T633" i="1" s="1"/>
  <c r="U633" i="1" s="1"/>
  <c r="W635" i="1"/>
  <c r="Y635" i="1" s="1"/>
  <c r="S635" i="1"/>
  <c r="T635" i="1" s="1"/>
  <c r="U635" i="1" s="1"/>
  <c r="W637" i="1"/>
  <c r="S637" i="1"/>
  <c r="T637" i="1" s="1"/>
  <c r="U637" i="1" s="1"/>
  <c r="W639" i="1"/>
  <c r="Y639" i="1" s="1"/>
  <c r="S639" i="1"/>
  <c r="T639" i="1" s="1"/>
  <c r="U639" i="1" s="1"/>
  <c r="W641" i="1"/>
  <c r="S641" i="1"/>
  <c r="T641" i="1" s="1"/>
  <c r="U641" i="1" s="1"/>
  <c r="W643" i="1"/>
  <c r="Y643" i="1" s="1"/>
  <c r="S643" i="1"/>
  <c r="T643" i="1" s="1"/>
  <c r="U643" i="1" s="1"/>
  <c r="W645" i="1"/>
  <c r="S645" i="1"/>
  <c r="T645" i="1" s="1"/>
  <c r="U645" i="1" s="1"/>
  <c r="W647" i="1"/>
  <c r="Y647" i="1" s="1"/>
  <c r="S647" i="1"/>
  <c r="T647" i="1" s="1"/>
  <c r="U647" i="1" s="1"/>
  <c r="W649" i="1"/>
  <c r="S649" i="1"/>
  <c r="T649" i="1" s="1"/>
  <c r="U649" i="1" s="1"/>
  <c r="W651" i="1"/>
  <c r="S651" i="1"/>
  <c r="T651" i="1" s="1"/>
  <c r="U651" i="1" s="1"/>
  <c r="W653" i="1"/>
  <c r="S653" i="1"/>
  <c r="T653" i="1" s="1"/>
  <c r="U653" i="1" s="1"/>
  <c r="W655" i="1"/>
  <c r="S655" i="1"/>
  <c r="T655" i="1" s="1"/>
  <c r="U655" i="1" s="1"/>
  <c r="W657" i="1"/>
  <c r="S657" i="1"/>
  <c r="T657" i="1" s="1"/>
  <c r="U657" i="1" s="1"/>
  <c r="W659" i="1"/>
  <c r="S659" i="1"/>
  <c r="T659" i="1" s="1"/>
  <c r="U659" i="1" s="1"/>
  <c r="W661" i="1"/>
  <c r="S661" i="1"/>
  <c r="T661" i="1" s="1"/>
  <c r="U661" i="1" s="1"/>
  <c r="W663" i="1"/>
  <c r="S663" i="1"/>
  <c r="T663" i="1" s="1"/>
  <c r="U663" i="1" s="1"/>
  <c r="W665" i="1"/>
  <c r="S665" i="1"/>
  <c r="T665" i="1" s="1"/>
  <c r="U665" i="1" s="1"/>
  <c r="W667" i="1"/>
  <c r="S667" i="1"/>
  <c r="T667" i="1" s="1"/>
  <c r="U667" i="1" s="1"/>
  <c r="W669" i="1"/>
  <c r="S669" i="1"/>
  <c r="T669" i="1" s="1"/>
  <c r="U669" i="1" s="1"/>
  <c r="W671" i="1"/>
  <c r="S671" i="1"/>
  <c r="T671" i="1" s="1"/>
  <c r="U671" i="1" s="1"/>
  <c r="W673" i="1"/>
  <c r="S673" i="1"/>
  <c r="T673" i="1" s="1"/>
  <c r="U673" i="1" s="1"/>
  <c r="W675" i="1"/>
  <c r="S675" i="1"/>
  <c r="T675" i="1" s="1"/>
  <c r="U675" i="1" s="1"/>
  <c r="W677" i="1"/>
  <c r="S677" i="1"/>
  <c r="T677" i="1" s="1"/>
  <c r="U677" i="1" s="1"/>
  <c r="W679" i="1"/>
  <c r="S679" i="1"/>
  <c r="T679" i="1" s="1"/>
  <c r="U679" i="1" s="1"/>
  <c r="W681" i="1"/>
  <c r="S681" i="1"/>
  <c r="T681" i="1" s="1"/>
  <c r="U681" i="1" s="1"/>
  <c r="W683" i="1"/>
  <c r="S683" i="1"/>
  <c r="T683" i="1" s="1"/>
  <c r="U683" i="1" s="1"/>
  <c r="W685" i="1"/>
  <c r="Y685" i="1" s="1"/>
  <c r="S685" i="1"/>
  <c r="T685" i="1" s="1"/>
  <c r="U685" i="1" s="1"/>
  <c r="W687" i="1"/>
  <c r="Y687" i="1" s="1"/>
  <c r="S687" i="1"/>
  <c r="T687" i="1" s="1"/>
  <c r="U687" i="1" s="1"/>
  <c r="W689" i="1"/>
  <c r="Y689" i="1" s="1"/>
  <c r="S689" i="1"/>
  <c r="T689" i="1" s="1"/>
  <c r="U689" i="1" s="1"/>
  <c r="W691" i="1"/>
  <c r="S691" i="1"/>
  <c r="T691" i="1" s="1"/>
  <c r="U691" i="1" s="1"/>
  <c r="W693" i="1"/>
  <c r="Y693" i="1" s="1"/>
  <c r="S693" i="1"/>
  <c r="T693" i="1" s="1"/>
  <c r="U693" i="1" s="1"/>
  <c r="W695" i="1"/>
  <c r="Y695" i="1" s="1"/>
  <c r="S695" i="1"/>
  <c r="T695" i="1" s="1"/>
  <c r="U695" i="1" s="1"/>
  <c r="W697" i="1"/>
  <c r="Y697" i="1" s="1"/>
  <c r="S697" i="1"/>
  <c r="T697" i="1" s="1"/>
  <c r="U697" i="1" s="1"/>
  <c r="W699" i="1"/>
  <c r="S699" i="1"/>
  <c r="T699" i="1" s="1"/>
  <c r="U699" i="1" s="1"/>
  <c r="W701" i="1"/>
  <c r="S701" i="1"/>
  <c r="T701" i="1" s="1"/>
  <c r="U701" i="1" s="1"/>
  <c r="W703" i="1"/>
  <c r="S703" i="1"/>
  <c r="T703" i="1" s="1"/>
  <c r="U703" i="1" s="1"/>
  <c r="W705" i="1"/>
  <c r="S705" i="1"/>
  <c r="T705" i="1" s="1"/>
  <c r="U705" i="1" s="1"/>
  <c r="W707" i="1"/>
  <c r="S707" i="1"/>
  <c r="T707" i="1" s="1"/>
  <c r="U707" i="1" s="1"/>
  <c r="W709" i="1"/>
  <c r="S709" i="1"/>
  <c r="T709" i="1" s="1"/>
  <c r="U709" i="1" s="1"/>
  <c r="W711" i="1"/>
  <c r="S711" i="1"/>
  <c r="T711" i="1" s="1"/>
  <c r="U711" i="1" s="1"/>
  <c r="W713" i="1"/>
  <c r="S713" i="1"/>
  <c r="T713" i="1" s="1"/>
  <c r="U713" i="1" s="1"/>
  <c r="W715" i="1"/>
  <c r="S715" i="1"/>
  <c r="T715" i="1" s="1"/>
  <c r="U715" i="1" s="1"/>
  <c r="W717" i="1"/>
  <c r="S717" i="1"/>
  <c r="T717" i="1" s="1"/>
  <c r="U717" i="1" s="1"/>
  <c r="W718" i="1"/>
  <c r="S718" i="1"/>
  <c r="T718" i="1" s="1"/>
  <c r="U718" i="1" s="1"/>
  <c r="W720" i="1"/>
  <c r="S720" i="1"/>
  <c r="T720" i="1" s="1"/>
  <c r="U720" i="1" s="1"/>
  <c r="W722" i="1"/>
  <c r="S722" i="1"/>
  <c r="T722" i="1" s="1"/>
  <c r="U722" i="1" s="1"/>
  <c r="W724" i="1"/>
  <c r="S724" i="1"/>
  <c r="T724" i="1" s="1"/>
  <c r="U724" i="1" s="1"/>
  <c r="W726" i="1"/>
  <c r="S726" i="1"/>
  <c r="T726" i="1" s="1"/>
  <c r="U726" i="1" s="1"/>
  <c r="W728" i="1"/>
  <c r="S728" i="1"/>
  <c r="T728" i="1" s="1"/>
  <c r="U728" i="1" s="1"/>
  <c r="W730" i="1"/>
  <c r="S730" i="1"/>
  <c r="T730" i="1" s="1"/>
  <c r="U730" i="1" s="1"/>
  <c r="W732" i="1"/>
  <c r="S732" i="1"/>
  <c r="T732" i="1" s="1"/>
  <c r="U732" i="1" s="1"/>
  <c r="W734" i="1"/>
  <c r="S734" i="1"/>
  <c r="T734" i="1" s="1"/>
  <c r="U734" i="1" s="1"/>
  <c r="W736" i="1"/>
  <c r="S736" i="1"/>
  <c r="T736" i="1" s="1"/>
  <c r="U736" i="1" s="1"/>
  <c r="W738" i="1"/>
  <c r="S738" i="1"/>
  <c r="T738" i="1" s="1"/>
  <c r="U738" i="1" s="1"/>
  <c r="W740" i="1"/>
  <c r="S740" i="1"/>
  <c r="T740" i="1" s="1"/>
  <c r="U740" i="1" s="1"/>
  <c r="W742" i="1"/>
  <c r="S742" i="1"/>
  <c r="T742" i="1" s="1"/>
  <c r="U742" i="1" s="1"/>
  <c r="W744" i="1"/>
  <c r="S744" i="1"/>
  <c r="T744" i="1" s="1"/>
  <c r="U744" i="1" s="1"/>
  <c r="W746" i="1"/>
  <c r="S746" i="1"/>
  <c r="T746" i="1" s="1"/>
  <c r="U746" i="1" s="1"/>
  <c r="W748" i="1"/>
  <c r="S748" i="1"/>
  <c r="T748" i="1" s="1"/>
  <c r="U748" i="1" s="1"/>
  <c r="W750" i="1"/>
  <c r="S750" i="1"/>
  <c r="T750" i="1" s="1"/>
  <c r="U750" i="1" s="1"/>
  <c r="W752" i="1"/>
  <c r="S752" i="1"/>
  <c r="T752" i="1" s="1"/>
  <c r="U752" i="1" s="1"/>
  <c r="W754" i="1"/>
  <c r="S754" i="1"/>
  <c r="T754" i="1" s="1"/>
  <c r="U754" i="1" s="1"/>
  <c r="W756" i="1"/>
  <c r="S756" i="1"/>
  <c r="T756" i="1" s="1"/>
  <c r="U756" i="1" s="1"/>
  <c r="W758" i="1"/>
  <c r="S758" i="1"/>
  <c r="T758" i="1" s="1"/>
  <c r="U758" i="1" s="1"/>
  <c r="W760" i="1"/>
  <c r="S760" i="1"/>
  <c r="T760" i="1" s="1"/>
  <c r="U760" i="1" s="1"/>
  <c r="W762" i="1"/>
  <c r="S762" i="1"/>
  <c r="T762" i="1" s="1"/>
  <c r="U762" i="1" s="1"/>
  <c r="W764" i="1"/>
  <c r="S764" i="1"/>
  <c r="T764" i="1" s="1"/>
  <c r="U764" i="1" s="1"/>
  <c r="W766" i="1"/>
  <c r="S766" i="1"/>
  <c r="T766" i="1" s="1"/>
  <c r="U766" i="1" s="1"/>
  <c r="W768" i="1"/>
  <c r="S768" i="1"/>
  <c r="T768" i="1" s="1"/>
  <c r="U768" i="1" s="1"/>
  <c r="W769" i="1"/>
  <c r="S769" i="1"/>
  <c r="T769" i="1" s="1"/>
  <c r="U769" i="1" s="1"/>
  <c r="W771" i="1"/>
  <c r="S771" i="1"/>
  <c r="T771" i="1" s="1"/>
  <c r="U771" i="1" s="1"/>
  <c r="W773" i="1"/>
  <c r="S773" i="1"/>
  <c r="T773" i="1" s="1"/>
  <c r="U773" i="1" s="1"/>
  <c r="W775" i="1"/>
  <c r="S775" i="1"/>
  <c r="T775" i="1" s="1"/>
  <c r="U775" i="1" s="1"/>
  <c r="W777" i="1"/>
  <c r="S777" i="1"/>
  <c r="T777" i="1" s="1"/>
  <c r="U777" i="1" s="1"/>
  <c r="W779" i="1"/>
  <c r="S779" i="1"/>
  <c r="T779" i="1" s="1"/>
  <c r="U779" i="1" s="1"/>
  <c r="W781" i="1"/>
  <c r="S781" i="1"/>
  <c r="T781" i="1" s="1"/>
  <c r="U781" i="1" s="1"/>
  <c r="W783" i="1"/>
  <c r="S783" i="1"/>
  <c r="T783" i="1" s="1"/>
  <c r="U783" i="1" s="1"/>
  <c r="W785" i="1"/>
  <c r="S785" i="1"/>
  <c r="T785" i="1" s="1"/>
  <c r="U785" i="1" s="1"/>
  <c r="W787" i="1"/>
  <c r="S787" i="1"/>
  <c r="T787" i="1" s="1"/>
  <c r="U787" i="1" s="1"/>
  <c r="W789" i="1"/>
  <c r="S789" i="1"/>
  <c r="T789" i="1" s="1"/>
  <c r="U789" i="1" s="1"/>
  <c r="W792" i="1"/>
  <c r="S792" i="1"/>
  <c r="T792" i="1" s="1"/>
  <c r="U792" i="1" s="1"/>
  <c r="W794" i="1"/>
  <c r="S794" i="1"/>
  <c r="T794" i="1" s="1"/>
  <c r="U794" i="1" s="1"/>
  <c r="W796" i="1"/>
  <c r="S796" i="1"/>
  <c r="T796" i="1" s="1"/>
  <c r="U796" i="1" s="1"/>
  <c r="W798" i="1"/>
  <c r="S798" i="1"/>
  <c r="T798" i="1" s="1"/>
  <c r="U798" i="1" s="1"/>
  <c r="W800" i="1"/>
  <c r="S800" i="1"/>
  <c r="T800" i="1" s="1"/>
  <c r="U800" i="1" s="1"/>
  <c r="W802" i="1"/>
  <c r="S802" i="1"/>
  <c r="T802" i="1" s="1"/>
  <c r="U802" i="1" s="1"/>
  <c r="W804" i="1"/>
  <c r="S804" i="1"/>
  <c r="T804" i="1" s="1"/>
  <c r="U804" i="1" s="1"/>
  <c r="W806" i="1"/>
  <c r="S806" i="1"/>
  <c r="T806" i="1" s="1"/>
  <c r="U806" i="1" s="1"/>
  <c r="W808" i="1"/>
  <c r="S808" i="1"/>
  <c r="T808" i="1" s="1"/>
  <c r="U808" i="1" s="1"/>
  <c r="W810" i="1"/>
  <c r="S810" i="1"/>
  <c r="T810" i="1" s="1"/>
  <c r="U810" i="1" s="1"/>
  <c r="W812" i="1"/>
  <c r="S812" i="1"/>
  <c r="T812" i="1" s="1"/>
  <c r="U812" i="1" s="1"/>
  <c r="W814" i="1"/>
  <c r="S814" i="1"/>
  <c r="T814" i="1" s="1"/>
  <c r="U814" i="1" s="1"/>
  <c r="W816" i="1"/>
  <c r="S816" i="1"/>
  <c r="T816" i="1" s="1"/>
  <c r="U816" i="1" s="1"/>
  <c r="W818" i="1"/>
  <c r="S818" i="1"/>
  <c r="T818" i="1" s="1"/>
  <c r="U818" i="1" s="1"/>
  <c r="W819" i="1"/>
  <c r="S819" i="1"/>
  <c r="T819" i="1" s="1"/>
  <c r="U819" i="1" s="1"/>
  <c r="W821" i="1"/>
  <c r="S821" i="1"/>
  <c r="T821" i="1" s="1"/>
  <c r="U821" i="1" s="1"/>
  <c r="W823" i="1"/>
  <c r="S823" i="1"/>
  <c r="T823" i="1" s="1"/>
  <c r="U823" i="1" s="1"/>
  <c r="W825" i="1"/>
  <c r="S825" i="1"/>
  <c r="T825" i="1" s="1"/>
  <c r="U825" i="1" s="1"/>
  <c r="W827" i="1"/>
  <c r="S827" i="1"/>
  <c r="T827" i="1" s="1"/>
  <c r="U827" i="1" s="1"/>
  <c r="W829" i="1"/>
  <c r="S829" i="1"/>
  <c r="T829" i="1" s="1"/>
  <c r="U829" i="1" s="1"/>
  <c r="W831" i="1"/>
  <c r="S831" i="1"/>
  <c r="T831" i="1" s="1"/>
  <c r="U831" i="1" s="1"/>
  <c r="W833" i="1"/>
  <c r="S833" i="1"/>
  <c r="T833" i="1" s="1"/>
  <c r="U833" i="1" s="1"/>
  <c r="W835" i="1"/>
  <c r="S835" i="1"/>
  <c r="T835" i="1" s="1"/>
  <c r="U835" i="1" s="1"/>
  <c r="W837" i="1"/>
  <c r="S837" i="1"/>
  <c r="T837" i="1" s="1"/>
  <c r="U837" i="1" s="1"/>
  <c r="W839" i="1"/>
  <c r="S839" i="1"/>
  <c r="T839" i="1" s="1"/>
  <c r="U839" i="1" s="1"/>
  <c r="W841" i="1"/>
  <c r="S841" i="1"/>
  <c r="T841" i="1" s="1"/>
  <c r="U841" i="1" s="1"/>
  <c r="W843" i="1"/>
  <c r="S843" i="1"/>
  <c r="T843" i="1" s="1"/>
  <c r="U843" i="1" s="1"/>
  <c r="W845" i="1"/>
  <c r="S845" i="1"/>
  <c r="T845" i="1" s="1"/>
  <c r="U845" i="1" s="1"/>
  <c r="W847" i="1"/>
  <c r="S847" i="1"/>
  <c r="T847" i="1" s="1"/>
  <c r="U847" i="1" s="1"/>
  <c r="W849" i="1"/>
  <c r="S849" i="1"/>
  <c r="T849" i="1" s="1"/>
  <c r="U849" i="1" s="1"/>
  <c r="W851" i="1"/>
  <c r="S851" i="1"/>
  <c r="T851" i="1" s="1"/>
  <c r="U851" i="1" s="1"/>
  <c r="W853" i="1"/>
  <c r="S853" i="1"/>
  <c r="T853" i="1" s="1"/>
  <c r="U853" i="1" s="1"/>
  <c r="W855" i="1"/>
  <c r="S855" i="1"/>
  <c r="T855" i="1" s="1"/>
  <c r="U855" i="1" s="1"/>
  <c r="W857" i="1"/>
  <c r="S857" i="1"/>
  <c r="T857" i="1" s="1"/>
  <c r="U857" i="1" s="1"/>
  <c r="W859" i="1"/>
  <c r="S859" i="1"/>
  <c r="T859" i="1" s="1"/>
  <c r="U859" i="1" s="1"/>
  <c r="W861" i="1"/>
  <c r="S861" i="1"/>
  <c r="T861" i="1" s="1"/>
  <c r="U861" i="1" s="1"/>
  <c r="W863" i="1"/>
  <c r="S863" i="1"/>
  <c r="T863" i="1" s="1"/>
  <c r="U863" i="1" s="1"/>
  <c r="W865" i="1"/>
  <c r="S865" i="1"/>
  <c r="T865" i="1" s="1"/>
  <c r="U865" i="1" s="1"/>
  <c r="W867" i="1"/>
  <c r="S867" i="1"/>
  <c r="T867" i="1" s="1"/>
  <c r="U867" i="1" s="1"/>
  <c r="W869" i="1"/>
  <c r="S869" i="1"/>
  <c r="T869" i="1" s="1"/>
  <c r="U869" i="1" s="1"/>
  <c r="W871" i="1"/>
  <c r="S871" i="1"/>
  <c r="T871" i="1" s="1"/>
  <c r="U871" i="1" s="1"/>
  <c r="W873" i="1"/>
  <c r="S873" i="1"/>
  <c r="T873" i="1" s="1"/>
  <c r="U873" i="1" s="1"/>
  <c r="W875" i="1"/>
  <c r="S875" i="1"/>
  <c r="T875" i="1" s="1"/>
  <c r="U875" i="1" s="1"/>
  <c r="W877" i="1"/>
  <c r="S877" i="1"/>
  <c r="T877" i="1" s="1"/>
  <c r="U877" i="1" s="1"/>
  <c r="W879" i="1"/>
  <c r="S879" i="1"/>
  <c r="T879" i="1" s="1"/>
  <c r="U879" i="1" s="1"/>
  <c r="W881" i="1"/>
  <c r="S881" i="1"/>
  <c r="T881" i="1" s="1"/>
  <c r="U881" i="1" s="1"/>
  <c r="W883" i="1"/>
  <c r="S883" i="1"/>
  <c r="T883" i="1" s="1"/>
  <c r="U883" i="1" s="1"/>
  <c r="W885" i="1"/>
  <c r="S885" i="1"/>
  <c r="T885" i="1" s="1"/>
  <c r="U885" i="1" s="1"/>
  <c r="W887" i="1"/>
  <c r="S887" i="1"/>
  <c r="T887" i="1" s="1"/>
  <c r="U887" i="1" s="1"/>
  <c r="W889" i="1"/>
  <c r="S889" i="1"/>
  <c r="T889" i="1" s="1"/>
  <c r="U889" i="1" s="1"/>
  <c r="W891" i="1"/>
  <c r="S891" i="1"/>
  <c r="T891" i="1" s="1"/>
  <c r="U891" i="1" s="1"/>
  <c r="W893" i="1"/>
  <c r="S893" i="1"/>
  <c r="T893" i="1" s="1"/>
  <c r="U893" i="1" s="1"/>
  <c r="W895" i="1"/>
  <c r="S895" i="1"/>
  <c r="T895" i="1" s="1"/>
  <c r="U895" i="1" s="1"/>
  <c r="W897" i="1"/>
  <c r="S897" i="1"/>
  <c r="T897" i="1" s="1"/>
  <c r="U897" i="1" s="1"/>
  <c r="W900" i="1"/>
  <c r="S900" i="1"/>
  <c r="T900" i="1" s="1"/>
  <c r="U900" i="1" s="1"/>
  <c r="W902" i="1"/>
  <c r="S902" i="1"/>
  <c r="T902" i="1" s="1"/>
  <c r="U902" i="1" s="1"/>
  <c r="W904" i="1"/>
  <c r="S904" i="1"/>
  <c r="T904" i="1" s="1"/>
  <c r="U904" i="1" s="1"/>
  <c r="W906" i="1"/>
  <c r="S906" i="1"/>
  <c r="T906" i="1" s="1"/>
  <c r="U906" i="1" s="1"/>
  <c r="W908" i="1"/>
  <c r="S908" i="1"/>
  <c r="T908" i="1" s="1"/>
  <c r="U908" i="1" s="1"/>
  <c r="W910" i="1"/>
  <c r="S910" i="1"/>
  <c r="T910" i="1" s="1"/>
  <c r="U910" i="1" s="1"/>
  <c r="W912" i="1"/>
  <c r="S912" i="1"/>
  <c r="T912" i="1" s="1"/>
  <c r="U912" i="1" s="1"/>
  <c r="W914" i="1"/>
  <c r="S914" i="1"/>
  <c r="T914" i="1" s="1"/>
  <c r="U914" i="1" s="1"/>
  <c r="W916" i="1"/>
  <c r="S916" i="1"/>
  <c r="T916" i="1" s="1"/>
  <c r="U916" i="1" s="1"/>
  <c r="W918" i="1"/>
  <c r="S918" i="1"/>
  <c r="T918" i="1" s="1"/>
  <c r="U918" i="1" s="1"/>
  <c r="W920" i="1"/>
  <c r="S920" i="1"/>
  <c r="T920" i="1" s="1"/>
  <c r="U920" i="1" s="1"/>
  <c r="W922" i="1"/>
  <c r="S922" i="1"/>
  <c r="T922" i="1" s="1"/>
  <c r="U922" i="1" s="1"/>
  <c r="W924" i="1"/>
  <c r="S924" i="1"/>
  <c r="T924" i="1" s="1"/>
  <c r="U924" i="1" s="1"/>
  <c r="AA926" i="1"/>
  <c r="S926" i="1"/>
  <c r="T926" i="1" s="1"/>
  <c r="U926" i="1" s="1"/>
  <c r="W3" i="1"/>
  <c r="S3" i="1"/>
  <c r="T3" i="1" s="1"/>
  <c r="U3" i="1" s="1"/>
  <c r="W9" i="1"/>
  <c r="S9" i="1"/>
  <c r="T9" i="1" s="1"/>
  <c r="U9" i="1" s="1"/>
  <c r="W15" i="1"/>
  <c r="S15" i="1"/>
  <c r="T15" i="1" s="1"/>
  <c r="U15" i="1" s="1"/>
  <c r="W21" i="1"/>
  <c r="S21" i="1"/>
  <c r="T21" i="1" s="1"/>
  <c r="U21" i="1" s="1"/>
  <c r="W25" i="1"/>
  <c r="S25" i="1"/>
  <c r="T25" i="1" s="1"/>
  <c r="U25" i="1" s="1"/>
  <c r="W31" i="1"/>
  <c r="S31" i="1"/>
  <c r="T31" i="1" s="1"/>
  <c r="U31" i="1" s="1"/>
  <c r="W37" i="1"/>
  <c r="S37" i="1"/>
  <c r="T37" i="1" s="1"/>
  <c r="U37" i="1" s="1"/>
  <c r="W42" i="1"/>
  <c r="S42" i="1"/>
  <c r="T42" i="1" s="1"/>
  <c r="U42" i="1" s="1"/>
  <c r="W48" i="1"/>
  <c r="S48" i="1"/>
  <c r="T48" i="1" s="1"/>
  <c r="U48" i="1" s="1"/>
  <c r="W50" i="1"/>
  <c r="S50" i="1"/>
  <c r="T50" i="1" s="1"/>
  <c r="U50" i="1" s="1"/>
  <c r="W55" i="1"/>
  <c r="S55" i="1"/>
  <c r="T55" i="1" s="1"/>
  <c r="U55" i="1" s="1"/>
  <c r="W61" i="1"/>
  <c r="S61" i="1"/>
  <c r="T61" i="1" s="1"/>
  <c r="U61" i="1" s="1"/>
  <c r="W67" i="1"/>
  <c r="S67" i="1"/>
  <c r="T67" i="1" s="1"/>
  <c r="U67" i="1" s="1"/>
  <c r="W73" i="1"/>
  <c r="S73" i="1"/>
  <c r="T73" i="1" s="1"/>
  <c r="U73" i="1" s="1"/>
  <c r="W75" i="1"/>
  <c r="S75" i="1"/>
  <c r="T75" i="1" s="1"/>
  <c r="U75" i="1" s="1"/>
  <c r="W81" i="1"/>
  <c r="S81" i="1"/>
  <c r="T81" i="1" s="1"/>
  <c r="U81" i="1" s="1"/>
  <c r="W87" i="1"/>
  <c r="S87" i="1"/>
  <c r="T87" i="1" s="1"/>
  <c r="U87" i="1" s="1"/>
  <c r="W92" i="1"/>
  <c r="S92" i="1"/>
  <c r="T92" i="1" s="1"/>
  <c r="U92" i="1" s="1"/>
  <c r="W98" i="1"/>
  <c r="S98" i="1"/>
  <c r="T98" i="1" s="1"/>
  <c r="U98" i="1" s="1"/>
  <c r="W104" i="1"/>
  <c r="S104" i="1"/>
  <c r="T104" i="1" s="1"/>
  <c r="U104" i="1" s="1"/>
  <c r="W108" i="1"/>
  <c r="S108" i="1"/>
  <c r="T108" i="1" s="1"/>
  <c r="U108" i="1" s="1"/>
  <c r="W111" i="1"/>
  <c r="S111" i="1"/>
  <c r="T111" i="1" s="1"/>
  <c r="U111" i="1" s="1"/>
  <c r="W121" i="1"/>
  <c r="S121" i="1"/>
  <c r="T121" i="1" s="1"/>
  <c r="U121" i="1" s="1"/>
  <c r="W129" i="1"/>
  <c r="S129" i="1"/>
  <c r="T129" i="1" s="1"/>
  <c r="U129" i="1" s="1"/>
  <c r="W138" i="1"/>
  <c r="S138" i="1"/>
  <c r="T138" i="1" s="1"/>
  <c r="U138" i="1" s="1"/>
  <c r="W142" i="1"/>
  <c r="S142" i="1"/>
  <c r="T142" i="1" s="1"/>
  <c r="U142" i="1" s="1"/>
  <c r="W148" i="1"/>
  <c r="S148" i="1"/>
  <c r="T148" i="1" s="1"/>
  <c r="U148" i="1" s="1"/>
  <c r="W150" i="1"/>
  <c r="S150" i="1"/>
  <c r="T150" i="1" s="1"/>
  <c r="U150" i="1" s="1"/>
  <c r="W156" i="1"/>
  <c r="S156" i="1"/>
  <c r="T156" i="1" s="1"/>
  <c r="U156" i="1" s="1"/>
  <c r="W158" i="1"/>
  <c r="S158" i="1"/>
  <c r="T158" i="1" s="1"/>
  <c r="U158" i="1" s="1"/>
  <c r="W160" i="1"/>
  <c r="S160" i="1"/>
  <c r="T160" i="1" s="1"/>
  <c r="U160" i="1" s="1"/>
  <c r="W166" i="1"/>
  <c r="S166" i="1"/>
  <c r="T166" i="1" s="1"/>
  <c r="U166" i="1" s="1"/>
  <c r="W171" i="1"/>
  <c r="S171" i="1"/>
  <c r="T171" i="1" s="1"/>
  <c r="U171" i="1" s="1"/>
  <c r="W177" i="1"/>
  <c r="Y177" i="1" s="1"/>
  <c r="S177" i="1"/>
  <c r="T177" i="1" s="1"/>
  <c r="U177" i="1" s="1"/>
  <c r="W181" i="1"/>
  <c r="S181" i="1"/>
  <c r="T181" i="1" s="1"/>
  <c r="U181" i="1" s="1"/>
  <c r="W189" i="1"/>
  <c r="S189" i="1"/>
  <c r="T189" i="1" s="1"/>
  <c r="U189" i="1" s="1"/>
  <c r="W195" i="1"/>
  <c r="S195" i="1"/>
  <c r="T195" i="1" s="1"/>
  <c r="U195" i="1" s="1"/>
  <c r="W204" i="1"/>
  <c r="S204" i="1"/>
  <c r="T204" i="1" s="1"/>
  <c r="U204" i="1" s="1"/>
  <c r="W210" i="1"/>
  <c r="S210" i="1"/>
  <c r="T210" i="1" s="1"/>
  <c r="U210" i="1" s="1"/>
  <c r="W218" i="1"/>
  <c r="S218" i="1"/>
  <c r="T218" i="1" s="1"/>
  <c r="U218" i="1" s="1"/>
  <c r="W226" i="1"/>
  <c r="S226" i="1"/>
  <c r="T226" i="1" s="1"/>
  <c r="U226" i="1" s="1"/>
  <c r="W230" i="1"/>
  <c r="S230" i="1"/>
  <c r="T230" i="1" s="1"/>
  <c r="U230" i="1" s="1"/>
  <c r="W236" i="1"/>
  <c r="S236" i="1"/>
  <c r="T236" i="1" s="1"/>
  <c r="U236" i="1" s="1"/>
  <c r="W244" i="1"/>
  <c r="S244" i="1"/>
  <c r="T244" i="1" s="1"/>
  <c r="U244" i="1" s="1"/>
  <c r="W250" i="1"/>
  <c r="S250" i="1"/>
  <c r="T250" i="1" s="1"/>
  <c r="U250" i="1" s="1"/>
  <c r="W256" i="1"/>
  <c r="S256" i="1"/>
  <c r="T256" i="1" s="1"/>
  <c r="U256" i="1" s="1"/>
  <c r="W262" i="1"/>
  <c r="S262" i="1"/>
  <c r="T262" i="1" s="1"/>
  <c r="U262" i="1" s="1"/>
  <c r="W268" i="1"/>
  <c r="S268" i="1"/>
  <c r="T268" i="1" s="1"/>
  <c r="U268" i="1" s="1"/>
  <c r="W274" i="1"/>
  <c r="S274" i="1"/>
  <c r="T274" i="1" s="1"/>
  <c r="U274" i="1" s="1"/>
  <c r="W280" i="1"/>
  <c r="S280" i="1"/>
  <c r="T280" i="1" s="1"/>
  <c r="U280" i="1" s="1"/>
  <c r="W290" i="1"/>
  <c r="S290" i="1"/>
  <c r="T290" i="1" s="1"/>
  <c r="U290" i="1" s="1"/>
  <c r="W319" i="1"/>
  <c r="S319" i="1"/>
  <c r="T319" i="1" s="1"/>
  <c r="U319" i="1" s="1"/>
  <c r="W335" i="1"/>
  <c r="S335" i="1"/>
  <c r="T335" i="1" s="1"/>
  <c r="U335" i="1" s="1"/>
  <c r="W346" i="1"/>
  <c r="S346" i="1"/>
  <c r="T346" i="1" s="1"/>
  <c r="U346" i="1" s="1"/>
  <c r="W362" i="1"/>
  <c r="S362" i="1"/>
  <c r="T362" i="1" s="1"/>
  <c r="U362" i="1" s="1"/>
  <c r="W378" i="1"/>
  <c r="S378" i="1"/>
  <c r="T378" i="1" s="1"/>
  <c r="U378" i="1" s="1"/>
  <c r="W394" i="1"/>
  <c r="S394" i="1"/>
  <c r="T394" i="1" s="1"/>
  <c r="U394" i="1" s="1"/>
  <c r="W416" i="1"/>
  <c r="S416" i="1"/>
  <c r="T416" i="1" s="1"/>
  <c r="U416" i="1" s="1"/>
  <c r="W430" i="1"/>
  <c r="S430" i="1"/>
  <c r="T430" i="1" s="1"/>
  <c r="U430" i="1" s="1"/>
  <c r="W7" i="1"/>
  <c r="S7" i="1"/>
  <c r="T7" i="1" s="1"/>
  <c r="U7" i="1" s="1"/>
  <c r="W11" i="1"/>
  <c r="S11" i="1"/>
  <c r="T11" i="1" s="1"/>
  <c r="U11" i="1" s="1"/>
  <c r="W17" i="1"/>
  <c r="S17" i="1"/>
  <c r="T17" i="1" s="1"/>
  <c r="U17" i="1" s="1"/>
  <c r="W23" i="1"/>
  <c r="S23" i="1"/>
  <c r="T23" i="1" s="1"/>
  <c r="U23" i="1" s="1"/>
  <c r="W29" i="1"/>
  <c r="S29" i="1"/>
  <c r="T29" i="1" s="1"/>
  <c r="U29" i="1" s="1"/>
  <c r="W35" i="1"/>
  <c r="S35" i="1"/>
  <c r="T35" i="1" s="1"/>
  <c r="U35" i="1" s="1"/>
  <c r="W40" i="1"/>
  <c r="S40" i="1"/>
  <c r="T40" i="1" s="1"/>
  <c r="U40" i="1" s="1"/>
  <c r="W46" i="1"/>
  <c r="S46" i="1"/>
  <c r="T46" i="1" s="1"/>
  <c r="U46" i="1" s="1"/>
  <c r="W54" i="1"/>
  <c r="S54" i="1"/>
  <c r="T54" i="1" s="1"/>
  <c r="U54" i="1" s="1"/>
  <c r="W59" i="1"/>
  <c r="S59" i="1"/>
  <c r="T59" i="1" s="1"/>
  <c r="U59" i="1" s="1"/>
  <c r="W65" i="1"/>
  <c r="S65" i="1"/>
  <c r="T65" i="1" s="1"/>
  <c r="U65" i="1" s="1"/>
  <c r="W71" i="1"/>
  <c r="S71" i="1"/>
  <c r="T71" i="1" s="1"/>
  <c r="U71" i="1" s="1"/>
  <c r="W79" i="1"/>
  <c r="S79" i="1"/>
  <c r="T79" i="1" s="1"/>
  <c r="U79" i="1" s="1"/>
  <c r="W85" i="1"/>
  <c r="S85" i="1"/>
  <c r="T85" i="1" s="1"/>
  <c r="U85" i="1" s="1"/>
  <c r="W91" i="1"/>
  <c r="S91" i="1"/>
  <c r="T91" i="1" s="1"/>
  <c r="U91" i="1" s="1"/>
  <c r="W94" i="1"/>
  <c r="S94" i="1"/>
  <c r="T94" i="1" s="1"/>
  <c r="U94" i="1" s="1"/>
  <c r="W100" i="1"/>
  <c r="S100" i="1"/>
  <c r="T100" i="1" s="1"/>
  <c r="U100" i="1" s="1"/>
  <c r="W106" i="1"/>
  <c r="S106" i="1"/>
  <c r="T106" i="1" s="1"/>
  <c r="U106" i="1" s="1"/>
  <c r="W113" i="1"/>
  <c r="S113" i="1"/>
  <c r="T113" i="1" s="1"/>
  <c r="U113" i="1" s="1"/>
  <c r="W117" i="1"/>
  <c r="S117" i="1"/>
  <c r="T117" i="1" s="1"/>
  <c r="U117" i="1" s="1"/>
  <c r="W125" i="1"/>
  <c r="S125" i="1"/>
  <c r="T125" i="1" s="1"/>
  <c r="U125" i="1" s="1"/>
  <c r="W131" i="1"/>
  <c r="S131" i="1"/>
  <c r="T131" i="1" s="1"/>
  <c r="U131" i="1" s="1"/>
  <c r="W133" i="1"/>
  <c r="S133" i="1"/>
  <c r="T133" i="1" s="1"/>
  <c r="U133" i="1" s="1"/>
  <c r="W140" i="1"/>
  <c r="S140" i="1"/>
  <c r="T140" i="1" s="1"/>
  <c r="U140" i="1" s="1"/>
  <c r="W146" i="1"/>
  <c r="S146" i="1"/>
  <c r="T146" i="1" s="1"/>
  <c r="U146" i="1" s="1"/>
  <c r="W152" i="1"/>
  <c r="S152" i="1"/>
  <c r="T152" i="1" s="1"/>
  <c r="U152" i="1" s="1"/>
  <c r="W164" i="1"/>
  <c r="S164" i="1"/>
  <c r="T164" i="1" s="1"/>
  <c r="U164" i="1" s="1"/>
  <c r="W169" i="1"/>
  <c r="S169" i="1"/>
  <c r="T169" i="1" s="1"/>
  <c r="U169" i="1" s="1"/>
  <c r="W175" i="1"/>
  <c r="S175" i="1"/>
  <c r="T175" i="1" s="1"/>
  <c r="U175" i="1" s="1"/>
  <c r="W183" i="1"/>
  <c r="S183" i="1"/>
  <c r="T183" i="1" s="1"/>
  <c r="U183" i="1" s="1"/>
  <c r="W191" i="1"/>
  <c r="S191" i="1"/>
  <c r="T191" i="1" s="1"/>
  <c r="U191" i="1" s="1"/>
  <c r="W193" i="1"/>
  <c r="S193" i="1"/>
  <c r="T193" i="1" s="1"/>
  <c r="U193" i="1" s="1"/>
  <c r="W200" i="1"/>
  <c r="S200" i="1"/>
  <c r="T200" i="1" s="1"/>
  <c r="U200" i="1" s="1"/>
  <c r="W206" i="1"/>
  <c r="S206" i="1"/>
  <c r="T206" i="1" s="1"/>
  <c r="U206" i="1" s="1"/>
  <c r="W214" i="1"/>
  <c r="S214" i="1"/>
  <c r="T214" i="1" s="1"/>
  <c r="U214" i="1" s="1"/>
  <c r="W220" i="1"/>
  <c r="S220" i="1"/>
  <c r="T220" i="1" s="1"/>
  <c r="U220" i="1" s="1"/>
  <c r="W222" i="1"/>
  <c r="S222" i="1"/>
  <c r="T222" i="1" s="1"/>
  <c r="U222" i="1" s="1"/>
  <c r="W228" i="1"/>
  <c r="S228" i="1"/>
  <c r="T228" i="1" s="1"/>
  <c r="U228" i="1" s="1"/>
  <c r="W234" i="1"/>
  <c r="S234" i="1"/>
  <c r="T234" i="1" s="1"/>
  <c r="U234" i="1" s="1"/>
  <c r="W240" i="1"/>
  <c r="S240" i="1"/>
  <c r="T240" i="1" s="1"/>
  <c r="U240" i="1" s="1"/>
  <c r="W246" i="1"/>
  <c r="S246" i="1"/>
  <c r="T246" i="1" s="1"/>
  <c r="U246" i="1" s="1"/>
  <c r="W252" i="1"/>
  <c r="S252" i="1"/>
  <c r="T252" i="1" s="1"/>
  <c r="U252" i="1" s="1"/>
  <c r="W258" i="1"/>
  <c r="S258" i="1"/>
  <c r="T258" i="1" s="1"/>
  <c r="U258" i="1" s="1"/>
  <c r="W260" i="1"/>
  <c r="S260" i="1"/>
  <c r="T260" i="1" s="1"/>
  <c r="U260" i="1" s="1"/>
  <c r="W266" i="1"/>
  <c r="S266" i="1"/>
  <c r="T266" i="1" s="1"/>
  <c r="U266" i="1" s="1"/>
  <c r="W272" i="1"/>
  <c r="S272" i="1"/>
  <c r="T272" i="1" s="1"/>
  <c r="U272" i="1" s="1"/>
  <c r="W278" i="1"/>
  <c r="S278" i="1"/>
  <c r="T278" i="1" s="1"/>
  <c r="U278" i="1" s="1"/>
  <c r="W284" i="1"/>
  <c r="S284" i="1"/>
  <c r="T284" i="1" s="1"/>
  <c r="U284" i="1" s="1"/>
  <c r="W286" i="1"/>
  <c r="S286" i="1"/>
  <c r="T286" i="1" s="1"/>
  <c r="U286" i="1" s="1"/>
  <c r="W294" i="1"/>
  <c r="S294" i="1"/>
  <c r="T294" i="1" s="1"/>
  <c r="U294" i="1" s="1"/>
  <c r="W299" i="1"/>
  <c r="S299" i="1"/>
  <c r="T299" i="1" s="1"/>
  <c r="U299" i="1" s="1"/>
  <c r="W303" i="1"/>
  <c r="S303" i="1"/>
  <c r="T303" i="1" s="1"/>
  <c r="U303" i="1" s="1"/>
  <c r="W311" i="1"/>
  <c r="S311" i="1"/>
  <c r="T311" i="1" s="1"/>
  <c r="U311" i="1" s="1"/>
  <c r="W323" i="1"/>
  <c r="S323" i="1"/>
  <c r="T323" i="1" s="1"/>
  <c r="U323" i="1" s="1"/>
  <c r="W325" i="1"/>
  <c r="Y325" i="1" s="1"/>
  <c r="S325" i="1"/>
  <c r="T325" i="1" s="1"/>
  <c r="U325" i="1" s="1"/>
  <c r="W327" i="1"/>
  <c r="S327" i="1"/>
  <c r="T327" i="1" s="1"/>
  <c r="U327" i="1" s="1"/>
  <c r="W331" i="1"/>
  <c r="S331" i="1"/>
  <c r="T331" i="1" s="1"/>
  <c r="U331" i="1" s="1"/>
  <c r="W339" i="1"/>
  <c r="S339" i="1"/>
  <c r="T339" i="1" s="1"/>
  <c r="U339" i="1" s="1"/>
  <c r="W343" i="1"/>
  <c r="S343" i="1"/>
  <c r="T343" i="1" s="1"/>
  <c r="U343" i="1" s="1"/>
  <c r="W350" i="1"/>
  <c r="S350" i="1"/>
  <c r="T350" i="1" s="1"/>
  <c r="U350" i="1" s="1"/>
  <c r="W354" i="1"/>
  <c r="S354" i="1"/>
  <c r="T354" i="1" s="1"/>
  <c r="U354" i="1" s="1"/>
  <c r="W356" i="1"/>
  <c r="S356" i="1"/>
  <c r="T356" i="1" s="1"/>
  <c r="U356" i="1" s="1"/>
  <c r="W358" i="1"/>
  <c r="S358" i="1"/>
  <c r="T358" i="1" s="1"/>
  <c r="U358" i="1" s="1"/>
  <c r="W370" i="1"/>
  <c r="S370" i="1"/>
  <c r="T370" i="1" s="1"/>
  <c r="U370" i="1" s="1"/>
  <c r="W372" i="1"/>
  <c r="Y372" i="1" s="1"/>
  <c r="S372" i="1"/>
  <c r="T372" i="1" s="1"/>
  <c r="U372" i="1" s="1"/>
  <c r="W374" i="1"/>
  <c r="S374" i="1"/>
  <c r="T374" i="1" s="1"/>
  <c r="U374" i="1" s="1"/>
  <c r="W398" i="1"/>
  <c r="S398" i="1"/>
  <c r="T398" i="1" s="1"/>
  <c r="U398" i="1" s="1"/>
  <c r="W400" i="1"/>
  <c r="S400" i="1"/>
  <c r="T400" i="1" s="1"/>
  <c r="U400" i="1" s="1"/>
  <c r="W402" i="1"/>
  <c r="S402" i="1"/>
  <c r="T402" i="1" s="1"/>
  <c r="U402" i="1" s="1"/>
  <c r="W406" i="1"/>
  <c r="S406" i="1"/>
  <c r="T406" i="1" s="1"/>
  <c r="U406" i="1" s="1"/>
  <c r="W927" i="1"/>
  <c r="S927" i="1"/>
  <c r="T927" i="1" s="1"/>
  <c r="U927" i="1" s="1"/>
  <c r="W929" i="1"/>
  <c r="S929" i="1"/>
  <c r="T929" i="1" s="1"/>
  <c r="U929" i="1" s="1"/>
  <c r="W931" i="1"/>
  <c r="S931" i="1"/>
  <c r="T931" i="1" s="1"/>
  <c r="U931" i="1" s="1"/>
  <c r="W933" i="1"/>
  <c r="S933" i="1"/>
  <c r="T933" i="1" s="1"/>
  <c r="U933" i="1" s="1"/>
  <c r="W935" i="1"/>
  <c r="S935" i="1"/>
  <c r="T935" i="1" s="1"/>
  <c r="U935" i="1" s="1"/>
  <c r="W937" i="1"/>
  <c r="S937" i="1"/>
  <c r="T937" i="1" s="1"/>
  <c r="U937" i="1" s="1"/>
  <c r="W939" i="1"/>
  <c r="S939" i="1"/>
  <c r="T939" i="1" s="1"/>
  <c r="U939" i="1" s="1"/>
  <c r="W941" i="1"/>
  <c r="S941" i="1"/>
  <c r="T941" i="1" s="1"/>
  <c r="U941" i="1" s="1"/>
  <c r="W943" i="1"/>
  <c r="S943" i="1"/>
  <c r="T943" i="1" s="1"/>
  <c r="U943" i="1" s="1"/>
  <c r="W945" i="1"/>
  <c r="S945" i="1"/>
  <c r="T945" i="1" s="1"/>
  <c r="U945" i="1" s="1"/>
  <c r="W947" i="1"/>
  <c r="S947" i="1"/>
  <c r="T947" i="1" s="1"/>
  <c r="U947" i="1" s="1"/>
  <c r="W949" i="1"/>
  <c r="S949" i="1"/>
  <c r="T949" i="1" s="1"/>
  <c r="U949" i="1" s="1"/>
  <c r="W951" i="1"/>
  <c r="S951" i="1"/>
  <c r="T951" i="1" s="1"/>
  <c r="U951" i="1" s="1"/>
  <c r="W953" i="1"/>
  <c r="S953" i="1"/>
  <c r="T953" i="1" s="1"/>
  <c r="U953" i="1" s="1"/>
  <c r="W955" i="1"/>
  <c r="S955" i="1"/>
  <c r="T955" i="1" s="1"/>
  <c r="U955" i="1" s="1"/>
  <c r="W957" i="1"/>
  <c r="S957" i="1"/>
  <c r="T957" i="1" s="1"/>
  <c r="U957" i="1" s="1"/>
  <c r="W960" i="1"/>
  <c r="S960" i="1"/>
  <c r="T960" i="1" s="1"/>
  <c r="U960" i="1" s="1"/>
  <c r="W962" i="1"/>
  <c r="S962" i="1"/>
  <c r="T962" i="1" s="1"/>
  <c r="U962" i="1" s="1"/>
  <c r="W964" i="1"/>
  <c r="S964" i="1"/>
  <c r="T964" i="1" s="1"/>
  <c r="U964" i="1" s="1"/>
  <c r="W966" i="1"/>
  <c r="S966" i="1"/>
  <c r="T966" i="1" s="1"/>
  <c r="U966" i="1" s="1"/>
  <c r="W968" i="1"/>
  <c r="S968" i="1"/>
  <c r="T968" i="1" s="1"/>
  <c r="U968" i="1" s="1"/>
  <c r="W970" i="1"/>
  <c r="S970" i="1"/>
  <c r="T970" i="1" s="1"/>
  <c r="U970" i="1" s="1"/>
  <c r="W972" i="1"/>
  <c r="S972" i="1"/>
  <c r="T972" i="1" s="1"/>
  <c r="U972" i="1" s="1"/>
  <c r="W974" i="1"/>
  <c r="S974" i="1"/>
  <c r="T974" i="1" s="1"/>
  <c r="U974" i="1" s="1"/>
  <c r="W976" i="1"/>
  <c r="S976" i="1"/>
  <c r="T976" i="1" s="1"/>
  <c r="U976" i="1" s="1"/>
  <c r="W978" i="1"/>
  <c r="S978" i="1"/>
  <c r="T978" i="1" s="1"/>
  <c r="U978" i="1" s="1"/>
  <c r="W980" i="1"/>
  <c r="S980" i="1"/>
  <c r="T980" i="1" s="1"/>
  <c r="U980" i="1" s="1"/>
  <c r="W982" i="1"/>
  <c r="S982" i="1"/>
  <c r="T982" i="1" s="1"/>
  <c r="U982" i="1" s="1"/>
  <c r="W984" i="1"/>
  <c r="S984" i="1"/>
  <c r="T984" i="1" s="1"/>
  <c r="U984" i="1" s="1"/>
  <c r="W987" i="1"/>
  <c r="S987" i="1"/>
  <c r="T987" i="1" s="1"/>
  <c r="U987" i="1" s="1"/>
  <c r="W990" i="1"/>
  <c r="S990" i="1"/>
  <c r="T990" i="1" s="1"/>
  <c r="U990" i="1" s="1"/>
  <c r="W992" i="1"/>
  <c r="S992" i="1"/>
  <c r="T992" i="1" s="1"/>
  <c r="U992" i="1" s="1"/>
  <c r="W1317" i="1"/>
  <c r="S1317" i="1"/>
  <c r="T1317" i="1" s="1"/>
  <c r="U1317" i="1" s="1"/>
  <c r="W1319" i="1"/>
  <c r="S1319" i="1"/>
  <c r="T1319" i="1" s="1"/>
  <c r="U1319" i="1" s="1"/>
  <c r="W1321" i="1"/>
  <c r="S1321" i="1"/>
  <c r="T1321" i="1" s="1"/>
  <c r="U1321" i="1" s="1"/>
  <c r="W1323" i="1"/>
  <c r="S1323" i="1"/>
  <c r="T1323" i="1" s="1"/>
  <c r="U1323" i="1" s="1"/>
  <c r="W1325" i="1"/>
  <c r="S1325" i="1"/>
  <c r="T1325" i="1" s="1"/>
  <c r="U1325" i="1" s="1"/>
  <c r="W1327" i="1"/>
  <c r="S1327" i="1"/>
  <c r="T1327" i="1" s="1"/>
  <c r="U1327" i="1" s="1"/>
  <c r="W1329" i="1"/>
  <c r="S1329" i="1"/>
  <c r="T1329" i="1" s="1"/>
  <c r="U1329" i="1" s="1"/>
  <c r="W1331" i="1"/>
  <c r="S1331" i="1"/>
  <c r="T1331" i="1" s="1"/>
  <c r="U1331" i="1" s="1"/>
  <c r="W1333" i="1"/>
  <c r="S1333" i="1"/>
  <c r="T1333" i="1" s="1"/>
  <c r="U1333" i="1" s="1"/>
  <c r="W1335" i="1"/>
  <c r="S1335" i="1"/>
  <c r="T1335" i="1" s="1"/>
  <c r="U1335" i="1" s="1"/>
  <c r="W1337" i="1"/>
  <c r="S1337" i="1"/>
  <c r="T1337" i="1" s="1"/>
  <c r="U1337" i="1" s="1"/>
  <c r="W1339" i="1"/>
  <c r="S1339" i="1"/>
  <c r="T1339" i="1" s="1"/>
  <c r="U1339" i="1" s="1"/>
  <c r="W1341" i="1"/>
  <c r="S1341" i="1"/>
  <c r="T1341" i="1" s="1"/>
  <c r="U1341" i="1" s="1"/>
  <c r="W1343" i="1"/>
  <c r="S1343" i="1"/>
  <c r="T1343" i="1" s="1"/>
  <c r="U1343" i="1" s="1"/>
  <c r="W1345" i="1"/>
  <c r="S1345" i="1"/>
  <c r="T1345" i="1" s="1"/>
  <c r="U1345" i="1" s="1"/>
  <c r="W1347" i="1"/>
  <c r="S1347" i="1"/>
  <c r="T1347" i="1" s="1"/>
  <c r="U1347" i="1" s="1"/>
  <c r="W1349" i="1"/>
  <c r="S1349" i="1"/>
  <c r="T1349" i="1" s="1"/>
  <c r="U1349" i="1" s="1"/>
  <c r="W1351" i="1"/>
  <c r="S1351" i="1"/>
  <c r="T1351" i="1" s="1"/>
  <c r="U1351" i="1" s="1"/>
  <c r="W1353" i="1"/>
  <c r="S1353" i="1"/>
  <c r="T1353" i="1" s="1"/>
  <c r="U1353" i="1" s="1"/>
  <c r="W1355" i="1"/>
  <c r="S1355" i="1"/>
  <c r="T1355" i="1" s="1"/>
  <c r="U1355" i="1" s="1"/>
  <c r="W1357" i="1"/>
  <c r="S1357" i="1"/>
  <c r="T1357" i="1" s="1"/>
  <c r="U1357" i="1" s="1"/>
  <c r="W1359" i="1"/>
  <c r="S1359" i="1"/>
  <c r="T1359" i="1" s="1"/>
  <c r="U1359" i="1" s="1"/>
  <c r="W1361" i="1"/>
  <c r="S1361" i="1"/>
  <c r="T1361" i="1" s="1"/>
  <c r="U1361" i="1" s="1"/>
  <c r="W1363" i="1"/>
  <c r="S1363" i="1"/>
  <c r="T1363" i="1" s="1"/>
  <c r="U1363" i="1" s="1"/>
  <c r="W1365" i="1"/>
  <c r="S1365" i="1"/>
  <c r="T1365" i="1" s="1"/>
  <c r="U1365" i="1" s="1"/>
  <c r="W1367" i="1"/>
  <c r="S1367" i="1"/>
  <c r="T1367" i="1" s="1"/>
  <c r="U1367" i="1" s="1"/>
  <c r="W1370" i="1"/>
  <c r="S1370" i="1"/>
  <c r="T1370" i="1" s="1"/>
  <c r="U1370" i="1" s="1"/>
  <c r="W1372" i="1"/>
  <c r="Y1372" i="1" s="1"/>
  <c r="S1372" i="1"/>
  <c r="T1372" i="1" s="1"/>
  <c r="U1372" i="1" s="1"/>
  <c r="W1374" i="1"/>
  <c r="Y1374" i="1" s="1"/>
  <c r="S1374" i="1"/>
  <c r="T1374" i="1" s="1"/>
  <c r="U1374" i="1" s="1"/>
  <c r="W1376" i="1"/>
  <c r="Y1376" i="1" s="1"/>
  <c r="S1376" i="1"/>
  <c r="T1376" i="1" s="1"/>
  <c r="U1376" i="1" s="1"/>
  <c r="W1378" i="1"/>
  <c r="S1378" i="1"/>
  <c r="T1378" i="1" s="1"/>
  <c r="U1378" i="1" s="1"/>
  <c r="W1380" i="1"/>
  <c r="Y1380" i="1" s="1"/>
  <c r="S1380" i="1"/>
  <c r="T1380" i="1" s="1"/>
  <c r="U1380" i="1" s="1"/>
  <c r="W1382" i="1"/>
  <c r="Y1382" i="1" s="1"/>
  <c r="S1382" i="1"/>
  <c r="T1382" i="1" s="1"/>
  <c r="U1382" i="1" s="1"/>
  <c r="W1384" i="1"/>
  <c r="Y1384" i="1" s="1"/>
  <c r="S1384" i="1"/>
  <c r="T1384" i="1" s="1"/>
  <c r="U1384" i="1" s="1"/>
  <c r="W1386" i="1"/>
  <c r="S1386" i="1"/>
  <c r="T1386" i="1" s="1"/>
  <c r="U1386" i="1" s="1"/>
  <c r="W1388" i="1"/>
  <c r="Y1388" i="1" s="1"/>
  <c r="S1388" i="1"/>
  <c r="T1388" i="1" s="1"/>
  <c r="U1388" i="1" s="1"/>
  <c r="W1390" i="1"/>
  <c r="Y1390" i="1" s="1"/>
  <c r="S1390" i="1"/>
  <c r="T1390" i="1" s="1"/>
  <c r="U1390" i="1" s="1"/>
  <c r="W1392" i="1"/>
  <c r="Y1392" i="1" s="1"/>
  <c r="S1392" i="1"/>
  <c r="T1392" i="1" s="1"/>
  <c r="U1392" i="1" s="1"/>
  <c r="W1394" i="1"/>
  <c r="Y1394" i="1" s="1"/>
  <c r="S1394" i="1"/>
  <c r="T1394" i="1" s="1"/>
  <c r="U1394" i="1" s="1"/>
  <c r="W1396" i="1"/>
  <c r="Y1396" i="1" s="1"/>
  <c r="S1396" i="1"/>
  <c r="T1396" i="1" s="1"/>
  <c r="U1396" i="1" s="1"/>
  <c r="W1398" i="1"/>
  <c r="S1398" i="1"/>
  <c r="T1398" i="1" s="1"/>
  <c r="U1398" i="1" s="1"/>
  <c r="W1400" i="1"/>
  <c r="Y1400" i="1" s="1"/>
  <c r="S1400" i="1"/>
  <c r="T1400" i="1" s="1"/>
  <c r="U1400" i="1" s="1"/>
  <c r="W1402" i="1"/>
  <c r="Y1402" i="1" s="1"/>
  <c r="S1402" i="1"/>
  <c r="T1402" i="1" s="1"/>
  <c r="U1402" i="1" s="1"/>
  <c r="W1404" i="1"/>
  <c r="Y1404" i="1" s="1"/>
  <c r="S1404" i="1"/>
  <c r="T1404" i="1" s="1"/>
  <c r="U1404" i="1" s="1"/>
  <c r="W1408" i="1"/>
  <c r="S1408" i="1"/>
  <c r="T1408" i="1" s="1"/>
  <c r="U1408" i="1" s="1"/>
  <c r="W1416" i="1"/>
  <c r="Y1416" i="1" s="1"/>
  <c r="S1416" i="1"/>
  <c r="T1416" i="1" s="1"/>
  <c r="U1416" i="1" s="1"/>
  <c r="W1420" i="1"/>
  <c r="Y1420" i="1" s="1"/>
  <c r="S1420" i="1"/>
  <c r="T1420" i="1" s="1"/>
  <c r="U1420" i="1" s="1"/>
  <c r="W1773" i="1"/>
  <c r="S1773" i="1"/>
  <c r="T1773" i="1" s="1"/>
  <c r="U1773" i="1" s="1"/>
  <c r="W1775" i="1"/>
  <c r="S1775" i="1"/>
  <c r="T1775" i="1" s="1"/>
  <c r="U1775" i="1" s="1"/>
  <c r="W1777" i="1"/>
  <c r="S1777" i="1"/>
  <c r="T1777" i="1" s="1"/>
  <c r="U1777" i="1" s="1"/>
  <c r="W1779" i="1"/>
  <c r="S1779" i="1"/>
  <c r="T1779" i="1" s="1"/>
  <c r="U1779" i="1" s="1"/>
  <c r="W1781" i="1"/>
  <c r="S1781" i="1"/>
  <c r="T1781" i="1" s="1"/>
  <c r="U1781" i="1" s="1"/>
  <c r="W1783" i="1"/>
  <c r="S1783" i="1"/>
  <c r="T1783" i="1" s="1"/>
  <c r="U1783" i="1" s="1"/>
  <c r="W1785" i="1"/>
  <c r="S1785" i="1"/>
  <c r="T1785" i="1" s="1"/>
  <c r="U1785" i="1" s="1"/>
  <c r="W1787" i="1"/>
  <c r="S1787" i="1"/>
  <c r="T1787" i="1" s="1"/>
  <c r="U1787" i="1" s="1"/>
  <c r="W1789" i="1"/>
  <c r="S1789" i="1"/>
  <c r="T1789" i="1" s="1"/>
  <c r="U1789" i="1" s="1"/>
  <c r="W1791" i="1"/>
  <c r="S1791" i="1"/>
  <c r="T1791" i="1" s="1"/>
  <c r="U1791" i="1" s="1"/>
  <c r="W1793" i="1"/>
  <c r="Y1793" i="1" s="1"/>
  <c r="S1793" i="1"/>
  <c r="T1793" i="1" s="1"/>
  <c r="U1793" i="1" s="1"/>
  <c r="W1795" i="1"/>
  <c r="S1795" i="1"/>
  <c r="T1795" i="1" s="1"/>
  <c r="U1795" i="1" s="1"/>
  <c r="W1797" i="1"/>
  <c r="S1797" i="1"/>
  <c r="T1797" i="1" s="1"/>
  <c r="U1797" i="1" s="1"/>
  <c r="W1799" i="1"/>
  <c r="S1799" i="1"/>
  <c r="T1799" i="1" s="1"/>
  <c r="U1799" i="1" s="1"/>
  <c r="W1801" i="1"/>
  <c r="S1801" i="1"/>
  <c r="T1801" i="1" s="1"/>
  <c r="U1801" i="1" s="1"/>
  <c r="W1803" i="1"/>
  <c r="S1803" i="1"/>
  <c r="T1803" i="1" s="1"/>
  <c r="U1803" i="1" s="1"/>
  <c r="W1805" i="1"/>
  <c r="Y1805" i="1" s="1"/>
  <c r="S1805" i="1"/>
  <c r="T1805" i="1" s="1"/>
  <c r="U1805" i="1" s="1"/>
  <c r="W1807" i="1"/>
  <c r="S1807" i="1"/>
  <c r="T1807" i="1" s="1"/>
  <c r="U1807" i="1" s="1"/>
  <c r="W1809" i="1"/>
  <c r="S1809" i="1"/>
  <c r="T1809" i="1" s="1"/>
  <c r="U1809" i="1" s="1"/>
  <c r="W1811" i="1"/>
  <c r="S1811" i="1"/>
  <c r="T1811" i="1" s="1"/>
  <c r="U1811" i="1" s="1"/>
  <c r="W1813" i="1"/>
  <c r="S1813" i="1"/>
  <c r="T1813" i="1" s="1"/>
  <c r="U1813" i="1" s="1"/>
  <c r="W1815" i="1"/>
  <c r="S1815" i="1"/>
  <c r="T1815" i="1" s="1"/>
  <c r="U1815" i="1" s="1"/>
  <c r="W1817" i="1"/>
  <c r="S1817" i="1"/>
  <c r="T1817" i="1" s="1"/>
  <c r="U1817" i="1" s="1"/>
  <c r="W1819" i="1"/>
  <c r="S1819" i="1"/>
  <c r="T1819" i="1" s="1"/>
  <c r="U1819" i="1" s="1"/>
  <c r="W1821" i="1"/>
  <c r="Y1821" i="1" s="1"/>
  <c r="S1821" i="1"/>
  <c r="T1821" i="1" s="1"/>
  <c r="U1821" i="1" s="1"/>
  <c r="W1825" i="1"/>
  <c r="S1825" i="1"/>
  <c r="T1825" i="1" s="1"/>
  <c r="U1825" i="1" s="1"/>
  <c r="W1827" i="1"/>
  <c r="S1827" i="1"/>
  <c r="T1827" i="1" s="1"/>
  <c r="U1827" i="1" s="1"/>
  <c r="W1829" i="1"/>
  <c r="S1829" i="1"/>
  <c r="T1829" i="1" s="1"/>
  <c r="U1829" i="1" s="1"/>
  <c r="W1831" i="1"/>
  <c r="Y1831" i="1" s="1"/>
  <c r="S1831" i="1"/>
  <c r="T1831" i="1" s="1"/>
  <c r="U1831" i="1" s="1"/>
  <c r="W1833" i="1"/>
  <c r="S1833" i="1"/>
  <c r="T1833" i="1" s="1"/>
  <c r="U1833" i="1" s="1"/>
  <c r="W1835" i="1"/>
  <c r="S1835" i="1"/>
  <c r="T1835" i="1" s="1"/>
  <c r="U1835" i="1" s="1"/>
  <c r="W1837" i="1"/>
  <c r="S1837" i="1"/>
  <c r="T1837" i="1" s="1"/>
  <c r="U1837" i="1" s="1"/>
  <c r="W1839" i="1"/>
  <c r="S1839" i="1"/>
  <c r="T1839" i="1" s="1"/>
  <c r="U1839" i="1" s="1"/>
  <c r="W1841" i="1"/>
  <c r="S1841" i="1"/>
  <c r="T1841" i="1" s="1"/>
  <c r="U1841" i="1" s="1"/>
  <c r="W1843" i="1"/>
  <c r="Y1843" i="1" s="1"/>
  <c r="S1843" i="1"/>
  <c r="T1843" i="1" s="1"/>
  <c r="U1843" i="1" s="1"/>
  <c r="W1845" i="1"/>
  <c r="S1845" i="1"/>
  <c r="T1845" i="1" s="1"/>
  <c r="U1845" i="1" s="1"/>
  <c r="W1847" i="1"/>
  <c r="S1847" i="1"/>
  <c r="T1847" i="1" s="1"/>
  <c r="U1847" i="1" s="1"/>
  <c r="W1849" i="1"/>
  <c r="S1849" i="1"/>
  <c r="T1849" i="1" s="1"/>
  <c r="U1849" i="1" s="1"/>
  <c r="W1851" i="1"/>
  <c r="S1851" i="1"/>
  <c r="T1851" i="1" s="1"/>
  <c r="U1851" i="1" s="1"/>
  <c r="W1853" i="1"/>
  <c r="S1853" i="1"/>
  <c r="T1853" i="1" s="1"/>
  <c r="U1853" i="1" s="1"/>
  <c r="W1855" i="1"/>
  <c r="S1855" i="1"/>
  <c r="T1855" i="1" s="1"/>
  <c r="U1855" i="1" s="1"/>
  <c r="W1857" i="1"/>
  <c r="S1857" i="1"/>
  <c r="T1857" i="1" s="1"/>
  <c r="U1857" i="1" s="1"/>
  <c r="W1859" i="1"/>
  <c r="Y1859" i="1" s="1"/>
  <c r="S1859" i="1"/>
  <c r="T1859" i="1" s="1"/>
  <c r="U1859" i="1" s="1"/>
  <c r="W1861" i="1"/>
  <c r="S1861" i="1"/>
  <c r="T1861" i="1" s="1"/>
  <c r="U1861" i="1" s="1"/>
  <c r="W1863" i="1"/>
  <c r="S1863" i="1"/>
  <c r="T1863" i="1" s="1"/>
  <c r="U1863" i="1" s="1"/>
  <c r="W1865" i="1"/>
  <c r="S1865" i="1"/>
  <c r="T1865" i="1" s="1"/>
  <c r="U1865" i="1" s="1"/>
  <c r="W1867" i="1"/>
  <c r="S1867" i="1"/>
  <c r="T1867" i="1" s="1"/>
  <c r="U1867" i="1" s="1"/>
  <c r="W1869" i="1"/>
  <c r="S1869" i="1"/>
  <c r="T1869" i="1" s="1"/>
  <c r="U1869" i="1" s="1"/>
  <c r="W1871" i="1"/>
  <c r="S1871" i="1"/>
  <c r="T1871" i="1" s="1"/>
  <c r="U1871" i="1" s="1"/>
  <c r="W1873" i="1"/>
  <c r="S1873" i="1"/>
  <c r="T1873" i="1" s="1"/>
  <c r="U1873" i="1" s="1"/>
  <c r="W1876" i="1"/>
  <c r="Y1876" i="1" s="1"/>
  <c r="S1876" i="1"/>
  <c r="T1876" i="1" s="1"/>
  <c r="U1876" i="1" s="1"/>
  <c r="W1878" i="1"/>
  <c r="S1878" i="1"/>
  <c r="T1878" i="1" s="1"/>
  <c r="U1878" i="1" s="1"/>
  <c r="W1880" i="1"/>
  <c r="S1880" i="1"/>
  <c r="T1880" i="1" s="1"/>
  <c r="U1880" i="1" s="1"/>
  <c r="W1882" i="1"/>
  <c r="S1882" i="1"/>
  <c r="T1882" i="1" s="1"/>
  <c r="U1882" i="1" s="1"/>
  <c r="W1884" i="1"/>
  <c r="S1884" i="1"/>
  <c r="T1884" i="1" s="1"/>
  <c r="U1884" i="1" s="1"/>
  <c r="W1886" i="1"/>
  <c r="S1886" i="1"/>
  <c r="T1886" i="1" s="1"/>
  <c r="U1886" i="1" s="1"/>
  <c r="W1887" i="1"/>
  <c r="S1887" i="1"/>
  <c r="T1887" i="1" s="1"/>
  <c r="U1887" i="1" s="1"/>
  <c r="W1889" i="1"/>
  <c r="S1889" i="1"/>
  <c r="T1889" i="1" s="1"/>
  <c r="U1889" i="1" s="1"/>
  <c r="W1891" i="1"/>
  <c r="S1891" i="1"/>
  <c r="T1891" i="1" s="1"/>
  <c r="U1891" i="1" s="1"/>
  <c r="W1893" i="1"/>
  <c r="S1893" i="1"/>
  <c r="T1893" i="1" s="1"/>
  <c r="U1893" i="1" s="1"/>
  <c r="W1895" i="1"/>
  <c r="Y1895" i="1" s="1"/>
  <c r="S1895" i="1"/>
  <c r="T1895" i="1" s="1"/>
  <c r="U1895" i="1" s="1"/>
  <c r="W1897" i="1"/>
  <c r="S1897" i="1"/>
  <c r="T1897" i="1" s="1"/>
  <c r="U1897" i="1" s="1"/>
  <c r="W1899" i="1"/>
  <c r="S1899" i="1"/>
  <c r="T1899" i="1" s="1"/>
  <c r="U1899" i="1" s="1"/>
  <c r="W1901" i="1"/>
  <c r="Y1901" i="1" s="1"/>
  <c r="S1901" i="1"/>
  <c r="T1901" i="1" s="1"/>
  <c r="U1901" i="1" s="1"/>
  <c r="W1903" i="1"/>
  <c r="S1903" i="1"/>
  <c r="T1903" i="1" s="1"/>
  <c r="U1903" i="1" s="1"/>
  <c r="W1909" i="1"/>
  <c r="Y1909" i="1" s="1"/>
  <c r="S1909" i="1"/>
  <c r="T1909" i="1" s="1"/>
  <c r="U1909" i="1" s="1"/>
  <c r="W1911" i="1"/>
  <c r="S1911" i="1"/>
  <c r="T1911" i="1" s="1"/>
  <c r="U1911" i="1" s="1"/>
  <c r="W1913" i="1"/>
  <c r="Y1913" i="1" s="1"/>
  <c r="S1913" i="1"/>
  <c r="T1913" i="1" s="1"/>
  <c r="U1913" i="1" s="1"/>
  <c r="W1915" i="1"/>
  <c r="S1915" i="1"/>
  <c r="T1915" i="1" s="1"/>
  <c r="U1915" i="1" s="1"/>
  <c r="W1919" i="1"/>
  <c r="Y1919" i="1" s="1"/>
  <c r="S1919" i="1"/>
  <c r="T1919" i="1" s="1"/>
  <c r="U1919" i="1" s="1"/>
  <c r="W1923" i="1"/>
  <c r="S1923" i="1"/>
  <c r="T1923" i="1" s="1"/>
  <c r="U1923" i="1" s="1"/>
  <c r="W1925" i="1"/>
  <c r="Y1925" i="1" s="1"/>
  <c r="S1925" i="1"/>
  <c r="T1925" i="1" s="1"/>
  <c r="U1925" i="1" s="1"/>
  <c r="W1927" i="1"/>
  <c r="Y1927" i="1" s="1"/>
  <c r="S1927" i="1"/>
  <c r="T1927" i="1" s="1"/>
  <c r="U1927" i="1" s="1"/>
  <c r="W1929" i="1"/>
  <c r="Y1929" i="1" s="1"/>
  <c r="S1929" i="1"/>
  <c r="T1929" i="1" s="1"/>
  <c r="U1929" i="1" s="1"/>
  <c r="W1931" i="1"/>
  <c r="S1931" i="1"/>
  <c r="T1931" i="1" s="1"/>
  <c r="U1931" i="1" s="1"/>
  <c r="W1933" i="1"/>
  <c r="Y1933" i="1" s="1"/>
  <c r="S1933" i="1"/>
  <c r="T1933" i="1" s="1"/>
  <c r="U1933" i="1" s="1"/>
  <c r="W1935" i="1"/>
  <c r="Y1935" i="1" s="1"/>
  <c r="S1935" i="1"/>
  <c r="T1935" i="1" s="1"/>
  <c r="U1935" i="1" s="1"/>
  <c r="W1937" i="1"/>
  <c r="Y1937" i="1" s="1"/>
  <c r="S1937" i="1"/>
  <c r="T1937" i="1" s="1"/>
  <c r="U1937" i="1" s="1"/>
  <c r="W1939" i="1"/>
  <c r="S1939" i="1"/>
  <c r="T1939" i="1" s="1"/>
  <c r="U1939" i="1" s="1"/>
  <c r="W1941" i="1"/>
  <c r="Y1941" i="1" s="1"/>
  <c r="S1941" i="1"/>
  <c r="T1941" i="1" s="1"/>
  <c r="U1941" i="1" s="1"/>
  <c r="W1943" i="1"/>
  <c r="Y1943" i="1" s="1"/>
  <c r="S1943" i="1"/>
  <c r="T1943" i="1" s="1"/>
  <c r="U1943" i="1" s="1"/>
  <c r="W1945" i="1"/>
  <c r="S1945" i="1"/>
  <c r="T1945" i="1" s="1"/>
  <c r="U1945" i="1" s="1"/>
  <c r="W1947" i="1"/>
  <c r="S1947" i="1"/>
  <c r="T1947" i="1" s="1"/>
  <c r="U1947" i="1" s="1"/>
  <c r="W1949" i="1"/>
  <c r="S1949" i="1"/>
  <c r="T1949" i="1" s="1"/>
  <c r="U1949" i="1" s="1"/>
  <c r="W1952" i="1"/>
  <c r="S1952" i="1"/>
  <c r="T1952" i="1" s="1"/>
  <c r="U1952" i="1" s="1"/>
  <c r="W1954" i="1"/>
  <c r="S1954" i="1"/>
  <c r="T1954" i="1" s="1"/>
  <c r="U1954" i="1" s="1"/>
  <c r="W1956" i="1"/>
  <c r="Y1956" i="1" s="1"/>
  <c r="S1956" i="1"/>
  <c r="T1956" i="1" s="1"/>
  <c r="U1956" i="1" s="1"/>
  <c r="W1958" i="1"/>
  <c r="S1958" i="1"/>
  <c r="T1958" i="1" s="1"/>
  <c r="U1958" i="1" s="1"/>
  <c r="W1960" i="1"/>
  <c r="S1960" i="1"/>
  <c r="T1960" i="1" s="1"/>
  <c r="U1960" i="1" s="1"/>
  <c r="W1962" i="1"/>
  <c r="S1962" i="1"/>
  <c r="T1962" i="1" s="1"/>
  <c r="U1962" i="1" s="1"/>
  <c r="W1964" i="1"/>
  <c r="S1964" i="1"/>
  <c r="T1964" i="1" s="1"/>
  <c r="U1964" i="1" s="1"/>
  <c r="W1966" i="1"/>
  <c r="S1966" i="1"/>
  <c r="T1966" i="1" s="1"/>
  <c r="U1966" i="1" s="1"/>
  <c r="W1968" i="1"/>
  <c r="S1968" i="1"/>
  <c r="T1968" i="1" s="1"/>
  <c r="U1968" i="1" s="1"/>
  <c r="W1970" i="1"/>
  <c r="S1970" i="1"/>
  <c r="T1970" i="1" s="1"/>
  <c r="U1970" i="1" s="1"/>
  <c r="W1972" i="1"/>
  <c r="S1972" i="1"/>
  <c r="T1972" i="1" s="1"/>
  <c r="U1972" i="1" s="1"/>
  <c r="W1974" i="1"/>
  <c r="S1974" i="1"/>
  <c r="T1974" i="1" s="1"/>
  <c r="U1974" i="1" s="1"/>
  <c r="W1976" i="1"/>
  <c r="S1976" i="1"/>
  <c r="T1976" i="1" s="1"/>
  <c r="U1976" i="1" s="1"/>
  <c r="W1978" i="1"/>
  <c r="S1978" i="1"/>
  <c r="T1978" i="1" s="1"/>
  <c r="U1978" i="1" s="1"/>
  <c r="W1980" i="1"/>
  <c r="Y1980" i="1" s="1"/>
  <c r="S1980" i="1"/>
  <c r="T1980" i="1" s="1"/>
  <c r="U1980" i="1" s="1"/>
  <c r="W1982" i="1"/>
  <c r="S1982" i="1"/>
  <c r="T1982" i="1" s="1"/>
  <c r="U1982" i="1" s="1"/>
  <c r="W1984" i="1"/>
  <c r="S1984" i="1"/>
  <c r="T1984" i="1" s="1"/>
  <c r="U1984" i="1" s="1"/>
  <c r="W1986" i="1"/>
  <c r="Y1986" i="1" s="1"/>
  <c r="S1986" i="1"/>
  <c r="T1986" i="1" s="1"/>
  <c r="U1986" i="1" s="1"/>
  <c r="W1988" i="1"/>
  <c r="S1988" i="1"/>
  <c r="T1988" i="1" s="1"/>
  <c r="U1988" i="1" s="1"/>
  <c r="W1990" i="1"/>
  <c r="S1990" i="1"/>
  <c r="T1990" i="1" s="1"/>
  <c r="U1990" i="1" s="1"/>
  <c r="W1992" i="1"/>
  <c r="S1992" i="1"/>
  <c r="T1992" i="1" s="1"/>
  <c r="U1992" i="1" s="1"/>
  <c r="W1994" i="1"/>
  <c r="Y1994" i="1" s="1"/>
  <c r="S1994" i="1"/>
  <c r="T1994" i="1" s="1"/>
  <c r="U1994" i="1" s="1"/>
  <c r="W1996" i="1"/>
  <c r="Y1996" i="1" s="1"/>
  <c r="S1996" i="1"/>
  <c r="T1996" i="1" s="1"/>
  <c r="U1996" i="1" s="1"/>
  <c r="W1998" i="1"/>
  <c r="Y1998" i="1" s="1"/>
  <c r="S1998" i="1"/>
  <c r="T1998" i="1" s="1"/>
  <c r="U1998" i="1" s="1"/>
  <c r="W2000" i="1"/>
  <c r="S2000" i="1"/>
  <c r="T2000" i="1" s="1"/>
  <c r="U2000" i="1" s="1"/>
  <c r="W2002" i="1"/>
  <c r="Y2002" i="1" s="1"/>
  <c r="S2002" i="1"/>
  <c r="T2002" i="1" s="1"/>
  <c r="U2002" i="1" s="1"/>
  <c r="W2004" i="1"/>
  <c r="S2004" i="1"/>
  <c r="T2004" i="1" s="1"/>
  <c r="U2004" i="1" s="1"/>
  <c r="W2006" i="1"/>
  <c r="Y2006" i="1" s="1"/>
  <c r="S2006" i="1"/>
  <c r="T2006" i="1" s="1"/>
  <c r="U2006" i="1" s="1"/>
  <c r="W2008" i="1"/>
  <c r="S2008" i="1"/>
  <c r="T2008" i="1" s="1"/>
  <c r="U2008" i="1" s="1"/>
  <c r="W2010" i="1"/>
  <c r="Y2010" i="1" s="1"/>
  <c r="S2010" i="1"/>
  <c r="T2010" i="1" s="1"/>
  <c r="U2010" i="1" s="1"/>
  <c r="W2012" i="1"/>
  <c r="S2012" i="1"/>
  <c r="T2012" i="1" s="1"/>
  <c r="U2012" i="1" s="1"/>
  <c r="W2014" i="1"/>
  <c r="Y2014" i="1" s="1"/>
  <c r="S2014" i="1"/>
  <c r="T2014" i="1" s="1"/>
  <c r="U2014" i="1" s="1"/>
  <c r="W2016" i="1"/>
  <c r="S2016" i="1"/>
  <c r="T2016" i="1" s="1"/>
  <c r="U2016" i="1" s="1"/>
  <c r="W2018" i="1"/>
  <c r="Y2018" i="1" s="1"/>
  <c r="S2018" i="1"/>
  <c r="T2018" i="1" s="1"/>
  <c r="U2018" i="1" s="1"/>
  <c r="W2020" i="1"/>
  <c r="S2020" i="1"/>
  <c r="T2020" i="1" s="1"/>
  <c r="U2020" i="1" s="1"/>
  <c r="W2022" i="1"/>
  <c r="Y2022" i="1" s="1"/>
  <c r="S2022" i="1"/>
  <c r="T2022" i="1" s="1"/>
  <c r="U2022" i="1" s="1"/>
  <c r="W2024" i="1"/>
  <c r="S2024" i="1"/>
  <c r="T2024" i="1" s="1"/>
  <c r="U2024" i="1" s="1"/>
  <c r="W2026" i="1"/>
  <c r="S2026" i="1"/>
  <c r="T2026" i="1" s="1"/>
  <c r="U2026" i="1" s="1"/>
  <c r="W2028" i="1"/>
  <c r="Y2028" i="1" s="1"/>
  <c r="S2028" i="1"/>
  <c r="T2028" i="1" s="1"/>
  <c r="U2028" i="1" s="1"/>
  <c r="W2030" i="1"/>
  <c r="Y2030" i="1" s="1"/>
  <c r="S2030" i="1"/>
  <c r="T2030" i="1" s="1"/>
  <c r="U2030" i="1" s="1"/>
  <c r="W2032" i="1"/>
  <c r="S2032" i="1"/>
  <c r="T2032" i="1" s="1"/>
  <c r="U2032" i="1" s="1"/>
  <c r="W2034" i="1"/>
  <c r="Y2034" i="1" s="1"/>
  <c r="S2034" i="1"/>
  <c r="T2034" i="1" s="1"/>
  <c r="U2034" i="1" s="1"/>
  <c r="W2036" i="1"/>
  <c r="S2036" i="1"/>
  <c r="T2036" i="1" s="1"/>
  <c r="U2036" i="1" s="1"/>
  <c r="W2038" i="1"/>
  <c r="S2038" i="1"/>
  <c r="T2038" i="1" s="1"/>
  <c r="U2038" i="1" s="1"/>
  <c r="W2040" i="1"/>
  <c r="S2040" i="1"/>
  <c r="T2040" i="1" s="1"/>
  <c r="U2040" i="1" s="1"/>
  <c r="W2042" i="1"/>
  <c r="Y2042" i="1" s="1"/>
  <c r="S2042" i="1"/>
  <c r="T2042" i="1" s="1"/>
  <c r="U2042" i="1" s="1"/>
  <c r="W2044" i="1"/>
  <c r="Y2044" i="1" s="1"/>
  <c r="S2044" i="1"/>
  <c r="T2044" i="1" s="1"/>
  <c r="U2044" i="1" s="1"/>
  <c r="W2046" i="1"/>
  <c r="Y2046" i="1" s="1"/>
  <c r="S2046" i="1"/>
  <c r="T2046" i="1" s="1"/>
  <c r="U2046" i="1" s="1"/>
  <c r="W2048" i="1"/>
  <c r="S2048" i="1"/>
  <c r="T2048" i="1" s="1"/>
  <c r="U2048" i="1" s="1"/>
  <c r="W2052" i="1"/>
  <c r="S2052" i="1"/>
  <c r="T2052" i="1" s="1"/>
  <c r="U2052" i="1" s="1"/>
  <c r="W2054" i="1"/>
  <c r="S2054" i="1"/>
  <c r="T2054" i="1" s="1"/>
  <c r="U2054" i="1" s="1"/>
  <c r="W2056" i="1"/>
  <c r="S2056" i="1"/>
  <c r="T2056" i="1" s="1"/>
  <c r="U2056" i="1" s="1"/>
  <c r="W2058" i="1"/>
  <c r="S2058" i="1"/>
  <c r="T2058" i="1" s="1"/>
  <c r="U2058" i="1" s="1"/>
  <c r="W2061" i="1"/>
  <c r="S2061" i="1"/>
  <c r="T2061" i="1" s="1"/>
  <c r="U2061" i="1" s="1"/>
  <c r="W2063" i="1"/>
  <c r="Y2063" i="1" s="1"/>
  <c r="S2063" i="1"/>
  <c r="T2063" i="1" s="1"/>
  <c r="U2063" i="1" s="1"/>
  <c r="W2065" i="1"/>
  <c r="S2065" i="1"/>
  <c r="T2065" i="1" s="1"/>
  <c r="U2065" i="1" s="1"/>
  <c r="W2067" i="1"/>
  <c r="S2067" i="1"/>
  <c r="T2067" i="1" s="1"/>
  <c r="U2067" i="1" s="1"/>
  <c r="W2069" i="1"/>
  <c r="S2069" i="1"/>
  <c r="T2069" i="1" s="1"/>
  <c r="U2069" i="1" s="1"/>
  <c r="W2071" i="1"/>
  <c r="Y2071" i="1" s="1"/>
  <c r="S2071" i="1"/>
  <c r="T2071" i="1" s="1"/>
  <c r="U2071" i="1" s="1"/>
  <c r="W2073" i="1"/>
  <c r="S2073" i="1"/>
  <c r="T2073" i="1" s="1"/>
  <c r="U2073" i="1" s="1"/>
  <c r="W2075" i="1"/>
  <c r="S2075" i="1"/>
  <c r="T2075" i="1" s="1"/>
  <c r="U2075" i="1" s="1"/>
  <c r="W2077" i="1"/>
  <c r="S2077" i="1"/>
  <c r="T2077" i="1" s="1"/>
  <c r="U2077" i="1" s="1"/>
  <c r="W2079" i="1"/>
  <c r="S2079" i="1"/>
  <c r="T2079" i="1" s="1"/>
  <c r="U2079" i="1" s="1"/>
  <c r="W2081" i="1"/>
  <c r="S2081" i="1"/>
  <c r="T2081" i="1" s="1"/>
  <c r="U2081" i="1" s="1"/>
  <c r="W2083" i="1"/>
  <c r="S2083" i="1"/>
  <c r="T2083" i="1" s="1"/>
  <c r="U2083" i="1" s="1"/>
  <c r="W2086" i="1"/>
  <c r="S2086" i="1"/>
  <c r="T2086" i="1" s="1"/>
  <c r="U2086" i="1" s="1"/>
  <c r="W2088" i="1"/>
  <c r="S2088" i="1"/>
  <c r="T2088" i="1" s="1"/>
  <c r="U2088" i="1" s="1"/>
  <c r="W2090" i="1"/>
  <c r="S2090" i="1"/>
  <c r="T2090" i="1" s="1"/>
  <c r="U2090" i="1" s="1"/>
  <c r="W2092" i="1"/>
  <c r="S2092" i="1"/>
  <c r="T2092" i="1" s="1"/>
  <c r="U2092" i="1" s="1"/>
  <c r="W2094" i="1"/>
  <c r="S2094" i="1"/>
  <c r="T2094" i="1" s="1"/>
  <c r="U2094" i="1" s="1"/>
  <c r="W2096" i="1"/>
  <c r="S2096" i="1"/>
  <c r="T2096" i="1" s="1"/>
  <c r="U2096" i="1" s="1"/>
  <c r="W2098" i="1"/>
  <c r="Y2098" i="1" s="1"/>
  <c r="S2098" i="1"/>
  <c r="T2098" i="1" s="1"/>
  <c r="U2098" i="1" s="1"/>
  <c r="W2100" i="1"/>
  <c r="Y2100" i="1" s="1"/>
  <c r="S2100" i="1"/>
  <c r="T2100" i="1" s="1"/>
  <c r="U2100" i="1" s="1"/>
  <c r="W2102" i="1"/>
  <c r="S2102" i="1"/>
  <c r="T2102" i="1" s="1"/>
  <c r="U2102" i="1" s="1"/>
  <c r="W2104" i="1"/>
  <c r="S2104" i="1"/>
  <c r="T2104" i="1" s="1"/>
  <c r="U2104" i="1" s="1"/>
  <c r="W2106" i="1"/>
  <c r="S2106" i="1"/>
  <c r="T2106" i="1" s="1"/>
  <c r="U2106" i="1" s="1"/>
  <c r="W2108" i="1"/>
  <c r="S2108" i="1"/>
  <c r="T2108" i="1" s="1"/>
  <c r="U2108" i="1" s="1"/>
  <c r="W2110" i="1"/>
  <c r="Y2110" i="1" s="1"/>
  <c r="S2110" i="1"/>
  <c r="T2110" i="1" s="1"/>
  <c r="U2110" i="1" s="1"/>
  <c r="W2112" i="1"/>
  <c r="S2112" i="1"/>
  <c r="T2112" i="1" s="1"/>
  <c r="U2112" i="1" s="1"/>
  <c r="W2114" i="1"/>
  <c r="S2114" i="1"/>
  <c r="T2114" i="1" s="1"/>
  <c r="U2114" i="1" s="1"/>
  <c r="W2116" i="1"/>
  <c r="S2116" i="1"/>
  <c r="T2116" i="1" s="1"/>
  <c r="U2116" i="1" s="1"/>
  <c r="W2118" i="1"/>
  <c r="S2118" i="1"/>
  <c r="T2118" i="1" s="1"/>
  <c r="U2118" i="1" s="1"/>
  <c r="W2120" i="1"/>
  <c r="S2120" i="1"/>
  <c r="T2120" i="1" s="1"/>
  <c r="U2120" i="1" s="1"/>
  <c r="W2122" i="1"/>
  <c r="S2122" i="1"/>
  <c r="T2122" i="1" s="1"/>
  <c r="U2122" i="1" s="1"/>
  <c r="W2124" i="1"/>
  <c r="S2124" i="1"/>
  <c r="T2124" i="1" s="1"/>
  <c r="U2124" i="1" s="1"/>
  <c r="W2126" i="1"/>
  <c r="S2126" i="1"/>
  <c r="T2126" i="1" s="1"/>
  <c r="U2126" i="1" s="1"/>
  <c r="W2128" i="1"/>
  <c r="S2128" i="1"/>
  <c r="T2128" i="1" s="1"/>
  <c r="U2128" i="1" s="1"/>
  <c r="W2130" i="1"/>
  <c r="S2130" i="1"/>
  <c r="T2130" i="1" s="1"/>
  <c r="U2130" i="1" s="1"/>
  <c r="W2132" i="1"/>
  <c r="S2132" i="1"/>
  <c r="T2132" i="1" s="1"/>
  <c r="U2132" i="1" s="1"/>
  <c r="W2134" i="1"/>
  <c r="Y2134" i="1" s="1"/>
  <c r="S2134" i="1"/>
  <c r="T2134" i="1" s="1"/>
  <c r="U2134" i="1" s="1"/>
  <c r="W2136" i="1"/>
  <c r="S2136" i="1"/>
  <c r="T2136" i="1" s="1"/>
  <c r="U2136" i="1" s="1"/>
  <c r="W2138" i="1"/>
  <c r="Y2138" i="1" s="1"/>
  <c r="S2138" i="1"/>
  <c r="T2138" i="1" s="1"/>
  <c r="U2138" i="1" s="1"/>
  <c r="W2140" i="1"/>
  <c r="S2140" i="1"/>
  <c r="T2140" i="1" s="1"/>
  <c r="U2140" i="1" s="1"/>
  <c r="W2142" i="1"/>
  <c r="Y2142" i="1" s="1"/>
  <c r="S2142" i="1"/>
  <c r="T2142" i="1" s="1"/>
  <c r="U2142" i="1" s="1"/>
  <c r="W2144" i="1"/>
  <c r="S2144" i="1"/>
  <c r="T2144" i="1" s="1"/>
  <c r="U2144" i="1" s="1"/>
  <c r="W2146" i="1"/>
  <c r="S2146" i="1"/>
  <c r="T2146" i="1" s="1"/>
  <c r="U2146" i="1" s="1"/>
  <c r="W2148" i="1"/>
  <c r="S2148" i="1"/>
  <c r="T2148" i="1" s="1"/>
  <c r="U2148" i="1" s="1"/>
  <c r="W2150" i="1"/>
  <c r="Y2150" i="1" s="1"/>
  <c r="S2150" i="1"/>
  <c r="T2150" i="1" s="1"/>
  <c r="U2150" i="1" s="1"/>
  <c r="W2152" i="1"/>
  <c r="S2152" i="1"/>
  <c r="T2152" i="1" s="1"/>
  <c r="U2152" i="1" s="1"/>
  <c r="W2154" i="1"/>
  <c r="S2154" i="1"/>
  <c r="T2154" i="1" s="1"/>
  <c r="U2154" i="1" s="1"/>
  <c r="W2156" i="1"/>
  <c r="S2156" i="1"/>
  <c r="T2156" i="1" s="1"/>
  <c r="U2156" i="1" s="1"/>
  <c r="W2158" i="1"/>
  <c r="S2158" i="1"/>
  <c r="T2158" i="1" s="1"/>
  <c r="U2158" i="1" s="1"/>
  <c r="W2160" i="1"/>
  <c r="S2160" i="1"/>
  <c r="T2160" i="1" s="1"/>
  <c r="U2160" i="1" s="1"/>
  <c r="W2162" i="1"/>
  <c r="S2162" i="1"/>
  <c r="T2162" i="1" s="1"/>
  <c r="U2162" i="1" s="1"/>
  <c r="W2164" i="1"/>
  <c r="S2164" i="1"/>
  <c r="T2164" i="1" s="1"/>
  <c r="U2164" i="1" s="1"/>
  <c r="W2166" i="1"/>
  <c r="Y2166" i="1" s="1"/>
  <c r="S2166" i="1"/>
  <c r="T2166" i="1" s="1"/>
  <c r="U2166" i="1" s="1"/>
  <c r="W2168" i="1"/>
  <c r="Y2168" i="1" s="1"/>
  <c r="S2168" i="1"/>
  <c r="T2168" i="1" s="1"/>
  <c r="U2168" i="1" s="1"/>
  <c r="W2172" i="1"/>
  <c r="S2172" i="1"/>
  <c r="T2172" i="1" s="1"/>
  <c r="U2172" i="1" s="1"/>
  <c r="W2174" i="1"/>
  <c r="Y2174" i="1" s="1"/>
  <c r="S2174" i="1"/>
  <c r="T2174" i="1" s="1"/>
  <c r="U2174" i="1" s="1"/>
  <c r="W2176" i="1"/>
  <c r="Y2176" i="1" s="1"/>
  <c r="S2176" i="1"/>
  <c r="T2176" i="1" s="1"/>
  <c r="U2176" i="1" s="1"/>
  <c r="W2178" i="1"/>
  <c r="Y2178" i="1" s="1"/>
  <c r="S2178" i="1"/>
  <c r="T2178" i="1" s="1"/>
  <c r="U2178" i="1" s="1"/>
  <c r="W2180" i="1"/>
  <c r="S2180" i="1"/>
  <c r="T2180" i="1" s="1"/>
  <c r="U2180" i="1" s="1"/>
  <c r="W2182" i="1"/>
  <c r="Y2182" i="1" s="1"/>
  <c r="S2182" i="1"/>
  <c r="T2182" i="1" s="1"/>
  <c r="U2182" i="1" s="1"/>
  <c r="W2184" i="1"/>
  <c r="Y2184" i="1" s="1"/>
  <c r="S2184" i="1"/>
  <c r="T2184" i="1" s="1"/>
  <c r="U2184" i="1" s="1"/>
  <c r="W2186" i="1"/>
  <c r="Y2186" i="1" s="1"/>
  <c r="S2186" i="1"/>
  <c r="T2186" i="1" s="1"/>
  <c r="U2186" i="1" s="1"/>
  <c r="W2188" i="1"/>
  <c r="S2188" i="1"/>
  <c r="T2188" i="1" s="1"/>
  <c r="U2188" i="1" s="1"/>
  <c r="W2190" i="1"/>
  <c r="Y2190" i="1" s="1"/>
  <c r="S2190" i="1"/>
  <c r="T2190" i="1" s="1"/>
  <c r="U2190" i="1" s="1"/>
  <c r="W2192" i="1"/>
  <c r="Y2192" i="1" s="1"/>
  <c r="S2192" i="1"/>
  <c r="T2192" i="1" s="1"/>
  <c r="U2192" i="1" s="1"/>
  <c r="W2194" i="1"/>
  <c r="Y2194" i="1" s="1"/>
  <c r="S2194" i="1"/>
  <c r="T2194" i="1" s="1"/>
  <c r="U2194" i="1" s="1"/>
  <c r="W2196" i="1"/>
  <c r="Y2196" i="1" s="1"/>
  <c r="S2196" i="1"/>
  <c r="T2196" i="1" s="1"/>
  <c r="U2196" i="1" s="1"/>
  <c r="W2198" i="1"/>
  <c r="Y2198" i="1" s="1"/>
  <c r="S2198" i="1"/>
  <c r="T2198" i="1" s="1"/>
  <c r="U2198" i="1" s="1"/>
  <c r="W2199" i="1"/>
  <c r="S2199" i="1"/>
  <c r="T2199" i="1" s="1"/>
  <c r="U2199" i="1" s="1"/>
  <c r="W2201" i="1"/>
  <c r="Y2201" i="1" s="1"/>
  <c r="S2201" i="1"/>
  <c r="T2201" i="1" s="1"/>
  <c r="U2201" i="1" s="1"/>
  <c r="W2203" i="1"/>
  <c r="Y2203" i="1" s="1"/>
  <c r="S2203" i="1"/>
  <c r="T2203" i="1" s="1"/>
  <c r="U2203" i="1" s="1"/>
  <c r="W2205" i="1"/>
  <c r="Y2205" i="1" s="1"/>
  <c r="S2205" i="1"/>
  <c r="T2205" i="1" s="1"/>
  <c r="U2205" i="1" s="1"/>
  <c r="W2207" i="1"/>
  <c r="S2207" i="1"/>
  <c r="T2207" i="1" s="1"/>
  <c r="U2207" i="1" s="1"/>
  <c r="W2209" i="1"/>
  <c r="Y2209" i="1" s="1"/>
  <c r="S2209" i="1"/>
  <c r="T2209" i="1" s="1"/>
  <c r="U2209" i="1" s="1"/>
  <c r="W2211" i="1"/>
  <c r="Y2211" i="1" s="1"/>
  <c r="S2211" i="1"/>
  <c r="T2211" i="1" s="1"/>
  <c r="U2211" i="1" s="1"/>
  <c r="W2213" i="1"/>
  <c r="Y2213" i="1" s="1"/>
  <c r="S2213" i="1"/>
  <c r="T2213" i="1" s="1"/>
  <c r="U2213" i="1" s="1"/>
  <c r="W2215" i="1"/>
  <c r="Y2215" i="1" s="1"/>
  <c r="S2215" i="1"/>
  <c r="T2215" i="1" s="1"/>
  <c r="U2215" i="1" s="1"/>
  <c r="W2217" i="1"/>
  <c r="Y2217" i="1" s="1"/>
  <c r="S2217" i="1"/>
  <c r="T2217" i="1" s="1"/>
  <c r="U2217" i="1" s="1"/>
  <c r="W2219" i="1"/>
  <c r="S2219" i="1"/>
  <c r="T2219" i="1" s="1"/>
  <c r="U2219" i="1" s="1"/>
  <c r="W2221" i="1"/>
  <c r="Y2221" i="1" s="1"/>
  <c r="S2221" i="1"/>
  <c r="T2221" i="1" s="1"/>
  <c r="U2221" i="1" s="1"/>
  <c r="W2223" i="1"/>
  <c r="Y2223" i="1" s="1"/>
  <c r="S2223" i="1"/>
  <c r="T2223" i="1" s="1"/>
  <c r="U2223" i="1" s="1"/>
  <c r="W2225" i="1"/>
  <c r="Y2225" i="1" s="1"/>
  <c r="S2225" i="1"/>
  <c r="T2225" i="1" s="1"/>
  <c r="U2225" i="1" s="1"/>
  <c r="W2227" i="1"/>
  <c r="Y2227" i="1" s="1"/>
  <c r="S2227" i="1"/>
  <c r="T2227" i="1" s="1"/>
  <c r="U2227" i="1" s="1"/>
  <c r="W2229" i="1"/>
  <c r="Y2229" i="1" s="1"/>
  <c r="S2229" i="1"/>
  <c r="T2229" i="1" s="1"/>
  <c r="U2229" i="1" s="1"/>
  <c r="W2231" i="1"/>
  <c r="S2231" i="1"/>
  <c r="T2231" i="1" s="1"/>
  <c r="U2231" i="1" s="1"/>
  <c r="W2233" i="1"/>
  <c r="Y2233" i="1" s="1"/>
  <c r="S2233" i="1"/>
  <c r="T2233" i="1" s="1"/>
  <c r="U2233" i="1" s="1"/>
  <c r="W2235" i="1"/>
  <c r="Y2235" i="1" s="1"/>
  <c r="S2235" i="1"/>
  <c r="T2235" i="1" s="1"/>
  <c r="U2235" i="1" s="1"/>
  <c r="W2238" i="1"/>
  <c r="Y2238" i="1" s="1"/>
  <c r="S2238" i="1"/>
  <c r="T2238" i="1" s="1"/>
  <c r="U2238" i="1" s="1"/>
  <c r="W2240" i="1"/>
  <c r="Y2240" i="1" s="1"/>
  <c r="S2240" i="1"/>
  <c r="T2240" i="1" s="1"/>
  <c r="U2240" i="1" s="1"/>
  <c r="W2242" i="1"/>
  <c r="Y2242" i="1" s="1"/>
  <c r="S2242" i="1"/>
  <c r="T2242" i="1" s="1"/>
  <c r="U2242" i="1" s="1"/>
  <c r="W2244" i="1"/>
  <c r="S2244" i="1"/>
  <c r="T2244" i="1" s="1"/>
  <c r="U2244" i="1" s="1"/>
  <c r="W2246" i="1"/>
  <c r="Y2246" i="1" s="1"/>
  <c r="S2246" i="1"/>
  <c r="T2246" i="1" s="1"/>
  <c r="U2246" i="1" s="1"/>
  <c r="W2248" i="1"/>
  <c r="Y2248" i="1" s="1"/>
  <c r="S2248" i="1"/>
  <c r="T2248" i="1" s="1"/>
  <c r="U2248" i="1" s="1"/>
  <c r="W2250" i="1"/>
  <c r="Y2250" i="1" s="1"/>
  <c r="S2250" i="1"/>
  <c r="T2250" i="1" s="1"/>
  <c r="U2250" i="1" s="1"/>
  <c r="W2252" i="1"/>
  <c r="Y2252" i="1" s="1"/>
  <c r="S2252" i="1"/>
  <c r="T2252" i="1" s="1"/>
  <c r="U2252" i="1" s="1"/>
  <c r="W2254" i="1"/>
  <c r="Y2254" i="1" s="1"/>
  <c r="S2254" i="1"/>
  <c r="T2254" i="1" s="1"/>
  <c r="U2254" i="1" s="1"/>
  <c r="W2256" i="1"/>
  <c r="Y2256" i="1" s="1"/>
  <c r="S2256" i="1"/>
  <c r="T2256" i="1" s="1"/>
  <c r="U2256" i="1" s="1"/>
  <c r="W2258" i="1"/>
  <c r="Y2258" i="1" s="1"/>
  <c r="S2258" i="1"/>
  <c r="T2258" i="1" s="1"/>
  <c r="U2258" i="1" s="1"/>
  <c r="W2260" i="1"/>
  <c r="S2260" i="1"/>
  <c r="T2260" i="1" s="1"/>
  <c r="U2260" i="1" s="1"/>
  <c r="W2262" i="1"/>
  <c r="Y2262" i="1" s="1"/>
  <c r="S2262" i="1"/>
  <c r="T2262" i="1" s="1"/>
  <c r="U2262" i="1" s="1"/>
  <c r="W2264" i="1"/>
  <c r="Y2264" i="1" s="1"/>
  <c r="S2264" i="1"/>
  <c r="T2264" i="1" s="1"/>
  <c r="U2264" i="1" s="1"/>
  <c r="W2266" i="1"/>
  <c r="Y2266" i="1" s="1"/>
  <c r="S2266" i="1"/>
  <c r="T2266" i="1" s="1"/>
  <c r="U2266" i="1" s="1"/>
  <c r="W2268" i="1"/>
  <c r="Y2268" i="1" s="1"/>
  <c r="S2268" i="1"/>
  <c r="T2268" i="1" s="1"/>
  <c r="U2268" i="1" s="1"/>
  <c r="W2269" i="1"/>
  <c r="Y2269" i="1" s="1"/>
  <c r="S2269" i="1"/>
  <c r="T2269" i="1" s="1"/>
  <c r="U2269" i="1" s="1"/>
  <c r="W2271" i="1"/>
  <c r="Y2271" i="1" s="1"/>
  <c r="S2271" i="1"/>
  <c r="T2271" i="1" s="1"/>
  <c r="U2271" i="1" s="1"/>
  <c r="W2273" i="1"/>
  <c r="Y2273" i="1" s="1"/>
  <c r="S2273" i="1"/>
  <c r="T2273" i="1" s="1"/>
  <c r="U2273" i="1" s="1"/>
  <c r="W2275" i="1"/>
  <c r="Y2275" i="1" s="1"/>
  <c r="S2275" i="1"/>
  <c r="T2275" i="1" s="1"/>
  <c r="U2275" i="1" s="1"/>
  <c r="W2277" i="1"/>
  <c r="Y2277" i="1" s="1"/>
  <c r="S2277" i="1"/>
  <c r="T2277" i="1" s="1"/>
  <c r="U2277" i="1" s="1"/>
  <c r="W2279" i="1"/>
  <c r="S2279" i="1"/>
  <c r="T2279" i="1" s="1"/>
  <c r="U2279" i="1" s="1"/>
  <c r="W2281" i="1"/>
  <c r="Y2281" i="1" s="1"/>
  <c r="S2281" i="1"/>
  <c r="T2281" i="1" s="1"/>
  <c r="U2281" i="1" s="1"/>
  <c r="W2283" i="1"/>
  <c r="Y2283" i="1" s="1"/>
  <c r="S2283" i="1"/>
  <c r="T2283" i="1" s="1"/>
  <c r="U2283" i="1" s="1"/>
  <c r="W2286" i="1"/>
  <c r="Y2286" i="1" s="1"/>
  <c r="S2286" i="1"/>
  <c r="T2286" i="1" s="1"/>
  <c r="U2286" i="1" s="1"/>
  <c r="W2288" i="1"/>
  <c r="Y2288" i="1" s="1"/>
  <c r="S2288" i="1"/>
  <c r="T2288" i="1" s="1"/>
  <c r="U2288" i="1" s="1"/>
  <c r="W2290" i="1"/>
  <c r="Y2290" i="1" s="1"/>
  <c r="S2290" i="1"/>
  <c r="T2290" i="1" s="1"/>
  <c r="U2290" i="1" s="1"/>
  <c r="W2292" i="1"/>
  <c r="Y2292" i="1" s="1"/>
  <c r="S2292" i="1"/>
  <c r="T2292" i="1" s="1"/>
  <c r="U2292" i="1" s="1"/>
  <c r="W2294" i="1"/>
  <c r="Y2294" i="1" s="1"/>
  <c r="S2294" i="1"/>
  <c r="T2294" i="1" s="1"/>
  <c r="U2294" i="1" s="1"/>
  <c r="W2296" i="1"/>
  <c r="Y2296" i="1" s="1"/>
  <c r="S2296" i="1"/>
  <c r="T2296" i="1" s="1"/>
  <c r="U2296" i="1" s="1"/>
  <c r="W2298" i="1"/>
  <c r="S2298" i="1"/>
  <c r="T2298" i="1" s="1"/>
  <c r="U2298" i="1" s="1"/>
  <c r="W2300" i="1"/>
  <c r="Y2300" i="1" s="1"/>
  <c r="S2300" i="1"/>
  <c r="T2300" i="1" s="1"/>
  <c r="U2300" i="1" s="1"/>
  <c r="W2302" i="1"/>
  <c r="Y2302" i="1" s="1"/>
  <c r="S2302" i="1"/>
  <c r="T2302" i="1" s="1"/>
  <c r="U2302" i="1" s="1"/>
  <c r="W2305" i="1"/>
  <c r="Y2305" i="1" s="1"/>
  <c r="S2305" i="1"/>
  <c r="T2305" i="1" s="1"/>
  <c r="U2305" i="1" s="1"/>
  <c r="W2307" i="1"/>
  <c r="Y2307" i="1" s="1"/>
  <c r="S2307" i="1"/>
  <c r="T2307" i="1" s="1"/>
  <c r="U2307" i="1" s="1"/>
  <c r="W2309" i="1"/>
  <c r="Y2309" i="1" s="1"/>
  <c r="S2309" i="1"/>
  <c r="T2309" i="1" s="1"/>
  <c r="U2309" i="1" s="1"/>
  <c r="W2311" i="1"/>
  <c r="Y2311" i="1" s="1"/>
  <c r="S2311" i="1"/>
  <c r="T2311" i="1" s="1"/>
  <c r="U2311" i="1" s="1"/>
  <c r="W2313" i="1"/>
  <c r="Y2313" i="1" s="1"/>
  <c r="S2313" i="1"/>
  <c r="T2313" i="1" s="1"/>
  <c r="U2313" i="1" s="1"/>
  <c r="W2315" i="1"/>
  <c r="Y2315" i="1" s="1"/>
  <c r="S2315" i="1"/>
  <c r="T2315" i="1" s="1"/>
  <c r="U2315" i="1" s="1"/>
  <c r="W2317" i="1"/>
  <c r="Y2317" i="1" s="1"/>
  <c r="S2317" i="1"/>
  <c r="T2317" i="1" s="1"/>
  <c r="U2317" i="1" s="1"/>
  <c r="W2319" i="1"/>
  <c r="Y2319" i="1" s="1"/>
  <c r="S2319" i="1"/>
  <c r="T2319" i="1" s="1"/>
  <c r="U2319" i="1" s="1"/>
  <c r="W2321" i="1"/>
  <c r="Y2321" i="1" s="1"/>
  <c r="S2321" i="1"/>
  <c r="T2321" i="1" s="1"/>
  <c r="U2321" i="1" s="1"/>
  <c r="W2323" i="1"/>
  <c r="Y2323" i="1" s="1"/>
  <c r="S2323" i="1"/>
  <c r="T2323" i="1" s="1"/>
  <c r="U2323" i="1" s="1"/>
  <c r="W2325" i="1"/>
  <c r="Y2325" i="1" s="1"/>
  <c r="S2325" i="1"/>
  <c r="T2325" i="1" s="1"/>
  <c r="U2325" i="1" s="1"/>
  <c r="W2327" i="1"/>
  <c r="Y2327" i="1" s="1"/>
  <c r="S2327" i="1"/>
  <c r="T2327" i="1" s="1"/>
  <c r="U2327" i="1" s="1"/>
  <c r="W2329" i="1"/>
  <c r="Y2329" i="1" s="1"/>
  <c r="S2329" i="1"/>
  <c r="T2329" i="1" s="1"/>
  <c r="U2329" i="1" s="1"/>
  <c r="W2331" i="1"/>
  <c r="Y2331" i="1" s="1"/>
  <c r="S2331" i="1"/>
  <c r="T2331" i="1" s="1"/>
  <c r="U2331" i="1" s="1"/>
  <c r="W2333" i="1"/>
  <c r="Y2333" i="1" s="1"/>
  <c r="S2333" i="1"/>
  <c r="T2333" i="1" s="1"/>
  <c r="U2333" i="1" s="1"/>
  <c r="W2335" i="1"/>
  <c r="Y2335" i="1" s="1"/>
  <c r="S2335" i="1"/>
  <c r="T2335" i="1" s="1"/>
  <c r="U2335" i="1" s="1"/>
  <c r="W2337" i="1"/>
  <c r="Y2337" i="1" s="1"/>
  <c r="S2337" i="1"/>
  <c r="T2337" i="1" s="1"/>
  <c r="U2337" i="1" s="1"/>
  <c r="W2339" i="1"/>
  <c r="Y2339" i="1" s="1"/>
  <c r="S2339" i="1"/>
  <c r="T2339" i="1" s="1"/>
  <c r="U2339" i="1" s="1"/>
  <c r="W2341" i="1"/>
  <c r="Y2341" i="1" s="1"/>
  <c r="S2341" i="1"/>
  <c r="T2341" i="1" s="1"/>
  <c r="U2341" i="1" s="1"/>
  <c r="W2343" i="1"/>
  <c r="Y2343" i="1" s="1"/>
  <c r="S2343" i="1"/>
  <c r="T2343" i="1" s="1"/>
  <c r="U2343" i="1" s="1"/>
  <c r="W2345" i="1"/>
  <c r="Y2345" i="1" s="1"/>
  <c r="S2345" i="1"/>
  <c r="T2345" i="1" s="1"/>
  <c r="U2345" i="1" s="1"/>
  <c r="W2347" i="1"/>
  <c r="S2347" i="1"/>
  <c r="T2347" i="1" s="1"/>
  <c r="U2347" i="1" s="1"/>
  <c r="W1045" i="1"/>
  <c r="S1045" i="1"/>
  <c r="T1045" i="1" s="1"/>
  <c r="U1045" i="1" s="1"/>
  <c r="W1049" i="1"/>
  <c r="Y1049" i="1" s="1"/>
  <c r="S1049" i="1"/>
  <c r="T1049" i="1" s="1"/>
  <c r="U1049" i="1" s="1"/>
  <c r="W1051" i="1"/>
  <c r="Y1051" i="1" s="1"/>
  <c r="S1051" i="1"/>
  <c r="T1051" i="1" s="1"/>
  <c r="U1051" i="1" s="1"/>
  <c r="W1056" i="1"/>
  <c r="Y1056" i="1" s="1"/>
  <c r="S1056" i="1"/>
  <c r="T1056" i="1" s="1"/>
  <c r="U1056" i="1" s="1"/>
  <c r="W1060" i="1"/>
  <c r="Y1060" i="1" s="1"/>
  <c r="S1060" i="1"/>
  <c r="T1060" i="1" s="1"/>
  <c r="U1060" i="1" s="1"/>
  <c r="W1067" i="1"/>
  <c r="Y1067" i="1" s="1"/>
  <c r="S1067" i="1"/>
  <c r="T1067" i="1" s="1"/>
  <c r="U1067" i="1" s="1"/>
  <c r="W1072" i="1"/>
  <c r="Y1072" i="1" s="1"/>
  <c r="S1072" i="1"/>
  <c r="T1072" i="1" s="1"/>
  <c r="U1072" i="1" s="1"/>
  <c r="W1080" i="1"/>
  <c r="Y1080" i="1" s="1"/>
  <c r="S1080" i="1"/>
  <c r="T1080" i="1" s="1"/>
  <c r="U1080" i="1" s="1"/>
  <c r="W1085" i="1"/>
  <c r="Y1085" i="1" s="1"/>
  <c r="S1085" i="1"/>
  <c r="T1085" i="1" s="1"/>
  <c r="U1085" i="1" s="1"/>
  <c r="W1087" i="1"/>
  <c r="Y1087" i="1" s="1"/>
  <c r="S1087" i="1"/>
  <c r="T1087" i="1" s="1"/>
  <c r="U1087" i="1" s="1"/>
  <c r="W1091" i="1"/>
  <c r="Y1091" i="1" s="1"/>
  <c r="S1091" i="1"/>
  <c r="T1091" i="1" s="1"/>
  <c r="U1091" i="1" s="1"/>
  <c r="W1097" i="1"/>
  <c r="Y1097" i="1" s="1"/>
  <c r="S1097" i="1"/>
  <c r="T1097" i="1" s="1"/>
  <c r="U1097" i="1" s="1"/>
  <c r="W1099" i="1"/>
  <c r="Y1099" i="1" s="1"/>
  <c r="S1099" i="1"/>
  <c r="T1099" i="1" s="1"/>
  <c r="U1099" i="1" s="1"/>
  <c r="W1104" i="1"/>
  <c r="Y1104" i="1" s="1"/>
  <c r="S1104" i="1"/>
  <c r="T1104" i="1" s="1"/>
  <c r="U1104" i="1" s="1"/>
  <c r="W1108" i="1"/>
  <c r="Y1108" i="1" s="1"/>
  <c r="S1108" i="1"/>
  <c r="T1108" i="1" s="1"/>
  <c r="U1108" i="1" s="1"/>
  <c r="W1113" i="1"/>
  <c r="Y1113" i="1" s="1"/>
  <c r="S1113" i="1"/>
  <c r="T1113" i="1" s="1"/>
  <c r="U1113" i="1" s="1"/>
  <c r="W1117" i="1"/>
  <c r="Y1117" i="1" s="1"/>
  <c r="S1117" i="1"/>
  <c r="T1117" i="1" s="1"/>
  <c r="U1117" i="1" s="1"/>
  <c r="W1122" i="1"/>
  <c r="Y1122" i="1" s="1"/>
  <c r="S1122" i="1"/>
  <c r="T1122" i="1" s="1"/>
  <c r="U1122" i="1" s="1"/>
  <c r="W1132" i="1"/>
  <c r="Y1132" i="1" s="1"/>
  <c r="S1132" i="1"/>
  <c r="T1132" i="1" s="1"/>
  <c r="U1132" i="1" s="1"/>
  <c r="W1134" i="1"/>
  <c r="Y1134" i="1" s="1"/>
  <c r="S1134" i="1"/>
  <c r="T1134" i="1" s="1"/>
  <c r="U1134" i="1" s="1"/>
  <c r="W1138" i="1"/>
  <c r="Y1138" i="1" s="1"/>
  <c r="S1138" i="1"/>
  <c r="T1138" i="1" s="1"/>
  <c r="U1138" i="1" s="1"/>
  <c r="W1148" i="1"/>
  <c r="Y1148" i="1" s="1"/>
  <c r="S1148" i="1"/>
  <c r="T1148" i="1" s="1"/>
  <c r="U1148" i="1" s="1"/>
  <c r="W1150" i="1"/>
  <c r="Y1150" i="1" s="1"/>
  <c r="S1150" i="1"/>
  <c r="T1150" i="1" s="1"/>
  <c r="U1150" i="1" s="1"/>
  <c r="W1158" i="1"/>
  <c r="Y1158" i="1" s="1"/>
  <c r="S1158" i="1"/>
  <c r="T1158" i="1" s="1"/>
  <c r="U1158" i="1" s="1"/>
  <c r="W1164" i="1"/>
  <c r="Y1164" i="1" s="1"/>
  <c r="S1164" i="1"/>
  <c r="T1164" i="1" s="1"/>
  <c r="U1164" i="1" s="1"/>
  <c r="W1170" i="1"/>
  <c r="Y1170" i="1" s="1"/>
  <c r="S1170" i="1"/>
  <c r="T1170" i="1" s="1"/>
  <c r="U1170" i="1" s="1"/>
  <c r="W1172" i="1"/>
  <c r="Y1172" i="1" s="1"/>
  <c r="S1172" i="1"/>
  <c r="T1172" i="1" s="1"/>
  <c r="U1172" i="1" s="1"/>
  <c r="W1178" i="1"/>
  <c r="Y1178" i="1" s="1"/>
  <c r="S1178" i="1"/>
  <c r="T1178" i="1" s="1"/>
  <c r="U1178" i="1" s="1"/>
  <c r="W1182" i="1"/>
  <c r="Y1182" i="1" s="1"/>
  <c r="S1182" i="1"/>
  <c r="T1182" i="1" s="1"/>
  <c r="U1182" i="1" s="1"/>
  <c r="W1186" i="1"/>
  <c r="Y1186" i="1" s="1"/>
  <c r="S1186" i="1"/>
  <c r="T1186" i="1" s="1"/>
  <c r="U1186" i="1" s="1"/>
  <c r="W1191" i="1"/>
  <c r="Y1191" i="1" s="1"/>
  <c r="S1191" i="1"/>
  <c r="T1191" i="1" s="1"/>
  <c r="U1191" i="1" s="1"/>
  <c r="W1193" i="1"/>
  <c r="Y1193" i="1" s="1"/>
  <c r="S1193" i="1"/>
  <c r="T1193" i="1" s="1"/>
  <c r="U1193" i="1" s="1"/>
  <c r="W1198" i="1"/>
  <c r="Y1198" i="1" s="1"/>
  <c r="S1198" i="1"/>
  <c r="T1198" i="1" s="1"/>
  <c r="U1198" i="1" s="1"/>
  <c r="W1205" i="1"/>
  <c r="Y1205" i="1" s="1"/>
  <c r="S1205" i="1"/>
  <c r="T1205" i="1" s="1"/>
  <c r="U1205" i="1" s="1"/>
  <c r="W1209" i="1"/>
  <c r="Y1209" i="1" s="1"/>
  <c r="S1209" i="1"/>
  <c r="T1209" i="1" s="1"/>
  <c r="U1209" i="1" s="1"/>
  <c r="W1214" i="1"/>
  <c r="Y1214" i="1" s="1"/>
  <c r="S1214" i="1"/>
  <c r="T1214" i="1" s="1"/>
  <c r="U1214" i="1" s="1"/>
  <c r="W1218" i="1"/>
  <c r="Y1218" i="1" s="1"/>
  <c r="S1218" i="1"/>
  <c r="T1218" i="1" s="1"/>
  <c r="U1218" i="1" s="1"/>
  <c r="W1222" i="1"/>
  <c r="Y1222" i="1" s="1"/>
  <c r="S1222" i="1"/>
  <c r="T1222" i="1" s="1"/>
  <c r="U1222" i="1" s="1"/>
  <c r="W1226" i="1"/>
  <c r="Y1226" i="1" s="1"/>
  <c r="S1226" i="1"/>
  <c r="T1226" i="1" s="1"/>
  <c r="U1226" i="1" s="1"/>
  <c r="W1232" i="1"/>
  <c r="Y1232" i="1" s="1"/>
  <c r="S1232" i="1"/>
  <c r="T1232" i="1" s="1"/>
  <c r="U1232" i="1" s="1"/>
  <c r="W1236" i="1"/>
  <c r="Y1236" i="1" s="1"/>
  <c r="S1236" i="1"/>
  <c r="T1236" i="1" s="1"/>
  <c r="U1236" i="1" s="1"/>
  <c r="W1240" i="1"/>
  <c r="Y1240" i="1" s="1"/>
  <c r="S1240" i="1"/>
  <c r="T1240" i="1" s="1"/>
  <c r="U1240" i="1" s="1"/>
  <c r="W1244" i="1"/>
  <c r="Y1244" i="1" s="1"/>
  <c r="S1244" i="1"/>
  <c r="T1244" i="1" s="1"/>
  <c r="U1244" i="1" s="1"/>
  <c r="W1248" i="1"/>
  <c r="Y1248" i="1" s="1"/>
  <c r="S1248" i="1"/>
  <c r="T1248" i="1" s="1"/>
  <c r="U1248" i="1" s="1"/>
  <c r="W1252" i="1"/>
  <c r="Y1252" i="1" s="1"/>
  <c r="S1252" i="1"/>
  <c r="T1252" i="1" s="1"/>
  <c r="U1252" i="1" s="1"/>
  <c r="W1256" i="1"/>
  <c r="Y1256" i="1" s="1"/>
  <c r="S1256" i="1"/>
  <c r="T1256" i="1" s="1"/>
  <c r="U1256" i="1" s="1"/>
  <c r="W1260" i="1"/>
  <c r="Y1260" i="1" s="1"/>
  <c r="S1260" i="1"/>
  <c r="T1260" i="1" s="1"/>
  <c r="U1260" i="1" s="1"/>
  <c r="W1264" i="1"/>
  <c r="Y1264" i="1" s="1"/>
  <c r="S1264" i="1"/>
  <c r="T1264" i="1" s="1"/>
  <c r="U1264" i="1" s="1"/>
  <c r="W1271" i="1"/>
  <c r="Y1271" i="1" s="1"/>
  <c r="S1271" i="1"/>
  <c r="T1271" i="1" s="1"/>
  <c r="U1271" i="1" s="1"/>
  <c r="W1275" i="1"/>
  <c r="Y1275" i="1" s="1"/>
  <c r="S1275" i="1"/>
  <c r="T1275" i="1" s="1"/>
  <c r="U1275" i="1" s="1"/>
  <c r="W1277" i="1"/>
  <c r="Y1277" i="1" s="1"/>
  <c r="S1277" i="1"/>
  <c r="T1277" i="1" s="1"/>
  <c r="U1277" i="1" s="1"/>
  <c r="W1282" i="1"/>
  <c r="Y1282" i="1" s="1"/>
  <c r="S1282" i="1"/>
  <c r="T1282" i="1" s="1"/>
  <c r="U1282" i="1" s="1"/>
  <c r="W1286" i="1"/>
  <c r="Y1286" i="1" s="1"/>
  <c r="S1286" i="1"/>
  <c r="T1286" i="1" s="1"/>
  <c r="U1286" i="1" s="1"/>
  <c r="W1292" i="1"/>
  <c r="Y1292" i="1" s="1"/>
  <c r="S1292" i="1"/>
  <c r="T1292" i="1" s="1"/>
  <c r="U1292" i="1" s="1"/>
  <c r="W1296" i="1"/>
  <c r="Y1296" i="1" s="1"/>
  <c r="S1296" i="1"/>
  <c r="T1296" i="1" s="1"/>
  <c r="U1296" i="1" s="1"/>
  <c r="W1300" i="1"/>
  <c r="Y1300" i="1" s="1"/>
  <c r="S1300" i="1"/>
  <c r="T1300" i="1" s="1"/>
  <c r="U1300" i="1" s="1"/>
  <c r="W1304" i="1"/>
  <c r="Y1304" i="1" s="1"/>
  <c r="S1304" i="1"/>
  <c r="T1304" i="1" s="1"/>
  <c r="U1304" i="1" s="1"/>
  <c r="W1310" i="1"/>
  <c r="Y1310" i="1" s="1"/>
  <c r="S1310" i="1"/>
  <c r="T1310" i="1" s="1"/>
  <c r="U1310" i="1" s="1"/>
  <c r="W1458" i="1"/>
  <c r="Y1458" i="1" s="1"/>
  <c r="S1458" i="1"/>
  <c r="T1458" i="1" s="1"/>
  <c r="U1458" i="1" s="1"/>
  <c r="W1469" i="1"/>
  <c r="Y1469" i="1" s="1"/>
  <c r="S1469" i="1"/>
  <c r="T1469" i="1" s="1"/>
  <c r="U1469" i="1" s="1"/>
  <c r="W1485" i="1"/>
  <c r="Y1485" i="1" s="1"/>
  <c r="S1485" i="1"/>
  <c r="T1485" i="1" s="1"/>
  <c r="U1485" i="1" s="1"/>
  <c r="W1493" i="1"/>
  <c r="Y1493" i="1" s="1"/>
  <c r="S1493" i="1"/>
  <c r="T1493" i="1" s="1"/>
  <c r="U1493" i="1" s="1"/>
  <c r="W1496" i="1"/>
  <c r="S1496" i="1"/>
  <c r="T1496" i="1" s="1"/>
  <c r="U1496" i="1" s="1"/>
  <c r="W1500" i="1"/>
  <c r="S1500" i="1"/>
  <c r="T1500" i="1" s="1"/>
  <c r="U1500" i="1" s="1"/>
  <c r="W1502" i="1"/>
  <c r="Y1502" i="1" s="1"/>
  <c r="S1502" i="1"/>
  <c r="T1502" i="1" s="1"/>
  <c r="U1502" i="1" s="1"/>
  <c r="W1504" i="1"/>
  <c r="S1504" i="1"/>
  <c r="T1504" i="1" s="1"/>
  <c r="U1504" i="1" s="1"/>
  <c r="W1508" i="1"/>
  <c r="S1508" i="1"/>
  <c r="T1508" i="1" s="1"/>
  <c r="U1508" i="1" s="1"/>
  <c r="W1510" i="1"/>
  <c r="Y1510" i="1" s="1"/>
  <c r="S1510" i="1"/>
  <c r="T1510" i="1" s="1"/>
  <c r="U1510" i="1" s="1"/>
  <c r="W1512" i="1"/>
  <c r="Y1512" i="1" s="1"/>
  <c r="S1512" i="1"/>
  <c r="T1512" i="1" s="1"/>
  <c r="U1512" i="1" s="1"/>
  <c r="W1514" i="1"/>
  <c r="Y1514" i="1" s="1"/>
  <c r="S1514" i="1"/>
  <c r="T1514" i="1" s="1"/>
  <c r="U1514" i="1" s="1"/>
  <c r="W1516" i="1"/>
  <c r="S1516" i="1"/>
  <c r="T1516" i="1" s="1"/>
  <c r="U1516" i="1" s="1"/>
  <c r="W1518" i="1"/>
  <c r="Y1518" i="1" s="1"/>
  <c r="S1518" i="1"/>
  <c r="T1518" i="1" s="1"/>
  <c r="U1518" i="1" s="1"/>
  <c r="W1520" i="1"/>
  <c r="Y1520" i="1" s="1"/>
  <c r="S1520" i="1"/>
  <c r="T1520" i="1" s="1"/>
  <c r="U1520" i="1" s="1"/>
  <c r="W1522" i="1"/>
  <c r="Y1522" i="1" s="1"/>
  <c r="S1522" i="1"/>
  <c r="T1522" i="1" s="1"/>
  <c r="U1522" i="1" s="1"/>
  <c r="W1524" i="1"/>
  <c r="Y1524" i="1" s="1"/>
  <c r="S1524" i="1"/>
  <c r="T1524" i="1" s="1"/>
  <c r="U1524" i="1" s="1"/>
  <c r="W1526" i="1"/>
  <c r="Y1526" i="1" s="1"/>
  <c r="S1526" i="1"/>
  <c r="T1526" i="1" s="1"/>
  <c r="U1526" i="1" s="1"/>
  <c r="W1528" i="1"/>
  <c r="Y1528" i="1" s="1"/>
  <c r="S1528" i="1"/>
  <c r="T1528" i="1" s="1"/>
  <c r="U1528" i="1" s="1"/>
  <c r="W1530" i="1"/>
  <c r="Y1530" i="1" s="1"/>
  <c r="S1530" i="1"/>
  <c r="T1530" i="1" s="1"/>
  <c r="U1530" i="1" s="1"/>
  <c r="W1532" i="1"/>
  <c r="Y1532" i="1" s="1"/>
  <c r="S1532" i="1"/>
  <c r="T1532" i="1" s="1"/>
  <c r="U1532" i="1" s="1"/>
  <c r="W1534" i="1"/>
  <c r="Y1534" i="1" s="1"/>
  <c r="S1534" i="1"/>
  <c r="T1534" i="1" s="1"/>
  <c r="U1534" i="1" s="1"/>
  <c r="W1536" i="1"/>
  <c r="Y1536" i="1" s="1"/>
  <c r="S1536" i="1"/>
  <c r="T1536" i="1" s="1"/>
  <c r="U1536" i="1" s="1"/>
  <c r="W1538" i="1"/>
  <c r="Y1538" i="1" s="1"/>
  <c r="S1538" i="1"/>
  <c r="T1538" i="1" s="1"/>
  <c r="U1538" i="1" s="1"/>
  <c r="W1540" i="1"/>
  <c r="Y1540" i="1" s="1"/>
  <c r="S1540" i="1"/>
  <c r="T1540" i="1" s="1"/>
  <c r="U1540" i="1" s="1"/>
  <c r="W1542" i="1"/>
  <c r="Y1542" i="1" s="1"/>
  <c r="S1542" i="1"/>
  <c r="T1542" i="1" s="1"/>
  <c r="U1542" i="1" s="1"/>
  <c r="W1545" i="1"/>
  <c r="Y1545" i="1" s="1"/>
  <c r="S1545" i="1"/>
  <c r="T1545" i="1" s="1"/>
  <c r="U1545" i="1" s="1"/>
  <c r="W1547" i="1"/>
  <c r="Y1547" i="1" s="1"/>
  <c r="S1547" i="1"/>
  <c r="T1547" i="1" s="1"/>
  <c r="U1547" i="1" s="1"/>
  <c r="W1549" i="1"/>
  <c r="S1549" i="1"/>
  <c r="T1549" i="1" s="1"/>
  <c r="U1549" i="1" s="1"/>
  <c r="W1551" i="1"/>
  <c r="Y1551" i="1" s="1"/>
  <c r="S1551" i="1"/>
  <c r="T1551" i="1" s="1"/>
  <c r="U1551" i="1" s="1"/>
  <c r="W1553" i="1"/>
  <c r="Y1553" i="1" s="1"/>
  <c r="S1553" i="1"/>
  <c r="T1553" i="1" s="1"/>
  <c r="U1553" i="1" s="1"/>
  <c r="W1555" i="1"/>
  <c r="Y1555" i="1" s="1"/>
  <c r="S1555" i="1"/>
  <c r="T1555" i="1" s="1"/>
  <c r="U1555" i="1" s="1"/>
  <c r="W1559" i="1"/>
  <c r="Y1559" i="1" s="1"/>
  <c r="S1559" i="1"/>
  <c r="T1559" i="1" s="1"/>
  <c r="U1559" i="1" s="1"/>
  <c r="W1563" i="1"/>
  <c r="Y1563" i="1" s="1"/>
  <c r="S1563" i="1"/>
  <c r="T1563" i="1" s="1"/>
  <c r="U1563" i="1" s="1"/>
  <c r="W1565" i="1"/>
  <c r="Y1565" i="1" s="1"/>
  <c r="S1565" i="1"/>
  <c r="T1565" i="1" s="1"/>
  <c r="U1565" i="1" s="1"/>
  <c r="W1567" i="1"/>
  <c r="Y1567" i="1" s="1"/>
  <c r="S1567" i="1"/>
  <c r="T1567" i="1" s="1"/>
  <c r="U1567" i="1" s="1"/>
  <c r="W1571" i="1"/>
  <c r="Y1571" i="1" s="1"/>
  <c r="S1571" i="1"/>
  <c r="T1571" i="1" s="1"/>
  <c r="U1571" i="1" s="1"/>
  <c r="W1573" i="1"/>
  <c r="Y1573" i="1" s="1"/>
  <c r="S1573" i="1"/>
  <c r="T1573" i="1" s="1"/>
  <c r="U1573" i="1" s="1"/>
  <c r="W1575" i="1"/>
  <c r="Y1575" i="1" s="1"/>
  <c r="S1575" i="1"/>
  <c r="T1575" i="1" s="1"/>
  <c r="U1575" i="1" s="1"/>
  <c r="W1577" i="1"/>
  <c r="Y1577" i="1" s="1"/>
  <c r="S1577" i="1"/>
  <c r="T1577" i="1" s="1"/>
  <c r="U1577" i="1" s="1"/>
  <c r="W1579" i="1"/>
  <c r="Y1579" i="1" s="1"/>
  <c r="S1579" i="1"/>
  <c r="T1579" i="1" s="1"/>
  <c r="U1579" i="1" s="1"/>
  <c r="W1581" i="1"/>
  <c r="Y1581" i="1" s="1"/>
  <c r="S1581" i="1"/>
  <c r="T1581" i="1" s="1"/>
  <c r="U1581" i="1" s="1"/>
  <c r="W1583" i="1"/>
  <c r="Y1583" i="1" s="1"/>
  <c r="S1583" i="1"/>
  <c r="T1583" i="1" s="1"/>
  <c r="U1583" i="1" s="1"/>
  <c r="W1587" i="1"/>
  <c r="Y1587" i="1" s="1"/>
  <c r="S1587" i="1"/>
  <c r="T1587" i="1" s="1"/>
  <c r="U1587" i="1" s="1"/>
  <c r="W1631" i="1"/>
  <c r="Y1631" i="1" s="1"/>
  <c r="S1631" i="1"/>
  <c r="T1631" i="1" s="1"/>
  <c r="U1631" i="1" s="1"/>
  <c r="W1633" i="1"/>
  <c r="Y1633" i="1" s="1"/>
  <c r="S1633" i="1"/>
  <c r="T1633" i="1" s="1"/>
  <c r="U1633" i="1" s="1"/>
  <c r="W1635" i="1"/>
  <c r="Y1635" i="1" s="1"/>
  <c r="S1635" i="1"/>
  <c r="T1635" i="1" s="1"/>
  <c r="U1635" i="1" s="1"/>
  <c r="W1637" i="1"/>
  <c r="Y1637" i="1" s="1"/>
  <c r="S1637" i="1"/>
  <c r="T1637" i="1" s="1"/>
  <c r="U1637" i="1" s="1"/>
  <c r="W1639" i="1"/>
  <c r="Y1639" i="1" s="1"/>
  <c r="S1639" i="1"/>
  <c r="T1639" i="1" s="1"/>
  <c r="U1639" i="1" s="1"/>
  <c r="W1641" i="1"/>
  <c r="Y1641" i="1" s="1"/>
  <c r="S1641" i="1"/>
  <c r="T1641" i="1" s="1"/>
  <c r="U1641" i="1" s="1"/>
  <c r="W1643" i="1"/>
  <c r="Y1643" i="1" s="1"/>
  <c r="S1643" i="1"/>
  <c r="T1643" i="1" s="1"/>
  <c r="U1643" i="1" s="1"/>
  <c r="W1645" i="1"/>
  <c r="Y1645" i="1" s="1"/>
  <c r="S1645" i="1"/>
  <c r="T1645" i="1" s="1"/>
  <c r="U1645" i="1" s="1"/>
  <c r="W1647" i="1"/>
  <c r="Y1647" i="1" s="1"/>
  <c r="S1647" i="1"/>
  <c r="T1647" i="1" s="1"/>
  <c r="U1647" i="1" s="1"/>
  <c r="W1649" i="1"/>
  <c r="S1649" i="1"/>
  <c r="T1649" i="1" s="1"/>
  <c r="U1649" i="1" s="1"/>
  <c r="W1651" i="1"/>
  <c r="Y1651" i="1" s="1"/>
  <c r="S1651" i="1"/>
  <c r="T1651" i="1" s="1"/>
  <c r="U1651" i="1" s="1"/>
  <c r="W1652" i="1"/>
  <c r="Y1652" i="1" s="1"/>
  <c r="S1652" i="1"/>
  <c r="T1652" i="1" s="1"/>
  <c r="U1652" i="1" s="1"/>
  <c r="W1654" i="1"/>
  <c r="Y1654" i="1" s="1"/>
  <c r="S1654" i="1"/>
  <c r="T1654" i="1" s="1"/>
  <c r="U1654" i="1" s="1"/>
  <c r="W1656" i="1"/>
  <c r="Y1656" i="1" s="1"/>
  <c r="S1656" i="1"/>
  <c r="T1656" i="1" s="1"/>
  <c r="U1656" i="1" s="1"/>
  <c r="W1658" i="1"/>
  <c r="Y1658" i="1" s="1"/>
  <c r="S1658" i="1"/>
  <c r="T1658" i="1" s="1"/>
  <c r="U1658" i="1" s="1"/>
  <c r="W1660" i="1"/>
  <c r="Y1660" i="1" s="1"/>
  <c r="S1660" i="1"/>
  <c r="T1660" i="1" s="1"/>
  <c r="U1660" i="1" s="1"/>
  <c r="W1662" i="1"/>
  <c r="Y1662" i="1" s="1"/>
  <c r="S1662" i="1"/>
  <c r="T1662" i="1" s="1"/>
  <c r="U1662" i="1" s="1"/>
  <c r="W1664" i="1"/>
  <c r="Y1664" i="1" s="1"/>
  <c r="S1664" i="1"/>
  <c r="T1664" i="1" s="1"/>
  <c r="U1664" i="1" s="1"/>
  <c r="W1666" i="1"/>
  <c r="Y1666" i="1" s="1"/>
  <c r="S1666" i="1"/>
  <c r="T1666" i="1" s="1"/>
  <c r="U1666" i="1" s="1"/>
  <c r="W1668" i="1"/>
  <c r="Y1668" i="1" s="1"/>
  <c r="S1668" i="1"/>
  <c r="T1668" i="1" s="1"/>
  <c r="U1668" i="1" s="1"/>
  <c r="W1670" i="1"/>
  <c r="Y1670" i="1" s="1"/>
  <c r="S1670" i="1"/>
  <c r="T1670" i="1" s="1"/>
  <c r="U1670" i="1" s="1"/>
  <c r="W1672" i="1"/>
  <c r="Y1672" i="1" s="1"/>
  <c r="S1672" i="1"/>
  <c r="T1672" i="1" s="1"/>
  <c r="U1672" i="1" s="1"/>
  <c r="W1674" i="1"/>
  <c r="Y1674" i="1" s="1"/>
  <c r="S1674" i="1"/>
  <c r="T1674" i="1" s="1"/>
  <c r="U1674" i="1" s="1"/>
  <c r="W1676" i="1"/>
  <c r="Y1676" i="1" s="1"/>
  <c r="S1676" i="1"/>
  <c r="T1676" i="1" s="1"/>
  <c r="U1676" i="1" s="1"/>
  <c r="W1678" i="1"/>
  <c r="Y1678" i="1" s="1"/>
  <c r="S1678" i="1"/>
  <c r="T1678" i="1" s="1"/>
  <c r="U1678" i="1" s="1"/>
  <c r="W1680" i="1"/>
  <c r="Y1680" i="1" s="1"/>
  <c r="S1680" i="1"/>
  <c r="T1680" i="1" s="1"/>
  <c r="U1680" i="1" s="1"/>
  <c r="W1682" i="1"/>
  <c r="Y1682" i="1" s="1"/>
  <c r="S1682" i="1"/>
  <c r="T1682" i="1" s="1"/>
  <c r="U1682" i="1" s="1"/>
  <c r="W1684" i="1"/>
  <c r="Y1684" i="1" s="1"/>
  <c r="S1684" i="1"/>
  <c r="T1684" i="1" s="1"/>
  <c r="U1684" i="1" s="1"/>
  <c r="W1686" i="1"/>
  <c r="Y1686" i="1" s="1"/>
  <c r="S1686" i="1"/>
  <c r="T1686" i="1" s="1"/>
  <c r="U1686" i="1" s="1"/>
  <c r="W1688" i="1"/>
  <c r="Y1688" i="1" s="1"/>
  <c r="S1688" i="1"/>
  <c r="T1688" i="1" s="1"/>
  <c r="U1688" i="1" s="1"/>
  <c r="W1690" i="1"/>
  <c r="Y1690" i="1" s="1"/>
  <c r="S1690" i="1"/>
  <c r="T1690" i="1" s="1"/>
  <c r="U1690" i="1" s="1"/>
  <c r="W1692" i="1"/>
  <c r="Y1692" i="1" s="1"/>
  <c r="S1692" i="1"/>
  <c r="T1692" i="1" s="1"/>
  <c r="U1692" i="1" s="1"/>
  <c r="W1694" i="1"/>
  <c r="Y1694" i="1" s="1"/>
  <c r="S1694" i="1"/>
  <c r="T1694" i="1" s="1"/>
  <c r="U1694" i="1" s="1"/>
  <c r="W1696" i="1"/>
  <c r="Y1696" i="1" s="1"/>
  <c r="S1696" i="1"/>
  <c r="T1696" i="1" s="1"/>
  <c r="U1696" i="1" s="1"/>
  <c r="W1698" i="1"/>
  <c r="Y1698" i="1" s="1"/>
  <c r="S1698" i="1"/>
  <c r="T1698" i="1" s="1"/>
  <c r="U1698" i="1" s="1"/>
  <c r="W1700" i="1"/>
  <c r="Y1700" i="1" s="1"/>
  <c r="S1700" i="1"/>
  <c r="T1700" i="1" s="1"/>
  <c r="U1700" i="1" s="1"/>
  <c r="W1702" i="1"/>
  <c r="Y1702" i="1" s="1"/>
  <c r="S1702" i="1"/>
  <c r="T1702" i="1" s="1"/>
  <c r="U1702" i="1" s="1"/>
  <c r="W1704" i="1"/>
  <c r="Y1704" i="1" s="1"/>
  <c r="S1704" i="1"/>
  <c r="T1704" i="1" s="1"/>
  <c r="U1704" i="1" s="1"/>
  <c r="W1706" i="1"/>
  <c r="Y1706" i="1" s="1"/>
  <c r="S1706" i="1"/>
  <c r="T1706" i="1" s="1"/>
  <c r="U1706" i="1" s="1"/>
  <c r="W1708" i="1"/>
  <c r="Y1708" i="1" s="1"/>
  <c r="S1708" i="1"/>
  <c r="T1708" i="1" s="1"/>
  <c r="U1708" i="1" s="1"/>
  <c r="W1710" i="1"/>
  <c r="Y1710" i="1" s="1"/>
  <c r="S1710" i="1"/>
  <c r="T1710" i="1" s="1"/>
  <c r="U1710" i="1" s="1"/>
  <c r="W1712" i="1"/>
  <c r="Y1712" i="1" s="1"/>
  <c r="S1712" i="1"/>
  <c r="T1712" i="1" s="1"/>
  <c r="U1712" i="1" s="1"/>
  <c r="W1715" i="1"/>
  <c r="Y1715" i="1" s="1"/>
  <c r="S1715" i="1"/>
  <c r="T1715" i="1" s="1"/>
  <c r="U1715" i="1" s="1"/>
  <c r="W1717" i="1"/>
  <c r="Y1717" i="1" s="1"/>
  <c r="S1717" i="1"/>
  <c r="T1717" i="1" s="1"/>
  <c r="U1717" i="1" s="1"/>
  <c r="W1719" i="1"/>
  <c r="Y1719" i="1" s="1"/>
  <c r="S1719" i="1"/>
  <c r="T1719" i="1" s="1"/>
  <c r="U1719" i="1" s="1"/>
  <c r="W1721" i="1"/>
  <c r="S1721" i="1"/>
  <c r="T1721" i="1" s="1"/>
  <c r="U1721" i="1" s="1"/>
  <c r="W1723" i="1"/>
  <c r="Y1723" i="1" s="1"/>
  <c r="S1723" i="1"/>
  <c r="T1723" i="1" s="1"/>
  <c r="U1723" i="1" s="1"/>
  <c r="W1725" i="1"/>
  <c r="Y1725" i="1" s="1"/>
  <c r="S1725" i="1"/>
  <c r="T1725" i="1" s="1"/>
  <c r="U1725" i="1" s="1"/>
  <c r="W1727" i="1"/>
  <c r="Y1727" i="1" s="1"/>
  <c r="S1727" i="1"/>
  <c r="T1727" i="1" s="1"/>
  <c r="U1727" i="1" s="1"/>
  <c r="W1729" i="1"/>
  <c r="Y1729" i="1" s="1"/>
  <c r="S1729" i="1"/>
  <c r="T1729" i="1" s="1"/>
  <c r="U1729" i="1" s="1"/>
  <c r="W1731" i="1"/>
  <c r="Y1731" i="1" s="1"/>
  <c r="S1731" i="1"/>
  <c r="T1731" i="1" s="1"/>
  <c r="U1731" i="1" s="1"/>
  <c r="W1733" i="1"/>
  <c r="Y1733" i="1" s="1"/>
  <c r="S1733" i="1"/>
  <c r="T1733" i="1" s="1"/>
  <c r="U1733" i="1" s="1"/>
  <c r="W1735" i="1"/>
  <c r="Y1735" i="1" s="1"/>
  <c r="S1735" i="1"/>
  <c r="T1735" i="1" s="1"/>
  <c r="U1735" i="1" s="1"/>
  <c r="W1737" i="1"/>
  <c r="Y1737" i="1" s="1"/>
  <c r="S1737" i="1"/>
  <c r="T1737" i="1" s="1"/>
  <c r="U1737" i="1" s="1"/>
  <c r="W1739" i="1"/>
  <c r="Y1739" i="1" s="1"/>
  <c r="S1739" i="1"/>
  <c r="T1739" i="1" s="1"/>
  <c r="U1739" i="1" s="1"/>
  <c r="W1741" i="1"/>
  <c r="Y1741" i="1" s="1"/>
  <c r="S1741" i="1"/>
  <c r="T1741" i="1" s="1"/>
  <c r="U1741" i="1" s="1"/>
  <c r="W1743" i="1"/>
  <c r="Y1743" i="1" s="1"/>
  <c r="S1743" i="1"/>
  <c r="T1743" i="1" s="1"/>
  <c r="U1743" i="1" s="1"/>
  <c r="W1745" i="1"/>
  <c r="Y1745" i="1" s="1"/>
  <c r="S1745" i="1"/>
  <c r="T1745" i="1" s="1"/>
  <c r="U1745" i="1" s="1"/>
  <c r="W1747" i="1"/>
  <c r="Y1747" i="1" s="1"/>
  <c r="S1747" i="1"/>
  <c r="T1747" i="1" s="1"/>
  <c r="U1747" i="1" s="1"/>
  <c r="W1749" i="1"/>
  <c r="Y1749" i="1" s="1"/>
  <c r="S1749" i="1"/>
  <c r="T1749" i="1" s="1"/>
  <c r="U1749" i="1" s="1"/>
  <c r="W1751" i="1"/>
  <c r="Y1751" i="1" s="1"/>
  <c r="S1751" i="1"/>
  <c r="T1751" i="1" s="1"/>
  <c r="U1751" i="1" s="1"/>
  <c r="W1753" i="1"/>
  <c r="Y1753" i="1" s="1"/>
  <c r="S1753" i="1"/>
  <c r="T1753" i="1" s="1"/>
  <c r="U1753" i="1" s="1"/>
  <c r="W1755" i="1"/>
  <c r="Y1755" i="1" s="1"/>
  <c r="S1755" i="1"/>
  <c r="T1755" i="1" s="1"/>
  <c r="U1755" i="1" s="1"/>
  <c r="W1757" i="1"/>
  <c r="Y1757" i="1" s="1"/>
  <c r="S1757" i="1"/>
  <c r="T1757" i="1" s="1"/>
  <c r="U1757" i="1" s="1"/>
  <c r="W1759" i="1"/>
  <c r="Y1759" i="1" s="1"/>
  <c r="S1759" i="1"/>
  <c r="T1759" i="1" s="1"/>
  <c r="U1759" i="1" s="1"/>
  <c r="W1761" i="1"/>
  <c r="Y1761" i="1" s="1"/>
  <c r="S1761" i="1"/>
  <c r="T1761" i="1" s="1"/>
  <c r="U1761" i="1" s="1"/>
  <c r="W1763" i="1"/>
  <c r="Y1763" i="1" s="1"/>
  <c r="S1763" i="1"/>
  <c r="T1763" i="1" s="1"/>
  <c r="U1763" i="1" s="1"/>
  <c r="W1765" i="1"/>
  <c r="Y1765" i="1" s="1"/>
  <c r="S1765" i="1"/>
  <c r="T1765" i="1" s="1"/>
  <c r="U1765" i="1" s="1"/>
  <c r="W1767" i="1"/>
  <c r="Y1767" i="1" s="1"/>
  <c r="S1767" i="1"/>
  <c r="T1767" i="1" s="1"/>
  <c r="U1767" i="1" s="1"/>
  <c r="W1769" i="1"/>
  <c r="Y1769" i="1" s="1"/>
  <c r="S1769" i="1"/>
  <c r="T1769" i="1" s="1"/>
  <c r="U1769" i="1" s="1"/>
  <c r="W1043" i="1"/>
  <c r="Y1043" i="1" s="1"/>
  <c r="S1043" i="1"/>
  <c r="T1043" i="1" s="1"/>
  <c r="U1043" i="1" s="1"/>
  <c r="W1047" i="1"/>
  <c r="Y1047" i="1" s="1"/>
  <c r="S1047" i="1"/>
  <c r="T1047" i="1" s="1"/>
  <c r="U1047" i="1" s="1"/>
  <c r="W1054" i="1"/>
  <c r="Y1054" i="1" s="1"/>
  <c r="S1054" i="1"/>
  <c r="T1054" i="1" s="1"/>
  <c r="U1054" i="1" s="1"/>
  <c r="W1058" i="1"/>
  <c r="Y1058" i="1" s="1"/>
  <c r="S1058" i="1"/>
  <c r="T1058" i="1" s="1"/>
  <c r="U1058" i="1" s="1"/>
  <c r="W1062" i="1"/>
  <c r="Y1062" i="1" s="1"/>
  <c r="S1062" i="1"/>
  <c r="T1062" i="1" s="1"/>
  <c r="U1062" i="1" s="1"/>
  <c r="W1064" i="1"/>
  <c r="Y1064" i="1" s="1"/>
  <c r="T1064" i="1"/>
  <c r="U1064" i="1" s="1"/>
  <c r="W1069" i="1"/>
  <c r="Y1069" i="1" s="1"/>
  <c r="S1069" i="1"/>
  <c r="T1069" i="1" s="1"/>
  <c r="U1069" i="1" s="1"/>
  <c r="W1074" i="1"/>
  <c r="Y1074" i="1" s="1"/>
  <c r="S1074" i="1"/>
  <c r="T1074" i="1" s="1"/>
  <c r="U1074" i="1" s="1"/>
  <c r="W1076" i="1"/>
  <c r="Y1076" i="1" s="1"/>
  <c r="S1076" i="1"/>
  <c r="T1076" i="1" s="1"/>
  <c r="U1076" i="1" s="1"/>
  <c r="W1083" i="1"/>
  <c r="Y1083" i="1" s="1"/>
  <c r="S1083" i="1"/>
  <c r="T1083" i="1" s="1"/>
  <c r="U1083" i="1" s="1"/>
  <c r="W1089" i="1"/>
  <c r="Y1089" i="1" s="1"/>
  <c r="S1089" i="1"/>
  <c r="T1089" i="1" s="1"/>
  <c r="U1089" i="1" s="1"/>
  <c r="W1093" i="1"/>
  <c r="Y1093" i="1" s="1"/>
  <c r="S1093" i="1"/>
  <c r="T1093" i="1" s="1"/>
  <c r="U1093" i="1" s="1"/>
  <c r="W1095" i="1"/>
  <c r="Y1095" i="1" s="1"/>
  <c r="S1095" i="1"/>
  <c r="T1095" i="1" s="1"/>
  <c r="U1095" i="1" s="1"/>
  <c r="W1102" i="1"/>
  <c r="S1102" i="1"/>
  <c r="T1102" i="1" s="1"/>
  <c r="U1102" i="1" s="1"/>
  <c r="W1106" i="1"/>
  <c r="Y1106" i="1" s="1"/>
  <c r="S1106" i="1"/>
  <c r="T1106" i="1" s="1"/>
  <c r="U1106" i="1" s="1"/>
  <c r="W1111" i="1"/>
  <c r="Y1111" i="1" s="1"/>
  <c r="S1111" i="1"/>
  <c r="T1111" i="1" s="1"/>
  <c r="U1111" i="1" s="1"/>
  <c r="W1115" i="1"/>
  <c r="Y1115" i="1" s="1"/>
  <c r="S1115" i="1"/>
  <c r="T1115" i="1" s="1"/>
  <c r="U1115" i="1" s="1"/>
  <c r="W1120" i="1"/>
  <c r="Y1120" i="1" s="1"/>
  <c r="S1120" i="1"/>
  <c r="T1120" i="1" s="1"/>
  <c r="U1120" i="1" s="1"/>
  <c r="W1125" i="1"/>
  <c r="Y1125" i="1" s="1"/>
  <c r="S1125" i="1"/>
  <c r="T1125" i="1" s="1"/>
  <c r="U1125" i="1" s="1"/>
  <c r="W1127" i="1"/>
  <c r="Y1127" i="1" s="1"/>
  <c r="S1127" i="1"/>
  <c r="T1127" i="1" s="1"/>
  <c r="U1127" i="1" s="1"/>
  <c r="W1130" i="1"/>
  <c r="Y1130" i="1" s="1"/>
  <c r="S1130" i="1"/>
  <c r="T1130" i="1" s="1"/>
  <c r="U1130" i="1" s="1"/>
  <c r="W1136" i="1"/>
  <c r="Y1136" i="1" s="1"/>
  <c r="S1136" i="1"/>
  <c r="T1136" i="1" s="1"/>
  <c r="U1136" i="1" s="1"/>
  <c r="W1140" i="1"/>
  <c r="Y1140" i="1" s="1"/>
  <c r="S1140" i="1"/>
  <c r="T1140" i="1" s="1"/>
  <c r="U1140" i="1" s="1"/>
  <c r="W1142" i="1"/>
  <c r="Y1142" i="1" s="1"/>
  <c r="S1142" i="1"/>
  <c r="T1142" i="1" s="1"/>
  <c r="U1142" i="1" s="1"/>
  <c r="W1146" i="1"/>
  <c r="Y1146" i="1" s="1"/>
  <c r="S1146" i="1"/>
  <c r="T1146" i="1" s="1"/>
  <c r="U1146" i="1" s="1"/>
  <c r="W1152" i="1"/>
  <c r="Y1152" i="1" s="1"/>
  <c r="S1152" i="1"/>
  <c r="T1152" i="1" s="1"/>
  <c r="U1152" i="1" s="1"/>
  <c r="W1155" i="1"/>
  <c r="Y1155" i="1" s="1"/>
  <c r="S1155" i="1"/>
  <c r="T1155" i="1" s="1"/>
  <c r="U1155" i="1" s="1"/>
  <c r="W1160" i="1"/>
  <c r="Y1160" i="1" s="1"/>
  <c r="S1160" i="1"/>
  <c r="T1160" i="1" s="1"/>
  <c r="U1160" i="1" s="1"/>
  <c r="W1162" i="1"/>
  <c r="Y1162" i="1" s="1"/>
  <c r="S1162" i="1"/>
  <c r="T1162" i="1" s="1"/>
  <c r="U1162" i="1" s="1"/>
  <c r="W1167" i="1"/>
  <c r="Y1167" i="1" s="1"/>
  <c r="S1167" i="1"/>
  <c r="T1167" i="1" s="1"/>
  <c r="U1167" i="1" s="1"/>
  <c r="W1174" i="1"/>
  <c r="Y1174" i="1" s="1"/>
  <c r="S1174" i="1"/>
  <c r="T1174" i="1" s="1"/>
  <c r="U1174" i="1" s="1"/>
  <c r="W1176" i="1"/>
  <c r="Y1176" i="1" s="1"/>
  <c r="S1176" i="1"/>
  <c r="T1176" i="1" s="1"/>
  <c r="U1176" i="1" s="1"/>
  <c r="W1180" i="1"/>
  <c r="Y1180" i="1" s="1"/>
  <c r="S1180" i="1"/>
  <c r="T1180" i="1" s="1"/>
  <c r="U1180" i="1" s="1"/>
  <c r="W1184" i="1"/>
  <c r="Y1184" i="1" s="1"/>
  <c r="S1184" i="1"/>
  <c r="T1184" i="1" s="1"/>
  <c r="U1184" i="1" s="1"/>
  <c r="W1189" i="1"/>
  <c r="Y1189" i="1" s="1"/>
  <c r="S1189" i="1"/>
  <c r="T1189" i="1" s="1"/>
  <c r="U1189" i="1" s="1"/>
  <c r="W1195" i="1"/>
  <c r="Y1195" i="1" s="1"/>
  <c r="S1195" i="1"/>
  <c r="T1195" i="1" s="1"/>
  <c r="U1195" i="1" s="1"/>
  <c r="W1200" i="1"/>
  <c r="Y1200" i="1" s="1"/>
  <c r="S1200" i="1"/>
  <c r="T1200" i="1" s="1"/>
  <c r="U1200" i="1" s="1"/>
  <c r="W1203" i="1"/>
  <c r="Y1203" i="1" s="1"/>
  <c r="S1203" i="1"/>
  <c r="T1203" i="1" s="1"/>
  <c r="U1203" i="1" s="1"/>
  <c r="W1207" i="1"/>
  <c r="Y1207" i="1" s="1"/>
  <c r="S1207" i="1"/>
  <c r="T1207" i="1" s="1"/>
  <c r="U1207" i="1" s="1"/>
  <c r="W1211" i="1"/>
  <c r="Y1211" i="1" s="1"/>
  <c r="S1211" i="1"/>
  <c r="T1211" i="1" s="1"/>
  <c r="U1211" i="1" s="1"/>
  <c r="W1216" i="1"/>
  <c r="Y1216" i="1" s="1"/>
  <c r="S1216" i="1"/>
  <c r="T1216" i="1" s="1"/>
  <c r="U1216" i="1" s="1"/>
  <c r="W1220" i="1"/>
  <c r="Y1220" i="1" s="1"/>
  <c r="S1220" i="1"/>
  <c r="T1220" i="1" s="1"/>
  <c r="U1220" i="1" s="1"/>
  <c r="W1224" i="1"/>
  <c r="Y1224" i="1" s="1"/>
  <c r="S1224" i="1"/>
  <c r="T1224" i="1" s="1"/>
  <c r="U1224" i="1" s="1"/>
  <c r="W1228" i="1"/>
  <c r="Y1228" i="1" s="1"/>
  <c r="S1228" i="1"/>
  <c r="T1228" i="1" s="1"/>
  <c r="U1228" i="1" s="1"/>
  <c r="W1234" i="1"/>
  <c r="Y1234" i="1" s="1"/>
  <c r="S1234" i="1"/>
  <c r="T1234" i="1" s="1"/>
  <c r="U1234" i="1" s="1"/>
  <c r="W1238" i="1"/>
  <c r="Y1238" i="1" s="1"/>
  <c r="S1238" i="1"/>
  <c r="T1238" i="1" s="1"/>
  <c r="U1238" i="1" s="1"/>
  <c r="W1242" i="1"/>
  <c r="Y1242" i="1" s="1"/>
  <c r="S1242" i="1"/>
  <c r="T1242" i="1" s="1"/>
  <c r="U1242" i="1" s="1"/>
  <c r="W1246" i="1"/>
  <c r="Y1246" i="1" s="1"/>
  <c r="S1246" i="1"/>
  <c r="T1246" i="1" s="1"/>
  <c r="U1246" i="1" s="1"/>
  <c r="W1250" i="1"/>
  <c r="Y1250" i="1" s="1"/>
  <c r="S1250" i="1"/>
  <c r="T1250" i="1" s="1"/>
  <c r="U1250" i="1" s="1"/>
  <c r="W1254" i="1"/>
  <c r="Y1254" i="1" s="1"/>
  <c r="S1254" i="1"/>
  <c r="T1254" i="1" s="1"/>
  <c r="U1254" i="1" s="1"/>
  <c r="W1258" i="1"/>
  <c r="Y1258" i="1" s="1"/>
  <c r="S1258" i="1"/>
  <c r="T1258" i="1" s="1"/>
  <c r="U1258" i="1" s="1"/>
  <c r="W1262" i="1"/>
  <c r="Y1262" i="1" s="1"/>
  <c r="S1262" i="1"/>
  <c r="T1262" i="1" s="1"/>
  <c r="U1262" i="1" s="1"/>
  <c r="W1266" i="1"/>
  <c r="Y1266" i="1" s="1"/>
  <c r="S1266" i="1"/>
  <c r="T1266" i="1" s="1"/>
  <c r="U1266" i="1" s="1"/>
  <c r="W1268" i="1"/>
  <c r="Y1268" i="1" s="1"/>
  <c r="S1268" i="1"/>
  <c r="T1268" i="1" s="1"/>
  <c r="U1268" i="1" s="1"/>
  <c r="W1273" i="1"/>
  <c r="Y1273" i="1" s="1"/>
  <c r="S1273" i="1"/>
  <c r="T1273" i="1" s="1"/>
  <c r="U1273" i="1" s="1"/>
  <c r="W1280" i="1"/>
  <c r="Y1280" i="1" s="1"/>
  <c r="S1280" i="1"/>
  <c r="T1280" i="1" s="1"/>
  <c r="U1280" i="1" s="1"/>
  <c r="W1284" i="1"/>
  <c r="Y1284" i="1" s="1"/>
  <c r="S1284" i="1"/>
  <c r="T1284" i="1" s="1"/>
  <c r="U1284" i="1" s="1"/>
  <c r="W1288" i="1"/>
  <c r="Y1288" i="1" s="1"/>
  <c r="S1288" i="1"/>
  <c r="T1288" i="1" s="1"/>
  <c r="U1288" i="1" s="1"/>
  <c r="W1290" i="1"/>
  <c r="Y1290" i="1" s="1"/>
  <c r="S1290" i="1"/>
  <c r="T1290" i="1" s="1"/>
  <c r="U1290" i="1" s="1"/>
  <c r="W1294" i="1"/>
  <c r="Y1294" i="1" s="1"/>
  <c r="S1294" i="1"/>
  <c r="T1294" i="1" s="1"/>
  <c r="U1294" i="1" s="1"/>
  <c r="W1298" i="1"/>
  <c r="Y1298" i="1" s="1"/>
  <c r="S1298" i="1"/>
  <c r="T1298" i="1" s="1"/>
  <c r="U1298" i="1" s="1"/>
  <c r="W1302" i="1"/>
  <c r="Y1302" i="1" s="1"/>
  <c r="S1302" i="1"/>
  <c r="T1302" i="1" s="1"/>
  <c r="U1302" i="1" s="1"/>
  <c r="W1306" i="1"/>
  <c r="Y1306" i="1" s="1"/>
  <c r="S1306" i="1"/>
  <c r="T1306" i="1" s="1"/>
  <c r="U1306" i="1" s="1"/>
  <c r="W1308" i="1"/>
  <c r="Y1308" i="1" s="1"/>
  <c r="S1308" i="1"/>
  <c r="T1308" i="1" s="1"/>
  <c r="U1308" i="1" s="1"/>
  <c r="W1312" i="1"/>
  <c r="Y1312" i="1" s="1"/>
  <c r="S1312" i="1"/>
  <c r="T1312" i="1" s="1"/>
  <c r="U1312" i="1" s="1"/>
  <c r="W1314" i="1"/>
  <c r="Y1314" i="1" s="1"/>
  <c r="S1314" i="1"/>
  <c r="T1314" i="1" s="1"/>
  <c r="U1314" i="1" s="1"/>
  <c r="W1465" i="1"/>
  <c r="Y1465" i="1" s="1"/>
  <c r="S1465" i="1"/>
  <c r="T1465" i="1" s="1"/>
  <c r="U1465" i="1" s="1"/>
  <c r="W2" i="1"/>
  <c r="Y2" i="1" s="1"/>
  <c r="S2" i="1"/>
  <c r="T2" i="1" s="1"/>
  <c r="U2" i="1" s="1"/>
  <c r="W4" i="1"/>
  <c r="Y4" i="1" s="1"/>
  <c r="S4" i="1"/>
  <c r="T4" i="1" s="1"/>
  <c r="U4" i="1" s="1"/>
  <c r="W6" i="1"/>
  <c r="Y6" i="1" s="1"/>
  <c r="S6" i="1"/>
  <c r="T6" i="1" s="1"/>
  <c r="U6" i="1" s="1"/>
  <c r="W8" i="1"/>
  <c r="Y8" i="1" s="1"/>
  <c r="S8" i="1"/>
  <c r="T8" i="1" s="1"/>
  <c r="U8" i="1" s="1"/>
  <c r="W10" i="1"/>
  <c r="Y10" i="1" s="1"/>
  <c r="S10" i="1"/>
  <c r="T10" i="1" s="1"/>
  <c r="U10" i="1" s="1"/>
  <c r="W12" i="1"/>
  <c r="Y12" i="1" s="1"/>
  <c r="S12" i="1"/>
  <c r="T12" i="1" s="1"/>
  <c r="U12" i="1" s="1"/>
  <c r="W14" i="1"/>
  <c r="Y14" i="1" s="1"/>
  <c r="S14" i="1"/>
  <c r="T14" i="1" s="1"/>
  <c r="U14" i="1" s="1"/>
  <c r="W16" i="1"/>
  <c r="Y16" i="1" s="1"/>
  <c r="S16" i="1"/>
  <c r="T16" i="1" s="1"/>
  <c r="U16" i="1" s="1"/>
  <c r="W18" i="1"/>
  <c r="Y18" i="1" s="1"/>
  <c r="S18" i="1"/>
  <c r="T18" i="1" s="1"/>
  <c r="U18" i="1" s="1"/>
  <c r="W20" i="1"/>
  <c r="Y20" i="1" s="1"/>
  <c r="S20" i="1"/>
  <c r="T20" i="1" s="1"/>
  <c r="U20" i="1" s="1"/>
  <c r="W22" i="1"/>
  <c r="Y22" i="1" s="1"/>
  <c r="S22" i="1"/>
  <c r="T22" i="1" s="1"/>
  <c r="U22" i="1" s="1"/>
  <c r="W24" i="1"/>
  <c r="Y24" i="1" s="1"/>
  <c r="S24" i="1"/>
  <c r="T24" i="1" s="1"/>
  <c r="U24" i="1" s="1"/>
  <c r="W26" i="1"/>
  <c r="Y26" i="1" s="1"/>
  <c r="S26" i="1"/>
  <c r="T26" i="1" s="1"/>
  <c r="U26" i="1" s="1"/>
  <c r="W28" i="1"/>
  <c r="Y28" i="1" s="1"/>
  <c r="S28" i="1"/>
  <c r="T28" i="1" s="1"/>
  <c r="U28" i="1" s="1"/>
  <c r="W30" i="1"/>
  <c r="Y30" i="1" s="1"/>
  <c r="S30" i="1"/>
  <c r="T30" i="1" s="1"/>
  <c r="U30" i="1" s="1"/>
  <c r="W32" i="1"/>
  <c r="Y32" i="1" s="1"/>
  <c r="S32" i="1"/>
  <c r="T32" i="1" s="1"/>
  <c r="U32" i="1" s="1"/>
  <c r="W34" i="1"/>
  <c r="Y34" i="1" s="1"/>
  <c r="S34" i="1"/>
  <c r="T34" i="1" s="1"/>
  <c r="U34" i="1" s="1"/>
  <c r="W36" i="1"/>
  <c r="Y36" i="1" s="1"/>
  <c r="S36" i="1"/>
  <c r="T36" i="1" s="1"/>
  <c r="U36" i="1" s="1"/>
  <c r="W39" i="1"/>
  <c r="Y39" i="1" s="1"/>
  <c r="S39" i="1"/>
  <c r="T39" i="1" s="1"/>
  <c r="U39" i="1" s="1"/>
  <c r="W41" i="1"/>
  <c r="Y41" i="1" s="1"/>
  <c r="S41" i="1"/>
  <c r="T41" i="1" s="1"/>
  <c r="U41" i="1" s="1"/>
  <c r="W43" i="1"/>
  <c r="Y43" i="1" s="1"/>
  <c r="S43" i="1"/>
  <c r="T43" i="1" s="1"/>
  <c r="U43" i="1" s="1"/>
  <c r="W45" i="1"/>
  <c r="Y45" i="1" s="1"/>
  <c r="S45" i="1"/>
  <c r="T45" i="1" s="1"/>
  <c r="U45" i="1" s="1"/>
  <c r="W47" i="1"/>
  <c r="Y47" i="1" s="1"/>
  <c r="S47" i="1"/>
  <c r="T47" i="1" s="1"/>
  <c r="U47" i="1" s="1"/>
  <c r="W49" i="1"/>
  <c r="Y49" i="1" s="1"/>
  <c r="S49" i="1"/>
  <c r="T49" i="1" s="1"/>
  <c r="U49" i="1" s="1"/>
  <c r="W51" i="1"/>
  <c r="Y51" i="1" s="1"/>
  <c r="S51" i="1"/>
  <c r="T51" i="1" s="1"/>
  <c r="U51" i="1" s="1"/>
  <c r="W53" i="1"/>
  <c r="Y53" i="1" s="1"/>
  <c r="S53" i="1"/>
  <c r="T53" i="1" s="1"/>
  <c r="U53" i="1" s="1"/>
  <c r="W56" i="1"/>
  <c r="Y56" i="1" s="1"/>
  <c r="S56" i="1"/>
  <c r="T56" i="1" s="1"/>
  <c r="U56" i="1" s="1"/>
  <c r="W58" i="1"/>
  <c r="Y58" i="1" s="1"/>
  <c r="S58" i="1"/>
  <c r="T58" i="1" s="1"/>
  <c r="U58" i="1" s="1"/>
  <c r="W60" i="1"/>
  <c r="Y60" i="1" s="1"/>
  <c r="S60" i="1"/>
  <c r="T60" i="1" s="1"/>
  <c r="U60" i="1" s="1"/>
  <c r="W62" i="1"/>
  <c r="Y62" i="1" s="1"/>
  <c r="S62" i="1"/>
  <c r="T62" i="1" s="1"/>
  <c r="U62" i="1" s="1"/>
  <c r="W64" i="1"/>
  <c r="Y64" i="1" s="1"/>
  <c r="S64" i="1"/>
  <c r="T64" i="1" s="1"/>
  <c r="U64" i="1" s="1"/>
  <c r="W66" i="1"/>
  <c r="Y66" i="1" s="1"/>
  <c r="S66" i="1"/>
  <c r="T66" i="1" s="1"/>
  <c r="U66" i="1" s="1"/>
  <c r="W68" i="1"/>
  <c r="Y68" i="1" s="1"/>
  <c r="S68" i="1"/>
  <c r="T68" i="1" s="1"/>
  <c r="U68" i="1" s="1"/>
  <c r="W70" i="1"/>
  <c r="Y70" i="1" s="1"/>
  <c r="S70" i="1"/>
  <c r="T70" i="1" s="1"/>
  <c r="U70" i="1" s="1"/>
  <c r="W72" i="1"/>
  <c r="Y72" i="1" s="1"/>
  <c r="S72" i="1"/>
  <c r="T72" i="1" s="1"/>
  <c r="U72" i="1" s="1"/>
  <c r="W74" i="1"/>
  <c r="Y74" i="1" s="1"/>
  <c r="S74" i="1"/>
  <c r="T74" i="1" s="1"/>
  <c r="U74" i="1" s="1"/>
  <c r="W76" i="1"/>
  <c r="Y76" i="1" s="1"/>
  <c r="S76" i="1"/>
  <c r="T76" i="1" s="1"/>
  <c r="U76" i="1" s="1"/>
  <c r="W78" i="1"/>
  <c r="Y78" i="1" s="1"/>
  <c r="S78" i="1"/>
  <c r="T78" i="1" s="1"/>
  <c r="U78" i="1" s="1"/>
  <c r="W80" i="1"/>
  <c r="Y80" i="1" s="1"/>
  <c r="S80" i="1"/>
  <c r="T80" i="1" s="1"/>
  <c r="U80" i="1" s="1"/>
  <c r="W82" i="1"/>
  <c r="Y82" i="1" s="1"/>
  <c r="S82" i="1"/>
  <c r="T82" i="1" s="1"/>
  <c r="U82" i="1" s="1"/>
  <c r="W84" i="1"/>
  <c r="Y84" i="1" s="1"/>
  <c r="S84" i="1"/>
  <c r="T84" i="1" s="1"/>
  <c r="U84" i="1" s="1"/>
  <c r="W86" i="1"/>
  <c r="Y86" i="1" s="1"/>
  <c r="S86" i="1"/>
  <c r="T86" i="1" s="1"/>
  <c r="U86" i="1" s="1"/>
  <c r="W88" i="1"/>
  <c r="Y88" i="1" s="1"/>
  <c r="S88" i="1"/>
  <c r="T88" i="1" s="1"/>
  <c r="U88" i="1" s="1"/>
  <c r="W90" i="1"/>
  <c r="Y90" i="1" s="1"/>
  <c r="S90" i="1"/>
  <c r="T90" i="1" s="1"/>
  <c r="U90" i="1" s="1"/>
  <c r="W93" i="1"/>
  <c r="Y93" i="1" s="1"/>
  <c r="S93" i="1"/>
  <c r="T93" i="1" s="1"/>
  <c r="U93" i="1" s="1"/>
  <c r="W95" i="1"/>
  <c r="Y95" i="1" s="1"/>
  <c r="S95" i="1"/>
  <c r="T95" i="1" s="1"/>
  <c r="U95" i="1" s="1"/>
  <c r="W97" i="1"/>
  <c r="Y97" i="1" s="1"/>
  <c r="S97" i="1"/>
  <c r="T97" i="1" s="1"/>
  <c r="U97" i="1" s="1"/>
  <c r="W99" i="1"/>
  <c r="Y99" i="1" s="1"/>
  <c r="S99" i="1"/>
  <c r="T99" i="1" s="1"/>
  <c r="U99" i="1" s="1"/>
  <c r="W101" i="1"/>
  <c r="Y101" i="1" s="1"/>
  <c r="S101" i="1"/>
  <c r="T101" i="1" s="1"/>
  <c r="U101" i="1" s="1"/>
  <c r="W103" i="1"/>
  <c r="Y103" i="1" s="1"/>
  <c r="S103" i="1"/>
  <c r="T103" i="1" s="1"/>
  <c r="U103" i="1" s="1"/>
  <c r="W105" i="1"/>
  <c r="Y105" i="1" s="1"/>
  <c r="S105" i="1"/>
  <c r="T105" i="1" s="1"/>
  <c r="U105" i="1" s="1"/>
  <c r="W107" i="1"/>
  <c r="Y107" i="1" s="1"/>
  <c r="S107" i="1"/>
  <c r="T107" i="1" s="1"/>
  <c r="U107" i="1" s="1"/>
  <c r="W109" i="1"/>
  <c r="Y109" i="1" s="1"/>
  <c r="S109" i="1"/>
  <c r="T109" i="1" s="1"/>
  <c r="U109" i="1" s="1"/>
  <c r="W110" i="1"/>
  <c r="Y110" i="1" s="1"/>
  <c r="S110" i="1"/>
  <c r="T110" i="1" s="1"/>
  <c r="U110" i="1" s="1"/>
  <c r="W112" i="1"/>
  <c r="Y112" i="1" s="1"/>
  <c r="S112" i="1"/>
  <c r="T112" i="1" s="1"/>
  <c r="U112" i="1" s="1"/>
  <c r="W114" i="1"/>
  <c r="Y114" i="1" s="1"/>
  <c r="S114" i="1"/>
  <c r="T114" i="1" s="1"/>
  <c r="U114" i="1" s="1"/>
  <c r="W116" i="1"/>
  <c r="Y116" i="1" s="1"/>
  <c r="S116" i="1"/>
  <c r="T116" i="1" s="1"/>
  <c r="U116" i="1" s="1"/>
  <c r="W118" i="1"/>
  <c r="Y118" i="1" s="1"/>
  <c r="S118" i="1"/>
  <c r="T118" i="1" s="1"/>
  <c r="U118" i="1" s="1"/>
  <c r="W122" i="1"/>
  <c r="Y122" i="1" s="1"/>
  <c r="S122" i="1"/>
  <c r="T122" i="1" s="1"/>
  <c r="U122" i="1" s="1"/>
  <c r="W124" i="1"/>
  <c r="Y124" i="1" s="1"/>
  <c r="S124" i="1"/>
  <c r="T124" i="1" s="1"/>
  <c r="U124" i="1" s="1"/>
  <c r="W126" i="1"/>
  <c r="Y126" i="1" s="1"/>
  <c r="S126" i="1"/>
  <c r="T126" i="1" s="1"/>
  <c r="U126" i="1" s="1"/>
  <c r="W128" i="1"/>
  <c r="Y128" i="1" s="1"/>
  <c r="S128" i="1"/>
  <c r="T128" i="1" s="1"/>
  <c r="U128" i="1" s="1"/>
  <c r="W130" i="1"/>
  <c r="Y130" i="1" s="1"/>
  <c r="S130" i="1"/>
  <c r="T130" i="1" s="1"/>
  <c r="U130" i="1" s="1"/>
  <c r="W132" i="1"/>
  <c r="Y132" i="1" s="1"/>
  <c r="S132" i="1"/>
  <c r="T132" i="1" s="1"/>
  <c r="U132" i="1" s="1"/>
  <c r="W135" i="1"/>
  <c r="Y135" i="1" s="1"/>
  <c r="S135" i="1"/>
  <c r="T135" i="1" s="1"/>
  <c r="U135" i="1" s="1"/>
  <c r="W137" i="1"/>
  <c r="Y137" i="1" s="1"/>
  <c r="S137" i="1"/>
  <c r="T137" i="1" s="1"/>
  <c r="U137" i="1" s="1"/>
  <c r="W139" i="1"/>
  <c r="Y139" i="1" s="1"/>
  <c r="S139" i="1"/>
  <c r="T139" i="1" s="1"/>
  <c r="U139" i="1" s="1"/>
  <c r="W141" i="1"/>
  <c r="Y141" i="1" s="1"/>
  <c r="S141" i="1"/>
  <c r="T141" i="1" s="1"/>
  <c r="U141" i="1" s="1"/>
  <c r="W143" i="1"/>
  <c r="Y143" i="1" s="1"/>
  <c r="S143" i="1"/>
  <c r="T143" i="1" s="1"/>
  <c r="U143" i="1" s="1"/>
  <c r="W145" i="1"/>
  <c r="Y145" i="1" s="1"/>
  <c r="S145" i="1"/>
  <c r="T145" i="1" s="1"/>
  <c r="U145" i="1" s="1"/>
  <c r="W147" i="1"/>
  <c r="Y147" i="1" s="1"/>
  <c r="S147" i="1"/>
  <c r="T147" i="1" s="1"/>
  <c r="U147" i="1" s="1"/>
  <c r="W149" i="1"/>
  <c r="Y149" i="1" s="1"/>
  <c r="S149" i="1"/>
  <c r="T149" i="1" s="1"/>
  <c r="U149" i="1" s="1"/>
  <c r="W151" i="1"/>
  <c r="Y151" i="1" s="1"/>
  <c r="S151" i="1"/>
  <c r="T151" i="1" s="1"/>
  <c r="U151" i="1" s="1"/>
  <c r="W153" i="1"/>
  <c r="Y153" i="1" s="1"/>
  <c r="S153" i="1"/>
  <c r="T153" i="1" s="1"/>
  <c r="U153" i="1" s="1"/>
  <c r="W155" i="1"/>
  <c r="Y155" i="1" s="1"/>
  <c r="S155" i="1"/>
  <c r="T155" i="1" s="1"/>
  <c r="U155" i="1" s="1"/>
  <c r="W157" i="1"/>
  <c r="Y157" i="1" s="1"/>
  <c r="S157" i="1"/>
  <c r="T157" i="1" s="1"/>
  <c r="U157" i="1" s="1"/>
  <c r="W159" i="1"/>
  <c r="Y159" i="1" s="1"/>
  <c r="S159" i="1"/>
  <c r="T159" i="1" s="1"/>
  <c r="U159" i="1" s="1"/>
  <c r="W161" i="1"/>
  <c r="Y161" i="1" s="1"/>
  <c r="S161" i="1"/>
  <c r="T161" i="1" s="1"/>
  <c r="U161" i="1" s="1"/>
  <c r="W163" i="1"/>
  <c r="Y163" i="1" s="1"/>
  <c r="S163" i="1"/>
  <c r="T163" i="1" s="1"/>
  <c r="U163" i="1" s="1"/>
  <c r="W165" i="1"/>
  <c r="Y165" i="1" s="1"/>
  <c r="S165" i="1"/>
  <c r="T165" i="1" s="1"/>
  <c r="U165" i="1" s="1"/>
  <c r="W167" i="1"/>
  <c r="Y167" i="1" s="1"/>
  <c r="S167" i="1"/>
  <c r="T167" i="1" s="1"/>
  <c r="U167" i="1" s="1"/>
  <c r="W168" i="1"/>
  <c r="Y168" i="1" s="1"/>
  <c r="S168" i="1"/>
  <c r="T168" i="1" s="1"/>
  <c r="U168" i="1" s="1"/>
  <c r="W170" i="1"/>
  <c r="Y170" i="1" s="1"/>
  <c r="S170" i="1"/>
  <c r="T170" i="1" s="1"/>
  <c r="U170" i="1" s="1"/>
  <c r="W172" i="1"/>
  <c r="Y172" i="1" s="1"/>
  <c r="S172" i="1"/>
  <c r="T172" i="1" s="1"/>
  <c r="U172" i="1" s="1"/>
  <c r="W174" i="1"/>
  <c r="Y174" i="1" s="1"/>
  <c r="S174" i="1"/>
  <c r="T174" i="1" s="1"/>
  <c r="U174" i="1" s="1"/>
  <c r="W176" i="1"/>
  <c r="Y176" i="1" s="1"/>
  <c r="S176" i="1"/>
  <c r="T176" i="1" s="1"/>
  <c r="U176" i="1" s="1"/>
  <c r="W178" i="1"/>
  <c r="Y178" i="1" s="1"/>
  <c r="S178" i="1"/>
  <c r="T178" i="1" s="1"/>
  <c r="U178" i="1" s="1"/>
  <c r="W180" i="1"/>
  <c r="Y180" i="1" s="1"/>
  <c r="S180" i="1"/>
  <c r="T180" i="1" s="1"/>
  <c r="U180" i="1" s="1"/>
  <c r="W182" i="1"/>
  <c r="Y182" i="1" s="1"/>
  <c r="S182" i="1"/>
  <c r="T182" i="1" s="1"/>
  <c r="U182" i="1" s="1"/>
  <c r="W184" i="1"/>
  <c r="Y184" i="1" s="1"/>
  <c r="S184" i="1"/>
  <c r="T184" i="1" s="1"/>
  <c r="U184" i="1" s="1"/>
  <c r="W186" i="1"/>
  <c r="Y186" i="1" s="1"/>
  <c r="S186" i="1"/>
  <c r="T186" i="1" s="1"/>
  <c r="U186" i="1" s="1"/>
  <c r="W188" i="1"/>
  <c r="Y188" i="1" s="1"/>
  <c r="S188" i="1"/>
  <c r="T188" i="1" s="1"/>
  <c r="U188" i="1" s="1"/>
  <c r="W190" i="1"/>
  <c r="Y190" i="1" s="1"/>
  <c r="S190" i="1"/>
  <c r="T190" i="1" s="1"/>
  <c r="U190" i="1" s="1"/>
  <c r="W192" i="1"/>
  <c r="Y192" i="1" s="1"/>
  <c r="S192" i="1"/>
  <c r="T192" i="1" s="1"/>
  <c r="U192" i="1" s="1"/>
  <c r="W194" i="1"/>
  <c r="Y194" i="1" s="1"/>
  <c r="S194" i="1"/>
  <c r="T194" i="1" s="1"/>
  <c r="U194" i="1" s="1"/>
  <c r="W196" i="1"/>
  <c r="Y196" i="1" s="1"/>
  <c r="S196" i="1"/>
  <c r="T196" i="1" s="1"/>
  <c r="U196" i="1" s="1"/>
  <c r="W198" i="1"/>
  <c r="Y198" i="1" s="1"/>
  <c r="S198" i="1"/>
  <c r="T198" i="1" s="1"/>
  <c r="U198" i="1" s="1"/>
  <c r="W199" i="1"/>
  <c r="Y199" i="1" s="1"/>
  <c r="S199" i="1"/>
  <c r="T199" i="1" s="1"/>
  <c r="U199" i="1" s="1"/>
  <c r="W201" i="1"/>
  <c r="Y201" i="1" s="1"/>
  <c r="S201" i="1"/>
  <c r="T201" i="1" s="1"/>
  <c r="U201" i="1" s="1"/>
  <c r="W203" i="1"/>
  <c r="Y203" i="1" s="1"/>
  <c r="S203" i="1"/>
  <c r="T203" i="1" s="1"/>
  <c r="U203" i="1" s="1"/>
  <c r="W205" i="1"/>
  <c r="Y205" i="1" s="1"/>
  <c r="S205" i="1"/>
  <c r="T205" i="1" s="1"/>
  <c r="U205" i="1" s="1"/>
  <c r="W207" i="1"/>
  <c r="Y207" i="1" s="1"/>
  <c r="S207" i="1"/>
  <c r="T207" i="1" s="1"/>
  <c r="U207" i="1" s="1"/>
  <c r="W209" i="1"/>
  <c r="Y209" i="1" s="1"/>
  <c r="S209" i="1"/>
  <c r="T209" i="1" s="1"/>
  <c r="U209" i="1" s="1"/>
  <c r="W211" i="1"/>
  <c r="Y211" i="1" s="1"/>
  <c r="S211" i="1"/>
  <c r="T211" i="1" s="1"/>
  <c r="U211" i="1" s="1"/>
  <c r="W213" i="1"/>
  <c r="Y213" i="1" s="1"/>
  <c r="S213" i="1"/>
  <c r="T213" i="1" s="1"/>
  <c r="U213" i="1" s="1"/>
  <c r="W215" i="1"/>
  <c r="Y215" i="1" s="1"/>
  <c r="S215" i="1"/>
  <c r="T215" i="1" s="1"/>
  <c r="U215" i="1" s="1"/>
  <c r="W217" i="1"/>
  <c r="Y217" i="1" s="1"/>
  <c r="S217" i="1"/>
  <c r="T217" i="1" s="1"/>
  <c r="U217" i="1" s="1"/>
  <c r="W219" i="1"/>
  <c r="Y219" i="1" s="1"/>
  <c r="S219" i="1"/>
  <c r="T219" i="1" s="1"/>
  <c r="U219" i="1" s="1"/>
  <c r="W221" i="1"/>
  <c r="Y221" i="1" s="1"/>
  <c r="S221" i="1"/>
  <c r="T221" i="1" s="1"/>
  <c r="U221" i="1" s="1"/>
  <c r="W223" i="1"/>
  <c r="Y223" i="1" s="1"/>
  <c r="S223" i="1"/>
  <c r="T223" i="1" s="1"/>
  <c r="U223" i="1" s="1"/>
  <c r="W225" i="1"/>
  <c r="Y225" i="1" s="1"/>
  <c r="S225" i="1"/>
  <c r="T225" i="1" s="1"/>
  <c r="U225" i="1" s="1"/>
  <c r="W227" i="1"/>
  <c r="Y227" i="1" s="1"/>
  <c r="S227" i="1"/>
  <c r="T227" i="1" s="1"/>
  <c r="U227" i="1" s="1"/>
  <c r="W229" i="1"/>
  <c r="Y229" i="1" s="1"/>
  <c r="S229" i="1"/>
  <c r="T229" i="1" s="1"/>
  <c r="U229" i="1" s="1"/>
  <c r="W231" i="1"/>
  <c r="Y231" i="1" s="1"/>
  <c r="S231" i="1"/>
  <c r="T231" i="1" s="1"/>
  <c r="U231" i="1" s="1"/>
  <c r="W233" i="1"/>
  <c r="Y233" i="1" s="1"/>
  <c r="S233" i="1"/>
  <c r="T233" i="1" s="1"/>
  <c r="U233" i="1" s="1"/>
  <c r="W235" i="1"/>
  <c r="Y235" i="1" s="1"/>
  <c r="S235" i="1"/>
  <c r="T235" i="1" s="1"/>
  <c r="U235" i="1" s="1"/>
  <c r="W237" i="1"/>
  <c r="Y237" i="1" s="1"/>
  <c r="S237" i="1"/>
  <c r="T237" i="1" s="1"/>
  <c r="U237" i="1" s="1"/>
  <c r="W239" i="1"/>
  <c r="Y239" i="1" s="1"/>
  <c r="S239" i="1"/>
  <c r="T239" i="1" s="1"/>
  <c r="U239" i="1" s="1"/>
  <c r="W241" i="1"/>
  <c r="Y241" i="1" s="1"/>
  <c r="S241" i="1"/>
  <c r="T241" i="1" s="1"/>
  <c r="U241" i="1" s="1"/>
  <c r="W243" i="1"/>
  <c r="Y243" i="1" s="1"/>
  <c r="S243" i="1"/>
  <c r="T243" i="1" s="1"/>
  <c r="U243" i="1" s="1"/>
  <c r="W245" i="1"/>
  <c r="Y245" i="1" s="1"/>
  <c r="S245" i="1"/>
  <c r="T245" i="1" s="1"/>
  <c r="U245" i="1" s="1"/>
  <c r="W247" i="1"/>
  <c r="Y247" i="1" s="1"/>
  <c r="S247" i="1"/>
  <c r="T247" i="1" s="1"/>
  <c r="U247" i="1" s="1"/>
  <c r="W249" i="1"/>
  <c r="Y249" i="1" s="1"/>
  <c r="S249" i="1"/>
  <c r="T249" i="1" s="1"/>
  <c r="U249" i="1" s="1"/>
  <c r="W251" i="1"/>
  <c r="Y251" i="1" s="1"/>
  <c r="S251" i="1"/>
  <c r="T251" i="1" s="1"/>
  <c r="U251" i="1" s="1"/>
  <c r="W253" i="1"/>
  <c r="Y253" i="1" s="1"/>
  <c r="S253" i="1"/>
  <c r="T253" i="1" s="1"/>
  <c r="U253" i="1" s="1"/>
  <c r="W255" i="1"/>
  <c r="Y255" i="1" s="1"/>
  <c r="S255" i="1"/>
  <c r="T255" i="1" s="1"/>
  <c r="U255" i="1" s="1"/>
  <c r="W257" i="1"/>
  <c r="Y257" i="1" s="1"/>
  <c r="S257" i="1"/>
  <c r="T257" i="1" s="1"/>
  <c r="U257" i="1" s="1"/>
  <c r="W259" i="1"/>
  <c r="Y259" i="1" s="1"/>
  <c r="S259" i="1"/>
  <c r="T259" i="1" s="1"/>
  <c r="U259" i="1" s="1"/>
  <c r="W261" i="1"/>
  <c r="Y261" i="1" s="1"/>
  <c r="S261" i="1"/>
  <c r="T261" i="1" s="1"/>
  <c r="U261" i="1" s="1"/>
  <c r="W263" i="1"/>
  <c r="Y263" i="1" s="1"/>
  <c r="S263" i="1"/>
  <c r="T263" i="1" s="1"/>
  <c r="U263" i="1" s="1"/>
  <c r="W265" i="1"/>
  <c r="Y265" i="1" s="1"/>
  <c r="S265" i="1"/>
  <c r="T265" i="1" s="1"/>
  <c r="U265" i="1" s="1"/>
  <c r="W267" i="1"/>
  <c r="Y267" i="1" s="1"/>
  <c r="S267" i="1"/>
  <c r="T267" i="1" s="1"/>
  <c r="U267" i="1" s="1"/>
  <c r="W269" i="1"/>
  <c r="Y269" i="1" s="1"/>
  <c r="S269" i="1"/>
  <c r="T269" i="1" s="1"/>
  <c r="U269" i="1" s="1"/>
  <c r="W271" i="1"/>
  <c r="Y271" i="1" s="1"/>
  <c r="S271" i="1"/>
  <c r="T271" i="1" s="1"/>
  <c r="U271" i="1" s="1"/>
  <c r="W273" i="1"/>
  <c r="Y273" i="1" s="1"/>
  <c r="S273" i="1"/>
  <c r="T273" i="1" s="1"/>
  <c r="U273" i="1" s="1"/>
  <c r="W275" i="1"/>
  <c r="Y275" i="1" s="1"/>
  <c r="S275" i="1"/>
  <c r="T275" i="1" s="1"/>
  <c r="U275" i="1" s="1"/>
  <c r="W277" i="1"/>
  <c r="Y277" i="1" s="1"/>
  <c r="S277" i="1"/>
  <c r="T277" i="1" s="1"/>
  <c r="U277" i="1" s="1"/>
  <c r="W279" i="1"/>
  <c r="Y279" i="1" s="1"/>
  <c r="S279" i="1"/>
  <c r="T279" i="1" s="1"/>
  <c r="U279" i="1" s="1"/>
  <c r="W281" i="1"/>
  <c r="Y281" i="1" s="1"/>
  <c r="S281" i="1"/>
  <c r="T281" i="1" s="1"/>
  <c r="U281" i="1" s="1"/>
  <c r="W283" i="1"/>
  <c r="Y283" i="1" s="1"/>
  <c r="S283" i="1"/>
  <c r="T283" i="1" s="1"/>
  <c r="U283" i="1" s="1"/>
  <c r="W285" i="1"/>
  <c r="Y285" i="1" s="1"/>
  <c r="S285" i="1"/>
  <c r="T285" i="1" s="1"/>
  <c r="U285" i="1" s="1"/>
  <c r="W287" i="1"/>
  <c r="Y287" i="1" s="1"/>
  <c r="S287" i="1"/>
  <c r="T287" i="1" s="1"/>
  <c r="U287" i="1" s="1"/>
  <c r="W289" i="1"/>
  <c r="Y289" i="1" s="1"/>
  <c r="S289" i="1"/>
  <c r="T289" i="1" s="1"/>
  <c r="U289" i="1" s="1"/>
  <c r="W291" i="1"/>
  <c r="Y291" i="1" s="1"/>
  <c r="S291" i="1"/>
  <c r="T291" i="1" s="1"/>
  <c r="U291" i="1" s="1"/>
  <c r="W293" i="1"/>
  <c r="Y293" i="1" s="1"/>
  <c r="S293" i="1"/>
  <c r="T293" i="1" s="1"/>
  <c r="U293" i="1" s="1"/>
  <c r="W295" i="1"/>
  <c r="Y295" i="1" s="1"/>
  <c r="S295" i="1"/>
  <c r="T295" i="1" s="1"/>
  <c r="U295" i="1" s="1"/>
  <c r="W298" i="1"/>
  <c r="Y298" i="1" s="1"/>
  <c r="S298" i="1"/>
  <c r="T298" i="1" s="1"/>
  <c r="U298" i="1" s="1"/>
  <c r="W300" i="1"/>
  <c r="Y300" i="1" s="1"/>
  <c r="S300" i="1"/>
  <c r="T300" i="1" s="1"/>
  <c r="U300" i="1" s="1"/>
  <c r="W302" i="1"/>
  <c r="Y302" i="1" s="1"/>
  <c r="S302" i="1"/>
  <c r="T302" i="1" s="1"/>
  <c r="U302" i="1" s="1"/>
  <c r="W304" i="1"/>
  <c r="Y304" i="1" s="1"/>
  <c r="S304" i="1"/>
  <c r="T304" i="1" s="1"/>
  <c r="U304" i="1" s="1"/>
  <c r="W306" i="1"/>
  <c r="Y306" i="1" s="1"/>
  <c r="S306" i="1"/>
  <c r="T306" i="1" s="1"/>
  <c r="U306" i="1" s="1"/>
  <c r="W308" i="1"/>
  <c r="Y308" i="1" s="1"/>
  <c r="S308" i="1"/>
  <c r="T308" i="1" s="1"/>
  <c r="U308" i="1" s="1"/>
  <c r="W310" i="1"/>
  <c r="Y310" i="1" s="1"/>
  <c r="S310" i="1"/>
  <c r="T310" i="1" s="1"/>
  <c r="U310" i="1" s="1"/>
  <c r="W312" i="1"/>
  <c r="Y312" i="1" s="1"/>
  <c r="S312" i="1"/>
  <c r="T312" i="1" s="1"/>
  <c r="U312" i="1" s="1"/>
  <c r="W314" i="1"/>
  <c r="Y314" i="1" s="1"/>
  <c r="S314" i="1"/>
  <c r="T314" i="1" s="1"/>
  <c r="U314" i="1" s="1"/>
  <c r="W316" i="1"/>
  <c r="Y316" i="1" s="1"/>
  <c r="S316" i="1"/>
  <c r="T316" i="1" s="1"/>
  <c r="U316" i="1" s="1"/>
  <c r="W318" i="1"/>
  <c r="Y318" i="1" s="1"/>
  <c r="S318" i="1"/>
  <c r="T318" i="1" s="1"/>
  <c r="U318" i="1" s="1"/>
  <c r="W320" i="1"/>
  <c r="Y320" i="1" s="1"/>
  <c r="S320" i="1"/>
  <c r="T320" i="1" s="1"/>
  <c r="U320" i="1" s="1"/>
  <c r="W322" i="1"/>
  <c r="Y322" i="1" s="1"/>
  <c r="S322" i="1"/>
  <c r="T322" i="1" s="1"/>
  <c r="U322" i="1" s="1"/>
  <c r="W324" i="1"/>
  <c r="Y324" i="1" s="1"/>
  <c r="S324" i="1"/>
  <c r="T324" i="1" s="1"/>
  <c r="U324" i="1" s="1"/>
  <c r="W326" i="1"/>
  <c r="Y326" i="1" s="1"/>
  <c r="S326" i="1"/>
  <c r="T326" i="1" s="1"/>
  <c r="U326" i="1" s="1"/>
  <c r="W328" i="1"/>
  <c r="Y328" i="1" s="1"/>
  <c r="S328" i="1"/>
  <c r="T328" i="1" s="1"/>
  <c r="U328" i="1" s="1"/>
  <c r="W330" i="1"/>
  <c r="Y330" i="1" s="1"/>
  <c r="S330" i="1"/>
  <c r="T330" i="1" s="1"/>
  <c r="U330" i="1" s="1"/>
  <c r="W332" i="1"/>
  <c r="Y332" i="1" s="1"/>
  <c r="S332" i="1"/>
  <c r="T332" i="1" s="1"/>
  <c r="U332" i="1" s="1"/>
  <c r="W334" i="1"/>
  <c r="Y334" i="1" s="1"/>
  <c r="S334" i="1"/>
  <c r="T334" i="1" s="1"/>
  <c r="U334" i="1" s="1"/>
  <c r="W336" i="1"/>
  <c r="Y336" i="1" s="1"/>
  <c r="S336" i="1"/>
  <c r="T336" i="1" s="1"/>
  <c r="U336" i="1" s="1"/>
  <c r="W338" i="1"/>
  <c r="Y338" i="1" s="1"/>
  <c r="S338" i="1"/>
  <c r="T338" i="1" s="1"/>
  <c r="U338" i="1" s="1"/>
  <c r="W340" i="1"/>
  <c r="Y340" i="1" s="1"/>
  <c r="S340" i="1"/>
  <c r="T340" i="1" s="1"/>
  <c r="U340" i="1" s="1"/>
  <c r="W342" i="1"/>
  <c r="Y342" i="1" s="1"/>
  <c r="S342" i="1"/>
  <c r="T342" i="1" s="1"/>
  <c r="U342" i="1" s="1"/>
  <c r="W345" i="1"/>
  <c r="Y345" i="1" s="1"/>
  <c r="S345" i="1"/>
  <c r="T345" i="1" s="1"/>
  <c r="U345" i="1" s="1"/>
  <c r="W347" i="1"/>
  <c r="Y347" i="1" s="1"/>
  <c r="S347" i="1"/>
  <c r="T347" i="1" s="1"/>
  <c r="U347" i="1" s="1"/>
  <c r="W349" i="1"/>
  <c r="Y349" i="1" s="1"/>
  <c r="S349" i="1"/>
  <c r="T349" i="1" s="1"/>
  <c r="U349" i="1" s="1"/>
  <c r="W351" i="1"/>
  <c r="Y351" i="1" s="1"/>
  <c r="S351" i="1"/>
  <c r="T351" i="1" s="1"/>
  <c r="U351" i="1" s="1"/>
  <c r="W353" i="1"/>
  <c r="Y353" i="1" s="1"/>
  <c r="S353" i="1"/>
  <c r="T353" i="1" s="1"/>
  <c r="U353" i="1" s="1"/>
  <c r="W355" i="1"/>
  <c r="Y355" i="1" s="1"/>
  <c r="S355" i="1"/>
  <c r="T355" i="1" s="1"/>
  <c r="U355" i="1" s="1"/>
  <c r="W357" i="1"/>
  <c r="Y357" i="1" s="1"/>
  <c r="S357" i="1"/>
  <c r="T357" i="1" s="1"/>
  <c r="U357" i="1" s="1"/>
  <c r="W359" i="1"/>
  <c r="Y359" i="1" s="1"/>
  <c r="S359" i="1"/>
  <c r="T359" i="1" s="1"/>
  <c r="U359" i="1" s="1"/>
  <c r="W361" i="1"/>
  <c r="Y361" i="1" s="1"/>
  <c r="S361" i="1"/>
  <c r="T361" i="1" s="1"/>
  <c r="U361" i="1" s="1"/>
  <c r="W363" i="1"/>
  <c r="Y363" i="1" s="1"/>
  <c r="S363" i="1"/>
  <c r="T363" i="1" s="1"/>
  <c r="U363" i="1" s="1"/>
  <c r="W365" i="1"/>
  <c r="Y365" i="1" s="1"/>
  <c r="S365" i="1"/>
  <c r="T365" i="1" s="1"/>
  <c r="U365" i="1" s="1"/>
  <c r="W367" i="1"/>
  <c r="Y367" i="1" s="1"/>
  <c r="S367" i="1"/>
  <c r="T367" i="1" s="1"/>
  <c r="U367" i="1" s="1"/>
  <c r="W369" i="1"/>
  <c r="Y369" i="1" s="1"/>
  <c r="S369" i="1"/>
  <c r="T369" i="1" s="1"/>
  <c r="U369" i="1" s="1"/>
  <c r="W371" i="1"/>
  <c r="Y371" i="1" s="1"/>
  <c r="S371" i="1"/>
  <c r="T371" i="1" s="1"/>
  <c r="U371" i="1" s="1"/>
  <c r="W373" i="1"/>
  <c r="Y373" i="1" s="1"/>
  <c r="S373" i="1"/>
  <c r="T373" i="1" s="1"/>
  <c r="U373" i="1" s="1"/>
  <c r="W375" i="1"/>
  <c r="Y375" i="1" s="1"/>
  <c r="S375" i="1"/>
  <c r="T375" i="1" s="1"/>
  <c r="U375" i="1" s="1"/>
  <c r="W377" i="1"/>
  <c r="Y377" i="1" s="1"/>
  <c r="S377" i="1"/>
  <c r="T377" i="1" s="1"/>
  <c r="U377" i="1" s="1"/>
  <c r="W379" i="1"/>
  <c r="Y379" i="1" s="1"/>
  <c r="S379" i="1"/>
  <c r="T379" i="1" s="1"/>
  <c r="U379" i="1" s="1"/>
  <c r="W381" i="1"/>
  <c r="Y381" i="1" s="1"/>
  <c r="S381" i="1"/>
  <c r="T381" i="1" s="1"/>
  <c r="U381" i="1" s="1"/>
  <c r="W383" i="1"/>
  <c r="Y383" i="1" s="1"/>
  <c r="S383" i="1"/>
  <c r="T383" i="1" s="1"/>
  <c r="U383" i="1" s="1"/>
  <c r="W385" i="1"/>
  <c r="Y385" i="1" s="1"/>
  <c r="S385" i="1"/>
  <c r="T385" i="1" s="1"/>
  <c r="U385" i="1" s="1"/>
  <c r="W387" i="1"/>
  <c r="Y387" i="1" s="1"/>
  <c r="S387" i="1"/>
  <c r="T387" i="1" s="1"/>
  <c r="U387" i="1" s="1"/>
  <c r="W389" i="1"/>
  <c r="Y389" i="1" s="1"/>
  <c r="S389" i="1"/>
  <c r="T389" i="1" s="1"/>
  <c r="U389" i="1" s="1"/>
  <c r="W391" i="1"/>
  <c r="Y391" i="1" s="1"/>
  <c r="S391" i="1"/>
  <c r="T391" i="1" s="1"/>
  <c r="U391" i="1" s="1"/>
  <c r="W393" i="1"/>
  <c r="Y393" i="1" s="1"/>
  <c r="S393" i="1"/>
  <c r="T393" i="1" s="1"/>
  <c r="U393" i="1" s="1"/>
  <c r="W395" i="1"/>
  <c r="Y395" i="1" s="1"/>
  <c r="S395" i="1"/>
  <c r="T395" i="1" s="1"/>
  <c r="U395" i="1" s="1"/>
  <c r="W397" i="1"/>
  <c r="Y397" i="1" s="1"/>
  <c r="S397" i="1"/>
  <c r="T397" i="1" s="1"/>
  <c r="U397" i="1" s="1"/>
  <c r="W399" i="1"/>
  <c r="Y399" i="1" s="1"/>
  <c r="S399" i="1"/>
  <c r="T399" i="1" s="1"/>
  <c r="U399" i="1" s="1"/>
  <c r="W401" i="1"/>
  <c r="Y401" i="1" s="1"/>
  <c r="S401" i="1"/>
  <c r="T401" i="1" s="1"/>
  <c r="U401" i="1" s="1"/>
  <c r="W403" i="1"/>
  <c r="Y403" i="1" s="1"/>
  <c r="S403" i="1"/>
  <c r="T403" i="1" s="1"/>
  <c r="U403" i="1" s="1"/>
  <c r="W405" i="1"/>
  <c r="Y405" i="1" s="1"/>
  <c r="S405" i="1"/>
  <c r="T405" i="1" s="1"/>
  <c r="U405" i="1" s="1"/>
  <c r="W407" i="1"/>
  <c r="Y407" i="1" s="1"/>
  <c r="S407" i="1"/>
  <c r="T407" i="1" s="1"/>
  <c r="U407" i="1" s="1"/>
  <c r="W409" i="1"/>
  <c r="Y409" i="1" s="1"/>
  <c r="S409" i="1"/>
  <c r="T409" i="1" s="1"/>
  <c r="U409" i="1" s="1"/>
  <c r="W411" i="1"/>
  <c r="Y411" i="1" s="1"/>
  <c r="S411" i="1"/>
  <c r="T411" i="1" s="1"/>
  <c r="U411" i="1" s="1"/>
  <c r="W413" i="1"/>
  <c r="Y413" i="1" s="1"/>
  <c r="S413" i="1"/>
  <c r="T413" i="1" s="1"/>
  <c r="U413" i="1" s="1"/>
  <c r="W415" i="1"/>
  <c r="Y415" i="1" s="1"/>
  <c r="S415" i="1"/>
  <c r="T415" i="1" s="1"/>
  <c r="U415" i="1" s="1"/>
  <c r="W417" i="1"/>
  <c r="Y417" i="1" s="1"/>
  <c r="S417" i="1"/>
  <c r="T417" i="1" s="1"/>
  <c r="U417" i="1" s="1"/>
  <c r="W419" i="1"/>
  <c r="Y419" i="1" s="1"/>
  <c r="S419" i="1"/>
  <c r="T419" i="1" s="1"/>
  <c r="U419" i="1" s="1"/>
  <c r="W421" i="1"/>
  <c r="Y421" i="1" s="1"/>
  <c r="S421" i="1"/>
  <c r="T421" i="1" s="1"/>
  <c r="U421" i="1" s="1"/>
  <c r="W423" i="1"/>
  <c r="Y423" i="1" s="1"/>
  <c r="S423" i="1"/>
  <c r="T423" i="1" s="1"/>
  <c r="U423" i="1" s="1"/>
  <c r="W425" i="1"/>
  <c r="Y425" i="1" s="1"/>
  <c r="S425" i="1"/>
  <c r="T425" i="1" s="1"/>
  <c r="U425" i="1" s="1"/>
  <c r="W427" i="1"/>
  <c r="Y427" i="1" s="1"/>
  <c r="S427" i="1"/>
  <c r="T427" i="1" s="1"/>
  <c r="U427" i="1" s="1"/>
  <c r="W429" i="1"/>
  <c r="Y429" i="1" s="1"/>
  <c r="S429" i="1"/>
  <c r="T429" i="1" s="1"/>
  <c r="U429" i="1" s="1"/>
  <c r="W431" i="1"/>
  <c r="Y431" i="1" s="1"/>
  <c r="S431" i="1"/>
  <c r="T431" i="1" s="1"/>
  <c r="U431" i="1" s="1"/>
  <c r="W433" i="1"/>
  <c r="Y433" i="1" s="1"/>
  <c r="S433" i="1"/>
  <c r="T433" i="1" s="1"/>
  <c r="U433" i="1" s="1"/>
  <c r="W435" i="1"/>
  <c r="Y435" i="1" s="1"/>
  <c r="S435" i="1"/>
  <c r="T435" i="1" s="1"/>
  <c r="U435" i="1" s="1"/>
  <c r="W437" i="1"/>
  <c r="Y437" i="1" s="1"/>
  <c r="S437" i="1"/>
  <c r="T437" i="1" s="1"/>
  <c r="U437" i="1" s="1"/>
  <c r="W439" i="1"/>
  <c r="Y439" i="1" s="1"/>
  <c r="S439" i="1"/>
  <c r="T439" i="1" s="1"/>
  <c r="U439" i="1" s="1"/>
  <c r="W441" i="1"/>
  <c r="Y441" i="1" s="1"/>
  <c r="S441" i="1"/>
  <c r="T441" i="1" s="1"/>
  <c r="U441" i="1" s="1"/>
  <c r="W443" i="1"/>
  <c r="Y443" i="1" s="1"/>
  <c r="S443" i="1"/>
  <c r="T443" i="1" s="1"/>
  <c r="U443" i="1" s="1"/>
  <c r="W445" i="1"/>
  <c r="Y445" i="1" s="1"/>
  <c r="S445" i="1"/>
  <c r="T445" i="1" s="1"/>
  <c r="U445" i="1" s="1"/>
  <c r="W447" i="1"/>
  <c r="Y447" i="1" s="1"/>
  <c r="S447" i="1"/>
  <c r="T447" i="1" s="1"/>
  <c r="U447" i="1" s="1"/>
  <c r="W449" i="1"/>
  <c r="Y449" i="1" s="1"/>
  <c r="S449" i="1"/>
  <c r="T449" i="1" s="1"/>
  <c r="U449" i="1" s="1"/>
  <c r="W451" i="1"/>
  <c r="Y451" i="1" s="1"/>
  <c r="S451" i="1"/>
  <c r="T451" i="1" s="1"/>
  <c r="U451" i="1" s="1"/>
  <c r="W453" i="1"/>
  <c r="Y453" i="1" s="1"/>
  <c r="S453" i="1"/>
  <c r="T453" i="1" s="1"/>
  <c r="U453" i="1" s="1"/>
  <c r="W455" i="1"/>
  <c r="Y455" i="1" s="1"/>
  <c r="S455" i="1"/>
  <c r="T455" i="1" s="1"/>
  <c r="U455" i="1" s="1"/>
  <c r="W457" i="1"/>
  <c r="Y457" i="1" s="1"/>
  <c r="S457" i="1"/>
  <c r="T457" i="1" s="1"/>
  <c r="U457" i="1" s="1"/>
  <c r="W459" i="1"/>
  <c r="Y459" i="1" s="1"/>
  <c r="S459" i="1"/>
  <c r="T459" i="1" s="1"/>
  <c r="U459" i="1" s="1"/>
  <c r="W461" i="1"/>
  <c r="Y461" i="1" s="1"/>
  <c r="S461" i="1"/>
  <c r="T461" i="1" s="1"/>
  <c r="U461" i="1" s="1"/>
  <c r="W463" i="1"/>
  <c r="Y463" i="1" s="1"/>
  <c r="S463" i="1"/>
  <c r="T463" i="1" s="1"/>
  <c r="U463" i="1" s="1"/>
  <c r="W465" i="1"/>
  <c r="Y465" i="1" s="1"/>
  <c r="S465" i="1"/>
  <c r="T465" i="1" s="1"/>
  <c r="U465" i="1" s="1"/>
  <c r="W467" i="1"/>
  <c r="Y467" i="1" s="1"/>
  <c r="S467" i="1"/>
  <c r="T467" i="1" s="1"/>
  <c r="U467" i="1" s="1"/>
  <c r="W469" i="1"/>
  <c r="Y469" i="1" s="1"/>
  <c r="S469" i="1"/>
  <c r="T469" i="1" s="1"/>
  <c r="U469" i="1" s="1"/>
  <c r="W471" i="1"/>
  <c r="Y471" i="1" s="1"/>
  <c r="S471" i="1"/>
  <c r="T471" i="1" s="1"/>
  <c r="U471" i="1" s="1"/>
  <c r="W473" i="1"/>
  <c r="Y473" i="1" s="1"/>
  <c r="S473" i="1"/>
  <c r="T473" i="1" s="1"/>
  <c r="U473" i="1" s="1"/>
  <c r="W475" i="1"/>
  <c r="Y475" i="1" s="1"/>
  <c r="S475" i="1"/>
  <c r="T475" i="1" s="1"/>
  <c r="U475" i="1" s="1"/>
  <c r="W477" i="1"/>
  <c r="S477" i="1"/>
  <c r="T477" i="1" s="1"/>
  <c r="U477" i="1" s="1"/>
  <c r="W479" i="1"/>
  <c r="Y479" i="1" s="1"/>
  <c r="S479" i="1"/>
  <c r="T479" i="1" s="1"/>
  <c r="U479" i="1" s="1"/>
  <c r="W483" i="1"/>
  <c r="S483" i="1"/>
  <c r="T483" i="1" s="1"/>
  <c r="U483" i="1" s="1"/>
  <c r="W487" i="1"/>
  <c r="S487" i="1"/>
  <c r="T487" i="1" s="1"/>
  <c r="U487" i="1" s="1"/>
  <c r="W491" i="1"/>
  <c r="S491" i="1"/>
  <c r="T491" i="1" s="1"/>
  <c r="U491" i="1" s="1"/>
  <c r="W493" i="1"/>
  <c r="Y493" i="1" s="1"/>
  <c r="S493" i="1"/>
  <c r="T493" i="1" s="1"/>
  <c r="U493" i="1" s="1"/>
  <c r="W495" i="1"/>
  <c r="Y495" i="1" s="1"/>
  <c r="S495" i="1"/>
  <c r="T495" i="1" s="1"/>
  <c r="U495" i="1" s="1"/>
  <c r="W497" i="1"/>
  <c r="Y497" i="1" s="1"/>
  <c r="S497" i="1"/>
  <c r="T497" i="1" s="1"/>
  <c r="U497" i="1" s="1"/>
  <c r="W499" i="1"/>
  <c r="S499" i="1"/>
  <c r="T499" i="1" s="1"/>
  <c r="U499" i="1" s="1"/>
  <c r="W502" i="1"/>
  <c r="Y502" i="1" s="1"/>
  <c r="S502" i="1"/>
  <c r="T502" i="1" s="1"/>
  <c r="U502" i="1" s="1"/>
  <c r="W504" i="1"/>
  <c r="S504" i="1"/>
  <c r="T504" i="1" s="1"/>
  <c r="U504" i="1" s="1"/>
  <c r="W506" i="1"/>
  <c r="S506" i="1"/>
  <c r="T506" i="1" s="1"/>
  <c r="U506" i="1" s="1"/>
  <c r="W508" i="1"/>
  <c r="S508" i="1"/>
  <c r="T508" i="1" s="1"/>
  <c r="U508" i="1" s="1"/>
  <c r="W510" i="1"/>
  <c r="S510" i="1"/>
  <c r="T510" i="1" s="1"/>
  <c r="U510" i="1" s="1"/>
  <c r="W512" i="1"/>
  <c r="S512" i="1"/>
  <c r="T512" i="1" s="1"/>
  <c r="U512" i="1" s="1"/>
  <c r="W514" i="1"/>
  <c r="S514" i="1"/>
  <c r="T514" i="1" s="1"/>
  <c r="U514" i="1" s="1"/>
  <c r="W516" i="1"/>
  <c r="Y516" i="1" s="1"/>
  <c r="S516" i="1"/>
  <c r="T516" i="1" s="1"/>
  <c r="U516" i="1" s="1"/>
  <c r="W518" i="1"/>
  <c r="S518" i="1"/>
  <c r="T518" i="1" s="1"/>
  <c r="U518" i="1" s="1"/>
  <c r="W520" i="1"/>
  <c r="Y520" i="1" s="1"/>
  <c r="S520" i="1"/>
  <c r="T520" i="1" s="1"/>
  <c r="U520" i="1" s="1"/>
  <c r="W522" i="1"/>
  <c r="S522" i="1"/>
  <c r="T522" i="1" s="1"/>
  <c r="U522" i="1" s="1"/>
  <c r="W524" i="1"/>
  <c r="Y524" i="1" s="1"/>
  <c r="S524" i="1"/>
  <c r="T524" i="1" s="1"/>
  <c r="U524" i="1" s="1"/>
  <c r="W526" i="1"/>
  <c r="S526" i="1"/>
  <c r="T526" i="1" s="1"/>
  <c r="U526" i="1" s="1"/>
  <c r="W528" i="1"/>
  <c r="Y528" i="1" s="1"/>
  <c r="S528" i="1"/>
  <c r="T528" i="1" s="1"/>
  <c r="U528" i="1" s="1"/>
  <c r="W530" i="1"/>
  <c r="S530" i="1"/>
  <c r="T530" i="1" s="1"/>
  <c r="U530" i="1" s="1"/>
  <c r="W534" i="1"/>
  <c r="S534" i="1"/>
  <c r="T534" i="1" s="1"/>
  <c r="U534" i="1" s="1"/>
  <c r="W536" i="1"/>
  <c r="S536" i="1"/>
  <c r="T536" i="1" s="1"/>
  <c r="U536" i="1" s="1"/>
  <c r="W538" i="1"/>
  <c r="Y538" i="1" s="1"/>
  <c r="S538" i="1"/>
  <c r="T538" i="1" s="1"/>
  <c r="U538" i="1" s="1"/>
  <c r="W540" i="1"/>
  <c r="S540" i="1"/>
  <c r="T540" i="1" s="1"/>
  <c r="U540" i="1" s="1"/>
  <c r="W542" i="1"/>
  <c r="Y542" i="1" s="1"/>
  <c r="S542" i="1"/>
  <c r="T542" i="1" s="1"/>
  <c r="U542" i="1" s="1"/>
  <c r="W544" i="1"/>
  <c r="Y544" i="1" s="1"/>
  <c r="S544" i="1"/>
  <c r="T544" i="1" s="1"/>
  <c r="U544" i="1" s="1"/>
  <c r="W546" i="1"/>
  <c r="S546" i="1"/>
  <c r="T546" i="1" s="1"/>
  <c r="U546" i="1" s="1"/>
  <c r="W548" i="1"/>
  <c r="Y548" i="1" s="1"/>
  <c r="S548" i="1"/>
  <c r="T548" i="1" s="1"/>
  <c r="U548" i="1" s="1"/>
  <c r="W550" i="1"/>
  <c r="S550" i="1"/>
  <c r="T550" i="1" s="1"/>
  <c r="U550" i="1" s="1"/>
  <c r="W552" i="1"/>
  <c r="S552" i="1"/>
  <c r="T552" i="1" s="1"/>
  <c r="U552" i="1" s="1"/>
  <c r="W554" i="1"/>
  <c r="S554" i="1"/>
  <c r="T554" i="1" s="1"/>
  <c r="U554" i="1" s="1"/>
  <c r="W556" i="1"/>
  <c r="Y556" i="1" s="1"/>
  <c r="S556" i="1"/>
  <c r="T556" i="1" s="1"/>
  <c r="U556" i="1" s="1"/>
  <c r="W558" i="1"/>
  <c r="Y558" i="1" s="1"/>
  <c r="S558" i="1"/>
  <c r="T558" i="1" s="1"/>
  <c r="U558" i="1" s="1"/>
  <c r="W560" i="1"/>
  <c r="S560" i="1"/>
  <c r="T560" i="1" s="1"/>
  <c r="U560" i="1" s="1"/>
  <c r="W562" i="1"/>
  <c r="Y562" i="1" s="1"/>
  <c r="S562" i="1"/>
  <c r="T562" i="1" s="1"/>
  <c r="U562" i="1" s="1"/>
  <c r="W564" i="1"/>
  <c r="Y564" i="1" s="1"/>
  <c r="S564" i="1"/>
  <c r="T564" i="1" s="1"/>
  <c r="U564" i="1" s="1"/>
  <c r="W566" i="1"/>
  <c r="S566" i="1"/>
  <c r="T566" i="1" s="1"/>
  <c r="U566" i="1" s="1"/>
  <c r="W568" i="1"/>
  <c r="Y568" i="1" s="1"/>
  <c r="S568" i="1"/>
  <c r="T568" i="1" s="1"/>
  <c r="U568" i="1" s="1"/>
  <c r="W570" i="1"/>
  <c r="Y570" i="1" s="1"/>
  <c r="S570" i="1"/>
  <c r="T570" i="1" s="1"/>
  <c r="U570" i="1" s="1"/>
  <c r="W572" i="1"/>
  <c r="Y572" i="1" s="1"/>
  <c r="S572" i="1"/>
  <c r="T572" i="1" s="1"/>
  <c r="U572" i="1" s="1"/>
  <c r="W574" i="1"/>
  <c r="S574" i="1"/>
  <c r="T574" i="1" s="1"/>
  <c r="U574" i="1" s="1"/>
  <c r="W576" i="1"/>
  <c r="S576" i="1"/>
  <c r="T576" i="1" s="1"/>
  <c r="U576" i="1" s="1"/>
  <c r="W578" i="1"/>
  <c r="S578" i="1"/>
  <c r="T578" i="1" s="1"/>
  <c r="U578" i="1" s="1"/>
  <c r="W580" i="1"/>
  <c r="S580" i="1"/>
  <c r="T580" i="1" s="1"/>
  <c r="U580" i="1" s="1"/>
  <c r="W582" i="1"/>
  <c r="S582" i="1"/>
  <c r="T582" i="1" s="1"/>
  <c r="U582" i="1" s="1"/>
  <c r="W584" i="1"/>
  <c r="S584" i="1"/>
  <c r="T584" i="1" s="1"/>
  <c r="U584" i="1" s="1"/>
  <c r="W586" i="1"/>
  <c r="S586" i="1"/>
  <c r="T586" i="1" s="1"/>
  <c r="U586" i="1" s="1"/>
  <c r="W588" i="1"/>
  <c r="S588" i="1"/>
  <c r="T588" i="1" s="1"/>
  <c r="U588" i="1" s="1"/>
  <c r="W590" i="1"/>
  <c r="S590" i="1"/>
  <c r="T590" i="1" s="1"/>
  <c r="U590" i="1" s="1"/>
  <c r="W592" i="1"/>
  <c r="S592" i="1"/>
  <c r="T592" i="1" s="1"/>
  <c r="U592" i="1" s="1"/>
  <c r="W594" i="1"/>
  <c r="S594" i="1"/>
  <c r="T594" i="1" s="1"/>
  <c r="U594" i="1" s="1"/>
  <c r="W596" i="1"/>
  <c r="S596" i="1"/>
  <c r="T596" i="1" s="1"/>
  <c r="U596" i="1" s="1"/>
  <c r="W598" i="1"/>
  <c r="S598" i="1"/>
  <c r="T598" i="1" s="1"/>
  <c r="U598" i="1" s="1"/>
  <c r="W600" i="1"/>
  <c r="S600" i="1"/>
  <c r="T600" i="1" s="1"/>
  <c r="U600" i="1" s="1"/>
  <c r="W602" i="1"/>
  <c r="S602" i="1"/>
  <c r="T602" i="1" s="1"/>
  <c r="U602" i="1" s="1"/>
  <c r="W604" i="1"/>
  <c r="S604" i="1"/>
  <c r="T604" i="1" s="1"/>
  <c r="U604" i="1" s="1"/>
  <c r="W606" i="1"/>
  <c r="S606" i="1"/>
  <c r="T606" i="1" s="1"/>
  <c r="U606" i="1" s="1"/>
  <c r="W608" i="1"/>
  <c r="S608" i="1"/>
  <c r="T608" i="1" s="1"/>
  <c r="U608" i="1" s="1"/>
  <c r="W610" i="1"/>
  <c r="S610" i="1"/>
  <c r="T610" i="1" s="1"/>
  <c r="U610" i="1" s="1"/>
  <c r="W612" i="1"/>
  <c r="S612" i="1"/>
  <c r="T612" i="1" s="1"/>
  <c r="U612" i="1" s="1"/>
  <c r="W614" i="1"/>
  <c r="S614" i="1"/>
  <c r="T614" i="1" s="1"/>
  <c r="U614" i="1" s="1"/>
  <c r="W616" i="1"/>
  <c r="S616" i="1"/>
  <c r="T616" i="1" s="1"/>
  <c r="U616" i="1" s="1"/>
  <c r="W618" i="1"/>
  <c r="S618" i="1"/>
  <c r="T618" i="1" s="1"/>
  <c r="U618" i="1" s="1"/>
  <c r="W620" i="1"/>
  <c r="S620" i="1"/>
  <c r="T620" i="1" s="1"/>
  <c r="U620" i="1" s="1"/>
  <c r="W622" i="1"/>
  <c r="S622" i="1"/>
  <c r="T622" i="1" s="1"/>
  <c r="U622" i="1" s="1"/>
  <c r="W624" i="1"/>
  <c r="S624" i="1"/>
  <c r="T624" i="1" s="1"/>
  <c r="U624" i="1" s="1"/>
  <c r="W626" i="1"/>
  <c r="S626" i="1"/>
  <c r="T626" i="1" s="1"/>
  <c r="U626" i="1" s="1"/>
  <c r="W628" i="1"/>
  <c r="S628" i="1"/>
  <c r="T628" i="1" s="1"/>
  <c r="U628" i="1" s="1"/>
  <c r="W630" i="1"/>
  <c r="Y630" i="1" s="1"/>
  <c r="S630" i="1"/>
  <c r="T630" i="1" s="1"/>
  <c r="U630" i="1" s="1"/>
  <c r="W632" i="1"/>
  <c r="S632" i="1"/>
  <c r="T632" i="1" s="1"/>
  <c r="U632" i="1" s="1"/>
  <c r="W634" i="1"/>
  <c r="S634" i="1"/>
  <c r="T634" i="1" s="1"/>
  <c r="U634" i="1" s="1"/>
  <c r="W636" i="1"/>
  <c r="S636" i="1"/>
  <c r="T636" i="1" s="1"/>
  <c r="U636" i="1" s="1"/>
  <c r="W638" i="1"/>
  <c r="S638" i="1"/>
  <c r="T638" i="1" s="1"/>
  <c r="U638" i="1" s="1"/>
  <c r="W640" i="1"/>
  <c r="S640" i="1"/>
  <c r="T640" i="1" s="1"/>
  <c r="U640" i="1" s="1"/>
  <c r="W642" i="1"/>
  <c r="S642" i="1"/>
  <c r="T642" i="1" s="1"/>
  <c r="U642" i="1" s="1"/>
  <c r="W644" i="1"/>
  <c r="S644" i="1"/>
  <c r="T644" i="1" s="1"/>
  <c r="U644" i="1" s="1"/>
  <c r="W646" i="1"/>
  <c r="S646" i="1"/>
  <c r="T646" i="1" s="1"/>
  <c r="U646" i="1" s="1"/>
  <c r="W648" i="1"/>
  <c r="S648" i="1"/>
  <c r="T648" i="1" s="1"/>
  <c r="U648" i="1" s="1"/>
  <c r="W650" i="1"/>
  <c r="S650" i="1"/>
  <c r="T650" i="1" s="1"/>
  <c r="U650" i="1" s="1"/>
  <c r="W652" i="1"/>
  <c r="Y652" i="1" s="1"/>
  <c r="S652" i="1"/>
  <c r="T652" i="1" s="1"/>
  <c r="U652" i="1" s="1"/>
  <c r="W654" i="1"/>
  <c r="S654" i="1"/>
  <c r="T654" i="1" s="1"/>
  <c r="U654" i="1" s="1"/>
  <c r="W656" i="1"/>
  <c r="S656" i="1"/>
  <c r="T656" i="1" s="1"/>
  <c r="U656" i="1" s="1"/>
  <c r="W658" i="1"/>
  <c r="S658" i="1"/>
  <c r="T658" i="1" s="1"/>
  <c r="U658" i="1" s="1"/>
  <c r="W660" i="1"/>
  <c r="Y660" i="1" s="1"/>
  <c r="S660" i="1"/>
  <c r="T660" i="1" s="1"/>
  <c r="U660" i="1" s="1"/>
  <c r="W662" i="1"/>
  <c r="S662" i="1"/>
  <c r="T662" i="1" s="1"/>
  <c r="U662" i="1" s="1"/>
  <c r="W664" i="1"/>
  <c r="S664" i="1"/>
  <c r="T664" i="1" s="1"/>
  <c r="U664" i="1" s="1"/>
  <c r="W666" i="1"/>
  <c r="S666" i="1"/>
  <c r="T666" i="1" s="1"/>
  <c r="U666" i="1" s="1"/>
  <c r="W668" i="1"/>
  <c r="S668" i="1"/>
  <c r="T668" i="1" s="1"/>
  <c r="U668" i="1" s="1"/>
  <c r="W670" i="1"/>
  <c r="S670" i="1"/>
  <c r="T670" i="1" s="1"/>
  <c r="U670" i="1" s="1"/>
  <c r="W672" i="1"/>
  <c r="S672" i="1"/>
  <c r="T672" i="1" s="1"/>
  <c r="U672" i="1" s="1"/>
  <c r="W674" i="1"/>
  <c r="Y674" i="1" s="1"/>
  <c r="S674" i="1"/>
  <c r="T674" i="1" s="1"/>
  <c r="U674" i="1" s="1"/>
  <c r="W676" i="1"/>
  <c r="Y676" i="1" s="1"/>
  <c r="S676" i="1"/>
  <c r="T676" i="1" s="1"/>
  <c r="U676" i="1" s="1"/>
  <c r="W678" i="1"/>
  <c r="S678" i="1"/>
  <c r="T678" i="1" s="1"/>
  <c r="U678" i="1" s="1"/>
  <c r="W680" i="1"/>
  <c r="S680" i="1"/>
  <c r="T680" i="1" s="1"/>
  <c r="U680" i="1" s="1"/>
  <c r="W682" i="1"/>
  <c r="S682" i="1"/>
  <c r="T682" i="1" s="1"/>
  <c r="U682" i="1" s="1"/>
  <c r="W684" i="1"/>
  <c r="S684" i="1"/>
  <c r="T684" i="1" s="1"/>
  <c r="U684" i="1" s="1"/>
  <c r="W686" i="1"/>
  <c r="S686" i="1"/>
  <c r="T686" i="1" s="1"/>
  <c r="U686" i="1" s="1"/>
  <c r="W688" i="1"/>
  <c r="S688" i="1"/>
  <c r="T688" i="1" s="1"/>
  <c r="U688" i="1" s="1"/>
  <c r="W690" i="1"/>
  <c r="S690" i="1"/>
  <c r="T690" i="1" s="1"/>
  <c r="U690" i="1" s="1"/>
  <c r="W692" i="1"/>
  <c r="S692" i="1"/>
  <c r="T692" i="1" s="1"/>
  <c r="U692" i="1" s="1"/>
  <c r="W694" i="1"/>
  <c r="Y694" i="1" s="1"/>
  <c r="S694" i="1"/>
  <c r="T694" i="1" s="1"/>
  <c r="U694" i="1" s="1"/>
  <c r="W696" i="1"/>
  <c r="S696" i="1"/>
  <c r="T696" i="1" s="1"/>
  <c r="U696" i="1" s="1"/>
  <c r="W698" i="1"/>
  <c r="Y698" i="1" s="1"/>
  <c r="S698" i="1"/>
  <c r="T698" i="1" s="1"/>
  <c r="U698" i="1" s="1"/>
  <c r="W700" i="1"/>
  <c r="S700" i="1"/>
  <c r="T700" i="1" s="1"/>
  <c r="U700" i="1" s="1"/>
  <c r="W702" i="1"/>
  <c r="Y702" i="1" s="1"/>
  <c r="S702" i="1"/>
  <c r="T702" i="1" s="1"/>
  <c r="U702" i="1" s="1"/>
  <c r="W704" i="1"/>
  <c r="S704" i="1"/>
  <c r="T704" i="1" s="1"/>
  <c r="U704" i="1" s="1"/>
  <c r="W706" i="1"/>
  <c r="Y706" i="1" s="1"/>
  <c r="S706" i="1"/>
  <c r="T706" i="1" s="1"/>
  <c r="U706" i="1" s="1"/>
  <c r="W708" i="1"/>
  <c r="S708" i="1"/>
  <c r="T708" i="1" s="1"/>
  <c r="U708" i="1" s="1"/>
  <c r="W710" i="1"/>
  <c r="S710" i="1"/>
  <c r="T710" i="1" s="1"/>
  <c r="U710" i="1" s="1"/>
  <c r="W712" i="1"/>
  <c r="S712" i="1"/>
  <c r="T712" i="1" s="1"/>
  <c r="U712" i="1" s="1"/>
  <c r="W714" i="1"/>
  <c r="S714" i="1"/>
  <c r="T714" i="1" s="1"/>
  <c r="U714" i="1" s="1"/>
  <c r="W716" i="1"/>
  <c r="S716" i="1"/>
  <c r="T716" i="1" s="1"/>
  <c r="U716" i="1" s="1"/>
  <c r="W719" i="1"/>
  <c r="Y719" i="1" s="1"/>
  <c r="S719" i="1"/>
  <c r="T719" i="1" s="1"/>
  <c r="U719" i="1" s="1"/>
  <c r="W721" i="1"/>
  <c r="Y721" i="1" s="1"/>
  <c r="S721" i="1"/>
  <c r="T721" i="1" s="1"/>
  <c r="U721" i="1" s="1"/>
  <c r="W723" i="1"/>
  <c r="S723" i="1"/>
  <c r="T723" i="1" s="1"/>
  <c r="U723" i="1" s="1"/>
  <c r="W725" i="1"/>
  <c r="S725" i="1"/>
  <c r="T725" i="1" s="1"/>
  <c r="U725" i="1" s="1"/>
  <c r="W727" i="1"/>
  <c r="S727" i="1"/>
  <c r="T727" i="1" s="1"/>
  <c r="U727" i="1" s="1"/>
  <c r="W729" i="1"/>
  <c r="Y729" i="1" s="1"/>
  <c r="S729" i="1"/>
  <c r="T729" i="1" s="1"/>
  <c r="U729" i="1" s="1"/>
  <c r="W731" i="1"/>
  <c r="S731" i="1"/>
  <c r="T731" i="1" s="1"/>
  <c r="U731" i="1" s="1"/>
  <c r="W733" i="1"/>
  <c r="S733" i="1"/>
  <c r="T733" i="1" s="1"/>
  <c r="U733" i="1" s="1"/>
  <c r="W735" i="1"/>
  <c r="S735" i="1"/>
  <c r="T735" i="1" s="1"/>
  <c r="U735" i="1" s="1"/>
  <c r="W737" i="1"/>
  <c r="Y737" i="1" s="1"/>
  <c r="S737" i="1"/>
  <c r="T737" i="1" s="1"/>
  <c r="U737" i="1" s="1"/>
  <c r="W739" i="1"/>
  <c r="Y739" i="1" s="1"/>
  <c r="S739" i="1"/>
  <c r="T739" i="1" s="1"/>
  <c r="U739" i="1" s="1"/>
  <c r="W741" i="1"/>
  <c r="Y741" i="1" s="1"/>
  <c r="S741" i="1"/>
  <c r="T741" i="1" s="1"/>
  <c r="U741" i="1" s="1"/>
  <c r="W743" i="1"/>
  <c r="Y743" i="1" s="1"/>
  <c r="S743" i="1"/>
  <c r="T743" i="1" s="1"/>
  <c r="U743" i="1" s="1"/>
  <c r="W745" i="1"/>
  <c r="Y745" i="1" s="1"/>
  <c r="S745" i="1"/>
  <c r="T745" i="1" s="1"/>
  <c r="U745" i="1" s="1"/>
  <c r="W747" i="1"/>
  <c r="Y747" i="1" s="1"/>
  <c r="S747" i="1"/>
  <c r="T747" i="1" s="1"/>
  <c r="U747" i="1" s="1"/>
  <c r="W749" i="1"/>
  <c r="S749" i="1"/>
  <c r="T749" i="1" s="1"/>
  <c r="U749" i="1" s="1"/>
  <c r="W751" i="1"/>
  <c r="S751" i="1"/>
  <c r="T751" i="1" s="1"/>
  <c r="U751" i="1" s="1"/>
  <c r="W753" i="1"/>
  <c r="S753" i="1"/>
  <c r="T753" i="1" s="1"/>
  <c r="U753" i="1" s="1"/>
  <c r="W755" i="1"/>
  <c r="S755" i="1"/>
  <c r="T755" i="1" s="1"/>
  <c r="U755" i="1" s="1"/>
  <c r="W757" i="1"/>
  <c r="S757" i="1"/>
  <c r="T757" i="1" s="1"/>
  <c r="U757" i="1" s="1"/>
  <c r="W759" i="1"/>
  <c r="Y759" i="1" s="1"/>
  <c r="S759" i="1"/>
  <c r="T759" i="1" s="1"/>
  <c r="U759" i="1" s="1"/>
  <c r="W761" i="1"/>
  <c r="S761" i="1"/>
  <c r="T761" i="1" s="1"/>
  <c r="U761" i="1" s="1"/>
  <c r="W763" i="1"/>
  <c r="Y763" i="1" s="1"/>
  <c r="S763" i="1"/>
  <c r="T763" i="1" s="1"/>
  <c r="U763" i="1" s="1"/>
  <c r="W765" i="1"/>
  <c r="S765" i="1"/>
  <c r="T765" i="1" s="1"/>
  <c r="U765" i="1" s="1"/>
  <c r="W767" i="1"/>
  <c r="S767" i="1"/>
  <c r="T767" i="1" s="1"/>
  <c r="U767" i="1" s="1"/>
  <c r="W770" i="1"/>
  <c r="S770" i="1"/>
  <c r="T770" i="1" s="1"/>
  <c r="U770" i="1" s="1"/>
  <c r="W772" i="1"/>
  <c r="Y772" i="1" s="1"/>
  <c r="S772" i="1"/>
  <c r="T772" i="1" s="1"/>
  <c r="U772" i="1" s="1"/>
  <c r="W774" i="1"/>
  <c r="Y774" i="1" s="1"/>
  <c r="S774" i="1"/>
  <c r="T774" i="1" s="1"/>
  <c r="U774" i="1" s="1"/>
  <c r="W776" i="1"/>
  <c r="S776" i="1"/>
  <c r="T776" i="1" s="1"/>
  <c r="U776" i="1" s="1"/>
  <c r="W778" i="1"/>
  <c r="Y778" i="1" s="1"/>
  <c r="S778" i="1"/>
  <c r="T778" i="1" s="1"/>
  <c r="U778" i="1" s="1"/>
  <c r="W994" i="1"/>
  <c r="Y994" i="1" s="1"/>
  <c r="S994" i="1"/>
  <c r="T994" i="1" s="1"/>
  <c r="U994" i="1" s="1"/>
  <c r="W996" i="1"/>
  <c r="Y996" i="1" s="1"/>
  <c r="S996" i="1"/>
  <c r="T996" i="1" s="1"/>
  <c r="U996" i="1" s="1"/>
  <c r="W998" i="1"/>
  <c r="Y998" i="1" s="1"/>
  <c r="S998" i="1"/>
  <c r="T998" i="1" s="1"/>
  <c r="U998" i="1" s="1"/>
  <c r="W1000" i="1"/>
  <c r="Y1000" i="1" s="1"/>
  <c r="S1000" i="1"/>
  <c r="T1000" i="1" s="1"/>
  <c r="U1000" i="1" s="1"/>
  <c r="W1003" i="1"/>
  <c r="Y1003" i="1" s="1"/>
  <c r="S1003" i="1"/>
  <c r="T1003" i="1" s="1"/>
  <c r="U1003" i="1" s="1"/>
  <c r="W1005" i="1"/>
  <c r="Y1005" i="1" s="1"/>
  <c r="S1005" i="1"/>
  <c r="T1005" i="1" s="1"/>
  <c r="U1005" i="1" s="1"/>
  <c r="W1007" i="1"/>
  <c r="Y1007" i="1" s="1"/>
  <c r="S1007" i="1"/>
  <c r="T1007" i="1" s="1"/>
  <c r="U1007" i="1" s="1"/>
  <c r="W1010" i="1"/>
  <c r="Y1010" i="1" s="1"/>
  <c r="S1010" i="1"/>
  <c r="T1010" i="1" s="1"/>
  <c r="U1010" i="1" s="1"/>
  <c r="W1013" i="1"/>
  <c r="Y1013" i="1" s="1"/>
  <c r="S1013" i="1"/>
  <c r="T1013" i="1" s="1"/>
  <c r="U1013" i="1" s="1"/>
  <c r="W1015" i="1"/>
  <c r="Y1015" i="1" s="1"/>
  <c r="S1015" i="1"/>
  <c r="T1015" i="1" s="1"/>
  <c r="U1015" i="1" s="1"/>
  <c r="W1017" i="1"/>
  <c r="Y1017" i="1" s="1"/>
  <c r="S1017" i="1"/>
  <c r="T1017" i="1" s="1"/>
  <c r="U1017" i="1" s="1"/>
  <c r="W1019" i="1"/>
  <c r="Y1019" i="1" s="1"/>
  <c r="S1019" i="1"/>
  <c r="T1019" i="1" s="1"/>
  <c r="U1019" i="1" s="1"/>
  <c r="W1021" i="1"/>
  <c r="Y1021" i="1" s="1"/>
  <c r="S1021" i="1"/>
  <c r="T1021" i="1" s="1"/>
  <c r="U1021" i="1" s="1"/>
  <c r="W1023" i="1"/>
  <c r="Y1023" i="1" s="1"/>
  <c r="S1023" i="1"/>
  <c r="T1023" i="1" s="1"/>
  <c r="U1023" i="1" s="1"/>
  <c r="W1025" i="1"/>
  <c r="Y1025" i="1" s="1"/>
  <c r="S1025" i="1"/>
  <c r="T1025" i="1" s="1"/>
  <c r="U1025" i="1" s="1"/>
  <c r="W1027" i="1"/>
  <c r="Y1027" i="1" s="1"/>
  <c r="S1027" i="1"/>
  <c r="T1027" i="1" s="1"/>
  <c r="U1027" i="1" s="1"/>
  <c r="W1030" i="1"/>
  <c r="Y1030" i="1" s="1"/>
  <c r="S1030" i="1"/>
  <c r="T1030" i="1" s="1"/>
  <c r="U1030" i="1" s="1"/>
  <c r="W1032" i="1"/>
  <c r="S1032" i="1"/>
  <c r="T1032" i="1" s="1"/>
  <c r="U1032" i="1" s="1"/>
  <c r="W1034" i="1"/>
  <c r="S1034" i="1"/>
  <c r="T1034" i="1" s="1"/>
  <c r="U1034" i="1" s="1"/>
  <c r="W1036" i="1"/>
  <c r="S1036" i="1"/>
  <c r="T1036" i="1" s="1"/>
  <c r="U1036" i="1" s="1"/>
  <c r="W1038" i="1"/>
  <c r="S1038" i="1"/>
  <c r="T1038" i="1" s="1"/>
  <c r="U1038" i="1" s="1"/>
  <c r="W1040" i="1"/>
  <c r="S1040" i="1"/>
  <c r="T1040" i="1" s="1"/>
  <c r="U1040" i="1" s="1"/>
  <c r="W1042" i="1"/>
  <c r="S1042" i="1"/>
  <c r="T1042" i="1" s="1"/>
  <c r="U1042" i="1" s="1"/>
  <c r="W1044" i="1"/>
  <c r="S1044" i="1"/>
  <c r="T1044" i="1" s="1"/>
  <c r="U1044" i="1" s="1"/>
  <c r="W1046" i="1"/>
  <c r="Y1046" i="1" s="1"/>
  <c r="S1046" i="1"/>
  <c r="T1046" i="1" s="1"/>
  <c r="U1046" i="1" s="1"/>
  <c r="W1048" i="1"/>
  <c r="S1048" i="1"/>
  <c r="T1048" i="1" s="1"/>
  <c r="U1048" i="1" s="1"/>
  <c r="W1050" i="1"/>
  <c r="S1050" i="1"/>
  <c r="T1050" i="1" s="1"/>
  <c r="U1050" i="1" s="1"/>
  <c r="W1053" i="1"/>
  <c r="S1053" i="1"/>
  <c r="T1053" i="1" s="1"/>
  <c r="U1053" i="1" s="1"/>
  <c r="W1055" i="1"/>
  <c r="S1055" i="1"/>
  <c r="T1055" i="1" s="1"/>
  <c r="U1055" i="1" s="1"/>
  <c r="W1057" i="1"/>
  <c r="Y1057" i="1" s="1"/>
  <c r="S1057" i="1"/>
  <c r="T1057" i="1" s="1"/>
  <c r="U1057" i="1" s="1"/>
  <c r="W1059" i="1"/>
  <c r="Y1059" i="1" s="1"/>
  <c r="S1059" i="1"/>
  <c r="T1059" i="1" s="1"/>
  <c r="U1059" i="1" s="1"/>
  <c r="W1061" i="1"/>
  <c r="S1061" i="1"/>
  <c r="T1061" i="1" s="1"/>
  <c r="U1061" i="1" s="1"/>
  <c r="W1063" i="1"/>
  <c r="S1063" i="1"/>
  <c r="T1063" i="1" s="1"/>
  <c r="U1063" i="1" s="1"/>
  <c r="W1066" i="1"/>
  <c r="Y1066" i="1" s="1"/>
  <c r="S1066" i="1"/>
  <c r="T1066" i="1" s="1"/>
  <c r="U1066" i="1" s="1"/>
  <c r="W1068" i="1"/>
  <c r="S1068" i="1"/>
  <c r="T1068" i="1" s="1"/>
  <c r="U1068" i="1" s="1"/>
  <c r="W1070" i="1"/>
  <c r="Y1070" i="1" s="1"/>
  <c r="S1070" i="1"/>
  <c r="T1070" i="1" s="1"/>
  <c r="U1070" i="1" s="1"/>
  <c r="W1073" i="1"/>
  <c r="Y1073" i="1" s="1"/>
  <c r="S1073" i="1"/>
  <c r="T1073" i="1" s="1"/>
  <c r="U1073" i="1" s="1"/>
  <c r="W1075" i="1"/>
  <c r="Y1075" i="1" s="1"/>
  <c r="S1075" i="1"/>
  <c r="T1075" i="1" s="1"/>
  <c r="U1075" i="1" s="1"/>
  <c r="W1078" i="1"/>
  <c r="Y1078" i="1" s="1"/>
  <c r="S1078" i="1"/>
  <c r="T1078" i="1" s="1"/>
  <c r="U1078" i="1" s="1"/>
  <c r="W1082" i="1"/>
  <c r="S1082" i="1"/>
  <c r="T1082" i="1" s="1"/>
  <c r="U1082" i="1" s="1"/>
  <c r="W1084" i="1"/>
  <c r="Y1084" i="1" s="1"/>
  <c r="S1084" i="1"/>
  <c r="T1084" i="1" s="1"/>
  <c r="U1084" i="1" s="1"/>
  <c r="W1086" i="1"/>
  <c r="Y1086" i="1" s="1"/>
  <c r="S1086" i="1"/>
  <c r="T1086" i="1" s="1"/>
  <c r="U1086" i="1" s="1"/>
  <c r="W1088" i="1"/>
  <c r="S1088" i="1"/>
  <c r="T1088" i="1" s="1"/>
  <c r="U1088" i="1" s="1"/>
  <c r="W1090" i="1"/>
  <c r="S1090" i="1"/>
  <c r="T1090" i="1" s="1"/>
  <c r="U1090" i="1" s="1"/>
  <c r="W1092" i="1"/>
  <c r="Y1092" i="1" s="1"/>
  <c r="S1092" i="1"/>
  <c r="T1092" i="1" s="1"/>
  <c r="U1092" i="1" s="1"/>
  <c r="W1094" i="1"/>
  <c r="S1094" i="1"/>
  <c r="T1094" i="1" s="1"/>
  <c r="U1094" i="1" s="1"/>
  <c r="W1096" i="1"/>
  <c r="S1096" i="1"/>
  <c r="T1096" i="1" s="1"/>
  <c r="U1096" i="1" s="1"/>
  <c r="W1098" i="1"/>
  <c r="S1098" i="1"/>
  <c r="T1098" i="1" s="1"/>
  <c r="U1098" i="1" s="1"/>
  <c r="W1100" i="1"/>
  <c r="Y1100" i="1" s="1"/>
  <c r="S1100" i="1"/>
  <c r="T1100" i="1" s="1"/>
  <c r="U1100" i="1" s="1"/>
  <c r="W1103" i="1"/>
  <c r="S1103" i="1"/>
  <c r="T1103" i="1" s="1"/>
  <c r="U1103" i="1" s="1"/>
  <c r="W1105" i="1"/>
  <c r="Y1105" i="1" s="1"/>
  <c r="S1105" i="1"/>
  <c r="T1105" i="1" s="1"/>
  <c r="U1105" i="1" s="1"/>
  <c r="W1107" i="1"/>
  <c r="S1107" i="1"/>
  <c r="T1107" i="1" s="1"/>
  <c r="U1107" i="1" s="1"/>
  <c r="W1110" i="1"/>
  <c r="Y1110" i="1" s="1"/>
  <c r="S1110" i="1"/>
  <c r="T1110" i="1" s="1"/>
  <c r="U1110" i="1" s="1"/>
  <c r="W1112" i="1"/>
  <c r="S1112" i="1"/>
  <c r="T1112" i="1" s="1"/>
  <c r="U1112" i="1" s="1"/>
  <c r="W1114" i="1"/>
  <c r="Y1114" i="1" s="1"/>
  <c r="S1114" i="1"/>
  <c r="T1114" i="1" s="1"/>
  <c r="U1114" i="1" s="1"/>
  <c r="W1116" i="1"/>
  <c r="S1116" i="1"/>
  <c r="T1116" i="1" s="1"/>
  <c r="U1116" i="1" s="1"/>
  <c r="W1118" i="1"/>
  <c r="S1118" i="1"/>
  <c r="T1118" i="1" s="1"/>
  <c r="U1118" i="1" s="1"/>
  <c r="W1121" i="1"/>
  <c r="S1121" i="1"/>
  <c r="T1121" i="1" s="1"/>
  <c r="U1121" i="1" s="1"/>
  <c r="W1124" i="1"/>
  <c r="Y1124" i="1" s="1"/>
  <c r="S1124" i="1"/>
  <c r="T1124" i="1" s="1"/>
  <c r="U1124" i="1" s="1"/>
  <c r="W1126" i="1"/>
  <c r="Y1126" i="1" s="1"/>
  <c r="S1126" i="1"/>
  <c r="T1126" i="1" s="1"/>
  <c r="U1126" i="1" s="1"/>
  <c r="W1128" i="1"/>
  <c r="S1128" i="1"/>
  <c r="T1128" i="1" s="1"/>
  <c r="U1128" i="1" s="1"/>
  <c r="W1129" i="1"/>
  <c r="S1129" i="1"/>
  <c r="T1129" i="1" s="1"/>
  <c r="U1129" i="1" s="1"/>
  <c r="W1131" i="1"/>
  <c r="Y1131" i="1" s="1"/>
  <c r="S1131" i="1"/>
  <c r="T1131" i="1" s="1"/>
  <c r="U1131" i="1" s="1"/>
  <c r="W1133" i="1"/>
  <c r="Y1133" i="1" s="1"/>
  <c r="S1133" i="1"/>
  <c r="T1133" i="1" s="1"/>
  <c r="U1133" i="1" s="1"/>
  <c r="W1135" i="1"/>
  <c r="S1135" i="1"/>
  <c r="T1135" i="1" s="1"/>
  <c r="U1135" i="1" s="1"/>
  <c r="W1137" i="1"/>
  <c r="S1137" i="1"/>
  <c r="T1137" i="1" s="1"/>
  <c r="U1137" i="1" s="1"/>
  <c r="W1139" i="1"/>
  <c r="S1139" i="1"/>
  <c r="T1139" i="1" s="1"/>
  <c r="U1139" i="1" s="1"/>
  <c r="W1141" i="1"/>
  <c r="S1141" i="1"/>
  <c r="T1141" i="1" s="1"/>
  <c r="U1141" i="1" s="1"/>
  <c r="W1143" i="1"/>
  <c r="S1143" i="1"/>
  <c r="T1143" i="1" s="1"/>
  <c r="U1143" i="1" s="1"/>
  <c r="W1145" i="1"/>
  <c r="S1145" i="1"/>
  <c r="T1145" i="1" s="1"/>
  <c r="U1145" i="1" s="1"/>
  <c r="W1147" i="1"/>
  <c r="Y1147" i="1" s="1"/>
  <c r="S1147" i="1"/>
  <c r="T1147" i="1" s="1"/>
  <c r="U1147" i="1" s="1"/>
  <c r="W1149" i="1"/>
  <c r="Y1149" i="1" s="1"/>
  <c r="S1149" i="1"/>
  <c r="T1149" i="1" s="1"/>
  <c r="U1149" i="1" s="1"/>
  <c r="W1151" i="1"/>
  <c r="Y1151" i="1" s="1"/>
  <c r="S1151" i="1"/>
  <c r="T1151" i="1" s="1"/>
  <c r="U1151" i="1" s="1"/>
  <c r="W1154" i="1"/>
  <c r="Y1154" i="1" s="1"/>
  <c r="S1154" i="1"/>
  <c r="T1154" i="1" s="1"/>
  <c r="U1154" i="1" s="1"/>
  <c r="W1157" i="1"/>
  <c r="Y1157" i="1" s="1"/>
  <c r="S1157" i="1"/>
  <c r="T1157" i="1" s="1"/>
  <c r="U1157" i="1" s="1"/>
  <c r="W1159" i="1"/>
  <c r="Y1159" i="1" s="1"/>
  <c r="S1159" i="1"/>
  <c r="T1159" i="1" s="1"/>
  <c r="U1159" i="1" s="1"/>
  <c r="W1161" i="1"/>
  <c r="S1161" i="1"/>
  <c r="T1161" i="1" s="1"/>
  <c r="U1161" i="1" s="1"/>
  <c r="W1163" i="1"/>
  <c r="S1163" i="1"/>
  <c r="T1163" i="1" s="1"/>
  <c r="U1163" i="1" s="1"/>
  <c r="W1166" i="1"/>
  <c r="Y1166" i="1" s="1"/>
  <c r="S1166" i="1"/>
  <c r="T1166" i="1" s="1"/>
  <c r="U1166" i="1" s="1"/>
  <c r="W1169" i="1"/>
  <c r="Y1169" i="1" s="1"/>
  <c r="S1169" i="1"/>
  <c r="T1169" i="1" s="1"/>
  <c r="U1169" i="1" s="1"/>
  <c r="W1171" i="1"/>
  <c r="Y1171" i="1" s="1"/>
  <c r="S1171" i="1"/>
  <c r="T1171" i="1" s="1"/>
  <c r="U1171" i="1" s="1"/>
  <c r="W1173" i="1"/>
  <c r="S1173" i="1"/>
  <c r="T1173" i="1" s="1"/>
  <c r="U1173" i="1" s="1"/>
  <c r="W1175" i="1"/>
  <c r="Y1175" i="1" s="1"/>
  <c r="S1175" i="1"/>
  <c r="T1175" i="1" s="1"/>
  <c r="U1175" i="1" s="1"/>
  <c r="W1177" i="1"/>
  <c r="S1177" i="1"/>
  <c r="T1177" i="1" s="1"/>
  <c r="U1177" i="1" s="1"/>
  <c r="W1179" i="1"/>
  <c r="Y1179" i="1" s="1"/>
  <c r="S1179" i="1"/>
  <c r="T1179" i="1" s="1"/>
  <c r="U1179" i="1" s="1"/>
  <c r="W1181" i="1"/>
  <c r="S1181" i="1"/>
  <c r="T1181" i="1" s="1"/>
  <c r="U1181" i="1" s="1"/>
  <c r="W1183" i="1"/>
  <c r="Y1183" i="1" s="1"/>
  <c r="S1183" i="1"/>
  <c r="T1183" i="1" s="1"/>
  <c r="U1183" i="1" s="1"/>
  <c r="W1185" i="1"/>
  <c r="Y1185" i="1" s="1"/>
  <c r="S1185" i="1"/>
  <c r="T1185" i="1" s="1"/>
  <c r="U1185" i="1" s="1"/>
  <c r="W1187" i="1"/>
  <c r="S1187" i="1"/>
  <c r="T1187" i="1" s="1"/>
  <c r="U1187" i="1" s="1"/>
  <c r="W1190" i="1"/>
  <c r="S1190" i="1"/>
  <c r="T1190" i="1" s="1"/>
  <c r="U1190" i="1" s="1"/>
  <c r="W1192" i="1"/>
  <c r="Y1192" i="1" s="1"/>
  <c r="S1192" i="1"/>
  <c r="T1192" i="1" s="1"/>
  <c r="U1192" i="1" s="1"/>
  <c r="W1194" i="1"/>
  <c r="S1194" i="1"/>
  <c r="T1194" i="1" s="1"/>
  <c r="U1194" i="1" s="1"/>
  <c r="W1196" i="1"/>
  <c r="Y1196" i="1" s="1"/>
  <c r="S1196" i="1"/>
  <c r="T1196" i="1" s="1"/>
  <c r="U1196" i="1" s="1"/>
  <c r="W1199" i="1"/>
  <c r="S1199" i="1"/>
  <c r="T1199" i="1" s="1"/>
  <c r="U1199" i="1" s="1"/>
  <c r="W1201" i="1"/>
  <c r="Y1201" i="1" s="1"/>
  <c r="S1201" i="1"/>
  <c r="T1201" i="1" s="1"/>
  <c r="U1201" i="1" s="1"/>
  <c r="W1204" i="1"/>
  <c r="S1204" i="1"/>
  <c r="T1204" i="1" s="1"/>
  <c r="U1204" i="1" s="1"/>
  <c r="W1206" i="1"/>
  <c r="S1206" i="1"/>
  <c r="T1206" i="1" s="1"/>
  <c r="U1206" i="1" s="1"/>
  <c r="W1208" i="1"/>
  <c r="Y1208" i="1" s="1"/>
  <c r="S1208" i="1"/>
  <c r="T1208" i="1" s="1"/>
  <c r="U1208" i="1" s="1"/>
  <c r="W1210" i="1"/>
  <c r="Y1210" i="1" s="1"/>
  <c r="S1210" i="1"/>
  <c r="T1210" i="1" s="1"/>
  <c r="U1210" i="1" s="1"/>
  <c r="W1212" i="1"/>
  <c r="Y1212" i="1" s="1"/>
  <c r="S1212" i="1"/>
  <c r="T1212" i="1" s="1"/>
  <c r="U1212" i="1" s="1"/>
  <c r="W1215" i="1"/>
  <c r="Y1215" i="1" s="1"/>
  <c r="S1215" i="1"/>
  <c r="T1215" i="1" s="1"/>
  <c r="U1215" i="1" s="1"/>
  <c r="W1217" i="1"/>
  <c r="Y1217" i="1" s="1"/>
  <c r="S1217" i="1"/>
  <c r="T1217" i="1" s="1"/>
  <c r="U1217" i="1" s="1"/>
  <c r="W1219" i="1"/>
  <c r="S1219" i="1"/>
  <c r="T1219" i="1" s="1"/>
  <c r="U1219" i="1" s="1"/>
  <c r="W1221" i="1"/>
  <c r="S1221" i="1"/>
  <c r="T1221" i="1" s="1"/>
  <c r="U1221" i="1" s="1"/>
  <c r="W1223" i="1"/>
  <c r="S1223" i="1"/>
  <c r="T1223" i="1" s="1"/>
  <c r="U1223" i="1" s="1"/>
  <c r="W1225" i="1"/>
  <c r="Y1225" i="1" s="1"/>
  <c r="S1225" i="1"/>
  <c r="T1225" i="1" s="1"/>
  <c r="U1225" i="1" s="1"/>
  <c r="W1227" i="1"/>
  <c r="Y1227" i="1" s="1"/>
  <c r="S1227" i="1"/>
  <c r="T1227" i="1" s="1"/>
  <c r="U1227" i="1" s="1"/>
  <c r="W1233" i="1"/>
  <c r="Y1233" i="1" s="1"/>
  <c r="S1233" i="1"/>
  <c r="T1233" i="1" s="1"/>
  <c r="U1233" i="1" s="1"/>
  <c r="W1235" i="1"/>
  <c r="S1235" i="1"/>
  <c r="T1235" i="1" s="1"/>
  <c r="U1235" i="1" s="1"/>
  <c r="W1237" i="1"/>
  <c r="Y1237" i="1" s="1"/>
  <c r="S1237" i="1"/>
  <c r="T1237" i="1" s="1"/>
  <c r="U1237" i="1" s="1"/>
  <c r="W1239" i="1"/>
  <c r="S1239" i="1"/>
  <c r="T1239" i="1" s="1"/>
  <c r="U1239" i="1" s="1"/>
  <c r="W1241" i="1"/>
  <c r="S1241" i="1"/>
  <c r="T1241" i="1" s="1"/>
  <c r="U1241" i="1" s="1"/>
  <c r="W1243" i="1"/>
  <c r="Y1243" i="1" s="1"/>
  <c r="S1243" i="1"/>
  <c r="T1243" i="1" s="1"/>
  <c r="U1243" i="1" s="1"/>
  <c r="W1245" i="1"/>
  <c r="Y1245" i="1" s="1"/>
  <c r="S1245" i="1"/>
  <c r="T1245" i="1" s="1"/>
  <c r="U1245" i="1" s="1"/>
  <c r="W1247" i="1"/>
  <c r="Y1247" i="1" s="1"/>
  <c r="S1247" i="1"/>
  <c r="T1247" i="1" s="1"/>
  <c r="U1247" i="1" s="1"/>
  <c r="W1249" i="1"/>
  <c r="Y1249" i="1" s="1"/>
  <c r="S1249" i="1"/>
  <c r="T1249" i="1" s="1"/>
  <c r="U1249" i="1" s="1"/>
  <c r="W1251" i="1"/>
  <c r="S1251" i="1"/>
  <c r="T1251" i="1" s="1"/>
  <c r="U1251" i="1" s="1"/>
  <c r="W1253" i="1"/>
  <c r="Y1253" i="1" s="1"/>
  <c r="S1253" i="1"/>
  <c r="T1253" i="1" s="1"/>
  <c r="U1253" i="1" s="1"/>
  <c r="W1255" i="1"/>
  <c r="Y1255" i="1" s="1"/>
  <c r="S1255" i="1"/>
  <c r="T1255" i="1" s="1"/>
  <c r="U1255" i="1" s="1"/>
  <c r="W1257" i="1"/>
  <c r="Y1257" i="1" s="1"/>
  <c r="S1257" i="1"/>
  <c r="T1257" i="1" s="1"/>
  <c r="U1257" i="1" s="1"/>
  <c r="W1259" i="1"/>
  <c r="S1259" i="1"/>
  <c r="T1259" i="1" s="1"/>
  <c r="U1259" i="1" s="1"/>
  <c r="W1261" i="1"/>
  <c r="Y1261" i="1" s="1"/>
  <c r="S1261" i="1"/>
  <c r="T1261" i="1" s="1"/>
  <c r="U1261" i="1" s="1"/>
  <c r="W1263" i="1"/>
  <c r="Y1263" i="1" s="1"/>
  <c r="S1263" i="1"/>
  <c r="T1263" i="1" s="1"/>
  <c r="U1263" i="1" s="1"/>
  <c r="W1265" i="1"/>
  <c r="Y1265" i="1" s="1"/>
  <c r="S1265" i="1"/>
  <c r="T1265" i="1" s="1"/>
  <c r="U1265" i="1" s="1"/>
  <c r="W1267" i="1"/>
  <c r="S1267" i="1"/>
  <c r="T1267" i="1" s="1"/>
  <c r="U1267" i="1" s="1"/>
  <c r="W1269" i="1"/>
  <c r="Y1269" i="1" s="1"/>
  <c r="S1269" i="1"/>
  <c r="T1269" i="1" s="1"/>
  <c r="U1269" i="1" s="1"/>
  <c r="W1272" i="1"/>
  <c r="Y1272" i="1" s="1"/>
  <c r="S1272" i="1"/>
  <c r="T1272" i="1" s="1"/>
  <c r="U1272" i="1" s="1"/>
  <c r="W1274" i="1"/>
  <c r="Y1274" i="1" s="1"/>
  <c r="S1274" i="1"/>
  <c r="T1274" i="1" s="1"/>
  <c r="U1274" i="1" s="1"/>
  <c r="W1276" i="1"/>
  <c r="S1276" i="1"/>
  <c r="T1276" i="1" s="1"/>
  <c r="U1276" i="1" s="1"/>
  <c r="W1279" i="1"/>
  <c r="Y1279" i="1" s="1"/>
  <c r="S1279" i="1"/>
  <c r="T1279" i="1" s="1"/>
  <c r="U1279" i="1" s="1"/>
  <c r="W1281" i="1"/>
  <c r="Y1281" i="1" s="1"/>
  <c r="S1281" i="1"/>
  <c r="T1281" i="1" s="1"/>
  <c r="U1281" i="1" s="1"/>
  <c r="W1283" i="1"/>
  <c r="Y1283" i="1" s="1"/>
  <c r="S1283" i="1"/>
  <c r="T1283" i="1" s="1"/>
  <c r="U1283" i="1" s="1"/>
  <c r="W1285" i="1"/>
  <c r="Y1285" i="1" s="1"/>
  <c r="S1285" i="1"/>
  <c r="T1285" i="1" s="1"/>
  <c r="U1285" i="1" s="1"/>
  <c r="W1287" i="1"/>
  <c r="Y1287" i="1" s="1"/>
  <c r="S1287" i="1"/>
  <c r="T1287" i="1" s="1"/>
  <c r="U1287" i="1" s="1"/>
  <c r="W1289" i="1"/>
  <c r="Y1289" i="1" s="1"/>
  <c r="S1289" i="1"/>
  <c r="T1289" i="1" s="1"/>
  <c r="U1289" i="1" s="1"/>
  <c r="W1291" i="1"/>
  <c r="Y1291" i="1" s="1"/>
  <c r="S1291" i="1"/>
  <c r="T1291" i="1" s="1"/>
  <c r="U1291" i="1" s="1"/>
  <c r="W1293" i="1"/>
  <c r="S1293" i="1"/>
  <c r="T1293" i="1" s="1"/>
  <c r="U1293" i="1" s="1"/>
  <c r="W1295" i="1"/>
  <c r="Y1295" i="1" s="1"/>
  <c r="S1295" i="1"/>
  <c r="T1295" i="1" s="1"/>
  <c r="U1295" i="1" s="1"/>
  <c r="W1297" i="1"/>
  <c r="S1297" i="1"/>
  <c r="T1297" i="1" s="1"/>
  <c r="U1297" i="1" s="1"/>
  <c r="W1299" i="1"/>
  <c r="Y1299" i="1" s="1"/>
  <c r="S1299" i="1"/>
  <c r="T1299" i="1" s="1"/>
  <c r="U1299" i="1" s="1"/>
  <c r="W1301" i="1"/>
  <c r="S1301" i="1"/>
  <c r="T1301" i="1" s="1"/>
  <c r="U1301" i="1" s="1"/>
  <c r="W1303" i="1"/>
  <c r="Y1303" i="1" s="1"/>
  <c r="S1303" i="1"/>
  <c r="T1303" i="1" s="1"/>
  <c r="U1303" i="1" s="1"/>
  <c r="W1305" i="1"/>
  <c r="S1305" i="1"/>
  <c r="T1305" i="1" s="1"/>
  <c r="U1305" i="1" s="1"/>
  <c r="W1307" i="1"/>
  <c r="Y1307" i="1" s="1"/>
  <c r="S1307" i="1"/>
  <c r="T1307" i="1" s="1"/>
  <c r="U1307" i="1" s="1"/>
  <c r="W1309" i="1"/>
  <c r="Y1309" i="1" s="1"/>
  <c r="S1309" i="1"/>
  <c r="T1309" i="1" s="1"/>
  <c r="U1309" i="1" s="1"/>
  <c r="W1311" i="1"/>
  <c r="S1311" i="1"/>
  <c r="T1311" i="1" s="1"/>
  <c r="U1311" i="1" s="1"/>
  <c r="W1313" i="1"/>
  <c r="Y1313" i="1" s="1"/>
  <c r="S1313" i="1"/>
  <c r="T1313" i="1" s="1"/>
  <c r="U1313" i="1" s="1"/>
  <c r="W1438" i="1"/>
  <c r="Y1438" i="1" s="1"/>
  <c r="S1438" i="1"/>
  <c r="T1438" i="1" s="1"/>
  <c r="U1438" i="1" s="1"/>
  <c r="W1442" i="1"/>
  <c r="Y1442" i="1" s="1"/>
  <c r="S1442" i="1"/>
  <c r="T1442" i="1" s="1"/>
  <c r="U1442" i="1" s="1"/>
  <c r="W1446" i="1"/>
  <c r="Y1446" i="1" s="1"/>
  <c r="S1446" i="1"/>
  <c r="T1446" i="1" s="1"/>
  <c r="U1446" i="1" s="1"/>
  <c r="W1455" i="1"/>
  <c r="Y1455" i="1" s="1"/>
  <c r="S1455" i="1"/>
  <c r="T1455" i="1" s="1"/>
  <c r="U1455" i="1" s="1"/>
  <c r="W1466" i="1"/>
  <c r="Y1466" i="1" s="1"/>
  <c r="S1466" i="1"/>
  <c r="T1466" i="1" s="1"/>
  <c r="U1466" i="1" s="1"/>
  <c r="W1470" i="1"/>
  <c r="Y1470" i="1" s="1"/>
  <c r="S1470" i="1"/>
  <c r="T1470" i="1" s="1"/>
  <c r="U1470" i="1" s="1"/>
  <c r="W1478" i="1"/>
  <c r="Y1478" i="1" s="1"/>
  <c r="S1478" i="1"/>
  <c r="T1478" i="1" s="1"/>
  <c r="U1478" i="1" s="1"/>
  <c r="W1486" i="1"/>
  <c r="Y1486" i="1" s="1"/>
  <c r="S1486" i="1"/>
  <c r="T1486" i="1" s="1"/>
  <c r="U1486" i="1" s="1"/>
  <c r="W1490" i="1"/>
  <c r="Y1490" i="1" s="1"/>
  <c r="S1490" i="1"/>
  <c r="T1490" i="1" s="1"/>
  <c r="U1490" i="1" s="1"/>
  <c r="W1492" i="1"/>
  <c r="Y1492" i="1" s="1"/>
  <c r="S1492" i="1"/>
  <c r="T1492" i="1" s="1"/>
  <c r="U1492" i="1" s="1"/>
  <c r="W1495" i="1"/>
  <c r="Y1495" i="1" s="1"/>
  <c r="S1495" i="1"/>
  <c r="T1495" i="1" s="1"/>
  <c r="U1495" i="1" s="1"/>
  <c r="W1497" i="1"/>
  <c r="Y1497" i="1" s="1"/>
  <c r="S1497" i="1"/>
  <c r="T1497" i="1" s="1"/>
  <c r="U1497" i="1" s="1"/>
  <c r="W1499" i="1"/>
  <c r="Y1499" i="1" s="1"/>
  <c r="S1499" i="1"/>
  <c r="T1499" i="1" s="1"/>
  <c r="U1499" i="1" s="1"/>
  <c r="W1501" i="1"/>
  <c r="Y1501" i="1" s="1"/>
  <c r="S1501" i="1"/>
  <c r="T1501" i="1" s="1"/>
  <c r="U1501" i="1" s="1"/>
  <c r="W1503" i="1"/>
  <c r="Y1503" i="1" s="1"/>
  <c r="S1503" i="1"/>
  <c r="T1503" i="1" s="1"/>
  <c r="U1503" i="1" s="1"/>
  <c r="W1505" i="1"/>
  <c r="Y1505" i="1" s="1"/>
  <c r="S1505" i="1"/>
  <c r="T1505" i="1" s="1"/>
  <c r="U1505" i="1" s="1"/>
  <c r="W1507" i="1"/>
  <c r="Y1507" i="1" s="1"/>
  <c r="S1507" i="1"/>
  <c r="T1507" i="1" s="1"/>
  <c r="U1507" i="1" s="1"/>
  <c r="W1509" i="1"/>
  <c r="Y1509" i="1" s="1"/>
  <c r="S1509" i="1"/>
  <c r="T1509" i="1" s="1"/>
  <c r="U1509" i="1" s="1"/>
  <c r="W1511" i="1"/>
  <c r="S1511" i="1"/>
  <c r="T1511" i="1" s="1"/>
  <c r="U1511" i="1" s="1"/>
  <c r="W1513" i="1"/>
  <c r="Y1513" i="1" s="1"/>
  <c r="S1513" i="1"/>
  <c r="T1513" i="1" s="1"/>
  <c r="U1513" i="1" s="1"/>
  <c r="W1515" i="1"/>
  <c r="S1515" i="1"/>
  <c r="T1515" i="1" s="1"/>
  <c r="U1515" i="1" s="1"/>
  <c r="W1517" i="1"/>
  <c r="Y1517" i="1" s="1"/>
  <c r="S1517" i="1"/>
  <c r="T1517" i="1" s="1"/>
  <c r="U1517" i="1" s="1"/>
  <c r="W1519" i="1"/>
  <c r="S1519" i="1"/>
  <c r="T1519" i="1" s="1"/>
  <c r="U1519" i="1" s="1"/>
  <c r="W1523" i="1"/>
  <c r="S1523" i="1"/>
  <c r="T1523" i="1" s="1"/>
  <c r="U1523" i="1" s="1"/>
  <c r="W1525" i="1"/>
  <c r="Y1525" i="1" s="1"/>
  <c r="S1525" i="1"/>
  <c r="T1525" i="1" s="1"/>
  <c r="U1525" i="1" s="1"/>
  <c r="W1527" i="1"/>
  <c r="S1527" i="1"/>
  <c r="T1527" i="1" s="1"/>
  <c r="U1527" i="1" s="1"/>
  <c r="W1531" i="1"/>
  <c r="S1531" i="1"/>
  <c r="T1531" i="1" s="1"/>
  <c r="U1531" i="1" s="1"/>
  <c r="W1535" i="1"/>
  <c r="S1535" i="1"/>
  <c r="T1535" i="1" s="1"/>
  <c r="U1535" i="1" s="1"/>
  <c r="W1537" i="1"/>
  <c r="Y1537" i="1" s="1"/>
  <c r="S1537" i="1"/>
  <c r="T1537" i="1" s="1"/>
  <c r="U1537" i="1" s="1"/>
  <c r="W1539" i="1"/>
  <c r="S1539" i="1"/>
  <c r="T1539" i="1" s="1"/>
  <c r="U1539" i="1" s="1"/>
  <c r="W1541" i="1"/>
  <c r="Y1541" i="1" s="1"/>
  <c r="S1541" i="1"/>
  <c r="T1541" i="1" s="1"/>
  <c r="U1541" i="1" s="1"/>
  <c r="W1544" i="1"/>
  <c r="S1544" i="1"/>
  <c r="T1544" i="1" s="1"/>
  <c r="U1544" i="1" s="1"/>
  <c r="W1546" i="1"/>
  <c r="Y1546" i="1" s="1"/>
  <c r="S1546" i="1"/>
  <c r="T1546" i="1" s="1"/>
  <c r="U1546" i="1" s="1"/>
  <c r="W1548" i="1"/>
  <c r="S1548" i="1"/>
  <c r="T1548" i="1" s="1"/>
  <c r="U1548" i="1" s="1"/>
  <c r="W1552" i="1"/>
  <c r="Y1552" i="1" s="1"/>
  <c r="S1552" i="1"/>
  <c r="T1552" i="1" s="1"/>
  <c r="U1552" i="1" s="1"/>
  <c r="W1564" i="1"/>
  <c r="Y1564" i="1" s="1"/>
  <c r="S1564" i="1"/>
  <c r="T1564" i="1" s="1"/>
  <c r="U1564" i="1" s="1"/>
  <c r="W1576" i="1"/>
  <c r="Y1576" i="1" s="1"/>
  <c r="S1576" i="1"/>
  <c r="T1576" i="1" s="1"/>
  <c r="U1576" i="1" s="1"/>
  <c r="W1580" i="1"/>
  <c r="Y1580" i="1" s="1"/>
  <c r="S1580" i="1"/>
  <c r="T1580" i="1" s="1"/>
  <c r="U1580" i="1" s="1"/>
  <c r="W1586" i="1"/>
  <c r="Y1586" i="1" s="1"/>
  <c r="S1586" i="1"/>
  <c r="T1586" i="1" s="1"/>
  <c r="U1586" i="1" s="1"/>
  <c r="W1589" i="1"/>
  <c r="Y1589" i="1" s="1"/>
  <c r="S1589" i="1"/>
  <c r="T1589" i="1" s="1"/>
  <c r="U1589" i="1" s="1"/>
  <c r="W1591" i="1"/>
  <c r="Y1591" i="1" s="1"/>
  <c r="S1591" i="1"/>
  <c r="T1591" i="1" s="1"/>
  <c r="U1591" i="1" s="1"/>
  <c r="W1593" i="1"/>
  <c r="Y1593" i="1" s="1"/>
  <c r="S1593" i="1"/>
  <c r="T1593" i="1" s="1"/>
  <c r="U1593" i="1" s="1"/>
  <c r="W1596" i="1"/>
  <c r="Y1596" i="1" s="1"/>
  <c r="S1596" i="1"/>
  <c r="T1596" i="1" s="1"/>
  <c r="U1596" i="1" s="1"/>
  <c r="W1598" i="1"/>
  <c r="Y1598" i="1" s="1"/>
  <c r="S1598" i="1"/>
  <c r="T1598" i="1" s="1"/>
  <c r="U1598" i="1" s="1"/>
  <c r="W1600" i="1"/>
  <c r="Y1600" i="1" s="1"/>
  <c r="S1600" i="1"/>
  <c r="T1600" i="1" s="1"/>
  <c r="U1600" i="1" s="1"/>
  <c r="W1602" i="1"/>
  <c r="Y1602" i="1" s="1"/>
  <c r="S1602" i="1"/>
  <c r="T1602" i="1" s="1"/>
  <c r="U1602" i="1" s="1"/>
  <c r="W1604" i="1"/>
  <c r="Y1604" i="1" s="1"/>
  <c r="S1604" i="1"/>
  <c r="T1604" i="1" s="1"/>
  <c r="U1604" i="1" s="1"/>
  <c r="W1611" i="1"/>
  <c r="Y1611" i="1" s="1"/>
  <c r="S1611" i="1"/>
  <c r="T1611" i="1" s="1"/>
  <c r="U1611" i="1" s="1"/>
  <c r="W1613" i="1"/>
  <c r="Y1613" i="1" s="1"/>
  <c r="S1613" i="1"/>
  <c r="T1613" i="1" s="1"/>
  <c r="U1613" i="1" s="1"/>
  <c r="W1615" i="1"/>
  <c r="Y1615" i="1" s="1"/>
  <c r="S1615" i="1"/>
  <c r="T1615" i="1" s="1"/>
  <c r="U1615" i="1" s="1"/>
  <c r="W1619" i="1"/>
  <c r="Y1619" i="1" s="1"/>
  <c r="S1619" i="1"/>
  <c r="T1619" i="1" s="1"/>
  <c r="U1619" i="1" s="1"/>
  <c r="W1621" i="1"/>
  <c r="Y1621" i="1" s="1"/>
  <c r="S1621" i="1"/>
  <c r="T1621" i="1" s="1"/>
  <c r="U1621" i="1" s="1"/>
  <c r="W1624" i="1"/>
  <c r="Y1624" i="1" s="1"/>
  <c r="S1624" i="1"/>
  <c r="T1624" i="1" s="1"/>
  <c r="U1624" i="1" s="1"/>
  <c r="W1626" i="1"/>
  <c r="Y1626" i="1" s="1"/>
  <c r="S1626" i="1"/>
  <c r="T1626" i="1" s="1"/>
  <c r="U1626" i="1" s="1"/>
  <c r="W1628" i="1"/>
  <c r="Y1628" i="1" s="1"/>
  <c r="S1628" i="1"/>
  <c r="T1628" i="1" s="1"/>
  <c r="U1628" i="1" s="1"/>
  <c r="W1630" i="1"/>
  <c r="Y1630" i="1" s="1"/>
  <c r="S1630" i="1"/>
  <c r="T1630" i="1" s="1"/>
  <c r="U1630" i="1" s="1"/>
  <c r="W1632" i="1"/>
  <c r="S1632" i="1"/>
  <c r="T1632" i="1" s="1"/>
  <c r="U1632" i="1" s="1"/>
  <c r="W1634" i="1"/>
  <c r="S1634" i="1"/>
  <c r="T1634" i="1" s="1"/>
  <c r="U1634" i="1" s="1"/>
  <c r="W1636" i="1"/>
  <c r="S1636" i="1"/>
  <c r="T1636" i="1" s="1"/>
  <c r="U1636" i="1" s="1"/>
  <c r="W1638" i="1"/>
  <c r="S1638" i="1"/>
  <c r="T1638" i="1" s="1"/>
  <c r="U1638" i="1" s="1"/>
  <c r="W1640" i="1"/>
  <c r="Y1640" i="1" s="1"/>
  <c r="S1640" i="1"/>
  <c r="T1640" i="1" s="1"/>
  <c r="U1640" i="1" s="1"/>
  <c r="W1642" i="1"/>
  <c r="S1642" i="1"/>
  <c r="T1642" i="1" s="1"/>
  <c r="U1642" i="1" s="1"/>
  <c r="W1644" i="1"/>
  <c r="S1644" i="1"/>
  <c r="T1644" i="1" s="1"/>
  <c r="U1644" i="1" s="1"/>
  <c r="W1646" i="1"/>
  <c r="S1646" i="1"/>
  <c r="T1646" i="1" s="1"/>
  <c r="U1646" i="1" s="1"/>
  <c r="W1648" i="1"/>
  <c r="Y1648" i="1" s="1"/>
  <c r="S1648" i="1"/>
  <c r="T1648" i="1" s="1"/>
  <c r="U1648" i="1" s="1"/>
  <c r="W1650" i="1"/>
  <c r="S1650" i="1"/>
  <c r="T1650" i="1" s="1"/>
  <c r="U1650" i="1" s="1"/>
  <c r="W1653" i="1"/>
  <c r="S1653" i="1"/>
  <c r="T1653" i="1" s="1"/>
  <c r="U1653" i="1" s="1"/>
  <c r="W1655" i="1"/>
  <c r="Y1655" i="1" s="1"/>
  <c r="S1655" i="1"/>
  <c r="T1655" i="1" s="1"/>
  <c r="U1655" i="1" s="1"/>
  <c r="W1657" i="1"/>
  <c r="S1657" i="1"/>
  <c r="T1657" i="1" s="1"/>
  <c r="U1657" i="1" s="1"/>
  <c r="W1659" i="1"/>
  <c r="Y1659" i="1" s="1"/>
  <c r="S1659" i="1"/>
  <c r="T1659" i="1" s="1"/>
  <c r="U1659" i="1" s="1"/>
  <c r="W1661" i="1"/>
  <c r="Y1661" i="1" s="1"/>
  <c r="S1661" i="1"/>
  <c r="T1661" i="1" s="1"/>
  <c r="U1661" i="1" s="1"/>
  <c r="W1663" i="1"/>
  <c r="S1663" i="1"/>
  <c r="T1663" i="1" s="1"/>
  <c r="U1663" i="1" s="1"/>
  <c r="W1665" i="1"/>
  <c r="Y1665" i="1" s="1"/>
  <c r="S1665" i="1"/>
  <c r="T1665" i="1" s="1"/>
  <c r="U1665" i="1" s="1"/>
  <c r="W1667" i="1"/>
  <c r="Y1667" i="1" s="1"/>
  <c r="S1667" i="1"/>
  <c r="T1667" i="1" s="1"/>
  <c r="U1667" i="1" s="1"/>
  <c r="W1669" i="1"/>
  <c r="S1669" i="1"/>
  <c r="T1669" i="1" s="1"/>
  <c r="U1669" i="1" s="1"/>
  <c r="W1671" i="1"/>
  <c r="Y1671" i="1" s="1"/>
  <c r="S1671" i="1"/>
  <c r="T1671" i="1" s="1"/>
  <c r="U1671" i="1" s="1"/>
  <c r="W1673" i="1"/>
  <c r="Y1673" i="1" s="1"/>
  <c r="S1673" i="1"/>
  <c r="T1673" i="1" s="1"/>
  <c r="U1673" i="1" s="1"/>
  <c r="W1681" i="1"/>
  <c r="Y1681" i="1" s="1"/>
  <c r="S1681" i="1"/>
  <c r="T1681" i="1" s="1"/>
  <c r="U1681" i="1" s="1"/>
  <c r="W1689" i="1"/>
  <c r="Y1689" i="1" s="1"/>
  <c r="S1689" i="1"/>
  <c r="T1689" i="1" s="1"/>
  <c r="U1689" i="1" s="1"/>
  <c r="W1695" i="1"/>
  <c r="Y1695" i="1" s="1"/>
  <c r="S1695" i="1"/>
  <c r="T1695" i="1" s="1"/>
  <c r="U1695" i="1" s="1"/>
  <c r="W1697" i="1"/>
  <c r="Y1697" i="1" s="1"/>
  <c r="S1697" i="1"/>
  <c r="T1697" i="1" s="1"/>
  <c r="U1697" i="1" s="1"/>
  <c r="W1699" i="1"/>
  <c r="Y1699" i="1" s="1"/>
  <c r="S1699" i="1"/>
  <c r="T1699" i="1" s="1"/>
  <c r="U1699" i="1" s="1"/>
  <c r="W1701" i="1"/>
  <c r="Y1701" i="1" s="1"/>
  <c r="S1701" i="1"/>
  <c r="T1701" i="1" s="1"/>
  <c r="U1701" i="1" s="1"/>
  <c r="W1705" i="1"/>
  <c r="Y1705" i="1" s="1"/>
  <c r="S1705" i="1"/>
  <c r="T1705" i="1" s="1"/>
  <c r="U1705" i="1" s="1"/>
  <c r="W1707" i="1"/>
  <c r="Y1707" i="1" s="1"/>
  <c r="S1707" i="1"/>
  <c r="T1707" i="1" s="1"/>
  <c r="U1707" i="1" s="1"/>
  <c r="W1713" i="1"/>
  <c r="Y1713" i="1" s="1"/>
  <c r="S1713" i="1"/>
  <c r="T1713" i="1" s="1"/>
  <c r="U1713" i="1" s="1"/>
  <c r="W1716" i="1"/>
  <c r="Y1716" i="1" s="1"/>
  <c r="S1716" i="1"/>
  <c r="T1716" i="1" s="1"/>
  <c r="U1716" i="1" s="1"/>
  <c r="W1720" i="1"/>
  <c r="Y1720" i="1" s="1"/>
  <c r="S1720" i="1"/>
  <c r="T1720" i="1" s="1"/>
  <c r="U1720" i="1" s="1"/>
  <c r="W1722" i="1"/>
  <c r="Y1722" i="1" s="1"/>
  <c r="S1722" i="1"/>
  <c r="T1722" i="1" s="1"/>
  <c r="U1722" i="1" s="1"/>
  <c r="W1728" i="1"/>
  <c r="Y1728" i="1" s="1"/>
  <c r="S1728" i="1"/>
  <c r="T1728" i="1" s="1"/>
  <c r="U1728" i="1" s="1"/>
  <c r="W1738" i="1"/>
  <c r="Y1738" i="1" s="1"/>
  <c r="S1738" i="1"/>
  <c r="T1738" i="1" s="1"/>
  <c r="U1738" i="1" s="1"/>
  <c r="W1742" i="1"/>
  <c r="Y1742" i="1" s="1"/>
  <c r="S1742" i="1"/>
  <c r="T1742" i="1" s="1"/>
  <c r="U1742" i="1" s="1"/>
  <c r="W1744" i="1"/>
  <c r="Y1744" i="1" s="1"/>
  <c r="S1744" i="1"/>
  <c r="T1744" i="1" s="1"/>
  <c r="U1744" i="1" s="1"/>
  <c r="W1748" i="1"/>
  <c r="Y1748" i="1" s="1"/>
  <c r="S1748" i="1"/>
  <c r="T1748" i="1" s="1"/>
  <c r="U1748" i="1" s="1"/>
  <c r="W1750" i="1"/>
  <c r="Y1750" i="1" s="1"/>
  <c r="S1750" i="1"/>
  <c r="T1750" i="1" s="1"/>
  <c r="U1750" i="1" s="1"/>
  <c r="W1752" i="1"/>
  <c r="Y1752" i="1" s="1"/>
  <c r="S1752" i="1"/>
  <c r="T1752" i="1" s="1"/>
  <c r="U1752" i="1" s="1"/>
  <c r="W1754" i="1"/>
  <c r="Y1754" i="1" s="1"/>
  <c r="S1754" i="1"/>
  <c r="T1754" i="1" s="1"/>
  <c r="U1754" i="1" s="1"/>
  <c r="W1758" i="1"/>
  <c r="Y1758" i="1" s="1"/>
  <c r="S1758" i="1"/>
  <c r="T1758" i="1" s="1"/>
  <c r="U1758" i="1" s="1"/>
  <c r="W1760" i="1"/>
  <c r="Y1760" i="1" s="1"/>
  <c r="S1760" i="1"/>
  <c r="T1760" i="1" s="1"/>
  <c r="U1760" i="1" s="1"/>
  <c r="W1762" i="1"/>
  <c r="Y1762" i="1" s="1"/>
  <c r="S1762" i="1"/>
  <c r="T1762" i="1" s="1"/>
  <c r="U1762" i="1" s="1"/>
  <c r="W1764" i="1"/>
  <c r="Y1764" i="1" s="1"/>
  <c r="S1764" i="1"/>
  <c r="T1764" i="1" s="1"/>
  <c r="U1764" i="1" s="1"/>
  <c r="W1768" i="1"/>
  <c r="Y1768" i="1" s="1"/>
  <c r="S1768" i="1"/>
  <c r="T1768" i="1" s="1"/>
  <c r="U1768" i="1" s="1"/>
  <c r="W1770" i="1"/>
  <c r="Y1770" i="1" s="1"/>
  <c r="S1770" i="1"/>
  <c r="T1770" i="1" s="1"/>
  <c r="U1770" i="1" s="1"/>
  <c r="W2349" i="1"/>
  <c r="Y2349" i="1" s="1"/>
  <c r="S2349" i="1"/>
  <c r="T2349" i="1" s="1"/>
  <c r="U2349" i="1" s="1"/>
  <c r="W2351" i="1"/>
  <c r="Y2351" i="1" s="1"/>
  <c r="S2351" i="1"/>
  <c r="T2351" i="1" s="1"/>
  <c r="U2351" i="1" s="1"/>
  <c r="W2353" i="1"/>
  <c r="Y2353" i="1" s="1"/>
  <c r="S2353" i="1"/>
  <c r="T2353" i="1" s="1"/>
  <c r="U2353" i="1" s="1"/>
  <c r="W2355" i="1"/>
  <c r="Y2355" i="1" s="1"/>
  <c r="S2355" i="1"/>
  <c r="T2355" i="1" s="1"/>
  <c r="U2355" i="1" s="1"/>
  <c r="W2357" i="1"/>
  <c r="Y2357" i="1" s="1"/>
  <c r="S2357" i="1"/>
  <c r="T2357" i="1" s="1"/>
  <c r="U2357" i="1" s="1"/>
  <c r="W2359" i="1"/>
  <c r="Y2359" i="1" s="1"/>
  <c r="S2359" i="1"/>
  <c r="T2359" i="1" s="1"/>
  <c r="U2359" i="1" s="1"/>
  <c r="W2361" i="1"/>
  <c r="Y2361" i="1" s="1"/>
  <c r="S2361" i="1"/>
  <c r="T2361" i="1" s="1"/>
  <c r="U2361" i="1" s="1"/>
  <c r="W2363" i="1"/>
  <c r="Y2363" i="1" s="1"/>
  <c r="S2363" i="1"/>
  <c r="T2363" i="1" s="1"/>
  <c r="U2363" i="1" s="1"/>
  <c r="W2365" i="1"/>
  <c r="Y2365" i="1" s="1"/>
  <c r="S2365" i="1"/>
  <c r="T2365" i="1" s="1"/>
  <c r="U2365" i="1" s="1"/>
  <c r="W2367" i="1"/>
  <c r="Y2367" i="1" s="1"/>
  <c r="S2367" i="1"/>
  <c r="T2367" i="1" s="1"/>
  <c r="U2367" i="1" s="1"/>
  <c r="W2370" i="1"/>
  <c r="Y2370" i="1" s="1"/>
  <c r="S2370" i="1"/>
  <c r="T2370" i="1" s="1"/>
  <c r="U2370" i="1" s="1"/>
  <c r="W2372" i="1"/>
  <c r="Y2372" i="1" s="1"/>
  <c r="S2372" i="1"/>
  <c r="T2372" i="1" s="1"/>
  <c r="U2372" i="1" s="1"/>
  <c r="W2374" i="1"/>
  <c r="Y2374" i="1" s="1"/>
  <c r="S2374" i="1"/>
  <c r="T2374" i="1" s="1"/>
  <c r="U2374" i="1" s="1"/>
  <c r="W2376" i="1"/>
  <c r="Y2376" i="1" s="1"/>
  <c r="S2376" i="1"/>
  <c r="T2376" i="1" s="1"/>
  <c r="U2376" i="1" s="1"/>
  <c r="W2378" i="1"/>
  <c r="Y2378" i="1" s="1"/>
  <c r="S2378" i="1"/>
  <c r="T2378" i="1" s="1"/>
  <c r="U2378" i="1" s="1"/>
  <c r="W2380" i="1"/>
  <c r="Y2380" i="1" s="1"/>
  <c r="S2380" i="1"/>
  <c r="T2380" i="1" s="1"/>
  <c r="U2380" i="1" s="1"/>
  <c r="W2382" i="1"/>
  <c r="Y2382" i="1" s="1"/>
  <c r="S2382" i="1"/>
  <c r="T2382" i="1" s="1"/>
  <c r="U2382" i="1" s="1"/>
  <c r="W2384" i="1"/>
  <c r="Y2384" i="1" s="1"/>
  <c r="S2384" i="1"/>
  <c r="T2384" i="1" s="1"/>
  <c r="U2384" i="1" s="1"/>
  <c r="W2386" i="1"/>
  <c r="Y2386" i="1" s="1"/>
  <c r="S2386" i="1"/>
  <c r="T2386" i="1" s="1"/>
  <c r="U2386" i="1" s="1"/>
  <c r="W2388" i="1"/>
  <c r="Y2388" i="1" s="1"/>
  <c r="S2388" i="1"/>
  <c r="T2388" i="1" s="1"/>
  <c r="U2388" i="1" s="1"/>
  <c r="W2390" i="1"/>
  <c r="Y2390" i="1" s="1"/>
  <c r="S2390" i="1"/>
  <c r="T2390" i="1" s="1"/>
  <c r="U2390" i="1" s="1"/>
  <c r="W2392" i="1"/>
  <c r="Y2392" i="1" s="1"/>
  <c r="S2392" i="1"/>
  <c r="T2392" i="1" s="1"/>
  <c r="U2392" i="1" s="1"/>
  <c r="W2394" i="1"/>
  <c r="Y2394" i="1" s="1"/>
  <c r="S2394" i="1"/>
  <c r="T2394" i="1" s="1"/>
  <c r="U2394" i="1" s="1"/>
  <c r="W2396" i="1"/>
  <c r="Y2396" i="1" s="1"/>
  <c r="S2396" i="1"/>
  <c r="T2396" i="1" s="1"/>
  <c r="U2396" i="1" s="1"/>
  <c r="W2398" i="1"/>
  <c r="Y2398" i="1" s="1"/>
  <c r="S2398" i="1"/>
  <c r="T2398" i="1" s="1"/>
  <c r="U2398" i="1" s="1"/>
  <c r="W2400" i="1"/>
  <c r="Y2400" i="1" s="1"/>
  <c r="S2400" i="1"/>
  <c r="T2400" i="1" s="1"/>
  <c r="U2400" i="1" s="1"/>
  <c r="W2402" i="1"/>
  <c r="Y2402" i="1" s="1"/>
  <c r="S2402" i="1"/>
  <c r="T2402" i="1" s="1"/>
  <c r="U2402" i="1" s="1"/>
  <c r="W2404" i="1"/>
  <c r="Y2404" i="1" s="1"/>
  <c r="S2404" i="1"/>
  <c r="T2404" i="1" s="1"/>
  <c r="U2404" i="1" s="1"/>
  <c r="W2406" i="1"/>
  <c r="Y2406" i="1" s="1"/>
  <c r="S2406" i="1"/>
  <c r="T2406" i="1" s="1"/>
  <c r="U2406" i="1" s="1"/>
  <c r="W2408" i="1"/>
  <c r="Y2408" i="1" s="1"/>
  <c r="S2408" i="1"/>
  <c r="T2408" i="1" s="1"/>
  <c r="U2408" i="1" s="1"/>
  <c r="W2410" i="1"/>
  <c r="Y2410" i="1" s="1"/>
  <c r="S2410" i="1"/>
  <c r="T2410" i="1" s="1"/>
  <c r="U2410" i="1" s="1"/>
  <c r="W2412" i="1"/>
  <c r="Y2412" i="1" s="1"/>
  <c r="S2412" i="1"/>
  <c r="T2412" i="1" s="1"/>
  <c r="U2412" i="1" s="1"/>
  <c r="W2414" i="1"/>
  <c r="Y2414" i="1" s="1"/>
  <c r="S2414" i="1"/>
  <c r="T2414" i="1" s="1"/>
  <c r="U2414" i="1" s="1"/>
  <c r="W2416" i="1"/>
  <c r="Y2416" i="1" s="1"/>
  <c r="S2416" i="1"/>
  <c r="T2416" i="1" s="1"/>
  <c r="U2416" i="1" s="1"/>
  <c r="W2418" i="1"/>
  <c r="Y2418" i="1" s="1"/>
  <c r="S2418" i="1"/>
  <c r="T2418" i="1" s="1"/>
  <c r="U2418" i="1" s="1"/>
  <c r="W2420" i="1"/>
  <c r="Y2420" i="1" s="1"/>
  <c r="S2420" i="1"/>
  <c r="T2420" i="1" s="1"/>
  <c r="U2420" i="1" s="1"/>
  <c r="W2422" i="1"/>
  <c r="Y2422" i="1" s="1"/>
  <c r="S2422" i="1"/>
  <c r="T2422" i="1" s="1"/>
  <c r="U2422" i="1" s="1"/>
  <c r="W2425" i="1"/>
  <c r="Y2425" i="1" s="1"/>
  <c r="S2425" i="1"/>
  <c r="T2425" i="1" s="1"/>
  <c r="U2425" i="1" s="1"/>
  <c r="W2427" i="1"/>
  <c r="Y2427" i="1" s="1"/>
  <c r="S2427" i="1"/>
  <c r="T2427" i="1" s="1"/>
  <c r="U2427" i="1" s="1"/>
  <c r="W2429" i="1"/>
  <c r="Y2429" i="1" s="1"/>
  <c r="S2429" i="1"/>
  <c r="T2429" i="1" s="1"/>
  <c r="U2429" i="1" s="1"/>
  <c r="W2431" i="1"/>
  <c r="Y2431" i="1" s="1"/>
  <c r="S2431" i="1"/>
  <c r="T2431" i="1" s="1"/>
  <c r="U2431" i="1" s="1"/>
  <c r="W2433" i="1"/>
  <c r="Y2433" i="1" s="1"/>
  <c r="S2433" i="1"/>
  <c r="T2433" i="1" s="1"/>
  <c r="U2433" i="1" s="1"/>
  <c r="W2435" i="1"/>
  <c r="Y2435" i="1" s="1"/>
  <c r="S2435" i="1"/>
  <c r="T2435" i="1" s="1"/>
  <c r="U2435" i="1" s="1"/>
  <c r="W2437" i="1"/>
  <c r="Y2437" i="1" s="1"/>
  <c r="S2437" i="1"/>
  <c r="T2437" i="1" s="1"/>
  <c r="U2437" i="1" s="1"/>
  <c r="W2439" i="1"/>
  <c r="Y2439" i="1" s="1"/>
  <c r="S2439" i="1"/>
  <c r="T2439" i="1" s="1"/>
  <c r="U2439" i="1" s="1"/>
  <c r="W2441" i="1"/>
  <c r="Y2441" i="1" s="1"/>
  <c r="S2441" i="1"/>
  <c r="T2441" i="1" s="1"/>
  <c r="U2441" i="1" s="1"/>
  <c r="W2443" i="1"/>
  <c r="Y2443" i="1" s="1"/>
  <c r="S2443" i="1"/>
  <c r="T2443" i="1" s="1"/>
  <c r="U2443" i="1" s="1"/>
  <c r="W2445" i="1"/>
  <c r="Y2445" i="1" s="1"/>
  <c r="S2445" i="1"/>
  <c r="T2445" i="1" s="1"/>
  <c r="U2445" i="1" s="1"/>
  <c r="W2447" i="1"/>
  <c r="Y2447" i="1" s="1"/>
  <c r="S2447" i="1"/>
  <c r="T2447" i="1" s="1"/>
  <c r="U2447" i="1" s="1"/>
  <c r="W2449" i="1"/>
  <c r="Y2449" i="1" s="1"/>
  <c r="S2449" i="1"/>
  <c r="T2449" i="1" s="1"/>
  <c r="U2449" i="1" s="1"/>
  <c r="W2451" i="1"/>
  <c r="Y2451" i="1" s="1"/>
  <c r="S2451" i="1"/>
  <c r="T2451" i="1" s="1"/>
  <c r="U2451" i="1" s="1"/>
  <c r="W2453" i="1"/>
  <c r="Y2453" i="1" s="1"/>
  <c r="S2453" i="1"/>
  <c r="T2453" i="1" s="1"/>
  <c r="U2453" i="1" s="1"/>
  <c r="W2455" i="1"/>
  <c r="Y2455" i="1" s="1"/>
  <c r="S2455" i="1"/>
  <c r="T2455" i="1" s="1"/>
  <c r="U2455" i="1" s="1"/>
  <c r="W2457" i="1"/>
  <c r="Y2457" i="1" s="1"/>
  <c r="S2457" i="1"/>
  <c r="T2457" i="1" s="1"/>
  <c r="U2457" i="1" s="1"/>
  <c r="W2459" i="1"/>
  <c r="Y2459" i="1" s="1"/>
  <c r="S2459" i="1"/>
  <c r="T2459" i="1" s="1"/>
  <c r="U2459" i="1" s="1"/>
  <c r="W2461" i="1"/>
  <c r="Y2461" i="1" s="1"/>
  <c r="S2461" i="1"/>
  <c r="T2461" i="1" s="1"/>
  <c r="U2461" i="1" s="1"/>
  <c r="W2463" i="1"/>
  <c r="Y2463" i="1" s="1"/>
  <c r="S2463" i="1"/>
  <c r="T2463" i="1" s="1"/>
  <c r="U2463" i="1" s="1"/>
  <c r="W2465" i="1"/>
  <c r="Y2465" i="1" s="1"/>
  <c r="S2465" i="1"/>
  <c r="T2465" i="1" s="1"/>
  <c r="U2465" i="1" s="1"/>
  <c r="W2467" i="1"/>
  <c r="Y2467" i="1" s="1"/>
  <c r="S2467" i="1"/>
  <c r="T2467" i="1" s="1"/>
  <c r="U2467" i="1" s="1"/>
  <c r="W2469" i="1"/>
  <c r="Y2469" i="1" s="1"/>
  <c r="S2469" i="1"/>
  <c r="T2469" i="1" s="1"/>
  <c r="U2469" i="1" s="1"/>
  <c r="W2471" i="1"/>
  <c r="Y2471" i="1" s="1"/>
  <c r="S2471" i="1"/>
  <c r="T2471" i="1" s="1"/>
  <c r="U2471" i="1" s="1"/>
  <c r="W2473" i="1"/>
  <c r="Y2473" i="1" s="1"/>
  <c r="S2473" i="1"/>
  <c r="T2473" i="1" s="1"/>
  <c r="U2473" i="1" s="1"/>
  <c r="W2475" i="1"/>
  <c r="Y2475" i="1" s="1"/>
  <c r="S2475" i="1"/>
  <c r="T2475" i="1" s="1"/>
  <c r="U2475" i="1" s="1"/>
  <c r="W2477" i="1"/>
  <c r="Y2477" i="1" s="1"/>
  <c r="S2477" i="1"/>
  <c r="T2477" i="1" s="1"/>
  <c r="U2477" i="1" s="1"/>
  <c r="W2479" i="1"/>
  <c r="Y2479" i="1" s="1"/>
  <c r="S2479" i="1"/>
  <c r="T2479" i="1" s="1"/>
  <c r="U2479" i="1" s="1"/>
  <c r="W2481" i="1"/>
  <c r="Y2481" i="1" s="1"/>
  <c r="S2481" i="1"/>
  <c r="T2481" i="1" s="1"/>
  <c r="U2481" i="1" s="1"/>
  <c r="W2483" i="1"/>
  <c r="Y2483" i="1" s="1"/>
  <c r="S2483" i="1"/>
  <c r="T2483" i="1" s="1"/>
  <c r="U2483" i="1" s="1"/>
  <c r="W2485" i="1"/>
  <c r="Y2485" i="1" s="1"/>
  <c r="S2485" i="1"/>
  <c r="T2485" i="1" s="1"/>
  <c r="U2485" i="1" s="1"/>
  <c r="W2487" i="1"/>
  <c r="Y2487" i="1" s="1"/>
  <c r="S2487" i="1"/>
  <c r="T2487" i="1" s="1"/>
  <c r="U2487" i="1" s="1"/>
  <c r="W2489" i="1"/>
  <c r="Y2489" i="1" s="1"/>
  <c r="S2489" i="1"/>
  <c r="T2489" i="1" s="1"/>
  <c r="U2489" i="1" s="1"/>
  <c r="W2491" i="1"/>
  <c r="Y2491" i="1" s="1"/>
  <c r="S2491" i="1"/>
  <c r="T2491" i="1" s="1"/>
  <c r="U2491" i="1" s="1"/>
  <c r="W2493" i="1"/>
  <c r="Y2493" i="1" s="1"/>
  <c r="S2493" i="1"/>
  <c r="T2493" i="1" s="1"/>
  <c r="U2493" i="1" s="1"/>
  <c r="W2495" i="1"/>
  <c r="Y2495" i="1" s="1"/>
  <c r="S2495" i="1"/>
  <c r="T2495" i="1" s="1"/>
  <c r="U2495" i="1" s="1"/>
  <c r="W2498" i="1"/>
  <c r="Y2498" i="1" s="1"/>
  <c r="S2498" i="1"/>
  <c r="T2498" i="1" s="1"/>
  <c r="U2498" i="1" s="1"/>
  <c r="W2500" i="1"/>
  <c r="Y2500" i="1" s="1"/>
  <c r="S2500" i="1"/>
  <c r="T2500" i="1" s="1"/>
  <c r="U2500" i="1" s="1"/>
  <c r="W2502" i="1"/>
  <c r="Y2502" i="1" s="1"/>
  <c r="S2502" i="1"/>
  <c r="T2502" i="1" s="1"/>
  <c r="U2502" i="1" s="1"/>
  <c r="W2504" i="1"/>
  <c r="Y2504" i="1" s="1"/>
  <c r="S2504" i="1"/>
  <c r="T2504" i="1" s="1"/>
  <c r="U2504" i="1" s="1"/>
  <c r="W2506" i="1"/>
  <c r="Y2506" i="1" s="1"/>
  <c r="S2506" i="1"/>
  <c r="T2506" i="1" s="1"/>
  <c r="U2506" i="1" s="1"/>
  <c r="W2508" i="1"/>
  <c r="S2508" i="1"/>
  <c r="T2508" i="1" s="1"/>
  <c r="U2508" i="1" s="1"/>
  <c r="W2510" i="1"/>
  <c r="Y2510" i="1" s="1"/>
  <c r="S2510" i="1"/>
  <c r="T2510" i="1" s="1"/>
  <c r="U2510" i="1" s="1"/>
  <c r="W2512" i="1"/>
  <c r="S2512" i="1"/>
  <c r="T2512" i="1" s="1"/>
  <c r="U2512" i="1" s="1"/>
  <c r="W2514" i="1"/>
  <c r="Y2514" i="1" s="1"/>
  <c r="S2514" i="1"/>
  <c r="T2514" i="1" s="1"/>
  <c r="U2514" i="1" s="1"/>
  <c r="W2517" i="1"/>
  <c r="S2517" i="1"/>
  <c r="T2517" i="1" s="1"/>
  <c r="U2517" i="1" s="1"/>
  <c r="W2519" i="1"/>
  <c r="S2519" i="1"/>
  <c r="T2519" i="1" s="1"/>
  <c r="U2519" i="1" s="1"/>
  <c r="W2522" i="1"/>
  <c r="Y2522" i="1" s="1"/>
  <c r="S2522" i="1"/>
  <c r="T2522" i="1" s="1"/>
  <c r="U2522" i="1" s="1"/>
  <c r="W2524" i="1"/>
  <c r="Y2524" i="1" s="1"/>
  <c r="S2524" i="1"/>
  <c r="T2524" i="1" s="1"/>
  <c r="U2524" i="1" s="1"/>
  <c r="W2526" i="1"/>
  <c r="Y2526" i="1" s="1"/>
  <c r="S2526" i="1"/>
  <c r="T2526" i="1" s="1"/>
  <c r="U2526" i="1" s="1"/>
  <c r="W2531" i="1"/>
  <c r="Y2531" i="1" s="1"/>
  <c r="S2531" i="1"/>
  <c r="T2531" i="1" s="1"/>
  <c r="U2531" i="1" s="1"/>
  <c r="W2533" i="1"/>
  <c r="Y2533" i="1" s="1"/>
  <c r="S2533" i="1"/>
  <c r="T2533" i="1" s="1"/>
  <c r="U2533" i="1" s="1"/>
  <c r="W2535" i="1"/>
  <c r="Y2535" i="1" s="1"/>
  <c r="S2535" i="1"/>
  <c r="T2535" i="1" s="1"/>
  <c r="U2535" i="1" s="1"/>
  <c r="W2537" i="1"/>
  <c r="Y2537" i="1" s="1"/>
  <c r="S2537" i="1"/>
  <c r="T2537" i="1" s="1"/>
  <c r="U2537" i="1" s="1"/>
  <c r="W2539" i="1"/>
  <c r="Y2539" i="1" s="1"/>
  <c r="S2539" i="1"/>
  <c r="T2539" i="1" s="1"/>
  <c r="U2539" i="1" s="1"/>
  <c r="W2541" i="1"/>
  <c r="Y2541" i="1" s="1"/>
  <c r="S2541" i="1"/>
  <c r="T2541" i="1" s="1"/>
  <c r="U2541" i="1" s="1"/>
  <c r="W2543" i="1"/>
  <c r="Y2543" i="1" s="1"/>
  <c r="S2543" i="1"/>
  <c r="T2543" i="1" s="1"/>
  <c r="U2543" i="1" s="1"/>
  <c r="W2545" i="1"/>
  <c r="Y2545" i="1" s="1"/>
  <c r="S2545" i="1"/>
  <c r="T2545" i="1" s="1"/>
  <c r="U2545" i="1" s="1"/>
  <c r="W2547" i="1"/>
  <c r="Y2547" i="1" s="1"/>
  <c r="S2547" i="1"/>
  <c r="T2547" i="1" s="1"/>
  <c r="U2547" i="1" s="1"/>
  <c r="W2549" i="1"/>
  <c r="Y2549" i="1" s="1"/>
  <c r="S2549" i="1"/>
  <c r="T2549" i="1" s="1"/>
  <c r="U2549" i="1" s="1"/>
  <c r="W2551" i="1"/>
  <c r="Y2551" i="1" s="1"/>
  <c r="S2551" i="1"/>
  <c r="T2551" i="1" s="1"/>
  <c r="U2551" i="1" s="1"/>
  <c r="W2553" i="1"/>
  <c r="Y2553" i="1" s="1"/>
  <c r="S2553" i="1"/>
  <c r="T2553" i="1" s="1"/>
  <c r="U2553" i="1" s="1"/>
  <c r="W2555" i="1"/>
  <c r="Y2555" i="1" s="1"/>
  <c r="S2555" i="1"/>
  <c r="T2555" i="1" s="1"/>
  <c r="U2555" i="1" s="1"/>
  <c r="W2557" i="1"/>
  <c r="Y2557" i="1" s="1"/>
  <c r="S2557" i="1"/>
  <c r="T2557" i="1" s="1"/>
  <c r="U2557" i="1" s="1"/>
  <c r="W2559" i="1"/>
  <c r="Y2559" i="1" s="1"/>
  <c r="S2559" i="1"/>
  <c r="T2559" i="1" s="1"/>
  <c r="U2559" i="1" s="1"/>
  <c r="W2561" i="1"/>
  <c r="Y2561" i="1" s="1"/>
  <c r="S2561" i="1"/>
  <c r="T2561" i="1" s="1"/>
  <c r="U2561" i="1" s="1"/>
  <c r="W2563" i="1"/>
  <c r="Y2563" i="1" s="1"/>
  <c r="S2563" i="1"/>
  <c r="T2563" i="1" s="1"/>
  <c r="U2563" i="1" s="1"/>
  <c r="W2565" i="1"/>
  <c r="Y2565" i="1" s="1"/>
  <c r="S2565" i="1"/>
  <c r="T2565" i="1" s="1"/>
  <c r="U2565" i="1" s="1"/>
  <c r="W2567" i="1"/>
  <c r="Y2567" i="1" s="1"/>
  <c r="S2567" i="1"/>
  <c r="T2567" i="1" s="1"/>
  <c r="U2567" i="1" s="1"/>
  <c r="W2569" i="1"/>
  <c r="Y2569" i="1" s="1"/>
  <c r="S2569" i="1"/>
  <c r="T2569" i="1" s="1"/>
  <c r="U2569" i="1" s="1"/>
  <c r="W2571" i="1"/>
  <c r="Y2571" i="1" s="1"/>
  <c r="S2571" i="1"/>
  <c r="T2571" i="1" s="1"/>
  <c r="U2571" i="1" s="1"/>
  <c r="W2573" i="1"/>
  <c r="Y2573" i="1" s="1"/>
  <c r="S2573" i="1"/>
  <c r="T2573" i="1" s="1"/>
  <c r="U2573" i="1" s="1"/>
  <c r="W2575" i="1"/>
  <c r="Y2575" i="1" s="1"/>
  <c r="S2575" i="1"/>
  <c r="T2575" i="1" s="1"/>
  <c r="U2575" i="1" s="1"/>
  <c r="W2577" i="1"/>
  <c r="Y2577" i="1" s="1"/>
  <c r="S2577" i="1"/>
  <c r="T2577" i="1" s="1"/>
  <c r="U2577" i="1" s="1"/>
  <c r="W2579" i="1"/>
  <c r="Y2579" i="1" s="1"/>
  <c r="S2579" i="1"/>
  <c r="T2579" i="1" s="1"/>
  <c r="U2579" i="1" s="1"/>
  <c r="W2581" i="1"/>
  <c r="Y2581" i="1" s="1"/>
  <c r="S2581" i="1"/>
  <c r="T2581" i="1" s="1"/>
  <c r="U2581" i="1" s="1"/>
  <c r="W2583" i="1"/>
  <c r="Y2583" i="1" s="1"/>
  <c r="S2583" i="1"/>
  <c r="T2583" i="1" s="1"/>
  <c r="U2583" i="1" s="1"/>
  <c r="W2585" i="1"/>
  <c r="Y2585" i="1" s="1"/>
  <c r="S2585" i="1"/>
  <c r="T2585" i="1" s="1"/>
  <c r="U2585" i="1" s="1"/>
  <c r="W2587" i="1"/>
  <c r="Y2587" i="1" s="1"/>
  <c r="S2587" i="1"/>
  <c r="T2587" i="1" s="1"/>
  <c r="U2587" i="1" s="1"/>
  <c r="W2589" i="1"/>
  <c r="Y2589" i="1" s="1"/>
  <c r="S2589" i="1"/>
  <c r="T2589" i="1" s="1"/>
  <c r="U2589" i="1" s="1"/>
  <c r="W2591" i="1"/>
  <c r="Y2591" i="1" s="1"/>
  <c r="S2591" i="1"/>
  <c r="T2591" i="1" s="1"/>
  <c r="U2591" i="1" s="1"/>
  <c r="W2593" i="1"/>
  <c r="Y2593" i="1" s="1"/>
  <c r="S2593" i="1"/>
  <c r="T2593" i="1" s="1"/>
  <c r="U2593" i="1" s="1"/>
  <c r="W2595" i="1"/>
  <c r="Y2595" i="1" s="1"/>
  <c r="S2595" i="1"/>
  <c r="T2595" i="1" s="1"/>
  <c r="U2595" i="1" s="1"/>
  <c r="W2597" i="1"/>
  <c r="Y2597" i="1" s="1"/>
  <c r="S2597" i="1"/>
  <c r="T2597" i="1" s="1"/>
  <c r="U2597" i="1" s="1"/>
  <c r="W2599" i="1"/>
  <c r="Y2599" i="1" s="1"/>
  <c r="S2599" i="1"/>
  <c r="T2599" i="1" s="1"/>
  <c r="U2599" i="1" s="1"/>
  <c r="W2601" i="1"/>
  <c r="Y2601" i="1" s="1"/>
  <c r="S2601" i="1"/>
  <c r="T2601" i="1" s="1"/>
  <c r="U2601" i="1" s="1"/>
  <c r="W2603" i="1"/>
  <c r="Y2603" i="1" s="1"/>
  <c r="S2603" i="1"/>
  <c r="T2603" i="1" s="1"/>
  <c r="U2603" i="1" s="1"/>
  <c r="W2605" i="1"/>
  <c r="Y2605" i="1" s="1"/>
  <c r="S2605" i="1"/>
  <c r="T2605" i="1" s="1"/>
  <c r="U2605" i="1" s="1"/>
  <c r="W2607" i="1"/>
  <c r="Y2607" i="1" s="1"/>
  <c r="S2607" i="1"/>
  <c r="T2607" i="1" s="1"/>
  <c r="U2607" i="1" s="1"/>
  <c r="W2609" i="1"/>
  <c r="Y2609" i="1" s="1"/>
  <c r="S2609" i="1"/>
  <c r="T2609" i="1" s="1"/>
  <c r="U2609" i="1" s="1"/>
  <c r="W2611" i="1"/>
  <c r="Y2611" i="1" s="1"/>
  <c r="S2611" i="1"/>
  <c r="T2611" i="1" s="1"/>
  <c r="U2611" i="1" s="1"/>
  <c r="W2613" i="1"/>
  <c r="Y2613" i="1" s="1"/>
  <c r="S2613" i="1"/>
  <c r="T2613" i="1" s="1"/>
  <c r="U2613" i="1" s="1"/>
  <c r="W2615" i="1"/>
  <c r="Y2615" i="1" s="1"/>
  <c r="S2615" i="1"/>
  <c r="T2615" i="1" s="1"/>
  <c r="U2615" i="1" s="1"/>
  <c r="W2617" i="1"/>
  <c r="Y2617" i="1" s="1"/>
  <c r="S2617" i="1"/>
  <c r="T2617" i="1" s="1"/>
  <c r="U2617" i="1" s="1"/>
  <c r="W2619" i="1"/>
  <c r="Y2619" i="1" s="1"/>
  <c r="S2619" i="1"/>
  <c r="T2619" i="1" s="1"/>
  <c r="U2619" i="1" s="1"/>
  <c r="W2621" i="1"/>
  <c r="Y2621" i="1" s="1"/>
  <c r="S2621" i="1"/>
  <c r="T2621" i="1" s="1"/>
  <c r="U2621" i="1" s="1"/>
  <c r="W2623" i="1"/>
  <c r="Y2623" i="1" s="1"/>
  <c r="S2623" i="1"/>
  <c r="T2623" i="1" s="1"/>
  <c r="U2623" i="1" s="1"/>
  <c r="W2625" i="1"/>
  <c r="Y2625" i="1" s="1"/>
  <c r="S2625" i="1"/>
  <c r="T2625" i="1" s="1"/>
  <c r="U2625" i="1" s="1"/>
  <c r="W2627" i="1"/>
  <c r="Y2627" i="1" s="1"/>
  <c r="S2627" i="1"/>
  <c r="T2627" i="1" s="1"/>
  <c r="U2627" i="1" s="1"/>
  <c r="W2629" i="1"/>
  <c r="Y2629" i="1" s="1"/>
  <c r="S2629" i="1"/>
  <c r="T2629" i="1" s="1"/>
  <c r="U2629" i="1" s="1"/>
  <c r="W2631" i="1"/>
  <c r="Y2631" i="1" s="1"/>
  <c r="S2631" i="1"/>
  <c r="T2631" i="1" s="1"/>
  <c r="U2631" i="1" s="1"/>
  <c r="W2633" i="1"/>
  <c r="Y2633" i="1" s="1"/>
  <c r="S2633" i="1"/>
  <c r="T2633" i="1" s="1"/>
  <c r="U2633" i="1" s="1"/>
  <c r="W2635" i="1"/>
  <c r="Y2635" i="1" s="1"/>
  <c r="S2635" i="1"/>
  <c r="T2635" i="1" s="1"/>
  <c r="U2635" i="1" s="1"/>
  <c r="W2637" i="1"/>
  <c r="Y2637" i="1" s="1"/>
  <c r="S2637" i="1"/>
  <c r="T2637" i="1" s="1"/>
  <c r="U2637" i="1" s="1"/>
  <c r="W2639" i="1"/>
  <c r="S2639" i="1"/>
  <c r="T2639" i="1" s="1"/>
  <c r="U2639" i="1" s="1"/>
  <c r="W2641" i="1"/>
  <c r="Y2641" i="1" s="1"/>
  <c r="S2641" i="1"/>
  <c r="T2641" i="1" s="1"/>
  <c r="U2641" i="1" s="1"/>
  <c r="W2643" i="1"/>
  <c r="Y2643" i="1" s="1"/>
  <c r="S2643" i="1"/>
  <c r="T2643" i="1" s="1"/>
  <c r="U2643" i="1" s="1"/>
  <c r="W2645" i="1"/>
  <c r="Y2645" i="1" s="1"/>
  <c r="S2645" i="1"/>
  <c r="T2645" i="1" s="1"/>
  <c r="U2645" i="1" s="1"/>
  <c r="W2647" i="1"/>
  <c r="Y2647" i="1" s="1"/>
  <c r="S2647" i="1"/>
  <c r="T2647" i="1" s="1"/>
  <c r="U2647" i="1" s="1"/>
  <c r="W2649" i="1"/>
  <c r="Y2649" i="1" s="1"/>
  <c r="S2649" i="1"/>
  <c r="T2649" i="1" s="1"/>
  <c r="U2649" i="1" s="1"/>
  <c r="W2651" i="1"/>
  <c r="Y2651" i="1" s="1"/>
  <c r="S2651" i="1"/>
  <c r="T2651" i="1" s="1"/>
  <c r="U2651" i="1" s="1"/>
  <c r="W2653" i="1"/>
  <c r="Y2653" i="1" s="1"/>
  <c r="S2653" i="1"/>
  <c r="T2653" i="1" s="1"/>
  <c r="U2653" i="1" s="1"/>
  <c r="W2655" i="1"/>
  <c r="Y2655" i="1" s="1"/>
  <c r="S2655" i="1"/>
  <c r="T2655" i="1" s="1"/>
  <c r="U2655" i="1" s="1"/>
  <c r="W2657" i="1"/>
  <c r="Y2657" i="1" s="1"/>
  <c r="S2657" i="1"/>
  <c r="T2657" i="1" s="1"/>
  <c r="U2657" i="1" s="1"/>
  <c r="W2659" i="1"/>
  <c r="Y2659" i="1" s="1"/>
  <c r="S2659" i="1"/>
  <c r="T2659" i="1" s="1"/>
  <c r="U2659" i="1" s="1"/>
  <c r="W2661" i="1"/>
  <c r="Y2661" i="1" s="1"/>
  <c r="S2661" i="1"/>
  <c r="T2661" i="1" s="1"/>
  <c r="U2661" i="1" s="1"/>
  <c r="W2663" i="1"/>
  <c r="Y2663" i="1" s="1"/>
  <c r="S2663" i="1"/>
  <c r="T2663" i="1" s="1"/>
  <c r="U2663" i="1" s="1"/>
  <c r="W2665" i="1"/>
  <c r="Y2665" i="1" s="1"/>
  <c r="S2665" i="1"/>
  <c r="T2665" i="1" s="1"/>
  <c r="U2665" i="1" s="1"/>
  <c r="W2667" i="1"/>
  <c r="Y2667" i="1" s="1"/>
  <c r="S2667" i="1"/>
  <c r="T2667" i="1" s="1"/>
  <c r="U2667" i="1" s="1"/>
  <c r="W2669" i="1"/>
  <c r="Y2669" i="1" s="1"/>
  <c r="S2669" i="1"/>
  <c r="T2669" i="1" s="1"/>
  <c r="U2669" i="1" s="1"/>
  <c r="W2671" i="1"/>
  <c r="Y2671" i="1" s="1"/>
  <c r="S2671" i="1"/>
  <c r="T2671" i="1" s="1"/>
  <c r="U2671" i="1" s="1"/>
  <c r="W2673" i="1"/>
  <c r="Y2673" i="1" s="1"/>
  <c r="S2673" i="1"/>
  <c r="T2673" i="1" s="1"/>
  <c r="U2673" i="1" s="1"/>
  <c r="W2675" i="1"/>
  <c r="Y2675" i="1" s="1"/>
  <c r="S2675" i="1"/>
  <c r="T2675" i="1" s="1"/>
  <c r="U2675" i="1" s="1"/>
  <c r="W2677" i="1"/>
  <c r="Y2677" i="1" s="1"/>
  <c r="S2677" i="1"/>
  <c r="T2677" i="1" s="1"/>
  <c r="U2677" i="1" s="1"/>
  <c r="W2679" i="1"/>
  <c r="Y2679" i="1" s="1"/>
  <c r="S2679" i="1"/>
  <c r="T2679" i="1" s="1"/>
  <c r="U2679" i="1" s="1"/>
  <c r="W2681" i="1"/>
  <c r="Y2681" i="1" s="1"/>
  <c r="S2681" i="1"/>
  <c r="T2681" i="1" s="1"/>
  <c r="U2681" i="1" s="1"/>
  <c r="W2683" i="1"/>
  <c r="Y2683" i="1" s="1"/>
  <c r="S2683" i="1"/>
  <c r="T2683" i="1" s="1"/>
  <c r="U2683" i="1" s="1"/>
  <c r="W2685" i="1"/>
  <c r="Y2685" i="1" s="1"/>
  <c r="S2685" i="1"/>
  <c r="T2685" i="1" s="1"/>
  <c r="U2685" i="1" s="1"/>
  <c r="W2687" i="1"/>
  <c r="Y2687" i="1" s="1"/>
  <c r="S2687" i="1"/>
  <c r="T2687" i="1" s="1"/>
  <c r="U2687" i="1" s="1"/>
  <c r="W2689" i="1"/>
  <c r="Y2689" i="1" s="1"/>
  <c r="S2689" i="1"/>
  <c r="T2689" i="1" s="1"/>
  <c r="U2689" i="1" s="1"/>
  <c r="W2691" i="1"/>
  <c r="Y2691" i="1" s="1"/>
  <c r="S2691" i="1"/>
  <c r="T2691" i="1" s="1"/>
  <c r="U2691" i="1" s="1"/>
  <c r="W2693" i="1"/>
  <c r="Y2693" i="1" s="1"/>
  <c r="S2693" i="1"/>
  <c r="T2693" i="1" s="1"/>
  <c r="U2693" i="1" s="1"/>
  <c r="W2695" i="1"/>
  <c r="Y2695" i="1" s="1"/>
  <c r="S2695" i="1"/>
  <c r="T2695" i="1" s="1"/>
  <c r="U2695" i="1" s="1"/>
  <c r="W2697" i="1"/>
  <c r="Y2697" i="1" s="1"/>
  <c r="S2697" i="1"/>
  <c r="T2697" i="1" s="1"/>
  <c r="U2697" i="1" s="1"/>
  <c r="W2699" i="1"/>
  <c r="Y2699" i="1" s="1"/>
  <c r="S2699" i="1"/>
  <c r="T2699" i="1" s="1"/>
  <c r="U2699" i="1" s="1"/>
  <c r="W2701" i="1"/>
  <c r="Y2701" i="1" s="1"/>
  <c r="S2701" i="1"/>
  <c r="T2701" i="1" s="1"/>
  <c r="U2701" i="1" s="1"/>
  <c r="W2703" i="1"/>
  <c r="Y2703" i="1" s="1"/>
  <c r="S2703" i="1"/>
  <c r="T2703" i="1" s="1"/>
  <c r="U2703" i="1" s="1"/>
  <c r="W2705" i="1"/>
  <c r="Y2705" i="1" s="1"/>
  <c r="S2705" i="1"/>
  <c r="T2705" i="1" s="1"/>
  <c r="U2705" i="1" s="1"/>
  <c r="W2707" i="1"/>
  <c r="Y2707" i="1" s="1"/>
  <c r="S2707" i="1"/>
  <c r="T2707" i="1" s="1"/>
  <c r="U2707" i="1" s="1"/>
  <c r="W2709" i="1"/>
  <c r="Y2709" i="1" s="1"/>
  <c r="S2709" i="1"/>
  <c r="T2709" i="1" s="1"/>
  <c r="U2709" i="1" s="1"/>
  <c r="W2711" i="1"/>
  <c r="Y2711" i="1" s="1"/>
  <c r="S2711" i="1"/>
  <c r="T2711" i="1" s="1"/>
  <c r="U2711" i="1" s="1"/>
  <c r="W2714" i="1"/>
  <c r="Y2714" i="1" s="1"/>
  <c r="S2714" i="1"/>
  <c r="T2714" i="1" s="1"/>
  <c r="U2714" i="1" s="1"/>
  <c r="W2716" i="1"/>
  <c r="Y2716" i="1" s="1"/>
  <c r="S2716" i="1"/>
  <c r="T2716" i="1" s="1"/>
  <c r="U2716" i="1" s="1"/>
  <c r="W2718" i="1"/>
  <c r="Y2718" i="1" s="1"/>
  <c r="S2718" i="1"/>
  <c r="T2718" i="1" s="1"/>
  <c r="U2718" i="1" s="1"/>
  <c r="W2722" i="1"/>
  <c r="Y2722" i="1" s="1"/>
  <c r="S2722" i="1"/>
  <c r="T2722" i="1" s="1"/>
  <c r="U2722" i="1" s="1"/>
  <c r="W2727" i="1"/>
  <c r="Y2727" i="1" s="1"/>
  <c r="S2727" i="1"/>
  <c r="T2727" i="1" s="1"/>
  <c r="U2727" i="1" s="1"/>
  <c r="W2731" i="1"/>
  <c r="Y2731" i="1" s="1"/>
  <c r="S2731" i="1"/>
  <c r="T2731" i="1" s="1"/>
  <c r="U2731" i="1" s="1"/>
  <c r="W2735" i="1"/>
  <c r="Y2735" i="1" s="1"/>
  <c r="S2735" i="1"/>
  <c r="T2735" i="1" s="1"/>
  <c r="U2735" i="1" s="1"/>
  <c r="W2739" i="1"/>
  <c r="Y2739" i="1" s="1"/>
  <c r="S2739" i="1"/>
  <c r="T2739" i="1" s="1"/>
  <c r="U2739" i="1" s="1"/>
  <c r="W2743" i="1"/>
  <c r="Y2743" i="1" s="1"/>
  <c r="S2743" i="1"/>
  <c r="T2743" i="1" s="1"/>
  <c r="U2743" i="1" s="1"/>
  <c r="W2748" i="1"/>
  <c r="Y2748" i="1" s="1"/>
  <c r="S2748" i="1"/>
  <c r="T2748" i="1" s="1"/>
  <c r="U2748" i="1" s="1"/>
  <c r="W2756" i="1"/>
  <c r="Y2756" i="1" s="1"/>
  <c r="S2756" i="1"/>
  <c r="T2756" i="1" s="1"/>
  <c r="U2756" i="1" s="1"/>
  <c r="W2768" i="1"/>
  <c r="Y2768" i="1" s="1"/>
  <c r="S2768" i="1"/>
  <c r="T2768" i="1" s="1"/>
  <c r="U2768" i="1" s="1"/>
  <c r="W2923" i="1"/>
  <c r="Y2923" i="1" s="1"/>
  <c r="S2923" i="1"/>
  <c r="T2923" i="1" s="1"/>
  <c r="U2923" i="1" s="1"/>
  <c r="W2927" i="1"/>
  <c r="Y2927" i="1" s="1"/>
  <c r="S2927" i="1"/>
  <c r="T2927" i="1" s="1"/>
  <c r="U2927" i="1" s="1"/>
  <c r="W2929" i="1"/>
  <c r="Y2929" i="1" s="1"/>
  <c r="S2929" i="1"/>
  <c r="T2929" i="1" s="1"/>
  <c r="U2929" i="1" s="1"/>
  <c r="W2931" i="1"/>
  <c r="Y2931" i="1" s="1"/>
  <c r="S2931" i="1"/>
  <c r="T2931" i="1" s="1"/>
  <c r="U2931" i="1" s="1"/>
  <c r="W2933" i="1"/>
  <c r="Y2933" i="1" s="1"/>
  <c r="S2933" i="1"/>
  <c r="T2933" i="1" s="1"/>
  <c r="U2933" i="1" s="1"/>
  <c r="W2935" i="1"/>
  <c r="Y2935" i="1" s="1"/>
  <c r="S2935" i="1"/>
  <c r="T2935" i="1" s="1"/>
  <c r="U2935" i="1" s="1"/>
  <c r="W2939" i="1"/>
  <c r="Y2939" i="1" s="1"/>
  <c r="S2939" i="1"/>
  <c r="T2939" i="1" s="1"/>
  <c r="U2939" i="1" s="1"/>
  <c r="W2943" i="1"/>
  <c r="Y2943" i="1" s="1"/>
  <c r="S2943" i="1"/>
  <c r="T2943" i="1" s="1"/>
  <c r="U2943" i="1" s="1"/>
  <c r="W2945" i="1"/>
  <c r="Y2945" i="1" s="1"/>
  <c r="S2945" i="1"/>
  <c r="T2945" i="1" s="1"/>
  <c r="U2945" i="1" s="1"/>
  <c r="W2947" i="1"/>
  <c r="Y2947" i="1" s="1"/>
  <c r="S2947" i="1"/>
  <c r="T2947" i="1" s="1"/>
  <c r="U2947" i="1" s="1"/>
  <c r="W2949" i="1"/>
  <c r="Y2949" i="1" s="1"/>
  <c r="S2949" i="1"/>
  <c r="T2949" i="1" s="1"/>
  <c r="U2949" i="1" s="1"/>
  <c r="W2951" i="1"/>
  <c r="Y2951" i="1" s="1"/>
  <c r="S2951" i="1"/>
  <c r="T2951" i="1" s="1"/>
  <c r="U2951" i="1" s="1"/>
  <c r="W2957" i="1"/>
  <c r="Y2957" i="1" s="1"/>
  <c r="S2957" i="1"/>
  <c r="T2957" i="1" s="1"/>
  <c r="U2957" i="1" s="1"/>
  <c r="W2961" i="1"/>
  <c r="Y2961" i="1" s="1"/>
  <c r="S2961" i="1"/>
  <c r="T2961" i="1" s="1"/>
  <c r="U2961" i="1" s="1"/>
  <c r="W2963" i="1"/>
  <c r="Y2963" i="1" s="1"/>
  <c r="S2963" i="1"/>
  <c r="T2963" i="1" s="1"/>
  <c r="U2963" i="1" s="1"/>
  <c r="W2965" i="1"/>
  <c r="Y2965" i="1" s="1"/>
  <c r="S2965" i="1"/>
  <c r="T2965" i="1" s="1"/>
  <c r="U2965" i="1" s="1"/>
  <c r="W2969" i="1"/>
  <c r="Y2969" i="1" s="1"/>
  <c r="S2969" i="1"/>
  <c r="T2969" i="1" s="1"/>
  <c r="U2969" i="1" s="1"/>
  <c r="W2973" i="1"/>
  <c r="Y2973" i="1" s="1"/>
  <c r="S2973" i="1"/>
  <c r="T2973" i="1" s="1"/>
  <c r="U2973" i="1" s="1"/>
  <c r="W2977" i="1"/>
  <c r="Y2977" i="1" s="1"/>
  <c r="S2977" i="1"/>
  <c r="T2977" i="1" s="1"/>
  <c r="U2977" i="1" s="1"/>
  <c r="W2981" i="1"/>
  <c r="Y2981" i="1" s="1"/>
  <c r="S2981" i="1"/>
  <c r="T2981" i="1" s="1"/>
  <c r="U2981" i="1" s="1"/>
  <c r="W2990" i="1"/>
  <c r="Y2990" i="1" s="1"/>
  <c r="S2990" i="1"/>
  <c r="T2990" i="1" s="1"/>
  <c r="U2990" i="1" s="1"/>
  <c r="W2994" i="1"/>
  <c r="Y2994" i="1" s="1"/>
  <c r="S2994" i="1"/>
  <c r="T2994" i="1" s="1"/>
  <c r="U2994" i="1" s="1"/>
  <c r="W2996" i="1"/>
  <c r="Y2996" i="1" s="1"/>
  <c r="S2996" i="1"/>
  <c r="T2996" i="1" s="1"/>
  <c r="U2996" i="1" s="1"/>
  <c r="W2998" i="1"/>
  <c r="Y2998" i="1" s="1"/>
  <c r="S2998" i="1"/>
  <c r="T2998" i="1" s="1"/>
  <c r="U2998" i="1" s="1"/>
  <c r="W3000" i="1"/>
  <c r="Y3000" i="1" s="1"/>
  <c r="S3000" i="1"/>
  <c r="T3000" i="1" s="1"/>
  <c r="U3000" i="1" s="1"/>
  <c r="W3003" i="1"/>
  <c r="S3003" i="1"/>
  <c r="T3003" i="1" s="1"/>
  <c r="U3003" i="1" s="1"/>
  <c r="W3005" i="1"/>
  <c r="S3005" i="1"/>
  <c r="T3005" i="1" s="1"/>
  <c r="U3005" i="1" s="1"/>
  <c r="W3007" i="1"/>
  <c r="S3007" i="1"/>
  <c r="T3007" i="1" s="1"/>
  <c r="U3007" i="1" s="1"/>
  <c r="W3009" i="1"/>
  <c r="S3009" i="1"/>
  <c r="T3009" i="1" s="1"/>
  <c r="U3009" i="1" s="1"/>
  <c r="W3011" i="1"/>
  <c r="S3011" i="1"/>
  <c r="T3011" i="1" s="1"/>
  <c r="U3011" i="1" s="1"/>
  <c r="W3013" i="1"/>
  <c r="S3013" i="1"/>
  <c r="T3013" i="1" s="1"/>
  <c r="U3013" i="1" s="1"/>
  <c r="W3015" i="1"/>
  <c r="S3015" i="1"/>
  <c r="T3015" i="1" s="1"/>
  <c r="U3015" i="1" s="1"/>
  <c r="W3017" i="1"/>
  <c r="S3017" i="1"/>
  <c r="T3017" i="1" s="1"/>
  <c r="U3017" i="1" s="1"/>
  <c r="W3019" i="1"/>
  <c r="S3019" i="1"/>
  <c r="T3019" i="1" s="1"/>
  <c r="U3019" i="1" s="1"/>
  <c r="W3021" i="1"/>
  <c r="S3021" i="1"/>
  <c r="T3021" i="1" s="1"/>
  <c r="U3021" i="1" s="1"/>
  <c r="W3023" i="1"/>
  <c r="S3023" i="1"/>
  <c r="T3023" i="1" s="1"/>
  <c r="U3023" i="1" s="1"/>
  <c r="W3025" i="1"/>
  <c r="S3025" i="1"/>
  <c r="T3025" i="1" s="1"/>
  <c r="U3025" i="1" s="1"/>
  <c r="W3027" i="1"/>
  <c r="S3027" i="1"/>
  <c r="T3027" i="1" s="1"/>
  <c r="U3027" i="1" s="1"/>
  <c r="W3029" i="1"/>
  <c r="S3029" i="1"/>
  <c r="T3029" i="1" s="1"/>
  <c r="U3029" i="1" s="1"/>
  <c r="W3031" i="1"/>
  <c r="S3031" i="1"/>
  <c r="T3031" i="1" s="1"/>
  <c r="U3031" i="1" s="1"/>
  <c r="W3033" i="1"/>
  <c r="S3033" i="1"/>
  <c r="T3033" i="1" s="1"/>
  <c r="U3033" i="1" s="1"/>
  <c r="W3035" i="1"/>
  <c r="S3035" i="1"/>
  <c r="T3035" i="1" s="1"/>
  <c r="U3035" i="1" s="1"/>
  <c r="W3037" i="1"/>
  <c r="S3037" i="1"/>
  <c r="T3037" i="1" s="1"/>
  <c r="U3037" i="1" s="1"/>
  <c r="W3039" i="1"/>
  <c r="S3039" i="1"/>
  <c r="T3039" i="1" s="1"/>
  <c r="U3039" i="1" s="1"/>
  <c r="W3041" i="1"/>
  <c r="S3041" i="1"/>
  <c r="T3041" i="1" s="1"/>
  <c r="U3041" i="1" s="1"/>
  <c r="W3043" i="1"/>
  <c r="S3043" i="1"/>
  <c r="T3043" i="1" s="1"/>
  <c r="U3043" i="1" s="1"/>
  <c r="W3045" i="1"/>
  <c r="S3045" i="1"/>
  <c r="T3045" i="1" s="1"/>
  <c r="U3045" i="1" s="1"/>
  <c r="W3047" i="1"/>
  <c r="S3047" i="1"/>
  <c r="T3047" i="1" s="1"/>
  <c r="U3047" i="1" s="1"/>
  <c r="W3049" i="1"/>
  <c r="S3049" i="1"/>
  <c r="T3049" i="1" s="1"/>
  <c r="U3049" i="1" s="1"/>
  <c r="W3051" i="1"/>
  <c r="S3051" i="1"/>
  <c r="T3051" i="1" s="1"/>
  <c r="U3051" i="1" s="1"/>
  <c r="W3053" i="1"/>
  <c r="S3053" i="1"/>
  <c r="T3053" i="1" s="1"/>
  <c r="U3053" i="1" s="1"/>
  <c r="W3055" i="1"/>
  <c r="S3055" i="1"/>
  <c r="T3055" i="1" s="1"/>
  <c r="U3055" i="1" s="1"/>
  <c r="W3292" i="1"/>
  <c r="Y3292" i="1" s="1"/>
  <c r="S3292" i="1"/>
  <c r="T3292" i="1" s="1"/>
  <c r="U3292" i="1" s="1"/>
  <c r="W3295" i="1"/>
  <c r="S3295" i="1"/>
  <c r="T3295" i="1" s="1"/>
  <c r="U3295" i="1" s="1"/>
  <c r="W3299" i="1"/>
  <c r="S3299" i="1"/>
  <c r="T3299" i="1" s="1"/>
  <c r="U3299" i="1" s="1"/>
  <c r="W3301" i="1"/>
  <c r="Y3301" i="1" s="1"/>
  <c r="S3301" i="1"/>
  <c r="T3301" i="1" s="1"/>
  <c r="U3301" i="1" s="1"/>
  <c r="W3303" i="1"/>
  <c r="S3303" i="1"/>
  <c r="T3303" i="1" s="1"/>
  <c r="U3303" i="1" s="1"/>
  <c r="W3307" i="1"/>
  <c r="S3307" i="1"/>
  <c r="T3307" i="1" s="1"/>
  <c r="U3307" i="1" s="1"/>
  <c r="W3309" i="1"/>
  <c r="Y3309" i="1" s="1"/>
  <c r="S3309" i="1"/>
  <c r="T3309" i="1" s="1"/>
  <c r="U3309" i="1" s="1"/>
  <c r="W3311" i="1"/>
  <c r="S3311" i="1"/>
  <c r="T3311" i="1" s="1"/>
  <c r="U3311" i="1" s="1"/>
  <c r="W3315" i="1"/>
  <c r="S3315" i="1"/>
  <c r="T3315" i="1" s="1"/>
  <c r="U3315" i="1" s="1"/>
  <c r="W3317" i="1"/>
  <c r="S3317" i="1"/>
  <c r="T3317" i="1" s="1"/>
  <c r="U3317" i="1" s="1"/>
  <c r="W3319" i="1"/>
  <c r="Y3319" i="1" s="1"/>
  <c r="S3319" i="1"/>
  <c r="T3319" i="1" s="1"/>
  <c r="U3319" i="1" s="1"/>
  <c r="W3321" i="1"/>
  <c r="Y3321" i="1" s="1"/>
  <c r="S3321" i="1"/>
  <c r="T3321" i="1" s="1"/>
  <c r="U3321" i="1" s="1"/>
  <c r="W1318" i="1"/>
  <c r="Y1318" i="1" s="1"/>
  <c r="S1318" i="1"/>
  <c r="T1318" i="1" s="1"/>
  <c r="U1318" i="1" s="1"/>
  <c r="W1320" i="1"/>
  <c r="Y1320" i="1" s="1"/>
  <c r="S1320" i="1"/>
  <c r="T1320" i="1" s="1"/>
  <c r="U1320" i="1" s="1"/>
  <c r="W1322" i="1"/>
  <c r="Y1322" i="1" s="1"/>
  <c r="S1322" i="1"/>
  <c r="T1322" i="1" s="1"/>
  <c r="U1322" i="1" s="1"/>
  <c r="W1324" i="1"/>
  <c r="Y1324" i="1" s="1"/>
  <c r="S1324" i="1"/>
  <c r="T1324" i="1" s="1"/>
  <c r="U1324" i="1" s="1"/>
  <c r="W1326" i="1"/>
  <c r="Y1326" i="1" s="1"/>
  <c r="S1326" i="1"/>
  <c r="T1326" i="1" s="1"/>
  <c r="U1326" i="1" s="1"/>
  <c r="W1328" i="1"/>
  <c r="Y1328" i="1" s="1"/>
  <c r="S1328" i="1"/>
  <c r="T1328" i="1" s="1"/>
  <c r="U1328" i="1" s="1"/>
  <c r="W1330" i="1"/>
  <c r="Y1330" i="1" s="1"/>
  <c r="S1330" i="1"/>
  <c r="T1330" i="1" s="1"/>
  <c r="U1330" i="1" s="1"/>
  <c r="W1332" i="1"/>
  <c r="Y1332" i="1" s="1"/>
  <c r="S1332" i="1"/>
  <c r="T1332" i="1" s="1"/>
  <c r="U1332" i="1" s="1"/>
  <c r="W1334" i="1"/>
  <c r="Y1334" i="1" s="1"/>
  <c r="S1334" i="1"/>
  <c r="T1334" i="1" s="1"/>
  <c r="U1334" i="1" s="1"/>
  <c r="W1336" i="1"/>
  <c r="Y1336" i="1" s="1"/>
  <c r="S1336" i="1"/>
  <c r="T1336" i="1" s="1"/>
  <c r="U1336" i="1" s="1"/>
  <c r="W1338" i="1"/>
  <c r="Y1338" i="1" s="1"/>
  <c r="S1338" i="1"/>
  <c r="T1338" i="1" s="1"/>
  <c r="U1338" i="1" s="1"/>
  <c r="W1340" i="1"/>
  <c r="Y1340" i="1" s="1"/>
  <c r="S1340" i="1"/>
  <c r="T1340" i="1" s="1"/>
  <c r="U1340" i="1" s="1"/>
  <c r="W1342" i="1"/>
  <c r="Y1342" i="1" s="1"/>
  <c r="S1342" i="1"/>
  <c r="T1342" i="1" s="1"/>
  <c r="U1342" i="1" s="1"/>
  <c r="W1346" i="1"/>
  <c r="S1346" i="1"/>
  <c r="T1346" i="1" s="1"/>
  <c r="U1346" i="1" s="1"/>
  <c r="W1348" i="1"/>
  <c r="Y1348" i="1" s="1"/>
  <c r="S1348" i="1"/>
  <c r="T1348" i="1" s="1"/>
  <c r="U1348" i="1" s="1"/>
  <c r="W1350" i="1"/>
  <c r="S1350" i="1"/>
  <c r="T1350" i="1" s="1"/>
  <c r="U1350" i="1" s="1"/>
  <c r="W1352" i="1"/>
  <c r="Y1352" i="1" s="1"/>
  <c r="S1352" i="1"/>
  <c r="T1352" i="1" s="1"/>
  <c r="U1352" i="1" s="1"/>
  <c r="W1354" i="1"/>
  <c r="Y1354" i="1" s="1"/>
  <c r="S1354" i="1"/>
  <c r="T1354" i="1" s="1"/>
  <c r="U1354" i="1" s="1"/>
  <c r="W1356" i="1"/>
  <c r="Y1356" i="1" s="1"/>
  <c r="S1356" i="1"/>
  <c r="T1356" i="1" s="1"/>
  <c r="U1356" i="1" s="1"/>
  <c r="W1358" i="1"/>
  <c r="Y1358" i="1" s="1"/>
  <c r="S1358" i="1"/>
  <c r="T1358" i="1" s="1"/>
  <c r="U1358" i="1" s="1"/>
  <c r="W1360" i="1"/>
  <c r="Y1360" i="1" s="1"/>
  <c r="S1360" i="1"/>
  <c r="T1360" i="1" s="1"/>
  <c r="U1360" i="1" s="1"/>
  <c r="W1362" i="1"/>
  <c r="S1362" i="1"/>
  <c r="T1362" i="1" s="1"/>
  <c r="U1362" i="1" s="1"/>
  <c r="W1364" i="1"/>
  <c r="Y1364" i="1" s="1"/>
  <c r="S1364" i="1"/>
  <c r="T1364" i="1" s="1"/>
  <c r="U1364" i="1" s="1"/>
  <c r="W1366" i="1"/>
  <c r="Y1366" i="1" s="1"/>
  <c r="S1366" i="1"/>
  <c r="T1366" i="1" s="1"/>
  <c r="U1366" i="1" s="1"/>
  <c r="W1369" i="1"/>
  <c r="Y1369" i="1" s="1"/>
  <c r="S1369" i="1"/>
  <c r="T1369" i="1" s="1"/>
  <c r="U1369" i="1" s="1"/>
  <c r="W1371" i="1"/>
  <c r="S1371" i="1"/>
  <c r="T1371" i="1" s="1"/>
  <c r="U1371" i="1" s="1"/>
  <c r="W1373" i="1"/>
  <c r="Y1373" i="1" s="1"/>
  <c r="S1373" i="1"/>
  <c r="T1373" i="1" s="1"/>
  <c r="U1373" i="1" s="1"/>
  <c r="W1375" i="1"/>
  <c r="S1375" i="1"/>
  <c r="T1375" i="1" s="1"/>
  <c r="U1375" i="1" s="1"/>
  <c r="W1377" i="1"/>
  <c r="Y1377" i="1" s="1"/>
  <c r="S1377" i="1"/>
  <c r="T1377" i="1" s="1"/>
  <c r="U1377" i="1" s="1"/>
  <c r="W1379" i="1"/>
  <c r="S1379" i="1"/>
  <c r="T1379" i="1" s="1"/>
  <c r="U1379" i="1" s="1"/>
  <c r="W1381" i="1"/>
  <c r="Y1381" i="1" s="1"/>
  <c r="S1381" i="1"/>
  <c r="T1381" i="1" s="1"/>
  <c r="U1381" i="1" s="1"/>
  <c r="W1383" i="1"/>
  <c r="Y1383" i="1" s="1"/>
  <c r="S1383" i="1"/>
  <c r="T1383" i="1" s="1"/>
  <c r="U1383" i="1" s="1"/>
  <c r="W1385" i="1"/>
  <c r="Y1385" i="1" s="1"/>
  <c r="S1385" i="1"/>
  <c r="T1385" i="1" s="1"/>
  <c r="U1385" i="1" s="1"/>
  <c r="W1387" i="1"/>
  <c r="Y1387" i="1" s="1"/>
  <c r="S1387" i="1"/>
  <c r="T1387" i="1" s="1"/>
  <c r="U1387" i="1" s="1"/>
  <c r="W1389" i="1"/>
  <c r="Y1389" i="1" s="1"/>
  <c r="S1389" i="1"/>
  <c r="T1389" i="1" s="1"/>
  <c r="U1389" i="1" s="1"/>
  <c r="W1391" i="1"/>
  <c r="S1391" i="1"/>
  <c r="T1391" i="1" s="1"/>
  <c r="U1391" i="1" s="1"/>
  <c r="W1393" i="1"/>
  <c r="Y1393" i="1" s="1"/>
  <c r="S1393" i="1"/>
  <c r="T1393" i="1" s="1"/>
  <c r="U1393" i="1" s="1"/>
  <c r="W1395" i="1"/>
  <c r="S1395" i="1"/>
  <c r="T1395" i="1" s="1"/>
  <c r="U1395" i="1" s="1"/>
  <c r="W1397" i="1"/>
  <c r="Y1397" i="1" s="1"/>
  <c r="S1397" i="1"/>
  <c r="T1397" i="1" s="1"/>
  <c r="U1397" i="1" s="1"/>
  <c r="W1399" i="1"/>
  <c r="Y1399" i="1" s="1"/>
  <c r="S1399" i="1"/>
  <c r="T1399" i="1" s="1"/>
  <c r="U1399" i="1" s="1"/>
  <c r="W1401" i="1"/>
  <c r="Y1401" i="1" s="1"/>
  <c r="S1401" i="1"/>
  <c r="T1401" i="1" s="1"/>
  <c r="U1401" i="1" s="1"/>
  <c r="W1409" i="1"/>
  <c r="Y1409" i="1" s="1"/>
  <c r="S1409" i="1"/>
  <c r="T1409" i="1" s="1"/>
  <c r="U1409" i="1" s="1"/>
  <c r="W1413" i="1"/>
  <c r="Y1413" i="1" s="1"/>
  <c r="S1413" i="1"/>
  <c r="T1413" i="1" s="1"/>
  <c r="U1413" i="1" s="1"/>
  <c r="W1417" i="1"/>
  <c r="Y1417" i="1" s="1"/>
  <c r="S1417" i="1"/>
  <c r="T1417" i="1" s="1"/>
  <c r="U1417" i="1" s="1"/>
  <c r="W1772" i="1"/>
  <c r="Y1772" i="1" s="1"/>
  <c r="S1772" i="1"/>
  <c r="T1772" i="1" s="1"/>
  <c r="U1772" i="1" s="1"/>
  <c r="W1774" i="1"/>
  <c r="Y1774" i="1" s="1"/>
  <c r="S1774" i="1"/>
  <c r="T1774" i="1" s="1"/>
  <c r="U1774" i="1" s="1"/>
  <c r="W1776" i="1"/>
  <c r="Y1776" i="1" s="1"/>
  <c r="S1776" i="1"/>
  <c r="T1776" i="1" s="1"/>
  <c r="U1776" i="1" s="1"/>
  <c r="W1778" i="1"/>
  <c r="Y1778" i="1" s="1"/>
  <c r="S1778" i="1"/>
  <c r="T1778" i="1" s="1"/>
  <c r="U1778" i="1" s="1"/>
  <c r="W1780" i="1"/>
  <c r="Y1780" i="1" s="1"/>
  <c r="S1780" i="1"/>
  <c r="T1780" i="1" s="1"/>
  <c r="U1780" i="1" s="1"/>
  <c r="W1782" i="1"/>
  <c r="Y1782" i="1" s="1"/>
  <c r="S1782" i="1"/>
  <c r="T1782" i="1" s="1"/>
  <c r="U1782" i="1" s="1"/>
  <c r="W1784" i="1"/>
  <c r="Y1784" i="1" s="1"/>
  <c r="S1784" i="1"/>
  <c r="T1784" i="1" s="1"/>
  <c r="U1784" i="1" s="1"/>
  <c r="W1786" i="1"/>
  <c r="Y1786" i="1" s="1"/>
  <c r="S1786" i="1"/>
  <c r="T1786" i="1" s="1"/>
  <c r="U1786" i="1" s="1"/>
  <c r="W1788" i="1"/>
  <c r="Y1788" i="1" s="1"/>
  <c r="S1788" i="1"/>
  <c r="T1788" i="1" s="1"/>
  <c r="U1788" i="1" s="1"/>
  <c r="W1790" i="1"/>
  <c r="Y1790" i="1" s="1"/>
  <c r="S1790" i="1"/>
  <c r="T1790" i="1" s="1"/>
  <c r="U1790" i="1" s="1"/>
  <c r="W1792" i="1"/>
  <c r="Y1792" i="1" s="1"/>
  <c r="S1792" i="1"/>
  <c r="T1792" i="1" s="1"/>
  <c r="U1792" i="1" s="1"/>
  <c r="W1794" i="1"/>
  <c r="Y1794" i="1" s="1"/>
  <c r="S1794" i="1"/>
  <c r="T1794" i="1" s="1"/>
  <c r="U1794" i="1" s="1"/>
  <c r="W1796" i="1"/>
  <c r="Y1796" i="1" s="1"/>
  <c r="S1796" i="1"/>
  <c r="T1796" i="1" s="1"/>
  <c r="U1796" i="1" s="1"/>
  <c r="W1798" i="1"/>
  <c r="Y1798" i="1" s="1"/>
  <c r="S1798" i="1"/>
  <c r="T1798" i="1" s="1"/>
  <c r="U1798" i="1" s="1"/>
  <c r="W1800" i="1"/>
  <c r="Y1800" i="1" s="1"/>
  <c r="S1800" i="1"/>
  <c r="T1800" i="1" s="1"/>
  <c r="U1800" i="1" s="1"/>
  <c r="W1802" i="1"/>
  <c r="Y1802" i="1" s="1"/>
  <c r="S1802" i="1"/>
  <c r="T1802" i="1" s="1"/>
  <c r="U1802" i="1" s="1"/>
  <c r="W1804" i="1"/>
  <c r="Y1804" i="1" s="1"/>
  <c r="S1804" i="1"/>
  <c r="T1804" i="1" s="1"/>
  <c r="U1804" i="1" s="1"/>
  <c r="W1806" i="1"/>
  <c r="Y1806" i="1" s="1"/>
  <c r="S1806" i="1"/>
  <c r="T1806" i="1" s="1"/>
  <c r="U1806" i="1" s="1"/>
  <c r="W1808" i="1"/>
  <c r="Y1808" i="1" s="1"/>
  <c r="S1808" i="1"/>
  <c r="T1808" i="1" s="1"/>
  <c r="U1808" i="1" s="1"/>
  <c r="W1810" i="1"/>
  <c r="Y1810" i="1" s="1"/>
  <c r="S1810" i="1"/>
  <c r="T1810" i="1" s="1"/>
  <c r="U1810" i="1" s="1"/>
  <c r="W1812" i="1"/>
  <c r="Y1812" i="1" s="1"/>
  <c r="S1812" i="1"/>
  <c r="T1812" i="1" s="1"/>
  <c r="U1812" i="1" s="1"/>
  <c r="W1814" i="1"/>
  <c r="Y1814" i="1" s="1"/>
  <c r="S1814" i="1"/>
  <c r="T1814" i="1" s="1"/>
  <c r="U1814" i="1" s="1"/>
  <c r="W1816" i="1"/>
  <c r="Y1816" i="1" s="1"/>
  <c r="S1816" i="1"/>
  <c r="T1816" i="1" s="1"/>
  <c r="U1816" i="1" s="1"/>
  <c r="W1818" i="1"/>
  <c r="Y1818" i="1" s="1"/>
  <c r="S1818" i="1"/>
  <c r="T1818" i="1" s="1"/>
  <c r="U1818" i="1" s="1"/>
  <c r="W1820" i="1"/>
  <c r="Y1820" i="1" s="1"/>
  <c r="S1820" i="1"/>
  <c r="T1820" i="1" s="1"/>
  <c r="U1820" i="1" s="1"/>
  <c r="W1824" i="1"/>
  <c r="Y1824" i="1" s="1"/>
  <c r="S1824" i="1"/>
  <c r="T1824" i="1" s="1"/>
  <c r="U1824" i="1" s="1"/>
  <c r="W1826" i="1"/>
  <c r="Y1826" i="1" s="1"/>
  <c r="S1826" i="1"/>
  <c r="T1826" i="1" s="1"/>
  <c r="U1826" i="1" s="1"/>
  <c r="W1828" i="1"/>
  <c r="Y1828" i="1" s="1"/>
  <c r="S1828" i="1"/>
  <c r="T1828" i="1" s="1"/>
  <c r="U1828" i="1" s="1"/>
  <c r="W1830" i="1"/>
  <c r="Y1830" i="1" s="1"/>
  <c r="S1830" i="1"/>
  <c r="T1830" i="1" s="1"/>
  <c r="U1830" i="1" s="1"/>
  <c r="W1832" i="1"/>
  <c r="Y1832" i="1" s="1"/>
  <c r="S1832" i="1"/>
  <c r="T1832" i="1" s="1"/>
  <c r="U1832" i="1" s="1"/>
  <c r="W1834" i="1"/>
  <c r="Y1834" i="1" s="1"/>
  <c r="S1834" i="1"/>
  <c r="T1834" i="1" s="1"/>
  <c r="U1834" i="1" s="1"/>
  <c r="W1836" i="1"/>
  <c r="Y1836" i="1" s="1"/>
  <c r="S1836" i="1"/>
  <c r="T1836" i="1" s="1"/>
  <c r="U1836" i="1" s="1"/>
  <c r="W1838" i="1"/>
  <c r="Y1838" i="1" s="1"/>
  <c r="S1838" i="1"/>
  <c r="T1838" i="1" s="1"/>
  <c r="U1838" i="1" s="1"/>
  <c r="W1840" i="1"/>
  <c r="Y1840" i="1" s="1"/>
  <c r="S1840" i="1"/>
  <c r="T1840" i="1" s="1"/>
  <c r="U1840" i="1" s="1"/>
  <c r="W1842" i="1"/>
  <c r="Y1842" i="1" s="1"/>
  <c r="S1842" i="1"/>
  <c r="T1842" i="1" s="1"/>
  <c r="U1842" i="1" s="1"/>
  <c r="W1844" i="1"/>
  <c r="Y1844" i="1" s="1"/>
  <c r="S1844" i="1"/>
  <c r="T1844" i="1" s="1"/>
  <c r="U1844" i="1" s="1"/>
  <c r="W1846" i="1"/>
  <c r="Y1846" i="1" s="1"/>
  <c r="S1846" i="1"/>
  <c r="T1846" i="1" s="1"/>
  <c r="U1846" i="1" s="1"/>
  <c r="W1848" i="1"/>
  <c r="Y1848" i="1" s="1"/>
  <c r="S1848" i="1"/>
  <c r="T1848" i="1" s="1"/>
  <c r="U1848" i="1" s="1"/>
  <c r="W1850" i="1"/>
  <c r="Y1850" i="1" s="1"/>
  <c r="S1850" i="1"/>
  <c r="T1850" i="1" s="1"/>
  <c r="U1850" i="1" s="1"/>
  <c r="W1852" i="1"/>
  <c r="Y1852" i="1" s="1"/>
  <c r="S1852" i="1"/>
  <c r="T1852" i="1" s="1"/>
  <c r="U1852" i="1" s="1"/>
  <c r="W1854" i="1"/>
  <c r="Y1854" i="1" s="1"/>
  <c r="S1854" i="1"/>
  <c r="T1854" i="1" s="1"/>
  <c r="U1854" i="1" s="1"/>
  <c r="W1856" i="1"/>
  <c r="Y1856" i="1" s="1"/>
  <c r="S1856" i="1"/>
  <c r="T1856" i="1" s="1"/>
  <c r="U1856" i="1" s="1"/>
  <c r="W1858" i="1"/>
  <c r="Y1858" i="1" s="1"/>
  <c r="S1858" i="1"/>
  <c r="T1858" i="1" s="1"/>
  <c r="U1858" i="1" s="1"/>
  <c r="W1860" i="1"/>
  <c r="Y1860" i="1" s="1"/>
  <c r="S1860" i="1"/>
  <c r="T1860" i="1" s="1"/>
  <c r="U1860" i="1" s="1"/>
  <c r="W1862" i="1"/>
  <c r="Y1862" i="1" s="1"/>
  <c r="S1862" i="1"/>
  <c r="T1862" i="1" s="1"/>
  <c r="U1862" i="1" s="1"/>
  <c r="W1864" i="1"/>
  <c r="Y1864" i="1" s="1"/>
  <c r="S1864" i="1"/>
  <c r="T1864" i="1" s="1"/>
  <c r="U1864" i="1" s="1"/>
  <c r="W1866" i="1"/>
  <c r="Y1866" i="1" s="1"/>
  <c r="S1866" i="1"/>
  <c r="T1866" i="1" s="1"/>
  <c r="U1866" i="1" s="1"/>
  <c r="W1868" i="1"/>
  <c r="Y1868" i="1" s="1"/>
  <c r="S1868" i="1"/>
  <c r="T1868" i="1" s="1"/>
  <c r="U1868" i="1" s="1"/>
  <c r="W1870" i="1"/>
  <c r="Y1870" i="1" s="1"/>
  <c r="S1870" i="1"/>
  <c r="T1870" i="1" s="1"/>
  <c r="U1870" i="1" s="1"/>
  <c r="W1872" i="1"/>
  <c r="Y1872" i="1" s="1"/>
  <c r="S1872" i="1"/>
  <c r="T1872" i="1" s="1"/>
  <c r="U1872" i="1" s="1"/>
  <c r="W1875" i="1"/>
  <c r="Y1875" i="1" s="1"/>
  <c r="S1875" i="1"/>
  <c r="T1875" i="1" s="1"/>
  <c r="U1875" i="1" s="1"/>
  <c r="W1877" i="1"/>
  <c r="Y1877" i="1" s="1"/>
  <c r="S1877" i="1"/>
  <c r="T1877" i="1" s="1"/>
  <c r="U1877" i="1" s="1"/>
  <c r="W1879" i="1"/>
  <c r="Y1879" i="1" s="1"/>
  <c r="S1879" i="1"/>
  <c r="T1879" i="1" s="1"/>
  <c r="U1879" i="1" s="1"/>
  <c r="W1881" i="1"/>
  <c r="Y1881" i="1" s="1"/>
  <c r="S1881" i="1"/>
  <c r="T1881" i="1" s="1"/>
  <c r="U1881" i="1" s="1"/>
  <c r="W1883" i="1"/>
  <c r="Y1883" i="1" s="1"/>
  <c r="S1883" i="1"/>
  <c r="T1883" i="1" s="1"/>
  <c r="U1883" i="1" s="1"/>
  <c r="W1885" i="1"/>
  <c r="Y1885" i="1" s="1"/>
  <c r="S1885" i="1"/>
  <c r="T1885" i="1" s="1"/>
  <c r="U1885" i="1" s="1"/>
  <c r="W1888" i="1"/>
  <c r="Y1888" i="1" s="1"/>
  <c r="S1888" i="1"/>
  <c r="T1888" i="1" s="1"/>
  <c r="U1888" i="1" s="1"/>
  <c r="W1890" i="1"/>
  <c r="Y1890" i="1" s="1"/>
  <c r="S1890" i="1"/>
  <c r="T1890" i="1" s="1"/>
  <c r="U1890" i="1" s="1"/>
  <c r="W1892" i="1"/>
  <c r="Y1892" i="1" s="1"/>
  <c r="S1892" i="1"/>
  <c r="T1892" i="1" s="1"/>
  <c r="U1892" i="1" s="1"/>
  <c r="W1894" i="1"/>
  <c r="Y1894" i="1" s="1"/>
  <c r="S1894" i="1"/>
  <c r="T1894" i="1" s="1"/>
  <c r="U1894" i="1" s="1"/>
  <c r="W1896" i="1"/>
  <c r="Y1896" i="1" s="1"/>
  <c r="S1896" i="1"/>
  <c r="T1896" i="1" s="1"/>
  <c r="U1896" i="1" s="1"/>
  <c r="W1898" i="1"/>
  <c r="Y1898" i="1" s="1"/>
  <c r="S1898" i="1"/>
  <c r="T1898" i="1" s="1"/>
  <c r="U1898" i="1" s="1"/>
  <c r="W1900" i="1"/>
  <c r="Y1900" i="1" s="1"/>
  <c r="S1900" i="1"/>
  <c r="T1900" i="1" s="1"/>
  <c r="U1900" i="1" s="1"/>
  <c r="W1902" i="1"/>
  <c r="Y1902" i="1" s="1"/>
  <c r="S1902" i="1"/>
  <c r="T1902" i="1" s="1"/>
  <c r="U1902" i="1" s="1"/>
  <c r="W1904" i="1"/>
  <c r="Y1904" i="1" s="1"/>
  <c r="S1904" i="1"/>
  <c r="T1904" i="1" s="1"/>
  <c r="U1904" i="1" s="1"/>
  <c r="W1906" i="1"/>
  <c r="Y1906" i="1" s="1"/>
  <c r="S1906" i="1"/>
  <c r="T1906" i="1" s="1"/>
  <c r="U1906" i="1" s="1"/>
  <c r="W1908" i="1"/>
  <c r="Y1908" i="1" s="1"/>
  <c r="S1908" i="1"/>
  <c r="T1908" i="1" s="1"/>
  <c r="U1908" i="1" s="1"/>
  <c r="W1910" i="1"/>
  <c r="Y1910" i="1" s="1"/>
  <c r="S1910" i="1"/>
  <c r="T1910" i="1" s="1"/>
  <c r="U1910" i="1" s="1"/>
  <c r="W1912" i="1"/>
  <c r="Y1912" i="1" s="1"/>
  <c r="S1912" i="1"/>
  <c r="T1912" i="1" s="1"/>
  <c r="U1912" i="1" s="1"/>
  <c r="W1914" i="1"/>
  <c r="Y1914" i="1" s="1"/>
  <c r="S1914" i="1"/>
  <c r="T1914" i="1" s="1"/>
  <c r="U1914" i="1" s="1"/>
  <c r="W1916" i="1"/>
  <c r="Y1916" i="1" s="1"/>
  <c r="S1916" i="1"/>
  <c r="T1916" i="1" s="1"/>
  <c r="U1916" i="1" s="1"/>
  <c r="W1918" i="1"/>
  <c r="Y1918" i="1" s="1"/>
  <c r="S1918" i="1"/>
  <c r="T1918" i="1" s="1"/>
  <c r="U1918" i="1" s="1"/>
  <c r="W1920" i="1"/>
  <c r="Y1920" i="1" s="1"/>
  <c r="S1920" i="1"/>
  <c r="T1920" i="1" s="1"/>
  <c r="U1920" i="1" s="1"/>
  <c r="W1922" i="1"/>
  <c r="Y1922" i="1" s="1"/>
  <c r="S1922" i="1"/>
  <c r="T1922" i="1" s="1"/>
  <c r="U1922" i="1" s="1"/>
  <c r="W1924" i="1"/>
  <c r="Y1924" i="1" s="1"/>
  <c r="S1924" i="1"/>
  <c r="T1924" i="1" s="1"/>
  <c r="U1924" i="1" s="1"/>
  <c r="W1926" i="1"/>
  <c r="Y1926" i="1" s="1"/>
  <c r="S1926" i="1"/>
  <c r="T1926" i="1" s="1"/>
  <c r="U1926" i="1" s="1"/>
  <c r="W1928" i="1"/>
  <c r="Y1928" i="1" s="1"/>
  <c r="S1928" i="1"/>
  <c r="T1928" i="1" s="1"/>
  <c r="U1928" i="1" s="1"/>
  <c r="W1930" i="1"/>
  <c r="S1930" i="1"/>
  <c r="T1930" i="1" s="1"/>
  <c r="U1930" i="1" s="1"/>
  <c r="W1932" i="1"/>
  <c r="S1932" i="1"/>
  <c r="T1932" i="1" s="1"/>
  <c r="U1932" i="1" s="1"/>
  <c r="W1934" i="1"/>
  <c r="Y1934" i="1" s="1"/>
  <c r="S1934" i="1"/>
  <c r="T1934" i="1" s="1"/>
  <c r="U1934" i="1" s="1"/>
  <c r="W1936" i="1"/>
  <c r="S1936" i="1"/>
  <c r="T1936" i="1" s="1"/>
  <c r="U1936" i="1" s="1"/>
  <c r="W1938" i="1"/>
  <c r="S1938" i="1"/>
  <c r="T1938" i="1" s="1"/>
  <c r="U1938" i="1" s="1"/>
  <c r="W1940" i="1"/>
  <c r="S1940" i="1"/>
  <c r="T1940" i="1" s="1"/>
  <c r="U1940" i="1" s="1"/>
  <c r="W1942" i="1"/>
  <c r="S1942" i="1"/>
  <c r="T1942" i="1" s="1"/>
  <c r="U1942" i="1" s="1"/>
  <c r="W1944" i="1"/>
  <c r="Y1944" i="1" s="1"/>
  <c r="S1944" i="1"/>
  <c r="T1944" i="1" s="1"/>
  <c r="U1944" i="1" s="1"/>
  <c r="W1946" i="1"/>
  <c r="Y1946" i="1" s="1"/>
  <c r="S1946" i="1"/>
  <c r="T1946" i="1" s="1"/>
  <c r="U1946" i="1" s="1"/>
  <c r="W1948" i="1"/>
  <c r="Y1948" i="1" s="1"/>
  <c r="S1948" i="1"/>
  <c r="T1948" i="1" s="1"/>
  <c r="U1948" i="1" s="1"/>
  <c r="W1950" i="1"/>
  <c r="Y1950" i="1" s="1"/>
  <c r="S1950" i="1"/>
  <c r="T1950" i="1" s="1"/>
  <c r="U1950" i="1" s="1"/>
  <c r="W1953" i="1"/>
  <c r="Y1953" i="1" s="1"/>
  <c r="S1953" i="1"/>
  <c r="T1953" i="1" s="1"/>
  <c r="U1953" i="1" s="1"/>
  <c r="W1955" i="1"/>
  <c r="Y1955" i="1" s="1"/>
  <c r="S1955" i="1"/>
  <c r="T1955" i="1" s="1"/>
  <c r="U1955" i="1" s="1"/>
  <c r="W1957" i="1"/>
  <c r="Y1957" i="1" s="1"/>
  <c r="S1957" i="1"/>
  <c r="T1957" i="1" s="1"/>
  <c r="U1957" i="1" s="1"/>
  <c r="W1959" i="1"/>
  <c r="Y1959" i="1" s="1"/>
  <c r="S1959" i="1"/>
  <c r="T1959" i="1" s="1"/>
  <c r="U1959" i="1" s="1"/>
  <c r="W1961" i="1"/>
  <c r="Y1961" i="1" s="1"/>
  <c r="S1961" i="1"/>
  <c r="T1961" i="1" s="1"/>
  <c r="U1961" i="1" s="1"/>
  <c r="W1963" i="1"/>
  <c r="Y1963" i="1" s="1"/>
  <c r="S1963" i="1"/>
  <c r="T1963" i="1" s="1"/>
  <c r="U1963" i="1" s="1"/>
  <c r="W1965" i="1"/>
  <c r="Y1965" i="1" s="1"/>
  <c r="S1965" i="1"/>
  <c r="T1965" i="1" s="1"/>
  <c r="U1965" i="1" s="1"/>
  <c r="W1967" i="1"/>
  <c r="Y1967" i="1" s="1"/>
  <c r="S1967" i="1"/>
  <c r="T1967" i="1" s="1"/>
  <c r="U1967" i="1" s="1"/>
  <c r="W1969" i="1"/>
  <c r="Y1969" i="1" s="1"/>
  <c r="S1969" i="1"/>
  <c r="T1969" i="1" s="1"/>
  <c r="U1969" i="1" s="1"/>
  <c r="W1971" i="1"/>
  <c r="Y1971" i="1" s="1"/>
  <c r="S1971" i="1"/>
  <c r="T1971" i="1" s="1"/>
  <c r="U1971" i="1" s="1"/>
  <c r="W1973" i="1"/>
  <c r="Y1973" i="1" s="1"/>
  <c r="S1973" i="1"/>
  <c r="T1973" i="1" s="1"/>
  <c r="U1973" i="1" s="1"/>
  <c r="W1975" i="1"/>
  <c r="Y1975" i="1" s="1"/>
  <c r="S1975" i="1"/>
  <c r="T1975" i="1" s="1"/>
  <c r="U1975" i="1" s="1"/>
  <c r="W1977" i="1"/>
  <c r="Y1977" i="1" s="1"/>
  <c r="S1977" i="1"/>
  <c r="T1977" i="1" s="1"/>
  <c r="U1977" i="1" s="1"/>
  <c r="W1979" i="1"/>
  <c r="Y1979" i="1" s="1"/>
  <c r="S1979" i="1"/>
  <c r="T1979" i="1" s="1"/>
  <c r="U1979" i="1" s="1"/>
  <c r="W1981" i="1"/>
  <c r="Y1981" i="1" s="1"/>
  <c r="S1981" i="1"/>
  <c r="T1981" i="1" s="1"/>
  <c r="U1981" i="1" s="1"/>
  <c r="W1985" i="1"/>
  <c r="Y1985" i="1" s="1"/>
  <c r="S1985" i="1"/>
  <c r="T1985" i="1" s="1"/>
  <c r="U1985" i="1" s="1"/>
  <c r="W1987" i="1"/>
  <c r="Y1987" i="1" s="1"/>
  <c r="S1987" i="1"/>
  <c r="T1987" i="1" s="1"/>
  <c r="U1987" i="1" s="1"/>
  <c r="W1989" i="1"/>
  <c r="Y1989" i="1" s="1"/>
  <c r="S1989" i="1"/>
  <c r="T1989" i="1" s="1"/>
  <c r="U1989" i="1" s="1"/>
  <c r="W1991" i="1"/>
  <c r="Y1991" i="1" s="1"/>
  <c r="S1991" i="1"/>
  <c r="T1991" i="1" s="1"/>
  <c r="U1991" i="1" s="1"/>
  <c r="W1993" i="1"/>
  <c r="Y1993" i="1" s="1"/>
  <c r="S1993" i="1"/>
  <c r="T1993" i="1" s="1"/>
  <c r="U1993" i="1" s="1"/>
  <c r="W1995" i="1"/>
  <c r="Y1995" i="1" s="1"/>
  <c r="S1995" i="1"/>
  <c r="T1995" i="1" s="1"/>
  <c r="U1995" i="1" s="1"/>
  <c r="W1997" i="1"/>
  <c r="Y1997" i="1" s="1"/>
  <c r="S1997" i="1"/>
  <c r="T1997" i="1" s="1"/>
  <c r="U1997" i="1" s="1"/>
  <c r="W1999" i="1"/>
  <c r="Y1999" i="1" s="1"/>
  <c r="S1999" i="1"/>
  <c r="T1999" i="1" s="1"/>
  <c r="U1999" i="1" s="1"/>
  <c r="W2001" i="1"/>
  <c r="Y2001" i="1" s="1"/>
  <c r="S2001" i="1"/>
  <c r="T2001" i="1" s="1"/>
  <c r="U2001" i="1" s="1"/>
  <c r="W2003" i="1"/>
  <c r="Y2003" i="1" s="1"/>
  <c r="S2003" i="1"/>
  <c r="T2003" i="1" s="1"/>
  <c r="U2003" i="1" s="1"/>
  <c r="W2005" i="1"/>
  <c r="Y2005" i="1" s="1"/>
  <c r="S2005" i="1"/>
  <c r="T2005" i="1" s="1"/>
  <c r="U2005" i="1" s="1"/>
  <c r="W2007" i="1"/>
  <c r="Y2007" i="1" s="1"/>
  <c r="S2007" i="1"/>
  <c r="T2007" i="1" s="1"/>
  <c r="U2007" i="1" s="1"/>
  <c r="W2009" i="1"/>
  <c r="Y2009" i="1" s="1"/>
  <c r="S2009" i="1"/>
  <c r="T2009" i="1" s="1"/>
  <c r="U2009" i="1" s="1"/>
  <c r="W2011" i="1"/>
  <c r="Y2011" i="1" s="1"/>
  <c r="S2011" i="1"/>
  <c r="T2011" i="1" s="1"/>
  <c r="U2011" i="1" s="1"/>
  <c r="W2013" i="1"/>
  <c r="Y2013" i="1" s="1"/>
  <c r="S2013" i="1"/>
  <c r="T2013" i="1" s="1"/>
  <c r="U2013" i="1" s="1"/>
  <c r="W2015" i="1"/>
  <c r="Y2015" i="1" s="1"/>
  <c r="S2015" i="1"/>
  <c r="T2015" i="1" s="1"/>
  <c r="U2015" i="1" s="1"/>
  <c r="W2017" i="1"/>
  <c r="Y2017" i="1" s="1"/>
  <c r="S2017" i="1"/>
  <c r="T2017" i="1" s="1"/>
  <c r="U2017" i="1" s="1"/>
  <c r="W2019" i="1"/>
  <c r="Y2019" i="1" s="1"/>
  <c r="S2019" i="1"/>
  <c r="T2019" i="1" s="1"/>
  <c r="U2019" i="1" s="1"/>
  <c r="W2021" i="1"/>
  <c r="Y2021" i="1" s="1"/>
  <c r="S2021" i="1"/>
  <c r="T2021" i="1" s="1"/>
  <c r="U2021" i="1" s="1"/>
  <c r="W2023" i="1"/>
  <c r="Y2023" i="1" s="1"/>
  <c r="S2023" i="1"/>
  <c r="T2023" i="1" s="1"/>
  <c r="U2023" i="1" s="1"/>
  <c r="W2025" i="1"/>
  <c r="Y2025" i="1" s="1"/>
  <c r="S2025" i="1"/>
  <c r="T2025" i="1" s="1"/>
  <c r="U2025" i="1" s="1"/>
  <c r="W3448" i="1"/>
  <c r="Y3448" i="1" s="1"/>
  <c r="S3448" i="1"/>
  <c r="T3448" i="1" s="1"/>
  <c r="U3448" i="1" s="1"/>
  <c r="W3452" i="1"/>
  <c r="Y3452" i="1" s="1"/>
  <c r="S3452" i="1"/>
  <c r="T3452" i="1" s="1"/>
  <c r="U3452" i="1" s="1"/>
  <c r="W3464" i="1"/>
  <c r="Y3464" i="1" s="1"/>
  <c r="S3464" i="1"/>
  <c r="T3464" i="1" s="1"/>
  <c r="U3464" i="1" s="1"/>
  <c r="W3468" i="1"/>
  <c r="Y3468" i="1" s="1"/>
  <c r="S3468" i="1"/>
  <c r="T3468" i="1" s="1"/>
  <c r="U3468" i="1" s="1"/>
  <c r="W3472" i="1"/>
  <c r="Y3472" i="1" s="1"/>
  <c r="S3472" i="1"/>
  <c r="T3472" i="1" s="1"/>
  <c r="U3472" i="1" s="1"/>
  <c r="W3476" i="1"/>
  <c r="Y3476" i="1" s="1"/>
  <c r="S3476" i="1"/>
  <c r="T3476" i="1" s="1"/>
  <c r="U3476" i="1" s="1"/>
  <c r="W3480" i="1"/>
  <c r="Y3480" i="1" s="1"/>
  <c r="S3480" i="1"/>
  <c r="T3480" i="1" s="1"/>
  <c r="U3480" i="1" s="1"/>
  <c r="W3484" i="1"/>
  <c r="Y3484" i="1" s="1"/>
  <c r="S3484" i="1"/>
  <c r="T3484" i="1" s="1"/>
  <c r="U3484" i="1" s="1"/>
  <c r="W3488" i="1"/>
  <c r="Y3488" i="1" s="1"/>
  <c r="S3488" i="1"/>
  <c r="T3488" i="1" s="1"/>
  <c r="U3488" i="1" s="1"/>
  <c r="W3492" i="1"/>
  <c r="Y3492" i="1" s="1"/>
  <c r="S3492" i="1"/>
  <c r="T3492" i="1" s="1"/>
  <c r="U3492" i="1" s="1"/>
  <c r="W3496" i="1"/>
  <c r="Y3496" i="1" s="1"/>
  <c r="S3496" i="1"/>
  <c r="T3496" i="1" s="1"/>
  <c r="U3496" i="1" s="1"/>
  <c r="W3500" i="1"/>
  <c r="Y3500" i="1" s="1"/>
  <c r="S3500" i="1"/>
  <c r="T3500" i="1" s="1"/>
  <c r="U3500" i="1" s="1"/>
  <c r="W3504" i="1"/>
  <c r="Y3504" i="1" s="1"/>
  <c r="S3504" i="1"/>
  <c r="T3504" i="1" s="1"/>
  <c r="U3504" i="1" s="1"/>
  <c r="W3508" i="1"/>
  <c r="Y3508" i="1" s="1"/>
  <c r="S3508" i="1"/>
  <c r="T3508" i="1" s="1"/>
  <c r="U3508" i="1" s="1"/>
  <c r="W3512" i="1"/>
  <c r="Y3512" i="1" s="1"/>
  <c r="S3512" i="1"/>
  <c r="T3512" i="1" s="1"/>
  <c r="U3512" i="1" s="1"/>
  <c r="W3517" i="1"/>
  <c r="Y3517" i="1" s="1"/>
  <c r="S3517" i="1"/>
  <c r="T3517" i="1" s="1"/>
  <c r="U3517" i="1" s="1"/>
  <c r="W3521" i="1"/>
  <c r="Y3521" i="1" s="1"/>
  <c r="S3521" i="1"/>
  <c r="T3521" i="1" s="1"/>
  <c r="U3521" i="1" s="1"/>
  <c r="W3525" i="1"/>
  <c r="Y3525" i="1" s="1"/>
  <c r="S3525" i="1"/>
  <c r="T3525" i="1" s="1"/>
  <c r="U3525" i="1" s="1"/>
  <c r="W3529" i="1"/>
  <c r="Y3529" i="1" s="1"/>
  <c r="S3529" i="1"/>
  <c r="T3529" i="1" s="1"/>
  <c r="U3529" i="1" s="1"/>
  <c r="W3533" i="1"/>
  <c r="Y3533" i="1" s="1"/>
  <c r="S3533" i="1"/>
  <c r="T3533" i="1" s="1"/>
  <c r="U3533" i="1" s="1"/>
  <c r="W3537" i="1"/>
  <c r="Y3537" i="1" s="1"/>
  <c r="S3537" i="1"/>
  <c r="T3537" i="1" s="1"/>
  <c r="U3537" i="1" s="1"/>
  <c r="W3541" i="1"/>
  <c r="Y3541" i="1" s="1"/>
  <c r="S3541" i="1"/>
  <c r="T3541" i="1" s="1"/>
  <c r="U3541" i="1" s="1"/>
  <c r="W3545" i="1"/>
  <c r="Y3545" i="1" s="1"/>
  <c r="S3545" i="1"/>
  <c r="T3545" i="1" s="1"/>
  <c r="U3545" i="1" s="1"/>
  <c r="W3550" i="1"/>
  <c r="Y3550" i="1" s="1"/>
  <c r="S3550" i="1"/>
  <c r="T3550" i="1" s="1"/>
  <c r="U3550" i="1" s="1"/>
  <c r="W3554" i="1"/>
  <c r="Y3554" i="1" s="1"/>
  <c r="S3554" i="1"/>
  <c r="T3554" i="1" s="1"/>
  <c r="U3554" i="1" s="1"/>
  <c r="W3558" i="1"/>
  <c r="Y3558" i="1" s="1"/>
  <c r="S3558" i="1"/>
  <c r="T3558" i="1" s="1"/>
  <c r="U3558" i="1" s="1"/>
  <c r="W3562" i="1"/>
  <c r="Y3562" i="1" s="1"/>
  <c r="S3562" i="1"/>
  <c r="T3562" i="1" s="1"/>
  <c r="U3562" i="1" s="1"/>
  <c r="W3567" i="1"/>
  <c r="Y3567" i="1" s="1"/>
  <c r="S3567" i="1"/>
  <c r="T3567" i="1" s="1"/>
  <c r="U3567" i="1" s="1"/>
  <c r="W3571" i="1"/>
  <c r="Y3571" i="1" s="1"/>
  <c r="S3571" i="1"/>
  <c r="T3571" i="1" s="1"/>
  <c r="U3571" i="1" s="1"/>
  <c r="W3575" i="1"/>
  <c r="Y3575" i="1" s="1"/>
  <c r="S3575" i="1"/>
  <c r="T3575" i="1" s="1"/>
  <c r="U3575" i="1" s="1"/>
  <c r="W3579" i="1"/>
  <c r="Y3579" i="1" s="1"/>
  <c r="S3579" i="1"/>
  <c r="T3579" i="1" s="1"/>
  <c r="U3579" i="1" s="1"/>
  <c r="W3583" i="1"/>
  <c r="Y3583" i="1" s="1"/>
  <c r="S3583" i="1"/>
  <c r="T3583" i="1" s="1"/>
  <c r="U3583" i="1" s="1"/>
  <c r="W3587" i="1"/>
  <c r="Y3587" i="1" s="1"/>
  <c r="S3587" i="1"/>
  <c r="T3587" i="1" s="1"/>
  <c r="U3587" i="1" s="1"/>
  <c r="W3591" i="1"/>
  <c r="Y3591" i="1" s="1"/>
  <c r="S3591" i="1"/>
  <c r="T3591" i="1" s="1"/>
  <c r="U3591" i="1" s="1"/>
  <c r="W3595" i="1"/>
  <c r="Y3595" i="1" s="1"/>
  <c r="S3595" i="1"/>
  <c r="T3595" i="1" s="1"/>
  <c r="U3595" i="1" s="1"/>
  <c r="W3599" i="1"/>
  <c r="Y3599" i="1" s="1"/>
  <c r="S3599" i="1"/>
  <c r="T3599" i="1" s="1"/>
  <c r="U3599" i="1" s="1"/>
  <c r="W3603" i="1"/>
  <c r="Y3603" i="1" s="1"/>
  <c r="S3603" i="1"/>
  <c r="T3603" i="1" s="1"/>
  <c r="U3603" i="1" s="1"/>
  <c r="W3607" i="1"/>
  <c r="Y3607" i="1" s="1"/>
  <c r="S3607" i="1"/>
  <c r="T3607" i="1" s="1"/>
  <c r="U3607" i="1" s="1"/>
  <c r="W3611" i="1"/>
  <c r="Y3611" i="1" s="1"/>
  <c r="S3611" i="1"/>
  <c r="T3611" i="1" s="1"/>
  <c r="U3611" i="1" s="1"/>
  <c r="W3615" i="1"/>
  <c r="Y3615" i="1" s="1"/>
  <c r="S3615" i="1"/>
  <c r="T3615" i="1" s="1"/>
  <c r="U3615" i="1" s="1"/>
  <c r="W3619" i="1"/>
  <c r="Y3619" i="1" s="1"/>
  <c r="S3619" i="1"/>
  <c r="T3619" i="1" s="1"/>
  <c r="U3619" i="1" s="1"/>
  <c r="W3623" i="1"/>
  <c r="Y3623" i="1" s="1"/>
  <c r="S3623" i="1"/>
  <c r="T3623" i="1" s="1"/>
  <c r="U3623" i="1" s="1"/>
  <c r="W3627" i="1"/>
  <c r="Y3627" i="1" s="1"/>
  <c r="S3627" i="1"/>
  <c r="T3627" i="1" s="1"/>
  <c r="U3627" i="1" s="1"/>
  <c r="W3631" i="1"/>
  <c r="Y3631" i="1" s="1"/>
  <c r="S3631" i="1"/>
  <c r="T3631" i="1" s="1"/>
  <c r="U3631" i="1" s="1"/>
  <c r="W2027" i="1"/>
  <c r="Y2027" i="1" s="1"/>
  <c r="S2027" i="1"/>
  <c r="T2027" i="1" s="1"/>
  <c r="U2027" i="1" s="1"/>
  <c r="W2029" i="1"/>
  <c r="Y2029" i="1" s="1"/>
  <c r="S2029" i="1"/>
  <c r="T2029" i="1" s="1"/>
  <c r="U2029" i="1" s="1"/>
  <c r="W2031" i="1"/>
  <c r="Y2031" i="1" s="1"/>
  <c r="S2031" i="1"/>
  <c r="T2031" i="1" s="1"/>
  <c r="U2031" i="1" s="1"/>
  <c r="W2033" i="1"/>
  <c r="Y2033" i="1" s="1"/>
  <c r="S2033" i="1"/>
  <c r="T2033" i="1" s="1"/>
  <c r="U2033" i="1" s="1"/>
  <c r="W2035" i="1"/>
  <c r="Y2035" i="1" s="1"/>
  <c r="S2035" i="1"/>
  <c r="T2035" i="1" s="1"/>
  <c r="U2035" i="1" s="1"/>
  <c r="W2037" i="1"/>
  <c r="Y2037" i="1" s="1"/>
  <c r="S2037" i="1"/>
  <c r="T2037" i="1" s="1"/>
  <c r="U2037" i="1" s="1"/>
  <c r="W2039" i="1"/>
  <c r="Y2039" i="1" s="1"/>
  <c r="S2039" i="1"/>
  <c r="T2039" i="1" s="1"/>
  <c r="U2039" i="1" s="1"/>
  <c r="W2041" i="1"/>
  <c r="Y2041" i="1" s="1"/>
  <c r="S2041" i="1"/>
  <c r="T2041" i="1" s="1"/>
  <c r="U2041" i="1" s="1"/>
  <c r="W2043" i="1"/>
  <c r="Y2043" i="1" s="1"/>
  <c r="S2043" i="1"/>
  <c r="T2043" i="1" s="1"/>
  <c r="U2043" i="1" s="1"/>
  <c r="W2045" i="1"/>
  <c r="Y2045" i="1" s="1"/>
  <c r="S2045" i="1"/>
  <c r="T2045" i="1" s="1"/>
  <c r="U2045" i="1" s="1"/>
  <c r="W2047" i="1"/>
  <c r="Y2047" i="1" s="1"/>
  <c r="S2047" i="1"/>
  <c r="T2047" i="1" s="1"/>
  <c r="U2047" i="1" s="1"/>
  <c r="W2049" i="1"/>
  <c r="Y2049" i="1" s="1"/>
  <c r="S2049" i="1"/>
  <c r="T2049" i="1" s="1"/>
  <c r="U2049" i="1" s="1"/>
  <c r="W2051" i="1"/>
  <c r="Y2051" i="1" s="1"/>
  <c r="S2051" i="1"/>
  <c r="T2051" i="1" s="1"/>
  <c r="U2051" i="1" s="1"/>
  <c r="W2053" i="1"/>
  <c r="Y2053" i="1" s="1"/>
  <c r="S2053" i="1"/>
  <c r="T2053" i="1" s="1"/>
  <c r="U2053" i="1" s="1"/>
  <c r="W2055" i="1"/>
  <c r="Y2055" i="1" s="1"/>
  <c r="S2055" i="1"/>
  <c r="T2055" i="1" s="1"/>
  <c r="U2055" i="1" s="1"/>
  <c r="W2057" i="1"/>
  <c r="Y2057" i="1" s="1"/>
  <c r="S2057" i="1"/>
  <c r="T2057" i="1" s="1"/>
  <c r="U2057" i="1" s="1"/>
  <c r="W2059" i="1"/>
  <c r="Y2059" i="1" s="1"/>
  <c r="S2059" i="1"/>
  <c r="T2059" i="1" s="1"/>
  <c r="U2059" i="1" s="1"/>
  <c r="W2062" i="1"/>
  <c r="Y2062" i="1" s="1"/>
  <c r="S2062" i="1"/>
  <c r="T2062" i="1" s="1"/>
  <c r="U2062" i="1" s="1"/>
  <c r="W2064" i="1"/>
  <c r="Y2064" i="1" s="1"/>
  <c r="S2064" i="1"/>
  <c r="T2064" i="1" s="1"/>
  <c r="U2064" i="1" s="1"/>
  <c r="W2066" i="1"/>
  <c r="Y2066" i="1" s="1"/>
  <c r="S2066" i="1"/>
  <c r="T2066" i="1" s="1"/>
  <c r="U2066" i="1" s="1"/>
  <c r="W2068" i="1"/>
  <c r="Y2068" i="1" s="1"/>
  <c r="S2068" i="1"/>
  <c r="T2068" i="1" s="1"/>
  <c r="U2068" i="1" s="1"/>
  <c r="W2070" i="1"/>
  <c r="Y2070" i="1" s="1"/>
  <c r="S2070" i="1"/>
  <c r="T2070" i="1" s="1"/>
  <c r="U2070" i="1" s="1"/>
  <c r="W2072" i="1"/>
  <c r="Y2072" i="1" s="1"/>
  <c r="S2072" i="1"/>
  <c r="T2072" i="1" s="1"/>
  <c r="U2072" i="1" s="1"/>
  <c r="W2074" i="1"/>
  <c r="Y2074" i="1" s="1"/>
  <c r="S2074" i="1"/>
  <c r="T2074" i="1" s="1"/>
  <c r="U2074" i="1" s="1"/>
  <c r="W2076" i="1"/>
  <c r="Y2076" i="1" s="1"/>
  <c r="S2076" i="1"/>
  <c r="T2076" i="1" s="1"/>
  <c r="U2076" i="1" s="1"/>
  <c r="W2078" i="1"/>
  <c r="Y2078" i="1" s="1"/>
  <c r="S2078" i="1"/>
  <c r="T2078" i="1" s="1"/>
  <c r="U2078" i="1" s="1"/>
  <c r="W2080" i="1"/>
  <c r="Y2080" i="1" s="1"/>
  <c r="S2080" i="1"/>
  <c r="T2080" i="1" s="1"/>
  <c r="U2080" i="1" s="1"/>
  <c r="W2082" i="1"/>
  <c r="Y2082" i="1" s="1"/>
  <c r="S2082" i="1"/>
  <c r="T2082" i="1" s="1"/>
  <c r="U2082" i="1" s="1"/>
  <c r="W2084" i="1"/>
  <c r="Y2084" i="1" s="1"/>
  <c r="S2084" i="1"/>
  <c r="T2084" i="1" s="1"/>
  <c r="U2084" i="1" s="1"/>
  <c r="W2085" i="1"/>
  <c r="Y2085" i="1" s="1"/>
  <c r="S2085" i="1"/>
  <c r="T2085" i="1" s="1"/>
  <c r="U2085" i="1" s="1"/>
  <c r="W2087" i="1"/>
  <c r="Y2087" i="1" s="1"/>
  <c r="S2087" i="1"/>
  <c r="T2087" i="1" s="1"/>
  <c r="U2087" i="1" s="1"/>
  <c r="W2089" i="1"/>
  <c r="Y2089" i="1" s="1"/>
  <c r="S2089" i="1"/>
  <c r="T2089" i="1" s="1"/>
  <c r="U2089" i="1" s="1"/>
  <c r="W2091" i="1"/>
  <c r="Y2091" i="1" s="1"/>
  <c r="S2091" i="1"/>
  <c r="T2091" i="1" s="1"/>
  <c r="U2091" i="1" s="1"/>
  <c r="W2093" i="1"/>
  <c r="Y2093" i="1" s="1"/>
  <c r="S2093" i="1"/>
  <c r="T2093" i="1" s="1"/>
  <c r="U2093" i="1" s="1"/>
  <c r="W2095" i="1"/>
  <c r="Y2095" i="1" s="1"/>
  <c r="S2095" i="1"/>
  <c r="T2095" i="1" s="1"/>
  <c r="U2095" i="1" s="1"/>
  <c r="W2097" i="1"/>
  <c r="Y2097" i="1" s="1"/>
  <c r="S2097" i="1"/>
  <c r="T2097" i="1" s="1"/>
  <c r="U2097" i="1" s="1"/>
  <c r="W2099" i="1"/>
  <c r="Y2099" i="1" s="1"/>
  <c r="S2099" i="1"/>
  <c r="T2099" i="1" s="1"/>
  <c r="U2099" i="1" s="1"/>
  <c r="W2101" i="1"/>
  <c r="Y2101" i="1" s="1"/>
  <c r="S2101" i="1"/>
  <c r="T2101" i="1" s="1"/>
  <c r="U2101" i="1" s="1"/>
  <c r="W2103" i="1"/>
  <c r="Y2103" i="1" s="1"/>
  <c r="S2103" i="1"/>
  <c r="T2103" i="1" s="1"/>
  <c r="U2103" i="1" s="1"/>
  <c r="W2105" i="1"/>
  <c r="Y2105" i="1" s="1"/>
  <c r="S2105" i="1"/>
  <c r="T2105" i="1" s="1"/>
  <c r="U2105" i="1" s="1"/>
  <c r="W2107" i="1"/>
  <c r="Y2107" i="1" s="1"/>
  <c r="S2107" i="1"/>
  <c r="T2107" i="1" s="1"/>
  <c r="U2107" i="1" s="1"/>
  <c r="W2109" i="1"/>
  <c r="Y2109" i="1" s="1"/>
  <c r="S2109" i="1"/>
  <c r="T2109" i="1" s="1"/>
  <c r="U2109" i="1" s="1"/>
  <c r="W2111" i="1"/>
  <c r="Y2111" i="1" s="1"/>
  <c r="S2111" i="1"/>
  <c r="T2111" i="1" s="1"/>
  <c r="U2111" i="1" s="1"/>
  <c r="W2113" i="1"/>
  <c r="Y2113" i="1" s="1"/>
  <c r="S2113" i="1"/>
  <c r="T2113" i="1" s="1"/>
  <c r="U2113" i="1" s="1"/>
  <c r="W2115" i="1"/>
  <c r="Y2115" i="1" s="1"/>
  <c r="S2115" i="1"/>
  <c r="T2115" i="1" s="1"/>
  <c r="U2115" i="1" s="1"/>
  <c r="W2117" i="1"/>
  <c r="Y2117" i="1" s="1"/>
  <c r="S2117" i="1"/>
  <c r="T2117" i="1" s="1"/>
  <c r="U2117" i="1" s="1"/>
  <c r="W2119" i="1"/>
  <c r="Y2119" i="1" s="1"/>
  <c r="S2119" i="1"/>
  <c r="T2119" i="1" s="1"/>
  <c r="U2119" i="1" s="1"/>
  <c r="W2121" i="1"/>
  <c r="Y2121" i="1" s="1"/>
  <c r="S2121" i="1"/>
  <c r="T2121" i="1" s="1"/>
  <c r="U2121" i="1" s="1"/>
  <c r="W2123" i="1"/>
  <c r="Y2123" i="1" s="1"/>
  <c r="S2123" i="1"/>
  <c r="T2123" i="1" s="1"/>
  <c r="U2123" i="1" s="1"/>
  <c r="W2125" i="1"/>
  <c r="Y2125" i="1" s="1"/>
  <c r="S2125" i="1"/>
  <c r="T2125" i="1" s="1"/>
  <c r="U2125" i="1" s="1"/>
  <c r="W2127" i="1"/>
  <c r="Y2127" i="1" s="1"/>
  <c r="S2127" i="1"/>
  <c r="T2127" i="1" s="1"/>
  <c r="U2127" i="1" s="1"/>
  <c r="W2129" i="1"/>
  <c r="Y2129" i="1" s="1"/>
  <c r="S2129" i="1"/>
  <c r="T2129" i="1" s="1"/>
  <c r="U2129" i="1" s="1"/>
  <c r="W2131" i="1"/>
  <c r="Y2131" i="1" s="1"/>
  <c r="S2131" i="1"/>
  <c r="T2131" i="1" s="1"/>
  <c r="U2131" i="1" s="1"/>
  <c r="W2133" i="1"/>
  <c r="Y2133" i="1" s="1"/>
  <c r="S2133" i="1"/>
  <c r="T2133" i="1" s="1"/>
  <c r="U2133" i="1" s="1"/>
  <c r="W2135" i="1"/>
  <c r="Y2135" i="1" s="1"/>
  <c r="S2135" i="1"/>
  <c r="T2135" i="1" s="1"/>
  <c r="U2135" i="1" s="1"/>
  <c r="W2137" i="1"/>
  <c r="Y2137" i="1" s="1"/>
  <c r="S2137" i="1"/>
  <c r="T2137" i="1" s="1"/>
  <c r="U2137" i="1" s="1"/>
  <c r="W2139" i="1"/>
  <c r="Y2139" i="1" s="1"/>
  <c r="S2139" i="1"/>
  <c r="T2139" i="1" s="1"/>
  <c r="U2139" i="1" s="1"/>
  <c r="W2141" i="1"/>
  <c r="Y2141" i="1" s="1"/>
  <c r="S2141" i="1"/>
  <c r="T2141" i="1" s="1"/>
  <c r="U2141" i="1" s="1"/>
  <c r="W2143" i="1"/>
  <c r="Y2143" i="1" s="1"/>
  <c r="S2143" i="1"/>
  <c r="T2143" i="1" s="1"/>
  <c r="U2143" i="1" s="1"/>
  <c r="W2145" i="1"/>
  <c r="Y2145" i="1" s="1"/>
  <c r="S2145" i="1"/>
  <c r="T2145" i="1" s="1"/>
  <c r="U2145" i="1" s="1"/>
  <c r="W2147" i="1"/>
  <c r="Y2147" i="1" s="1"/>
  <c r="S2147" i="1"/>
  <c r="T2147" i="1" s="1"/>
  <c r="U2147" i="1" s="1"/>
  <c r="W2149" i="1"/>
  <c r="Y2149" i="1" s="1"/>
  <c r="S2149" i="1"/>
  <c r="T2149" i="1" s="1"/>
  <c r="U2149" i="1" s="1"/>
  <c r="W2151" i="1"/>
  <c r="Y2151" i="1" s="1"/>
  <c r="S2151" i="1"/>
  <c r="T2151" i="1" s="1"/>
  <c r="U2151" i="1" s="1"/>
  <c r="W2153" i="1"/>
  <c r="Y2153" i="1" s="1"/>
  <c r="S2153" i="1"/>
  <c r="T2153" i="1" s="1"/>
  <c r="U2153" i="1" s="1"/>
  <c r="W2155" i="1"/>
  <c r="Y2155" i="1" s="1"/>
  <c r="S2155" i="1"/>
  <c r="T2155" i="1" s="1"/>
  <c r="U2155" i="1" s="1"/>
  <c r="W2157" i="1"/>
  <c r="Y2157" i="1" s="1"/>
  <c r="S2157" i="1"/>
  <c r="T2157" i="1" s="1"/>
  <c r="U2157" i="1" s="1"/>
  <c r="W2159" i="1"/>
  <c r="Y2159" i="1" s="1"/>
  <c r="S2159" i="1"/>
  <c r="T2159" i="1" s="1"/>
  <c r="U2159" i="1" s="1"/>
  <c r="W2161" i="1"/>
  <c r="Y2161" i="1" s="1"/>
  <c r="S2161" i="1"/>
  <c r="T2161" i="1" s="1"/>
  <c r="U2161" i="1" s="1"/>
  <c r="W2163" i="1"/>
  <c r="Y2163" i="1" s="1"/>
  <c r="S2163" i="1"/>
  <c r="T2163" i="1" s="1"/>
  <c r="U2163" i="1" s="1"/>
  <c r="W2165" i="1"/>
  <c r="S2165" i="1"/>
  <c r="T2165" i="1" s="1"/>
  <c r="U2165" i="1" s="1"/>
  <c r="W2167" i="1"/>
  <c r="S2167" i="1"/>
  <c r="T2167" i="1" s="1"/>
  <c r="U2167" i="1" s="1"/>
  <c r="W2169" i="1"/>
  <c r="Y2169" i="1" s="1"/>
  <c r="S2169" i="1"/>
  <c r="T2169" i="1" s="1"/>
  <c r="U2169" i="1" s="1"/>
  <c r="W2170" i="1"/>
  <c r="Y2170" i="1" s="1"/>
  <c r="S2170" i="1"/>
  <c r="T2170" i="1" s="1"/>
  <c r="U2170" i="1" s="1"/>
  <c r="W2171" i="1"/>
  <c r="Y2171" i="1" s="1"/>
  <c r="S2171" i="1"/>
  <c r="T2171" i="1" s="1"/>
  <c r="U2171" i="1" s="1"/>
  <c r="W2173" i="1"/>
  <c r="S2173" i="1"/>
  <c r="T2173" i="1" s="1"/>
  <c r="U2173" i="1" s="1"/>
  <c r="W2175" i="1"/>
  <c r="S2175" i="1"/>
  <c r="T2175" i="1" s="1"/>
  <c r="U2175" i="1" s="1"/>
  <c r="W2177" i="1"/>
  <c r="S2177" i="1"/>
  <c r="T2177" i="1" s="1"/>
  <c r="U2177" i="1" s="1"/>
  <c r="W2179" i="1"/>
  <c r="S2179" i="1"/>
  <c r="T2179" i="1" s="1"/>
  <c r="U2179" i="1" s="1"/>
  <c r="W2181" i="1"/>
  <c r="S2181" i="1"/>
  <c r="T2181" i="1" s="1"/>
  <c r="U2181" i="1" s="1"/>
  <c r="W2183" i="1"/>
  <c r="Y2183" i="1" s="1"/>
  <c r="S2183" i="1"/>
  <c r="T2183" i="1" s="1"/>
  <c r="U2183" i="1" s="1"/>
  <c r="W2185" i="1"/>
  <c r="S2185" i="1"/>
  <c r="T2185" i="1" s="1"/>
  <c r="U2185" i="1" s="1"/>
  <c r="W2187" i="1"/>
  <c r="S2187" i="1"/>
  <c r="T2187" i="1" s="1"/>
  <c r="U2187" i="1" s="1"/>
  <c r="W2189" i="1"/>
  <c r="S2189" i="1"/>
  <c r="T2189" i="1" s="1"/>
  <c r="U2189" i="1" s="1"/>
  <c r="W2191" i="1"/>
  <c r="Y2191" i="1" s="1"/>
  <c r="S2191" i="1"/>
  <c r="T2191" i="1" s="1"/>
  <c r="U2191" i="1" s="1"/>
  <c r="W2193" i="1"/>
  <c r="S2193" i="1"/>
  <c r="T2193" i="1" s="1"/>
  <c r="U2193" i="1" s="1"/>
  <c r="W2195" i="1"/>
  <c r="S2195" i="1"/>
  <c r="T2195" i="1" s="1"/>
  <c r="U2195" i="1" s="1"/>
  <c r="W2197" i="1"/>
  <c r="S2197" i="1"/>
  <c r="T2197" i="1" s="1"/>
  <c r="U2197" i="1" s="1"/>
  <c r="W2200" i="1"/>
  <c r="S2200" i="1"/>
  <c r="T2200" i="1" s="1"/>
  <c r="U2200" i="1" s="1"/>
  <c r="W2202" i="1"/>
  <c r="S2202" i="1"/>
  <c r="T2202" i="1" s="1"/>
  <c r="U2202" i="1" s="1"/>
  <c r="W2204" i="1"/>
  <c r="S2204" i="1"/>
  <c r="T2204" i="1" s="1"/>
  <c r="U2204" i="1" s="1"/>
  <c r="W2206" i="1"/>
  <c r="Y2206" i="1" s="1"/>
  <c r="S2206" i="1"/>
  <c r="T2206" i="1" s="1"/>
  <c r="U2206" i="1" s="1"/>
  <c r="W2208" i="1"/>
  <c r="Y2208" i="1" s="1"/>
  <c r="S2208" i="1"/>
  <c r="T2208" i="1" s="1"/>
  <c r="U2208" i="1" s="1"/>
  <c r="W2210" i="1"/>
  <c r="S2210" i="1"/>
  <c r="T2210" i="1" s="1"/>
  <c r="U2210" i="1" s="1"/>
  <c r="W2212" i="1"/>
  <c r="S2212" i="1"/>
  <c r="T2212" i="1" s="1"/>
  <c r="U2212" i="1" s="1"/>
  <c r="W2214" i="1"/>
  <c r="S2214" i="1"/>
  <c r="T2214" i="1" s="1"/>
  <c r="U2214" i="1" s="1"/>
  <c r="W2216" i="1"/>
  <c r="Y2216" i="1" s="1"/>
  <c r="S2216" i="1"/>
  <c r="T2216" i="1" s="1"/>
  <c r="U2216" i="1" s="1"/>
  <c r="W2218" i="1"/>
  <c r="S2218" i="1"/>
  <c r="T2218" i="1" s="1"/>
  <c r="U2218" i="1" s="1"/>
  <c r="W2220" i="1"/>
  <c r="S2220" i="1"/>
  <c r="T2220" i="1" s="1"/>
  <c r="U2220" i="1" s="1"/>
  <c r="W2222" i="1"/>
  <c r="S2222" i="1"/>
  <c r="T2222" i="1" s="1"/>
  <c r="U2222" i="1" s="1"/>
  <c r="W2224" i="1"/>
  <c r="S2224" i="1"/>
  <c r="T2224" i="1" s="1"/>
  <c r="U2224" i="1" s="1"/>
  <c r="W2226" i="1"/>
  <c r="S2226" i="1"/>
  <c r="T2226" i="1" s="1"/>
  <c r="U2226" i="1" s="1"/>
  <c r="W2228" i="1"/>
  <c r="Y2228" i="1" s="1"/>
  <c r="S2228" i="1"/>
  <c r="T2228" i="1" s="1"/>
  <c r="U2228" i="1" s="1"/>
  <c r="W2230" i="1"/>
  <c r="S2230" i="1"/>
  <c r="T2230" i="1" s="1"/>
  <c r="U2230" i="1" s="1"/>
  <c r="W2232" i="1"/>
  <c r="Y2232" i="1" s="1"/>
  <c r="S2232" i="1"/>
  <c r="T2232" i="1" s="1"/>
  <c r="U2232" i="1" s="1"/>
  <c r="W2234" i="1"/>
  <c r="S2234" i="1"/>
  <c r="T2234" i="1" s="1"/>
  <c r="U2234" i="1" s="1"/>
  <c r="W2236" i="1"/>
  <c r="S2236" i="1"/>
  <c r="T2236" i="1" s="1"/>
  <c r="U2236" i="1" s="1"/>
  <c r="W2237" i="1"/>
  <c r="S2237" i="1"/>
  <c r="T2237" i="1" s="1"/>
  <c r="U2237" i="1" s="1"/>
  <c r="W2239" i="1"/>
  <c r="Y2239" i="1" s="1"/>
  <c r="S2239" i="1"/>
  <c r="T2239" i="1" s="1"/>
  <c r="U2239" i="1" s="1"/>
  <c r="W2241" i="1"/>
  <c r="S2241" i="1"/>
  <c r="T2241" i="1" s="1"/>
  <c r="U2241" i="1" s="1"/>
  <c r="W2243" i="1"/>
  <c r="S2243" i="1"/>
  <c r="T2243" i="1" s="1"/>
  <c r="U2243" i="1" s="1"/>
  <c r="W2245" i="1"/>
  <c r="S2245" i="1"/>
  <c r="T2245" i="1" s="1"/>
  <c r="U2245" i="1" s="1"/>
  <c r="W2247" i="1"/>
  <c r="Y2247" i="1" s="1"/>
  <c r="S2247" i="1"/>
  <c r="T2247" i="1" s="1"/>
  <c r="U2247" i="1" s="1"/>
  <c r="W2249" i="1"/>
  <c r="S2249" i="1"/>
  <c r="T2249" i="1" s="1"/>
  <c r="U2249" i="1" s="1"/>
  <c r="W2251" i="1"/>
  <c r="Y2251" i="1" s="1"/>
  <c r="S2251" i="1"/>
  <c r="T2251" i="1" s="1"/>
  <c r="U2251" i="1" s="1"/>
  <c r="W2253" i="1"/>
  <c r="S2253" i="1"/>
  <c r="T2253" i="1" s="1"/>
  <c r="U2253" i="1" s="1"/>
  <c r="W2255" i="1"/>
  <c r="Y2255" i="1" s="1"/>
  <c r="S2255" i="1"/>
  <c r="T2255" i="1" s="1"/>
  <c r="U2255" i="1" s="1"/>
  <c r="W2257" i="1"/>
  <c r="S2257" i="1"/>
  <c r="T2257" i="1" s="1"/>
  <c r="U2257" i="1" s="1"/>
  <c r="W2259" i="1"/>
  <c r="S2259" i="1"/>
  <c r="T2259" i="1" s="1"/>
  <c r="U2259" i="1" s="1"/>
  <c r="W2261" i="1"/>
  <c r="Y2261" i="1" s="1"/>
  <c r="S2261" i="1"/>
  <c r="T2261" i="1" s="1"/>
  <c r="U2261" i="1" s="1"/>
  <c r="W2263" i="1"/>
  <c r="S2263" i="1"/>
  <c r="T2263" i="1" s="1"/>
  <c r="U2263" i="1" s="1"/>
  <c r="W2265" i="1"/>
  <c r="S2265" i="1"/>
  <c r="T2265" i="1" s="1"/>
  <c r="U2265" i="1" s="1"/>
  <c r="W2267" i="1"/>
  <c r="Y2267" i="1" s="1"/>
  <c r="S2267" i="1"/>
  <c r="T2267" i="1" s="1"/>
  <c r="U2267" i="1" s="1"/>
  <c r="W2270" i="1"/>
  <c r="S2270" i="1"/>
  <c r="T2270" i="1" s="1"/>
  <c r="U2270" i="1" s="1"/>
  <c r="W2272" i="1"/>
  <c r="S2272" i="1"/>
  <c r="T2272" i="1" s="1"/>
  <c r="U2272" i="1" s="1"/>
  <c r="W2274" i="1"/>
  <c r="Y2274" i="1" s="1"/>
  <c r="S2274" i="1"/>
  <c r="T2274" i="1" s="1"/>
  <c r="U2274" i="1" s="1"/>
  <c r="W2276" i="1"/>
  <c r="S2276" i="1"/>
  <c r="T2276" i="1" s="1"/>
  <c r="U2276" i="1" s="1"/>
  <c r="W2278" i="1"/>
  <c r="S2278" i="1"/>
  <c r="T2278" i="1" s="1"/>
  <c r="U2278" i="1" s="1"/>
  <c r="W2280" i="1"/>
  <c r="Y2280" i="1" s="1"/>
  <c r="S2280" i="1"/>
  <c r="T2280" i="1" s="1"/>
  <c r="U2280" i="1" s="1"/>
  <c r="W2282" i="1"/>
  <c r="S2282" i="1"/>
  <c r="T2282" i="1" s="1"/>
  <c r="U2282" i="1" s="1"/>
  <c r="W2284" i="1"/>
  <c r="S2284" i="1"/>
  <c r="T2284" i="1" s="1"/>
  <c r="U2284" i="1" s="1"/>
  <c r="W2285" i="1"/>
  <c r="Y2285" i="1" s="1"/>
  <c r="S2285" i="1"/>
  <c r="T2285" i="1" s="1"/>
  <c r="U2285" i="1" s="1"/>
  <c r="W2287" i="1"/>
  <c r="S2287" i="1"/>
  <c r="T2287" i="1" s="1"/>
  <c r="U2287" i="1" s="1"/>
  <c r="W2289" i="1"/>
  <c r="Y2289" i="1" s="1"/>
  <c r="S2289" i="1"/>
  <c r="T2289" i="1" s="1"/>
  <c r="U2289" i="1" s="1"/>
  <c r="W2291" i="1"/>
  <c r="S2291" i="1"/>
  <c r="T2291" i="1" s="1"/>
  <c r="U2291" i="1" s="1"/>
  <c r="W2293" i="1"/>
  <c r="S2293" i="1"/>
  <c r="T2293" i="1" s="1"/>
  <c r="U2293" i="1" s="1"/>
  <c r="W2295" i="1"/>
  <c r="Y2295" i="1" s="1"/>
  <c r="S2295" i="1"/>
  <c r="T2295" i="1" s="1"/>
  <c r="U2295" i="1" s="1"/>
  <c r="W2297" i="1"/>
  <c r="Y2297" i="1" s="1"/>
  <c r="S2297" i="1"/>
  <c r="T2297" i="1" s="1"/>
  <c r="U2297" i="1" s="1"/>
  <c r="W2299" i="1"/>
  <c r="Y2299" i="1" s="1"/>
  <c r="S2299" i="1"/>
  <c r="T2299" i="1" s="1"/>
  <c r="U2299" i="1" s="1"/>
  <c r="W2301" i="1"/>
  <c r="Y2301" i="1" s="1"/>
  <c r="S2301" i="1"/>
  <c r="T2301" i="1" s="1"/>
  <c r="U2301" i="1" s="1"/>
  <c r="W2304" i="1"/>
  <c r="S2304" i="1"/>
  <c r="T2304" i="1" s="1"/>
  <c r="U2304" i="1" s="1"/>
  <c r="W2306" i="1"/>
  <c r="Y2306" i="1" s="1"/>
  <c r="S2306" i="1"/>
  <c r="T2306" i="1" s="1"/>
  <c r="U2306" i="1" s="1"/>
  <c r="W2308" i="1"/>
  <c r="S2308" i="1"/>
  <c r="T2308" i="1" s="1"/>
  <c r="U2308" i="1" s="1"/>
  <c r="W2310" i="1"/>
  <c r="Y2310" i="1" s="1"/>
  <c r="S2310" i="1"/>
  <c r="T2310" i="1" s="1"/>
  <c r="U2310" i="1" s="1"/>
  <c r="W2312" i="1"/>
  <c r="S2312" i="1"/>
  <c r="T2312" i="1" s="1"/>
  <c r="U2312" i="1" s="1"/>
  <c r="W2314" i="1"/>
  <c r="S2314" i="1"/>
  <c r="T2314" i="1" s="1"/>
  <c r="U2314" i="1" s="1"/>
  <c r="W2316" i="1"/>
  <c r="S2316" i="1"/>
  <c r="T2316" i="1" s="1"/>
  <c r="U2316" i="1" s="1"/>
  <c r="W2318" i="1"/>
  <c r="Y2318" i="1" s="1"/>
  <c r="S2318" i="1"/>
  <c r="T2318" i="1" s="1"/>
  <c r="U2318" i="1" s="1"/>
  <c r="W2320" i="1"/>
  <c r="S2320" i="1"/>
  <c r="T2320" i="1" s="1"/>
  <c r="U2320" i="1" s="1"/>
  <c r="W2322" i="1"/>
  <c r="Y2322" i="1" s="1"/>
  <c r="S2322" i="1"/>
  <c r="T2322" i="1" s="1"/>
  <c r="U2322" i="1" s="1"/>
  <c r="W2324" i="1"/>
  <c r="Y2324" i="1" s="1"/>
  <c r="S2324" i="1"/>
  <c r="T2324" i="1" s="1"/>
  <c r="U2324" i="1" s="1"/>
  <c r="W2326" i="1"/>
  <c r="Y2326" i="1" s="1"/>
  <c r="S2326" i="1"/>
  <c r="T2326" i="1" s="1"/>
  <c r="U2326" i="1" s="1"/>
  <c r="W2328" i="1"/>
  <c r="S2328" i="1"/>
  <c r="T2328" i="1" s="1"/>
  <c r="U2328" i="1" s="1"/>
  <c r="W2330" i="1"/>
  <c r="Y2330" i="1" s="1"/>
  <c r="S2330" i="1"/>
  <c r="T2330" i="1" s="1"/>
  <c r="U2330" i="1" s="1"/>
  <c r="W2332" i="1"/>
  <c r="S2332" i="1"/>
  <c r="T2332" i="1" s="1"/>
  <c r="U2332" i="1" s="1"/>
  <c r="W2334" i="1"/>
  <c r="Y2334" i="1" s="1"/>
  <c r="S2334" i="1"/>
  <c r="T2334" i="1" s="1"/>
  <c r="U2334" i="1" s="1"/>
  <c r="W2336" i="1"/>
  <c r="S2336" i="1"/>
  <c r="T2336" i="1" s="1"/>
  <c r="U2336" i="1" s="1"/>
  <c r="W2338" i="1"/>
  <c r="S2338" i="1"/>
  <c r="T2338" i="1" s="1"/>
  <c r="U2338" i="1" s="1"/>
  <c r="W2340" i="1"/>
  <c r="S2340" i="1"/>
  <c r="T2340" i="1" s="1"/>
  <c r="U2340" i="1" s="1"/>
  <c r="W2342" i="1"/>
  <c r="S2342" i="1"/>
  <c r="T2342" i="1" s="1"/>
  <c r="U2342" i="1" s="1"/>
  <c r="W2344" i="1"/>
  <c r="S2344" i="1"/>
  <c r="T2344" i="1" s="1"/>
  <c r="U2344" i="1" s="1"/>
  <c r="W2346" i="1"/>
  <c r="Y2346" i="1" s="1"/>
  <c r="S2346" i="1"/>
  <c r="T2346" i="1" s="1"/>
  <c r="U2346" i="1" s="1"/>
  <c r="W2348" i="1"/>
  <c r="S2348" i="1"/>
  <c r="T2348" i="1" s="1"/>
  <c r="U2348" i="1" s="1"/>
  <c r="W2350" i="1"/>
  <c r="Y2350" i="1" s="1"/>
  <c r="S2350" i="1"/>
  <c r="T2350" i="1" s="1"/>
  <c r="U2350" i="1" s="1"/>
  <c r="W2352" i="1"/>
  <c r="S2352" i="1"/>
  <c r="T2352" i="1" s="1"/>
  <c r="U2352" i="1" s="1"/>
  <c r="W2354" i="1"/>
  <c r="S2354" i="1"/>
  <c r="T2354" i="1" s="1"/>
  <c r="U2354" i="1" s="1"/>
  <c r="W2356" i="1"/>
  <c r="S2356" i="1"/>
  <c r="T2356" i="1" s="1"/>
  <c r="U2356" i="1" s="1"/>
  <c r="W2358" i="1"/>
  <c r="Y2358" i="1" s="1"/>
  <c r="S2358" i="1"/>
  <c r="T2358" i="1" s="1"/>
  <c r="U2358" i="1" s="1"/>
  <c r="W2360" i="1"/>
  <c r="Y2360" i="1" s="1"/>
  <c r="S2360" i="1"/>
  <c r="T2360" i="1" s="1"/>
  <c r="U2360" i="1" s="1"/>
  <c r="W2362" i="1"/>
  <c r="Y2362" i="1" s="1"/>
  <c r="S2362" i="1"/>
  <c r="T2362" i="1" s="1"/>
  <c r="U2362" i="1" s="1"/>
  <c r="W2364" i="1"/>
  <c r="S2364" i="1"/>
  <c r="T2364" i="1" s="1"/>
  <c r="U2364" i="1" s="1"/>
  <c r="W2366" i="1"/>
  <c r="Y2366" i="1" s="1"/>
  <c r="S2366" i="1"/>
  <c r="T2366" i="1" s="1"/>
  <c r="U2366" i="1" s="1"/>
  <c r="W2368" i="1"/>
  <c r="Y2368" i="1" s="1"/>
  <c r="S2368" i="1"/>
  <c r="T2368" i="1" s="1"/>
  <c r="U2368" i="1" s="1"/>
  <c r="W2369" i="1"/>
  <c r="Y2369" i="1" s="1"/>
  <c r="S2369" i="1"/>
  <c r="T2369" i="1" s="1"/>
  <c r="U2369" i="1" s="1"/>
  <c r="W2371" i="1"/>
  <c r="S2371" i="1"/>
  <c r="T2371" i="1" s="1"/>
  <c r="U2371" i="1" s="1"/>
  <c r="W2373" i="1"/>
  <c r="Y2373" i="1" s="1"/>
  <c r="S2373" i="1"/>
  <c r="T2373" i="1" s="1"/>
  <c r="U2373" i="1" s="1"/>
  <c r="W2375" i="1"/>
  <c r="S2375" i="1"/>
  <c r="T2375" i="1" s="1"/>
  <c r="U2375" i="1" s="1"/>
  <c r="W2377" i="1"/>
  <c r="S2377" i="1"/>
  <c r="T2377" i="1" s="1"/>
  <c r="U2377" i="1" s="1"/>
  <c r="W2379" i="1"/>
  <c r="S2379" i="1"/>
  <c r="T2379" i="1" s="1"/>
  <c r="U2379" i="1" s="1"/>
  <c r="W2381" i="1"/>
  <c r="Y2381" i="1" s="1"/>
  <c r="S2381" i="1"/>
  <c r="T2381" i="1" s="1"/>
  <c r="U2381" i="1" s="1"/>
  <c r="W2383" i="1"/>
  <c r="S2383" i="1"/>
  <c r="T2383" i="1" s="1"/>
  <c r="U2383" i="1" s="1"/>
  <c r="W2385" i="1"/>
  <c r="Y2385" i="1" s="1"/>
  <c r="S2385" i="1"/>
  <c r="T2385" i="1" s="1"/>
  <c r="U2385" i="1" s="1"/>
  <c r="W2387" i="1"/>
  <c r="S2387" i="1"/>
  <c r="T2387" i="1" s="1"/>
  <c r="U2387" i="1" s="1"/>
  <c r="W2389" i="1"/>
  <c r="S2389" i="1"/>
  <c r="T2389" i="1" s="1"/>
  <c r="U2389" i="1" s="1"/>
  <c r="W2391" i="1"/>
  <c r="S2391" i="1"/>
  <c r="T2391" i="1" s="1"/>
  <c r="U2391" i="1" s="1"/>
  <c r="W2393" i="1"/>
  <c r="S2393" i="1"/>
  <c r="T2393" i="1" s="1"/>
  <c r="U2393" i="1" s="1"/>
  <c r="W2395" i="1"/>
  <c r="Y2395" i="1" s="1"/>
  <c r="S2395" i="1"/>
  <c r="T2395" i="1" s="1"/>
  <c r="U2395" i="1" s="1"/>
  <c r="W2397" i="1"/>
  <c r="S2397" i="1"/>
  <c r="T2397" i="1" s="1"/>
  <c r="U2397" i="1" s="1"/>
  <c r="W2399" i="1"/>
  <c r="S2399" i="1"/>
  <c r="T2399" i="1" s="1"/>
  <c r="U2399" i="1" s="1"/>
  <c r="W2401" i="1"/>
  <c r="S2401" i="1"/>
  <c r="T2401" i="1" s="1"/>
  <c r="U2401" i="1" s="1"/>
  <c r="W2403" i="1"/>
  <c r="S2403" i="1"/>
  <c r="T2403" i="1" s="1"/>
  <c r="U2403" i="1" s="1"/>
  <c r="W2405" i="1"/>
  <c r="Y2405" i="1" s="1"/>
  <c r="S2405" i="1"/>
  <c r="T2405" i="1" s="1"/>
  <c r="U2405" i="1" s="1"/>
  <c r="W2407" i="1"/>
  <c r="S2407" i="1"/>
  <c r="T2407" i="1" s="1"/>
  <c r="U2407" i="1" s="1"/>
  <c r="W2409" i="1"/>
  <c r="S2409" i="1"/>
  <c r="T2409" i="1" s="1"/>
  <c r="U2409" i="1" s="1"/>
  <c r="W2411" i="1"/>
  <c r="S2411" i="1"/>
  <c r="T2411" i="1" s="1"/>
  <c r="U2411" i="1" s="1"/>
  <c r="W2413" i="1"/>
  <c r="Y2413" i="1" s="1"/>
  <c r="S2413" i="1"/>
  <c r="T2413" i="1" s="1"/>
  <c r="U2413" i="1" s="1"/>
  <c r="W2415" i="1"/>
  <c r="S2415" i="1"/>
  <c r="T2415" i="1" s="1"/>
  <c r="U2415" i="1" s="1"/>
  <c r="W2417" i="1"/>
  <c r="S2417" i="1"/>
  <c r="T2417" i="1" s="1"/>
  <c r="U2417" i="1" s="1"/>
  <c r="W2419" i="1"/>
  <c r="S2419" i="1"/>
  <c r="T2419" i="1" s="1"/>
  <c r="U2419" i="1" s="1"/>
  <c r="W2421" i="1"/>
  <c r="S2421" i="1"/>
  <c r="T2421" i="1" s="1"/>
  <c r="U2421" i="1" s="1"/>
  <c r="W2423" i="1"/>
  <c r="S2423" i="1"/>
  <c r="T2423" i="1" s="1"/>
  <c r="U2423" i="1" s="1"/>
  <c r="W2426" i="1"/>
  <c r="Y2426" i="1" s="1"/>
  <c r="S2426" i="1"/>
  <c r="T2426" i="1" s="1"/>
  <c r="U2426" i="1" s="1"/>
  <c r="W2428" i="1"/>
  <c r="S2428" i="1"/>
  <c r="T2428" i="1" s="1"/>
  <c r="U2428" i="1" s="1"/>
  <c r="W2430" i="1"/>
  <c r="S2430" i="1"/>
  <c r="T2430" i="1" s="1"/>
  <c r="U2430" i="1" s="1"/>
  <c r="W2432" i="1"/>
  <c r="S2432" i="1"/>
  <c r="T2432" i="1" s="1"/>
  <c r="U2432" i="1" s="1"/>
  <c r="W2434" i="1"/>
  <c r="Y2434" i="1" s="1"/>
  <c r="S2434" i="1"/>
  <c r="T2434" i="1" s="1"/>
  <c r="U2434" i="1" s="1"/>
  <c r="W2436" i="1"/>
  <c r="S2436" i="1"/>
  <c r="T2436" i="1" s="1"/>
  <c r="U2436" i="1" s="1"/>
  <c r="W2438" i="1"/>
  <c r="S2438" i="1"/>
  <c r="T2438" i="1" s="1"/>
  <c r="U2438" i="1" s="1"/>
  <c r="W2440" i="1"/>
  <c r="S2440" i="1"/>
  <c r="T2440" i="1" s="1"/>
  <c r="U2440" i="1" s="1"/>
  <c r="W2442" i="1"/>
  <c r="Y2442" i="1" s="1"/>
  <c r="S2442" i="1"/>
  <c r="T2442" i="1" s="1"/>
  <c r="U2442" i="1" s="1"/>
  <c r="W2444" i="1"/>
  <c r="S2444" i="1"/>
  <c r="T2444" i="1" s="1"/>
  <c r="U2444" i="1" s="1"/>
  <c r="W2446" i="1"/>
  <c r="Y2446" i="1" s="1"/>
  <c r="S2446" i="1"/>
  <c r="T2446" i="1" s="1"/>
  <c r="U2446" i="1" s="1"/>
  <c r="W2448" i="1"/>
  <c r="S2448" i="1"/>
  <c r="T2448" i="1" s="1"/>
  <c r="U2448" i="1" s="1"/>
  <c r="W2450" i="1"/>
  <c r="S2450" i="1"/>
  <c r="T2450" i="1" s="1"/>
  <c r="U2450" i="1" s="1"/>
  <c r="W2452" i="1"/>
  <c r="S2452" i="1"/>
  <c r="T2452" i="1" s="1"/>
  <c r="U2452" i="1" s="1"/>
  <c r="W2454" i="1"/>
  <c r="S2454" i="1"/>
  <c r="T2454" i="1" s="1"/>
  <c r="U2454" i="1" s="1"/>
  <c r="W2456" i="1"/>
  <c r="Y2456" i="1" s="1"/>
  <c r="S2456" i="1"/>
  <c r="T2456" i="1" s="1"/>
  <c r="U2456" i="1" s="1"/>
  <c r="W2458" i="1"/>
  <c r="S2458" i="1"/>
  <c r="T2458" i="1" s="1"/>
  <c r="U2458" i="1" s="1"/>
  <c r="W2460" i="1"/>
  <c r="S2460" i="1"/>
  <c r="T2460" i="1" s="1"/>
  <c r="U2460" i="1" s="1"/>
  <c r="W2462" i="1"/>
  <c r="S2462" i="1"/>
  <c r="T2462" i="1" s="1"/>
  <c r="U2462" i="1" s="1"/>
  <c r="W2464" i="1"/>
  <c r="S2464" i="1"/>
  <c r="T2464" i="1" s="1"/>
  <c r="U2464" i="1" s="1"/>
  <c r="W2466" i="1"/>
  <c r="S2466" i="1"/>
  <c r="T2466" i="1" s="1"/>
  <c r="U2466" i="1" s="1"/>
  <c r="W2468" i="1"/>
  <c r="S2468" i="1"/>
  <c r="T2468" i="1" s="1"/>
  <c r="U2468" i="1" s="1"/>
  <c r="W2470" i="1"/>
  <c r="S2470" i="1"/>
  <c r="T2470" i="1" s="1"/>
  <c r="U2470" i="1" s="1"/>
  <c r="W2472" i="1"/>
  <c r="Y2472" i="1" s="1"/>
  <c r="S2472" i="1"/>
  <c r="T2472" i="1" s="1"/>
  <c r="U2472" i="1" s="1"/>
  <c r="W2474" i="1"/>
  <c r="S2474" i="1"/>
  <c r="T2474" i="1" s="1"/>
  <c r="U2474" i="1" s="1"/>
  <c r="W2476" i="1"/>
  <c r="Y2476" i="1" s="1"/>
  <c r="S2476" i="1"/>
  <c r="T2476" i="1" s="1"/>
  <c r="U2476" i="1" s="1"/>
  <c r="W2478" i="1"/>
  <c r="S2478" i="1"/>
  <c r="T2478" i="1" s="1"/>
  <c r="U2478" i="1" s="1"/>
  <c r="W2480" i="1"/>
  <c r="Y2480" i="1" s="1"/>
  <c r="S2480" i="1"/>
  <c r="T2480" i="1" s="1"/>
  <c r="U2480" i="1" s="1"/>
  <c r="W2482" i="1"/>
  <c r="S2482" i="1"/>
  <c r="T2482" i="1" s="1"/>
  <c r="U2482" i="1" s="1"/>
  <c r="W2484" i="1"/>
  <c r="S2484" i="1"/>
  <c r="T2484" i="1" s="1"/>
  <c r="U2484" i="1" s="1"/>
  <c r="W2486" i="1"/>
  <c r="S2486" i="1"/>
  <c r="T2486" i="1" s="1"/>
  <c r="U2486" i="1" s="1"/>
  <c r="W2488" i="1"/>
  <c r="S2488" i="1"/>
  <c r="T2488" i="1" s="1"/>
  <c r="U2488" i="1" s="1"/>
  <c r="W2490" i="1"/>
  <c r="Y2490" i="1" s="1"/>
  <c r="S2490" i="1"/>
  <c r="T2490" i="1" s="1"/>
  <c r="U2490" i="1" s="1"/>
  <c r="W2492" i="1"/>
  <c r="Y2492" i="1" s="1"/>
  <c r="S2492" i="1"/>
  <c r="T2492" i="1" s="1"/>
  <c r="U2492" i="1" s="1"/>
  <c r="W2494" i="1"/>
  <c r="Y2494" i="1" s="1"/>
  <c r="S2494" i="1"/>
  <c r="T2494" i="1" s="1"/>
  <c r="U2494" i="1" s="1"/>
  <c r="W2496" i="1"/>
  <c r="Y2496" i="1" s="1"/>
  <c r="S2496" i="1"/>
  <c r="T2496" i="1" s="1"/>
  <c r="U2496" i="1" s="1"/>
  <c r="W2499" i="1"/>
  <c r="Y2499" i="1" s="1"/>
  <c r="S2499" i="1"/>
  <c r="T2499" i="1" s="1"/>
  <c r="U2499" i="1" s="1"/>
  <c r="W2501" i="1"/>
  <c r="Y2501" i="1" s="1"/>
  <c r="S2501" i="1"/>
  <c r="T2501" i="1" s="1"/>
  <c r="U2501" i="1" s="1"/>
  <c r="W2503" i="1"/>
  <c r="Y2503" i="1" s="1"/>
  <c r="S2503" i="1"/>
  <c r="T2503" i="1" s="1"/>
  <c r="U2503" i="1" s="1"/>
  <c r="W2505" i="1"/>
  <c r="Y2505" i="1" s="1"/>
  <c r="S2505" i="1"/>
  <c r="T2505" i="1" s="1"/>
  <c r="U2505" i="1" s="1"/>
  <c r="W2507" i="1"/>
  <c r="Y2507" i="1" s="1"/>
  <c r="S2507" i="1"/>
  <c r="T2507" i="1" s="1"/>
  <c r="U2507" i="1" s="1"/>
  <c r="W2509" i="1"/>
  <c r="Y2509" i="1" s="1"/>
  <c r="S2509" i="1"/>
  <c r="T2509" i="1" s="1"/>
  <c r="U2509" i="1" s="1"/>
  <c r="W2511" i="1"/>
  <c r="Y2511" i="1" s="1"/>
  <c r="S2511" i="1"/>
  <c r="T2511" i="1" s="1"/>
  <c r="U2511" i="1" s="1"/>
  <c r="W2513" i="1"/>
  <c r="Y2513" i="1" s="1"/>
  <c r="S2513" i="1"/>
  <c r="T2513" i="1" s="1"/>
  <c r="U2513" i="1" s="1"/>
  <c r="W2515" i="1"/>
  <c r="Y2515" i="1" s="1"/>
  <c r="T2515" i="1"/>
  <c r="U2515" i="1" s="1"/>
  <c r="W2518" i="1"/>
  <c r="Y2518" i="1" s="1"/>
  <c r="S2518" i="1"/>
  <c r="T2518" i="1" s="1"/>
  <c r="U2518" i="1" s="1"/>
  <c r="W2523" i="1"/>
  <c r="Y2523" i="1" s="1"/>
  <c r="S2523" i="1"/>
  <c r="T2523" i="1" s="1"/>
  <c r="U2523" i="1" s="1"/>
  <c r="W2525" i="1"/>
  <c r="Y2525" i="1" s="1"/>
  <c r="S2525" i="1"/>
  <c r="T2525" i="1" s="1"/>
  <c r="U2525" i="1" s="1"/>
  <c r="W2530" i="1"/>
  <c r="S2530" i="1"/>
  <c r="T2530" i="1" s="1"/>
  <c r="U2530" i="1" s="1"/>
  <c r="W2532" i="1"/>
  <c r="S2532" i="1"/>
  <c r="T2532" i="1" s="1"/>
  <c r="U2532" i="1" s="1"/>
  <c r="W2534" i="1"/>
  <c r="S2534" i="1"/>
  <c r="T2534" i="1" s="1"/>
  <c r="U2534" i="1" s="1"/>
  <c r="W2536" i="1"/>
  <c r="S2536" i="1"/>
  <c r="T2536" i="1" s="1"/>
  <c r="U2536" i="1" s="1"/>
  <c r="W2538" i="1"/>
  <c r="Y2538" i="1" s="1"/>
  <c r="S2538" i="1"/>
  <c r="T2538" i="1" s="1"/>
  <c r="U2538" i="1" s="1"/>
  <c r="W2540" i="1"/>
  <c r="Y2540" i="1" s="1"/>
  <c r="S2540" i="1"/>
  <c r="T2540" i="1" s="1"/>
  <c r="U2540" i="1" s="1"/>
  <c r="W2542" i="1"/>
  <c r="S2542" i="1"/>
  <c r="T2542" i="1" s="1"/>
  <c r="U2542" i="1" s="1"/>
  <c r="W2544" i="1"/>
  <c r="S2544" i="1"/>
  <c r="T2544" i="1" s="1"/>
  <c r="U2544" i="1" s="1"/>
  <c r="W2546" i="1"/>
  <c r="Y2546" i="1" s="1"/>
  <c r="S2546" i="1"/>
  <c r="T2546" i="1" s="1"/>
  <c r="U2546" i="1" s="1"/>
  <c r="W2548" i="1"/>
  <c r="S2548" i="1"/>
  <c r="T2548" i="1" s="1"/>
  <c r="U2548" i="1" s="1"/>
  <c r="W2550" i="1"/>
  <c r="Y2550" i="1" s="1"/>
  <c r="S2550" i="1"/>
  <c r="T2550" i="1" s="1"/>
  <c r="U2550" i="1" s="1"/>
  <c r="W2552" i="1"/>
  <c r="S2552" i="1"/>
  <c r="T2552" i="1" s="1"/>
  <c r="U2552" i="1" s="1"/>
  <c r="W2554" i="1"/>
  <c r="S2554" i="1"/>
  <c r="T2554" i="1" s="1"/>
  <c r="U2554" i="1" s="1"/>
  <c r="W2556" i="1"/>
  <c r="S2556" i="1"/>
  <c r="T2556" i="1" s="1"/>
  <c r="U2556" i="1" s="1"/>
  <c r="W2558" i="1"/>
  <c r="S2558" i="1"/>
  <c r="T2558" i="1" s="1"/>
  <c r="U2558" i="1" s="1"/>
  <c r="W2560" i="1"/>
  <c r="S2560" i="1"/>
  <c r="T2560" i="1" s="1"/>
  <c r="U2560" i="1" s="1"/>
  <c r="W2562" i="1"/>
  <c r="S2562" i="1"/>
  <c r="T2562" i="1" s="1"/>
  <c r="U2562" i="1" s="1"/>
  <c r="W2564" i="1"/>
  <c r="S2564" i="1"/>
  <c r="T2564" i="1" s="1"/>
  <c r="U2564" i="1" s="1"/>
  <c r="W2566" i="1"/>
  <c r="Y2566" i="1" s="1"/>
  <c r="S2566" i="1"/>
  <c r="T2566" i="1" s="1"/>
  <c r="U2566" i="1" s="1"/>
  <c r="W2568" i="1"/>
  <c r="Y2568" i="1" s="1"/>
  <c r="S2568" i="1"/>
  <c r="T2568" i="1" s="1"/>
  <c r="U2568" i="1" s="1"/>
  <c r="W2570" i="1"/>
  <c r="Y2570" i="1" s="1"/>
  <c r="S2570" i="1"/>
  <c r="T2570" i="1" s="1"/>
  <c r="U2570" i="1" s="1"/>
  <c r="W2572" i="1"/>
  <c r="S2572" i="1"/>
  <c r="T2572" i="1" s="1"/>
  <c r="U2572" i="1" s="1"/>
  <c r="W2574" i="1"/>
  <c r="S2574" i="1"/>
  <c r="T2574" i="1" s="1"/>
  <c r="U2574" i="1" s="1"/>
  <c r="W2576" i="1"/>
  <c r="S2576" i="1"/>
  <c r="T2576" i="1" s="1"/>
  <c r="U2576" i="1" s="1"/>
  <c r="W2578" i="1"/>
  <c r="S2578" i="1"/>
  <c r="T2578" i="1" s="1"/>
  <c r="U2578" i="1" s="1"/>
  <c r="W2580" i="1"/>
  <c r="S2580" i="1"/>
  <c r="T2580" i="1" s="1"/>
  <c r="U2580" i="1" s="1"/>
  <c r="W2582" i="1"/>
  <c r="S2582" i="1"/>
  <c r="T2582" i="1" s="1"/>
  <c r="U2582" i="1" s="1"/>
  <c r="W2584" i="1"/>
  <c r="Y2584" i="1" s="1"/>
  <c r="S2584" i="1"/>
  <c r="T2584" i="1" s="1"/>
  <c r="U2584" i="1" s="1"/>
  <c r="W2586" i="1"/>
  <c r="S2586" i="1"/>
  <c r="T2586" i="1" s="1"/>
  <c r="U2586" i="1" s="1"/>
  <c r="W2588" i="1"/>
  <c r="S2588" i="1"/>
  <c r="T2588" i="1" s="1"/>
  <c r="U2588" i="1" s="1"/>
  <c r="W2590" i="1"/>
  <c r="S2590" i="1"/>
  <c r="T2590" i="1" s="1"/>
  <c r="U2590" i="1" s="1"/>
  <c r="W2592" i="1"/>
  <c r="S2592" i="1"/>
  <c r="T2592" i="1" s="1"/>
  <c r="U2592" i="1" s="1"/>
  <c r="W2594" i="1"/>
  <c r="S2594" i="1"/>
  <c r="T2594" i="1" s="1"/>
  <c r="U2594" i="1" s="1"/>
  <c r="W2596" i="1"/>
  <c r="S2596" i="1"/>
  <c r="T2596" i="1" s="1"/>
  <c r="U2596" i="1" s="1"/>
  <c r="W2598" i="1"/>
  <c r="Y2598" i="1" s="1"/>
  <c r="S2598" i="1"/>
  <c r="T2598" i="1" s="1"/>
  <c r="U2598" i="1" s="1"/>
  <c r="W2600" i="1"/>
  <c r="S2600" i="1"/>
  <c r="T2600" i="1" s="1"/>
  <c r="U2600" i="1" s="1"/>
  <c r="W2602" i="1"/>
  <c r="Y2602" i="1" s="1"/>
  <c r="S2602" i="1"/>
  <c r="T2602" i="1" s="1"/>
  <c r="U2602" i="1" s="1"/>
  <c r="W2604" i="1"/>
  <c r="S2604" i="1"/>
  <c r="T2604" i="1" s="1"/>
  <c r="U2604" i="1" s="1"/>
  <c r="W2606" i="1"/>
  <c r="S2606" i="1"/>
  <c r="T2606" i="1" s="1"/>
  <c r="U2606" i="1" s="1"/>
  <c r="W2608" i="1"/>
  <c r="S2608" i="1"/>
  <c r="T2608" i="1" s="1"/>
  <c r="U2608" i="1" s="1"/>
  <c r="W2610" i="1"/>
  <c r="S2610" i="1"/>
  <c r="T2610" i="1" s="1"/>
  <c r="U2610" i="1" s="1"/>
  <c r="W2612" i="1"/>
  <c r="S2612" i="1"/>
  <c r="T2612" i="1" s="1"/>
  <c r="U2612" i="1" s="1"/>
  <c r="W2614" i="1"/>
  <c r="S2614" i="1"/>
  <c r="T2614" i="1" s="1"/>
  <c r="U2614" i="1" s="1"/>
  <c r="W2616" i="1"/>
  <c r="S2616" i="1"/>
  <c r="T2616" i="1" s="1"/>
  <c r="U2616" i="1" s="1"/>
  <c r="W2618" i="1"/>
  <c r="Y2618" i="1" s="1"/>
  <c r="S2618" i="1"/>
  <c r="T2618" i="1" s="1"/>
  <c r="U2618" i="1" s="1"/>
  <c r="W2620" i="1"/>
  <c r="S2620" i="1"/>
  <c r="T2620" i="1" s="1"/>
  <c r="U2620" i="1" s="1"/>
  <c r="W2622" i="1"/>
  <c r="S2622" i="1"/>
  <c r="T2622" i="1" s="1"/>
  <c r="U2622" i="1" s="1"/>
  <c r="W2624" i="1"/>
  <c r="S2624" i="1"/>
  <c r="T2624" i="1" s="1"/>
  <c r="U2624" i="1" s="1"/>
  <c r="W2626" i="1"/>
  <c r="Y2626" i="1" s="1"/>
  <c r="S2626" i="1"/>
  <c r="T2626" i="1" s="1"/>
  <c r="U2626" i="1" s="1"/>
  <c r="W2628" i="1"/>
  <c r="S2628" i="1"/>
  <c r="T2628" i="1" s="1"/>
  <c r="U2628" i="1" s="1"/>
  <c r="W2630" i="1"/>
  <c r="Y2630" i="1" s="1"/>
  <c r="S2630" i="1"/>
  <c r="T2630" i="1" s="1"/>
  <c r="U2630" i="1" s="1"/>
  <c r="W2632" i="1"/>
  <c r="S2632" i="1"/>
  <c r="T2632" i="1" s="1"/>
  <c r="U2632" i="1" s="1"/>
  <c r="W2634" i="1"/>
  <c r="Y2634" i="1" s="1"/>
  <c r="S2634" i="1"/>
  <c r="T2634" i="1" s="1"/>
  <c r="U2634" i="1" s="1"/>
  <c r="W2636" i="1"/>
  <c r="S2636" i="1"/>
  <c r="T2636" i="1" s="1"/>
  <c r="U2636" i="1" s="1"/>
  <c r="W2638" i="1"/>
  <c r="Y2638" i="1" s="1"/>
  <c r="S2638" i="1"/>
  <c r="T2638" i="1" s="1"/>
  <c r="U2638" i="1" s="1"/>
  <c r="W2640" i="1"/>
  <c r="S2640" i="1"/>
  <c r="T2640" i="1" s="1"/>
  <c r="U2640" i="1" s="1"/>
  <c r="W2642" i="1"/>
  <c r="S2642" i="1"/>
  <c r="T2642" i="1" s="1"/>
  <c r="U2642" i="1" s="1"/>
  <c r="W2644" i="1"/>
  <c r="S2644" i="1"/>
  <c r="T2644" i="1" s="1"/>
  <c r="U2644" i="1" s="1"/>
  <c r="W2646" i="1"/>
  <c r="Y2646" i="1" s="1"/>
  <c r="S2646" i="1"/>
  <c r="T2646" i="1" s="1"/>
  <c r="U2646" i="1" s="1"/>
  <c r="W2648" i="1"/>
  <c r="S2648" i="1"/>
  <c r="T2648" i="1" s="1"/>
  <c r="U2648" i="1" s="1"/>
  <c r="W2650" i="1"/>
  <c r="Y2650" i="1" s="1"/>
  <c r="S2650" i="1"/>
  <c r="T2650" i="1" s="1"/>
  <c r="U2650" i="1" s="1"/>
  <c r="W2652" i="1"/>
  <c r="S2652" i="1"/>
  <c r="T2652" i="1" s="1"/>
  <c r="U2652" i="1" s="1"/>
  <c r="W2654" i="1"/>
  <c r="S2654" i="1"/>
  <c r="T2654" i="1" s="1"/>
  <c r="U2654" i="1" s="1"/>
  <c r="W2656" i="1"/>
  <c r="S2656" i="1"/>
  <c r="T2656" i="1" s="1"/>
  <c r="U2656" i="1" s="1"/>
  <c r="W2658" i="1"/>
  <c r="S2658" i="1"/>
  <c r="T2658" i="1" s="1"/>
  <c r="U2658" i="1" s="1"/>
  <c r="W2660" i="1"/>
  <c r="Y2660" i="1" s="1"/>
  <c r="S2660" i="1"/>
  <c r="T2660" i="1" s="1"/>
  <c r="U2660" i="1" s="1"/>
  <c r="W2662" i="1"/>
  <c r="Y2662" i="1" s="1"/>
  <c r="S2662" i="1"/>
  <c r="T2662" i="1" s="1"/>
  <c r="U2662" i="1" s="1"/>
  <c r="W2664" i="1"/>
  <c r="S2664" i="1"/>
  <c r="T2664" i="1" s="1"/>
  <c r="U2664" i="1" s="1"/>
  <c r="W2666" i="1"/>
  <c r="Y2666" i="1" s="1"/>
  <c r="S2666" i="1"/>
  <c r="T2666" i="1" s="1"/>
  <c r="U2666" i="1" s="1"/>
  <c r="W2668" i="1"/>
  <c r="Y2668" i="1" s="1"/>
  <c r="S2668" i="1"/>
  <c r="T2668" i="1" s="1"/>
  <c r="U2668" i="1" s="1"/>
  <c r="W2670" i="1"/>
  <c r="Y2670" i="1" s="1"/>
  <c r="S2670" i="1"/>
  <c r="T2670" i="1" s="1"/>
  <c r="U2670" i="1" s="1"/>
  <c r="W2672" i="1"/>
  <c r="Y2672" i="1" s="1"/>
  <c r="S2672" i="1"/>
  <c r="T2672" i="1" s="1"/>
  <c r="U2672" i="1" s="1"/>
  <c r="W2674" i="1"/>
  <c r="Y2674" i="1" s="1"/>
  <c r="S2674" i="1"/>
  <c r="T2674" i="1" s="1"/>
  <c r="U2674" i="1" s="1"/>
  <c r="W2676" i="1"/>
  <c r="S2676" i="1"/>
  <c r="T2676" i="1" s="1"/>
  <c r="U2676" i="1" s="1"/>
  <c r="W2678" i="1"/>
  <c r="Y2678" i="1" s="1"/>
  <c r="S2678" i="1"/>
  <c r="T2678" i="1" s="1"/>
  <c r="U2678" i="1" s="1"/>
  <c r="W2680" i="1"/>
  <c r="S2680" i="1"/>
  <c r="T2680" i="1" s="1"/>
  <c r="U2680" i="1" s="1"/>
  <c r="W2682" i="1"/>
  <c r="Y2682" i="1" s="1"/>
  <c r="S2682" i="1"/>
  <c r="T2682" i="1" s="1"/>
  <c r="U2682" i="1" s="1"/>
  <c r="W2684" i="1"/>
  <c r="Y2684" i="1" s="1"/>
  <c r="S2684" i="1"/>
  <c r="T2684" i="1" s="1"/>
  <c r="U2684" i="1" s="1"/>
  <c r="W2686" i="1"/>
  <c r="S2686" i="1"/>
  <c r="T2686" i="1" s="1"/>
  <c r="U2686" i="1" s="1"/>
  <c r="W2688" i="1"/>
  <c r="S2688" i="1"/>
  <c r="T2688" i="1" s="1"/>
  <c r="U2688" i="1" s="1"/>
  <c r="W2690" i="1"/>
  <c r="S2690" i="1"/>
  <c r="T2690" i="1" s="1"/>
  <c r="U2690" i="1" s="1"/>
  <c r="W2692" i="1"/>
  <c r="Y2692" i="1" s="1"/>
  <c r="S2692" i="1"/>
  <c r="T2692" i="1" s="1"/>
  <c r="U2692" i="1" s="1"/>
  <c r="W2694" i="1"/>
  <c r="S2694" i="1"/>
  <c r="T2694" i="1" s="1"/>
  <c r="U2694" i="1" s="1"/>
  <c r="W2696" i="1"/>
  <c r="Y2696" i="1" s="1"/>
  <c r="S2696" i="1"/>
  <c r="T2696" i="1" s="1"/>
  <c r="U2696" i="1" s="1"/>
  <c r="W2698" i="1"/>
  <c r="S2698" i="1"/>
  <c r="T2698" i="1" s="1"/>
  <c r="U2698" i="1" s="1"/>
  <c r="W2700" i="1"/>
  <c r="Y2700" i="1" s="1"/>
  <c r="S2700" i="1"/>
  <c r="T2700" i="1" s="1"/>
  <c r="U2700" i="1" s="1"/>
  <c r="W2702" i="1"/>
  <c r="Y2702" i="1" s="1"/>
  <c r="S2702" i="1"/>
  <c r="T2702" i="1" s="1"/>
  <c r="U2702" i="1" s="1"/>
  <c r="W2704" i="1"/>
  <c r="Y2704" i="1" s="1"/>
  <c r="S2704" i="1"/>
  <c r="T2704" i="1" s="1"/>
  <c r="U2704" i="1" s="1"/>
  <c r="W2706" i="1"/>
  <c r="Y2706" i="1" s="1"/>
  <c r="S2706" i="1"/>
  <c r="T2706" i="1" s="1"/>
  <c r="U2706" i="1" s="1"/>
  <c r="W2708" i="1"/>
  <c r="S2708" i="1"/>
  <c r="T2708" i="1" s="1"/>
  <c r="U2708" i="1" s="1"/>
  <c r="W2710" i="1"/>
  <c r="Y2710" i="1" s="1"/>
  <c r="S2710" i="1"/>
  <c r="T2710" i="1" s="1"/>
  <c r="U2710" i="1" s="1"/>
  <c r="W2712" i="1"/>
  <c r="Y2712" i="1" s="1"/>
  <c r="S2712" i="1"/>
  <c r="T2712" i="1" s="1"/>
  <c r="U2712" i="1" s="1"/>
  <c r="W2713" i="1"/>
  <c r="S2713" i="1"/>
  <c r="T2713" i="1" s="1"/>
  <c r="U2713" i="1" s="1"/>
  <c r="W2715" i="1"/>
  <c r="Y2715" i="1" s="1"/>
  <c r="S2715" i="1"/>
  <c r="T2715" i="1" s="1"/>
  <c r="U2715" i="1" s="1"/>
  <c r="W2717" i="1"/>
  <c r="Y2717" i="1" s="1"/>
  <c r="S2717" i="1"/>
  <c r="T2717" i="1" s="1"/>
  <c r="U2717" i="1" s="1"/>
  <c r="W2719" i="1"/>
  <c r="Y2719" i="1" s="1"/>
  <c r="S2719" i="1"/>
  <c r="T2719" i="1" s="1"/>
  <c r="U2719" i="1" s="1"/>
  <c r="W2721" i="1"/>
  <c r="Y2721" i="1" s="1"/>
  <c r="S2721" i="1"/>
  <c r="T2721" i="1" s="1"/>
  <c r="U2721" i="1" s="1"/>
  <c r="W2723" i="1"/>
  <c r="Y2723" i="1" s="1"/>
  <c r="S2723" i="1"/>
  <c r="T2723" i="1" s="1"/>
  <c r="U2723" i="1" s="1"/>
  <c r="W2726" i="1"/>
  <c r="Y2726" i="1" s="1"/>
  <c r="S2726" i="1"/>
  <c r="T2726" i="1" s="1"/>
  <c r="U2726" i="1" s="1"/>
  <c r="W2728" i="1"/>
  <c r="Y2728" i="1" s="1"/>
  <c r="S2728" i="1"/>
  <c r="T2728" i="1" s="1"/>
  <c r="U2728" i="1" s="1"/>
  <c r="W2730" i="1"/>
  <c r="Y2730" i="1" s="1"/>
  <c r="S2730" i="1"/>
  <c r="T2730" i="1" s="1"/>
  <c r="U2730" i="1" s="1"/>
  <c r="W2732" i="1"/>
  <c r="Y2732" i="1" s="1"/>
  <c r="S2732" i="1"/>
  <c r="T2732" i="1" s="1"/>
  <c r="U2732" i="1" s="1"/>
  <c r="W2734" i="1"/>
  <c r="Y2734" i="1" s="1"/>
  <c r="S2734" i="1"/>
  <c r="T2734" i="1" s="1"/>
  <c r="U2734" i="1" s="1"/>
  <c r="W2736" i="1"/>
  <c r="Y2736" i="1" s="1"/>
  <c r="S2736" i="1"/>
  <c r="T2736" i="1" s="1"/>
  <c r="U2736" i="1" s="1"/>
  <c r="W2738" i="1"/>
  <c r="Y2738" i="1" s="1"/>
  <c r="S2738" i="1"/>
  <c r="T2738" i="1" s="1"/>
  <c r="U2738" i="1" s="1"/>
  <c r="W2740" i="1"/>
  <c r="Y2740" i="1" s="1"/>
  <c r="S2740" i="1"/>
  <c r="T2740" i="1" s="1"/>
  <c r="U2740" i="1" s="1"/>
  <c r="W2742" i="1"/>
  <c r="Y2742" i="1" s="1"/>
  <c r="S2742" i="1"/>
  <c r="T2742" i="1" s="1"/>
  <c r="U2742" i="1" s="1"/>
  <c r="W2744" i="1"/>
  <c r="Y2744" i="1" s="1"/>
  <c r="S2744" i="1"/>
  <c r="T2744" i="1" s="1"/>
  <c r="U2744" i="1" s="1"/>
  <c r="W2747" i="1"/>
  <c r="Y2747" i="1" s="1"/>
  <c r="S2747" i="1"/>
  <c r="T2747" i="1" s="1"/>
  <c r="U2747" i="1" s="1"/>
  <c r="W2749" i="1"/>
  <c r="Y2749" i="1" s="1"/>
  <c r="S2749" i="1"/>
  <c r="T2749" i="1" s="1"/>
  <c r="U2749" i="1" s="1"/>
  <c r="W2751" i="1"/>
  <c r="Y2751" i="1" s="1"/>
  <c r="S2751" i="1"/>
  <c r="T2751" i="1" s="1"/>
  <c r="U2751" i="1" s="1"/>
  <c r="W2755" i="1"/>
  <c r="Y2755" i="1" s="1"/>
  <c r="S2755" i="1"/>
  <c r="T2755" i="1" s="1"/>
  <c r="U2755" i="1" s="1"/>
  <c r="W2757" i="1"/>
  <c r="Y2757" i="1" s="1"/>
  <c r="S2757" i="1"/>
  <c r="T2757" i="1" s="1"/>
  <c r="U2757" i="1" s="1"/>
  <c r="W2759" i="1"/>
  <c r="Y2759" i="1" s="1"/>
  <c r="S2759" i="1"/>
  <c r="T2759" i="1" s="1"/>
  <c r="U2759" i="1" s="1"/>
  <c r="W2763" i="1"/>
  <c r="Y2763" i="1" s="1"/>
  <c r="S2763" i="1"/>
  <c r="T2763" i="1" s="1"/>
  <c r="U2763" i="1" s="1"/>
  <c r="W2767" i="1"/>
  <c r="Y2767" i="1" s="1"/>
  <c r="S2767" i="1"/>
  <c r="T2767" i="1" s="1"/>
  <c r="U2767" i="1" s="1"/>
  <c r="W2770" i="1"/>
  <c r="Y2770" i="1" s="1"/>
  <c r="S2770" i="1"/>
  <c r="T2770" i="1" s="1"/>
  <c r="U2770" i="1" s="1"/>
  <c r="W2772" i="1"/>
  <c r="Y2772" i="1" s="1"/>
  <c r="S2772" i="1"/>
  <c r="T2772" i="1" s="1"/>
  <c r="U2772" i="1" s="1"/>
  <c r="W2776" i="1"/>
  <c r="Y2776" i="1" s="1"/>
  <c r="S2776" i="1"/>
  <c r="T2776" i="1" s="1"/>
  <c r="U2776" i="1" s="1"/>
  <c r="W2780" i="1"/>
  <c r="Y2780" i="1" s="1"/>
  <c r="S2780" i="1"/>
  <c r="T2780" i="1" s="1"/>
  <c r="U2780" i="1" s="1"/>
  <c r="W2782" i="1"/>
  <c r="Y2782" i="1" s="1"/>
  <c r="S2782" i="1"/>
  <c r="T2782" i="1" s="1"/>
  <c r="U2782" i="1" s="1"/>
  <c r="W2784" i="1"/>
  <c r="Y2784" i="1" s="1"/>
  <c r="S2784" i="1"/>
  <c r="T2784" i="1" s="1"/>
  <c r="U2784" i="1" s="1"/>
  <c r="W2786" i="1"/>
  <c r="Y2786" i="1" s="1"/>
  <c r="S2786" i="1"/>
  <c r="T2786" i="1" s="1"/>
  <c r="U2786" i="1" s="1"/>
  <c r="W2788" i="1"/>
  <c r="Y2788" i="1" s="1"/>
  <c r="S2788" i="1"/>
  <c r="T2788" i="1" s="1"/>
  <c r="U2788" i="1" s="1"/>
  <c r="W2790" i="1"/>
  <c r="Y2790" i="1" s="1"/>
  <c r="S2790" i="1"/>
  <c r="T2790" i="1" s="1"/>
  <c r="U2790" i="1" s="1"/>
  <c r="W2792" i="1"/>
  <c r="Y2792" i="1" s="1"/>
  <c r="S2792" i="1"/>
  <c r="T2792" i="1" s="1"/>
  <c r="U2792" i="1" s="1"/>
  <c r="W2794" i="1"/>
  <c r="Y2794" i="1" s="1"/>
  <c r="S2794" i="1"/>
  <c r="T2794" i="1" s="1"/>
  <c r="U2794" i="1" s="1"/>
  <c r="W2796" i="1"/>
  <c r="Y2796" i="1" s="1"/>
  <c r="S2796" i="1"/>
  <c r="T2796" i="1" s="1"/>
  <c r="U2796" i="1" s="1"/>
  <c r="W2798" i="1"/>
  <c r="Y2798" i="1" s="1"/>
  <c r="S2798" i="1"/>
  <c r="T2798" i="1" s="1"/>
  <c r="U2798" i="1" s="1"/>
  <c r="W2800" i="1"/>
  <c r="Y2800" i="1" s="1"/>
  <c r="S2800" i="1"/>
  <c r="T2800" i="1" s="1"/>
  <c r="U2800" i="1" s="1"/>
  <c r="W2802" i="1"/>
  <c r="Y2802" i="1" s="1"/>
  <c r="S2802" i="1"/>
  <c r="T2802" i="1" s="1"/>
  <c r="U2802" i="1" s="1"/>
  <c r="W2804" i="1"/>
  <c r="Y2804" i="1" s="1"/>
  <c r="S2804" i="1"/>
  <c r="T2804" i="1" s="1"/>
  <c r="U2804" i="1" s="1"/>
  <c r="W2806" i="1"/>
  <c r="Y2806" i="1" s="1"/>
  <c r="S2806" i="1"/>
  <c r="T2806" i="1" s="1"/>
  <c r="U2806" i="1" s="1"/>
  <c r="W2808" i="1"/>
  <c r="Y2808" i="1" s="1"/>
  <c r="S2808" i="1"/>
  <c r="T2808" i="1" s="1"/>
  <c r="U2808" i="1" s="1"/>
  <c r="W2810" i="1"/>
  <c r="Y2810" i="1" s="1"/>
  <c r="S2810" i="1"/>
  <c r="T2810" i="1" s="1"/>
  <c r="U2810" i="1" s="1"/>
  <c r="W2812" i="1"/>
  <c r="Y2812" i="1" s="1"/>
  <c r="S2812" i="1"/>
  <c r="T2812" i="1" s="1"/>
  <c r="U2812" i="1" s="1"/>
  <c r="W2814" i="1"/>
  <c r="Y2814" i="1" s="1"/>
  <c r="S2814" i="1"/>
  <c r="T2814" i="1" s="1"/>
  <c r="U2814" i="1" s="1"/>
  <c r="W2816" i="1"/>
  <c r="Y2816" i="1" s="1"/>
  <c r="S2816" i="1"/>
  <c r="T2816" i="1" s="1"/>
  <c r="U2816" i="1" s="1"/>
  <c r="W2818" i="1"/>
  <c r="Y2818" i="1" s="1"/>
  <c r="S2818" i="1"/>
  <c r="T2818" i="1" s="1"/>
  <c r="U2818" i="1" s="1"/>
  <c r="W2820" i="1"/>
  <c r="Y2820" i="1" s="1"/>
  <c r="S2820" i="1"/>
  <c r="T2820" i="1" s="1"/>
  <c r="U2820" i="1" s="1"/>
  <c r="W2823" i="1"/>
  <c r="Y2823" i="1" s="1"/>
  <c r="S2823" i="1"/>
  <c r="T2823" i="1" s="1"/>
  <c r="U2823" i="1" s="1"/>
  <c r="W2826" i="1"/>
  <c r="Y2826" i="1" s="1"/>
  <c r="S2826" i="1"/>
  <c r="T2826" i="1" s="1"/>
  <c r="U2826" i="1" s="1"/>
  <c r="W2828" i="1"/>
  <c r="Y2828" i="1" s="1"/>
  <c r="S2828" i="1"/>
  <c r="T2828" i="1" s="1"/>
  <c r="U2828" i="1" s="1"/>
  <c r="W2830" i="1"/>
  <c r="Y2830" i="1" s="1"/>
  <c r="S2830" i="1"/>
  <c r="T2830" i="1" s="1"/>
  <c r="U2830" i="1" s="1"/>
  <c r="W2832" i="1"/>
  <c r="Y2832" i="1" s="1"/>
  <c r="S2832" i="1"/>
  <c r="T2832" i="1" s="1"/>
  <c r="U2832" i="1" s="1"/>
  <c r="W2834" i="1"/>
  <c r="Y2834" i="1" s="1"/>
  <c r="S2834" i="1"/>
  <c r="T2834" i="1" s="1"/>
  <c r="U2834" i="1" s="1"/>
  <c r="W2836" i="1"/>
  <c r="Y2836" i="1" s="1"/>
  <c r="S2836" i="1"/>
  <c r="T2836" i="1" s="1"/>
  <c r="U2836" i="1" s="1"/>
  <c r="W2838" i="1"/>
  <c r="Y2838" i="1" s="1"/>
  <c r="S2838" i="1"/>
  <c r="T2838" i="1" s="1"/>
  <c r="U2838" i="1" s="1"/>
  <c r="W2840" i="1"/>
  <c r="Y2840" i="1" s="1"/>
  <c r="S2840" i="1"/>
  <c r="T2840" i="1" s="1"/>
  <c r="U2840" i="1" s="1"/>
  <c r="W2842" i="1"/>
  <c r="Y2842" i="1" s="1"/>
  <c r="S2842" i="1"/>
  <c r="T2842" i="1" s="1"/>
  <c r="U2842" i="1" s="1"/>
  <c r="W2844" i="1"/>
  <c r="Y2844" i="1" s="1"/>
  <c r="S2844" i="1"/>
  <c r="T2844" i="1" s="1"/>
  <c r="U2844" i="1" s="1"/>
  <c r="W2846" i="1"/>
  <c r="Y2846" i="1" s="1"/>
  <c r="S2846" i="1"/>
  <c r="T2846" i="1" s="1"/>
  <c r="U2846" i="1" s="1"/>
  <c r="W2848" i="1"/>
  <c r="Y2848" i="1" s="1"/>
  <c r="S2848" i="1"/>
  <c r="T2848" i="1" s="1"/>
  <c r="U2848" i="1" s="1"/>
  <c r="W2850" i="1"/>
  <c r="Y2850" i="1" s="1"/>
  <c r="S2850" i="1"/>
  <c r="T2850" i="1" s="1"/>
  <c r="U2850" i="1" s="1"/>
  <c r="W2852" i="1"/>
  <c r="Y2852" i="1" s="1"/>
  <c r="S2852" i="1"/>
  <c r="T2852" i="1" s="1"/>
  <c r="U2852" i="1" s="1"/>
  <c r="W2854" i="1"/>
  <c r="Y2854" i="1" s="1"/>
  <c r="S2854" i="1"/>
  <c r="T2854" i="1" s="1"/>
  <c r="U2854" i="1" s="1"/>
  <c r="W2856" i="1"/>
  <c r="Y2856" i="1" s="1"/>
  <c r="S2856" i="1"/>
  <c r="T2856" i="1" s="1"/>
  <c r="U2856" i="1" s="1"/>
  <c r="W2858" i="1"/>
  <c r="Y2858" i="1" s="1"/>
  <c r="S2858" i="1"/>
  <c r="T2858" i="1" s="1"/>
  <c r="U2858" i="1" s="1"/>
  <c r="W2860" i="1"/>
  <c r="Y2860" i="1" s="1"/>
  <c r="S2860" i="1"/>
  <c r="T2860" i="1" s="1"/>
  <c r="U2860" i="1" s="1"/>
  <c r="W2862" i="1"/>
  <c r="Y2862" i="1" s="1"/>
  <c r="S2862" i="1"/>
  <c r="T2862" i="1" s="1"/>
  <c r="U2862" i="1" s="1"/>
  <c r="W2864" i="1"/>
  <c r="Y2864" i="1" s="1"/>
  <c r="S2864" i="1"/>
  <c r="T2864" i="1" s="1"/>
  <c r="U2864" i="1" s="1"/>
  <c r="W2866" i="1"/>
  <c r="Y2866" i="1" s="1"/>
  <c r="S2866" i="1"/>
  <c r="T2866" i="1" s="1"/>
  <c r="U2866" i="1" s="1"/>
  <c r="W2868" i="1"/>
  <c r="Y2868" i="1" s="1"/>
  <c r="S2868" i="1"/>
  <c r="T2868" i="1" s="1"/>
  <c r="U2868" i="1" s="1"/>
  <c r="W2871" i="1"/>
  <c r="Y2871" i="1" s="1"/>
  <c r="S2871" i="1"/>
  <c r="T2871" i="1" s="1"/>
  <c r="U2871" i="1" s="1"/>
  <c r="W2873" i="1"/>
  <c r="Y2873" i="1" s="1"/>
  <c r="S2873" i="1"/>
  <c r="T2873" i="1" s="1"/>
  <c r="U2873" i="1" s="1"/>
  <c r="W2875" i="1"/>
  <c r="Y2875" i="1" s="1"/>
  <c r="S2875" i="1"/>
  <c r="T2875" i="1" s="1"/>
  <c r="U2875" i="1" s="1"/>
  <c r="W2877" i="1"/>
  <c r="Y2877" i="1" s="1"/>
  <c r="S2877" i="1"/>
  <c r="T2877" i="1" s="1"/>
  <c r="U2877" i="1" s="1"/>
  <c r="W2879" i="1"/>
  <c r="Y2879" i="1" s="1"/>
  <c r="S2879" i="1"/>
  <c r="T2879" i="1" s="1"/>
  <c r="U2879" i="1" s="1"/>
  <c r="W2880" i="1"/>
  <c r="Y2880" i="1" s="1"/>
  <c r="S2880" i="1"/>
  <c r="T2880" i="1" s="1"/>
  <c r="U2880" i="1" s="1"/>
  <c r="W2882" i="1"/>
  <c r="Y2882" i="1" s="1"/>
  <c r="S2882" i="1"/>
  <c r="T2882" i="1" s="1"/>
  <c r="U2882" i="1" s="1"/>
  <c r="W2884" i="1"/>
  <c r="Y2884" i="1" s="1"/>
  <c r="S2884" i="1"/>
  <c r="T2884" i="1" s="1"/>
  <c r="U2884" i="1" s="1"/>
  <c r="W2886" i="1"/>
  <c r="Y2886" i="1" s="1"/>
  <c r="S2886" i="1"/>
  <c r="T2886" i="1" s="1"/>
  <c r="U2886" i="1" s="1"/>
  <c r="W2888" i="1"/>
  <c r="Y2888" i="1" s="1"/>
  <c r="S2888" i="1"/>
  <c r="T2888" i="1" s="1"/>
  <c r="U2888" i="1" s="1"/>
  <c r="W2890" i="1"/>
  <c r="Y2890" i="1" s="1"/>
  <c r="S2890" i="1"/>
  <c r="T2890" i="1" s="1"/>
  <c r="U2890" i="1" s="1"/>
  <c r="W2892" i="1"/>
  <c r="Y2892" i="1" s="1"/>
  <c r="S2892" i="1"/>
  <c r="T2892" i="1" s="1"/>
  <c r="U2892" i="1" s="1"/>
  <c r="W2894" i="1"/>
  <c r="Y2894" i="1" s="1"/>
  <c r="S2894" i="1"/>
  <c r="T2894" i="1" s="1"/>
  <c r="U2894" i="1" s="1"/>
  <c r="W2896" i="1"/>
  <c r="Y2896" i="1" s="1"/>
  <c r="S2896" i="1"/>
  <c r="T2896" i="1" s="1"/>
  <c r="U2896" i="1" s="1"/>
  <c r="W2898" i="1"/>
  <c r="Y2898" i="1" s="1"/>
  <c r="S2898" i="1"/>
  <c r="T2898" i="1" s="1"/>
  <c r="U2898" i="1" s="1"/>
  <c r="W2900" i="1"/>
  <c r="Y2900" i="1" s="1"/>
  <c r="S2900" i="1"/>
  <c r="T2900" i="1" s="1"/>
  <c r="U2900" i="1" s="1"/>
  <c r="W2902" i="1"/>
  <c r="Y2902" i="1" s="1"/>
  <c r="S2902" i="1"/>
  <c r="T2902" i="1" s="1"/>
  <c r="U2902" i="1" s="1"/>
  <c r="W2904" i="1"/>
  <c r="Y2904" i="1" s="1"/>
  <c r="S2904" i="1"/>
  <c r="T2904" i="1" s="1"/>
  <c r="U2904" i="1" s="1"/>
  <c r="W2906" i="1"/>
  <c r="Y2906" i="1" s="1"/>
  <c r="S2906" i="1"/>
  <c r="T2906" i="1" s="1"/>
  <c r="U2906" i="1" s="1"/>
  <c r="W2908" i="1"/>
  <c r="Y2908" i="1" s="1"/>
  <c r="S2908" i="1"/>
  <c r="T2908" i="1" s="1"/>
  <c r="U2908" i="1" s="1"/>
  <c r="W2910" i="1"/>
  <c r="Y2910" i="1" s="1"/>
  <c r="S2910" i="1"/>
  <c r="T2910" i="1" s="1"/>
  <c r="U2910" i="1" s="1"/>
  <c r="W2912" i="1"/>
  <c r="Y2912" i="1" s="1"/>
  <c r="S2912" i="1"/>
  <c r="T2912" i="1" s="1"/>
  <c r="U2912" i="1" s="1"/>
  <c r="W2914" i="1"/>
  <c r="Y2914" i="1" s="1"/>
  <c r="S2914" i="1"/>
  <c r="T2914" i="1" s="1"/>
  <c r="U2914" i="1" s="1"/>
  <c r="W2916" i="1"/>
  <c r="Y2916" i="1" s="1"/>
  <c r="S2916" i="1"/>
  <c r="T2916" i="1" s="1"/>
  <c r="U2916" i="1" s="1"/>
  <c r="W2918" i="1"/>
  <c r="Y2918" i="1" s="1"/>
  <c r="S2918" i="1"/>
  <c r="T2918" i="1" s="1"/>
  <c r="U2918" i="1" s="1"/>
  <c r="W2920" i="1"/>
  <c r="Y2920" i="1" s="1"/>
  <c r="S2920" i="1"/>
  <c r="T2920" i="1" s="1"/>
  <c r="U2920" i="1" s="1"/>
  <c r="W2922" i="1"/>
  <c r="Y2922" i="1" s="1"/>
  <c r="S2922" i="1"/>
  <c r="T2922" i="1" s="1"/>
  <c r="U2922" i="1" s="1"/>
  <c r="W2930" i="1"/>
  <c r="Y2930" i="1" s="1"/>
  <c r="S2930" i="1"/>
  <c r="T2930" i="1" s="1"/>
  <c r="U2930" i="1" s="1"/>
  <c r="W2946" i="1"/>
  <c r="Y2946" i="1" s="1"/>
  <c r="S2946" i="1"/>
  <c r="T2946" i="1" s="1"/>
  <c r="U2946" i="1" s="1"/>
  <c r="W2956" i="1"/>
  <c r="Y2956" i="1" s="1"/>
  <c r="S2956" i="1"/>
  <c r="T2956" i="1" s="1"/>
  <c r="U2956" i="1" s="1"/>
  <c r="W2960" i="1"/>
  <c r="Y2960" i="1" s="1"/>
  <c r="S2960" i="1"/>
  <c r="T2960" i="1" s="1"/>
  <c r="U2960" i="1" s="1"/>
  <c r="W2972" i="1"/>
  <c r="Y2972" i="1" s="1"/>
  <c r="S2972" i="1"/>
  <c r="T2972" i="1" s="1"/>
  <c r="U2972" i="1" s="1"/>
  <c r="W2997" i="1"/>
  <c r="Y2997" i="1" s="1"/>
  <c r="S2997" i="1"/>
  <c r="T2997" i="1" s="1"/>
  <c r="U2997" i="1" s="1"/>
  <c r="W3057" i="1"/>
  <c r="S3057" i="1"/>
  <c r="T3057" i="1" s="1"/>
  <c r="U3057" i="1" s="1"/>
  <c r="W3059" i="1"/>
  <c r="S3059" i="1"/>
  <c r="T3059" i="1" s="1"/>
  <c r="U3059" i="1" s="1"/>
  <c r="W3061" i="1"/>
  <c r="S3061" i="1"/>
  <c r="T3061" i="1" s="1"/>
  <c r="U3061" i="1" s="1"/>
  <c r="W3063" i="1"/>
  <c r="S3063" i="1"/>
  <c r="T3063" i="1" s="1"/>
  <c r="U3063" i="1" s="1"/>
  <c r="W3065" i="1"/>
  <c r="S3065" i="1"/>
  <c r="T3065" i="1" s="1"/>
  <c r="U3065" i="1" s="1"/>
  <c r="W3067" i="1"/>
  <c r="S3067" i="1"/>
  <c r="T3067" i="1" s="1"/>
  <c r="U3067" i="1" s="1"/>
  <c r="W3069" i="1"/>
  <c r="S3069" i="1"/>
  <c r="T3069" i="1" s="1"/>
  <c r="U3069" i="1" s="1"/>
  <c r="W3071" i="1"/>
  <c r="S3071" i="1"/>
  <c r="T3071" i="1" s="1"/>
  <c r="U3071" i="1" s="1"/>
  <c r="W3073" i="1"/>
  <c r="Y3073" i="1" s="1"/>
  <c r="S3073" i="1"/>
  <c r="T3073" i="1" s="1"/>
  <c r="U3073" i="1" s="1"/>
  <c r="W3075" i="1"/>
  <c r="Y3075" i="1" s="1"/>
  <c r="S3075" i="1"/>
  <c r="T3075" i="1" s="1"/>
  <c r="U3075" i="1" s="1"/>
  <c r="W3077" i="1"/>
  <c r="Y3077" i="1" s="1"/>
  <c r="S3077" i="1"/>
  <c r="T3077" i="1" s="1"/>
  <c r="U3077" i="1" s="1"/>
  <c r="W3079" i="1"/>
  <c r="Y3079" i="1" s="1"/>
  <c r="S3079" i="1"/>
  <c r="T3079" i="1" s="1"/>
  <c r="U3079" i="1" s="1"/>
  <c r="W3081" i="1"/>
  <c r="Y3081" i="1" s="1"/>
  <c r="S3081" i="1"/>
  <c r="T3081" i="1" s="1"/>
  <c r="U3081" i="1" s="1"/>
  <c r="W3083" i="1"/>
  <c r="Y3083" i="1" s="1"/>
  <c r="S3083" i="1"/>
  <c r="T3083" i="1" s="1"/>
  <c r="U3083" i="1" s="1"/>
  <c r="W3085" i="1"/>
  <c r="Y3085" i="1" s="1"/>
  <c r="S3085" i="1"/>
  <c r="T3085" i="1" s="1"/>
  <c r="U3085" i="1" s="1"/>
  <c r="W3087" i="1"/>
  <c r="Y3087" i="1" s="1"/>
  <c r="S3087" i="1"/>
  <c r="T3087" i="1" s="1"/>
  <c r="U3087" i="1" s="1"/>
  <c r="W3090" i="1"/>
  <c r="Y3090" i="1" s="1"/>
  <c r="S3090" i="1"/>
  <c r="T3090" i="1" s="1"/>
  <c r="U3090" i="1" s="1"/>
  <c r="W3092" i="1"/>
  <c r="Y3092" i="1" s="1"/>
  <c r="S3092" i="1"/>
  <c r="T3092" i="1" s="1"/>
  <c r="U3092" i="1" s="1"/>
  <c r="W3094" i="1"/>
  <c r="Y3094" i="1" s="1"/>
  <c r="S3094" i="1"/>
  <c r="T3094" i="1" s="1"/>
  <c r="U3094" i="1" s="1"/>
  <c r="W3096" i="1"/>
  <c r="Y3096" i="1" s="1"/>
  <c r="S3096" i="1"/>
  <c r="T3096" i="1" s="1"/>
  <c r="U3096" i="1" s="1"/>
  <c r="W3098" i="1"/>
  <c r="Y3098" i="1" s="1"/>
  <c r="S3098" i="1"/>
  <c r="T3098" i="1" s="1"/>
  <c r="U3098" i="1" s="1"/>
  <c r="W3100" i="1"/>
  <c r="Y3100" i="1" s="1"/>
  <c r="S3100" i="1"/>
  <c r="T3100" i="1" s="1"/>
  <c r="U3100" i="1" s="1"/>
  <c r="W3102" i="1"/>
  <c r="Y3102" i="1" s="1"/>
  <c r="S3102" i="1"/>
  <c r="T3102" i="1" s="1"/>
  <c r="U3102" i="1" s="1"/>
  <c r="W3104" i="1"/>
  <c r="Y3104" i="1" s="1"/>
  <c r="S3104" i="1"/>
  <c r="T3104" i="1" s="1"/>
  <c r="U3104" i="1" s="1"/>
  <c r="W3106" i="1"/>
  <c r="Y3106" i="1" s="1"/>
  <c r="S3106" i="1"/>
  <c r="T3106" i="1" s="1"/>
  <c r="U3106" i="1" s="1"/>
  <c r="W3108" i="1"/>
  <c r="Y3108" i="1" s="1"/>
  <c r="S3108" i="1"/>
  <c r="T3108" i="1" s="1"/>
  <c r="U3108" i="1" s="1"/>
  <c r="W3110" i="1"/>
  <c r="Y3110" i="1" s="1"/>
  <c r="S3110" i="1"/>
  <c r="T3110" i="1" s="1"/>
  <c r="U3110" i="1" s="1"/>
  <c r="W3112" i="1"/>
  <c r="Y3112" i="1" s="1"/>
  <c r="S3112" i="1"/>
  <c r="T3112" i="1" s="1"/>
  <c r="U3112" i="1" s="1"/>
  <c r="W3114" i="1"/>
  <c r="Y3114" i="1" s="1"/>
  <c r="S3114" i="1"/>
  <c r="T3114" i="1" s="1"/>
  <c r="U3114" i="1" s="1"/>
  <c r="W3116" i="1"/>
  <c r="Y3116" i="1" s="1"/>
  <c r="S3116" i="1"/>
  <c r="T3116" i="1" s="1"/>
  <c r="U3116" i="1" s="1"/>
  <c r="Y3118" i="1"/>
  <c r="S3118" i="1"/>
  <c r="T3118" i="1" s="1"/>
  <c r="U3118" i="1" s="1"/>
  <c r="W3120" i="1"/>
  <c r="Y3120" i="1" s="1"/>
  <c r="S3120" i="1"/>
  <c r="T3120" i="1" s="1"/>
  <c r="U3120" i="1" s="1"/>
  <c r="W3122" i="1"/>
  <c r="Y3122" i="1" s="1"/>
  <c r="S3122" i="1"/>
  <c r="T3122" i="1" s="1"/>
  <c r="U3122" i="1" s="1"/>
  <c r="W3124" i="1"/>
  <c r="Y3124" i="1" s="1"/>
  <c r="S3124" i="1"/>
  <c r="T3124" i="1" s="1"/>
  <c r="U3124" i="1" s="1"/>
  <c r="W3126" i="1"/>
  <c r="Y3126" i="1" s="1"/>
  <c r="S3126" i="1"/>
  <c r="T3126" i="1" s="1"/>
  <c r="U3126" i="1" s="1"/>
  <c r="W3128" i="1"/>
  <c r="Y3128" i="1" s="1"/>
  <c r="S3128" i="1"/>
  <c r="T3128" i="1" s="1"/>
  <c r="U3128" i="1" s="1"/>
  <c r="W3130" i="1"/>
  <c r="Y3130" i="1" s="1"/>
  <c r="S3130" i="1"/>
  <c r="T3130" i="1" s="1"/>
  <c r="U3130" i="1" s="1"/>
  <c r="W3132" i="1"/>
  <c r="Y3132" i="1" s="1"/>
  <c r="S3132" i="1"/>
  <c r="T3132" i="1" s="1"/>
  <c r="U3132" i="1" s="1"/>
  <c r="W3134" i="1"/>
  <c r="Y3134" i="1" s="1"/>
  <c r="S3134" i="1"/>
  <c r="T3134" i="1" s="1"/>
  <c r="U3134" i="1" s="1"/>
  <c r="W3136" i="1"/>
  <c r="Y3136" i="1" s="1"/>
  <c r="S3136" i="1"/>
  <c r="T3136" i="1" s="1"/>
  <c r="U3136" i="1" s="1"/>
  <c r="W3138" i="1"/>
  <c r="Y3138" i="1" s="1"/>
  <c r="S3138" i="1"/>
  <c r="T3138" i="1" s="1"/>
  <c r="U3138" i="1" s="1"/>
  <c r="W3140" i="1"/>
  <c r="Y3140" i="1" s="1"/>
  <c r="S3140" i="1"/>
  <c r="T3140" i="1" s="1"/>
  <c r="U3140" i="1" s="1"/>
  <c r="W3142" i="1"/>
  <c r="Y3142" i="1" s="1"/>
  <c r="S3142" i="1"/>
  <c r="T3142" i="1" s="1"/>
  <c r="U3142" i="1" s="1"/>
  <c r="W3144" i="1"/>
  <c r="Y3144" i="1" s="1"/>
  <c r="S3144" i="1"/>
  <c r="T3144" i="1" s="1"/>
  <c r="U3144" i="1" s="1"/>
  <c r="W3146" i="1"/>
  <c r="Y3146" i="1" s="1"/>
  <c r="S3146" i="1"/>
  <c r="T3146" i="1" s="1"/>
  <c r="U3146" i="1" s="1"/>
  <c r="W3148" i="1"/>
  <c r="Y3148" i="1" s="1"/>
  <c r="S3148" i="1"/>
  <c r="T3148" i="1" s="1"/>
  <c r="U3148" i="1" s="1"/>
  <c r="W3150" i="1"/>
  <c r="Y3150" i="1" s="1"/>
  <c r="S3150" i="1"/>
  <c r="T3150" i="1" s="1"/>
  <c r="U3150" i="1" s="1"/>
  <c r="W3152" i="1"/>
  <c r="Y3152" i="1" s="1"/>
  <c r="S3152" i="1"/>
  <c r="T3152" i="1" s="1"/>
  <c r="U3152" i="1" s="1"/>
  <c r="W3154" i="1"/>
  <c r="Y3154" i="1" s="1"/>
  <c r="S3154" i="1"/>
  <c r="T3154" i="1" s="1"/>
  <c r="U3154" i="1" s="1"/>
  <c r="W3156" i="1"/>
  <c r="Y3156" i="1" s="1"/>
  <c r="S3156" i="1"/>
  <c r="T3156" i="1" s="1"/>
  <c r="U3156" i="1" s="1"/>
  <c r="W3158" i="1"/>
  <c r="Y3158" i="1" s="1"/>
  <c r="S3158" i="1"/>
  <c r="T3158" i="1" s="1"/>
  <c r="U3158" i="1" s="1"/>
  <c r="W3160" i="1"/>
  <c r="Y3160" i="1" s="1"/>
  <c r="S3160" i="1"/>
  <c r="T3160" i="1" s="1"/>
  <c r="U3160" i="1" s="1"/>
  <c r="W3162" i="1"/>
  <c r="Y3162" i="1" s="1"/>
  <c r="S3162" i="1"/>
  <c r="T3162" i="1" s="1"/>
  <c r="U3162" i="1" s="1"/>
  <c r="W3164" i="1"/>
  <c r="Y3164" i="1" s="1"/>
  <c r="S3164" i="1"/>
  <c r="T3164" i="1" s="1"/>
  <c r="U3164" i="1" s="1"/>
  <c r="W3166" i="1"/>
  <c r="Y3166" i="1" s="1"/>
  <c r="S3166" i="1"/>
  <c r="T3166" i="1" s="1"/>
  <c r="U3166" i="1" s="1"/>
  <c r="W3168" i="1"/>
  <c r="Y3168" i="1" s="1"/>
  <c r="S3168" i="1"/>
  <c r="T3168" i="1" s="1"/>
  <c r="U3168" i="1" s="1"/>
  <c r="W3170" i="1"/>
  <c r="Y3170" i="1" s="1"/>
  <c r="S3170" i="1"/>
  <c r="T3170" i="1" s="1"/>
  <c r="U3170" i="1" s="1"/>
  <c r="W3171" i="1"/>
  <c r="Y3171" i="1" s="1"/>
  <c r="S3171" i="1"/>
  <c r="T3171" i="1" s="1"/>
  <c r="U3171" i="1" s="1"/>
  <c r="W3173" i="1"/>
  <c r="Y3173" i="1" s="1"/>
  <c r="S3173" i="1"/>
  <c r="T3173" i="1" s="1"/>
  <c r="U3173" i="1" s="1"/>
  <c r="W3175" i="1"/>
  <c r="Y3175" i="1" s="1"/>
  <c r="S3175" i="1"/>
  <c r="T3175" i="1" s="1"/>
  <c r="U3175" i="1" s="1"/>
  <c r="W3177" i="1"/>
  <c r="Y3177" i="1" s="1"/>
  <c r="S3177" i="1"/>
  <c r="T3177" i="1" s="1"/>
  <c r="U3177" i="1" s="1"/>
  <c r="W3179" i="1"/>
  <c r="Y3179" i="1" s="1"/>
  <c r="S3179" i="1"/>
  <c r="T3179" i="1" s="1"/>
  <c r="U3179" i="1" s="1"/>
  <c r="W3181" i="1"/>
  <c r="Y3181" i="1" s="1"/>
  <c r="S3181" i="1"/>
  <c r="T3181" i="1" s="1"/>
  <c r="U3181" i="1" s="1"/>
  <c r="W3183" i="1"/>
  <c r="Y3183" i="1" s="1"/>
  <c r="S3183" i="1"/>
  <c r="T3183" i="1" s="1"/>
  <c r="U3183" i="1" s="1"/>
  <c r="W3185" i="1"/>
  <c r="Y3185" i="1" s="1"/>
  <c r="S3185" i="1"/>
  <c r="T3185" i="1" s="1"/>
  <c r="U3185" i="1" s="1"/>
  <c r="W3635" i="1"/>
  <c r="Y3635" i="1" s="1"/>
  <c r="S3635" i="1"/>
  <c r="T3635" i="1" s="1"/>
  <c r="U3635" i="1" s="1"/>
  <c r="W3639" i="1"/>
  <c r="Y3639" i="1" s="1"/>
  <c r="S3639" i="1"/>
  <c r="T3639" i="1" s="1"/>
  <c r="U3639" i="1" s="1"/>
  <c r="W3643" i="1"/>
  <c r="Y3643" i="1" s="1"/>
  <c r="S3643" i="1"/>
  <c r="T3643" i="1" s="1"/>
  <c r="U3643" i="1" s="1"/>
  <c r="W3647" i="1"/>
  <c r="Y3647" i="1" s="1"/>
  <c r="S3647" i="1"/>
  <c r="T3647" i="1" s="1"/>
  <c r="U3647" i="1" s="1"/>
  <c r="W3651" i="1"/>
  <c r="Y3651" i="1" s="1"/>
  <c r="S3651" i="1"/>
  <c r="T3651" i="1" s="1"/>
  <c r="U3651" i="1" s="1"/>
  <c r="W3655" i="1"/>
  <c r="Y3655" i="1" s="1"/>
  <c r="S3655" i="1"/>
  <c r="T3655" i="1" s="1"/>
  <c r="U3655" i="1" s="1"/>
  <c r="W3659" i="1"/>
  <c r="Y3659" i="1" s="1"/>
  <c r="S3659" i="1"/>
  <c r="T3659" i="1" s="1"/>
  <c r="U3659" i="1" s="1"/>
  <c r="W3663" i="1"/>
  <c r="Y3663" i="1" s="1"/>
  <c r="S3663" i="1"/>
  <c r="T3663" i="1" s="1"/>
  <c r="U3663" i="1" s="1"/>
  <c r="W3667" i="1"/>
  <c r="Y3667" i="1" s="1"/>
  <c r="S3667" i="1"/>
  <c r="T3667" i="1" s="1"/>
  <c r="U3667" i="1" s="1"/>
  <c r="W3671" i="1"/>
  <c r="Y3671" i="1" s="1"/>
  <c r="S3671" i="1"/>
  <c r="T3671" i="1" s="1"/>
  <c r="U3671" i="1" s="1"/>
  <c r="W3675" i="1"/>
  <c r="Y3675" i="1" s="1"/>
  <c r="S3675" i="1"/>
  <c r="T3675" i="1" s="1"/>
  <c r="U3675" i="1" s="1"/>
  <c r="W3679" i="1"/>
  <c r="Y3679" i="1" s="1"/>
  <c r="S3679" i="1"/>
  <c r="T3679" i="1" s="1"/>
  <c r="U3679" i="1" s="1"/>
  <c r="W3683" i="1"/>
  <c r="Y3683" i="1" s="1"/>
  <c r="S3683" i="1"/>
  <c r="T3683" i="1" s="1"/>
  <c r="U3683" i="1" s="1"/>
  <c r="W3687" i="1"/>
  <c r="Y3687" i="1" s="1"/>
  <c r="S3687" i="1"/>
  <c r="T3687" i="1" s="1"/>
  <c r="U3687" i="1" s="1"/>
  <c r="W3691" i="1"/>
  <c r="Y3691" i="1" s="1"/>
  <c r="S3691" i="1"/>
  <c r="T3691" i="1" s="1"/>
  <c r="U3691" i="1" s="1"/>
  <c r="W3695" i="1"/>
  <c r="Y3695" i="1" s="1"/>
  <c r="S3695" i="1"/>
  <c r="T3695" i="1" s="1"/>
  <c r="U3695" i="1" s="1"/>
  <c r="W3699" i="1"/>
  <c r="Y3699" i="1" s="1"/>
  <c r="S3699" i="1"/>
  <c r="T3699" i="1" s="1"/>
  <c r="U3699" i="1" s="1"/>
  <c r="W3703" i="1"/>
  <c r="Y3703" i="1" s="1"/>
  <c r="S3703" i="1"/>
  <c r="T3703" i="1" s="1"/>
  <c r="U3703" i="1" s="1"/>
  <c r="W1230" i="1"/>
  <c r="Y1230" i="1" s="1"/>
  <c r="S1230" i="1"/>
  <c r="T1230" i="1" s="1"/>
  <c r="U1230" i="1" s="1"/>
  <c r="W791" i="1"/>
  <c r="Y791" i="1" s="1"/>
  <c r="S791" i="1"/>
  <c r="T791" i="1" s="1"/>
  <c r="U791" i="1" s="1"/>
  <c r="W3283" i="1"/>
  <c r="Y3283" i="1" s="1"/>
  <c r="S3283" i="1"/>
  <c r="T3283" i="1" s="1"/>
  <c r="U3283" i="1" s="1"/>
  <c r="W3186" i="1"/>
  <c r="Y3186" i="1" s="1"/>
  <c r="S3186" i="1"/>
  <c r="T3186" i="1" s="1"/>
  <c r="U3186" i="1" s="1"/>
  <c r="W3563" i="1"/>
  <c r="Y3563" i="1" s="1"/>
  <c r="S3563" i="1"/>
  <c r="T3563" i="1" s="1"/>
  <c r="U3563" i="1" s="1"/>
  <c r="W3548" i="1"/>
  <c r="Y3548" i="1" s="1"/>
  <c r="S3548" i="1"/>
  <c r="T3548" i="1" s="1"/>
  <c r="U3548" i="1" s="1"/>
  <c r="W1052" i="1"/>
  <c r="Y1052" i="1" s="1"/>
  <c r="S1052" i="1"/>
  <c r="T1052" i="1" s="1"/>
  <c r="U1052" i="1" s="1"/>
  <c r="W1494" i="1"/>
  <c r="S1494" i="1"/>
  <c r="T1494" i="1" s="1"/>
  <c r="U1494" i="1" s="1"/>
  <c r="W3188" i="1"/>
  <c r="Y3188" i="1" s="1"/>
  <c r="S3188" i="1"/>
  <c r="T3188" i="1" s="1"/>
  <c r="U3188" i="1" s="1"/>
  <c r="W3190" i="1"/>
  <c r="Y3190" i="1" s="1"/>
  <c r="S3190" i="1"/>
  <c r="T3190" i="1" s="1"/>
  <c r="U3190" i="1" s="1"/>
  <c r="W3193" i="1"/>
  <c r="Y3193" i="1" s="1"/>
  <c r="S3193" i="1"/>
  <c r="T3193" i="1" s="1"/>
  <c r="U3193" i="1" s="1"/>
  <c r="W3195" i="1"/>
  <c r="Y3195" i="1" s="1"/>
  <c r="S3195" i="1"/>
  <c r="T3195" i="1" s="1"/>
  <c r="U3195" i="1" s="1"/>
  <c r="W3197" i="1"/>
  <c r="Y3197" i="1" s="1"/>
  <c r="S3197" i="1"/>
  <c r="T3197" i="1" s="1"/>
  <c r="U3197" i="1" s="1"/>
  <c r="W3199" i="1"/>
  <c r="Y3199" i="1" s="1"/>
  <c r="S3199" i="1"/>
  <c r="T3199" i="1" s="1"/>
  <c r="U3199" i="1" s="1"/>
  <c r="W3201" i="1"/>
  <c r="Y3201" i="1" s="1"/>
  <c r="S3201" i="1"/>
  <c r="T3201" i="1" s="1"/>
  <c r="U3201" i="1" s="1"/>
  <c r="W3203" i="1"/>
  <c r="Y3203" i="1" s="1"/>
  <c r="S3203" i="1"/>
  <c r="T3203" i="1" s="1"/>
  <c r="U3203" i="1" s="1"/>
  <c r="W3205" i="1"/>
  <c r="Y3205" i="1" s="1"/>
  <c r="S3205" i="1"/>
  <c r="T3205" i="1" s="1"/>
  <c r="U3205" i="1" s="1"/>
  <c r="W3207" i="1"/>
  <c r="Y3207" i="1" s="1"/>
  <c r="S3207" i="1"/>
  <c r="T3207" i="1" s="1"/>
  <c r="U3207" i="1" s="1"/>
  <c r="W3208" i="1"/>
  <c r="Y3208" i="1" s="1"/>
  <c r="S3208" i="1"/>
  <c r="T3208" i="1" s="1"/>
  <c r="U3208" i="1" s="1"/>
  <c r="W3210" i="1"/>
  <c r="Y3210" i="1" s="1"/>
  <c r="S3210" i="1"/>
  <c r="T3210" i="1" s="1"/>
  <c r="U3210" i="1" s="1"/>
  <c r="W3212" i="1"/>
  <c r="Y3212" i="1" s="1"/>
  <c r="S3212" i="1"/>
  <c r="T3212" i="1" s="1"/>
  <c r="U3212" i="1" s="1"/>
  <c r="W3214" i="1"/>
  <c r="Y3214" i="1" s="1"/>
  <c r="S3214" i="1"/>
  <c r="T3214" i="1" s="1"/>
  <c r="U3214" i="1" s="1"/>
  <c r="W3217" i="1"/>
  <c r="Y3217" i="1" s="1"/>
  <c r="S3217" i="1"/>
  <c r="T3217" i="1" s="1"/>
  <c r="U3217" i="1" s="1"/>
  <c r="W3219" i="1"/>
  <c r="Y3219" i="1" s="1"/>
  <c r="S3219" i="1"/>
  <c r="T3219" i="1" s="1"/>
  <c r="U3219" i="1" s="1"/>
  <c r="W3221" i="1"/>
  <c r="Y3221" i="1" s="1"/>
  <c r="S3221" i="1"/>
  <c r="T3221" i="1" s="1"/>
  <c r="U3221" i="1" s="1"/>
  <c r="W3223" i="1"/>
  <c r="Y3223" i="1" s="1"/>
  <c r="S3223" i="1"/>
  <c r="T3223" i="1" s="1"/>
  <c r="U3223" i="1" s="1"/>
  <c r="W3225" i="1"/>
  <c r="Y3225" i="1" s="1"/>
  <c r="S3225" i="1"/>
  <c r="T3225" i="1" s="1"/>
  <c r="U3225" i="1" s="1"/>
  <c r="W3227" i="1"/>
  <c r="Y3227" i="1" s="1"/>
  <c r="S3227" i="1"/>
  <c r="T3227" i="1" s="1"/>
  <c r="U3227" i="1" s="1"/>
  <c r="W3229" i="1"/>
  <c r="Y3229" i="1" s="1"/>
  <c r="S3229" i="1"/>
  <c r="T3229" i="1" s="1"/>
  <c r="U3229" i="1" s="1"/>
  <c r="W3231" i="1"/>
  <c r="Y3231" i="1" s="1"/>
  <c r="S3231" i="1"/>
  <c r="T3231" i="1" s="1"/>
  <c r="U3231" i="1" s="1"/>
  <c r="W3233" i="1"/>
  <c r="Y3233" i="1" s="1"/>
  <c r="S3233" i="1"/>
  <c r="T3233" i="1" s="1"/>
  <c r="U3233" i="1" s="1"/>
  <c r="W3236" i="1"/>
  <c r="Y3236" i="1" s="1"/>
  <c r="S3236" i="1"/>
  <c r="T3236" i="1" s="1"/>
  <c r="U3236" i="1" s="1"/>
  <c r="W3238" i="1"/>
  <c r="Y3238" i="1" s="1"/>
  <c r="S3238" i="1"/>
  <c r="T3238" i="1" s="1"/>
  <c r="U3238" i="1" s="1"/>
  <c r="W3240" i="1"/>
  <c r="Y3240" i="1" s="1"/>
  <c r="S3240" i="1"/>
  <c r="T3240" i="1" s="1"/>
  <c r="U3240" i="1" s="1"/>
  <c r="W3242" i="1"/>
  <c r="Y3242" i="1" s="1"/>
  <c r="S3242" i="1"/>
  <c r="T3242" i="1" s="1"/>
  <c r="U3242" i="1" s="1"/>
  <c r="W3244" i="1"/>
  <c r="Y3244" i="1" s="1"/>
  <c r="S3244" i="1"/>
  <c r="T3244" i="1" s="1"/>
  <c r="U3244" i="1" s="1"/>
  <c r="W3246" i="1"/>
  <c r="Y3246" i="1" s="1"/>
  <c r="S3246" i="1"/>
  <c r="T3246" i="1" s="1"/>
  <c r="U3246" i="1" s="1"/>
  <c r="W3248" i="1"/>
  <c r="Y3248" i="1" s="1"/>
  <c r="S3248" i="1"/>
  <c r="T3248" i="1" s="1"/>
  <c r="U3248" i="1" s="1"/>
  <c r="W3250" i="1"/>
  <c r="Y3250" i="1" s="1"/>
  <c r="S3250" i="1"/>
  <c r="T3250" i="1" s="1"/>
  <c r="U3250" i="1" s="1"/>
  <c r="W3252" i="1"/>
  <c r="Y3252" i="1" s="1"/>
  <c r="S3252" i="1"/>
  <c r="T3252" i="1" s="1"/>
  <c r="U3252" i="1" s="1"/>
  <c r="W3255" i="1"/>
  <c r="Y3255" i="1" s="1"/>
  <c r="S3255" i="1"/>
  <c r="T3255" i="1" s="1"/>
  <c r="U3255" i="1" s="1"/>
  <c r="W3257" i="1"/>
  <c r="Y3257" i="1" s="1"/>
  <c r="S3257" i="1"/>
  <c r="T3257" i="1" s="1"/>
  <c r="U3257" i="1" s="1"/>
  <c r="W3259" i="1"/>
  <c r="Y3259" i="1" s="1"/>
  <c r="S3259" i="1"/>
  <c r="T3259" i="1" s="1"/>
  <c r="U3259" i="1" s="1"/>
  <c r="W3261" i="1"/>
  <c r="Y3261" i="1" s="1"/>
  <c r="S3261" i="1"/>
  <c r="T3261" i="1" s="1"/>
  <c r="U3261" i="1" s="1"/>
  <c r="W3263" i="1"/>
  <c r="Y3263" i="1" s="1"/>
  <c r="S3263" i="1"/>
  <c r="T3263" i="1" s="1"/>
  <c r="U3263" i="1" s="1"/>
  <c r="W3265" i="1"/>
  <c r="Y3265" i="1" s="1"/>
  <c r="S3265" i="1"/>
  <c r="T3265" i="1" s="1"/>
  <c r="U3265" i="1" s="1"/>
  <c r="W3267" i="1"/>
  <c r="Y3267" i="1" s="1"/>
  <c r="S3267" i="1"/>
  <c r="T3267" i="1" s="1"/>
  <c r="U3267" i="1" s="1"/>
  <c r="W3269" i="1"/>
  <c r="Y3269" i="1" s="1"/>
  <c r="S3269" i="1"/>
  <c r="T3269" i="1" s="1"/>
  <c r="U3269" i="1" s="1"/>
  <c r="W3271" i="1"/>
  <c r="Y3271" i="1" s="1"/>
  <c r="S3271" i="1"/>
  <c r="T3271" i="1" s="1"/>
  <c r="U3271" i="1" s="1"/>
  <c r="W3273" i="1"/>
  <c r="S3273" i="1"/>
  <c r="T3273" i="1" s="1"/>
  <c r="U3273" i="1" s="1"/>
  <c r="W3275" i="1"/>
  <c r="S3275" i="1"/>
  <c r="T3275" i="1" s="1"/>
  <c r="U3275" i="1" s="1"/>
  <c r="W3277" i="1"/>
  <c r="S3277" i="1"/>
  <c r="T3277" i="1" s="1"/>
  <c r="U3277" i="1" s="1"/>
  <c r="W3279" i="1"/>
  <c r="S3279" i="1"/>
  <c r="T3279" i="1" s="1"/>
  <c r="U3279" i="1" s="1"/>
  <c r="W3282" i="1"/>
  <c r="S3282" i="1"/>
  <c r="T3282" i="1" s="1"/>
  <c r="U3282" i="1" s="1"/>
  <c r="W3285" i="1"/>
  <c r="S3285" i="1"/>
  <c r="T3285" i="1" s="1"/>
  <c r="U3285" i="1" s="1"/>
  <c r="W3287" i="1"/>
  <c r="S3287" i="1"/>
  <c r="T3287" i="1" s="1"/>
  <c r="U3287" i="1" s="1"/>
  <c r="W3289" i="1"/>
  <c r="S3289" i="1"/>
  <c r="T3289" i="1" s="1"/>
  <c r="U3289" i="1" s="1"/>
  <c r="W3291" i="1"/>
  <c r="S3291" i="1"/>
  <c r="T3291" i="1" s="1"/>
  <c r="U3291" i="1" s="1"/>
  <c r="W3293" i="1"/>
  <c r="Y3293" i="1" s="1"/>
  <c r="S3293" i="1"/>
  <c r="T3293" i="1" s="1"/>
  <c r="U3293" i="1" s="1"/>
  <c r="W3296" i="1"/>
  <c r="Y3296" i="1" s="1"/>
  <c r="S3296" i="1"/>
  <c r="T3296" i="1" s="1"/>
  <c r="U3296" i="1" s="1"/>
  <c r="W3298" i="1"/>
  <c r="Y3298" i="1" s="1"/>
  <c r="S3298" i="1"/>
  <c r="T3298" i="1" s="1"/>
  <c r="U3298" i="1" s="1"/>
  <c r="W3300" i="1"/>
  <c r="Y3300" i="1" s="1"/>
  <c r="S3300" i="1"/>
  <c r="T3300" i="1" s="1"/>
  <c r="U3300" i="1" s="1"/>
  <c r="W3302" i="1"/>
  <c r="Y3302" i="1" s="1"/>
  <c r="S3302" i="1"/>
  <c r="T3302" i="1" s="1"/>
  <c r="U3302" i="1" s="1"/>
  <c r="W3304" i="1"/>
  <c r="Y3304" i="1" s="1"/>
  <c r="S3304" i="1"/>
  <c r="T3304" i="1" s="1"/>
  <c r="U3304" i="1" s="1"/>
  <c r="W3306" i="1"/>
  <c r="Y3306" i="1" s="1"/>
  <c r="S3306" i="1"/>
  <c r="T3306" i="1" s="1"/>
  <c r="U3306" i="1" s="1"/>
  <c r="W3308" i="1"/>
  <c r="Y3308" i="1" s="1"/>
  <c r="S3308" i="1"/>
  <c r="T3308" i="1" s="1"/>
  <c r="U3308" i="1" s="1"/>
  <c r="W3310" i="1"/>
  <c r="Y3310" i="1" s="1"/>
  <c r="S3310" i="1"/>
  <c r="T3310" i="1" s="1"/>
  <c r="U3310" i="1" s="1"/>
  <c r="W3312" i="1"/>
  <c r="Y3312" i="1" s="1"/>
  <c r="S3312" i="1"/>
  <c r="T3312" i="1" s="1"/>
  <c r="U3312" i="1" s="1"/>
  <c r="W3314" i="1"/>
  <c r="Y3314" i="1" s="1"/>
  <c r="S3314" i="1"/>
  <c r="T3314" i="1" s="1"/>
  <c r="U3314" i="1" s="1"/>
  <c r="W3316" i="1"/>
  <c r="Y3316" i="1" s="1"/>
  <c r="S3316" i="1"/>
  <c r="T3316" i="1" s="1"/>
  <c r="U3316" i="1" s="1"/>
  <c r="W3318" i="1"/>
  <c r="Y3318" i="1" s="1"/>
  <c r="S3318" i="1"/>
  <c r="T3318" i="1" s="1"/>
  <c r="U3318" i="1" s="1"/>
  <c r="W3320" i="1"/>
  <c r="Y3320" i="1" s="1"/>
  <c r="S3320" i="1"/>
  <c r="T3320" i="1" s="1"/>
  <c r="U3320" i="1" s="1"/>
  <c r="W3322" i="1"/>
  <c r="Y3322" i="1" s="1"/>
  <c r="S3322" i="1"/>
  <c r="T3322" i="1" s="1"/>
  <c r="U3322" i="1" s="1"/>
  <c r="W3324" i="1"/>
  <c r="Y3324" i="1" s="1"/>
  <c r="S3324" i="1"/>
  <c r="T3324" i="1" s="1"/>
  <c r="U3324" i="1" s="1"/>
  <c r="W3326" i="1"/>
  <c r="Y3326" i="1" s="1"/>
  <c r="S3326" i="1"/>
  <c r="T3326" i="1" s="1"/>
  <c r="U3326" i="1" s="1"/>
  <c r="W3328" i="1"/>
  <c r="Y3328" i="1" s="1"/>
  <c r="S3328" i="1"/>
  <c r="T3328" i="1" s="1"/>
  <c r="U3328" i="1" s="1"/>
  <c r="W3330" i="1"/>
  <c r="Y3330" i="1" s="1"/>
  <c r="S3330" i="1"/>
  <c r="T3330" i="1" s="1"/>
  <c r="U3330" i="1" s="1"/>
  <c r="W3332" i="1"/>
  <c r="Y3332" i="1" s="1"/>
  <c r="S3332" i="1"/>
  <c r="T3332" i="1" s="1"/>
  <c r="U3332" i="1" s="1"/>
  <c r="W3334" i="1"/>
  <c r="Y3334" i="1" s="1"/>
  <c r="S3334" i="1"/>
  <c r="T3334" i="1" s="1"/>
  <c r="U3334" i="1" s="1"/>
  <c r="W3336" i="1"/>
  <c r="Y3336" i="1" s="1"/>
  <c r="S3336" i="1"/>
  <c r="T3336" i="1" s="1"/>
  <c r="U3336" i="1" s="1"/>
  <c r="W3338" i="1"/>
  <c r="Y3338" i="1" s="1"/>
  <c r="S3338" i="1"/>
  <c r="T3338" i="1" s="1"/>
  <c r="U3338" i="1" s="1"/>
  <c r="W3340" i="1"/>
  <c r="Y3340" i="1" s="1"/>
  <c r="S3340" i="1"/>
  <c r="T3340" i="1" s="1"/>
  <c r="U3340" i="1" s="1"/>
  <c r="W3342" i="1"/>
  <c r="Y3342" i="1" s="1"/>
  <c r="S3342" i="1"/>
  <c r="T3342" i="1" s="1"/>
  <c r="U3342" i="1" s="1"/>
  <c r="W3344" i="1"/>
  <c r="Y3344" i="1" s="1"/>
  <c r="S3344" i="1"/>
  <c r="T3344" i="1" s="1"/>
  <c r="U3344" i="1" s="1"/>
  <c r="W3347" i="1"/>
  <c r="Y3347" i="1" s="1"/>
  <c r="S3347" i="1"/>
  <c r="T3347" i="1" s="1"/>
  <c r="U3347" i="1" s="1"/>
  <c r="W3349" i="1"/>
  <c r="Y3349" i="1" s="1"/>
  <c r="S3349" i="1"/>
  <c r="T3349" i="1" s="1"/>
  <c r="U3349" i="1" s="1"/>
  <c r="W3351" i="1"/>
  <c r="Y3351" i="1" s="1"/>
  <c r="S3351" i="1"/>
  <c r="T3351" i="1" s="1"/>
  <c r="U3351" i="1" s="1"/>
  <c r="W3353" i="1"/>
  <c r="Y3353" i="1" s="1"/>
  <c r="S3353" i="1"/>
  <c r="T3353" i="1" s="1"/>
  <c r="U3353" i="1" s="1"/>
  <c r="W3355" i="1"/>
  <c r="Y3355" i="1" s="1"/>
  <c r="S3355" i="1"/>
  <c r="T3355" i="1" s="1"/>
  <c r="U3355" i="1" s="1"/>
  <c r="W3357" i="1"/>
  <c r="Y3357" i="1" s="1"/>
  <c r="S3357" i="1"/>
  <c r="T3357" i="1" s="1"/>
  <c r="U3357" i="1" s="1"/>
  <c r="W3359" i="1"/>
  <c r="Y3359" i="1" s="1"/>
  <c r="S3359" i="1"/>
  <c r="T3359" i="1" s="1"/>
  <c r="U3359" i="1" s="1"/>
  <c r="W3361" i="1"/>
  <c r="Y3361" i="1" s="1"/>
  <c r="S3361" i="1"/>
  <c r="T3361" i="1" s="1"/>
  <c r="U3361" i="1" s="1"/>
  <c r="W3363" i="1"/>
  <c r="Y3363" i="1" s="1"/>
  <c r="S3363" i="1"/>
  <c r="T3363" i="1" s="1"/>
  <c r="U3363" i="1" s="1"/>
  <c r="W3365" i="1"/>
  <c r="Y3365" i="1" s="1"/>
  <c r="S3365" i="1"/>
  <c r="T3365" i="1" s="1"/>
  <c r="U3365" i="1" s="1"/>
  <c r="W3367" i="1"/>
  <c r="Y3367" i="1" s="1"/>
  <c r="S3367" i="1"/>
  <c r="T3367" i="1" s="1"/>
  <c r="U3367" i="1" s="1"/>
  <c r="W3369" i="1"/>
  <c r="Y3369" i="1" s="1"/>
  <c r="S3369" i="1"/>
  <c r="T3369" i="1" s="1"/>
  <c r="U3369" i="1" s="1"/>
  <c r="W3371" i="1"/>
  <c r="Y3371" i="1" s="1"/>
  <c r="S3371" i="1"/>
  <c r="T3371" i="1" s="1"/>
  <c r="U3371" i="1" s="1"/>
  <c r="W3373" i="1"/>
  <c r="Y3373" i="1" s="1"/>
  <c r="S3373" i="1"/>
  <c r="T3373" i="1" s="1"/>
  <c r="U3373" i="1" s="1"/>
  <c r="W3375" i="1"/>
  <c r="Y3375" i="1" s="1"/>
  <c r="S3375" i="1"/>
  <c r="T3375" i="1" s="1"/>
  <c r="U3375" i="1" s="1"/>
  <c r="W3377" i="1"/>
  <c r="Y3377" i="1" s="1"/>
  <c r="S3377" i="1"/>
  <c r="T3377" i="1" s="1"/>
  <c r="U3377" i="1" s="1"/>
  <c r="W3379" i="1"/>
  <c r="Y3379" i="1" s="1"/>
  <c r="S3379" i="1"/>
  <c r="T3379" i="1" s="1"/>
  <c r="U3379" i="1" s="1"/>
  <c r="W3381" i="1"/>
  <c r="Y3381" i="1" s="1"/>
  <c r="S3381" i="1"/>
  <c r="T3381" i="1" s="1"/>
  <c r="U3381" i="1" s="1"/>
  <c r="W3383" i="1"/>
  <c r="Y3383" i="1" s="1"/>
  <c r="S3383" i="1"/>
  <c r="T3383" i="1" s="1"/>
  <c r="U3383" i="1" s="1"/>
  <c r="W3385" i="1"/>
  <c r="Y3385" i="1" s="1"/>
  <c r="S3385" i="1"/>
  <c r="T3385" i="1" s="1"/>
  <c r="U3385" i="1" s="1"/>
  <c r="W3387" i="1"/>
  <c r="Y3387" i="1" s="1"/>
  <c r="S3387" i="1"/>
  <c r="T3387" i="1" s="1"/>
  <c r="U3387" i="1" s="1"/>
  <c r="W3389" i="1"/>
  <c r="Y3389" i="1" s="1"/>
  <c r="S3389" i="1"/>
  <c r="T3389" i="1" s="1"/>
  <c r="U3389" i="1" s="1"/>
  <c r="W3391" i="1"/>
  <c r="Y3391" i="1" s="1"/>
  <c r="S3391" i="1"/>
  <c r="T3391" i="1" s="1"/>
  <c r="U3391" i="1" s="1"/>
  <c r="W3393" i="1"/>
  <c r="Y3393" i="1" s="1"/>
  <c r="S3393" i="1"/>
  <c r="T3393" i="1" s="1"/>
  <c r="U3393" i="1" s="1"/>
  <c r="W3395" i="1"/>
  <c r="Y3395" i="1" s="1"/>
  <c r="S3395" i="1"/>
  <c r="T3395" i="1" s="1"/>
  <c r="U3395" i="1" s="1"/>
  <c r="W3397" i="1"/>
  <c r="Y3397" i="1" s="1"/>
  <c r="S3397" i="1"/>
  <c r="T3397" i="1" s="1"/>
  <c r="U3397" i="1" s="1"/>
  <c r="W3399" i="1"/>
  <c r="Y3399" i="1" s="1"/>
  <c r="S3399" i="1"/>
  <c r="T3399" i="1" s="1"/>
  <c r="U3399" i="1" s="1"/>
  <c r="W3401" i="1"/>
  <c r="Y3401" i="1" s="1"/>
  <c r="S3401" i="1"/>
  <c r="T3401" i="1" s="1"/>
  <c r="U3401" i="1" s="1"/>
  <c r="W3403" i="1"/>
  <c r="Y3403" i="1" s="1"/>
  <c r="S3403" i="1"/>
  <c r="T3403" i="1" s="1"/>
  <c r="U3403" i="1" s="1"/>
  <c r="W3405" i="1"/>
  <c r="Y3405" i="1" s="1"/>
  <c r="S3405" i="1"/>
  <c r="T3405" i="1" s="1"/>
  <c r="U3405" i="1" s="1"/>
  <c r="W3407" i="1"/>
  <c r="Y3407" i="1" s="1"/>
  <c r="S3407" i="1"/>
  <c r="T3407" i="1" s="1"/>
  <c r="U3407" i="1" s="1"/>
  <c r="W3409" i="1"/>
  <c r="Y3409" i="1" s="1"/>
  <c r="S3409" i="1"/>
  <c r="T3409" i="1" s="1"/>
  <c r="U3409" i="1" s="1"/>
  <c r="W3411" i="1"/>
  <c r="Y3411" i="1" s="1"/>
  <c r="S3411" i="1"/>
  <c r="T3411" i="1" s="1"/>
  <c r="U3411" i="1" s="1"/>
  <c r="W3413" i="1"/>
  <c r="Y3413" i="1" s="1"/>
  <c r="S3413" i="1"/>
  <c r="T3413" i="1" s="1"/>
  <c r="U3413" i="1" s="1"/>
  <c r="W3415" i="1"/>
  <c r="Y3415" i="1" s="1"/>
  <c r="S3415" i="1"/>
  <c r="T3415" i="1" s="1"/>
  <c r="U3415" i="1" s="1"/>
  <c r="W3417" i="1"/>
  <c r="Y3417" i="1" s="1"/>
  <c r="S3417" i="1"/>
  <c r="T3417" i="1" s="1"/>
  <c r="U3417" i="1" s="1"/>
  <c r="W3419" i="1"/>
  <c r="Y3419" i="1" s="1"/>
  <c r="S3419" i="1"/>
  <c r="T3419" i="1" s="1"/>
  <c r="U3419" i="1" s="1"/>
  <c r="W3421" i="1"/>
  <c r="Y3421" i="1" s="1"/>
  <c r="S3421" i="1"/>
  <c r="T3421" i="1" s="1"/>
  <c r="U3421" i="1" s="1"/>
  <c r="W3423" i="1"/>
  <c r="Y3423" i="1" s="1"/>
  <c r="S3423" i="1"/>
  <c r="T3423" i="1" s="1"/>
  <c r="U3423" i="1" s="1"/>
  <c r="W3425" i="1"/>
  <c r="Y3425" i="1" s="1"/>
  <c r="S3425" i="1"/>
  <c r="T3425" i="1" s="1"/>
  <c r="U3425" i="1" s="1"/>
  <c r="W3427" i="1"/>
  <c r="Y3427" i="1" s="1"/>
  <c r="S3427" i="1"/>
  <c r="T3427" i="1" s="1"/>
  <c r="U3427" i="1" s="1"/>
  <c r="W3429" i="1"/>
  <c r="Y3429" i="1" s="1"/>
  <c r="S3429" i="1"/>
  <c r="T3429" i="1" s="1"/>
  <c r="U3429" i="1" s="1"/>
  <c r="W3431" i="1"/>
  <c r="Y3431" i="1" s="1"/>
  <c r="S3431" i="1"/>
  <c r="T3431" i="1" s="1"/>
  <c r="U3431" i="1" s="1"/>
  <c r="W3433" i="1"/>
  <c r="Y3433" i="1" s="1"/>
  <c r="S3433" i="1"/>
  <c r="T3433" i="1" s="1"/>
  <c r="U3433" i="1" s="1"/>
  <c r="W3435" i="1"/>
  <c r="Y3435" i="1" s="1"/>
  <c r="S3435" i="1"/>
  <c r="T3435" i="1" s="1"/>
  <c r="U3435" i="1" s="1"/>
  <c r="W3437" i="1"/>
  <c r="Y3437" i="1" s="1"/>
  <c r="S3437" i="1"/>
  <c r="T3437" i="1" s="1"/>
  <c r="U3437" i="1" s="1"/>
  <c r="W3439" i="1"/>
  <c r="Y3439" i="1" s="1"/>
  <c r="S3439" i="1"/>
  <c r="T3439" i="1" s="1"/>
  <c r="U3439" i="1" s="1"/>
  <c r="W3441" i="1"/>
  <c r="Y3441" i="1" s="1"/>
  <c r="S3441" i="1"/>
  <c r="T3441" i="1" s="1"/>
  <c r="U3441" i="1" s="1"/>
  <c r="W3443" i="1"/>
  <c r="Y3443" i="1" s="1"/>
  <c r="S3443" i="1"/>
  <c r="T3443" i="1" s="1"/>
  <c r="U3443" i="1" s="1"/>
  <c r="W3445" i="1"/>
  <c r="Y3445" i="1" s="1"/>
  <c r="S3445" i="1"/>
  <c r="T3445" i="1" s="1"/>
  <c r="U3445" i="1" s="1"/>
  <c r="W3447" i="1"/>
  <c r="Y3447" i="1" s="1"/>
  <c r="S3447" i="1"/>
  <c r="T3447" i="1" s="1"/>
  <c r="U3447" i="1" s="1"/>
  <c r="W3449" i="1"/>
  <c r="Y3449" i="1" s="1"/>
  <c r="S3449" i="1"/>
  <c r="T3449" i="1" s="1"/>
  <c r="U3449" i="1" s="1"/>
  <c r="W3451" i="1"/>
  <c r="Y3451" i="1" s="1"/>
  <c r="S3451" i="1"/>
  <c r="T3451" i="1" s="1"/>
  <c r="U3451" i="1" s="1"/>
  <c r="W3453" i="1"/>
  <c r="Y3453" i="1" s="1"/>
  <c r="S3453" i="1"/>
  <c r="T3453" i="1" s="1"/>
  <c r="U3453" i="1" s="1"/>
  <c r="W3455" i="1"/>
  <c r="Y3455" i="1" s="1"/>
  <c r="S3455" i="1"/>
  <c r="T3455" i="1" s="1"/>
  <c r="U3455" i="1" s="1"/>
  <c r="W3457" i="1"/>
  <c r="Y3457" i="1" s="1"/>
  <c r="S3457" i="1"/>
  <c r="T3457" i="1" s="1"/>
  <c r="U3457" i="1" s="1"/>
  <c r="W3459" i="1"/>
  <c r="Y3459" i="1" s="1"/>
  <c r="S3459" i="1"/>
  <c r="T3459" i="1" s="1"/>
  <c r="U3459" i="1" s="1"/>
  <c r="W3463" i="1"/>
  <c r="Y3463" i="1" s="1"/>
  <c r="S3463" i="1"/>
  <c r="T3463" i="1" s="1"/>
  <c r="U3463" i="1" s="1"/>
  <c r="W3465" i="1"/>
  <c r="Y3465" i="1" s="1"/>
  <c r="S3465" i="1"/>
  <c r="T3465" i="1" s="1"/>
  <c r="U3465" i="1" s="1"/>
  <c r="W3467" i="1"/>
  <c r="Y3467" i="1" s="1"/>
  <c r="S3467" i="1"/>
  <c r="T3467" i="1" s="1"/>
  <c r="U3467" i="1" s="1"/>
  <c r="W3469" i="1"/>
  <c r="Y3469" i="1" s="1"/>
  <c r="S3469" i="1"/>
  <c r="T3469" i="1" s="1"/>
  <c r="U3469" i="1" s="1"/>
  <c r="W3471" i="1"/>
  <c r="Y3471" i="1" s="1"/>
  <c r="S3471" i="1"/>
  <c r="T3471" i="1" s="1"/>
  <c r="U3471" i="1" s="1"/>
  <c r="W3473" i="1"/>
  <c r="Y3473" i="1" s="1"/>
  <c r="S3473" i="1"/>
  <c r="T3473" i="1" s="1"/>
  <c r="U3473" i="1" s="1"/>
  <c r="W3475" i="1"/>
  <c r="Y3475" i="1" s="1"/>
  <c r="S3475" i="1"/>
  <c r="T3475" i="1" s="1"/>
  <c r="U3475" i="1" s="1"/>
  <c r="W3477" i="1"/>
  <c r="Y3477" i="1" s="1"/>
  <c r="S3477" i="1"/>
  <c r="T3477" i="1" s="1"/>
  <c r="U3477" i="1" s="1"/>
  <c r="W3479" i="1"/>
  <c r="Y3479" i="1" s="1"/>
  <c r="S3479" i="1"/>
  <c r="T3479" i="1" s="1"/>
  <c r="U3479" i="1" s="1"/>
  <c r="W3481" i="1"/>
  <c r="Y3481" i="1" s="1"/>
  <c r="S3481" i="1"/>
  <c r="T3481" i="1" s="1"/>
  <c r="U3481" i="1" s="1"/>
  <c r="W3483" i="1"/>
  <c r="Y3483" i="1" s="1"/>
  <c r="S3483" i="1"/>
  <c r="T3483" i="1" s="1"/>
  <c r="U3483" i="1" s="1"/>
  <c r="W3485" i="1"/>
  <c r="Y3485" i="1" s="1"/>
  <c r="S3485" i="1"/>
  <c r="T3485" i="1" s="1"/>
  <c r="U3485" i="1" s="1"/>
  <c r="W3487" i="1"/>
  <c r="Y3487" i="1" s="1"/>
  <c r="S3487" i="1"/>
  <c r="T3487" i="1" s="1"/>
  <c r="U3487" i="1" s="1"/>
  <c r="W3489" i="1"/>
  <c r="Y3489" i="1" s="1"/>
  <c r="S3489" i="1"/>
  <c r="T3489" i="1" s="1"/>
  <c r="U3489" i="1" s="1"/>
  <c r="W3491" i="1"/>
  <c r="Y3491" i="1" s="1"/>
  <c r="S3491" i="1"/>
  <c r="T3491" i="1" s="1"/>
  <c r="U3491" i="1" s="1"/>
  <c r="W3493" i="1"/>
  <c r="Y3493" i="1" s="1"/>
  <c r="S3493" i="1"/>
  <c r="T3493" i="1" s="1"/>
  <c r="U3493" i="1" s="1"/>
  <c r="W3495" i="1"/>
  <c r="Y3495" i="1" s="1"/>
  <c r="S3495" i="1"/>
  <c r="T3495" i="1" s="1"/>
  <c r="U3495" i="1" s="1"/>
  <c r="W3497" i="1"/>
  <c r="Y3497" i="1" s="1"/>
  <c r="S3497" i="1"/>
  <c r="T3497" i="1" s="1"/>
  <c r="U3497" i="1" s="1"/>
  <c r="W3499" i="1"/>
  <c r="Y3499" i="1" s="1"/>
  <c r="S3499" i="1"/>
  <c r="T3499" i="1" s="1"/>
  <c r="U3499" i="1" s="1"/>
  <c r="W3501" i="1"/>
  <c r="Y3501" i="1" s="1"/>
  <c r="S3501" i="1"/>
  <c r="T3501" i="1" s="1"/>
  <c r="U3501" i="1" s="1"/>
  <c r="W3503" i="1"/>
  <c r="Y3503" i="1" s="1"/>
  <c r="S3503" i="1"/>
  <c r="T3503" i="1" s="1"/>
  <c r="U3503" i="1" s="1"/>
  <c r="W3505" i="1"/>
  <c r="Y3505" i="1" s="1"/>
  <c r="S3505" i="1"/>
  <c r="T3505" i="1" s="1"/>
  <c r="U3505" i="1" s="1"/>
  <c r="W3507" i="1"/>
  <c r="Y3507" i="1" s="1"/>
  <c r="S3507" i="1"/>
  <c r="T3507" i="1" s="1"/>
  <c r="U3507" i="1" s="1"/>
  <c r="W3509" i="1"/>
  <c r="Y3509" i="1" s="1"/>
  <c r="S3509" i="1"/>
  <c r="T3509" i="1" s="1"/>
  <c r="U3509" i="1" s="1"/>
  <c r="W3511" i="1"/>
  <c r="Y3511" i="1" s="1"/>
  <c r="S3511" i="1"/>
  <c r="T3511" i="1" s="1"/>
  <c r="U3511" i="1" s="1"/>
  <c r="W3513" i="1"/>
  <c r="Y3513" i="1" s="1"/>
  <c r="S3513" i="1"/>
  <c r="T3513" i="1" s="1"/>
  <c r="U3513" i="1" s="1"/>
  <c r="W3516" i="1"/>
  <c r="Y3516" i="1" s="1"/>
  <c r="S3516" i="1"/>
  <c r="T3516" i="1" s="1"/>
  <c r="U3516" i="1" s="1"/>
  <c r="W3518" i="1"/>
  <c r="Y3518" i="1" s="1"/>
  <c r="S3518" i="1"/>
  <c r="T3518" i="1" s="1"/>
  <c r="U3518" i="1" s="1"/>
  <c r="W3520" i="1"/>
  <c r="Y3520" i="1" s="1"/>
  <c r="S3520" i="1"/>
  <c r="T3520" i="1" s="1"/>
  <c r="U3520" i="1" s="1"/>
  <c r="W3522" i="1"/>
  <c r="Y3522" i="1" s="1"/>
  <c r="S3522" i="1"/>
  <c r="T3522" i="1" s="1"/>
  <c r="U3522" i="1" s="1"/>
  <c r="W3524" i="1"/>
  <c r="Y3524" i="1" s="1"/>
  <c r="S3524" i="1"/>
  <c r="T3524" i="1" s="1"/>
  <c r="U3524" i="1" s="1"/>
  <c r="W3526" i="1"/>
  <c r="Y3526" i="1" s="1"/>
  <c r="S3526" i="1"/>
  <c r="T3526" i="1" s="1"/>
  <c r="U3526" i="1" s="1"/>
  <c r="W3528" i="1"/>
  <c r="Y3528" i="1" s="1"/>
  <c r="S3528" i="1"/>
  <c r="T3528" i="1" s="1"/>
  <c r="U3528" i="1" s="1"/>
  <c r="W3530" i="1"/>
  <c r="Y3530" i="1" s="1"/>
  <c r="S3530" i="1"/>
  <c r="T3530" i="1" s="1"/>
  <c r="U3530" i="1" s="1"/>
  <c r="W3532" i="1"/>
  <c r="Y3532" i="1" s="1"/>
  <c r="S3532" i="1"/>
  <c r="T3532" i="1" s="1"/>
  <c r="U3532" i="1" s="1"/>
  <c r="W3534" i="1"/>
  <c r="Y3534" i="1" s="1"/>
  <c r="S3534" i="1"/>
  <c r="T3534" i="1" s="1"/>
  <c r="U3534" i="1" s="1"/>
  <c r="W3536" i="1"/>
  <c r="Y3536" i="1" s="1"/>
  <c r="S3536" i="1"/>
  <c r="T3536" i="1" s="1"/>
  <c r="U3536" i="1" s="1"/>
  <c r="W3538" i="1"/>
  <c r="Y3538" i="1" s="1"/>
  <c r="S3538" i="1"/>
  <c r="T3538" i="1" s="1"/>
  <c r="U3538" i="1" s="1"/>
  <c r="W3540" i="1"/>
  <c r="Y3540" i="1" s="1"/>
  <c r="S3540" i="1"/>
  <c r="T3540" i="1" s="1"/>
  <c r="U3540" i="1" s="1"/>
  <c r="W3542" i="1"/>
  <c r="Y3542" i="1" s="1"/>
  <c r="S3542" i="1"/>
  <c r="T3542" i="1" s="1"/>
  <c r="U3542" i="1" s="1"/>
  <c r="W3544" i="1"/>
  <c r="Y3544" i="1" s="1"/>
  <c r="S3544" i="1"/>
  <c r="T3544" i="1" s="1"/>
  <c r="U3544" i="1" s="1"/>
  <c r="W3546" i="1"/>
  <c r="Y3546" i="1" s="1"/>
  <c r="S3546" i="1"/>
  <c r="T3546" i="1" s="1"/>
  <c r="U3546" i="1" s="1"/>
  <c r="W3549" i="1"/>
  <c r="Y3549" i="1" s="1"/>
  <c r="S3549" i="1"/>
  <c r="T3549" i="1" s="1"/>
  <c r="U3549" i="1" s="1"/>
  <c r="W3551" i="1"/>
  <c r="Y3551" i="1" s="1"/>
  <c r="S3551" i="1"/>
  <c r="T3551" i="1" s="1"/>
  <c r="U3551" i="1" s="1"/>
  <c r="W3553" i="1"/>
  <c r="Y3553" i="1" s="1"/>
  <c r="S3553" i="1"/>
  <c r="T3553" i="1" s="1"/>
  <c r="U3553" i="1" s="1"/>
  <c r="W3555" i="1"/>
  <c r="Y3555" i="1" s="1"/>
  <c r="S3555" i="1"/>
  <c r="T3555" i="1" s="1"/>
  <c r="U3555" i="1" s="1"/>
  <c r="W3557" i="1"/>
  <c r="Y3557" i="1" s="1"/>
  <c r="S3557" i="1"/>
  <c r="T3557" i="1" s="1"/>
  <c r="U3557" i="1" s="1"/>
  <c r="W3559" i="1"/>
  <c r="Y3559" i="1" s="1"/>
  <c r="S3559" i="1"/>
  <c r="T3559" i="1" s="1"/>
  <c r="U3559" i="1" s="1"/>
  <c r="W3561" i="1"/>
  <c r="Y3561" i="1" s="1"/>
  <c r="S3561" i="1"/>
  <c r="T3561" i="1" s="1"/>
  <c r="U3561" i="1" s="1"/>
  <c r="W3564" i="1"/>
  <c r="Y3564" i="1" s="1"/>
  <c r="S3564" i="1"/>
  <c r="T3564" i="1" s="1"/>
  <c r="U3564" i="1" s="1"/>
  <c r="W3566" i="1"/>
  <c r="Y3566" i="1" s="1"/>
  <c r="S3566" i="1"/>
  <c r="T3566" i="1" s="1"/>
  <c r="U3566" i="1" s="1"/>
  <c r="W3568" i="1"/>
  <c r="Y3568" i="1" s="1"/>
  <c r="S3568" i="1"/>
  <c r="T3568" i="1" s="1"/>
  <c r="U3568" i="1" s="1"/>
  <c r="W3570" i="1"/>
  <c r="Y3570" i="1" s="1"/>
  <c r="S3570" i="1"/>
  <c r="T3570" i="1" s="1"/>
  <c r="U3570" i="1" s="1"/>
  <c r="W3572" i="1"/>
  <c r="Y3572" i="1" s="1"/>
  <c r="S3572" i="1"/>
  <c r="T3572" i="1" s="1"/>
  <c r="U3572" i="1" s="1"/>
  <c r="W3574" i="1"/>
  <c r="Y3574" i="1" s="1"/>
  <c r="S3574" i="1"/>
  <c r="T3574" i="1" s="1"/>
  <c r="U3574" i="1" s="1"/>
  <c r="W3576" i="1"/>
  <c r="Y3576" i="1" s="1"/>
  <c r="S3576" i="1"/>
  <c r="T3576" i="1" s="1"/>
  <c r="U3576" i="1" s="1"/>
  <c r="W3578" i="1"/>
  <c r="Y3578" i="1" s="1"/>
  <c r="S3578" i="1"/>
  <c r="T3578" i="1" s="1"/>
  <c r="U3578" i="1" s="1"/>
  <c r="W3580" i="1"/>
  <c r="Y3580" i="1" s="1"/>
  <c r="S3580" i="1"/>
  <c r="T3580" i="1" s="1"/>
  <c r="U3580" i="1" s="1"/>
  <c r="W3582" i="1"/>
  <c r="Y3582" i="1" s="1"/>
  <c r="S3582" i="1"/>
  <c r="T3582" i="1" s="1"/>
  <c r="U3582" i="1" s="1"/>
  <c r="W3584" i="1"/>
  <c r="Y3584" i="1" s="1"/>
  <c r="S3584" i="1"/>
  <c r="T3584" i="1" s="1"/>
  <c r="U3584" i="1" s="1"/>
  <c r="W3586" i="1"/>
  <c r="Y3586" i="1" s="1"/>
  <c r="S3586" i="1"/>
  <c r="T3586" i="1" s="1"/>
  <c r="U3586" i="1" s="1"/>
  <c r="W3588" i="1"/>
  <c r="Y3588" i="1" s="1"/>
  <c r="S3588" i="1"/>
  <c r="T3588" i="1" s="1"/>
  <c r="U3588" i="1" s="1"/>
  <c r="W3590" i="1"/>
  <c r="Y3590" i="1" s="1"/>
  <c r="S3590" i="1"/>
  <c r="T3590" i="1" s="1"/>
  <c r="U3590" i="1" s="1"/>
  <c r="W3592" i="1"/>
  <c r="Y3592" i="1" s="1"/>
  <c r="S3592" i="1"/>
  <c r="T3592" i="1" s="1"/>
  <c r="U3592" i="1" s="1"/>
  <c r="W3594" i="1"/>
  <c r="Y3594" i="1" s="1"/>
  <c r="S3594" i="1"/>
  <c r="T3594" i="1" s="1"/>
  <c r="U3594" i="1" s="1"/>
  <c r="W3596" i="1"/>
  <c r="Y3596" i="1" s="1"/>
  <c r="S3596" i="1"/>
  <c r="T3596" i="1" s="1"/>
  <c r="U3596" i="1" s="1"/>
  <c r="W3598" i="1"/>
  <c r="Y3598" i="1" s="1"/>
  <c r="S3598" i="1"/>
  <c r="T3598" i="1" s="1"/>
  <c r="U3598" i="1" s="1"/>
  <c r="W3600" i="1"/>
  <c r="Y3600" i="1" s="1"/>
  <c r="S3600" i="1"/>
  <c r="T3600" i="1" s="1"/>
  <c r="U3600" i="1" s="1"/>
  <c r="W3602" i="1"/>
  <c r="Y3602" i="1" s="1"/>
  <c r="S3602" i="1"/>
  <c r="T3602" i="1" s="1"/>
  <c r="U3602" i="1" s="1"/>
  <c r="W3604" i="1"/>
  <c r="Y3604" i="1" s="1"/>
  <c r="S3604" i="1"/>
  <c r="T3604" i="1" s="1"/>
  <c r="U3604" i="1" s="1"/>
  <c r="W3606" i="1"/>
  <c r="Y3606" i="1" s="1"/>
  <c r="S3606" i="1"/>
  <c r="T3606" i="1" s="1"/>
  <c r="U3606" i="1" s="1"/>
  <c r="W3608" i="1"/>
  <c r="Y3608" i="1" s="1"/>
  <c r="S3608" i="1"/>
  <c r="T3608" i="1" s="1"/>
  <c r="U3608" i="1" s="1"/>
  <c r="W3610" i="1"/>
  <c r="Y3610" i="1" s="1"/>
  <c r="S3610" i="1"/>
  <c r="T3610" i="1" s="1"/>
  <c r="U3610" i="1" s="1"/>
  <c r="W3612" i="1"/>
  <c r="Y3612" i="1" s="1"/>
  <c r="S3612" i="1"/>
  <c r="T3612" i="1" s="1"/>
  <c r="U3612" i="1" s="1"/>
  <c r="W3614" i="1"/>
  <c r="Y3614" i="1" s="1"/>
  <c r="S3614" i="1"/>
  <c r="T3614" i="1" s="1"/>
  <c r="U3614" i="1" s="1"/>
  <c r="W3616" i="1"/>
  <c r="Y3616" i="1" s="1"/>
  <c r="S3616" i="1"/>
  <c r="T3616" i="1" s="1"/>
  <c r="U3616" i="1" s="1"/>
  <c r="W3618" i="1"/>
  <c r="Y3618" i="1" s="1"/>
  <c r="S3618" i="1"/>
  <c r="T3618" i="1" s="1"/>
  <c r="U3618" i="1" s="1"/>
  <c r="W3620" i="1"/>
  <c r="Y3620" i="1" s="1"/>
  <c r="S3620" i="1"/>
  <c r="T3620" i="1" s="1"/>
  <c r="U3620" i="1" s="1"/>
  <c r="W3622" i="1"/>
  <c r="Y3622" i="1" s="1"/>
  <c r="S3622" i="1"/>
  <c r="T3622" i="1" s="1"/>
  <c r="U3622" i="1" s="1"/>
  <c r="W3624" i="1"/>
  <c r="Y3624" i="1" s="1"/>
  <c r="S3624" i="1"/>
  <c r="T3624" i="1" s="1"/>
  <c r="U3624" i="1" s="1"/>
  <c r="W3626" i="1"/>
  <c r="Y3626" i="1" s="1"/>
  <c r="S3626" i="1"/>
  <c r="T3626" i="1" s="1"/>
  <c r="U3626" i="1" s="1"/>
  <c r="W3628" i="1"/>
  <c r="Y3628" i="1" s="1"/>
  <c r="S3628" i="1"/>
  <c r="T3628" i="1" s="1"/>
  <c r="U3628" i="1" s="1"/>
  <c r="W3630" i="1"/>
  <c r="Y3630" i="1" s="1"/>
  <c r="S3630" i="1"/>
  <c r="T3630" i="1" s="1"/>
  <c r="U3630" i="1" s="1"/>
  <c r="W3632" i="1"/>
  <c r="Y3632" i="1" s="1"/>
  <c r="S3632" i="1"/>
  <c r="T3632" i="1" s="1"/>
  <c r="U3632" i="1" s="1"/>
  <c r="W3634" i="1"/>
  <c r="Y3634" i="1" s="1"/>
  <c r="S3634" i="1"/>
  <c r="T3634" i="1" s="1"/>
  <c r="U3634" i="1" s="1"/>
  <c r="W3636" i="1"/>
  <c r="Y3636" i="1" s="1"/>
  <c r="S3636" i="1"/>
  <c r="T3636" i="1" s="1"/>
  <c r="U3636" i="1" s="1"/>
  <c r="W3638" i="1"/>
  <c r="Y3638" i="1" s="1"/>
  <c r="S3638" i="1"/>
  <c r="T3638" i="1" s="1"/>
  <c r="U3638" i="1" s="1"/>
  <c r="W3640" i="1"/>
  <c r="Y3640" i="1" s="1"/>
  <c r="S3640" i="1"/>
  <c r="T3640" i="1" s="1"/>
  <c r="U3640" i="1" s="1"/>
  <c r="W3642" i="1"/>
  <c r="Y3642" i="1" s="1"/>
  <c r="S3642" i="1"/>
  <c r="T3642" i="1" s="1"/>
  <c r="U3642" i="1" s="1"/>
  <c r="W3644" i="1"/>
  <c r="Y3644" i="1" s="1"/>
  <c r="S3644" i="1"/>
  <c r="T3644" i="1" s="1"/>
  <c r="U3644" i="1" s="1"/>
  <c r="W3646" i="1"/>
  <c r="Y3646" i="1" s="1"/>
  <c r="S3646" i="1"/>
  <c r="T3646" i="1" s="1"/>
  <c r="U3646" i="1" s="1"/>
  <c r="W3648" i="1"/>
  <c r="Y3648" i="1" s="1"/>
  <c r="S3648" i="1"/>
  <c r="T3648" i="1" s="1"/>
  <c r="U3648" i="1" s="1"/>
  <c r="W3650" i="1"/>
  <c r="Y3650" i="1" s="1"/>
  <c r="S3650" i="1"/>
  <c r="T3650" i="1" s="1"/>
  <c r="U3650" i="1" s="1"/>
  <c r="W3652" i="1"/>
  <c r="Y3652" i="1" s="1"/>
  <c r="S3652" i="1"/>
  <c r="T3652" i="1" s="1"/>
  <c r="U3652" i="1" s="1"/>
  <c r="W3654" i="1"/>
  <c r="Y3654" i="1" s="1"/>
  <c r="S3654" i="1"/>
  <c r="T3654" i="1" s="1"/>
  <c r="U3654" i="1" s="1"/>
  <c r="W3656" i="1"/>
  <c r="Y3656" i="1" s="1"/>
  <c r="S3656" i="1"/>
  <c r="T3656" i="1" s="1"/>
  <c r="U3656" i="1" s="1"/>
  <c r="W3658" i="1"/>
  <c r="Y3658" i="1" s="1"/>
  <c r="S3658" i="1"/>
  <c r="T3658" i="1" s="1"/>
  <c r="U3658" i="1" s="1"/>
  <c r="W3660" i="1"/>
  <c r="Y3660" i="1" s="1"/>
  <c r="S3660" i="1"/>
  <c r="T3660" i="1" s="1"/>
  <c r="U3660" i="1" s="1"/>
  <c r="W3662" i="1"/>
  <c r="Y3662" i="1" s="1"/>
  <c r="S3662" i="1"/>
  <c r="T3662" i="1" s="1"/>
  <c r="U3662" i="1" s="1"/>
  <c r="W3664" i="1"/>
  <c r="Y3664" i="1" s="1"/>
  <c r="S3664" i="1"/>
  <c r="T3664" i="1" s="1"/>
  <c r="U3664" i="1" s="1"/>
  <c r="W3666" i="1"/>
  <c r="Y3666" i="1" s="1"/>
  <c r="S3666" i="1"/>
  <c r="T3666" i="1" s="1"/>
  <c r="U3666" i="1" s="1"/>
  <c r="W3668" i="1"/>
  <c r="Y3668" i="1" s="1"/>
  <c r="S3668" i="1"/>
  <c r="T3668" i="1" s="1"/>
  <c r="U3668" i="1" s="1"/>
  <c r="W3670" i="1"/>
  <c r="Y3670" i="1" s="1"/>
  <c r="S3670" i="1"/>
  <c r="T3670" i="1" s="1"/>
  <c r="U3670" i="1" s="1"/>
  <c r="W3672" i="1"/>
  <c r="Y3672" i="1" s="1"/>
  <c r="S3672" i="1"/>
  <c r="T3672" i="1" s="1"/>
  <c r="U3672" i="1" s="1"/>
  <c r="W3674" i="1"/>
  <c r="Y3674" i="1" s="1"/>
  <c r="S3674" i="1"/>
  <c r="T3674" i="1" s="1"/>
  <c r="U3674" i="1" s="1"/>
  <c r="W3676" i="1"/>
  <c r="Y3676" i="1" s="1"/>
  <c r="S3676" i="1"/>
  <c r="T3676" i="1" s="1"/>
  <c r="U3676" i="1" s="1"/>
  <c r="W3678" i="1"/>
  <c r="Y3678" i="1" s="1"/>
  <c r="S3678" i="1"/>
  <c r="T3678" i="1" s="1"/>
  <c r="U3678" i="1" s="1"/>
  <c r="W3680" i="1"/>
  <c r="Y3680" i="1" s="1"/>
  <c r="S3680" i="1"/>
  <c r="T3680" i="1" s="1"/>
  <c r="U3680" i="1" s="1"/>
  <c r="W3682" i="1"/>
  <c r="Y3682" i="1" s="1"/>
  <c r="S3682" i="1"/>
  <c r="T3682" i="1" s="1"/>
  <c r="U3682" i="1" s="1"/>
  <c r="W3684" i="1"/>
  <c r="Y3684" i="1" s="1"/>
  <c r="S3684" i="1"/>
  <c r="T3684" i="1" s="1"/>
  <c r="U3684" i="1" s="1"/>
  <c r="W3686" i="1"/>
  <c r="Y3686" i="1" s="1"/>
  <c r="S3686" i="1"/>
  <c r="T3686" i="1" s="1"/>
  <c r="U3686" i="1" s="1"/>
  <c r="W3688" i="1"/>
  <c r="Y3688" i="1" s="1"/>
  <c r="S3688" i="1"/>
  <c r="T3688" i="1" s="1"/>
  <c r="U3688" i="1" s="1"/>
  <c r="W3690" i="1"/>
  <c r="Y3690" i="1" s="1"/>
  <c r="S3690" i="1"/>
  <c r="T3690" i="1" s="1"/>
  <c r="U3690" i="1" s="1"/>
  <c r="W3692" i="1"/>
  <c r="Y3692" i="1" s="1"/>
  <c r="S3692" i="1"/>
  <c r="T3692" i="1" s="1"/>
  <c r="U3692" i="1" s="1"/>
  <c r="W3694" i="1"/>
  <c r="Y3694" i="1" s="1"/>
  <c r="S3694" i="1"/>
  <c r="T3694" i="1" s="1"/>
  <c r="U3694" i="1" s="1"/>
  <c r="W3696" i="1"/>
  <c r="Y3696" i="1" s="1"/>
  <c r="S3696" i="1"/>
  <c r="T3696" i="1" s="1"/>
  <c r="U3696" i="1" s="1"/>
  <c r="W3698" i="1"/>
  <c r="Y3698" i="1" s="1"/>
  <c r="S3698" i="1"/>
  <c r="T3698" i="1" s="1"/>
  <c r="U3698" i="1" s="1"/>
  <c r="W3700" i="1"/>
  <c r="Y3700" i="1" s="1"/>
  <c r="S3700" i="1"/>
  <c r="T3700" i="1" s="1"/>
  <c r="U3700" i="1" s="1"/>
  <c r="W3702" i="1"/>
  <c r="Y3702" i="1" s="1"/>
  <c r="S3702" i="1"/>
  <c r="T3702" i="1" s="1"/>
  <c r="U3702" i="1" s="1"/>
  <c r="W2822" i="1"/>
  <c r="Y2822" i="1" s="1"/>
  <c r="S2822" i="1"/>
  <c r="T2822" i="1" s="1"/>
  <c r="U2822" i="1" s="1"/>
  <c r="W1231" i="1"/>
  <c r="Y1231" i="1" s="1"/>
  <c r="S1231" i="1"/>
  <c r="T1231" i="1" s="1"/>
  <c r="U1231" i="1" s="1"/>
  <c r="W1951" i="1"/>
  <c r="Y1951" i="1" s="1"/>
  <c r="S1951" i="1"/>
  <c r="T1951" i="1" s="1"/>
  <c r="U1951" i="1" s="1"/>
  <c r="W3294" i="1"/>
  <c r="Y3294" i="1" s="1"/>
  <c r="S3294" i="1"/>
  <c r="T3294" i="1" s="1"/>
  <c r="U3294" i="1" s="1"/>
  <c r="W3346" i="1"/>
  <c r="Y3346" i="1" s="1"/>
  <c r="S3346" i="1"/>
  <c r="T3346" i="1" s="1"/>
  <c r="U3346" i="1" s="1"/>
  <c r="W870" i="1"/>
  <c r="Y870" i="1" s="1"/>
  <c r="S870" i="1"/>
  <c r="T870" i="1" s="1"/>
  <c r="U870" i="1" s="1"/>
  <c r="W1595" i="1"/>
  <c r="Y1595" i="1" s="1"/>
  <c r="S1595" i="1"/>
  <c r="T1595" i="1" s="1"/>
  <c r="U1595" i="1" s="1"/>
  <c r="W1079" i="1"/>
  <c r="Y1079" i="1" s="1"/>
  <c r="S1079" i="1"/>
  <c r="T1079" i="1" s="1"/>
  <c r="U1079" i="1" s="1"/>
  <c r="W1822" i="1"/>
  <c r="Y1822" i="1" s="1"/>
  <c r="S1822" i="1"/>
  <c r="T1822" i="1" s="1"/>
  <c r="U1822" i="1" s="1"/>
  <c r="Y1494" i="1"/>
  <c r="AA1822" i="1"/>
  <c r="AA1494" i="1"/>
  <c r="AA1618" i="1"/>
  <c r="Y1045" i="1"/>
  <c r="AA791" i="1"/>
  <c r="AA1951" i="1"/>
  <c r="Y9" i="1"/>
  <c r="Y15" i="1"/>
  <c r="Y1102" i="1"/>
  <c r="Y1785" i="1"/>
  <c r="Y1797" i="1"/>
  <c r="Y1809" i="1"/>
  <c r="Y1827" i="1"/>
  <c r="Y1835" i="1"/>
  <c r="Y1847" i="1"/>
  <c r="Y1863" i="1"/>
  <c r="Y1884" i="1"/>
  <c r="Y1899" i="1"/>
  <c r="Y1903" i="1"/>
  <c r="Y1911" i="1"/>
  <c r="Y1915" i="1"/>
  <c r="Y1923" i="1"/>
  <c r="Y1931" i="1"/>
  <c r="Y1939" i="1"/>
  <c r="Y2164" i="1"/>
  <c r="Y2172" i="1"/>
  <c r="Y2180" i="1"/>
  <c r="Y2219" i="1"/>
  <c r="Y2231" i="1"/>
  <c r="Y2244" i="1"/>
  <c r="Y2260" i="1"/>
  <c r="Y2279" i="1"/>
  <c r="Y2298" i="1"/>
  <c r="Y2347" i="1"/>
  <c r="Y2520" i="1"/>
  <c r="Y2188" i="1"/>
  <c r="Y2199" i="1"/>
  <c r="Y2207" i="1"/>
  <c r="Y171" i="1"/>
  <c r="Y2497" i="1"/>
  <c r="Y356" i="1"/>
  <c r="Y384" i="1"/>
  <c r="Y400" i="1"/>
  <c r="Y416" i="1"/>
  <c r="Y420" i="1"/>
  <c r="Y436" i="1"/>
  <c r="Y440" i="1"/>
  <c r="Y448" i="1"/>
  <c r="Y464" i="1"/>
  <c r="Y478" i="1"/>
  <c r="Y482" i="1"/>
  <c r="Y486" i="1"/>
  <c r="Y490" i="1"/>
  <c r="Y494" i="1"/>
  <c r="Y498" i="1"/>
  <c r="Y503" i="1"/>
  <c r="Y507" i="1"/>
  <c r="Y511" i="1"/>
  <c r="Y515" i="1"/>
  <c r="Y519" i="1"/>
  <c r="Y523" i="1"/>
  <c r="Y527" i="1"/>
  <c r="Y531" i="1"/>
  <c r="Y537" i="1"/>
  <c r="Y541" i="1"/>
  <c r="Y545" i="1"/>
  <c r="Y549" i="1"/>
  <c r="Y553" i="1"/>
  <c r="Y557" i="1"/>
  <c r="Y561" i="1"/>
  <c r="Y565" i="1"/>
  <c r="Y569" i="1"/>
  <c r="Y573" i="1"/>
  <c r="Y577" i="1"/>
  <c r="Y581" i="1"/>
  <c r="Y585" i="1"/>
  <c r="Y589" i="1"/>
  <c r="Y593" i="1"/>
  <c r="Y597" i="1"/>
  <c r="Y601" i="1"/>
  <c r="Y605" i="1"/>
  <c r="Y609" i="1"/>
  <c r="Y613" i="1"/>
  <c r="Y617" i="1"/>
  <c r="Y621" i="1"/>
  <c r="Y625" i="1"/>
  <c r="Y629" i="1"/>
  <c r="Y633" i="1"/>
  <c r="Y637" i="1"/>
  <c r="Y641" i="1"/>
  <c r="Y645" i="1"/>
  <c r="Y649" i="1"/>
  <c r="Y651" i="1"/>
  <c r="Y653" i="1"/>
  <c r="Y655" i="1"/>
  <c r="Y657" i="1"/>
  <c r="Y659" i="1"/>
  <c r="Y661" i="1"/>
  <c r="Y663" i="1"/>
  <c r="Y665" i="1"/>
  <c r="Y667" i="1"/>
  <c r="Y669" i="1"/>
  <c r="Y671" i="1"/>
  <c r="Y673" i="1"/>
  <c r="Y675" i="1"/>
  <c r="Y677" i="1"/>
  <c r="Y679" i="1"/>
  <c r="Y681" i="1"/>
  <c r="Y683" i="1"/>
  <c r="Y691" i="1"/>
  <c r="Y699" i="1"/>
  <c r="Y701" i="1"/>
  <c r="Y703" i="1"/>
  <c r="Y705" i="1"/>
  <c r="Y707" i="1"/>
  <c r="Y709" i="1"/>
  <c r="Y711" i="1"/>
  <c r="Y713" i="1"/>
  <c r="Y715" i="1"/>
  <c r="Y717" i="1"/>
  <c r="Y718" i="1"/>
  <c r="Y720" i="1"/>
  <c r="Y722" i="1"/>
  <c r="Y724" i="1"/>
  <c r="Y726" i="1"/>
  <c r="Y728" i="1"/>
  <c r="Y730" i="1"/>
  <c r="Y732" i="1"/>
  <c r="Y734" i="1"/>
  <c r="Y736" i="1"/>
  <c r="Y738" i="1"/>
  <c r="Y740" i="1"/>
  <c r="Y742" i="1"/>
  <c r="Y744" i="1"/>
  <c r="Y746" i="1"/>
  <c r="Y748" i="1"/>
  <c r="Y750" i="1"/>
  <c r="Y752" i="1"/>
  <c r="Y754" i="1"/>
  <c r="Y756" i="1"/>
  <c r="Y758" i="1"/>
  <c r="Y760" i="1"/>
  <c r="Y762" i="1"/>
  <c r="Y764" i="1"/>
  <c r="Y766" i="1"/>
  <c r="Y768" i="1"/>
  <c r="Y769" i="1"/>
  <c r="Y771" i="1"/>
  <c r="Y773" i="1"/>
  <c r="Y775" i="1"/>
  <c r="Y777" i="1"/>
  <c r="Y779" i="1"/>
  <c r="Y781" i="1"/>
  <c r="Y783" i="1"/>
  <c r="Y785" i="1"/>
  <c r="Y787" i="1"/>
  <c r="Y789" i="1"/>
  <c r="Y792" i="1"/>
  <c r="Y794" i="1"/>
  <c r="Y796" i="1"/>
  <c r="Y798" i="1"/>
  <c r="Y800" i="1"/>
  <c r="Y802" i="1"/>
  <c r="Y804" i="1"/>
  <c r="Y806" i="1"/>
  <c r="Y808" i="1"/>
  <c r="Y810" i="1"/>
  <c r="Y812" i="1"/>
  <c r="Y814" i="1"/>
  <c r="Y816" i="1"/>
  <c r="Y818" i="1"/>
  <c r="Y819" i="1"/>
  <c r="Y821" i="1"/>
  <c r="Y823" i="1"/>
  <c r="Y825" i="1"/>
  <c r="Y827" i="1"/>
  <c r="Y829" i="1"/>
  <c r="Y831" i="1"/>
  <c r="Y833" i="1"/>
  <c r="Y835" i="1"/>
  <c r="Y837" i="1"/>
  <c r="Y839" i="1"/>
  <c r="Y841" i="1"/>
  <c r="Y843" i="1"/>
  <c r="Y845" i="1"/>
  <c r="Y847" i="1"/>
  <c r="Y849" i="1"/>
  <c r="Y851" i="1"/>
  <c r="Y853" i="1"/>
  <c r="Y855" i="1"/>
  <c r="Y857" i="1"/>
  <c r="Y859" i="1"/>
  <c r="Y861" i="1"/>
  <c r="Y863" i="1"/>
  <c r="Y865" i="1"/>
  <c r="Y867" i="1"/>
  <c r="Y869" i="1"/>
  <c r="Y871" i="1"/>
  <c r="Y873" i="1"/>
  <c r="Y875" i="1"/>
  <c r="Y877" i="1"/>
  <c r="Y879" i="1"/>
  <c r="Y881" i="1"/>
  <c r="Y883" i="1"/>
  <c r="Y885" i="1"/>
  <c r="Y887" i="1"/>
  <c r="Y889" i="1"/>
  <c r="Y891" i="1"/>
  <c r="Y893" i="1"/>
  <c r="Y895" i="1"/>
  <c r="Y897" i="1"/>
  <c r="Y900" i="1"/>
  <c r="Y902" i="1"/>
  <c r="Y904" i="1"/>
  <c r="Y906" i="1"/>
  <c r="Y908" i="1"/>
  <c r="Y910" i="1"/>
  <c r="Y912" i="1"/>
  <c r="Y914" i="1"/>
  <c r="Y916" i="1"/>
  <c r="Y918" i="1"/>
  <c r="Y920" i="1"/>
  <c r="Y922" i="1"/>
  <c r="Y924" i="1"/>
  <c r="Y1319" i="1"/>
  <c r="Y1323" i="1"/>
  <c r="Y1327" i="1"/>
  <c r="Y1331" i="1"/>
  <c r="Y1335" i="1"/>
  <c r="Y1339" i="1"/>
  <c r="Y1345" i="1"/>
  <c r="Y1347" i="1"/>
  <c r="Y1349" i="1"/>
  <c r="Y1351" i="1"/>
  <c r="Y1353" i="1"/>
  <c r="Y1355" i="1"/>
  <c r="Y1357" i="1"/>
  <c r="Y1359" i="1"/>
  <c r="Y1361" i="1"/>
  <c r="Y1363" i="1"/>
  <c r="Y1365" i="1"/>
  <c r="Y1367" i="1"/>
  <c r="Y1370" i="1"/>
  <c r="Y1378" i="1"/>
  <c r="Y1386" i="1"/>
  <c r="Y1398" i="1"/>
  <c r="Y1408" i="1"/>
  <c r="Y1432" i="1"/>
  <c r="Y1968" i="1"/>
  <c r="Y1984" i="1"/>
  <c r="Y1990" i="1"/>
  <c r="Y2000" i="1"/>
  <c r="Y2012" i="1"/>
  <c r="Y2026" i="1"/>
  <c r="Y2038" i="1"/>
  <c r="Y2048" i="1"/>
  <c r="Y2120" i="1"/>
  <c r="Y2146" i="1"/>
  <c r="Y927" i="1"/>
  <c r="Y929" i="1"/>
  <c r="Y931" i="1"/>
  <c r="Y933" i="1"/>
  <c r="Y935" i="1"/>
  <c r="Y937" i="1"/>
  <c r="Y939" i="1"/>
  <c r="Y941" i="1"/>
  <c r="Y943" i="1"/>
  <c r="Y945" i="1"/>
  <c r="Y947" i="1"/>
  <c r="Y949" i="1"/>
  <c r="Y951" i="1"/>
  <c r="Y953" i="1"/>
  <c r="Y955" i="1"/>
  <c r="Y957" i="1"/>
  <c r="Y960" i="1"/>
  <c r="Y962" i="1"/>
  <c r="Y964" i="1"/>
  <c r="Y966" i="1"/>
  <c r="Y968" i="1"/>
  <c r="Y970" i="1"/>
  <c r="Y972" i="1"/>
  <c r="Y974" i="1"/>
  <c r="Y976" i="1"/>
  <c r="Y978" i="1"/>
  <c r="Y980" i="1"/>
  <c r="Y982" i="1"/>
  <c r="Y984" i="1"/>
  <c r="Y987" i="1"/>
  <c r="Y990" i="1"/>
  <c r="Y992" i="1"/>
  <c r="Y1137" i="1"/>
  <c r="Y1316" i="1"/>
  <c r="Y1516" i="1"/>
  <c r="Y1549" i="1"/>
  <c r="Y1649" i="1"/>
  <c r="Y1721" i="1"/>
  <c r="Y1771" i="1"/>
  <c r="Y2521" i="1"/>
  <c r="AA1231" i="1"/>
  <c r="AA1230" i="1"/>
  <c r="AA1617" i="1"/>
  <c r="AA1079" i="1"/>
  <c r="AA1052" i="1"/>
  <c r="AA3283" i="1"/>
  <c r="W1617" i="1"/>
  <c r="Y1617" i="1" s="1"/>
  <c r="AA1595" i="1"/>
  <c r="AA3548" i="1"/>
  <c r="AA870" i="1"/>
  <c r="AA3563" i="1"/>
  <c r="AA3346" i="1"/>
  <c r="AA3186" i="1"/>
  <c r="AA3294" i="1"/>
  <c r="AA2983" i="1"/>
  <c r="AA1572" i="1"/>
  <c r="AA481" i="1"/>
  <c r="AA485" i="1"/>
  <c r="AA2713" i="1"/>
  <c r="AA3523" i="1"/>
  <c r="AA91" i="1"/>
  <c r="AA566" i="1"/>
  <c r="AA1436" i="1"/>
  <c r="AA1484" i="1"/>
  <c r="AA2282" i="1"/>
  <c r="AA17" i="1"/>
  <c r="AA29" i="1"/>
  <c r="AA158" i="1"/>
  <c r="AA376" i="1"/>
  <c r="AA380" i="1"/>
  <c r="AA388" i="1"/>
  <c r="AA404" i="1"/>
  <c r="AA412" i="1"/>
  <c r="AA1379" i="1"/>
  <c r="AA2218" i="1"/>
  <c r="AA2226" i="1"/>
  <c r="AA3317" i="1"/>
  <c r="AA3637" i="1"/>
  <c r="AA1419" i="1"/>
  <c r="AA1443" i="1"/>
  <c r="AA1445" i="1"/>
  <c r="AA1447" i="1"/>
  <c r="AA3573" i="1"/>
  <c r="AA1539" i="1"/>
  <c r="AA1886" i="1"/>
  <c r="AA2249" i="1"/>
  <c r="AA2564" i="1"/>
  <c r="AA3605" i="1"/>
  <c r="AA52" i="1"/>
  <c r="AA54" i="1"/>
  <c r="AA129" i="1"/>
  <c r="AA288" i="1"/>
  <c r="AA333" i="1"/>
  <c r="AA337" i="1"/>
  <c r="AA3305" i="1"/>
  <c r="AA3313" i="1"/>
  <c r="W485" i="1"/>
  <c r="Y485" i="1" s="1"/>
  <c r="AA2586" i="1"/>
  <c r="AA1543" i="1"/>
  <c r="AA42" i="1"/>
  <c r="AA154" i="1"/>
  <c r="AA156" i="1"/>
  <c r="AA195" i="1"/>
  <c r="AA197" i="1"/>
  <c r="AA208" i="1"/>
  <c r="AA210" i="1"/>
  <c r="AA588" i="1"/>
  <c r="AA604" i="1"/>
  <c r="AA606" i="1"/>
  <c r="AA1267" i="1"/>
  <c r="AA1775" i="1"/>
  <c r="AA1905" i="1"/>
  <c r="AA1907" i="1"/>
  <c r="AA1992" i="1"/>
  <c r="AA2193" i="1"/>
  <c r="AA2243" i="1"/>
  <c r="AA2245" i="1"/>
  <c r="AA2304" i="1"/>
  <c r="AA2328" i="1"/>
  <c r="AA2822" i="1"/>
  <c r="AA3547" i="1"/>
  <c r="AA3589" i="1"/>
  <c r="AA1241" i="1"/>
  <c r="AA1362" i="1"/>
  <c r="AA1498" i="1"/>
  <c r="AA1650" i="1"/>
  <c r="AA1732" i="1"/>
  <c r="AA1734" i="1"/>
  <c r="AA1736" i="1"/>
  <c r="AA1799" i="1"/>
  <c r="AA1849" i="1"/>
  <c r="AA1851" i="1"/>
  <c r="AA1857" i="1"/>
  <c r="W1907" i="1"/>
  <c r="Y1907" i="1" s="1"/>
  <c r="AA2008" i="1"/>
  <c r="AA2016" i="1"/>
  <c r="AA2185" i="1"/>
  <c r="AA2230" i="1"/>
  <c r="AA2287" i="1"/>
  <c r="AA2320" i="1"/>
  <c r="AA2364" i="1"/>
  <c r="AA2676" i="1"/>
  <c r="AA2680" i="1"/>
  <c r="AA2750" i="1"/>
  <c r="AA2766" i="1"/>
  <c r="AA2779" i="1"/>
  <c r="AA309" i="1"/>
  <c r="AA444" i="1"/>
  <c r="AA456" i="1"/>
  <c r="AA489" i="1"/>
  <c r="AA1561" i="1"/>
  <c r="AA1689" i="1"/>
  <c r="AA1766" i="1"/>
  <c r="AA2050" i="1"/>
  <c r="AA2774" i="1"/>
  <c r="AA2937" i="1"/>
  <c r="AA2941" i="1"/>
  <c r="AA3514" i="1"/>
  <c r="AA3531" i="1"/>
  <c r="AA3565" i="1"/>
  <c r="AA3613" i="1"/>
  <c r="AA127" i="1"/>
  <c r="AA278" i="1"/>
  <c r="AA341" i="1"/>
  <c r="AA344" i="1"/>
  <c r="AA348" i="1"/>
  <c r="AA360" i="1"/>
  <c r="AA364" i="1"/>
  <c r="AA424" i="1"/>
  <c r="AA428" i="1"/>
  <c r="AA440" i="1"/>
  <c r="AA666" i="1"/>
  <c r="AA668" i="1"/>
  <c r="AA1418" i="1"/>
  <c r="AA1420" i="1"/>
  <c r="AA1515" i="1"/>
  <c r="AA1519" i="1"/>
  <c r="AA1632" i="1"/>
  <c r="AA1634" i="1"/>
  <c r="AA1640" i="1"/>
  <c r="AA1762" i="1"/>
  <c r="W1905" i="1"/>
  <c r="Y1905" i="1" s="1"/>
  <c r="AA2532" i="1"/>
  <c r="AA2534" i="1"/>
  <c r="AA2536" i="1"/>
  <c r="AA2544" i="1"/>
  <c r="AA2587" i="1"/>
  <c r="AA2640" i="1"/>
  <c r="AA2642" i="1"/>
  <c r="AA2724" i="1"/>
  <c r="AA2926" i="1"/>
  <c r="AA2980" i="1"/>
  <c r="AA3297" i="1"/>
  <c r="AA3456" i="1"/>
  <c r="AA3498" i="1"/>
  <c r="AA3539" i="1"/>
  <c r="AA3556" i="1"/>
  <c r="AA3629" i="1"/>
  <c r="AA3653" i="1"/>
  <c r="AA13" i="1"/>
  <c r="AA50" i="1"/>
  <c r="AA75" i="1"/>
  <c r="AA106" i="1"/>
  <c r="AA183" i="1"/>
  <c r="AA218" i="1"/>
  <c r="AA612" i="1"/>
  <c r="AA618" i="1"/>
  <c r="AA624" i="1"/>
  <c r="AA626" i="1"/>
  <c r="AA1403" i="1"/>
  <c r="AA1429" i="1"/>
  <c r="AA1431" i="1"/>
  <c r="AA1544" i="1"/>
  <c r="AA1548" i="1"/>
  <c r="AA2173" i="1"/>
  <c r="AA2175" i="1"/>
  <c r="AA2234" i="1"/>
  <c r="AA2253" i="1"/>
  <c r="AA2276" i="1"/>
  <c r="AA2278" i="1"/>
  <c r="AA2291" i="1"/>
  <c r="AA2316" i="1"/>
  <c r="AA2338" i="1"/>
  <c r="AA2340" i="1"/>
  <c r="AA2484" i="1"/>
  <c r="AA2488" i="1"/>
  <c r="AA2708" i="1"/>
  <c r="AA3303" i="1"/>
  <c r="AA3645" i="1"/>
  <c r="AA3621" i="1"/>
  <c r="AA3597" i="1"/>
  <c r="AA3581" i="1"/>
  <c r="AA3506" i="1"/>
  <c r="AA3490" i="1"/>
  <c r="AA3482" i="1"/>
  <c r="AA3464" i="1"/>
  <c r="AA3460" i="1"/>
  <c r="AA3455" i="1"/>
  <c r="AA3" i="1"/>
  <c r="AA102" i="1"/>
  <c r="AA142" i="1"/>
  <c r="AA144" i="1"/>
  <c r="AA191" i="1"/>
  <c r="AA290" i="1"/>
  <c r="AA292" i="1"/>
  <c r="AA315" i="1"/>
  <c r="AA319" i="1"/>
  <c r="AA321" i="1"/>
  <c r="AA578" i="1"/>
  <c r="AA584" i="1"/>
  <c r="AA586" i="1"/>
  <c r="X606" i="1"/>
  <c r="AA608" i="1"/>
  <c r="AA610" i="1"/>
  <c r="X626" i="1"/>
  <c r="AA628" i="1"/>
  <c r="AA638" i="1"/>
  <c r="AA644" i="1"/>
  <c r="AA646" i="1"/>
  <c r="AA1050" i="1"/>
  <c r="AA1053" i="1"/>
  <c r="AA1068" i="1"/>
  <c r="AA1221" i="1"/>
  <c r="W309" i="1"/>
  <c r="Y309" i="1" s="1"/>
  <c r="W348" i="1"/>
  <c r="Y348" i="1" s="1"/>
  <c r="W428" i="1"/>
  <c r="Y428" i="1" s="1"/>
  <c r="W444" i="1"/>
  <c r="Y444" i="1" s="1"/>
  <c r="W481" i="1"/>
  <c r="Y481" i="1" s="1"/>
  <c r="AA55" i="1"/>
  <c r="AA69" i="1"/>
  <c r="AA85" i="1"/>
  <c r="AA115" i="1"/>
  <c r="AA162" i="1"/>
  <c r="AA171" i="1"/>
  <c r="AA187" i="1"/>
  <c r="AA189" i="1"/>
  <c r="AA282" i="1"/>
  <c r="AA339" i="1"/>
  <c r="AA392" i="1"/>
  <c r="AA396" i="1"/>
  <c r="AA422" i="1"/>
  <c r="AA432" i="1"/>
  <c r="AA442" i="1"/>
  <c r="AA474" i="1"/>
  <c r="AA487" i="1"/>
  <c r="X588" i="1"/>
  <c r="AA594" i="1"/>
  <c r="AA596" i="1"/>
  <c r="AA598" i="1"/>
  <c r="X612" i="1"/>
  <c r="AA614" i="1"/>
  <c r="X668" i="1"/>
  <c r="AA670" i="1"/>
  <c r="X1053" i="1"/>
  <c r="AA1055" i="1"/>
  <c r="AA1223" i="1"/>
  <c r="AA1276" i="1"/>
  <c r="X1379" i="1"/>
  <c r="AA1395" i="1"/>
  <c r="AA1482" i="1"/>
  <c r="AA1533" i="1"/>
  <c r="AA1550" i="1"/>
  <c r="AA1558" i="1"/>
  <c r="AA1582" i="1"/>
  <c r="AA1677" i="1"/>
  <c r="AA1699" i="1"/>
  <c r="AA1781" i="1"/>
  <c r="AA1783" i="1"/>
  <c r="AA1789" i="1"/>
  <c r="AA1893" i="1"/>
  <c r="AA1895" i="1"/>
  <c r="AA1917" i="1"/>
  <c r="AA1921" i="1"/>
  <c r="AA2004" i="1"/>
  <c r="AA2020" i="1"/>
  <c r="AA2024" i="1"/>
  <c r="AA2058" i="1"/>
  <c r="AA2061" i="1"/>
  <c r="AA2090" i="1"/>
  <c r="AA2092" i="1"/>
  <c r="AA2094" i="1"/>
  <c r="AA2122" i="1"/>
  <c r="AA2124" i="1"/>
  <c r="AA2165" i="1"/>
  <c r="AA2167" i="1"/>
  <c r="AA2169" i="1"/>
  <c r="X2234" i="1"/>
  <c r="AA2236" i="1"/>
  <c r="AA2237" i="1"/>
  <c r="AA2348" i="1"/>
  <c r="AA2375" i="1"/>
  <c r="AA2377" i="1"/>
  <c r="AA2379" i="1"/>
  <c r="AA2381" i="1"/>
  <c r="AA2387" i="1"/>
  <c r="AA2391" i="1"/>
  <c r="AA2397" i="1"/>
  <c r="AA2399" i="1"/>
  <c r="AA2401" i="1"/>
  <c r="AA2407" i="1"/>
  <c r="AA2409" i="1"/>
  <c r="AA2415" i="1"/>
  <c r="AA2419" i="1"/>
  <c r="AA2430" i="1"/>
  <c r="AA2432" i="1"/>
  <c r="AA2438" i="1"/>
  <c r="AA2448" i="1"/>
  <c r="AA2450" i="1"/>
  <c r="AA2458" i="1"/>
  <c r="AA2460" i="1"/>
  <c r="AA2462" i="1"/>
  <c r="AA2474" i="1"/>
  <c r="AA2482" i="1"/>
  <c r="AA2688" i="1"/>
  <c r="AA2925" i="1"/>
  <c r="W2926" i="1"/>
  <c r="Y2926" i="1" s="1"/>
  <c r="AA2927" i="1"/>
  <c r="W2941" i="1"/>
  <c r="Y2941" i="1" s="1"/>
  <c r="AA2955" i="1"/>
  <c r="W3297" i="1"/>
  <c r="Y3297" i="1" s="1"/>
  <c r="W3313" i="1"/>
  <c r="Y3313" i="1" s="1"/>
  <c r="X3317" i="1"/>
  <c r="AA3463" i="1"/>
  <c r="AA3468" i="1"/>
  <c r="AA3469" i="1"/>
  <c r="AA3478" i="1"/>
  <c r="AA3494" i="1"/>
  <c r="AA3510" i="1"/>
  <c r="AA3527" i="1"/>
  <c r="AA3543" i="1"/>
  <c r="AA3560" i="1"/>
  <c r="AA3577" i="1"/>
  <c r="AA3593" i="1"/>
  <c r="AA3609" i="1"/>
  <c r="AA3625" i="1"/>
  <c r="AA3641" i="1"/>
  <c r="AA3657" i="1"/>
  <c r="AA2584" i="1"/>
  <c r="AA2606" i="1"/>
  <c r="AA2608" i="1"/>
  <c r="AA2614" i="1"/>
  <c r="AA2631" i="1"/>
  <c r="AA3277" i="1"/>
  <c r="AA3285" i="1"/>
  <c r="AA1358" i="1"/>
  <c r="AA1371" i="1"/>
  <c r="AA1424" i="1"/>
  <c r="AA1428" i="1"/>
  <c r="AA1430" i="1"/>
  <c r="AA1435" i="1"/>
  <c r="AA1437" i="1"/>
  <c r="AA1441" i="1"/>
  <c r="AA1448" i="1"/>
  <c r="AA1474" i="1"/>
  <c r="AA1479" i="1"/>
  <c r="AA1481" i="1"/>
  <c r="AA1483" i="1"/>
  <c r="AA1485" i="1"/>
  <c r="AA1521" i="1"/>
  <c r="AA1557" i="1"/>
  <c r="AA1693" i="1"/>
  <c r="AA1695" i="1"/>
  <c r="AA1750" i="1"/>
  <c r="AA1777" i="1"/>
  <c r="AA1801" i="1"/>
  <c r="AA1803" i="1"/>
  <c r="AA1813" i="1"/>
  <c r="AA1833" i="1"/>
  <c r="AA1835" i="1"/>
  <c r="AA1980" i="1"/>
  <c r="AA1988" i="1"/>
  <c r="X2024" i="1"/>
  <c r="Y2024" i="1" s="1"/>
  <c r="AA2079" i="1"/>
  <c r="AA2081" i="1"/>
  <c r="AA2116" i="1"/>
  <c r="AA2118" i="1"/>
  <c r="AA2156" i="1"/>
  <c r="AA2162" i="1"/>
  <c r="AA2257" i="1"/>
  <c r="AA2259" i="1"/>
  <c r="X2340" i="1"/>
  <c r="AA2342" i="1"/>
  <c r="AA2344" i="1"/>
  <c r="AA2346" i="1"/>
  <c r="AA2371" i="1"/>
  <c r="AA2373" i="1"/>
  <c r="AA2383" i="1"/>
  <c r="AA2385" i="1"/>
  <c r="X2391" i="1"/>
  <c r="AA2393" i="1"/>
  <c r="AA2395" i="1"/>
  <c r="X2401" i="1"/>
  <c r="AA2403" i="1"/>
  <c r="AA2405" i="1"/>
  <c r="X2409" i="1"/>
  <c r="AA2411" i="1"/>
  <c r="AA2413" i="1"/>
  <c r="X2419" i="1"/>
  <c r="AA2421" i="1"/>
  <c r="AA2426" i="1"/>
  <c r="X2438" i="1"/>
  <c r="AA2440" i="1"/>
  <c r="AA2446" i="1"/>
  <c r="X2450" i="1"/>
  <c r="AA2452" i="1"/>
  <c r="AA2454" i="1"/>
  <c r="X2462" i="1"/>
  <c r="AA2466" i="1"/>
  <c r="AA2468" i="1"/>
  <c r="AA2472" i="1"/>
  <c r="AA2478" i="1"/>
  <c r="AA2480" i="1"/>
  <c r="X2488" i="1"/>
  <c r="AA2491" i="1"/>
  <c r="AA2548" i="1"/>
  <c r="AA2552" i="1"/>
  <c r="AA2554" i="1"/>
  <c r="AA2559" i="1"/>
  <c r="X2564" i="1"/>
  <c r="AA2572" i="1"/>
  <c r="AA2575" i="1"/>
  <c r="AA3461" i="1"/>
  <c r="AA3486" i="1"/>
  <c r="AA3502" i="1"/>
  <c r="AA3519" i="1"/>
  <c r="AA3535" i="1"/>
  <c r="AA3552" i="1"/>
  <c r="AA3569" i="1"/>
  <c r="AA3585" i="1"/>
  <c r="AA3601" i="1"/>
  <c r="AA3617" i="1"/>
  <c r="AA3633" i="1"/>
  <c r="AA3649" i="1"/>
  <c r="AA1417" i="1"/>
  <c r="AA1444" i="1"/>
  <c r="W1445" i="1"/>
  <c r="Y1445" i="1" s="1"/>
  <c r="AA1464" i="1"/>
  <c r="AA1475" i="1"/>
  <c r="AA1477" i="1"/>
  <c r="W1498" i="1"/>
  <c r="Y1498" i="1" s="1"/>
  <c r="AA1502" i="1"/>
  <c r="X1632" i="1"/>
  <c r="W1734" i="1"/>
  <c r="Y1734" i="1" s="1"/>
  <c r="W1766" i="1"/>
  <c r="Y1766" i="1" s="1"/>
  <c r="X1992" i="1"/>
  <c r="Y1992" i="1" s="1"/>
  <c r="AA2580" i="1"/>
  <c r="AA2583" i="1"/>
  <c r="AA3273" i="1"/>
  <c r="AA3289" i="1"/>
  <c r="AA3301" i="1"/>
  <c r="AA3307" i="1"/>
  <c r="AA25" i="1"/>
  <c r="AA27" i="1"/>
  <c r="AA48" i="1"/>
  <c r="AA59" i="1"/>
  <c r="AA61" i="1"/>
  <c r="AA73" i="1"/>
  <c r="AA79" i="1"/>
  <c r="AA87" i="1"/>
  <c r="AA89" i="1"/>
  <c r="AA121" i="1"/>
  <c r="AA138" i="1"/>
  <c r="AA169" i="1"/>
  <c r="AA216" i="1"/>
  <c r="AA226" i="1"/>
  <c r="AA248" i="1"/>
  <c r="AA268" i="1"/>
  <c r="AA303" i="1"/>
  <c r="AA307" i="1"/>
  <c r="AA313" i="1"/>
  <c r="AA317" i="1"/>
  <c r="W333" i="1"/>
  <c r="Y333" i="1" s="1"/>
  <c r="W337" i="1"/>
  <c r="Y337" i="1" s="1"/>
  <c r="AA343" i="1"/>
  <c r="AA346" i="1"/>
  <c r="W388" i="1"/>
  <c r="Y388" i="1" s="1"/>
  <c r="AA438" i="1"/>
  <c r="AA464" i="1"/>
  <c r="AA491" i="1"/>
  <c r="AA493" i="1"/>
  <c r="AA514" i="1"/>
  <c r="AA536" i="1"/>
  <c r="AA538" i="1"/>
  <c r="AA544" i="1"/>
  <c r="AA558" i="1"/>
  <c r="AA716" i="1"/>
  <c r="AA727" i="1"/>
  <c r="AA729" i="1"/>
  <c r="AA739" i="1"/>
  <c r="AA743" i="1"/>
  <c r="AA747" i="1"/>
  <c r="AA774" i="1"/>
  <c r="AA1036" i="1"/>
  <c r="AA1057" i="1"/>
  <c r="AA1073" i="1"/>
  <c r="AA1078" i="1"/>
  <c r="AA1086" i="1"/>
  <c r="AA1129" i="1"/>
  <c r="AA1131" i="1"/>
  <c r="AA1141" i="1"/>
  <c r="AA1143" i="1"/>
  <c r="AA1147" i="1"/>
  <c r="AA1166" i="1"/>
  <c r="AA1179" i="1"/>
  <c r="AA1185" i="1"/>
  <c r="AA1204" i="1"/>
  <c r="AA1206" i="1"/>
  <c r="AA1208" i="1"/>
  <c r="AA1219" i="1"/>
  <c r="AA1251" i="1"/>
  <c r="AA1253" i="1"/>
  <c r="AA1257" i="1"/>
  <c r="AA1287" i="1"/>
  <c r="AA1291" i="1"/>
  <c r="AA1309" i="1"/>
  <c r="AA1337" i="1"/>
  <c r="AA1339" i="1"/>
  <c r="AA1399" i="1"/>
  <c r="AA1404" i="1"/>
  <c r="AA1405" i="1"/>
  <c r="AA1411" i="1"/>
  <c r="AA1413" i="1"/>
  <c r="AA1414" i="1"/>
  <c r="AA1416" i="1"/>
  <c r="AA1422" i="1"/>
  <c r="AA1425" i="1"/>
  <c r="AA1427" i="1"/>
  <c r="AA1440" i="1"/>
  <c r="AA1442" i="1"/>
  <c r="AA1473" i="1"/>
  <c r="W1474" i="1"/>
  <c r="Y1474" i="1" s="1"/>
  <c r="AA1476" i="1"/>
  <c r="AA1478" i="1"/>
  <c r="AA1489" i="1"/>
  <c r="AA1500" i="1"/>
  <c r="AA1513" i="1"/>
  <c r="AA1541" i="1"/>
  <c r="AA1636" i="1"/>
  <c r="X1636" i="1"/>
  <c r="X586" i="1"/>
  <c r="X598" i="1"/>
  <c r="X610" i="1"/>
  <c r="X614" i="1"/>
  <c r="X646" i="1"/>
  <c r="X1055" i="1"/>
  <c r="AA1067" i="1"/>
  <c r="X1068" i="1"/>
  <c r="X1221" i="1"/>
  <c r="X1241" i="1"/>
  <c r="W1424" i="1"/>
  <c r="Y1424" i="1" s="1"/>
  <c r="W1429" i="1"/>
  <c r="Y1429" i="1" s="1"/>
  <c r="W1437" i="1"/>
  <c r="Y1437" i="1" s="1"/>
  <c r="AA1517" i="1"/>
  <c r="AA1546" i="1"/>
  <c r="AA1560" i="1"/>
  <c r="W1560" i="1"/>
  <c r="Y1560" i="1" s="1"/>
  <c r="AA21" i="1"/>
  <c r="AA23" i="1"/>
  <c r="AA31" i="1"/>
  <c r="AA33" i="1"/>
  <c r="AA44" i="1"/>
  <c r="AA63" i="1"/>
  <c r="AA65" i="1"/>
  <c r="AA77" i="1"/>
  <c r="AA83" i="1"/>
  <c r="AA94" i="1"/>
  <c r="AA108" i="1"/>
  <c r="AA148" i="1"/>
  <c r="AA150" i="1"/>
  <c r="AA164" i="1"/>
  <c r="AA166" i="1"/>
  <c r="AA212" i="1"/>
  <c r="AA222" i="1"/>
  <c r="AA238" i="1"/>
  <c r="AA240" i="1"/>
  <c r="AA256" i="1"/>
  <c r="AA272" i="1"/>
  <c r="AA286" i="1"/>
  <c r="AA299" i="1"/>
  <c r="AA386" i="1"/>
  <c r="AA434" i="1"/>
  <c r="AA472" i="1"/>
  <c r="AA476" i="1"/>
  <c r="AA495" i="1"/>
  <c r="AA540" i="1"/>
  <c r="AA542" i="1"/>
  <c r="AA554" i="1"/>
  <c r="AA556" i="1"/>
  <c r="AA682" i="1"/>
  <c r="AA692" i="1"/>
  <c r="AA694" i="1"/>
  <c r="AA719" i="1"/>
  <c r="AA733" i="1"/>
  <c r="AA735" i="1"/>
  <c r="AA737" i="1"/>
  <c r="AA741" i="1"/>
  <c r="AA745" i="1"/>
  <c r="AA749" i="1"/>
  <c r="AA755" i="1"/>
  <c r="AA770" i="1"/>
  <c r="AA772" i="1"/>
  <c r="AA776" i="1"/>
  <c r="AA1040" i="1"/>
  <c r="AA1042" i="1"/>
  <c r="AA1056" i="1"/>
  <c r="AA1061" i="1"/>
  <c r="AA1066" i="1"/>
  <c r="AA1075" i="1"/>
  <c r="AA1084" i="1"/>
  <c r="AA1107" i="1"/>
  <c r="AA1110" i="1"/>
  <c r="AA1135" i="1"/>
  <c r="AA1137" i="1"/>
  <c r="AA1159" i="1"/>
  <c r="AA1169" i="1"/>
  <c r="AA1181" i="1"/>
  <c r="AA1183" i="1"/>
  <c r="AA1201" i="1"/>
  <c r="AA1217" i="1"/>
  <c r="AA1255" i="1"/>
  <c r="AA1259" i="1"/>
  <c r="AA1289" i="1"/>
  <c r="AA1307" i="1"/>
  <c r="AA1311" i="1"/>
  <c r="AA1313" i="1"/>
  <c r="AA1341" i="1"/>
  <c r="AA1343" i="1"/>
  <c r="AA1391" i="1"/>
  <c r="AA1412" i="1"/>
  <c r="AA1423" i="1"/>
  <c r="AA1426" i="1"/>
  <c r="AA1446" i="1"/>
  <c r="AA1449" i="1"/>
  <c r="AA1452" i="1"/>
  <c r="AA1454" i="1"/>
  <c r="AA1457" i="1"/>
  <c r="AA1468" i="1"/>
  <c r="AA1472" i="1"/>
  <c r="AA1493" i="1"/>
  <c r="AA1508" i="1"/>
  <c r="AA1525" i="1"/>
  <c r="AA1569" i="1"/>
  <c r="W1569" i="1"/>
  <c r="Y1569" i="1" s="1"/>
  <c r="AA1642" i="1"/>
  <c r="X1642" i="1"/>
  <c r="AA2950" i="1"/>
  <c r="W2950" i="1"/>
  <c r="Y2950" i="1" s="1"/>
  <c r="AA1451" i="1"/>
  <c r="AA1453" i="1"/>
  <c r="AA1455" i="1"/>
  <c r="AA1456" i="1"/>
  <c r="AA1458" i="1"/>
  <c r="AA1465" i="1"/>
  <c r="AA1466" i="1"/>
  <c r="AA1471" i="1"/>
  <c r="AA1488" i="1"/>
  <c r="AA1490" i="1"/>
  <c r="AA1491" i="1"/>
  <c r="AA1504" i="1"/>
  <c r="AA1506" i="1"/>
  <c r="AA1535" i="1"/>
  <c r="AA1554" i="1"/>
  <c r="AA1562" i="1"/>
  <c r="AA1566" i="1"/>
  <c r="AA1645" i="1"/>
  <c r="X1650" i="1"/>
  <c r="AA1657" i="1"/>
  <c r="AA1659" i="1"/>
  <c r="W1677" i="1"/>
  <c r="Y1677" i="1" s="1"/>
  <c r="W1693" i="1"/>
  <c r="Y1693" i="1" s="1"/>
  <c r="AA1703" i="1"/>
  <c r="AA1716" i="1"/>
  <c r="W1732" i="1"/>
  <c r="Y1732" i="1" s="1"/>
  <c r="AA1740" i="1"/>
  <c r="AA1756" i="1"/>
  <c r="AA1773" i="1"/>
  <c r="X1777" i="1"/>
  <c r="Y1777" i="1" s="1"/>
  <c r="AA1785" i="1"/>
  <c r="AA1791" i="1"/>
  <c r="AA1795" i="1"/>
  <c r="AA1815" i="1"/>
  <c r="AA1878" i="1"/>
  <c r="AA1984" i="1"/>
  <c r="AA1996" i="1"/>
  <c r="AA2032" i="1"/>
  <c r="AA2044" i="1"/>
  <c r="X2061" i="1"/>
  <c r="AA2069" i="1"/>
  <c r="AA2071" i="1"/>
  <c r="X2081" i="1"/>
  <c r="AA2083" i="1"/>
  <c r="X2094" i="1"/>
  <c r="AA2096" i="1"/>
  <c r="AA2110" i="1"/>
  <c r="X2118" i="1"/>
  <c r="AA2120" i="1"/>
  <c r="X2124" i="1"/>
  <c r="Y2124" i="1" s="1"/>
  <c r="AA2128" i="1"/>
  <c r="AA2130" i="1"/>
  <c r="AA2171" i="1"/>
  <c r="X2175" i="1"/>
  <c r="AA2181" i="1"/>
  <c r="AA2183" i="1"/>
  <c r="X2185" i="1"/>
  <c r="AA2189" i="1"/>
  <c r="AA2191" i="1"/>
  <c r="X2193" i="1"/>
  <c r="AA2195" i="1"/>
  <c r="AA2204" i="1"/>
  <c r="AA2206" i="1"/>
  <c r="AA2214" i="1"/>
  <c r="AA2216" i="1"/>
  <c r="X2226" i="1"/>
  <c r="AA2228" i="1"/>
  <c r="X2230" i="1"/>
  <c r="AA2232" i="1"/>
  <c r="X2245" i="1"/>
  <c r="AA2247" i="1"/>
  <c r="X2249" i="1"/>
  <c r="AA2251" i="1"/>
  <c r="AA2265" i="1"/>
  <c r="AA2267" i="1"/>
  <c r="AA2270" i="1"/>
  <c r="AA2272" i="1"/>
  <c r="AA2274" i="1"/>
  <c r="X2278" i="1"/>
  <c r="AA2280" i="1"/>
  <c r="X2282" i="1"/>
  <c r="AA2284" i="1"/>
  <c r="AA2285" i="1"/>
  <c r="X2287" i="1"/>
  <c r="AA2289" i="1"/>
  <c r="X2291" i="1"/>
  <c r="AA2295" i="1"/>
  <c r="AA2301" i="1"/>
  <c r="X2304" i="1"/>
  <c r="AA2310" i="1"/>
  <c r="X2316" i="1"/>
  <c r="AA2318" i="1"/>
  <c r="X2320" i="1"/>
  <c r="AA2322" i="1"/>
  <c r="X2328" i="1"/>
  <c r="AA2330" i="1"/>
  <c r="AA2354" i="1"/>
  <c r="AA2356" i="1"/>
  <c r="AA2358" i="1"/>
  <c r="AA2362" i="1"/>
  <c r="X2364" i="1"/>
  <c r="AA2366" i="1"/>
  <c r="X2544" i="1"/>
  <c r="AA2546" i="1"/>
  <c r="X2554" i="1"/>
  <c r="AA2567" i="1"/>
  <c r="X2572" i="1"/>
  <c r="X2580" i="1"/>
  <c r="AA2582" i="1"/>
  <c r="AA2588" i="1"/>
  <c r="AA2598" i="1"/>
  <c r="AA2623" i="1"/>
  <c r="AA2632" i="1"/>
  <c r="AA2638" i="1"/>
  <c r="X2642" i="1"/>
  <c r="AA2650" i="1"/>
  <c r="X2688" i="1"/>
  <c r="X2708" i="1"/>
  <c r="AA2712" i="1"/>
  <c r="AA2718" i="1"/>
  <c r="AA2754" i="1"/>
  <c r="AA2761" i="1"/>
  <c r="W2774" i="1"/>
  <c r="Y2774" i="1" s="1"/>
  <c r="AA1570" i="1"/>
  <c r="AA1585" i="1"/>
  <c r="AA1691" i="1"/>
  <c r="AA1697" i="1"/>
  <c r="AA1730" i="1"/>
  <c r="AA1764" i="1"/>
  <c r="AA1876" i="1"/>
  <c r="AA1887" i="1"/>
  <c r="AA1940" i="1"/>
  <c r="AA1972" i="1"/>
  <c r="AA2208" i="1"/>
  <c r="AA1564" i="1"/>
  <c r="AA1565" i="1"/>
  <c r="AA1568" i="1"/>
  <c r="AA1573" i="1"/>
  <c r="AA1587" i="1"/>
  <c r="AA1660" i="1"/>
  <c r="X1801" i="1"/>
  <c r="Y1801" i="1" s="1"/>
  <c r="X2008" i="1"/>
  <c r="Y2008" i="1" s="1"/>
  <c r="X2165" i="1"/>
  <c r="X2237" i="1"/>
  <c r="X2344" i="1"/>
  <c r="X2371" i="1"/>
  <c r="X2375" i="1"/>
  <c r="X2383" i="1"/>
  <c r="X2387" i="1"/>
  <c r="X2393" i="1"/>
  <c r="X2399" i="1"/>
  <c r="X2403" i="1"/>
  <c r="X2407" i="1"/>
  <c r="X2411" i="1"/>
  <c r="X2415" i="1"/>
  <c r="X2421" i="1"/>
  <c r="X2430" i="1"/>
  <c r="X2440" i="1"/>
  <c r="X2448" i="1"/>
  <c r="X2452" i="1"/>
  <c r="X2458" i="1"/>
  <c r="X2466" i="1"/>
  <c r="X2474" i="1"/>
  <c r="X2478" i="1"/>
  <c r="X2484" i="1"/>
  <c r="X2548" i="1"/>
  <c r="AA2607" i="1"/>
  <c r="X2614" i="1"/>
  <c r="X2680" i="1"/>
  <c r="AA2758" i="1"/>
  <c r="AA2775" i="1"/>
  <c r="AA2933" i="1"/>
  <c r="AA3295" i="1"/>
  <c r="W3305" i="1"/>
  <c r="Y3305" i="1" s="1"/>
  <c r="AA3311" i="1"/>
  <c r="AA3471" i="1"/>
  <c r="AA3661" i="1"/>
  <c r="AA3665" i="1"/>
  <c r="AA3669" i="1"/>
  <c r="AA3673" i="1"/>
  <c r="AA3677" i="1"/>
  <c r="AA3681" i="1"/>
  <c r="AA3685" i="1"/>
  <c r="AA3689" i="1"/>
  <c r="AA3693" i="1"/>
  <c r="AA3697" i="1"/>
  <c r="AA3701" i="1"/>
  <c r="AA3292" i="1"/>
  <c r="AA3309" i="1"/>
  <c r="AA2997" i="1"/>
  <c r="AA3448" i="1"/>
  <c r="AA3452" i="1"/>
  <c r="AA3453" i="1"/>
  <c r="AA2929" i="1"/>
  <c r="AA2930" i="1"/>
  <c r="AA2934" i="1"/>
  <c r="AA2945" i="1"/>
  <c r="AA2979" i="1"/>
  <c r="AA3275" i="1"/>
  <c r="AA3279" i="1"/>
  <c r="AA3282" i="1"/>
  <c r="AA3287" i="1"/>
  <c r="AA3291" i="1"/>
  <c r="AA3299" i="1"/>
  <c r="AA3315" i="1"/>
  <c r="AA3319" i="1"/>
  <c r="AA3445" i="1"/>
  <c r="AA3447" i="1"/>
  <c r="W3456" i="1"/>
  <c r="Y3456" i="1" s="1"/>
  <c r="W3460" i="1"/>
  <c r="Y3460" i="1" s="1"/>
  <c r="W3461" i="1"/>
  <c r="Y3461" i="1" s="1"/>
  <c r="AA3472" i="1"/>
  <c r="AA3476" i="1"/>
  <c r="AA3477" i="1"/>
  <c r="AA3480" i="1"/>
  <c r="AA3481" i="1"/>
  <c r="AA3484" i="1"/>
  <c r="AA3485" i="1"/>
  <c r="AA3488" i="1"/>
  <c r="AA3489" i="1"/>
  <c r="AA3492" i="1"/>
  <c r="AA3493" i="1"/>
  <c r="AA3496" i="1"/>
  <c r="AA3497" i="1"/>
  <c r="AA3500" i="1"/>
  <c r="AA3501" i="1"/>
  <c r="AA3504" i="1"/>
  <c r="AA3505" i="1"/>
  <c r="AA3508" i="1"/>
  <c r="AA3509" i="1"/>
  <c r="AA3512" i="1"/>
  <c r="AA3513" i="1"/>
  <c r="AA3517" i="1"/>
  <c r="AA3518" i="1"/>
  <c r="AA3521" i="1"/>
  <c r="AA3522" i="1"/>
  <c r="AA3525" i="1"/>
  <c r="AA3526" i="1"/>
  <c r="AA3529" i="1"/>
  <c r="AA3530" i="1"/>
  <c r="AA3533" i="1"/>
  <c r="AA3534" i="1"/>
  <c r="AA3537" i="1"/>
  <c r="AA3538" i="1"/>
  <c r="AA3541" i="1"/>
  <c r="AA3542" i="1"/>
  <c r="AA3545" i="1"/>
  <c r="AA3546" i="1"/>
  <c r="AA3550" i="1"/>
  <c r="AA3551" i="1"/>
  <c r="AA3554" i="1"/>
  <c r="AA3555" i="1"/>
  <c r="AA3558" i="1"/>
  <c r="AA3559" i="1"/>
  <c r="AA3562" i="1"/>
  <c r="AA3564" i="1"/>
  <c r="AA3567" i="1"/>
  <c r="AA3568" i="1"/>
  <c r="AA3571" i="1"/>
  <c r="AA3572" i="1"/>
  <c r="AA3575" i="1"/>
  <c r="AA3576" i="1"/>
  <c r="AA3579" i="1"/>
  <c r="AA3580" i="1"/>
  <c r="AA3583" i="1"/>
  <c r="AA3584" i="1"/>
  <c r="AA3587" i="1"/>
  <c r="AA3588" i="1"/>
  <c r="AA3591" i="1"/>
  <c r="AA3592" i="1"/>
  <c r="AA3595" i="1"/>
  <c r="AA3596" i="1"/>
  <c r="AA3599" i="1"/>
  <c r="AA3600" i="1"/>
  <c r="AA3603" i="1"/>
  <c r="AA3604" i="1"/>
  <c r="AA3607" i="1"/>
  <c r="AA3608" i="1"/>
  <c r="AA3611" i="1"/>
  <c r="AA3612" i="1"/>
  <c r="AA3615" i="1"/>
  <c r="AA3616" i="1"/>
  <c r="AA3619" i="1"/>
  <c r="AA3620" i="1"/>
  <c r="AA3623" i="1"/>
  <c r="AA3624" i="1"/>
  <c r="AA3627" i="1"/>
  <c r="AA3628" i="1"/>
  <c r="AA3631" i="1"/>
  <c r="AA3632" i="1"/>
  <c r="AA3635" i="1"/>
  <c r="AA3636" i="1"/>
  <c r="AA3639" i="1"/>
  <c r="AA3640" i="1"/>
  <c r="AA3643" i="1"/>
  <c r="AA3644" i="1"/>
  <c r="AA3647" i="1"/>
  <c r="AA3648" i="1"/>
  <c r="AA3651" i="1"/>
  <c r="AA3652" i="1"/>
  <c r="AA3655" i="1"/>
  <c r="AA3656" i="1"/>
  <c r="AA3659" i="1"/>
  <c r="AA3660" i="1"/>
  <c r="AA3663" i="1"/>
  <c r="AA3664" i="1"/>
  <c r="AA3667" i="1"/>
  <c r="AA3668" i="1"/>
  <c r="AA3671" i="1"/>
  <c r="AA3672" i="1"/>
  <c r="AA3675" i="1"/>
  <c r="AA3676" i="1"/>
  <c r="AA3679" i="1"/>
  <c r="AA3680" i="1"/>
  <c r="AA3683" i="1"/>
  <c r="AA3684" i="1"/>
  <c r="AA3687" i="1"/>
  <c r="AA3688" i="1"/>
  <c r="AA3691" i="1"/>
  <c r="AA3692" i="1"/>
  <c r="AA3695" i="1"/>
  <c r="AA3696" i="1"/>
  <c r="AA3699" i="1"/>
  <c r="AA3700" i="1"/>
  <c r="AA3703" i="1"/>
  <c r="AA2972" i="1"/>
  <c r="AA2984" i="1"/>
  <c r="AA2963" i="1"/>
  <c r="AA2964" i="1"/>
  <c r="W2979" i="1"/>
  <c r="Y2979" i="1" s="1"/>
  <c r="W2980" i="1"/>
  <c r="Y2980" i="1" s="1"/>
  <c r="AA2996" i="1"/>
  <c r="AA2998" i="1"/>
  <c r="AA3000" i="1"/>
  <c r="AA2993" i="1"/>
  <c r="AA2992" i="1"/>
  <c r="W2983" i="1"/>
  <c r="Y2983" i="1" s="1"/>
  <c r="W2992" i="1"/>
  <c r="Y2992" i="1" s="1"/>
  <c r="W2984" i="1"/>
  <c r="Y2984" i="1" s="1"/>
  <c r="W2993" i="1"/>
  <c r="Y2993" i="1" s="1"/>
  <c r="AA2975" i="1"/>
  <c r="AA2976" i="1"/>
  <c r="W2976" i="1"/>
  <c r="Y2976" i="1" s="1"/>
  <c r="AA2977" i="1"/>
  <c r="W2975" i="1"/>
  <c r="Y2975" i="1" s="1"/>
  <c r="AA2967" i="1"/>
  <c r="AA2971" i="1"/>
  <c r="AA2968" i="1"/>
  <c r="W2964" i="1"/>
  <c r="Y2964" i="1" s="1"/>
  <c r="W2968" i="1"/>
  <c r="Y2968" i="1" s="1"/>
  <c r="W2967" i="1"/>
  <c r="Y2967" i="1" s="1"/>
  <c r="W2971" i="1"/>
  <c r="Y2971" i="1" s="1"/>
  <c r="AA2959" i="1"/>
  <c r="AA2956" i="1"/>
  <c r="AA2960" i="1"/>
  <c r="W2955" i="1"/>
  <c r="Y2955" i="1" s="1"/>
  <c r="W2959" i="1"/>
  <c r="Y2959" i="1" s="1"/>
  <c r="AA2961" i="1"/>
  <c r="AA2946" i="1"/>
  <c r="AA2949" i="1"/>
  <c r="AA2942" i="1"/>
  <c r="W2942" i="1"/>
  <c r="Y2942" i="1" s="1"/>
  <c r="AA2943" i="1"/>
  <c r="AA2938" i="1"/>
  <c r="W2934" i="1"/>
  <c r="Y2934" i="1" s="1"/>
  <c r="W2938" i="1"/>
  <c r="Y2938" i="1" s="1"/>
  <c r="W2937" i="1"/>
  <c r="Y2937" i="1" s="1"/>
  <c r="W2925" i="1"/>
  <c r="Y2925" i="1" s="1"/>
  <c r="AA2777" i="1"/>
  <c r="AA2778" i="1"/>
  <c r="AA2781" i="1"/>
  <c r="W2777" i="1"/>
  <c r="Y2777" i="1" s="1"/>
  <c r="W2778" i="1"/>
  <c r="Y2778" i="1" s="1"/>
  <c r="W2781" i="1"/>
  <c r="Y2781" i="1" s="1"/>
  <c r="AA2771" i="1"/>
  <c r="AA2773" i="1"/>
  <c r="AA2770" i="1"/>
  <c r="AA2768" i="1"/>
  <c r="W2773" i="1"/>
  <c r="Y2773" i="1" s="1"/>
  <c r="AA2765" i="1"/>
  <c r="AA2764" i="1"/>
  <c r="W2764" i="1"/>
  <c r="Y2764" i="1" s="1"/>
  <c r="W2765" i="1"/>
  <c r="Y2765" i="1" s="1"/>
  <c r="AA2756" i="1"/>
  <c r="AA2757" i="1"/>
  <c r="AA2760" i="1"/>
  <c r="AA2762" i="1"/>
  <c r="W2760" i="1"/>
  <c r="Y2760" i="1" s="1"/>
  <c r="W2761" i="1"/>
  <c r="Y2761" i="1" s="1"/>
  <c r="AA2741" i="1"/>
  <c r="AA2733" i="1"/>
  <c r="AA2729" i="1"/>
  <c r="AA2746" i="1"/>
  <c r="AA2720" i="1"/>
  <c r="AA2737" i="1"/>
  <c r="AA2753" i="1"/>
  <c r="AA2719" i="1"/>
  <c r="AA2722" i="1"/>
  <c r="AA2723" i="1"/>
  <c r="AA2727" i="1"/>
  <c r="AA2728" i="1"/>
  <c r="AA2731" i="1"/>
  <c r="AA2732" i="1"/>
  <c r="AA2735" i="1"/>
  <c r="AA2736" i="1"/>
  <c r="AA2739" i="1"/>
  <c r="AA2740" i="1"/>
  <c r="AA2743" i="1"/>
  <c r="AA2744" i="1"/>
  <c r="AA2748" i="1"/>
  <c r="AA2749" i="1"/>
  <c r="AA2752" i="1"/>
  <c r="W2752" i="1"/>
  <c r="Y2752" i="1" s="1"/>
  <c r="W2753" i="1"/>
  <c r="Y2753" i="1" s="1"/>
  <c r="X2713" i="1"/>
  <c r="AA2715" i="1"/>
  <c r="AA2710" i="1"/>
  <c r="AA2706" i="1"/>
  <c r="AA2704" i="1"/>
  <c r="AA2702" i="1"/>
  <c r="AA2694" i="1"/>
  <c r="AA2698" i="1"/>
  <c r="AA2692" i="1"/>
  <c r="X2694" i="1"/>
  <c r="AA2696" i="1"/>
  <c r="X2698" i="1"/>
  <c r="AA2700" i="1"/>
  <c r="AA2690" i="1"/>
  <c r="X2690" i="1"/>
  <c r="AA2686" i="1"/>
  <c r="X2686" i="1"/>
  <c r="AA2684" i="1"/>
  <c r="AA2682" i="1"/>
  <c r="AA2678" i="1"/>
  <c r="AA2672" i="1"/>
  <c r="AA2670" i="1"/>
  <c r="AA2674" i="1"/>
  <c r="X2676" i="1"/>
  <c r="AA2668" i="1"/>
  <c r="AA2666" i="1"/>
  <c r="AA2664" i="1"/>
  <c r="AA2660" i="1"/>
  <c r="AA2662" i="1"/>
  <c r="X2664" i="1"/>
  <c r="AA2658" i="1"/>
  <c r="AA2656" i="1"/>
  <c r="X2658" i="1"/>
  <c r="X2656" i="1"/>
  <c r="AA2654" i="1"/>
  <c r="AA2652" i="1"/>
  <c r="X2654" i="1"/>
  <c r="X2652" i="1"/>
  <c r="AA2644" i="1"/>
  <c r="AA2648" i="1"/>
  <c r="X2644" i="1"/>
  <c r="AA2646" i="1"/>
  <c r="X2648" i="1"/>
  <c r="X2640" i="1"/>
  <c r="AA2636" i="1"/>
  <c r="AA2635" i="1"/>
  <c r="X2636" i="1"/>
  <c r="X2632" i="1"/>
  <c r="AA2634" i="1"/>
  <c r="AA2624" i="1"/>
  <c r="AA2628" i="1"/>
  <c r="AA2627" i="1"/>
  <c r="X2628" i="1"/>
  <c r="AA2630" i="1"/>
  <c r="X2624" i="1"/>
  <c r="AA2626" i="1"/>
  <c r="AA2622" i="1"/>
  <c r="AA2620" i="1"/>
  <c r="AA2616" i="1"/>
  <c r="X2622" i="1"/>
  <c r="AA2619" i="1"/>
  <c r="X2620" i="1"/>
  <c r="AA2615" i="1"/>
  <c r="X2616" i="1"/>
  <c r="AA2618" i="1"/>
  <c r="AA2612" i="1"/>
  <c r="AA2611" i="1"/>
  <c r="X2612" i="1"/>
  <c r="AA2610" i="1"/>
  <c r="X2610" i="1"/>
  <c r="X2608" i="1"/>
  <c r="AA2600" i="1"/>
  <c r="AA2604" i="1"/>
  <c r="X2606" i="1"/>
  <c r="AA2603" i="1"/>
  <c r="X2604" i="1"/>
  <c r="AA2599" i="1"/>
  <c r="X2600" i="1"/>
  <c r="AA2602" i="1"/>
  <c r="AA2596" i="1"/>
  <c r="AA2590" i="1"/>
  <c r="AA2592" i="1"/>
  <c r="X2590" i="1"/>
  <c r="AA2595" i="1"/>
  <c r="X2596" i="1"/>
  <c r="AA2591" i="1"/>
  <c r="X2592" i="1"/>
  <c r="AA2594" i="1"/>
  <c r="X2594" i="1"/>
  <c r="X2588" i="1"/>
  <c r="X2586" i="1"/>
  <c r="X2582" i="1"/>
  <c r="AA2576" i="1"/>
  <c r="X2576" i="1"/>
  <c r="AA2579" i="1"/>
  <c r="AA2578" i="1"/>
  <c r="X2578" i="1"/>
  <c r="AA2574" i="1"/>
  <c r="X2574" i="1"/>
  <c r="AA2568" i="1"/>
  <c r="AA2571" i="1"/>
  <c r="AA2570" i="1"/>
  <c r="AA2566" i="1"/>
  <c r="AA2560" i="1"/>
  <c r="X2560" i="1"/>
  <c r="AA2563" i="1"/>
  <c r="AA2562" i="1"/>
  <c r="X2562" i="1"/>
  <c r="AA2558" i="1"/>
  <c r="AA2556" i="1"/>
  <c r="X2558" i="1"/>
  <c r="AA2555" i="1"/>
  <c r="X2556" i="1"/>
  <c r="X2552" i="1"/>
  <c r="AA2550" i="1"/>
  <c r="AA2542" i="1"/>
  <c r="X2536" i="1"/>
  <c r="AA2540" i="1"/>
  <c r="X2534" i="1"/>
  <c r="AA2538" i="1"/>
  <c r="X2542" i="1"/>
  <c r="AA2530" i="1"/>
  <c r="AA2523" i="1"/>
  <c r="X2530" i="1"/>
  <c r="AA2525" i="1"/>
  <c r="X2532" i="1"/>
  <c r="AA2519" i="1"/>
  <c r="AA2508" i="1"/>
  <c r="AA2512" i="1"/>
  <c r="AA2517" i="1"/>
  <c r="X2519" i="1"/>
  <c r="AA2506" i="1"/>
  <c r="X2508" i="1"/>
  <c r="AA2510" i="1"/>
  <c r="X2512" i="1"/>
  <c r="AA2514" i="1"/>
  <c r="X2517" i="1"/>
  <c r="AA2495" i="1"/>
  <c r="AA2500" i="1"/>
  <c r="AA2504" i="1"/>
  <c r="AA2493" i="1"/>
  <c r="AA2498" i="1"/>
  <c r="AA2502" i="1"/>
  <c r="AA2486" i="1"/>
  <c r="X2486" i="1"/>
  <c r="X2482" i="1"/>
  <c r="AA2476" i="1"/>
  <c r="AA2470" i="1"/>
  <c r="X2470" i="1"/>
  <c r="X2468" i="1"/>
  <c r="AA2464" i="1"/>
  <c r="X2464" i="1"/>
  <c r="X2460" i="1"/>
  <c r="AA2456" i="1"/>
  <c r="X2454" i="1"/>
  <c r="AA2444" i="1"/>
  <c r="AA2442" i="1"/>
  <c r="X2444" i="1"/>
  <c r="AA2436" i="1"/>
  <c r="AA2434" i="1"/>
  <c r="X2436" i="1"/>
  <c r="X2432" i="1"/>
  <c r="AA2428" i="1"/>
  <c r="X2428" i="1"/>
  <c r="AA2423" i="1"/>
  <c r="X2423" i="1"/>
  <c r="AA2417" i="1"/>
  <c r="X2417" i="1"/>
  <c r="X2397" i="1"/>
  <c r="AA2389" i="1"/>
  <c r="X2389" i="1"/>
  <c r="X2379" i="1"/>
  <c r="X2377" i="1"/>
  <c r="AA2369" i="1"/>
  <c r="AA2368" i="1"/>
  <c r="AA2360" i="1"/>
  <c r="X2356" i="1"/>
  <c r="AA2352" i="1"/>
  <c r="X2354" i="1"/>
  <c r="AA2350" i="1"/>
  <c r="X2352" i="1"/>
  <c r="X2348" i="1"/>
  <c r="X2342" i="1"/>
  <c r="AA2332" i="1"/>
  <c r="AA2336" i="1"/>
  <c r="X2338" i="1"/>
  <c r="X2332" i="1"/>
  <c r="AA2334" i="1"/>
  <c r="X2336" i="1"/>
  <c r="AA2324" i="1"/>
  <c r="AA2326" i="1"/>
  <c r="AA2314" i="1"/>
  <c r="AA2312" i="1"/>
  <c r="X2314" i="1"/>
  <c r="X2312" i="1"/>
  <c r="AA2308" i="1"/>
  <c r="AA2306" i="1"/>
  <c r="X2308" i="1"/>
  <c r="AA2299" i="1"/>
  <c r="AA2297" i="1"/>
  <c r="AA2293" i="1"/>
  <c r="X2293" i="1"/>
  <c r="X2284" i="1"/>
  <c r="X2276" i="1"/>
  <c r="X2272" i="1"/>
  <c r="X2270" i="1"/>
  <c r="AA2261" i="1"/>
  <c r="AA2263" i="1"/>
  <c r="X2263" i="1"/>
  <c r="X2265" i="1"/>
  <c r="X2259" i="1"/>
  <c r="X2257" i="1"/>
  <c r="AA2255" i="1"/>
  <c r="X2253" i="1"/>
  <c r="AA2241" i="1"/>
  <c r="X2241" i="1"/>
  <c r="X2243" i="1"/>
  <c r="AA2239" i="1"/>
  <c r="X2236" i="1"/>
  <c r="AA2220" i="1"/>
  <c r="X2220" i="1"/>
  <c r="AA2222" i="1"/>
  <c r="AA2224" i="1"/>
  <c r="X2218" i="1"/>
  <c r="X2222" i="1"/>
  <c r="X2224" i="1"/>
  <c r="AA2210" i="1"/>
  <c r="AA2212" i="1"/>
  <c r="X2212" i="1"/>
  <c r="X2210" i="1"/>
  <c r="X2214" i="1"/>
  <c r="AA2200" i="1"/>
  <c r="AA2202" i="1"/>
  <c r="AA2197" i="1"/>
  <c r="X2202" i="1"/>
  <c r="X2197" i="1"/>
  <c r="X2200" i="1"/>
  <c r="X2204" i="1"/>
  <c r="X2195" i="1"/>
  <c r="AA2187" i="1"/>
  <c r="X2187" i="1"/>
  <c r="X2189" i="1"/>
  <c r="AA2177" i="1"/>
  <c r="AA2179" i="1"/>
  <c r="X2179" i="1"/>
  <c r="X2177" i="1"/>
  <c r="X2181" i="1"/>
  <c r="X2173" i="1"/>
  <c r="AA2170" i="1"/>
  <c r="X2167" i="1"/>
  <c r="AA2158" i="1"/>
  <c r="AA2136" i="1"/>
  <c r="AA2138" i="1"/>
  <c r="AA2144" i="1"/>
  <c r="AA2146" i="1"/>
  <c r="AA2152" i="1"/>
  <c r="AA2154" i="1"/>
  <c r="X2158" i="1"/>
  <c r="AA2160" i="1"/>
  <c r="AA2132" i="1"/>
  <c r="AA2134" i="1"/>
  <c r="AA2140" i="1"/>
  <c r="AA2142" i="1"/>
  <c r="AA2148" i="1"/>
  <c r="AA2150" i="1"/>
  <c r="X2154" i="1"/>
  <c r="X2162" i="1"/>
  <c r="X2132" i="1"/>
  <c r="Y2132" i="1" s="1"/>
  <c r="X2136" i="1"/>
  <c r="X2140" i="1"/>
  <c r="Y2140" i="1" s="1"/>
  <c r="X2144" i="1"/>
  <c r="X2148" i="1"/>
  <c r="Y2148" i="1" s="1"/>
  <c r="X2152" i="1"/>
  <c r="X2156" i="1"/>
  <c r="Y2156" i="1" s="1"/>
  <c r="X2160" i="1"/>
  <c r="X2130" i="1"/>
  <c r="AA2126" i="1"/>
  <c r="X2126" i="1"/>
  <c r="X2128" i="1"/>
  <c r="X2122" i="1"/>
  <c r="AA2112" i="1"/>
  <c r="AA2114" i="1"/>
  <c r="X2114" i="1"/>
  <c r="X2112" i="1"/>
  <c r="Y2112" i="1" s="1"/>
  <c r="X2116" i="1"/>
  <c r="AA2108" i="1"/>
  <c r="AA2102" i="1"/>
  <c r="AA2104" i="1"/>
  <c r="AA2100" i="1"/>
  <c r="X2104" i="1"/>
  <c r="AA2106" i="1"/>
  <c r="X2102" i="1"/>
  <c r="X2106" i="1"/>
  <c r="Y2106" i="1" s="1"/>
  <c r="AA2098" i="1"/>
  <c r="X2108" i="1"/>
  <c r="X2096" i="1"/>
  <c r="Y2096" i="1" s="1"/>
  <c r="X2092" i="1"/>
  <c r="Y2092" i="1" s="1"/>
  <c r="AA2086" i="1"/>
  <c r="AA2088" i="1"/>
  <c r="X2088" i="1"/>
  <c r="Y2088" i="1" s="1"/>
  <c r="X2086" i="1"/>
  <c r="Y2086" i="1" s="1"/>
  <c r="X2090" i="1"/>
  <c r="X2083" i="1"/>
  <c r="Y2083" i="1" s="1"/>
  <c r="AA2077" i="1"/>
  <c r="X2079" i="1"/>
  <c r="Y2079" i="1" s="1"/>
  <c r="X2077" i="1"/>
  <c r="AA2075" i="1"/>
  <c r="AA2073" i="1"/>
  <c r="X2075" i="1"/>
  <c r="Y2075" i="1" s="1"/>
  <c r="X2073" i="1"/>
  <c r="AA2065" i="1"/>
  <c r="AA2067" i="1"/>
  <c r="AA2063" i="1"/>
  <c r="X2067" i="1"/>
  <c r="Y2067" i="1" s="1"/>
  <c r="X2065" i="1"/>
  <c r="Y2065" i="1" s="1"/>
  <c r="X2069" i="1"/>
  <c r="AA2054" i="1"/>
  <c r="AA2056" i="1"/>
  <c r="W2050" i="1"/>
  <c r="Y2050" i="1" s="1"/>
  <c r="AA2052" i="1"/>
  <c r="X2056" i="1"/>
  <c r="Y2056" i="1" s="1"/>
  <c r="X2052" i="1"/>
  <c r="X2054" i="1"/>
  <c r="Y2054" i="1" s="1"/>
  <c r="X2058" i="1"/>
  <c r="Y2058" i="1" s="1"/>
  <c r="AA2048" i="1"/>
  <c r="AA2036" i="1"/>
  <c r="X2032" i="1"/>
  <c r="Y2032" i="1" s="1"/>
  <c r="AA2040" i="1"/>
  <c r="X2040" i="1"/>
  <c r="Y2040" i="1" s="1"/>
  <c r="AA2028" i="1"/>
  <c r="X2036" i="1"/>
  <c r="Y2036" i="1" s="1"/>
  <c r="X2020" i="1"/>
  <c r="Y2020" i="1" s="1"/>
  <c r="X2016" i="1"/>
  <c r="Y2016" i="1" s="1"/>
  <c r="AA2012" i="1"/>
  <c r="X2004" i="1"/>
  <c r="Y2004" i="1" s="1"/>
  <c r="AA2000" i="1"/>
  <c r="X1988" i="1"/>
  <c r="Y1988" i="1" s="1"/>
  <c r="AA1976" i="1"/>
  <c r="AA1975" i="1"/>
  <c r="X1976" i="1"/>
  <c r="Y1976" i="1" s="1"/>
  <c r="AA1960" i="1"/>
  <c r="AA1956" i="1"/>
  <c r="AA1959" i="1"/>
  <c r="X1960" i="1"/>
  <c r="Y1960" i="1" s="1"/>
  <c r="X1972" i="1"/>
  <c r="Y1972" i="1" s="1"/>
  <c r="AA1952" i="1"/>
  <c r="AA1964" i="1"/>
  <c r="AA1967" i="1"/>
  <c r="X1952" i="1"/>
  <c r="Y1952" i="1" s="1"/>
  <c r="X1964" i="1"/>
  <c r="Y1964" i="1" s="1"/>
  <c r="AA1968" i="1"/>
  <c r="AA1947" i="1"/>
  <c r="X1947" i="1"/>
  <c r="Y1947" i="1" s="1"/>
  <c r="X1940" i="1"/>
  <c r="AA1930" i="1"/>
  <c r="AA1932" i="1"/>
  <c r="X1930" i="1"/>
  <c r="AA1934" i="1"/>
  <c r="AA1928" i="1"/>
  <c r="X1932" i="1"/>
  <c r="AA1936" i="1"/>
  <c r="X1936" i="1"/>
  <c r="AA1923" i="1"/>
  <c r="W1921" i="1"/>
  <c r="Y1921" i="1" s="1"/>
  <c r="W1917" i="1"/>
  <c r="Y1917" i="1" s="1"/>
  <c r="AA1909" i="1"/>
  <c r="AA1913" i="1"/>
  <c r="AA1911" i="1"/>
  <c r="AA1912" i="1"/>
  <c r="AA1897" i="1"/>
  <c r="AA1901" i="1"/>
  <c r="AA1899" i="1"/>
  <c r="AA1891" i="1"/>
  <c r="AA1889" i="1"/>
  <c r="X1891" i="1"/>
  <c r="Y1891" i="1" s="1"/>
  <c r="X1887" i="1"/>
  <c r="Y1887" i="1" s="1"/>
  <c r="AA1880" i="1"/>
  <c r="AA1882" i="1"/>
  <c r="X1880" i="1"/>
  <c r="Y1880" i="1" s="1"/>
  <c r="AA1884" i="1"/>
  <c r="AA1841" i="1"/>
  <c r="AA1843" i="1"/>
  <c r="AA1867" i="1"/>
  <c r="AA1859" i="1"/>
  <c r="AA1865" i="1"/>
  <c r="AA1873" i="1"/>
  <c r="X1851" i="1"/>
  <c r="Y1851" i="1" s="1"/>
  <c r="X1867" i="1"/>
  <c r="Y1867" i="1" s="1"/>
  <c r="AA1839" i="1"/>
  <c r="AA1845" i="1"/>
  <c r="AA1855" i="1"/>
  <c r="AA1861" i="1"/>
  <c r="AA1871" i="1"/>
  <c r="AA1837" i="1"/>
  <c r="X1839" i="1"/>
  <c r="Y1839" i="1" s="1"/>
  <c r="AA1847" i="1"/>
  <c r="AA1853" i="1"/>
  <c r="X1855" i="1"/>
  <c r="Y1855" i="1" s="1"/>
  <c r="AA1863" i="1"/>
  <c r="AA1869" i="1"/>
  <c r="X1871" i="1"/>
  <c r="Y1871" i="1" s="1"/>
  <c r="AA1817" i="1"/>
  <c r="AA1827" i="1"/>
  <c r="AA1825" i="1"/>
  <c r="X1817" i="1"/>
  <c r="Y1817" i="1" s="1"/>
  <c r="AA1821" i="1"/>
  <c r="AA1829" i="1"/>
  <c r="AA1819" i="1"/>
  <c r="AA1831" i="1"/>
  <c r="AA1811" i="1"/>
  <c r="AA1809" i="1"/>
  <c r="AA1805" i="1"/>
  <c r="X1813" i="1"/>
  <c r="Y1813" i="1" s="1"/>
  <c r="AA1807" i="1"/>
  <c r="AA1797" i="1"/>
  <c r="AA1793" i="1"/>
  <c r="AA1787" i="1"/>
  <c r="X1789" i="1"/>
  <c r="Y1789" i="1" s="1"/>
  <c r="AA1779" i="1"/>
  <c r="X1781" i="1"/>
  <c r="Y1781" i="1" s="1"/>
  <c r="X1773" i="1"/>
  <c r="Y1773" i="1" s="1"/>
  <c r="AA1770" i="1"/>
  <c r="AA1768" i="1"/>
  <c r="AA1760" i="1"/>
  <c r="W1756" i="1"/>
  <c r="Y1756" i="1" s="1"/>
  <c r="AA1758" i="1"/>
  <c r="AA1754" i="1"/>
  <c r="AA1752" i="1"/>
  <c r="AA1746" i="1"/>
  <c r="W1746" i="1"/>
  <c r="Y1746" i="1" s="1"/>
  <c r="AA1748" i="1"/>
  <c r="AA1744" i="1"/>
  <c r="W1736" i="1"/>
  <c r="Y1736" i="1" s="1"/>
  <c r="W1740" i="1"/>
  <c r="Y1740" i="1" s="1"/>
  <c r="AA1742" i="1"/>
  <c r="AA1738" i="1"/>
  <c r="AA1724" i="1"/>
  <c r="AA1726" i="1"/>
  <c r="AA1709" i="1"/>
  <c r="AA1711" i="1"/>
  <c r="AA1714" i="1"/>
  <c r="W1711" i="1"/>
  <c r="Y1711" i="1" s="1"/>
  <c r="AA1718" i="1"/>
  <c r="W1726" i="1"/>
  <c r="Y1726" i="1" s="1"/>
  <c r="W1714" i="1"/>
  <c r="Y1714" i="1" s="1"/>
  <c r="W1730" i="1"/>
  <c r="Y1730" i="1" s="1"/>
  <c r="W1709" i="1"/>
  <c r="Y1709" i="1" s="1"/>
  <c r="W1718" i="1"/>
  <c r="Y1718" i="1" s="1"/>
  <c r="AA1720" i="1"/>
  <c r="W1724" i="1"/>
  <c r="Y1724" i="1" s="1"/>
  <c r="AA1722" i="1"/>
  <c r="AA1713" i="1"/>
  <c r="AA1728" i="1"/>
  <c r="AA1707" i="1"/>
  <c r="W1703" i="1"/>
  <c r="Y1703" i="1" s="1"/>
  <c r="AA1705" i="1"/>
  <c r="AA1701" i="1"/>
  <c r="W1691" i="1"/>
  <c r="Y1691" i="1" s="1"/>
  <c r="AA1679" i="1"/>
  <c r="AA1685" i="1"/>
  <c r="AA1687" i="1"/>
  <c r="W1679" i="1"/>
  <c r="Y1679" i="1" s="1"/>
  <c r="AA1683" i="1"/>
  <c r="W1687" i="1"/>
  <c r="Y1687" i="1" s="1"/>
  <c r="W1683" i="1"/>
  <c r="Y1683" i="1" s="1"/>
  <c r="W1685" i="1"/>
  <c r="Y1685" i="1" s="1"/>
  <c r="AA1681" i="1"/>
  <c r="AA1672" i="1"/>
  <c r="AA1675" i="1"/>
  <c r="AA1666" i="1"/>
  <c r="AA1669" i="1"/>
  <c r="W1675" i="1"/>
  <c r="Y1675" i="1" s="1"/>
  <c r="AA1663" i="1"/>
  <c r="AA1664" i="1"/>
  <c r="AA1665" i="1"/>
  <c r="AA1668" i="1"/>
  <c r="X1669" i="1"/>
  <c r="AA1671" i="1"/>
  <c r="AA1661" i="1"/>
  <c r="X1663" i="1"/>
  <c r="AA1667" i="1"/>
  <c r="AA1673" i="1"/>
  <c r="AA1653" i="1"/>
  <c r="AA1652" i="1"/>
  <c r="X1653" i="1"/>
  <c r="AA1655" i="1"/>
  <c r="AA1658" i="1"/>
  <c r="AA1651" i="1"/>
  <c r="AA1656" i="1"/>
  <c r="X1657" i="1"/>
  <c r="AA1646" i="1"/>
  <c r="X1646" i="1"/>
  <c r="AA1649" i="1"/>
  <c r="AA1648" i="1"/>
  <c r="AA1644" i="1"/>
  <c r="AA1643" i="1"/>
  <c r="X1644" i="1"/>
  <c r="AA1641" i="1"/>
  <c r="AA1638" i="1"/>
  <c r="AA1637" i="1"/>
  <c r="X1638" i="1"/>
  <c r="X1634" i="1"/>
  <c r="AA1635" i="1"/>
  <c r="AA1633" i="1"/>
  <c r="AA1578" i="1"/>
  <c r="AA1576" i="1"/>
  <c r="AA1577" i="1"/>
  <c r="AA1580" i="1"/>
  <c r="AA1581" i="1"/>
  <c r="AA1584" i="1"/>
  <c r="W1584" i="1"/>
  <c r="Y1584" i="1" s="1"/>
  <c r="W1585" i="1"/>
  <c r="Y1585" i="1" s="1"/>
  <c r="AA1574" i="1"/>
  <c r="W1572" i="1"/>
  <c r="Y1572" i="1" s="1"/>
  <c r="W1568" i="1"/>
  <c r="Y1568" i="1" s="1"/>
  <c r="W1561" i="1"/>
  <c r="Y1561" i="1" s="1"/>
  <c r="AA1552" i="1"/>
  <c r="AA1553" i="1"/>
  <c r="AA1556" i="1"/>
  <c r="W1556" i="1"/>
  <c r="Y1556" i="1" s="1"/>
  <c r="W1557" i="1"/>
  <c r="Y1557" i="1" s="1"/>
  <c r="AA1537" i="1"/>
  <c r="W1533" i="1"/>
  <c r="Y1533" i="1" s="1"/>
  <c r="AA1529" i="1"/>
  <c r="W1529" i="1"/>
  <c r="Y1529" i="1" s="1"/>
  <c r="AA1531" i="1"/>
  <c r="AA1527" i="1"/>
  <c r="W1521" i="1"/>
  <c r="Y1521" i="1" s="1"/>
  <c r="AA1523" i="1"/>
  <c r="AA1510" i="1"/>
  <c r="AA1511" i="1"/>
  <c r="W1506" i="1"/>
  <c r="Y1506" i="1" s="1"/>
  <c r="AA1496" i="1"/>
  <c r="AA1492" i="1"/>
  <c r="AA1487" i="1"/>
  <c r="W1489" i="1"/>
  <c r="Y1489" i="1" s="1"/>
  <c r="AA1486" i="1"/>
  <c r="AA1480" i="1"/>
  <c r="W1481" i="1"/>
  <c r="Y1481" i="1" s="1"/>
  <c r="W1482" i="1"/>
  <c r="Y1482" i="1" s="1"/>
  <c r="W1477" i="1"/>
  <c r="Y1477" i="1" s="1"/>
  <c r="W1473" i="1"/>
  <c r="Y1473" i="1" s="1"/>
  <c r="AA1467" i="1"/>
  <c r="AA1469" i="1"/>
  <c r="AA1470" i="1"/>
  <c r="AA1461" i="1"/>
  <c r="AA1460" i="1"/>
  <c r="AA1462" i="1"/>
  <c r="AA1463" i="1"/>
  <c r="AA1459" i="1"/>
  <c r="W1462" i="1"/>
  <c r="Y1462" i="1" s="1"/>
  <c r="W1463" i="1"/>
  <c r="Y1463" i="1" s="1"/>
  <c r="W1454" i="1"/>
  <c r="Y1454" i="1" s="1"/>
  <c r="W1451" i="1"/>
  <c r="Y1451" i="1" s="1"/>
  <c r="W1449" i="1"/>
  <c r="Y1449" i="1" s="1"/>
  <c r="AA1439" i="1"/>
  <c r="AA1438" i="1"/>
  <c r="W1441" i="1"/>
  <c r="Y1441" i="1" s="1"/>
  <c r="AA1433" i="1"/>
  <c r="AA1434" i="1"/>
  <c r="W1433" i="1"/>
  <c r="Y1433" i="1" s="1"/>
  <c r="W1434" i="1"/>
  <c r="Y1434" i="1" s="1"/>
  <c r="W1428" i="1"/>
  <c r="Y1428" i="1" s="1"/>
  <c r="W1425" i="1"/>
  <c r="Y1425" i="1" s="1"/>
  <c r="AA1421" i="1"/>
  <c r="W1421" i="1"/>
  <c r="Y1421" i="1" s="1"/>
  <c r="AA1415" i="1"/>
  <c r="AA1410" i="1"/>
  <c r="AA1406" i="1"/>
  <c r="W1412" i="1"/>
  <c r="Y1412" i="1" s="1"/>
  <c r="AA1407" i="1"/>
  <c r="AA1408" i="1"/>
  <c r="AA1409" i="1"/>
  <c r="W1405" i="1"/>
  <c r="Y1405" i="1" s="1"/>
  <c r="X1395" i="1"/>
  <c r="AA1387" i="1"/>
  <c r="AA1383" i="1"/>
  <c r="X1391" i="1"/>
  <c r="AA1375" i="1"/>
  <c r="X1375" i="1"/>
  <c r="X1371" i="1"/>
  <c r="X1362" i="1"/>
  <c r="AA1366" i="1"/>
  <c r="AA1350" i="1"/>
  <c r="AA1346" i="1"/>
  <c r="X1341" i="1"/>
  <c r="X1350" i="1"/>
  <c r="AA1344" i="1"/>
  <c r="X1346" i="1"/>
  <c r="AA1354" i="1"/>
  <c r="X1343" i="1"/>
  <c r="Y1343" i="1" s="1"/>
  <c r="AA1321" i="1"/>
  <c r="AA1323" i="1"/>
  <c r="AA1329" i="1"/>
  <c r="AA1317" i="1"/>
  <c r="AA1319" i="1"/>
  <c r="AA1325" i="1"/>
  <c r="AA1333" i="1"/>
  <c r="X1317" i="1"/>
  <c r="Y1317" i="1" s="1"/>
  <c r="X1321" i="1"/>
  <c r="X1325" i="1"/>
  <c r="Y1325" i="1" s="1"/>
  <c r="AA1327" i="1"/>
  <c r="X1329" i="1"/>
  <c r="Y1329" i="1" s="1"/>
  <c r="AA1331" i="1"/>
  <c r="X1333" i="1"/>
  <c r="Y1333" i="1" s="1"/>
  <c r="AA1335" i="1"/>
  <c r="X1337" i="1"/>
  <c r="Y1337" i="1" s="1"/>
  <c r="X1311" i="1"/>
  <c r="AA1293" i="1"/>
  <c r="AA1301" i="1"/>
  <c r="AA1297" i="1"/>
  <c r="AA1305" i="1"/>
  <c r="X1293" i="1"/>
  <c r="AA1295" i="1"/>
  <c r="X1297" i="1"/>
  <c r="AA1299" i="1"/>
  <c r="X1301" i="1"/>
  <c r="AA1303" i="1"/>
  <c r="X1305" i="1"/>
  <c r="X1259" i="1"/>
  <c r="AA1263" i="1"/>
  <c r="X1267" i="1"/>
  <c r="AA1272" i="1"/>
  <c r="X1276" i="1"/>
  <c r="AA1281" i="1"/>
  <c r="AA1285" i="1"/>
  <c r="AA1261" i="1"/>
  <c r="AA1265" i="1"/>
  <c r="AA1269" i="1"/>
  <c r="AA1274" i="1"/>
  <c r="AA1279" i="1"/>
  <c r="AA1283" i="1"/>
  <c r="AA1243" i="1"/>
  <c r="AA1247" i="1"/>
  <c r="AA1245" i="1"/>
  <c r="AA1249" i="1"/>
  <c r="X1251" i="1"/>
  <c r="AA1233" i="1"/>
  <c r="AA1235" i="1"/>
  <c r="AA1239" i="1"/>
  <c r="X1235" i="1"/>
  <c r="AA1237" i="1"/>
  <c r="X1239" i="1"/>
  <c r="AA1225" i="1"/>
  <c r="AA1227" i="1"/>
  <c r="X1223" i="1"/>
  <c r="X1219" i="1"/>
  <c r="AA1212" i="1"/>
  <c r="AA1210" i="1"/>
  <c r="AA1215" i="1"/>
  <c r="X1206" i="1"/>
  <c r="X1204" i="1"/>
  <c r="AA1187" i="1"/>
  <c r="X1187" i="1"/>
  <c r="AA1190" i="1"/>
  <c r="AA1194" i="1"/>
  <c r="AA1199" i="1"/>
  <c r="X1190" i="1"/>
  <c r="AA1192" i="1"/>
  <c r="X1194" i="1"/>
  <c r="AA1196" i="1"/>
  <c r="X1199" i="1"/>
  <c r="X1181" i="1"/>
  <c r="AA1173" i="1"/>
  <c r="AA1177" i="1"/>
  <c r="AA1171" i="1"/>
  <c r="X1173" i="1"/>
  <c r="AA1175" i="1"/>
  <c r="X1177" i="1"/>
  <c r="AA1161" i="1"/>
  <c r="X1161" i="1"/>
  <c r="AA1163" i="1"/>
  <c r="X1163" i="1"/>
  <c r="AA1149" i="1"/>
  <c r="AA1154" i="1"/>
  <c r="AA1151" i="1"/>
  <c r="AA1157" i="1"/>
  <c r="AA1145" i="1"/>
  <c r="X1145" i="1"/>
  <c r="X1143" i="1"/>
  <c r="AA1139" i="1"/>
  <c r="X1139" i="1"/>
  <c r="X1141" i="1"/>
  <c r="AA1133" i="1"/>
  <c r="X1135" i="1"/>
  <c r="AA1128" i="1"/>
  <c r="AA1126" i="1"/>
  <c r="X1128" i="1"/>
  <c r="X1129" i="1"/>
  <c r="AA1121" i="1"/>
  <c r="X1121" i="1"/>
  <c r="AA1124" i="1"/>
  <c r="AA1118" i="1"/>
  <c r="AA1112" i="1"/>
  <c r="AA1116" i="1"/>
  <c r="X1118" i="1"/>
  <c r="X1112" i="1"/>
  <c r="AA1114" i="1"/>
  <c r="X1116" i="1"/>
  <c r="AA1088" i="1"/>
  <c r="AA1094" i="1"/>
  <c r="AA1096" i="1"/>
  <c r="AA1103" i="1"/>
  <c r="X1088" i="1"/>
  <c r="AA1090" i="1"/>
  <c r="AA1092" i="1"/>
  <c r="X1096" i="1"/>
  <c r="AA1098" i="1"/>
  <c r="AA1100" i="1"/>
  <c r="X1090" i="1"/>
  <c r="X1094" i="1"/>
  <c r="X1098" i="1"/>
  <c r="X1103" i="1"/>
  <c r="AA1105" i="1"/>
  <c r="X1107" i="1"/>
  <c r="AA1082" i="1"/>
  <c r="X1082" i="1"/>
  <c r="AA1076" i="1"/>
  <c r="AA1074" i="1"/>
  <c r="AA1070" i="1"/>
  <c r="AA1063" i="1"/>
  <c r="X1063" i="1"/>
  <c r="AA1064" i="1"/>
  <c r="AA1058" i="1"/>
  <c r="AA1059" i="1"/>
  <c r="X1061" i="1"/>
  <c r="AA1044" i="1"/>
  <c r="AA1048" i="1"/>
  <c r="AA1047" i="1"/>
  <c r="X1048" i="1"/>
  <c r="X1044" i="1"/>
  <c r="AA1046" i="1"/>
  <c r="AA1049" i="1"/>
  <c r="X1050" i="1"/>
  <c r="AA1038" i="1"/>
  <c r="AA1034" i="1"/>
  <c r="W926" i="1"/>
  <c r="Y926" i="1" s="1"/>
  <c r="X776" i="1"/>
  <c r="AA765" i="1"/>
  <c r="AA767" i="1"/>
  <c r="AA761" i="1"/>
  <c r="AA763" i="1"/>
  <c r="X767" i="1"/>
  <c r="AA757" i="1"/>
  <c r="AA759" i="1"/>
  <c r="X770" i="1"/>
  <c r="X757" i="1"/>
  <c r="X761" i="1"/>
  <c r="X765" i="1"/>
  <c r="AA751" i="1"/>
  <c r="X751" i="1"/>
  <c r="AA753" i="1"/>
  <c r="X755" i="1"/>
  <c r="X749" i="1"/>
  <c r="X753" i="1"/>
  <c r="X735" i="1"/>
  <c r="AA731" i="1"/>
  <c r="X731" i="1"/>
  <c r="X733" i="1"/>
  <c r="AA723" i="1"/>
  <c r="AA725" i="1"/>
  <c r="AA721" i="1"/>
  <c r="X725" i="1"/>
  <c r="X723" i="1"/>
  <c r="X727" i="1"/>
  <c r="AA712" i="1"/>
  <c r="AA714" i="1"/>
  <c r="AA700" i="1"/>
  <c r="AA702" i="1"/>
  <c r="AA708" i="1"/>
  <c r="AA710" i="1"/>
  <c r="X714" i="1"/>
  <c r="AA696" i="1"/>
  <c r="AA698" i="1"/>
  <c r="AA704" i="1"/>
  <c r="AA706" i="1"/>
  <c r="X710" i="1"/>
  <c r="X696" i="1"/>
  <c r="X700" i="1"/>
  <c r="X704" i="1"/>
  <c r="X708" i="1"/>
  <c r="X712" i="1"/>
  <c r="X716" i="1"/>
  <c r="AA688" i="1"/>
  <c r="AA690" i="1"/>
  <c r="AA684" i="1"/>
  <c r="AA686" i="1"/>
  <c r="X690" i="1"/>
  <c r="X686" i="1"/>
  <c r="X684" i="1"/>
  <c r="X688" i="1"/>
  <c r="X692" i="1"/>
  <c r="AA678" i="1"/>
  <c r="X670" i="1"/>
  <c r="AA672" i="1"/>
  <c r="AA674" i="1"/>
  <c r="X678" i="1"/>
  <c r="AA680" i="1"/>
  <c r="X672" i="1"/>
  <c r="X680" i="1"/>
  <c r="AA676" i="1"/>
  <c r="X682" i="1"/>
  <c r="AA654" i="1"/>
  <c r="AA662" i="1"/>
  <c r="AA664" i="1"/>
  <c r="AA648" i="1"/>
  <c r="AA656" i="1"/>
  <c r="X648" i="1"/>
  <c r="AA650" i="1"/>
  <c r="AA652" i="1"/>
  <c r="X656" i="1"/>
  <c r="AA658" i="1"/>
  <c r="AA660" i="1"/>
  <c r="X664" i="1"/>
  <c r="X650" i="1"/>
  <c r="X654" i="1"/>
  <c r="X658" i="1"/>
  <c r="X662" i="1"/>
  <c r="X666" i="1"/>
  <c r="AA640" i="1"/>
  <c r="X640" i="1"/>
  <c r="AA642" i="1"/>
  <c r="X644" i="1"/>
  <c r="X642" i="1"/>
  <c r="AA632" i="1"/>
  <c r="AA634" i="1"/>
  <c r="AA630" i="1"/>
  <c r="X634" i="1"/>
  <c r="AA636" i="1"/>
  <c r="X632" i="1"/>
  <c r="X636" i="1"/>
  <c r="X638" i="1"/>
  <c r="X628" i="1"/>
  <c r="AA620" i="1"/>
  <c r="AA622" i="1"/>
  <c r="X622" i="1"/>
  <c r="X620" i="1"/>
  <c r="X624" i="1"/>
  <c r="AA616" i="1"/>
  <c r="X616" i="1"/>
  <c r="X618" i="1"/>
  <c r="X608" i="1"/>
  <c r="AA600" i="1"/>
  <c r="AA602" i="1"/>
  <c r="X602" i="1"/>
  <c r="X600" i="1"/>
  <c r="X604" i="1"/>
  <c r="X596" i="1"/>
  <c r="AA590" i="1"/>
  <c r="X590" i="1"/>
  <c r="AA592" i="1"/>
  <c r="X592" i="1"/>
  <c r="X594" i="1"/>
  <c r="AA580" i="1"/>
  <c r="AA582" i="1"/>
  <c r="X582" i="1"/>
  <c r="X580" i="1"/>
  <c r="X584" i="1"/>
  <c r="AA574" i="1"/>
  <c r="AA560" i="1"/>
  <c r="AA562" i="1"/>
  <c r="X566" i="1"/>
  <c r="AA570" i="1"/>
  <c r="X574" i="1"/>
  <c r="AA576" i="1"/>
  <c r="X560" i="1"/>
  <c r="X576" i="1"/>
  <c r="AA564" i="1"/>
  <c r="AA568" i="1"/>
  <c r="AA572" i="1"/>
  <c r="X578" i="1"/>
  <c r="AA550" i="1"/>
  <c r="AA552" i="1"/>
  <c r="AA546" i="1"/>
  <c r="AA548" i="1"/>
  <c r="X552" i="1"/>
  <c r="X546" i="1"/>
  <c r="X550" i="1"/>
  <c r="X554" i="1"/>
  <c r="X540" i="1"/>
  <c r="AA530" i="1"/>
  <c r="AA534" i="1"/>
  <c r="AA518" i="1"/>
  <c r="AA520" i="1"/>
  <c r="AA526" i="1"/>
  <c r="AA528" i="1"/>
  <c r="X534" i="1"/>
  <c r="AA516" i="1"/>
  <c r="AA522" i="1"/>
  <c r="AA524" i="1"/>
  <c r="X518" i="1"/>
  <c r="X522" i="1"/>
  <c r="X526" i="1"/>
  <c r="X530" i="1"/>
  <c r="X536" i="1"/>
  <c r="AA508" i="1"/>
  <c r="AA510" i="1"/>
  <c r="AA504" i="1"/>
  <c r="AA506" i="1"/>
  <c r="X510" i="1"/>
  <c r="AA512" i="1"/>
  <c r="AA499" i="1"/>
  <c r="AA502" i="1"/>
  <c r="X506" i="1"/>
  <c r="X514" i="1"/>
  <c r="X499" i="1"/>
  <c r="X504" i="1"/>
  <c r="X508" i="1"/>
  <c r="X512" i="1"/>
  <c r="AA497" i="1"/>
  <c r="W489" i="1"/>
  <c r="Y489" i="1" s="1"/>
  <c r="X491" i="1"/>
  <c r="AA483" i="1"/>
  <c r="W476" i="1"/>
  <c r="Y476" i="1" s="1"/>
  <c r="AA477" i="1"/>
  <c r="AA479" i="1"/>
  <c r="W472" i="1"/>
  <c r="Y472" i="1" s="1"/>
  <c r="AA468" i="1"/>
  <c r="AA466" i="1"/>
  <c r="AA470" i="1"/>
  <c r="AA458" i="1"/>
  <c r="AA460" i="1"/>
  <c r="W460" i="1"/>
  <c r="Y460" i="1" s="1"/>
  <c r="AA462" i="1"/>
  <c r="AA450" i="1"/>
  <c r="AA452" i="1"/>
  <c r="W456" i="1"/>
  <c r="Y456" i="1" s="1"/>
  <c r="AA454" i="1"/>
  <c r="AA446" i="1"/>
  <c r="AA448" i="1"/>
  <c r="AA436" i="1"/>
  <c r="W432" i="1"/>
  <c r="Y432" i="1" s="1"/>
  <c r="W424" i="1"/>
  <c r="Y424" i="1" s="1"/>
  <c r="AA430" i="1"/>
  <c r="AA426" i="1"/>
  <c r="AA408" i="1"/>
  <c r="W392" i="1"/>
  <c r="Y392" i="1" s="1"/>
  <c r="AA394" i="1"/>
  <c r="W404" i="1"/>
  <c r="Y404" i="1" s="1"/>
  <c r="W408" i="1"/>
  <c r="Y408" i="1" s="1"/>
  <c r="AA410" i="1"/>
  <c r="W396" i="1"/>
  <c r="Y396" i="1" s="1"/>
  <c r="AA402" i="1"/>
  <c r="W412" i="1"/>
  <c r="Y412" i="1" s="1"/>
  <c r="AA418" i="1"/>
  <c r="AA420" i="1"/>
  <c r="AA398" i="1"/>
  <c r="AA400" i="1"/>
  <c r="AA414" i="1"/>
  <c r="AA416" i="1"/>
  <c r="AA390" i="1"/>
  <c r="AA406" i="1"/>
  <c r="AA368" i="1"/>
  <c r="AA352" i="1"/>
  <c r="AA370" i="1"/>
  <c r="AA372" i="1"/>
  <c r="AA384" i="1"/>
  <c r="AA358" i="1"/>
  <c r="W368" i="1"/>
  <c r="Y368" i="1" s="1"/>
  <c r="W352" i="1"/>
  <c r="Y352" i="1" s="1"/>
  <c r="AA354" i="1"/>
  <c r="AA374" i="1"/>
  <c r="AA356" i="1"/>
  <c r="W364" i="1"/>
  <c r="Y364" i="1" s="1"/>
  <c r="W380" i="1"/>
  <c r="Y380" i="1" s="1"/>
  <c r="AA350" i="1"/>
  <c r="W360" i="1"/>
  <c r="Y360" i="1" s="1"/>
  <c r="AA366" i="1"/>
  <c r="W376" i="1"/>
  <c r="Y376" i="1" s="1"/>
  <c r="AA382" i="1"/>
  <c r="AA362" i="1"/>
  <c r="AA378" i="1"/>
  <c r="W344" i="1"/>
  <c r="Y344" i="1" s="1"/>
  <c r="W341" i="1"/>
  <c r="Y341" i="1" s="1"/>
  <c r="AA335" i="1"/>
  <c r="W321" i="1"/>
  <c r="Y321" i="1" s="1"/>
  <c r="AA323" i="1"/>
  <c r="AA329" i="1"/>
  <c r="AA325" i="1"/>
  <c r="W329" i="1"/>
  <c r="Y329" i="1" s="1"/>
  <c r="AA331" i="1"/>
  <c r="AA327" i="1"/>
  <c r="W317" i="1"/>
  <c r="Y317" i="1" s="1"/>
  <c r="W313" i="1"/>
  <c r="Y313" i="1" s="1"/>
  <c r="AA311" i="1"/>
  <c r="AA305" i="1"/>
  <c r="W307" i="1"/>
  <c r="Y307" i="1" s="1"/>
  <c r="AA294" i="1"/>
  <c r="AA296" i="1"/>
  <c r="AA301" i="1"/>
  <c r="AA284" i="1"/>
  <c r="AA274" i="1"/>
  <c r="AA276" i="1"/>
  <c r="AA280" i="1"/>
  <c r="AA242" i="1"/>
  <c r="AA264" i="1"/>
  <c r="AA252" i="1"/>
  <c r="AA250" i="1"/>
  <c r="AA266" i="1"/>
  <c r="AA244" i="1"/>
  <c r="AA254" i="1"/>
  <c r="AA260" i="1"/>
  <c r="AA258" i="1"/>
  <c r="AA246" i="1"/>
  <c r="AA262" i="1"/>
  <c r="AA270" i="1"/>
  <c r="AA228" i="1"/>
  <c r="AA230" i="1"/>
  <c r="AA232" i="1"/>
  <c r="AA234" i="1"/>
  <c r="AA236" i="1"/>
  <c r="AA220" i="1"/>
  <c r="AA224" i="1"/>
  <c r="AA214" i="1"/>
  <c r="AA200" i="1"/>
  <c r="AA204" i="1"/>
  <c r="AA202" i="1"/>
  <c r="AA206" i="1"/>
  <c r="AA193" i="1"/>
  <c r="AA177" i="1"/>
  <c r="AA181" i="1"/>
  <c r="AA179" i="1"/>
  <c r="AA185" i="1"/>
  <c r="AA175" i="1"/>
  <c r="AA173" i="1"/>
  <c r="AA160" i="1"/>
  <c r="AA152" i="1"/>
  <c r="AA146" i="1"/>
  <c r="AA111" i="1"/>
  <c r="AA133" i="1"/>
  <c r="AA113" i="1"/>
  <c r="AA131" i="1"/>
  <c r="AA117" i="1"/>
  <c r="AA125" i="1"/>
  <c r="AA136" i="1"/>
  <c r="AA123" i="1"/>
  <c r="AA140" i="1"/>
  <c r="AA98" i="1"/>
  <c r="AA100" i="1"/>
  <c r="AA96" i="1"/>
  <c r="AA104" i="1"/>
  <c r="AA92" i="1"/>
  <c r="AA81" i="1"/>
  <c r="AA71" i="1"/>
  <c r="AA67" i="1"/>
  <c r="AA57" i="1"/>
  <c r="AA46" i="1"/>
  <c r="AA38" i="1"/>
  <c r="AA37" i="1"/>
  <c r="AA35" i="1"/>
  <c r="AA40" i="1"/>
  <c r="AA19" i="1"/>
  <c r="AA15" i="1"/>
  <c r="AA7" i="1"/>
  <c r="AA5" i="1"/>
  <c r="AA11" i="1"/>
  <c r="AA9" i="1"/>
  <c r="W928" i="1"/>
  <c r="Y928" i="1" s="1"/>
  <c r="AA928" i="1"/>
  <c r="W930" i="1"/>
  <c r="Y930" i="1" s="1"/>
  <c r="AA930" i="1"/>
  <c r="W932" i="1"/>
  <c r="Y932" i="1" s="1"/>
  <c r="AA932" i="1"/>
  <c r="W934" i="1"/>
  <c r="Y934" i="1" s="1"/>
  <c r="AA934" i="1"/>
  <c r="W936" i="1"/>
  <c r="Y936" i="1" s="1"/>
  <c r="AA936" i="1"/>
  <c r="W938" i="1"/>
  <c r="Y938" i="1" s="1"/>
  <c r="AA938" i="1"/>
  <c r="W940" i="1"/>
  <c r="Y940" i="1" s="1"/>
  <c r="AA940" i="1"/>
  <c r="W942" i="1"/>
  <c r="Y942" i="1" s="1"/>
  <c r="AA942" i="1"/>
  <c r="W944" i="1"/>
  <c r="Y944" i="1" s="1"/>
  <c r="AA944" i="1"/>
  <c r="W946" i="1"/>
  <c r="Y946" i="1" s="1"/>
  <c r="AA946" i="1"/>
  <c r="W948" i="1"/>
  <c r="Y948" i="1" s="1"/>
  <c r="AA948" i="1"/>
  <c r="W950" i="1"/>
  <c r="Y950" i="1" s="1"/>
  <c r="AA950" i="1"/>
  <c r="W952" i="1"/>
  <c r="Y952" i="1" s="1"/>
  <c r="AA952" i="1"/>
  <c r="W954" i="1"/>
  <c r="Y954" i="1" s="1"/>
  <c r="AA954" i="1"/>
  <c r="W956" i="1"/>
  <c r="Y956" i="1" s="1"/>
  <c r="AA956" i="1"/>
  <c r="W959" i="1"/>
  <c r="Y959" i="1" s="1"/>
  <c r="AA959" i="1"/>
  <c r="W961" i="1"/>
  <c r="Y961" i="1" s="1"/>
  <c r="AA961" i="1"/>
  <c r="W963" i="1"/>
  <c r="Y963" i="1" s="1"/>
  <c r="AA963" i="1"/>
  <c r="W965" i="1"/>
  <c r="Y965" i="1" s="1"/>
  <c r="AA965" i="1"/>
  <c r="W967" i="1"/>
  <c r="Y967" i="1" s="1"/>
  <c r="AA967" i="1"/>
  <c r="W969" i="1"/>
  <c r="Y969" i="1" s="1"/>
  <c r="AA969" i="1"/>
  <c r="W971" i="1"/>
  <c r="Y971" i="1" s="1"/>
  <c r="AA971" i="1"/>
  <c r="W973" i="1"/>
  <c r="Y973" i="1" s="1"/>
  <c r="AA973" i="1"/>
  <c r="W975" i="1"/>
  <c r="Y975" i="1" s="1"/>
  <c r="AA975" i="1"/>
  <c r="W977" i="1"/>
  <c r="Y977" i="1" s="1"/>
  <c r="AA977" i="1"/>
  <c r="W979" i="1"/>
  <c r="Y979" i="1" s="1"/>
  <c r="AA979" i="1"/>
  <c r="W981" i="1"/>
  <c r="Y981" i="1" s="1"/>
  <c r="AA981" i="1"/>
  <c r="W983" i="1"/>
  <c r="Y983" i="1" s="1"/>
  <c r="AA983" i="1"/>
  <c r="W986" i="1"/>
  <c r="Y986" i="1" s="1"/>
  <c r="AA986" i="1"/>
  <c r="W989" i="1"/>
  <c r="Y989" i="1" s="1"/>
  <c r="AA989" i="1"/>
  <c r="W991" i="1"/>
  <c r="Y991" i="1" s="1"/>
  <c r="AA991" i="1"/>
  <c r="W993" i="1"/>
  <c r="Y993" i="1" s="1"/>
  <c r="AA993" i="1"/>
  <c r="W995" i="1"/>
  <c r="Y995" i="1" s="1"/>
  <c r="AA995" i="1"/>
  <c r="W997" i="1"/>
  <c r="Y997" i="1" s="1"/>
  <c r="AA997" i="1"/>
  <c r="W999" i="1"/>
  <c r="Y999" i="1" s="1"/>
  <c r="AA999" i="1"/>
  <c r="W1001" i="1"/>
  <c r="Y1001" i="1" s="1"/>
  <c r="AA1001" i="1"/>
  <c r="W1004" i="1"/>
  <c r="Y1004" i="1" s="1"/>
  <c r="AA1004" i="1"/>
  <c r="W1006" i="1"/>
  <c r="Y1006" i="1" s="1"/>
  <c r="AA1006" i="1"/>
  <c r="W1008" i="1"/>
  <c r="Y1008" i="1" s="1"/>
  <c r="AA1008" i="1"/>
  <c r="W1012" i="1"/>
  <c r="Y1012" i="1" s="1"/>
  <c r="AA1012" i="1"/>
  <c r="W1014" i="1"/>
  <c r="Y1014" i="1" s="1"/>
  <c r="AA1014" i="1"/>
  <c r="W1016" i="1"/>
  <c r="Y1016" i="1" s="1"/>
  <c r="AA1016" i="1"/>
  <c r="W1018" i="1"/>
  <c r="Y1018" i="1" s="1"/>
  <c r="AA1018" i="1"/>
  <c r="W1020" i="1"/>
  <c r="Y1020" i="1" s="1"/>
  <c r="AA1020" i="1"/>
  <c r="W1022" i="1"/>
  <c r="Y1022" i="1" s="1"/>
  <c r="AA1022" i="1"/>
  <c r="W1024" i="1"/>
  <c r="Y1024" i="1" s="1"/>
  <c r="AA1024" i="1"/>
  <c r="W1026" i="1"/>
  <c r="Y1026" i="1" s="1"/>
  <c r="AA1026" i="1"/>
  <c r="W1029" i="1"/>
  <c r="Y1029" i="1" s="1"/>
  <c r="AA1029" i="1"/>
  <c r="W1031" i="1"/>
  <c r="Y1031" i="1" s="1"/>
  <c r="AA1031" i="1"/>
  <c r="W1039" i="1"/>
  <c r="Y1039" i="1" s="1"/>
  <c r="AA1039" i="1"/>
  <c r="AA2" i="1"/>
  <c r="X3" i="1"/>
  <c r="Y3" i="1" s="1"/>
  <c r="AA4" i="1"/>
  <c r="X5" i="1"/>
  <c r="Y5" i="1" s="1"/>
  <c r="AA6" i="1"/>
  <c r="X7" i="1"/>
  <c r="Y7" i="1" s="1"/>
  <c r="AA8" i="1"/>
  <c r="AA10" i="1"/>
  <c r="X11" i="1"/>
  <c r="Y11" i="1" s="1"/>
  <c r="AA12" i="1"/>
  <c r="X13" i="1"/>
  <c r="AA14" i="1"/>
  <c r="AA16" i="1"/>
  <c r="X17" i="1"/>
  <c r="Y17" i="1" s="1"/>
  <c r="AA18" i="1"/>
  <c r="X19" i="1"/>
  <c r="Y19" i="1" s="1"/>
  <c r="AA20" i="1"/>
  <c r="X21" i="1"/>
  <c r="Y21" i="1" s="1"/>
  <c r="AA22" i="1"/>
  <c r="X23" i="1"/>
  <c r="Y23" i="1" s="1"/>
  <c r="AA24" i="1"/>
  <c r="X25" i="1"/>
  <c r="Y25" i="1" s="1"/>
  <c r="AA26" i="1"/>
  <c r="X27" i="1"/>
  <c r="Y27" i="1" s="1"/>
  <c r="AA28" i="1"/>
  <c r="X29" i="1"/>
  <c r="Y29" i="1" s="1"/>
  <c r="AA30" i="1"/>
  <c r="X31" i="1"/>
  <c r="Y31" i="1" s="1"/>
  <c r="AA32" i="1"/>
  <c r="X33" i="1"/>
  <c r="Y33" i="1" s="1"/>
  <c r="AA34" i="1"/>
  <c r="X35" i="1"/>
  <c r="Y35" i="1" s="1"/>
  <c r="AA36" i="1"/>
  <c r="X37" i="1"/>
  <c r="Y37" i="1" s="1"/>
  <c r="X38" i="1"/>
  <c r="AA39" i="1"/>
  <c r="X40" i="1"/>
  <c r="AA41" i="1"/>
  <c r="X42" i="1"/>
  <c r="AA43" i="1"/>
  <c r="X44" i="1"/>
  <c r="Y44" i="1" s="1"/>
  <c r="AA45" i="1"/>
  <c r="X46" i="1"/>
  <c r="Y46" i="1" s="1"/>
  <c r="AA47" i="1"/>
  <c r="X48" i="1"/>
  <c r="Y48" i="1" s="1"/>
  <c r="AA49" i="1"/>
  <c r="X50" i="1"/>
  <c r="AA51" i="1"/>
  <c r="X52" i="1"/>
  <c r="AA53" i="1"/>
  <c r="X54" i="1"/>
  <c r="X55" i="1"/>
  <c r="Y55" i="1" s="1"/>
  <c r="AA56" i="1"/>
  <c r="X57" i="1"/>
  <c r="Y57" i="1" s="1"/>
  <c r="AA58" i="1"/>
  <c r="X59" i="1"/>
  <c r="Y59" i="1" s="1"/>
  <c r="AA60" i="1"/>
  <c r="X61" i="1"/>
  <c r="Y61" i="1" s="1"/>
  <c r="AA62" i="1"/>
  <c r="X63" i="1"/>
  <c r="Y63" i="1" s="1"/>
  <c r="AA64" i="1"/>
  <c r="X65" i="1"/>
  <c r="Y65" i="1" s="1"/>
  <c r="AA66" i="1"/>
  <c r="X67" i="1"/>
  <c r="Y67" i="1" s="1"/>
  <c r="AA68" i="1"/>
  <c r="X69" i="1"/>
  <c r="Y69" i="1" s="1"/>
  <c r="AA70" i="1"/>
  <c r="X71" i="1"/>
  <c r="Y71" i="1" s="1"/>
  <c r="AA72" i="1"/>
  <c r="X73" i="1"/>
  <c r="Y73" i="1" s="1"/>
  <c r="AA74" i="1"/>
  <c r="X75" i="1"/>
  <c r="Y75" i="1" s="1"/>
  <c r="AA76" i="1"/>
  <c r="X77" i="1"/>
  <c r="Y77" i="1" s="1"/>
  <c r="AA78" i="1"/>
  <c r="X79" i="1"/>
  <c r="Y79" i="1" s="1"/>
  <c r="AA80" i="1"/>
  <c r="X81" i="1"/>
  <c r="Y81" i="1" s="1"/>
  <c r="AA82" i="1"/>
  <c r="X83" i="1"/>
  <c r="Y83" i="1" s="1"/>
  <c r="AA84" i="1"/>
  <c r="X85" i="1"/>
  <c r="Y85" i="1" s="1"/>
  <c r="AA86" i="1"/>
  <c r="X87" i="1"/>
  <c r="Y87" i="1" s="1"/>
  <c r="AA88" i="1"/>
  <c r="X89" i="1"/>
  <c r="Y89" i="1" s="1"/>
  <c r="AA90" i="1"/>
  <c r="X91" i="1"/>
  <c r="Y91" i="1" s="1"/>
  <c r="X92" i="1"/>
  <c r="AA93" i="1"/>
  <c r="X94" i="1"/>
  <c r="Y94" i="1" s="1"/>
  <c r="AA95" i="1"/>
  <c r="X96" i="1"/>
  <c r="Y96" i="1" s="1"/>
  <c r="AA97" i="1"/>
  <c r="X98" i="1"/>
  <c r="Y98" i="1" s="1"/>
  <c r="AA99" i="1"/>
  <c r="X100" i="1"/>
  <c r="AA101" i="1"/>
  <c r="X102" i="1"/>
  <c r="AA103" i="1"/>
  <c r="X104" i="1"/>
  <c r="AA105" i="1"/>
  <c r="X106" i="1"/>
  <c r="Y106" i="1" s="1"/>
  <c r="AA107" i="1"/>
  <c r="X108" i="1"/>
  <c r="Y108" i="1" s="1"/>
  <c r="AA109" i="1"/>
  <c r="AA110" i="1"/>
  <c r="X111" i="1"/>
  <c r="Y111" i="1" s="1"/>
  <c r="AA112" i="1"/>
  <c r="X113" i="1"/>
  <c r="Y113" i="1" s="1"/>
  <c r="AA114" i="1"/>
  <c r="X115" i="1"/>
  <c r="Y115" i="1" s="1"/>
  <c r="AA116" i="1"/>
  <c r="X117" i="1"/>
  <c r="Y117" i="1" s="1"/>
  <c r="AA118" i="1"/>
  <c r="X121" i="1"/>
  <c r="Y121" i="1" s="1"/>
  <c r="AA122" i="1"/>
  <c r="X123" i="1"/>
  <c r="Y123" i="1" s="1"/>
  <c r="AA124" i="1"/>
  <c r="X125" i="1"/>
  <c r="Y125" i="1" s="1"/>
  <c r="AA126" i="1"/>
  <c r="X127" i="1"/>
  <c r="Y127" i="1" s="1"/>
  <c r="AA128" i="1"/>
  <c r="X129" i="1"/>
  <c r="Y129" i="1" s="1"/>
  <c r="AA130" i="1"/>
  <c r="X131" i="1"/>
  <c r="Y131" i="1" s="1"/>
  <c r="AA132" i="1"/>
  <c r="X133" i="1"/>
  <c r="Y133" i="1" s="1"/>
  <c r="AA135" i="1"/>
  <c r="X136" i="1"/>
  <c r="Y136" i="1" s="1"/>
  <c r="AA137" i="1"/>
  <c r="X138" i="1"/>
  <c r="Y138" i="1" s="1"/>
  <c r="AA139" i="1"/>
  <c r="X140" i="1"/>
  <c r="Y140" i="1" s="1"/>
  <c r="AA141" i="1"/>
  <c r="X142" i="1"/>
  <c r="Y142" i="1" s="1"/>
  <c r="AA143" i="1"/>
  <c r="X144" i="1"/>
  <c r="Y144" i="1" s="1"/>
  <c r="AA145" i="1"/>
  <c r="X146" i="1"/>
  <c r="Y146" i="1" s="1"/>
  <c r="AA147" i="1"/>
  <c r="X148" i="1"/>
  <c r="Y148" i="1" s="1"/>
  <c r="AA149" i="1"/>
  <c r="X150" i="1"/>
  <c r="Y150" i="1" s="1"/>
  <c r="AA151" i="1"/>
  <c r="X152" i="1"/>
  <c r="Y152" i="1" s="1"/>
  <c r="AA153" i="1"/>
  <c r="X154" i="1"/>
  <c r="Y154" i="1" s="1"/>
  <c r="AA155" i="1"/>
  <c r="X156" i="1"/>
  <c r="Y156" i="1" s="1"/>
  <c r="AA157" i="1"/>
  <c r="X158" i="1"/>
  <c r="Y158" i="1" s="1"/>
  <c r="AA159" i="1"/>
  <c r="X160" i="1"/>
  <c r="Y160" i="1" s="1"/>
  <c r="AA161" i="1"/>
  <c r="X162" i="1"/>
  <c r="Y162" i="1" s="1"/>
  <c r="AA163" i="1"/>
  <c r="X164" i="1"/>
  <c r="Y164" i="1" s="1"/>
  <c r="AA165" i="1"/>
  <c r="X166" i="1"/>
  <c r="Y166" i="1" s="1"/>
  <c r="AA167" i="1"/>
  <c r="AA168" i="1"/>
  <c r="X169" i="1"/>
  <c r="Y169" i="1" s="1"/>
  <c r="AA170" i="1"/>
  <c r="AA172" i="1"/>
  <c r="X173" i="1"/>
  <c r="Y173" i="1" s="1"/>
  <c r="AA174" i="1"/>
  <c r="X175" i="1"/>
  <c r="Y175" i="1" s="1"/>
  <c r="AA176" i="1"/>
  <c r="AA178" i="1"/>
  <c r="X179" i="1"/>
  <c r="Y179" i="1" s="1"/>
  <c r="AA180" i="1"/>
  <c r="X181" i="1"/>
  <c r="Y181" i="1" s="1"/>
  <c r="AA182" i="1"/>
  <c r="X183" i="1"/>
  <c r="Y183" i="1" s="1"/>
  <c r="AA184" i="1"/>
  <c r="X185" i="1"/>
  <c r="AA186" i="1"/>
  <c r="X187" i="1"/>
  <c r="Y187" i="1" s="1"/>
  <c r="AA188" i="1"/>
  <c r="X189" i="1"/>
  <c r="AA190" i="1"/>
  <c r="X191" i="1"/>
  <c r="AA192" i="1"/>
  <c r="X193" i="1"/>
  <c r="Y193" i="1" s="1"/>
  <c r="AA194" i="1"/>
  <c r="X195" i="1"/>
  <c r="Y195" i="1" s="1"/>
  <c r="AA196" i="1"/>
  <c r="X197" i="1"/>
  <c r="AA198" i="1"/>
  <c r="AA199" i="1"/>
  <c r="X200" i="1"/>
  <c r="Y200" i="1" s="1"/>
  <c r="AA201" i="1"/>
  <c r="X202" i="1"/>
  <c r="Y202" i="1" s="1"/>
  <c r="AA203" i="1"/>
  <c r="X204" i="1"/>
  <c r="Y204" i="1" s="1"/>
  <c r="AA205" i="1"/>
  <c r="X206" i="1"/>
  <c r="Y206" i="1" s="1"/>
  <c r="AA207" i="1"/>
  <c r="X208" i="1"/>
  <c r="Y208" i="1" s="1"/>
  <c r="AA209" i="1"/>
  <c r="X210" i="1"/>
  <c r="Y210" i="1" s="1"/>
  <c r="AA211" i="1"/>
  <c r="X212" i="1"/>
  <c r="Y212" i="1" s="1"/>
  <c r="AA213" i="1"/>
  <c r="X214" i="1"/>
  <c r="Y214" i="1" s="1"/>
  <c r="AA215" i="1"/>
  <c r="X216" i="1"/>
  <c r="Y216" i="1" s="1"/>
  <c r="AA217" i="1"/>
  <c r="X218" i="1"/>
  <c r="Y218" i="1" s="1"/>
  <c r="AA219" i="1"/>
  <c r="X220" i="1"/>
  <c r="Y220" i="1" s="1"/>
  <c r="AA221" i="1"/>
  <c r="X222" i="1"/>
  <c r="Y222" i="1" s="1"/>
  <c r="AA223" i="1"/>
  <c r="X224" i="1"/>
  <c r="Y224" i="1" s="1"/>
  <c r="AA225" i="1"/>
  <c r="X226" i="1"/>
  <c r="Y226" i="1" s="1"/>
  <c r="AA227" i="1"/>
  <c r="X228" i="1"/>
  <c r="Y228" i="1" s="1"/>
  <c r="AA229" i="1"/>
  <c r="X230" i="1"/>
  <c r="Y230" i="1" s="1"/>
  <c r="AA231" i="1"/>
  <c r="X232" i="1"/>
  <c r="Y232" i="1" s="1"/>
  <c r="AA233" i="1"/>
  <c r="X234" i="1"/>
  <c r="Y234" i="1" s="1"/>
  <c r="AA235" i="1"/>
  <c r="X236" i="1"/>
  <c r="Y236" i="1" s="1"/>
  <c r="AA237" i="1"/>
  <c r="X238" i="1"/>
  <c r="Y238" i="1" s="1"/>
  <c r="AA239" i="1"/>
  <c r="X240" i="1"/>
  <c r="Y240" i="1" s="1"/>
  <c r="AA241" i="1"/>
  <c r="X242" i="1"/>
  <c r="Y242" i="1" s="1"/>
  <c r="AA243" i="1"/>
  <c r="X244" i="1"/>
  <c r="Y244" i="1" s="1"/>
  <c r="AA245" i="1"/>
  <c r="X246" i="1"/>
  <c r="Y246" i="1" s="1"/>
  <c r="AA247" i="1"/>
  <c r="X248" i="1"/>
  <c r="Y248" i="1" s="1"/>
  <c r="AA249" i="1"/>
  <c r="X250" i="1"/>
  <c r="Y250" i="1" s="1"/>
  <c r="AA251" i="1"/>
  <c r="X252" i="1"/>
  <c r="Y252" i="1" s="1"/>
  <c r="AA253" i="1"/>
  <c r="X254" i="1"/>
  <c r="Y254" i="1" s="1"/>
  <c r="AA255" i="1"/>
  <c r="X256" i="1"/>
  <c r="Y256" i="1" s="1"/>
  <c r="AA257" i="1"/>
  <c r="X258" i="1"/>
  <c r="Y258" i="1" s="1"/>
  <c r="AA259" i="1"/>
  <c r="X260" i="1"/>
  <c r="Y260" i="1" s="1"/>
  <c r="AA261" i="1"/>
  <c r="X262" i="1"/>
  <c r="Y262" i="1" s="1"/>
  <c r="AA263" i="1"/>
  <c r="X264" i="1"/>
  <c r="Y264" i="1" s="1"/>
  <c r="AA265" i="1"/>
  <c r="X266" i="1"/>
  <c r="Y266" i="1" s="1"/>
  <c r="AA267" i="1"/>
  <c r="X268" i="1"/>
  <c r="Y268" i="1" s="1"/>
  <c r="AA269" i="1"/>
  <c r="X270" i="1"/>
  <c r="Y270" i="1" s="1"/>
  <c r="AA271" i="1"/>
  <c r="X272" i="1"/>
  <c r="Y272" i="1" s="1"/>
  <c r="AA273" i="1"/>
  <c r="X274" i="1"/>
  <c r="Y274" i="1" s="1"/>
  <c r="AA275" i="1"/>
  <c r="X276" i="1"/>
  <c r="Y276" i="1" s="1"/>
  <c r="AA277" i="1"/>
  <c r="X278" i="1"/>
  <c r="Y278" i="1" s="1"/>
  <c r="AA279" i="1"/>
  <c r="X280" i="1"/>
  <c r="Y280" i="1" s="1"/>
  <c r="AA281" i="1"/>
  <c r="X282" i="1"/>
  <c r="Y282" i="1" s="1"/>
  <c r="AA283" i="1"/>
  <c r="X284" i="1"/>
  <c r="Y284" i="1" s="1"/>
  <c r="AA285" i="1"/>
  <c r="X286" i="1"/>
  <c r="Y286" i="1" s="1"/>
  <c r="AA287" i="1"/>
  <c r="X288" i="1"/>
  <c r="Y288" i="1" s="1"/>
  <c r="AA289" i="1"/>
  <c r="X290" i="1"/>
  <c r="Y290" i="1" s="1"/>
  <c r="AA291" i="1"/>
  <c r="X292" i="1"/>
  <c r="Y292" i="1" s="1"/>
  <c r="AA293" i="1"/>
  <c r="X294" i="1"/>
  <c r="Y294" i="1" s="1"/>
  <c r="AA295" i="1"/>
  <c r="X296" i="1"/>
  <c r="Y296" i="1" s="1"/>
  <c r="AA298" i="1"/>
  <c r="X299" i="1"/>
  <c r="Y299" i="1" s="1"/>
  <c r="AA300" i="1"/>
  <c r="X301" i="1"/>
  <c r="Y301" i="1" s="1"/>
  <c r="AA302" i="1"/>
  <c r="X303" i="1"/>
  <c r="Y303" i="1" s="1"/>
  <c r="AA304" i="1"/>
  <c r="X305" i="1"/>
  <c r="Y305" i="1" s="1"/>
  <c r="AA306" i="1"/>
  <c r="AA310" i="1"/>
  <c r="X311" i="1"/>
  <c r="AA314" i="1"/>
  <c r="X315" i="1"/>
  <c r="AA318" i="1"/>
  <c r="X319" i="1"/>
  <c r="AA322" i="1"/>
  <c r="X323" i="1"/>
  <c r="Y323" i="1" s="1"/>
  <c r="AA326" i="1"/>
  <c r="X327" i="1"/>
  <c r="Y327" i="1" s="1"/>
  <c r="AA330" i="1"/>
  <c r="X331" i="1"/>
  <c r="AA334" i="1"/>
  <c r="X335" i="1"/>
  <c r="Y335" i="1" s="1"/>
  <c r="AA338" i="1"/>
  <c r="X339" i="1"/>
  <c r="Y339" i="1" s="1"/>
  <c r="AA342" i="1"/>
  <c r="X343" i="1"/>
  <c r="AA345" i="1"/>
  <c r="X346" i="1"/>
  <c r="AA349" i="1"/>
  <c r="X350" i="1"/>
  <c r="Y350" i="1" s="1"/>
  <c r="AA353" i="1"/>
  <c r="X354" i="1"/>
  <c r="AA357" i="1"/>
  <c r="X358" i="1"/>
  <c r="AA361" i="1"/>
  <c r="X362" i="1"/>
  <c r="Y362" i="1" s="1"/>
  <c r="AA365" i="1"/>
  <c r="X366" i="1"/>
  <c r="Y366" i="1" s="1"/>
  <c r="AA369" i="1"/>
  <c r="X370" i="1"/>
  <c r="Y370" i="1" s="1"/>
  <c r="AA373" i="1"/>
  <c r="X374" i="1"/>
  <c r="Y374" i="1" s="1"/>
  <c r="AA377" i="1"/>
  <c r="X378" i="1"/>
  <c r="AA381" i="1"/>
  <c r="X382" i="1"/>
  <c r="AA385" i="1"/>
  <c r="X386" i="1"/>
  <c r="AA389" i="1"/>
  <c r="X390" i="1"/>
  <c r="Y390" i="1" s="1"/>
  <c r="AA393" i="1"/>
  <c r="X394" i="1"/>
  <c r="Y394" i="1" s="1"/>
  <c r="AA397" i="1"/>
  <c r="X398" i="1"/>
  <c r="AA401" i="1"/>
  <c r="X402" i="1"/>
  <c r="AA405" i="1"/>
  <c r="X406" i="1"/>
  <c r="Y406" i="1" s="1"/>
  <c r="AA409" i="1"/>
  <c r="X410" i="1"/>
  <c r="AA413" i="1"/>
  <c r="X414" i="1"/>
  <c r="Y414" i="1" s="1"/>
  <c r="AA417" i="1"/>
  <c r="X418" i="1"/>
  <c r="AA421" i="1"/>
  <c r="X422" i="1"/>
  <c r="AA425" i="1"/>
  <c r="X426" i="1"/>
  <c r="Y426" i="1" s="1"/>
  <c r="AA429" i="1"/>
  <c r="X430" i="1"/>
  <c r="Y430" i="1" s="1"/>
  <c r="AA433" i="1"/>
  <c r="X434" i="1"/>
  <c r="AA437" i="1"/>
  <c r="X438" i="1"/>
  <c r="AA441" i="1"/>
  <c r="X442" i="1"/>
  <c r="AA445" i="1"/>
  <c r="X446" i="1"/>
  <c r="Y446" i="1" s="1"/>
  <c r="AA449" i="1"/>
  <c r="X450" i="1"/>
  <c r="Y450" i="1" s="1"/>
  <c r="AA453" i="1"/>
  <c r="X454" i="1"/>
  <c r="Y454" i="1" s="1"/>
  <c r="AA457" i="1"/>
  <c r="X458" i="1"/>
  <c r="AA461" i="1"/>
  <c r="X462" i="1"/>
  <c r="Y462" i="1" s="1"/>
  <c r="AA465" i="1"/>
  <c r="X466" i="1"/>
  <c r="Y466" i="1" s="1"/>
  <c r="AA469" i="1"/>
  <c r="X470" i="1"/>
  <c r="Y470" i="1" s="1"/>
  <c r="AA473" i="1"/>
  <c r="X474" i="1"/>
  <c r="X477" i="1"/>
  <c r="AA482" i="1"/>
  <c r="X483" i="1"/>
  <c r="AA486" i="1"/>
  <c r="X487" i="1"/>
  <c r="AA490" i="1"/>
  <c r="AA492" i="1"/>
  <c r="AA494" i="1"/>
  <c r="AA496" i="1"/>
  <c r="AA498" i="1"/>
  <c r="AA500" i="1"/>
  <c r="AA503" i="1"/>
  <c r="AA505" i="1"/>
  <c r="AA507" i="1"/>
  <c r="AA509" i="1"/>
  <c r="AA511" i="1"/>
  <c r="AA513" i="1"/>
  <c r="AA515" i="1"/>
  <c r="AA517" i="1"/>
  <c r="AA519" i="1"/>
  <c r="AA521" i="1"/>
  <c r="AA523" i="1"/>
  <c r="AA525" i="1"/>
  <c r="AA527" i="1"/>
  <c r="AA529" i="1"/>
  <c r="AA531" i="1"/>
  <c r="AA535" i="1"/>
  <c r="AA537" i="1"/>
  <c r="AA539" i="1"/>
  <c r="AA541" i="1"/>
  <c r="AA543" i="1"/>
  <c r="AA545" i="1"/>
  <c r="AA547" i="1"/>
  <c r="AA549" i="1"/>
  <c r="AA551" i="1"/>
  <c r="AA553" i="1"/>
  <c r="AA555" i="1"/>
  <c r="AA557" i="1"/>
  <c r="AA559" i="1"/>
  <c r="AA561" i="1"/>
  <c r="AA563" i="1"/>
  <c r="AA565" i="1"/>
  <c r="AA567" i="1"/>
  <c r="AA569" i="1"/>
  <c r="AA571" i="1"/>
  <c r="AA573" i="1"/>
  <c r="AA575" i="1"/>
  <c r="AA577" i="1"/>
  <c r="AA579" i="1"/>
  <c r="AA581" i="1"/>
  <c r="AA583" i="1"/>
  <c r="AA585" i="1"/>
  <c r="AA587" i="1"/>
  <c r="AA589" i="1"/>
  <c r="AA591" i="1"/>
  <c r="AA593" i="1"/>
  <c r="AA595" i="1"/>
  <c r="AA597" i="1"/>
  <c r="AA599" i="1"/>
  <c r="AA601" i="1"/>
  <c r="AA603" i="1"/>
  <c r="AA605" i="1"/>
  <c r="AA607" i="1"/>
  <c r="AA609" i="1"/>
  <c r="AA611" i="1"/>
  <c r="AA613" i="1"/>
  <c r="AA615" i="1"/>
  <c r="AA617" i="1"/>
  <c r="AA619" i="1"/>
  <c r="AA621" i="1"/>
  <c r="AA623" i="1"/>
  <c r="AA625" i="1"/>
  <c r="AA627" i="1"/>
  <c r="AA629" i="1"/>
  <c r="AA631" i="1"/>
  <c r="AA633" i="1"/>
  <c r="AA635" i="1"/>
  <c r="AA637" i="1"/>
  <c r="AA639" i="1"/>
  <c r="AA641" i="1"/>
  <c r="AA643" i="1"/>
  <c r="AA645" i="1"/>
  <c r="AA647" i="1"/>
  <c r="AA649" i="1"/>
  <c r="AA651" i="1"/>
  <c r="AA653" i="1"/>
  <c r="AA655" i="1"/>
  <c r="AA657" i="1"/>
  <c r="AA659" i="1"/>
  <c r="AA661" i="1"/>
  <c r="AA663" i="1"/>
  <c r="AA665" i="1"/>
  <c r="AA667" i="1"/>
  <c r="AA669" i="1"/>
  <c r="AA671" i="1"/>
  <c r="AA673" i="1"/>
  <c r="AA675" i="1"/>
  <c r="AA677" i="1"/>
  <c r="AA679" i="1"/>
  <c r="AA681" i="1"/>
  <c r="AA683" i="1"/>
  <c r="AA685" i="1"/>
  <c r="AA687" i="1"/>
  <c r="AA689" i="1"/>
  <c r="AA691" i="1"/>
  <c r="AA693" i="1"/>
  <c r="AA695" i="1"/>
  <c r="AA697" i="1"/>
  <c r="AA699" i="1"/>
  <c r="AA701" i="1"/>
  <c r="AA703" i="1"/>
  <c r="AA705" i="1"/>
  <c r="AA707" i="1"/>
  <c r="AA709" i="1"/>
  <c r="AA711" i="1"/>
  <c r="AA713" i="1"/>
  <c r="AA715" i="1"/>
  <c r="AA717" i="1"/>
  <c r="AA718" i="1"/>
  <c r="AA720" i="1"/>
  <c r="AA722" i="1"/>
  <c r="AA724" i="1"/>
  <c r="AA726" i="1"/>
  <c r="AA728" i="1"/>
  <c r="AA730" i="1"/>
  <c r="AA732" i="1"/>
  <c r="AA734" i="1"/>
  <c r="AA736" i="1"/>
  <c r="AA738" i="1"/>
  <c r="AA740" i="1"/>
  <c r="AA742" i="1"/>
  <c r="AA744" i="1"/>
  <c r="AA746" i="1"/>
  <c r="AA748" i="1"/>
  <c r="AA750" i="1"/>
  <c r="AA752" i="1"/>
  <c r="AA754" i="1"/>
  <c r="AA756" i="1"/>
  <c r="AA758" i="1"/>
  <c r="AA760" i="1"/>
  <c r="AA762" i="1"/>
  <c r="AA764" i="1"/>
  <c r="AA766" i="1"/>
  <c r="AA768" i="1"/>
  <c r="AA769" i="1"/>
  <c r="AA771" i="1"/>
  <c r="AA773" i="1"/>
  <c r="AA775" i="1"/>
  <c r="AA777" i="1"/>
  <c r="AA779" i="1"/>
  <c r="AA781" i="1"/>
  <c r="AA783" i="1"/>
  <c r="AA785" i="1"/>
  <c r="AA787" i="1"/>
  <c r="AA789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19" i="1"/>
  <c r="AA821" i="1"/>
  <c r="AA823" i="1"/>
  <c r="AA825" i="1"/>
  <c r="AA827" i="1"/>
  <c r="AA829" i="1"/>
  <c r="AA831" i="1"/>
  <c r="AA833" i="1"/>
  <c r="AA835" i="1"/>
  <c r="AA837" i="1"/>
  <c r="AA839" i="1"/>
  <c r="AA841" i="1"/>
  <c r="AA843" i="1"/>
  <c r="AA845" i="1"/>
  <c r="AA847" i="1"/>
  <c r="AA849" i="1"/>
  <c r="AA851" i="1"/>
  <c r="AA853" i="1"/>
  <c r="AA855" i="1"/>
  <c r="AA857" i="1"/>
  <c r="AA859" i="1"/>
  <c r="AA861" i="1"/>
  <c r="AA863" i="1"/>
  <c r="AA865" i="1"/>
  <c r="AA867" i="1"/>
  <c r="AA869" i="1"/>
  <c r="AA871" i="1"/>
  <c r="AA873" i="1"/>
  <c r="AA875" i="1"/>
  <c r="AA877" i="1"/>
  <c r="AA879" i="1"/>
  <c r="AA881" i="1"/>
  <c r="AA883" i="1"/>
  <c r="AA885" i="1"/>
  <c r="AA887" i="1"/>
  <c r="AA889" i="1"/>
  <c r="AA891" i="1"/>
  <c r="AA893" i="1"/>
  <c r="AA895" i="1"/>
  <c r="AA897" i="1"/>
  <c r="AA900" i="1"/>
  <c r="AA902" i="1"/>
  <c r="AA904" i="1"/>
  <c r="AA906" i="1"/>
  <c r="AA908" i="1"/>
  <c r="AA910" i="1"/>
  <c r="AA912" i="1"/>
  <c r="AA914" i="1"/>
  <c r="AA916" i="1"/>
  <c r="AA918" i="1"/>
  <c r="AA920" i="1"/>
  <c r="AA922" i="1"/>
  <c r="AA924" i="1"/>
  <c r="AA1043" i="1"/>
  <c r="AA1051" i="1"/>
  <c r="AA1060" i="1"/>
  <c r="AA1069" i="1"/>
  <c r="AA1080" i="1"/>
  <c r="W1033" i="1"/>
  <c r="Y1033" i="1" s="1"/>
  <c r="AA1033" i="1"/>
  <c r="W1041" i="1"/>
  <c r="Y1041" i="1" s="1"/>
  <c r="AA1041" i="1"/>
  <c r="AA927" i="1"/>
  <c r="AA929" i="1"/>
  <c r="AA931" i="1"/>
  <c r="AA933" i="1"/>
  <c r="AA935" i="1"/>
  <c r="AA937" i="1"/>
  <c r="AA939" i="1"/>
  <c r="AA941" i="1"/>
  <c r="AA943" i="1"/>
  <c r="AA945" i="1"/>
  <c r="AA947" i="1"/>
  <c r="AA949" i="1"/>
  <c r="AA951" i="1"/>
  <c r="AA953" i="1"/>
  <c r="AA955" i="1"/>
  <c r="AA957" i="1"/>
  <c r="AA960" i="1"/>
  <c r="AA962" i="1"/>
  <c r="AA964" i="1"/>
  <c r="AA966" i="1"/>
  <c r="AA968" i="1"/>
  <c r="AA970" i="1"/>
  <c r="AA972" i="1"/>
  <c r="AA974" i="1"/>
  <c r="AA976" i="1"/>
  <c r="AA978" i="1"/>
  <c r="AA980" i="1"/>
  <c r="AA982" i="1"/>
  <c r="AA984" i="1"/>
  <c r="AA987" i="1"/>
  <c r="AA990" i="1"/>
  <c r="AA992" i="1"/>
  <c r="AA994" i="1"/>
  <c r="AA996" i="1"/>
  <c r="AA998" i="1"/>
  <c r="AA1000" i="1"/>
  <c r="AA1003" i="1"/>
  <c r="AA1005" i="1"/>
  <c r="AA1007" i="1"/>
  <c r="AA1010" i="1"/>
  <c r="AA1013" i="1"/>
  <c r="AA1015" i="1"/>
  <c r="AA1017" i="1"/>
  <c r="AA1019" i="1"/>
  <c r="AA1021" i="1"/>
  <c r="AA1023" i="1"/>
  <c r="AA1025" i="1"/>
  <c r="AA1027" i="1"/>
  <c r="AA1030" i="1"/>
  <c r="AA1045" i="1"/>
  <c r="AA1054" i="1"/>
  <c r="AA1062" i="1"/>
  <c r="AA1072" i="1"/>
  <c r="AA1083" i="1"/>
  <c r="W1035" i="1"/>
  <c r="Y1035" i="1" s="1"/>
  <c r="AA1035" i="1"/>
  <c r="AA308" i="1"/>
  <c r="AA312" i="1"/>
  <c r="AA316" i="1"/>
  <c r="AA320" i="1"/>
  <c r="AA324" i="1"/>
  <c r="AA328" i="1"/>
  <c r="AA332" i="1"/>
  <c r="AA336" i="1"/>
  <c r="AA340" i="1"/>
  <c r="AA347" i="1"/>
  <c r="AA351" i="1"/>
  <c r="AA355" i="1"/>
  <c r="AA359" i="1"/>
  <c r="AA363" i="1"/>
  <c r="AA367" i="1"/>
  <c r="AA371" i="1"/>
  <c r="AA375" i="1"/>
  <c r="AA379" i="1"/>
  <c r="AA383" i="1"/>
  <c r="AA387" i="1"/>
  <c r="AA391" i="1"/>
  <c r="AA395" i="1"/>
  <c r="AA399" i="1"/>
  <c r="AA403" i="1"/>
  <c r="AA407" i="1"/>
  <c r="AA411" i="1"/>
  <c r="AA415" i="1"/>
  <c r="AA419" i="1"/>
  <c r="AA423" i="1"/>
  <c r="AA427" i="1"/>
  <c r="AA431" i="1"/>
  <c r="AA435" i="1"/>
  <c r="AA439" i="1"/>
  <c r="AA443" i="1"/>
  <c r="AA447" i="1"/>
  <c r="AA451" i="1"/>
  <c r="AA455" i="1"/>
  <c r="AA459" i="1"/>
  <c r="AA463" i="1"/>
  <c r="AA467" i="1"/>
  <c r="AA471" i="1"/>
  <c r="AA475" i="1"/>
  <c r="AA478" i="1"/>
  <c r="AA480" i="1"/>
  <c r="AA484" i="1"/>
  <c r="AA488" i="1"/>
  <c r="W780" i="1"/>
  <c r="Y780" i="1" s="1"/>
  <c r="AA780" i="1"/>
  <c r="W782" i="1"/>
  <c r="Y782" i="1" s="1"/>
  <c r="AA782" i="1"/>
  <c r="W784" i="1"/>
  <c r="Y784" i="1" s="1"/>
  <c r="AA784" i="1"/>
  <c r="W786" i="1"/>
  <c r="Y786" i="1" s="1"/>
  <c r="AA786" i="1"/>
  <c r="W788" i="1"/>
  <c r="Y788" i="1" s="1"/>
  <c r="AA788" i="1"/>
  <c r="W790" i="1"/>
  <c r="Y790" i="1" s="1"/>
  <c r="AA790" i="1"/>
  <c r="W793" i="1"/>
  <c r="Y793" i="1" s="1"/>
  <c r="AA793" i="1"/>
  <c r="W795" i="1"/>
  <c r="Y795" i="1" s="1"/>
  <c r="AA795" i="1"/>
  <c r="W797" i="1"/>
  <c r="Y797" i="1" s="1"/>
  <c r="AA797" i="1"/>
  <c r="W799" i="1"/>
  <c r="Y799" i="1" s="1"/>
  <c r="AA799" i="1"/>
  <c r="W801" i="1"/>
  <c r="Y801" i="1" s="1"/>
  <c r="AA801" i="1"/>
  <c r="W803" i="1"/>
  <c r="Y803" i="1" s="1"/>
  <c r="AA803" i="1"/>
  <c r="W805" i="1"/>
  <c r="Y805" i="1" s="1"/>
  <c r="AA805" i="1"/>
  <c r="W807" i="1"/>
  <c r="Y807" i="1" s="1"/>
  <c r="AA807" i="1"/>
  <c r="W809" i="1"/>
  <c r="Y809" i="1" s="1"/>
  <c r="AA809" i="1"/>
  <c r="W811" i="1"/>
  <c r="Y811" i="1" s="1"/>
  <c r="AA811" i="1"/>
  <c r="W813" i="1"/>
  <c r="Y813" i="1" s="1"/>
  <c r="AA813" i="1"/>
  <c r="W815" i="1"/>
  <c r="Y815" i="1" s="1"/>
  <c r="AA815" i="1"/>
  <c r="W817" i="1"/>
  <c r="Y817" i="1" s="1"/>
  <c r="AA817" i="1"/>
  <c r="W820" i="1"/>
  <c r="Y820" i="1" s="1"/>
  <c r="AA820" i="1"/>
  <c r="W822" i="1"/>
  <c r="Y822" i="1" s="1"/>
  <c r="AA822" i="1"/>
  <c r="W824" i="1"/>
  <c r="Y824" i="1" s="1"/>
  <c r="AA824" i="1"/>
  <c r="W826" i="1"/>
  <c r="Y826" i="1" s="1"/>
  <c r="AA826" i="1"/>
  <c r="W828" i="1"/>
  <c r="Y828" i="1" s="1"/>
  <c r="AA828" i="1"/>
  <c r="W830" i="1"/>
  <c r="Y830" i="1" s="1"/>
  <c r="AA830" i="1"/>
  <c r="W832" i="1"/>
  <c r="Y832" i="1" s="1"/>
  <c r="AA832" i="1"/>
  <c r="W834" i="1"/>
  <c r="Y834" i="1" s="1"/>
  <c r="AA834" i="1"/>
  <c r="W836" i="1"/>
  <c r="Y836" i="1" s="1"/>
  <c r="AA836" i="1"/>
  <c r="W838" i="1"/>
  <c r="Y838" i="1" s="1"/>
  <c r="AA838" i="1"/>
  <c r="W840" i="1"/>
  <c r="Y840" i="1" s="1"/>
  <c r="AA840" i="1"/>
  <c r="W842" i="1"/>
  <c r="Y842" i="1" s="1"/>
  <c r="AA842" i="1"/>
  <c r="W844" i="1"/>
  <c r="Y844" i="1" s="1"/>
  <c r="AA844" i="1"/>
  <c r="W846" i="1"/>
  <c r="Y846" i="1" s="1"/>
  <c r="AA846" i="1"/>
  <c r="W848" i="1"/>
  <c r="Y848" i="1" s="1"/>
  <c r="AA848" i="1"/>
  <c r="W850" i="1"/>
  <c r="Y850" i="1" s="1"/>
  <c r="AA850" i="1"/>
  <c r="W852" i="1"/>
  <c r="Y852" i="1" s="1"/>
  <c r="AA852" i="1"/>
  <c r="W854" i="1"/>
  <c r="Y854" i="1" s="1"/>
  <c r="AA854" i="1"/>
  <c r="W856" i="1"/>
  <c r="Y856" i="1" s="1"/>
  <c r="AA856" i="1"/>
  <c r="W858" i="1"/>
  <c r="Y858" i="1" s="1"/>
  <c r="AA858" i="1"/>
  <c r="W860" i="1"/>
  <c r="Y860" i="1" s="1"/>
  <c r="AA860" i="1"/>
  <c r="W862" i="1"/>
  <c r="Y862" i="1" s="1"/>
  <c r="AA862" i="1"/>
  <c r="W864" i="1"/>
  <c r="Y864" i="1" s="1"/>
  <c r="AA864" i="1"/>
  <c r="W866" i="1"/>
  <c r="Y866" i="1" s="1"/>
  <c r="AA866" i="1"/>
  <c r="W868" i="1"/>
  <c r="Y868" i="1" s="1"/>
  <c r="AA868" i="1"/>
  <c r="W872" i="1"/>
  <c r="Y872" i="1" s="1"/>
  <c r="AA872" i="1"/>
  <c r="W874" i="1"/>
  <c r="Y874" i="1" s="1"/>
  <c r="AA874" i="1"/>
  <c r="W876" i="1"/>
  <c r="Y876" i="1" s="1"/>
  <c r="AA876" i="1"/>
  <c r="W878" i="1"/>
  <c r="Y878" i="1" s="1"/>
  <c r="AA878" i="1"/>
  <c r="W880" i="1"/>
  <c r="Y880" i="1" s="1"/>
  <c r="AA880" i="1"/>
  <c r="W882" i="1"/>
  <c r="Y882" i="1" s="1"/>
  <c r="AA882" i="1"/>
  <c r="W884" i="1"/>
  <c r="Y884" i="1" s="1"/>
  <c r="AA884" i="1"/>
  <c r="W886" i="1"/>
  <c r="Y886" i="1" s="1"/>
  <c r="AA886" i="1"/>
  <c r="W888" i="1"/>
  <c r="Y888" i="1" s="1"/>
  <c r="AA888" i="1"/>
  <c r="W890" i="1"/>
  <c r="Y890" i="1" s="1"/>
  <c r="AA890" i="1"/>
  <c r="W892" i="1"/>
  <c r="Y892" i="1" s="1"/>
  <c r="AA892" i="1"/>
  <c r="W894" i="1"/>
  <c r="Y894" i="1" s="1"/>
  <c r="AA894" i="1"/>
  <c r="W896" i="1"/>
  <c r="Y896" i="1" s="1"/>
  <c r="AA896" i="1"/>
  <c r="W898" i="1"/>
  <c r="Y898" i="1" s="1"/>
  <c r="AA898" i="1"/>
  <c r="W899" i="1"/>
  <c r="Y899" i="1" s="1"/>
  <c r="AA899" i="1"/>
  <c r="W901" i="1"/>
  <c r="Y901" i="1" s="1"/>
  <c r="AA901" i="1"/>
  <c r="W903" i="1"/>
  <c r="Y903" i="1" s="1"/>
  <c r="AA903" i="1"/>
  <c r="W905" i="1"/>
  <c r="Y905" i="1" s="1"/>
  <c r="AA905" i="1"/>
  <c r="W907" i="1"/>
  <c r="Y907" i="1" s="1"/>
  <c r="AA907" i="1"/>
  <c r="W909" i="1"/>
  <c r="Y909" i="1" s="1"/>
  <c r="AA909" i="1"/>
  <c r="W911" i="1"/>
  <c r="Y911" i="1" s="1"/>
  <c r="AA911" i="1"/>
  <c r="W913" i="1"/>
  <c r="Y913" i="1" s="1"/>
  <c r="AA913" i="1"/>
  <c r="W915" i="1"/>
  <c r="Y915" i="1" s="1"/>
  <c r="AA915" i="1"/>
  <c r="W917" i="1"/>
  <c r="Y917" i="1" s="1"/>
  <c r="AA917" i="1"/>
  <c r="W919" i="1"/>
  <c r="Y919" i="1" s="1"/>
  <c r="AA919" i="1"/>
  <c r="W921" i="1"/>
  <c r="Y921" i="1" s="1"/>
  <c r="AA921" i="1"/>
  <c r="W923" i="1"/>
  <c r="Y923" i="1" s="1"/>
  <c r="AA923" i="1"/>
  <c r="W925" i="1"/>
  <c r="Y925" i="1" s="1"/>
  <c r="AA925" i="1"/>
  <c r="AA1032" i="1"/>
  <c r="X1032" i="1"/>
  <c r="W1037" i="1"/>
  <c r="Y1037" i="1" s="1"/>
  <c r="AA1037" i="1"/>
  <c r="X1034" i="1"/>
  <c r="X1036" i="1"/>
  <c r="X1038" i="1"/>
  <c r="X1040" i="1"/>
  <c r="X1042" i="1"/>
  <c r="W1344" i="1"/>
  <c r="Y1344" i="1" s="1"/>
  <c r="W1406" i="1"/>
  <c r="Y1406" i="1" s="1"/>
  <c r="W1410" i="1"/>
  <c r="Y1410" i="1" s="1"/>
  <c r="W1414" i="1"/>
  <c r="Y1414" i="1" s="1"/>
  <c r="W1418" i="1"/>
  <c r="Y1418" i="1" s="1"/>
  <c r="W1422" i="1"/>
  <c r="Y1422" i="1" s="1"/>
  <c r="W1426" i="1"/>
  <c r="Y1426" i="1" s="1"/>
  <c r="W1430" i="1"/>
  <c r="Y1430" i="1" s="1"/>
  <c r="W1435" i="1"/>
  <c r="Y1435" i="1" s="1"/>
  <c r="W1439" i="1"/>
  <c r="Y1439" i="1" s="1"/>
  <c r="W1443" i="1"/>
  <c r="Y1443" i="1" s="1"/>
  <c r="W1447" i="1"/>
  <c r="Y1447" i="1" s="1"/>
  <c r="W1452" i="1"/>
  <c r="Y1452" i="1" s="1"/>
  <c r="W1456" i="1"/>
  <c r="Y1456" i="1" s="1"/>
  <c r="W1459" i="1"/>
  <c r="Y1459" i="1" s="1"/>
  <c r="W1464" i="1"/>
  <c r="Y1464" i="1" s="1"/>
  <c r="W1467" i="1"/>
  <c r="Y1467" i="1" s="1"/>
  <c r="W1471" i="1"/>
  <c r="Y1471" i="1" s="1"/>
  <c r="W1475" i="1"/>
  <c r="Y1475" i="1" s="1"/>
  <c r="W1479" i="1"/>
  <c r="Y1479" i="1" s="1"/>
  <c r="W1483" i="1"/>
  <c r="Y1483" i="1" s="1"/>
  <c r="W1487" i="1"/>
  <c r="Y1487" i="1" s="1"/>
  <c r="W1491" i="1"/>
  <c r="Y1491" i="1" s="1"/>
  <c r="AA1495" i="1"/>
  <c r="X1496" i="1"/>
  <c r="Y1496" i="1" s="1"/>
  <c r="AA1499" i="1"/>
  <c r="X1500" i="1"/>
  <c r="Y1500" i="1" s="1"/>
  <c r="AA1503" i="1"/>
  <c r="X1504" i="1"/>
  <c r="Y1504" i="1" s="1"/>
  <c r="AA1507" i="1"/>
  <c r="X1508" i="1"/>
  <c r="Y1508" i="1" s="1"/>
  <c r="X1511" i="1"/>
  <c r="AA1514" i="1"/>
  <c r="X1515" i="1"/>
  <c r="AA1518" i="1"/>
  <c r="X1519" i="1"/>
  <c r="AA1522" i="1"/>
  <c r="X1523" i="1"/>
  <c r="AA1526" i="1"/>
  <c r="X1527" i="1"/>
  <c r="AA1530" i="1"/>
  <c r="X1531" i="1"/>
  <c r="AA1534" i="1"/>
  <c r="X1535" i="1"/>
  <c r="AA1538" i="1"/>
  <c r="X1539" i="1"/>
  <c r="AA1542" i="1"/>
  <c r="X1544" i="1"/>
  <c r="AA1547" i="1"/>
  <c r="X1548" i="1"/>
  <c r="W1550" i="1"/>
  <c r="Y1550" i="1" s="1"/>
  <c r="W1554" i="1"/>
  <c r="Y1554" i="1" s="1"/>
  <c r="W1558" i="1"/>
  <c r="Y1558" i="1" s="1"/>
  <c r="W1562" i="1"/>
  <c r="Y1562" i="1" s="1"/>
  <c r="W1566" i="1"/>
  <c r="Y1566" i="1" s="1"/>
  <c r="W1570" i="1"/>
  <c r="Y1570" i="1" s="1"/>
  <c r="W1574" i="1"/>
  <c r="Y1574" i="1" s="1"/>
  <c r="W1578" i="1"/>
  <c r="Y1578" i="1" s="1"/>
  <c r="W1582" i="1"/>
  <c r="Y1582" i="1" s="1"/>
  <c r="AA1589" i="1"/>
  <c r="AA1591" i="1"/>
  <c r="AA1593" i="1"/>
  <c r="AA1596" i="1"/>
  <c r="AA1598" i="1"/>
  <c r="AA1600" i="1"/>
  <c r="AA1602" i="1"/>
  <c r="AA1604" i="1"/>
  <c r="AA1611" i="1"/>
  <c r="AA1613" i="1"/>
  <c r="AA1615" i="1"/>
  <c r="AA1619" i="1"/>
  <c r="AA1621" i="1"/>
  <c r="AA1624" i="1"/>
  <c r="AA1626" i="1"/>
  <c r="AA1628" i="1"/>
  <c r="AA1630" i="1"/>
  <c r="AA1639" i="1"/>
  <c r="AA1647" i="1"/>
  <c r="AA1654" i="1"/>
  <c r="AA1662" i="1"/>
  <c r="AA1670" i="1"/>
  <c r="AA1085" i="1"/>
  <c r="AA1087" i="1"/>
  <c r="AA1089" i="1"/>
  <c r="AA1091" i="1"/>
  <c r="AA1093" i="1"/>
  <c r="AA1095" i="1"/>
  <c r="AA1097" i="1"/>
  <c r="AA1099" i="1"/>
  <c r="AA1102" i="1"/>
  <c r="AA1104" i="1"/>
  <c r="AA1106" i="1"/>
  <c r="AA1108" i="1"/>
  <c r="AA1111" i="1"/>
  <c r="AA1113" i="1"/>
  <c r="AA1115" i="1"/>
  <c r="AA1117" i="1"/>
  <c r="AA1120" i="1"/>
  <c r="AA1122" i="1"/>
  <c r="AA1125" i="1"/>
  <c r="AA1127" i="1"/>
  <c r="AA1130" i="1"/>
  <c r="AA1132" i="1"/>
  <c r="AA1134" i="1"/>
  <c r="AA1136" i="1"/>
  <c r="AA1138" i="1"/>
  <c r="AA1140" i="1"/>
  <c r="AA1142" i="1"/>
  <c r="AA1146" i="1"/>
  <c r="AA1148" i="1"/>
  <c r="AA1150" i="1"/>
  <c r="AA1152" i="1"/>
  <c r="AA1155" i="1"/>
  <c r="AA1158" i="1"/>
  <c r="AA1160" i="1"/>
  <c r="AA1162" i="1"/>
  <c r="AA1164" i="1"/>
  <c r="AA1167" i="1"/>
  <c r="AA1170" i="1"/>
  <c r="AA1172" i="1"/>
  <c r="AA1174" i="1"/>
  <c r="AA1176" i="1"/>
  <c r="AA1178" i="1"/>
  <c r="AA1180" i="1"/>
  <c r="AA1182" i="1"/>
  <c r="AA1184" i="1"/>
  <c r="AA1186" i="1"/>
  <c r="AA1189" i="1"/>
  <c r="AA1191" i="1"/>
  <c r="AA1193" i="1"/>
  <c r="AA1195" i="1"/>
  <c r="AA1198" i="1"/>
  <c r="AA1200" i="1"/>
  <c r="AA1203" i="1"/>
  <c r="AA1205" i="1"/>
  <c r="AA1207" i="1"/>
  <c r="AA1209" i="1"/>
  <c r="AA1211" i="1"/>
  <c r="AA1214" i="1"/>
  <c r="AA1216" i="1"/>
  <c r="AA1218" i="1"/>
  <c r="AA1220" i="1"/>
  <c r="AA1222" i="1"/>
  <c r="AA1224" i="1"/>
  <c r="AA1226" i="1"/>
  <c r="AA1228" i="1"/>
  <c r="AA1232" i="1"/>
  <c r="AA1234" i="1"/>
  <c r="AA1236" i="1"/>
  <c r="AA1238" i="1"/>
  <c r="AA1240" i="1"/>
  <c r="AA1242" i="1"/>
  <c r="AA1244" i="1"/>
  <c r="AA1246" i="1"/>
  <c r="AA1248" i="1"/>
  <c r="AA1250" i="1"/>
  <c r="AA1252" i="1"/>
  <c r="AA1254" i="1"/>
  <c r="AA1256" i="1"/>
  <c r="AA1258" i="1"/>
  <c r="AA1260" i="1"/>
  <c r="AA1262" i="1"/>
  <c r="AA1264" i="1"/>
  <c r="AA1266" i="1"/>
  <c r="AA1268" i="1"/>
  <c r="AA1271" i="1"/>
  <c r="AA1273" i="1"/>
  <c r="AA1275" i="1"/>
  <c r="AA1277" i="1"/>
  <c r="AA1280" i="1"/>
  <c r="AA1282" i="1"/>
  <c r="AA1284" i="1"/>
  <c r="AA1286" i="1"/>
  <c r="AA1288" i="1"/>
  <c r="AA1290" i="1"/>
  <c r="AA1292" i="1"/>
  <c r="AA1294" i="1"/>
  <c r="AA1296" i="1"/>
  <c r="AA1298" i="1"/>
  <c r="AA1300" i="1"/>
  <c r="AA1302" i="1"/>
  <c r="AA1304" i="1"/>
  <c r="AA1306" i="1"/>
  <c r="AA1308" i="1"/>
  <c r="AA1310" i="1"/>
  <c r="AA1312" i="1"/>
  <c r="AA1314" i="1"/>
  <c r="AA1318" i="1"/>
  <c r="AA1320" i="1"/>
  <c r="AA1322" i="1"/>
  <c r="AA1324" i="1"/>
  <c r="AA1326" i="1"/>
  <c r="AA1328" i="1"/>
  <c r="AA1330" i="1"/>
  <c r="AA1332" i="1"/>
  <c r="AA1334" i="1"/>
  <c r="AA1336" i="1"/>
  <c r="AA1338" i="1"/>
  <c r="AA1340" i="1"/>
  <c r="AA1342" i="1"/>
  <c r="AA1345" i="1"/>
  <c r="AA1349" i="1"/>
  <c r="AA1353" i="1"/>
  <c r="AA1357" i="1"/>
  <c r="AA1361" i="1"/>
  <c r="AA1365" i="1"/>
  <c r="AA1370" i="1"/>
  <c r="AA1374" i="1"/>
  <c r="AA1378" i="1"/>
  <c r="AA1382" i="1"/>
  <c r="AA1386" i="1"/>
  <c r="AA1390" i="1"/>
  <c r="AA1394" i="1"/>
  <c r="AA1398" i="1"/>
  <c r="AA1551" i="1"/>
  <c r="AA1555" i="1"/>
  <c r="AA1559" i="1"/>
  <c r="AA1563" i="1"/>
  <c r="AA1567" i="1"/>
  <c r="AA1571" i="1"/>
  <c r="AA1575" i="1"/>
  <c r="AA1579" i="1"/>
  <c r="AA1583" i="1"/>
  <c r="AA1586" i="1"/>
  <c r="AA1348" i="1"/>
  <c r="AA1352" i="1"/>
  <c r="AA1356" i="1"/>
  <c r="AA1360" i="1"/>
  <c r="AA1364" i="1"/>
  <c r="AA1369" i="1"/>
  <c r="AA1373" i="1"/>
  <c r="AA1377" i="1"/>
  <c r="AA1381" i="1"/>
  <c r="AA1385" i="1"/>
  <c r="AA1389" i="1"/>
  <c r="AA1393" i="1"/>
  <c r="AA1397" i="1"/>
  <c r="AA1401" i="1"/>
  <c r="AA1497" i="1"/>
  <c r="AA1501" i="1"/>
  <c r="AA1505" i="1"/>
  <c r="AA1509" i="1"/>
  <c r="AA1512" i="1"/>
  <c r="AA1516" i="1"/>
  <c r="AA1520" i="1"/>
  <c r="AA1524" i="1"/>
  <c r="AA1528" i="1"/>
  <c r="AA1532" i="1"/>
  <c r="AA1536" i="1"/>
  <c r="AA1540" i="1"/>
  <c r="AA1545" i="1"/>
  <c r="AA1588" i="1"/>
  <c r="W1588" i="1"/>
  <c r="Y1588" i="1" s="1"/>
  <c r="AA1590" i="1"/>
  <c r="W1590" i="1"/>
  <c r="Y1590" i="1" s="1"/>
  <c r="AA1592" i="1"/>
  <c r="W1592" i="1"/>
  <c r="Y1592" i="1" s="1"/>
  <c r="AA1594" i="1"/>
  <c r="W1594" i="1"/>
  <c r="Y1594" i="1" s="1"/>
  <c r="AA1597" i="1"/>
  <c r="W1597" i="1"/>
  <c r="Y1597" i="1" s="1"/>
  <c r="AA1599" i="1"/>
  <c r="W1599" i="1"/>
  <c r="Y1599" i="1" s="1"/>
  <c r="AA1601" i="1"/>
  <c r="W1601" i="1"/>
  <c r="Y1601" i="1" s="1"/>
  <c r="AA1603" i="1"/>
  <c r="W1603" i="1"/>
  <c r="Y1603" i="1" s="1"/>
  <c r="AA1610" i="1"/>
  <c r="W1610" i="1"/>
  <c r="Y1610" i="1" s="1"/>
  <c r="AA1612" i="1"/>
  <c r="W1612" i="1"/>
  <c r="Y1612" i="1" s="1"/>
  <c r="AA1614" i="1"/>
  <c r="W1614" i="1"/>
  <c r="Y1614" i="1" s="1"/>
  <c r="AA1616" i="1"/>
  <c r="W1616" i="1"/>
  <c r="Y1616" i="1" s="1"/>
  <c r="AA1620" i="1"/>
  <c r="W1620" i="1"/>
  <c r="Y1620" i="1" s="1"/>
  <c r="AA1622" i="1"/>
  <c r="W1622" i="1"/>
  <c r="Y1622" i="1" s="1"/>
  <c r="AA1623" i="1"/>
  <c r="W1623" i="1"/>
  <c r="Y1623" i="1" s="1"/>
  <c r="AA1625" i="1"/>
  <c r="W1625" i="1"/>
  <c r="Y1625" i="1" s="1"/>
  <c r="AA1627" i="1"/>
  <c r="W1627" i="1"/>
  <c r="Y1627" i="1" s="1"/>
  <c r="AA1629" i="1"/>
  <c r="W1629" i="1"/>
  <c r="Y1629" i="1" s="1"/>
  <c r="AA1347" i="1"/>
  <c r="AA1351" i="1"/>
  <c r="AA1355" i="1"/>
  <c r="AA1359" i="1"/>
  <c r="AA1363" i="1"/>
  <c r="AA1367" i="1"/>
  <c r="AA1372" i="1"/>
  <c r="AA1376" i="1"/>
  <c r="AA1380" i="1"/>
  <c r="AA1384" i="1"/>
  <c r="AA1388" i="1"/>
  <c r="AA1392" i="1"/>
  <c r="AA1396" i="1"/>
  <c r="AA1400" i="1"/>
  <c r="W1403" i="1"/>
  <c r="Y1403" i="1" s="1"/>
  <c r="W1407" i="1"/>
  <c r="Y1407" i="1" s="1"/>
  <c r="W1411" i="1"/>
  <c r="Y1411" i="1" s="1"/>
  <c r="W1415" i="1"/>
  <c r="Y1415" i="1" s="1"/>
  <c r="W1419" i="1"/>
  <c r="Y1419" i="1" s="1"/>
  <c r="W1423" i="1"/>
  <c r="Y1423" i="1" s="1"/>
  <c r="W1427" i="1"/>
  <c r="Y1427" i="1" s="1"/>
  <c r="W1431" i="1"/>
  <c r="Y1431" i="1" s="1"/>
  <c r="W1436" i="1"/>
  <c r="Y1436" i="1" s="1"/>
  <c r="W1440" i="1"/>
  <c r="Y1440" i="1" s="1"/>
  <c r="W1444" i="1"/>
  <c r="Y1444" i="1" s="1"/>
  <c r="W1448" i="1"/>
  <c r="Y1448" i="1" s="1"/>
  <c r="W1453" i="1"/>
  <c r="Y1453" i="1" s="1"/>
  <c r="W1457" i="1"/>
  <c r="Y1457" i="1" s="1"/>
  <c r="W1460" i="1"/>
  <c r="Y1460" i="1" s="1"/>
  <c r="W1461" i="1"/>
  <c r="Y1461" i="1" s="1"/>
  <c r="W1468" i="1"/>
  <c r="Y1468" i="1" s="1"/>
  <c r="W1472" i="1"/>
  <c r="Y1472" i="1" s="1"/>
  <c r="W1476" i="1"/>
  <c r="Y1476" i="1" s="1"/>
  <c r="W1480" i="1"/>
  <c r="Y1480" i="1" s="1"/>
  <c r="W1484" i="1"/>
  <c r="Y1484" i="1" s="1"/>
  <c r="W1488" i="1"/>
  <c r="Y1488" i="1" s="1"/>
  <c r="X1942" i="1"/>
  <c r="AA1942" i="1"/>
  <c r="X1949" i="1"/>
  <c r="Y1949" i="1" s="1"/>
  <c r="AA1949" i="1"/>
  <c r="X1958" i="1"/>
  <c r="Y1958" i="1" s="1"/>
  <c r="AA1958" i="1"/>
  <c r="X1966" i="1"/>
  <c r="Y1966" i="1" s="1"/>
  <c r="AA1966" i="1"/>
  <c r="X1974" i="1"/>
  <c r="Y1974" i="1" s="1"/>
  <c r="AA1974" i="1"/>
  <c r="X1982" i="1"/>
  <c r="Y1982" i="1" s="1"/>
  <c r="AA1982" i="1"/>
  <c r="AA1774" i="1"/>
  <c r="X1775" i="1"/>
  <c r="AA1778" i="1"/>
  <c r="X1779" i="1"/>
  <c r="AA1782" i="1"/>
  <c r="X1783" i="1"/>
  <c r="AA1786" i="1"/>
  <c r="X1787" i="1"/>
  <c r="AA1790" i="1"/>
  <c r="X1791" i="1"/>
  <c r="AA1794" i="1"/>
  <c r="X1795" i="1"/>
  <c r="AA1798" i="1"/>
  <c r="X1799" i="1"/>
  <c r="AA1802" i="1"/>
  <c r="X1803" i="1"/>
  <c r="AA1806" i="1"/>
  <c r="X1807" i="1"/>
  <c r="AA1810" i="1"/>
  <c r="X1811" i="1"/>
  <c r="AA1814" i="1"/>
  <c r="X1815" i="1"/>
  <c r="AA1818" i="1"/>
  <c r="X1819" i="1"/>
  <c r="AA1824" i="1"/>
  <c r="X1825" i="1"/>
  <c r="AA1828" i="1"/>
  <c r="X1829" i="1"/>
  <c r="AA1832" i="1"/>
  <c r="X1833" i="1"/>
  <c r="AA1836" i="1"/>
  <c r="X1837" i="1"/>
  <c r="AA1840" i="1"/>
  <c r="X1841" i="1"/>
  <c r="AA1844" i="1"/>
  <c r="X1845" i="1"/>
  <c r="AA1848" i="1"/>
  <c r="X1849" i="1"/>
  <c r="AA1852" i="1"/>
  <c r="X1853" i="1"/>
  <c r="AA1856" i="1"/>
  <c r="X1857" i="1"/>
  <c r="AA1860" i="1"/>
  <c r="X1861" i="1"/>
  <c r="AA1864" i="1"/>
  <c r="X1865" i="1"/>
  <c r="AA1868" i="1"/>
  <c r="X1869" i="1"/>
  <c r="AA1872" i="1"/>
  <c r="X1873" i="1"/>
  <c r="AA1877" i="1"/>
  <c r="X1878" i="1"/>
  <c r="AA1881" i="1"/>
  <c r="X1882" i="1"/>
  <c r="AA1885" i="1"/>
  <c r="X1886" i="1"/>
  <c r="AA1888" i="1"/>
  <c r="X1889" i="1"/>
  <c r="AA1892" i="1"/>
  <c r="X1893" i="1"/>
  <c r="AA1896" i="1"/>
  <c r="X1897" i="1"/>
  <c r="AA1903" i="1"/>
  <c r="AA1904" i="1"/>
  <c r="AA1919" i="1"/>
  <c r="AA1676" i="1"/>
  <c r="AA1680" i="1"/>
  <c r="AA1684" i="1"/>
  <c r="AA1688" i="1"/>
  <c r="AA1692" i="1"/>
  <c r="AA1696" i="1"/>
  <c r="AA1700" i="1"/>
  <c r="AA1704" i="1"/>
  <c r="AA1708" i="1"/>
  <c r="AA1712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9" i="1"/>
  <c r="AA1763" i="1"/>
  <c r="AA1767" i="1"/>
  <c r="AA1900" i="1"/>
  <c r="AA1915" i="1"/>
  <c r="AA1916" i="1"/>
  <c r="AA1939" i="1"/>
  <c r="AA1946" i="1"/>
  <c r="AA1955" i="1"/>
  <c r="AA1963" i="1"/>
  <c r="AA1971" i="1"/>
  <c r="AA1979" i="1"/>
  <c r="X1938" i="1"/>
  <c r="AA1938" i="1"/>
  <c r="X1945" i="1"/>
  <c r="Y1945" i="1" s="1"/>
  <c r="AA1945" i="1"/>
  <c r="X1954" i="1"/>
  <c r="Y1954" i="1" s="1"/>
  <c r="AA1954" i="1"/>
  <c r="X1962" i="1"/>
  <c r="Y1962" i="1" s="1"/>
  <c r="AA1962" i="1"/>
  <c r="X1970" i="1"/>
  <c r="Y1970" i="1" s="1"/>
  <c r="AA1970" i="1"/>
  <c r="X1978" i="1"/>
  <c r="Y1978" i="1" s="1"/>
  <c r="AA1978" i="1"/>
  <c r="W1983" i="1"/>
  <c r="Y1983" i="1" s="1"/>
  <c r="AA1983" i="1"/>
  <c r="AA1772" i="1"/>
  <c r="AA1776" i="1"/>
  <c r="AA1780" i="1"/>
  <c r="AA1784" i="1"/>
  <c r="AA1788" i="1"/>
  <c r="AA1792" i="1"/>
  <c r="AA1796" i="1"/>
  <c r="AA1800" i="1"/>
  <c r="AA1804" i="1"/>
  <c r="AA1808" i="1"/>
  <c r="AA1812" i="1"/>
  <c r="AA1816" i="1"/>
  <c r="AA1820" i="1"/>
  <c r="AA1826" i="1"/>
  <c r="AA1830" i="1"/>
  <c r="AA1834" i="1"/>
  <c r="AA1838" i="1"/>
  <c r="AA1842" i="1"/>
  <c r="AA1846" i="1"/>
  <c r="AA1850" i="1"/>
  <c r="AA1854" i="1"/>
  <c r="AA1858" i="1"/>
  <c r="AA1862" i="1"/>
  <c r="AA1866" i="1"/>
  <c r="AA1870" i="1"/>
  <c r="AA1875" i="1"/>
  <c r="AA1879" i="1"/>
  <c r="AA1883" i="1"/>
  <c r="AA1890" i="1"/>
  <c r="AA1894" i="1"/>
  <c r="AA1898" i="1"/>
  <c r="AA1674" i="1"/>
  <c r="AA1678" i="1"/>
  <c r="AA1682" i="1"/>
  <c r="AA1686" i="1"/>
  <c r="AA1690" i="1"/>
  <c r="AA1694" i="1"/>
  <c r="AA1698" i="1"/>
  <c r="AA1702" i="1"/>
  <c r="AA1706" i="1"/>
  <c r="AA1710" i="1"/>
  <c r="AA1717" i="1"/>
  <c r="AA1721" i="1"/>
  <c r="AA1725" i="1"/>
  <c r="AA1729" i="1"/>
  <c r="AA1733" i="1"/>
  <c r="AA1737" i="1"/>
  <c r="AA1741" i="1"/>
  <c r="AA1745" i="1"/>
  <c r="AA1749" i="1"/>
  <c r="AA1753" i="1"/>
  <c r="AA1757" i="1"/>
  <c r="AA1761" i="1"/>
  <c r="AA1765" i="1"/>
  <c r="AA1769" i="1"/>
  <c r="AA1908" i="1"/>
  <c r="AA1927" i="1"/>
  <c r="AA1929" i="1"/>
  <c r="AA1931" i="1"/>
  <c r="AA1933" i="1"/>
  <c r="AA1935" i="1"/>
  <c r="AA1943" i="1"/>
  <c r="AA1950" i="1"/>
  <c r="AA1902" i="1"/>
  <c r="AA1906" i="1"/>
  <c r="AA1910" i="1"/>
  <c r="AA1914" i="1"/>
  <c r="AA1918" i="1"/>
  <c r="AA1922" i="1"/>
  <c r="AA2053" i="1"/>
  <c r="AA2055" i="1"/>
  <c r="AA2057" i="1"/>
  <c r="AA2059" i="1"/>
  <c r="AA2062" i="1"/>
  <c r="AA2064" i="1"/>
  <c r="AA2066" i="1"/>
  <c r="AA2068" i="1"/>
  <c r="AA2070" i="1"/>
  <c r="AA2072" i="1"/>
  <c r="AA2074" i="1"/>
  <c r="AA2076" i="1"/>
  <c r="AA2078" i="1"/>
  <c r="AA2080" i="1"/>
  <c r="AA2082" i="1"/>
  <c r="AA2084" i="1"/>
  <c r="AA2085" i="1"/>
  <c r="AA2087" i="1"/>
  <c r="AA2089" i="1"/>
  <c r="AA2091" i="1"/>
  <c r="AA2093" i="1"/>
  <c r="AA2095" i="1"/>
  <c r="AA2097" i="1"/>
  <c r="AA2099" i="1"/>
  <c r="AA2101" i="1"/>
  <c r="AA2103" i="1"/>
  <c r="AA2105" i="1"/>
  <c r="AA2107" i="1"/>
  <c r="AA2109" i="1"/>
  <c r="AA2111" i="1"/>
  <c r="AA2113" i="1"/>
  <c r="AA2115" i="1"/>
  <c r="AA2117" i="1"/>
  <c r="AA2119" i="1"/>
  <c r="AA2121" i="1"/>
  <c r="AA2123" i="1"/>
  <c r="AA2125" i="1"/>
  <c r="AA2127" i="1"/>
  <c r="AA2129" i="1"/>
  <c r="AA2131" i="1"/>
  <c r="AA2133" i="1"/>
  <c r="AA2135" i="1"/>
  <c r="AA2137" i="1"/>
  <c r="AA2139" i="1"/>
  <c r="AA2141" i="1"/>
  <c r="AA2143" i="1"/>
  <c r="AA2145" i="1"/>
  <c r="AA2147" i="1"/>
  <c r="AA2149" i="1"/>
  <c r="AA2151" i="1"/>
  <c r="AA2153" i="1"/>
  <c r="AA2155" i="1"/>
  <c r="AA2157" i="1"/>
  <c r="AA2159" i="1"/>
  <c r="AA2161" i="1"/>
  <c r="AA2163" i="1"/>
  <c r="AA2164" i="1"/>
  <c r="AA2166" i="1"/>
  <c r="AA2168" i="1"/>
  <c r="AA2172" i="1"/>
  <c r="AA2174" i="1"/>
  <c r="AA2176" i="1"/>
  <c r="AA2178" i="1"/>
  <c r="AA2180" i="1"/>
  <c r="AA2182" i="1"/>
  <c r="AA2184" i="1"/>
  <c r="AA2186" i="1"/>
  <c r="AA2188" i="1"/>
  <c r="AA2190" i="1"/>
  <c r="AA2192" i="1"/>
  <c r="AA2194" i="1"/>
  <c r="AA2196" i="1"/>
  <c r="AA2198" i="1"/>
  <c r="AA2199" i="1"/>
  <c r="AA2201" i="1"/>
  <c r="AA2203" i="1"/>
  <c r="AA2205" i="1"/>
  <c r="AA2207" i="1"/>
  <c r="AA2209" i="1"/>
  <c r="AA2211" i="1"/>
  <c r="AA2213" i="1"/>
  <c r="AA2215" i="1"/>
  <c r="AA2217" i="1"/>
  <c r="AA2219" i="1"/>
  <c r="AA2221" i="1"/>
  <c r="AA2223" i="1"/>
  <c r="AA2225" i="1"/>
  <c r="AA2227" i="1"/>
  <c r="AA2229" i="1"/>
  <c r="AA2231" i="1"/>
  <c r="AA2233" i="1"/>
  <c r="AA2235" i="1"/>
  <c r="AA2238" i="1"/>
  <c r="AA2240" i="1"/>
  <c r="AA2242" i="1"/>
  <c r="AA2244" i="1"/>
  <c r="AA2246" i="1"/>
  <c r="AA2248" i="1"/>
  <c r="AA2250" i="1"/>
  <c r="AA2252" i="1"/>
  <c r="AA2254" i="1"/>
  <c r="AA2256" i="1"/>
  <c r="AA2258" i="1"/>
  <c r="AA2260" i="1"/>
  <c r="AA2262" i="1"/>
  <c r="AA2264" i="1"/>
  <c r="AA2266" i="1"/>
  <c r="AA2268" i="1"/>
  <c r="AA2269" i="1"/>
  <c r="AA2271" i="1"/>
  <c r="AA2273" i="1"/>
  <c r="AA2275" i="1"/>
  <c r="AA2277" i="1"/>
  <c r="AA2279" i="1"/>
  <c r="AA2281" i="1"/>
  <c r="AA2283" i="1"/>
  <c r="AA2286" i="1"/>
  <c r="AA2288" i="1"/>
  <c r="AA2290" i="1"/>
  <c r="AA2292" i="1"/>
  <c r="AA2294" i="1"/>
  <c r="AA2296" i="1"/>
  <c r="AA2298" i="1"/>
  <c r="AA2300" i="1"/>
  <c r="AA2302" i="1"/>
  <c r="AA2305" i="1"/>
  <c r="AA2307" i="1"/>
  <c r="AA2309" i="1"/>
  <c r="AA2311" i="1"/>
  <c r="AA2313" i="1"/>
  <c r="AA2315" i="1"/>
  <c r="AA2317" i="1"/>
  <c r="AA2319" i="1"/>
  <c r="AA2321" i="1"/>
  <c r="AA2323" i="1"/>
  <c r="AA2325" i="1"/>
  <c r="AA2327" i="1"/>
  <c r="AA2329" i="1"/>
  <c r="AA2331" i="1"/>
  <c r="AA2333" i="1"/>
  <c r="AA2335" i="1"/>
  <c r="AA2337" i="1"/>
  <c r="AA2339" i="1"/>
  <c r="AA2341" i="1"/>
  <c r="AA2343" i="1"/>
  <c r="AA2345" i="1"/>
  <c r="AA2347" i="1"/>
  <c r="AA2349" i="1"/>
  <c r="AA2351" i="1"/>
  <c r="AA2353" i="1"/>
  <c r="AA2355" i="1"/>
  <c r="AA2357" i="1"/>
  <c r="AA2359" i="1"/>
  <c r="AA2361" i="1"/>
  <c r="AA2363" i="1"/>
  <c r="AA2365" i="1"/>
  <c r="AA2367" i="1"/>
  <c r="AA2370" i="1"/>
  <c r="AA2372" i="1"/>
  <c r="AA2374" i="1"/>
  <c r="AA2376" i="1"/>
  <c r="AA2378" i="1"/>
  <c r="AA2380" i="1"/>
  <c r="AA2382" i="1"/>
  <c r="AA2384" i="1"/>
  <c r="AA2386" i="1"/>
  <c r="AA2388" i="1"/>
  <c r="AA2390" i="1"/>
  <c r="AA2392" i="1"/>
  <c r="AA2394" i="1"/>
  <c r="AA2396" i="1"/>
  <c r="AA2398" i="1"/>
  <c r="AA2400" i="1"/>
  <c r="AA2402" i="1"/>
  <c r="AA2404" i="1"/>
  <c r="AA2406" i="1"/>
  <c r="AA2408" i="1"/>
  <c r="AA2410" i="1"/>
  <c r="AA2412" i="1"/>
  <c r="AA2414" i="1"/>
  <c r="AA2416" i="1"/>
  <c r="AA2418" i="1"/>
  <c r="AA2420" i="1"/>
  <c r="AA2422" i="1"/>
  <c r="AA2425" i="1"/>
  <c r="AA2427" i="1"/>
  <c r="AA2429" i="1"/>
  <c r="AA2431" i="1"/>
  <c r="AA2433" i="1"/>
  <c r="AA2435" i="1"/>
  <c r="AA2437" i="1"/>
  <c r="AA2439" i="1"/>
  <c r="AA2441" i="1"/>
  <c r="AA2443" i="1"/>
  <c r="AA2445" i="1"/>
  <c r="AA2447" i="1"/>
  <c r="AA2449" i="1"/>
  <c r="AA2451" i="1"/>
  <c r="AA2453" i="1"/>
  <c r="AA2455" i="1"/>
  <c r="AA2457" i="1"/>
  <c r="AA2459" i="1"/>
  <c r="AA2461" i="1"/>
  <c r="AA2463" i="1"/>
  <c r="AA2465" i="1"/>
  <c r="AA2467" i="1"/>
  <c r="AA2469" i="1"/>
  <c r="AA2471" i="1"/>
  <c r="AA2473" i="1"/>
  <c r="AA2475" i="1"/>
  <c r="AA2477" i="1"/>
  <c r="AA2479" i="1"/>
  <c r="AA2481" i="1"/>
  <c r="AA2483" i="1"/>
  <c r="AA2485" i="1"/>
  <c r="AA2487" i="1"/>
  <c r="AA2489" i="1"/>
  <c r="AA2490" i="1"/>
  <c r="AA2492" i="1"/>
  <c r="AA2494" i="1"/>
  <c r="AA2496" i="1"/>
  <c r="AA2499" i="1"/>
  <c r="AA2501" i="1"/>
  <c r="AA2503" i="1"/>
  <c r="AA2505" i="1"/>
  <c r="AA2507" i="1"/>
  <c r="AA2509" i="1"/>
  <c r="AA2511" i="1"/>
  <c r="AA2513" i="1"/>
  <c r="AA2515" i="1"/>
  <c r="AA2518" i="1"/>
  <c r="AA2557" i="1"/>
  <c r="AA2565" i="1"/>
  <c r="AA2573" i="1"/>
  <c r="AA2581" i="1"/>
  <c r="AA2589" i="1"/>
  <c r="AA2597" i="1"/>
  <c r="AA2605" i="1"/>
  <c r="AA2613" i="1"/>
  <c r="AA2621" i="1"/>
  <c r="AA2629" i="1"/>
  <c r="AA2637" i="1"/>
  <c r="AA1987" i="1"/>
  <c r="AA1991" i="1"/>
  <c r="AA1995" i="1"/>
  <c r="AA1999" i="1"/>
  <c r="AA2003" i="1"/>
  <c r="AA2007" i="1"/>
  <c r="AA2011" i="1"/>
  <c r="AA2015" i="1"/>
  <c r="AA2019" i="1"/>
  <c r="AA2023" i="1"/>
  <c r="AA2027" i="1"/>
  <c r="AA2031" i="1"/>
  <c r="AA2035" i="1"/>
  <c r="AA2039" i="1"/>
  <c r="AA2043" i="1"/>
  <c r="AA2047" i="1"/>
  <c r="AA2051" i="1"/>
  <c r="X2639" i="1"/>
  <c r="AA2639" i="1"/>
  <c r="AA1920" i="1"/>
  <c r="AA1924" i="1"/>
  <c r="AA1986" i="1"/>
  <c r="AA1990" i="1"/>
  <c r="AA1994" i="1"/>
  <c r="AA1998" i="1"/>
  <c r="AA2002" i="1"/>
  <c r="AA2006" i="1"/>
  <c r="AA2010" i="1"/>
  <c r="AA2014" i="1"/>
  <c r="AA2018" i="1"/>
  <c r="AA2022" i="1"/>
  <c r="AA2026" i="1"/>
  <c r="AA2030" i="1"/>
  <c r="AA2034" i="1"/>
  <c r="AA2038" i="1"/>
  <c r="AA2042" i="1"/>
  <c r="AA2046" i="1"/>
  <c r="AA2522" i="1"/>
  <c r="AA2524" i="1"/>
  <c r="AA2526" i="1"/>
  <c r="AA2531" i="1"/>
  <c r="AA2533" i="1"/>
  <c r="AA2535" i="1"/>
  <c r="AA2537" i="1"/>
  <c r="AA2539" i="1"/>
  <c r="AA2541" i="1"/>
  <c r="AA2543" i="1"/>
  <c r="AA2545" i="1"/>
  <c r="AA2547" i="1"/>
  <c r="AA2549" i="1"/>
  <c r="AA2551" i="1"/>
  <c r="AA2553" i="1"/>
  <c r="AA2561" i="1"/>
  <c r="AA2569" i="1"/>
  <c r="AA2577" i="1"/>
  <c r="AA2585" i="1"/>
  <c r="AA2593" i="1"/>
  <c r="AA2601" i="1"/>
  <c r="AA2609" i="1"/>
  <c r="AA2617" i="1"/>
  <c r="AA2625" i="1"/>
  <c r="AA2633" i="1"/>
  <c r="AA1937" i="1"/>
  <c r="AA1941" i="1"/>
  <c r="AA1944" i="1"/>
  <c r="AA1948" i="1"/>
  <c r="AA1953" i="1"/>
  <c r="AA1957" i="1"/>
  <c r="AA1961" i="1"/>
  <c r="AA1965" i="1"/>
  <c r="AA1969" i="1"/>
  <c r="AA1973" i="1"/>
  <c r="AA1977" i="1"/>
  <c r="AA1981" i="1"/>
  <c r="AA1985" i="1"/>
  <c r="AA1989" i="1"/>
  <c r="AA1993" i="1"/>
  <c r="AA1997" i="1"/>
  <c r="AA2001" i="1"/>
  <c r="AA2005" i="1"/>
  <c r="AA2009" i="1"/>
  <c r="AA2013" i="1"/>
  <c r="AA2017" i="1"/>
  <c r="AA2021" i="1"/>
  <c r="AA2025" i="1"/>
  <c r="AA2029" i="1"/>
  <c r="AA2033" i="1"/>
  <c r="AA2037" i="1"/>
  <c r="AA2041" i="1"/>
  <c r="AA2045" i="1"/>
  <c r="AA2049" i="1"/>
  <c r="AA2936" i="1"/>
  <c r="W2936" i="1"/>
  <c r="Y2936" i="1" s="1"/>
  <c r="AA2952" i="1"/>
  <c r="W2952" i="1"/>
  <c r="Y2952" i="1" s="1"/>
  <c r="AA2970" i="1"/>
  <c r="W2970" i="1"/>
  <c r="Y2970" i="1" s="1"/>
  <c r="AA2991" i="1"/>
  <c r="W2991" i="1"/>
  <c r="Y2991" i="1" s="1"/>
  <c r="X3005" i="1"/>
  <c r="AA3005" i="1"/>
  <c r="X3009" i="1"/>
  <c r="AA3009" i="1"/>
  <c r="X3013" i="1"/>
  <c r="AA3013" i="1"/>
  <c r="X3017" i="1"/>
  <c r="AA3017" i="1"/>
  <c r="X3021" i="1"/>
  <c r="AA3021" i="1"/>
  <c r="X3025" i="1"/>
  <c r="AA3025" i="1"/>
  <c r="X3029" i="1"/>
  <c r="AA3029" i="1"/>
  <c r="X3033" i="1"/>
  <c r="AA3033" i="1"/>
  <c r="X3037" i="1"/>
  <c r="AA3037" i="1"/>
  <c r="X3041" i="1"/>
  <c r="AA3041" i="1"/>
  <c r="X3045" i="1"/>
  <c r="AA3045" i="1"/>
  <c r="X3049" i="1"/>
  <c r="AA3049" i="1"/>
  <c r="X3053" i="1"/>
  <c r="AA3053" i="1"/>
  <c r="X3057" i="1"/>
  <c r="AA3057" i="1"/>
  <c r="X3061" i="1"/>
  <c r="AA3061" i="1"/>
  <c r="X3065" i="1"/>
  <c r="AA3065" i="1"/>
  <c r="X3069" i="1"/>
  <c r="AA3069" i="1"/>
  <c r="W2720" i="1"/>
  <c r="Y2720" i="1" s="1"/>
  <c r="W2724" i="1"/>
  <c r="Y2724" i="1" s="1"/>
  <c r="W2729" i="1"/>
  <c r="Y2729" i="1" s="1"/>
  <c r="W2733" i="1"/>
  <c r="Y2733" i="1" s="1"/>
  <c r="W2737" i="1"/>
  <c r="Y2737" i="1" s="1"/>
  <c r="W2741" i="1"/>
  <c r="Y2741" i="1" s="1"/>
  <c r="W2746" i="1"/>
  <c r="Y2746" i="1" s="1"/>
  <c r="W2750" i="1"/>
  <c r="Y2750" i="1" s="1"/>
  <c r="W2754" i="1"/>
  <c r="Y2754" i="1" s="1"/>
  <c r="W2758" i="1"/>
  <c r="Y2758" i="1" s="1"/>
  <c r="W2762" i="1"/>
  <c r="Y2762" i="1" s="1"/>
  <c r="W2766" i="1"/>
  <c r="Y2766" i="1" s="1"/>
  <c r="W2771" i="1"/>
  <c r="Y2771" i="1" s="1"/>
  <c r="W2775" i="1"/>
  <c r="Y2775" i="1" s="1"/>
  <c r="W2779" i="1"/>
  <c r="Y2779" i="1" s="1"/>
  <c r="AA2782" i="1"/>
  <c r="AA2784" i="1"/>
  <c r="AA2786" i="1"/>
  <c r="AA2788" i="1"/>
  <c r="AA2790" i="1"/>
  <c r="AA2792" i="1"/>
  <c r="AA2794" i="1"/>
  <c r="AA2796" i="1"/>
  <c r="AA2798" i="1"/>
  <c r="AA2800" i="1"/>
  <c r="AA2802" i="1"/>
  <c r="AA2804" i="1"/>
  <c r="AA2806" i="1"/>
  <c r="AA2808" i="1"/>
  <c r="AA2810" i="1"/>
  <c r="AA2812" i="1"/>
  <c r="AA2814" i="1"/>
  <c r="AA2816" i="1"/>
  <c r="AA2818" i="1"/>
  <c r="AA2820" i="1"/>
  <c r="AA2823" i="1"/>
  <c r="AA2826" i="1"/>
  <c r="AA2828" i="1"/>
  <c r="AA2830" i="1"/>
  <c r="AA2832" i="1"/>
  <c r="AA2834" i="1"/>
  <c r="AA2836" i="1"/>
  <c r="AA2838" i="1"/>
  <c r="AA2840" i="1"/>
  <c r="AA2842" i="1"/>
  <c r="AA2844" i="1"/>
  <c r="AA2846" i="1"/>
  <c r="AA2848" i="1"/>
  <c r="AA2850" i="1"/>
  <c r="AA2852" i="1"/>
  <c r="AA2854" i="1"/>
  <c r="AA2856" i="1"/>
  <c r="AA2858" i="1"/>
  <c r="AA2860" i="1"/>
  <c r="AA2862" i="1"/>
  <c r="AA2864" i="1"/>
  <c r="AA2866" i="1"/>
  <c r="AA2868" i="1"/>
  <c r="AA2871" i="1"/>
  <c r="AA2873" i="1"/>
  <c r="AA2875" i="1"/>
  <c r="AA2877" i="1"/>
  <c r="AA2879" i="1"/>
  <c r="AA2880" i="1"/>
  <c r="AA2882" i="1"/>
  <c r="AA2884" i="1"/>
  <c r="AA2886" i="1"/>
  <c r="AA2888" i="1"/>
  <c r="AA2890" i="1"/>
  <c r="AA2892" i="1"/>
  <c r="AA2894" i="1"/>
  <c r="AA2896" i="1"/>
  <c r="AA2898" i="1"/>
  <c r="AA2900" i="1"/>
  <c r="AA2902" i="1"/>
  <c r="AA2904" i="1"/>
  <c r="AA2906" i="1"/>
  <c r="AA2908" i="1"/>
  <c r="AA2910" i="1"/>
  <c r="AA2912" i="1"/>
  <c r="AA2914" i="1"/>
  <c r="AA2916" i="1"/>
  <c r="AA2918" i="1"/>
  <c r="AA2920" i="1"/>
  <c r="AA2931" i="1"/>
  <c r="AA2947" i="1"/>
  <c r="AA2965" i="1"/>
  <c r="AA2981" i="1"/>
  <c r="AA2924" i="1"/>
  <c r="W2924" i="1"/>
  <c r="Y2924" i="1" s="1"/>
  <c r="AA2940" i="1"/>
  <c r="W2940" i="1"/>
  <c r="Y2940" i="1" s="1"/>
  <c r="AA2958" i="1"/>
  <c r="W2958" i="1"/>
  <c r="Y2958" i="1" s="1"/>
  <c r="AA2974" i="1"/>
  <c r="W2974" i="1"/>
  <c r="Y2974" i="1" s="1"/>
  <c r="AA2995" i="1"/>
  <c r="W2995" i="1"/>
  <c r="Y2995" i="1" s="1"/>
  <c r="AA2641" i="1"/>
  <c r="AA2643" i="1"/>
  <c r="AA2645" i="1"/>
  <c r="AA2647" i="1"/>
  <c r="AA2649" i="1"/>
  <c r="AA2651" i="1"/>
  <c r="AA2653" i="1"/>
  <c r="AA2655" i="1"/>
  <c r="AA2657" i="1"/>
  <c r="AA2659" i="1"/>
  <c r="AA2661" i="1"/>
  <c r="AA2663" i="1"/>
  <c r="AA2665" i="1"/>
  <c r="AA2667" i="1"/>
  <c r="AA2669" i="1"/>
  <c r="AA2671" i="1"/>
  <c r="AA2673" i="1"/>
  <c r="AA2675" i="1"/>
  <c r="AA2677" i="1"/>
  <c r="AA2679" i="1"/>
  <c r="AA2681" i="1"/>
  <c r="AA2683" i="1"/>
  <c r="AA2685" i="1"/>
  <c r="AA2687" i="1"/>
  <c r="AA2689" i="1"/>
  <c r="AA2691" i="1"/>
  <c r="AA2693" i="1"/>
  <c r="AA2695" i="1"/>
  <c r="AA2697" i="1"/>
  <c r="AA2699" i="1"/>
  <c r="AA2701" i="1"/>
  <c r="AA2703" i="1"/>
  <c r="AA2705" i="1"/>
  <c r="AA2707" i="1"/>
  <c r="AA2709" i="1"/>
  <c r="AA2711" i="1"/>
  <c r="AA2714" i="1"/>
  <c r="AA2717" i="1"/>
  <c r="AA2721" i="1"/>
  <c r="AA2726" i="1"/>
  <c r="AA2730" i="1"/>
  <c r="AA2734" i="1"/>
  <c r="AA2738" i="1"/>
  <c r="AA2742" i="1"/>
  <c r="AA2747" i="1"/>
  <c r="AA2751" i="1"/>
  <c r="AA2755" i="1"/>
  <c r="AA2759" i="1"/>
  <c r="AA2763" i="1"/>
  <c r="AA2767" i="1"/>
  <c r="AA2772" i="1"/>
  <c r="AA2776" i="1"/>
  <c r="AA2780" i="1"/>
  <c r="AA2935" i="1"/>
  <c r="AA2951" i="1"/>
  <c r="AA2969" i="1"/>
  <c r="AA2990" i="1"/>
  <c r="AA2928" i="1"/>
  <c r="W2928" i="1"/>
  <c r="Y2928" i="1" s="1"/>
  <c r="AA2944" i="1"/>
  <c r="W2944" i="1"/>
  <c r="Y2944" i="1" s="1"/>
  <c r="AA2962" i="1"/>
  <c r="W2962" i="1"/>
  <c r="Y2962" i="1" s="1"/>
  <c r="AA2978" i="1"/>
  <c r="W2978" i="1"/>
  <c r="Y2978" i="1" s="1"/>
  <c r="AA2999" i="1"/>
  <c r="W2999" i="1"/>
  <c r="Y2999" i="1" s="1"/>
  <c r="X3003" i="1"/>
  <c r="AA3003" i="1"/>
  <c r="X3007" i="1"/>
  <c r="AA3007" i="1"/>
  <c r="X3011" i="1"/>
  <c r="AA3011" i="1"/>
  <c r="X3015" i="1"/>
  <c r="AA3015" i="1"/>
  <c r="X3019" i="1"/>
  <c r="AA3019" i="1"/>
  <c r="X3023" i="1"/>
  <c r="AA3023" i="1"/>
  <c r="X3027" i="1"/>
  <c r="AA3027" i="1"/>
  <c r="X3031" i="1"/>
  <c r="AA3031" i="1"/>
  <c r="X3035" i="1"/>
  <c r="AA3035" i="1"/>
  <c r="X3039" i="1"/>
  <c r="AA3039" i="1"/>
  <c r="X3043" i="1"/>
  <c r="AA3043" i="1"/>
  <c r="X3047" i="1"/>
  <c r="AA3047" i="1"/>
  <c r="X3051" i="1"/>
  <c r="AA3051" i="1"/>
  <c r="X3055" i="1"/>
  <c r="AA3055" i="1"/>
  <c r="X3059" i="1"/>
  <c r="AA3059" i="1"/>
  <c r="X3063" i="1"/>
  <c r="AA3063" i="1"/>
  <c r="X3067" i="1"/>
  <c r="AA3067" i="1"/>
  <c r="X3071" i="1"/>
  <c r="AA3071" i="1"/>
  <c r="AA2716" i="1"/>
  <c r="AA2923" i="1"/>
  <c r="AA2939" i="1"/>
  <c r="AA2957" i="1"/>
  <c r="AA2973" i="1"/>
  <c r="AA2994" i="1"/>
  <c r="AA2783" i="1"/>
  <c r="W2783" i="1"/>
  <c r="Y2783" i="1" s="1"/>
  <c r="AA2785" i="1"/>
  <c r="W2785" i="1"/>
  <c r="Y2785" i="1" s="1"/>
  <c r="AA2787" i="1"/>
  <c r="W2787" i="1"/>
  <c r="Y2787" i="1" s="1"/>
  <c r="AA2789" i="1"/>
  <c r="W2789" i="1"/>
  <c r="Y2789" i="1" s="1"/>
  <c r="AA2791" i="1"/>
  <c r="W2791" i="1"/>
  <c r="Y2791" i="1" s="1"/>
  <c r="AA2793" i="1"/>
  <c r="W2793" i="1"/>
  <c r="Y2793" i="1" s="1"/>
  <c r="AA2795" i="1"/>
  <c r="W2795" i="1"/>
  <c r="Y2795" i="1" s="1"/>
  <c r="AA2797" i="1"/>
  <c r="W2797" i="1"/>
  <c r="Y2797" i="1" s="1"/>
  <c r="AA2799" i="1"/>
  <c r="W2799" i="1"/>
  <c r="Y2799" i="1" s="1"/>
  <c r="AA2801" i="1"/>
  <c r="W2801" i="1"/>
  <c r="Y2801" i="1" s="1"/>
  <c r="AA2803" i="1"/>
  <c r="W2803" i="1"/>
  <c r="Y2803" i="1" s="1"/>
  <c r="AA2805" i="1"/>
  <c r="W2805" i="1"/>
  <c r="Y2805" i="1" s="1"/>
  <c r="AA2807" i="1"/>
  <c r="W2807" i="1"/>
  <c r="Y2807" i="1" s="1"/>
  <c r="AA2809" i="1"/>
  <c r="W2809" i="1"/>
  <c r="Y2809" i="1" s="1"/>
  <c r="AA2811" i="1"/>
  <c r="W2811" i="1"/>
  <c r="Y2811" i="1" s="1"/>
  <c r="AA2813" i="1"/>
  <c r="W2813" i="1"/>
  <c r="Y2813" i="1" s="1"/>
  <c r="AA2815" i="1"/>
  <c r="W2815" i="1"/>
  <c r="Y2815" i="1" s="1"/>
  <c r="AA2817" i="1"/>
  <c r="W2817" i="1"/>
  <c r="Y2817" i="1" s="1"/>
  <c r="AA2819" i="1"/>
  <c r="W2819" i="1"/>
  <c r="Y2819" i="1" s="1"/>
  <c r="AA2821" i="1"/>
  <c r="W2821" i="1"/>
  <c r="Y2821" i="1" s="1"/>
  <c r="AA2824" i="1"/>
  <c r="W2824" i="1"/>
  <c r="Y2824" i="1" s="1"/>
  <c r="AA2827" i="1"/>
  <c r="W2827" i="1"/>
  <c r="Y2827" i="1" s="1"/>
  <c r="AA2829" i="1"/>
  <c r="W2829" i="1"/>
  <c r="Y2829" i="1" s="1"/>
  <c r="AA2831" i="1"/>
  <c r="W2831" i="1"/>
  <c r="Y2831" i="1" s="1"/>
  <c r="AA2833" i="1"/>
  <c r="W2833" i="1"/>
  <c r="Y2833" i="1" s="1"/>
  <c r="AA2835" i="1"/>
  <c r="W2835" i="1"/>
  <c r="Y2835" i="1" s="1"/>
  <c r="AA2837" i="1"/>
  <c r="W2837" i="1"/>
  <c r="Y2837" i="1" s="1"/>
  <c r="AA2839" i="1"/>
  <c r="W2839" i="1"/>
  <c r="Y2839" i="1" s="1"/>
  <c r="AA2841" i="1"/>
  <c r="W2841" i="1"/>
  <c r="Y2841" i="1" s="1"/>
  <c r="AA2843" i="1"/>
  <c r="W2843" i="1"/>
  <c r="Y2843" i="1" s="1"/>
  <c r="AA2845" i="1"/>
  <c r="W2845" i="1"/>
  <c r="Y2845" i="1" s="1"/>
  <c r="AA2847" i="1"/>
  <c r="W2847" i="1"/>
  <c r="Y2847" i="1" s="1"/>
  <c r="AA2849" i="1"/>
  <c r="W2849" i="1"/>
  <c r="Y2849" i="1" s="1"/>
  <c r="AA2851" i="1"/>
  <c r="W2851" i="1"/>
  <c r="Y2851" i="1" s="1"/>
  <c r="AA2853" i="1"/>
  <c r="W2853" i="1"/>
  <c r="Y2853" i="1" s="1"/>
  <c r="AA2855" i="1"/>
  <c r="W2855" i="1"/>
  <c r="Y2855" i="1" s="1"/>
  <c r="AA2857" i="1"/>
  <c r="W2857" i="1"/>
  <c r="Y2857" i="1" s="1"/>
  <c r="AA2859" i="1"/>
  <c r="W2859" i="1"/>
  <c r="Y2859" i="1" s="1"/>
  <c r="AA2861" i="1"/>
  <c r="W2861" i="1"/>
  <c r="Y2861" i="1" s="1"/>
  <c r="AA2863" i="1"/>
  <c r="W2863" i="1"/>
  <c r="Y2863" i="1" s="1"/>
  <c r="AA2865" i="1"/>
  <c r="W2865" i="1"/>
  <c r="Y2865" i="1" s="1"/>
  <c r="AA2867" i="1"/>
  <c r="W2867" i="1"/>
  <c r="Y2867" i="1" s="1"/>
  <c r="AA2869" i="1"/>
  <c r="W2869" i="1"/>
  <c r="Y2869" i="1" s="1"/>
  <c r="AA2872" i="1"/>
  <c r="W2872" i="1"/>
  <c r="Y2872" i="1" s="1"/>
  <c r="AA2874" i="1"/>
  <c r="W2874" i="1"/>
  <c r="Y2874" i="1" s="1"/>
  <c r="AA2876" i="1"/>
  <c r="W2876" i="1"/>
  <c r="Y2876" i="1" s="1"/>
  <c r="AA2878" i="1"/>
  <c r="W2878" i="1"/>
  <c r="Y2878" i="1" s="1"/>
  <c r="AA2881" i="1"/>
  <c r="W2881" i="1"/>
  <c r="Y2881" i="1" s="1"/>
  <c r="AA2883" i="1"/>
  <c r="W2883" i="1"/>
  <c r="Y2883" i="1" s="1"/>
  <c r="AA2885" i="1"/>
  <c r="W2885" i="1"/>
  <c r="Y2885" i="1" s="1"/>
  <c r="AA2887" i="1"/>
  <c r="W2887" i="1"/>
  <c r="Y2887" i="1" s="1"/>
  <c r="AA2889" i="1"/>
  <c r="W2889" i="1"/>
  <c r="Y2889" i="1" s="1"/>
  <c r="AA2891" i="1"/>
  <c r="W2891" i="1"/>
  <c r="Y2891" i="1" s="1"/>
  <c r="AA2893" i="1"/>
  <c r="W2893" i="1"/>
  <c r="Y2893" i="1" s="1"/>
  <c r="AA2895" i="1"/>
  <c r="W2895" i="1"/>
  <c r="Y2895" i="1" s="1"/>
  <c r="AA2897" i="1"/>
  <c r="W2897" i="1"/>
  <c r="Y2897" i="1" s="1"/>
  <c r="AA2899" i="1"/>
  <c r="W2899" i="1"/>
  <c r="Y2899" i="1" s="1"/>
  <c r="AA2901" i="1"/>
  <c r="W2901" i="1"/>
  <c r="Y2901" i="1" s="1"/>
  <c r="AA2903" i="1"/>
  <c r="W2903" i="1"/>
  <c r="Y2903" i="1" s="1"/>
  <c r="AA2905" i="1"/>
  <c r="W2905" i="1"/>
  <c r="Y2905" i="1" s="1"/>
  <c r="AA2907" i="1"/>
  <c r="W2907" i="1"/>
  <c r="Y2907" i="1" s="1"/>
  <c r="AA2909" i="1"/>
  <c r="W2909" i="1"/>
  <c r="Y2909" i="1" s="1"/>
  <c r="AA2911" i="1"/>
  <c r="W2911" i="1"/>
  <c r="Y2911" i="1" s="1"/>
  <c r="AA2913" i="1"/>
  <c r="W2913" i="1"/>
  <c r="Y2913" i="1" s="1"/>
  <c r="AA2915" i="1"/>
  <c r="W2915" i="1"/>
  <c r="Y2915" i="1" s="1"/>
  <c r="AA2917" i="1"/>
  <c r="W2917" i="1"/>
  <c r="Y2917" i="1" s="1"/>
  <c r="AA2919" i="1"/>
  <c r="W2919" i="1"/>
  <c r="Y2919" i="1" s="1"/>
  <c r="AA2921" i="1"/>
  <c r="W2921" i="1"/>
  <c r="Y2921" i="1" s="1"/>
  <c r="AA2932" i="1"/>
  <c r="W2932" i="1"/>
  <c r="Y2932" i="1" s="1"/>
  <c r="AA2948" i="1"/>
  <c r="W2948" i="1"/>
  <c r="Y2948" i="1" s="1"/>
  <c r="AA2966" i="1"/>
  <c r="W2966" i="1"/>
  <c r="Y2966" i="1" s="1"/>
  <c r="AA2982" i="1"/>
  <c r="W2982" i="1"/>
  <c r="Y2982" i="1" s="1"/>
  <c r="W3276" i="1"/>
  <c r="Y3276" i="1" s="1"/>
  <c r="AA3276" i="1"/>
  <c r="W3284" i="1"/>
  <c r="Y3284" i="1" s="1"/>
  <c r="AA3284" i="1"/>
  <c r="W3278" i="1"/>
  <c r="Y3278" i="1" s="1"/>
  <c r="AA3278" i="1"/>
  <c r="W3286" i="1"/>
  <c r="Y3286" i="1" s="1"/>
  <c r="AA3286" i="1"/>
  <c r="W3001" i="1"/>
  <c r="Y3001" i="1" s="1"/>
  <c r="AA3001" i="1"/>
  <c r="W3004" i="1"/>
  <c r="Y3004" i="1" s="1"/>
  <c r="AA3004" i="1"/>
  <c r="W3006" i="1"/>
  <c r="Y3006" i="1" s="1"/>
  <c r="AA3006" i="1"/>
  <c r="W3008" i="1"/>
  <c r="Y3008" i="1" s="1"/>
  <c r="AA3008" i="1"/>
  <c r="W3010" i="1"/>
  <c r="Y3010" i="1" s="1"/>
  <c r="AA3010" i="1"/>
  <c r="W3012" i="1"/>
  <c r="Y3012" i="1" s="1"/>
  <c r="AA3012" i="1"/>
  <c r="W3014" i="1"/>
  <c r="Y3014" i="1" s="1"/>
  <c r="AA3014" i="1"/>
  <c r="W3016" i="1"/>
  <c r="Y3016" i="1" s="1"/>
  <c r="AA3016" i="1"/>
  <c r="W3018" i="1"/>
  <c r="Y3018" i="1" s="1"/>
  <c r="AA3018" i="1"/>
  <c r="W3020" i="1"/>
  <c r="Y3020" i="1" s="1"/>
  <c r="AA3020" i="1"/>
  <c r="W3022" i="1"/>
  <c r="Y3022" i="1" s="1"/>
  <c r="AA3022" i="1"/>
  <c r="W3024" i="1"/>
  <c r="Y3024" i="1" s="1"/>
  <c r="AA3024" i="1"/>
  <c r="W3026" i="1"/>
  <c r="Y3026" i="1" s="1"/>
  <c r="AA3026" i="1"/>
  <c r="W3028" i="1"/>
  <c r="Y3028" i="1" s="1"/>
  <c r="AA3028" i="1"/>
  <c r="W3030" i="1"/>
  <c r="Y3030" i="1" s="1"/>
  <c r="AA3030" i="1"/>
  <c r="W3032" i="1"/>
  <c r="Y3032" i="1" s="1"/>
  <c r="AA3032" i="1"/>
  <c r="W3034" i="1"/>
  <c r="Y3034" i="1" s="1"/>
  <c r="AA3034" i="1"/>
  <c r="W3036" i="1"/>
  <c r="Y3036" i="1" s="1"/>
  <c r="AA3036" i="1"/>
  <c r="W3038" i="1"/>
  <c r="Y3038" i="1" s="1"/>
  <c r="AA3038" i="1"/>
  <c r="W3040" i="1"/>
  <c r="Y3040" i="1" s="1"/>
  <c r="AA3040" i="1"/>
  <c r="W3042" i="1"/>
  <c r="Y3042" i="1" s="1"/>
  <c r="AA3042" i="1"/>
  <c r="W3044" i="1"/>
  <c r="Y3044" i="1" s="1"/>
  <c r="AA3044" i="1"/>
  <c r="W3046" i="1"/>
  <c r="Y3046" i="1" s="1"/>
  <c r="AA3046" i="1"/>
  <c r="W3048" i="1"/>
  <c r="Y3048" i="1" s="1"/>
  <c r="AA3048" i="1"/>
  <c r="W3050" i="1"/>
  <c r="Y3050" i="1" s="1"/>
  <c r="AA3050" i="1"/>
  <c r="W3052" i="1"/>
  <c r="Y3052" i="1" s="1"/>
  <c r="AA3052" i="1"/>
  <c r="W3054" i="1"/>
  <c r="Y3054" i="1" s="1"/>
  <c r="AA3054" i="1"/>
  <c r="W3058" i="1"/>
  <c r="Y3058" i="1" s="1"/>
  <c r="AA3058" i="1"/>
  <c r="W3060" i="1"/>
  <c r="Y3060" i="1" s="1"/>
  <c r="AA3060" i="1"/>
  <c r="W3062" i="1"/>
  <c r="Y3062" i="1" s="1"/>
  <c r="AA3062" i="1"/>
  <c r="W3064" i="1"/>
  <c r="Y3064" i="1" s="1"/>
  <c r="AA3064" i="1"/>
  <c r="W3066" i="1"/>
  <c r="Y3066" i="1" s="1"/>
  <c r="AA3066" i="1"/>
  <c r="W3068" i="1"/>
  <c r="Y3068" i="1" s="1"/>
  <c r="AA3068" i="1"/>
  <c r="W3070" i="1"/>
  <c r="Y3070" i="1" s="1"/>
  <c r="AA3070" i="1"/>
  <c r="W3072" i="1"/>
  <c r="Y3072" i="1" s="1"/>
  <c r="AA3072" i="1"/>
  <c r="W3074" i="1"/>
  <c r="Y3074" i="1" s="1"/>
  <c r="AA3074" i="1"/>
  <c r="W3076" i="1"/>
  <c r="Y3076" i="1" s="1"/>
  <c r="AA3076" i="1"/>
  <c r="W3078" i="1"/>
  <c r="Y3078" i="1" s="1"/>
  <c r="AA3078" i="1"/>
  <c r="W3080" i="1"/>
  <c r="Y3080" i="1" s="1"/>
  <c r="AA3080" i="1"/>
  <c r="W3082" i="1"/>
  <c r="Y3082" i="1" s="1"/>
  <c r="AA3082" i="1"/>
  <c r="W3084" i="1"/>
  <c r="Y3084" i="1" s="1"/>
  <c r="AA3084" i="1"/>
  <c r="W3086" i="1"/>
  <c r="Y3086" i="1" s="1"/>
  <c r="AA3086" i="1"/>
  <c r="W3089" i="1"/>
  <c r="Y3089" i="1" s="1"/>
  <c r="AA3089" i="1"/>
  <c r="W3091" i="1"/>
  <c r="Y3091" i="1" s="1"/>
  <c r="AA3091" i="1"/>
  <c r="W3093" i="1"/>
  <c r="Y3093" i="1" s="1"/>
  <c r="AA3093" i="1"/>
  <c r="W3095" i="1"/>
  <c r="Y3095" i="1" s="1"/>
  <c r="AA3095" i="1"/>
  <c r="W3097" i="1"/>
  <c r="Y3097" i="1" s="1"/>
  <c r="AA3097" i="1"/>
  <c r="W3099" i="1"/>
  <c r="Y3099" i="1" s="1"/>
  <c r="AA3099" i="1"/>
  <c r="W3101" i="1"/>
  <c r="Y3101" i="1" s="1"/>
  <c r="AA3101" i="1"/>
  <c r="W3103" i="1"/>
  <c r="Y3103" i="1" s="1"/>
  <c r="AA3103" i="1"/>
  <c r="W3105" i="1"/>
  <c r="Y3105" i="1" s="1"/>
  <c r="AA3105" i="1"/>
  <c r="W3107" i="1"/>
  <c r="Y3107" i="1" s="1"/>
  <c r="AA3107" i="1"/>
  <c r="W3109" i="1"/>
  <c r="Y3109" i="1" s="1"/>
  <c r="AA3109" i="1"/>
  <c r="W3111" i="1"/>
  <c r="Y3111" i="1" s="1"/>
  <c r="AA3111" i="1"/>
  <c r="W3113" i="1"/>
  <c r="Y3113" i="1" s="1"/>
  <c r="AA3113" i="1"/>
  <c r="W3115" i="1"/>
  <c r="Y3115" i="1" s="1"/>
  <c r="AA3115" i="1"/>
  <c r="W3117" i="1"/>
  <c r="Y3117" i="1" s="1"/>
  <c r="AA3117" i="1"/>
  <c r="W3119" i="1"/>
  <c r="Y3119" i="1" s="1"/>
  <c r="AA3119" i="1"/>
  <c r="W3121" i="1"/>
  <c r="Y3121" i="1" s="1"/>
  <c r="AA3121" i="1"/>
  <c r="W3123" i="1"/>
  <c r="Y3123" i="1" s="1"/>
  <c r="AA3123" i="1"/>
  <c r="W3125" i="1"/>
  <c r="Y3125" i="1" s="1"/>
  <c r="AA3125" i="1"/>
  <c r="W3127" i="1"/>
  <c r="Y3127" i="1" s="1"/>
  <c r="AA3127" i="1"/>
  <c r="W3129" i="1"/>
  <c r="Y3129" i="1" s="1"/>
  <c r="AA3129" i="1"/>
  <c r="W3131" i="1"/>
  <c r="Y3131" i="1" s="1"/>
  <c r="AA3131" i="1"/>
  <c r="W3133" i="1"/>
  <c r="Y3133" i="1" s="1"/>
  <c r="AA3133" i="1"/>
  <c r="W3135" i="1"/>
  <c r="Y3135" i="1" s="1"/>
  <c r="AA3135" i="1"/>
  <c r="W3137" i="1"/>
  <c r="Y3137" i="1" s="1"/>
  <c r="AA3137" i="1"/>
  <c r="W3139" i="1"/>
  <c r="Y3139" i="1" s="1"/>
  <c r="AA3139" i="1"/>
  <c r="W3141" i="1"/>
  <c r="Y3141" i="1" s="1"/>
  <c r="AA3141" i="1"/>
  <c r="W3143" i="1"/>
  <c r="Y3143" i="1" s="1"/>
  <c r="AA3143" i="1"/>
  <c r="W3145" i="1"/>
  <c r="Y3145" i="1" s="1"/>
  <c r="AA3145" i="1"/>
  <c r="W3147" i="1"/>
  <c r="Y3147" i="1" s="1"/>
  <c r="AA3147" i="1"/>
  <c r="W3149" i="1"/>
  <c r="Y3149" i="1" s="1"/>
  <c r="AA3149" i="1"/>
  <c r="W3151" i="1"/>
  <c r="Y3151" i="1" s="1"/>
  <c r="AA3151" i="1"/>
  <c r="W3153" i="1"/>
  <c r="Y3153" i="1" s="1"/>
  <c r="AA3153" i="1"/>
  <c r="W3155" i="1"/>
  <c r="Y3155" i="1" s="1"/>
  <c r="AA3155" i="1"/>
  <c r="W3157" i="1"/>
  <c r="Y3157" i="1" s="1"/>
  <c r="AA3157" i="1"/>
  <c r="W3159" i="1"/>
  <c r="Y3159" i="1" s="1"/>
  <c r="AA3159" i="1"/>
  <c r="W3161" i="1"/>
  <c r="Y3161" i="1" s="1"/>
  <c r="AA3161" i="1"/>
  <c r="W3163" i="1"/>
  <c r="Y3163" i="1" s="1"/>
  <c r="AA3163" i="1"/>
  <c r="W3165" i="1"/>
  <c r="Y3165" i="1" s="1"/>
  <c r="AA3165" i="1"/>
  <c r="W3167" i="1"/>
  <c r="Y3167" i="1" s="1"/>
  <c r="AA3167" i="1"/>
  <c r="W3169" i="1"/>
  <c r="Y3169" i="1" s="1"/>
  <c r="AA3169" i="1"/>
  <c r="W3172" i="1"/>
  <c r="Y3172" i="1" s="1"/>
  <c r="AA3172" i="1"/>
  <c r="W3174" i="1"/>
  <c r="Y3174" i="1" s="1"/>
  <c r="AA3174" i="1"/>
  <c r="W3176" i="1"/>
  <c r="Y3176" i="1" s="1"/>
  <c r="AA3176" i="1"/>
  <c r="W3178" i="1"/>
  <c r="Y3178" i="1" s="1"/>
  <c r="AA3178" i="1"/>
  <c r="W3180" i="1"/>
  <c r="Y3180" i="1" s="1"/>
  <c r="AA3180" i="1"/>
  <c r="W3182" i="1"/>
  <c r="Y3182" i="1" s="1"/>
  <c r="AA3182" i="1"/>
  <c r="W3184" i="1"/>
  <c r="Y3184" i="1" s="1"/>
  <c r="AA3184" i="1"/>
  <c r="W3187" i="1"/>
  <c r="Y3187" i="1" s="1"/>
  <c r="AA3187" i="1"/>
  <c r="W3189" i="1"/>
  <c r="Y3189" i="1" s="1"/>
  <c r="AA3189" i="1"/>
  <c r="W3191" i="1"/>
  <c r="Y3191" i="1" s="1"/>
  <c r="AA3191" i="1"/>
  <c r="W3194" i="1"/>
  <c r="Y3194" i="1" s="1"/>
  <c r="AA3194" i="1"/>
  <c r="W3196" i="1"/>
  <c r="Y3196" i="1" s="1"/>
  <c r="AA3196" i="1"/>
  <c r="W3198" i="1"/>
  <c r="Y3198" i="1" s="1"/>
  <c r="AA3198" i="1"/>
  <c r="W3200" i="1"/>
  <c r="Y3200" i="1" s="1"/>
  <c r="AA3200" i="1"/>
  <c r="W3202" i="1"/>
  <c r="Y3202" i="1" s="1"/>
  <c r="AA3202" i="1"/>
  <c r="W3204" i="1"/>
  <c r="Y3204" i="1" s="1"/>
  <c r="AA3204" i="1"/>
  <c r="W3206" i="1"/>
  <c r="Y3206" i="1" s="1"/>
  <c r="AA3206" i="1"/>
  <c r="W3209" i="1"/>
  <c r="Y3209" i="1" s="1"/>
  <c r="AA3209" i="1"/>
  <c r="W3211" i="1"/>
  <c r="Y3211" i="1" s="1"/>
  <c r="AA3211" i="1"/>
  <c r="W3213" i="1"/>
  <c r="Y3213" i="1" s="1"/>
  <c r="AA3213" i="1"/>
  <c r="W3216" i="1"/>
  <c r="Y3216" i="1" s="1"/>
  <c r="AA3216" i="1"/>
  <c r="W3218" i="1"/>
  <c r="Y3218" i="1" s="1"/>
  <c r="AA3218" i="1"/>
  <c r="W3220" i="1"/>
  <c r="Y3220" i="1" s="1"/>
  <c r="AA3220" i="1"/>
  <c r="W3222" i="1"/>
  <c r="Y3222" i="1" s="1"/>
  <c r="AA3222" i="1"/>
  <c r="W3224" i="1"/>
  <c r="Y3224" i="1" s="1"/>
  <c r="AA3224" i="1"/>
  <c r="W3226" i="1"/>
  <c r="Y3226" i="1" s="1"/>
  <c r="AA3226" i="1"/>
  <c r="W3228" i="1"/>
  <c r="Y3228" i="1" s="1"/>
  <c r="AA3228" i="1"/>
  <c r="W3230" i="1"/>
  <c r="Y3230" i="1" s="1"/>
  <c r="AA3230" i="1"/>
  <c r="W3232" i="1"/>
  <c r="Y3232" i="1" s="1"/>
  <c r="AA3232" i="1"/>
  <c r="W3235" i="1"/>
  <c r="Y3235" i="1" s="1"/>
  <c r="AA3235" i="1"/>
  <c r="W3237" i="1"/>
  <c r="Y3237" i="1" s="1"/>
  <c r="AA3237" i="1"/>
  <c r="W3239" i="1"/>
  <c r="Y3239" i="1" s="1"/>
  <c r="AA3239" i="1"/>
  <c r="W3241" i="1"/>
  <c r="Y3241" i="1" s="1"/>
  <c r="AA3241" i="1"/>
  <c r="W3243" i="1"/>
  <c r="Y3243" i="1" s="1"/>
  <c r="AA3243" i="1"/>
  <c r="W3245" i="1"/>
  <c r="Y3245" i="1" s="1"/>
  <c r="AA3245" i="1"/>
  <c r="W3247" i="1"/>
  <c r="Y3247" i="1" s="1"/>
  <c r="AA3247" i="1"/>
  <c r="W3249" i="1"/>
  <c r="Y3249" i="1" s="1"/>
  <c r="AA3249" i="1"/>
  <c r="W3251" i="1"/>
  <c r="Y3251" i="1" s="1"/>
  <c r="AA3251" i="1"/>
  <c r="W3253" i="1"/>
  <c r="Y3253" i="1" s="1"/>
  <c r="AA3253" i="1"/>
  <c r="W3256" i="1"/>
  <c r="Y3256" i="1" s="1"/>
  <c r="AA3256" i="1"/>
  <c r="W3258" i="1"/>
  <c r="Y3258" i="1" s="1"/>
  <c r="AA3258" i="1"/>
  <c r="W3260" i="1"/>
  <c r="Y3260" i="1" s="1"/>
  <c r="AA3260" i="1"/>
  <c r="W3262" i="1"/>
  <c r="Y3262" i="1" s="1"/>
  <c r="AA3262" i="1"/>
  <c r="W3264" i="1"/>
  <c r="Y3264" i="1" s="1"/>
  <c r="AA3264" i="1"/>
  <c r="W3266" i="1"/>
  <c r="Y3266" i="1" s="1"/>
  <c r="AA3266" i="1"/>
  <c r="W3268" i="1"/>
  <c r="Y3268" i="1" s="1"/>
  <c r="AA3268" i="1"/>
  <c r="W3270" i="1"/>
  <c r="Y3270" i="1" s="1"/>
  <c r="AA3270" i="1"/>
  <c r="W3272" i="1"/>
  <c r="Y3272" i="1" s="1"/>
  <c r="AA3272" i="1"/>
  <c r="W3280" i="1"/>
  <c r="Y3280" i="1" s="1"/>
  <c r="AA3280" i="1"/>
  <c r="W3288" i="1"/>
  <c r="Y3288" i="1" s="1"/>
  <c r="AA3288" i="1"/>
  <c r="AA2922" i="1"/>
  <c r="W3274" i="1"/>
  <c r="Y3274" i="1" s="1"/>
  <c r="AA3274" i="1"/>
  <c r="W3281" i="1"/>
  <c r="Y3281" i="1" s="1"/>
  <c r="AA3281" i="1"/>
  <c r="W3290" i="1"/>
  <c r="Y3290" i="1" s="1"/>
  <c r="AA3290" i="1"/>
  <c r="AA3073" i="1"/>
  <c r="AA3075" i="1"/>
  <c r="AA3077" i="1"/>
  <c r="AA3079" i="1"/>
  <c r="AA3081" i="1"/>
  <c r="AA3083" i="1"/>
  <c r="AA3085" i="1"/>
  <c r="AA3087" i="1"/>
  <c r="AA3090" i="1"/>
  <c r="AA3092" i="1"/>
  <c r="AA3094" i="1"/>
  <c r="AA3096" i="1"/>
  <c r="AA3098" i="1"/>
  <c r="AA3100" i="1"/>
  <c r="AA3102" i="1"/>
  <c r="AA3104" i="1"/>
  <c r="AA3106" i="1"/>
  <c r="AA3108" i="1"/>
  <c r="AA3110" i="1"/>
  <c r="AA3112" i="1"/>
  <c r="AA3114" i="1"/>
  <c r="AA3116" i="1"/>
  <c r="AA3118" i="1"/>
  <c r="AA3120" i="1"/>
  <c r="AA3122" i="1"/>
  <c r="AA3124" i="1"/>
  <c r="AA3126" i="1"/>
  <c r="AA3128" i="1"/>
  <c r="AA3130" i="1"/>
  <c r="AA3132" i="1"/>
  <c r="AA3134" i="1"/>
  <c r="AA3136" i="1"/>
  <c r="AA3138" i="1"/>
  <c r="AA3140" i="1"/>
  <c r="AA3142" i="1"/>
  <c r="AA3144" i="1"/>
  <c r="AA3146" i="1"/>
  <c r="AA3148" i="1"/>
  <c r="AA3150" i="1"/>
  <c r="AA3152" i="1"/>
  <c r="AA3154" i="1"/>
  <c r="AA3156" i="1"/>
  <c r="AA3158" i="1"/>
  <c r="AA3160" i="1"/>
  <c r="AA3162" i="1"/>
  <c r="AA3164" i="1"/>
  <c r="AA3166" i="1"/>
  <c r="AA3168" i="1"/>
  <c r="AA3170" i="1"/>
  <c r="AA3171" i="1"/>
  <c r="AA3173" i="1"/>
  <c r="AA3175" i="1"/>
  <c r="AA3177" i="1"/>
  <c r="AA3179" i="1"/>
  <c r="AA3181" i="1"/>
  <c r="AA3183" i="1"/>
  <c r="AA3185" i="1"/>
  <c r="AA3188" i="1"/>
  <c r="AA3190" i="1"/>
  <c r="AA3193" i="1"/>
  <c r="AA3195" i="1"/>
  <c r="AA3197" i="1"/>
  <c r="AA3199" i="1"/>
  <c r="AA3201" i="1"/>
  <c r="AA3203" i="1"/>
  <c r="AA3205" i="1"/>
  <c r="AA3207" i="1"/>
  <c r="AA3208" i="1"/>
  <c r="AA3210" i="1"/>
  <c r="AA3212" i="1"/>
  <c r="AA3214" i="1"/>
  <c r="AA3217" i="1"/>
  <c r="AA3219" i="1"/>
  <c r="AA3221" i="1"/>
  <c r="AA3223" i="1"/>
  <c r="AA3225" i="1"/>
  <c r="AA3227" i="1"/>
  <c r="AA3229" i="1"/>
  <c r="AA3231" i="1"/>
  <c r="AA3233" i="1"/>
  <c r="AA3236" i="1"/>
  <c r="AA3238" i="1"/>
  <c r="AA3240" i="1"/>
  <c r="AA3242" i="1"/>
  <c r="AA3244" i="1"/>
  <c r="AA3246" i="1"/>
  <c r="AA3248" i="1"/>
  <c r="AA3250" i="1"/>
  <c r="AA3252" i="1"/>
  <c r="AA3255" i="1"/>
  <c r="AA3257" i="1"/>
  <c r="AA3259" i="1"/>
  <c r="AA3261" i="1"/>
  <c r="AA3263" i="1"/>
  <c r="AA3265" i="1"/>
  <c r="AA3267" i="1"/>
  <c r="AA3269" i="1"/>
  <c r="AA3271" i="1"/>
  <c r="AA3446" i="1"/>
  <c r="W3446" i="1"/>
  <c r="Y3446" i="1" s="1"/>
  <c r="AA3462" i="1"/>
  <c r="W3462" i="1"/>
  <c r="Y3462" i="1" s="1"/>
  <c r="X3273" i="1"/>
  <c r="X3275" i="1"/>
  <c r="X3277" i="1"/>
  <c r="X3279" i="1"/>
  <c r="X3282" i="1"/>
  <c r="X3285" i="1"/>
  <c r="X3287" i="1"/>
  <c r="X3289" i="1"/>
  <c r="X3291" i="1"/>
  <c r="AA3293" i="1"/>
  <c r="X3295" i="1"/>
  <c r="AA3298" i="1"/>
  <c r="X3299" i="1"/>
  <c r="AA3302" i="1"/>
  <c r="X3303" i="1"/>
  <c r="AA3306" i="1"/>
  <c r="X3307" i="1"/>
  <c r="AA3310" i="1"/>
  <c r="X3311" i="1"/>
  <c r="AA3314" i="1"/>
  <c r="X3315" i="1"/>
  <c r="AA3316" i="1"/>
  <c r="AA3318" i="1"/>
  <c r="AA3320" i="1"/>
  <c r="AA3322" i="1"/>
  <c r="AA3324" i="1"/>
  <c r="AA3326" i="1"/>
  <c r="AA3328" i="1"/>
  <c r="AA3330" i="1"/>
  <c r="AA3332" i="1"/>
  <c r="AA3334" i="1"/>
  <c r="AA3336" i="1"/>
  <c r="AA3338" i="1"/>
  <c r="AA3340" i="1"/>
  <c r="AA3342" i="1"/>
  <c r="AA3344" i="1"/>
  <c r="AA3347" i="1"/>
  <c r="AA3349" i="1"/>
  <c r="AA3351" i="1"/>
  <c r="AA3353" i="1"/>
  <c r="AA3355" i="1"/>
  <c r="AA3357" i="1"/>
  <c r="AA3359" i="1"/>
  <c r="AA3361" i="1"/>
  <c r="AA3363" i="1"/>
  <c r="AA3365" i="1"/>
  <c r="AA3367" i="1"/>
  <c r="AA3369" i="1"/>
  <c r="AA3371" i="1"/>
  <c r="AA3373" i="1"/>
  <c r="AA3375" i="1"/>
  <c r="AA3377" i="1"/>
  <c r="AA3379" i="1"/>
  <c r="AA3381" i="1"/>
  <c r="AA3383" i="1"/>
  <c r="AA3385" i="1"/>
  <c r="AA3387" i="1"/>
  <c r="AA3389" i="1"/>
  <c r="AA3391" i="1"/>
  <c r="AA3393" i="1"/>
  <c r="AA3395" i="1"/>
  <c r="AA3397" i="1"/>
  <c r="AA3399" i="1"/>
  <c r="AA3401" i="1"/>
  <c r="AA3403" i="1"/>
  <c r="AA3405" i="1"/>
  <c r="AA3407" i="1"/>
  <c r="AA3409" i="1"/>
  <c r="AA3411" i="1"/>
  <c r="AA3413" i="1"/>
  <c r="AA3415" i="1"/>
  <c r="AA3417" i="1"/>
  <c r="AA3419" i="1"/>
  <c r="AA3421" i="1"/>
  <c r="AA3423" i="1"/>
  <c r="AA3425" i="1"/>
  <c r="AA3427" i="1"/>
  <c r="AA3429" i="1"/>
  <c r="AA3431" i="1"/>
  <c r="AA3433" i="1"/>
  <c r="AA3435" i="1"/>
  <c r="AA3437" i="1"/>
  <c r="AA3439" i="1"/>
  <c r="AA3441" i="1"/>
  <c r="AA3443" i="1"/>
  <c r="AA3449" i="1"/>
  <c r="AA3459" i="1"/>
  <c r="AA3465" i="1"/>
  <c r="AA3475" i="1"/>
  <c r="AA3450" i="1"/>
  <c r="W3450" i="1"/>
  <c r="Y3450" i="1" s="1"/>
  <c r="AA3466" i="1"/>
  <c r="W3466" i="1"/>
  <c r="Y3466" i="1" s="1"/>
  <c r="AA3454" i="1"/>
  <c r="W3454" i="1"/>
  <c r="Y3454" i="1" s="1"/>
  <c r="AA3470" i="1"/>
  <c r="W3470" i="1"/>
  <c r="Y3470" i="1" s="1"/>
  <c r="AA3296" i="1"/>
  <c r="AA3300" i="1"/>
  <c r="AA3304" i="1"/>
  <c r="AA3308" i="1"/>
  <c r="AA3312" i="1"/>
  <c r="AA3451" i="1"/>
  <c r="AA3457" i="1"/>
  <c r="AA3467" i="1"/>
  <c r="AA3473" i="1"/>
  <c r="W3323" i="1"/>
  <c r="Y3323" i="1" s="1"/>
  <c r="AA3323" i="1"/>
  <c r="W3325" i="1"/>
  <c r="Y3325" i="1" s="1"/>
  <c r="AA3325" i="1"/>
  <c r="W3327" i="1"/>
  <c r="Y3327" i="1" s="1"/>
  <c r="AA3327" i="1"/>
  <c r="W3329" i="1"/>
  <c r="Y3329" i="1" s="1"/>
  <c r="AA3329" i="1"/>
  <c r="W3331" i="1"/>
  <c r="Y3331" i="1" s="1"/>
  <c r="AA3331" i="1"/>
  <c r="W3333" i="1"/>
  <c r="Y3333" i="1" s="1"/>
  <c r="AA3333" i="1"/>
  <c r="W3335" i="1"/>
  <c r="Y3335" i="1" s="1"/>
  <c r="AA3335" i="1"/>
  <c r="W3337" i="1"/>
  <c r="Y3337" i="1" s="1"/>
  <c r="AA3337" i="1"/>
  <c r="W3339" i="1"/>
  <c r="Y3339" i="1" s="1"/>
  <c r="AA3339" i="1"/>
  <c r="W3341" i="1"/>
  <c r="Y3341" i="1" s="1"/>
  <c r="AA3341" i="1"/>
  <c r="W3343" i="1"/>
  <c r="Y3343" i="1" s="1"/>
  <c r="AA3343" i="1"/>
  <c r="W3345" i="1"/>
  <c r="Y3345" i="1" s="1"/>
  <c r="AA3345" i="1"/>
  <c r="W3348" i="1"/>
  <c r="Y3348" i="1" s="1"/>
  <c r="AA3348" i="1"/>
  <c r="W3350" i="1"/>
  <c r="Y3350" i="1" s="1"/>
  <c r="AA3350" i="1"/>
  <c r="W3352" i="1"/>
  <c r="Y3352" i="1" s="1"/>
  <c r="AA3352" i="1"/>
  <c r="W3354" i="1"/>
  <c r="Y3354" i="1" s="1"/>
  <c r="AA3354" i="1"/>
  <c r="W3356" i="1"/>
  <c r="Y3356" i="1" s="1"/>
  <c r="AA3356" i="1"/>
  <c r="W3358" i="1"/>
  <c r="Y3358" i="1" s="1"/>
  <c r="AA3358" i="1"/>
  <c r="W3360" i="1"/>
  <c r="Y3360" i="1" s="1"/>
  <c r="AA3360" i="1"/>
  <c r="W3362" i="1"/>
  <c r="Y3362" i="1" s="1"/>
  <c r="AA3362" i="1"/>
  <c r="W3364" i="1"/>
  <c r="Y3364" i="1" s="1"/>
  <c r="AA3364" i="1"/>
  <c r="W3366" i="1"/>
  <c r="Y3366" i="1" s="1"/>
  <c r="AA3366" i="1"/>
  <c r="W3368" i="1"/>
  <c r="Y3368" i="1" s="1"/>
  <c r="AA3368" i="1"/>
  <c r="W3370" i="1"/>
  <c r="Y3370" i="1" s="1"/>
  <c r="AA3370" i="1"/>
  <c r="W3372" i="1"/>
  <c r="Y3372" i="1" s="1"/>
  <c r="AA3372" i="1"/>
  <c r="W3374" i="1"/>
  <c r="Y3374" i="1" s="1"/>
  <c r="AA3374" i="1"/>
  <c r="W3376" i="1"/>
  <c r="Y3376" i="1" s="1"/>
  <c r="AA3376" i="1"/>
  <c r="W3378" i="1"/>
  <c r="Y3378" i="1" s="1"/>
  <c r="AA3378" i="1"/>
  <c r="W3380" i="1"/>
  <c r="Y3380" i="1" s="1"/>
  <c r="AA3380" i="1"/>
  <c r="W3382" i="1"/>
  <c r="Y3382" i="1" s="1"/>
  <c r="AA3382" i="1"/>
  <c r="W3384" i="1"/>
  <c r="Y3384" i="1" s="1"/>
  <c r="AA3384" i="1"/>
  <c r="W3386" i="1"/>
  <c r="Y3386" i="1" s="1"/>
  <c r="AA3386" i="1"/>
  <c r="W3388" i="1"/>
  <c r="Y3388" i="1" s="1"/>
  <c r="AA3388" i="1"/>
  <c r="W3390" i="1"/>
  <c r="Y3390" i="1" s="1"/>
  <c r="AA3390" i="1"/>
  <c r="W3392" i="1"/>
  <c r="Y3392" i="1" s="1"/>
  <c r="AA3392" i="1"/>
  <c r="W3394" i="1"/>
  <c r="Y3394" i="1" s="1"/>
  <c r="AA3394" i="1"/>
  <c r="W3396" i="1"/>
  <c r="Y3396" i="1" s="1"/>
  <c r="AA3396" i="1"/>
  <c r="W3398" i="1"/>
  <c r="Y3398" i="1" s="1"/>
  <c r="AA3398" i="1"/>
  <c r="W3400" i="1"/>
  <c r="Y3400" i="1" s="1"/>
  <c r="AA3400" i="1"/>
  <c r="W3402" i="1"/>
  <c r="Y3402" i="1" s="1"/>
  <c r="AA3402" i="1"/>
  <c r="W3404" i="1"/>
  <c r="Y3404" i="1" s="1"/>
  <c r="AA3404" i="1"/>
  <c r="W3406" i="1"/>
  <c r="Y3406" i="1" s="1"/>
  <c r="AA3406" i="1"/>
  <c r="W3408" i="1"/>
  <c r="Y3408" i="1" s="1"/>
  <c r="AA3408" i="1"/>
  <c r="W3410" i="1"/>
  <c r="Y3410" i="1" s="1"/>
  <c r="AA3410" i="1"/>
  <c r="W3412" i="1"/>
  <c r="Y3412" i="1" s="1"/>
  <c r="AA3412" i="1"/>
  <c r="W3414" i="1"/>
  <c r="Y3414" i="1" s="1"/>
  <c r="AA3414" i="1"/>
  <c r="W3416" i="1"/>
  <c r="Y3416" i="1" s="1"/>
  <c r="AA3416" i="1"/>
  <c r="W3418" i="1"/>
  <c r="Y3418" i="1" s="1"/>
  <c r="AA3418" i="1"/>
  <c r="W3420" i="1"/>
  <c r="Y3420" i="1" s="1"/>
  <c r="AA3420" i="1"/>
  <c r="W3422" i="1"/>
  <c r="Y3422" i="1" s="1"/>
  <c r="AA3422" i="1"/>
  <c r="W3424" i="1"/>
  <c r="Y3424" i="1" s="1"/>
  <c r="AA3424" i="1"/>
  <c r="W3426" i="1"/>
  <c r="Y3426" i="1" s="1"/>
  <c r="AA3426" i="1"/>
  <c r="W3428" i="1"/>
  <c r="Y3428" i="1" s="1"/>
  <c r="AA3428" i="1"/>
  <c r="W3430" i="1"/>
  <c r="Y3430" i="1" s="1"/>
  <c r="AA3430" i="1"/>
  <c r="W3432" i="1"/>
  <c r="Y3432" i="1" s="1"/>
  <c r="AA3432" i="1"/>
  <c r="W3434" i="1"/>
  <c r="Y3434" i="1" s="1"/>
  <c r="AA3434" i="1"/>
  <c r="W3436" i="1"/>
  <c r="Y3436" i="1" s="1"/>
  <c r="AA3436" i="1"/>
  <c r="W3438" i="1"/>
  <c r="Y3438" i="1" s="1"/>
  <c r="AA3438" i="1"/>
  <c r="W3440" i="1"/>
  <c r="Y3440" i="1" s="1"/>
  <c r="AA3440" i="1"/>
  <c r="W3442" i="1"/>
  <c r="Y3442" i="1" s="1"/>
  <c r="AA3442" i="1"/>
  <c r="W3444" i="1"/>
  <c r="Y3444" i="1" s="1"/>
  <c r="AA3444" i="1"/>
  <c r="AA3458" i="1"/>
  <c r="W3458" i="1"/>
  <c r="Y3458" i="1" s="1"/>
  <c r="AA3474" i="1"/>
  <c r="W3474" i="1"/>
  <c r="Y3474" i="1" s="1"/>
  <c r="W3478" i="1"/>
  <c r="Y3478" i="1" s="1"/>
  <c r="W3482" i="1"/>
  <c r="Y3482" i="1" s="1"/>
  <c r="W3486" i="1"/>
  <c r="Y3486" i="1" s="1"/>
  <c r="W3490" i="1"/>
  <c r="Y3490" i="1" s="1"/>
  <c r="W3494" i="1"/>
  <c r="Y3494" i="1" s="1"/>
  <c r="W3498" i="1"/>
  <c r="Y3498" i="1" s="1"/>
  <c r="W3502" i="1"/>
  <c r="Y3502" i="1" s="1"/>
  <c r="W3506" i="1"/>
  <c r="Y3506" i="1" s="1"/>
  <c r="W3510" i="1"/>
  <c r="Y3510" i="1" s="1"/>
  <c r="W3514" i="1"/>
  <c r="Y3514" i="1" s="1"/>
  <c r="W3519" i="1"/>
  <c r="Y3519" i="1" s="1"/>
  <c r="W3523" i="1"/>
  <c r="Y3523" i="1" s="1"/>
  <c r="W3527" i="1"/>
  <c r="Y3527" i="1" s="1"/>
  <c r="W3531" i="1"/>
  <c r="Y3531" i="1" s="1"/>
  <c r="W3535" i="1"/>
  <c r="Y3535" i="1" s="1"/>
  <c r="W3539" i="1"/>
  <c r="Y3539" i="1" s="1"/>
  <c r="W3543" i="1"/>
  <c r="Y3543" i="1" s="1"/>
  <c r="W3547" i="1"/>
  <c r="Y3547" i="1" s="1"/>
  <c r="W3552" i="1"/>
  <c r="Y3552" i="1" s="1"/>
  <c r="W3556" i="1"/>
  <c r="Y3556" i="1" s="1"/>
  <c r="W3560" i="1"/>
  <c r="Y3560" i="1" s="1"/>
  <c r="W3565" i="1"/>
  <c r="Y3565" i="1" s="1"/>
  <c r="W3569" i="1"/>
  <c r="Y3569" i="1" s="1"/>
  <c r="W3573" i="1"/>
  <c r="Y3573" i="1" s="1"/>
  <c r="W3577" i="1"/>
  <c r="Y3577" i="1" s="1"/>
  <c r="W3581" i="1"/>
  <c r="Y3581" i="1" s="1"/>
  <c r="W3585" i="1"/>
  <c r="Y3585" i="1" s="1"/>
  <c r="W3589" i="1"/>
  <c r="Y3589" i="1" s="1"/>
  <c r="W3593" i="1"/>
  <c r="Y3593" i="1" s="1"/>
  <c r="W3597" i="1"/>
  <c r="Y3597" i="1" s="1"/>
  <c r="W3601" i="1"/>
  <c r="Y3601" i="1" s="1"/>
  <c r="W3605" i="1"/>
  <c r="Y3605" i="1" s="1"/>
  <c r="W3609" i="1"/>
  <c r="Y3609" i="1" s="1"/>
  <c r="W3613" i="1"/>
  <c r="Y3613" i="1" s="1"/>
  <c r="W3617" i="1"/>
  <c r="Y3617" i="1" s="1"/>
  <c r="W3621" i="1"/>
  <c r="Y3621" i="1" s="1"/>
  <c r="W3625" i="1"/>
  <c r="Y3625" i="1" s="1"/>
  <c r="W3629" i="1"/>
  <c r="Y3629" i="1" s="1"/>
  <c r="W3633" i="1"/>
  <c r="Y3633" i="1" s="1"/>
  <c r="W3637" i="1"/>
  <c r="Y3637" i="1" s="1"/>
  <c r="W3641" i="1"/>
  <c r="Y3641" i="1" s="1"/>
  <c r="W3645" i="1"/>
  <c r="Y3645" i="1" s="1"/>
  <c r="W3649" i="1"/>
  <c r="Y3649" i="1" s="1"/>
  <c r="W3653" i="1"/>
  <c r="Y3653" i="1" s="1"/>
  <c r="W3657" i="1"/>
  <c r="Y3657" i="1" s="1"/>
  <c r="W3661" i="1"/>
  <c r="Y3661" i="1" s="1"/>
  <c r="W3665" i="1"/>
  <c r="Y3665" i="1" s="1"/>
  <c r="W3669" i="1"/>
  <c r="Y3669" i="1" s="1"/>
  <c r="W3673" i="1"/>
  <c r="Y3673" i="1" s="1"/>
  <c r="W3677" i="1"/>
  <c r="Y3677" i="1" s="1"/>
  <c r="W3681" i="1"/>
  <c r="Y3681" i="1" s="1"/>
  <c r="W3685" i="1"/>
  <c r="Y3685" i="1" s="1"/>
  <c r="W3689" i="1"/>
  <c r="Y3689" i="1" s="1"/>
  <c r="W3693" i="1"/>
  <c r="Y3693" i="1" s="1"/>
  <c r="W3697" i="1"/>
  <c r="Y3697" i="1" s="1"/>
  <c r="W3701" i="1"/>
  <c r="Y3701" i="1" s="1"/>
  <c r="AA3479" i="1"/>
  <c r="AA3483" i="1"/>
  <c r="AA3487" i="1"/>
  <c r="AA3491" i="1"/>
  <c r="AA3495" i="1"/>
  <c r="AA3499" i="1"/>
  <c r="AA3503" i="1"/>
  <c r="AA3507" i="1"/>
  <c r="AA3511" i="1"/>
  <c r="AA3516" i="1"/>
  <c r="AA3520" i="1"/>
  <c r="AA3524" i="1"/>
  <c r="AA3528" i="1"/>
  <c r="AA3532" i="1"/>
  <c r="AA3536" i="1"/>
  <c r="AA3540" i="1"/>
  <c r="AA3544" i="1"/>
  <c r="AA3549" i="1"/>
  <c r="AA3553" i="1"/>
  <c r="AA3557" i="1"/>
  <c r="AA3561" i="1"/>
  <c r="AA3566" i="1"/>
  <c r="AA3570" i="1"/>
  <c r="AA3574" i="1"/>
  <c r="AA3578" i="1"/>
  <c r="AA3582" i="1"/>
  <c r="AA3586" i="1"/>
  <c r="AA3590" i="1"/>
  <c r="AA3594" i="1"/>
  <c r="AA3598" i="1"/>
  <c r="AA3602" i="1"/>
  <c r="AA3606" i="1"/>
  <c r="AA3610" i="1"/>
  <c r="AA3614" i="1"/>
  <c r="AA3618" i="1"/>
  <c r="AA3622" i="1"/>
  <c r="AA3626" i="1"/>
  <c r="AA3630" i="1"/>
  <c r="AA3634" i="1"/>
  <c r="AA3638" i="1"/>
  <c r="AA3642" i="1"/>
  <c r="AA3646" i="1"/>
  <c r="AA3650" i="1"/>
  <c r="AA3654" i="1"/>
  <c r="AA3658" i="1"/>
  <c r="AA3662" i="1"/>
  <c r="AA3666" i="1"/>
  <c r="AA3670" i="1"/>
  <c r="AA3674" i="1"/>
  <c r="AA3678" i="1"/>
  <c r="AA3682" i="1"/>
  <c r="AA3686" i="1"/>
  <c r="AA3690" i="1"/>
  <c r="AA3694" i="1"/>
  <c r="AA3698" i="1"/>
  <c r="AA3702" i="1"/>
  <c r="Y1897" i="1" l="1"/>
  <c r="Y1889" i="1"/>
  <c r="Y1882" i="1"/>
  <c r="Y1873" i="1"/>
  <c r="Y1865" i="1"/>
  <c r="Y1857" i="1"/>
  <c r="Y1849" i="1"/>
  <c r="Y1841" i="1"/>
  <c r="Y1833" i="1"/>
  <c r="Y1825" i="1"/>
  <c r="Y1815" i="1"/>
  <c r="Y1807" i="1"/>
  <c r="Y1799" i="1"/>
  <c r="Y1791" i="1"/>
  <c r="Y1783" i="1"/>
  <c r="Y1775" i="1"/>
  <c r="Y1038" i="1"/>
  <c r="Y474" i="1"/>
  <c r="Y458" i="1"/>
  <c r="Y442" i="1"/>
  <c r="Y434" i="1"/>
  <c r="Y418" i="1"/>
  <c r="Y410" i="1"/>
  <c r="Y402" i="1"/>
  <c r="Y386" i="1"/>
  <c r="Y378" i="1"/>
  <c r="Y354" i="1"/>
  <c r="Y346" i="1"/>
  <c r="Y331" i="1"/>
  <c r="Y315" i="1"/>
  <c r="Y197" i="1"/>
  <c r="Y189" i="1"/>
  <c r="Y185" i="1"/>
  <c r="Y104" i="1"/>
  <c r="Y100" i="1"/>
  <c r="Y92" i="1"/>
  <c r="Y52" i="1"/>
  <c r="Y40" i="1"/>
  <c r="Y499" i="1"/>
  <c r="Y530" i="1"/>
  <c r="Y550" i="1"/>
  <c r="Y560" i="1"/>
  <c r="Y566" i="1"/>
  <c r="Y590" i="1"/>
  <c r="Y1341" i="1"/>
  <c r="Y2052" i="1"/>
  <c r="Y2073" i="1"/>
  <c r="Y2077" i="1"/>
  <c r="Y2090" i="1"/>
  <c r="Y2126" i="1"/>
  <c r="Y2154" i="1"/>
  <c r="Y2158" i="1"/>
  <c r="Y2118" i="1"/>
  <c r="Y2061" i="1"/>
  <c r="Y1893" i="1"/>
  <c r="Y1886" i="1"/>
  <c r="Y1878" i="1"/>
  <c r="Y1869" i="1"/>
  <c r="Y1861" i="1"/>
  <c r="Y1853" i="1"/>
  <c r="Y1845" i="1"/>
  <c r="Y1837" i="1"/>
  <c r="Y1829" i="1"/>
  <c r="Y1819" i="1"/>
  <c r="Y1811" i="1"/>
  <c r="Y1803" i="1"/>
  <c r="Y1795" i="1"/>
  <c r="Y1787" i="1"/>
  <c r="Y1779" i="1"/>
  <c r="Y1042" i="1"/>
  <c r="Y1034" i="1"/>
  <c r="Y438" i="1"/>
  <c r="Y422" i="1"/>
  <c r="Y398" i="1"/>
  <c r="Y382" i="1"/>
  <c r="Y358" i="1"/>
  <c r="Y343" i="1"/>
  <c r="Y319" i="1"/>
  <c r="Y311" i="1"/>
  <c r="Y191" i="1"/>
  <c r="Y102" i="1"/>
  <c r="Y54" i="1"/>
  <c r="Y50" i="1"/>
  <c r="Y42" i="1"/>
  <c r="Y38" i="1"/>
  <c r="Y13" i="1"/>
  <c r="Y491" i="1"/>
  <c r="Y508" i="1"/>
  <c r="Y1321" i="1"/>
  <c r="Y2069" i="1"/>
  <c r="Y2102" i="1"/>
  <c r="Y2122" i="1"/>
  <c r="Y2130" i="1"/>
  <c r="Y2108" i="1"/>
  <c r="Y2104" i="1"/>
  <c r="Y1942" i="1"/>
  <c r="Y1938" i="1"/>
  <c r="Y506" i="1"/>
  <c r="Y510" i="1"/>
  <c r="Y522" i="1"/>
  <c r="Y540" i="1"/>
  <c r="Y552" i="1"/>
  <c r="Y574" i="1"/>
  <c r="Y582" i="1"/>
  <c r="Y592" i="1"/>
  <c r="Y596" i="1"/>
  <c r="Y616" i="1"/>
  <c r="Y622" i="1"/>
  <c r="Y638" i="1"/>
  <c r="Y634" i="1"/>
  <c r="Y642" i="1"/>
  <c r="Y654" i="1"/>
  <c r="Y648" i="1"/>
  <c r="Y680" i="1"/>
  <c r="Y690" i="1"/>
  <c r="Y704" i="1"/>
  <c r="Y714" i="1"/>
  <c r="Y723" i="1"/>
  <c r="Y735" i="1"/>
  <c r="Y761" i="1"/>
  <c r="Y1098" i="1"/>
  <c r="Y1088" i="1"/>
  <c r="Y1118" i="1"/>
  <c r="Y1128" i="1"/>
  <c r="Y1143" i="1"/>
  <c r="Y1311" i="1"/>
  <c r="Y1646" i="1"/>
  <c r="Y1663" i="1"/>
  <c r="Y1932" i="1"/>
  <c r="Y2173" i="1"/>
  <c r="Y2197" i="1"/>
  <c r="Y2708" i="1"/>
  <c r="Y2291" i="1"/>
  <c r="Y1642" i="1"/>
  <c r="Y1241" i="1"/>
  <c r="Y1055" i="1"/>
  <c r="Y598" i="1"/>
  <c r="Y584" i="1"/>
  <c r="Y600" i="1"/>
  <c r="Y608" i="1"/>
  <c r="Y624" i="1"/>
  <c r="Y632" i="1"/>
  <c r="Y662" i="1"/>
  <c r="Y664" i="1"/>
  <c r="Y682" i="1"/>
  <c r="Y670" i="1"/>
  <c r="Y712" i="1"/>
  <c r="Y731" i="1"/>
  <c r="Y749" i="1"/>
  <c r="Y770" i="1"/>
  <c r="Y776" i="1"/>
  <c r="Y1050" i="1"/>
  <c r="Y1048" i="1"/>
  <c r="Y1061" i="1"/>
  <c r="Y1063" i="1"/>
  <c r="Y1139" i="1"/>
  <c r="Y1187" i="1"/>
  <c r="Y1223" i="1"/>
  <c r="Y1634" i="1"/>
  <c r="Y1657" i="1"/>
  <c r="Y1936" i="1"/>
  <c r="Y1940" i="1"/>
  <c r="Y2167" i="1"/>
  <c r="Y2177" i="1"/>
  <c r="Y2189" i="1"/>
  <c r="Y2204" i="1"/>
  <c r="Y2580" i="1"/>
  <c r="Y2287" i="1"/>
  <c r="Y1068" i="1"/>
  <c r="Y614" i="1"/>
  <c r="Y1636" i="1"/>
  <c r="Y684" i="1"/>
  <c r="Y696" i="1"/>
  <c r="Y692" i="1"/>
  <c r="Y487" i="1"/>
  <c r="Y477" i="1"/>
  <c r="Y2114" i="1"/>
  <c r="Y2128" i="1"/>
  <c r="Y2160" i="1"/>
  <c r="Y2144" i="1"/>
  <c r="Y2162" i="1"/>
  <c r="Y2094" i="1"/>
  <c r="Y2116" i="1"/>
  <c r="Y2152" i="1"/>
  <c r="Y2136" i="1"/>
  <c r="Y2081" i="1"/>
  <c r="Y3065" i="1"/>
  <c r="Y3057" i="1"/>
  <c r="Y3049" i="1"/>
  <c r="Y3041" i="1"/>
  <c r="Y3033" i="1"/>
  <c r="Y3025" i="1"/>
  <c r="Y3017" i="1"/>
  <c r="Y3009" i="1"/>
  <c r="Y2639" i="1"/>
  <c r="Y1040" i="1"/>
  <c r="Y504" i="1"/>
  <c r="Y518" i="1"/>
  <c r="Y534" i="1"/>
  <c r="Y2214" i="1"/>
  <c r="Y2236" i="1"/>
  <c r="Y2259" i="1"/>
  <c r="Y2284" i="1"/>
  <c r="Y2312" i="1"/>
  <c r="Y2332" i="1"/>
  <c r="Y2342" i="1"/>
  <c r="Y2354" i="1"/>
  <c r="Y2389" i="1"/>
  <c r="Y2454" i="1"/>
  <c r="Y2512" i="1"/>
  <c r="Y2519" i="1"/>
  <c r="Y2534" i="1"/>
  <c r="Y2558" i="1"/>
  <c r="Y2574" i="1"/>
  <c r="Y2586" i="1"/>
  <c r="Y2592" i="1"/>
  <c r="Y2590" i="1"/>
  <c r="Y2608" i="1"/>
  <c r="Y2624" i="1"/>
  <c r="Y2636" i="1"/>
  <c r="Y2648" i="1"/>
  <c r="Y2690" i="1"/>
  <c r="Y2680" i="1"/>
  <c r="Y2484" i="1"/>
  <c r="Y2458" i="1"/>
  <c r="Y2430" i="1"/>
  <c r="Y2407" i="1"/>
  <c r="Y2387" i="1"/>
  <c r="Y2344" i="1"/>
  <c r="Y2185" i="1"/>
  <c r="Y3069" i="1"/>
  <c r="Y3061" i="1"/>
  <c r="Y3053" i="1"/>
  <c r="Y3045" i="1"/>
  <c r="Y3037" i="1"/>
  <c r="Y3029" i="1"/>
  <c r="Y3021" i="1"/>
  <c r="Y3013" i="1"/>
  <c r="Y3005" i="1"/>
  <c r="Y1036" i="1"/>
  <c r="Y1032" i="1"/>
  <c r="Y483" i="1"/>
  <c r="Y1653" i="1"/>
  <c r="Y2212" i="1"/>
  <c r="Y2222" i="1"/>
  <c r="Y2220" i="1"/>
  <c r="Y2243" i="1"/>
  <c r="Y2263" i="1"/>
  <c r="Y2272" i="1"/>
  <c r="Y2336" i="1"/>
  <c r="Y2352" i="1"/>
  <c r="Y2356" i="1"/>
  <c r="Y2377" i="1"/>
  <c r="Y2397" i="1"/>
  <c r="Y2436" i="1"/>
  <c r="Y2460" i="1"/>
  <c r="Y2470" i="1"/>
  <c r="Y2486" i="1"/>
  <c r="Y2517" i="1"/>
  <c r="Y2508" i="1"/>
  <c r="Y2542" i="1"/>
  <c r="Y2536" i="1"/>
  <c r="Y2556" i="1"/>
  <c r="Y2560" i="1"/>
  <c r="Y2578" i="1"/>
  <c r="Y2594" i="1"/>
  <c r="Y2596" i="1"/>
  <c r="Y2628" i="1"/>
  <c r="Y2644" i="1"/>
  <c r="Y2654" i="1"/>
  <c r="Y2658" i="1"/>
  <c r="Y2686" i="1"/>
  <c r="Y2713" i="1"/>
  <c r="Y2474" i="1"/>
  <c r="Y2448" i="1"/>
  <c r="Y2415" i="1"/>
  <c r="Y2399" i="1"/>
  <c r="Y2375" i="1"/>
  <c r="Y2165" i="1"/>
  <c r="Y626" i="1"/>
  <c r="Y3311" i="1"/>
  <c r="Y3303" i="1"/>
  <c r="Y3295" i="1"/>
  <c r="Y3287" i="1"/>
  <c r="Y3279" i="1"/>
  <c r="Y3071" i="1"/>
  <c r="Y3063" i="1"/>
  <c r="Y3055" i="1"/>
  <c r="Y3047" i="1"/>
  <c r="Y3039" i="1"/>
  <c r="Y3031" i="1"/>
  <c r="Y3023" i="1"/>
  <c r="Y3015" i="1"/>
  <c r="Y3007" i="1"/>
  <c r="Y1548" i="1"/>
  <c r="Y1539" i="1"/>
  <c r="Y1531" i="1"/>
  <c r="Y1523" i="1"/>
  <c r="Y1515" i="1"/>
  <c r="Y536" i="1"/>
  <c r="Y554" i="1"/>
  <c r="Y578" i="1"/>
  <c r="Y576" i="1"/>
  <c r="Y604" i="1"/>
  <c r="Y636" i="1"/>
  <c r="Y644" i="1"/>
  <c r="Y666" i="1"/>
  <c r="Y650" i="1"/>
  <c r="Y656" i="1"/>
  <c r="Y672" i="1"/>
  <c r="Y688" i="1"/>
  <c r="Y716" i="1"/>
  <c r="Y700" i="1"/>
  <c r="Y725" i="1"/>
  <c r="Y733" i="1"/>
  <c r="Y753" i="1"/>
  <c r="Y751" i="1"/>
  <c r="Y757" i="1"/>
  <c r="Y767" i="1"/>
  <c r="Y1044" i="1"/>
  <c r="Y1107" i="1"/>
  <c r="Y1094" i="1"/>
  <c r="Y1096" i="1"/>
  <c r="Y1116" i="1"/>
  <c r="Y1121" i="1"/>
  <c r="Y1141" i="1"/>
  <c r="Y1145" i="1"/>
  <c r="Y1161" i="1"/>
  <c r="Y1173" i="1"/>
  <c r="Y1181" i="1"/>
  <c r="Y1206" i="1"/>
  <c r="Y1219" i="1"/>
  <c r="Y1239" i="1"/>
  <c r="Y1305" i="1"/>
  <c r="Y1297" i="1"/>
  <c r="Y1350" i="1"/>
  <c r="Y1395" i="1"/>
  <c r="Y646" i="1"/>
  <c r="Y586" i="1"/>
  <c r="Y2419" i="1"/>
  <c r="Y2234" i="1"/>
  <c r="Y668" i="1"/>
  <c r="Y606" i="1"/>
  <c r="Y3315" i="1"/>
  <c r="Y3307" i="1"/>
  <c r="Y3299" i="1"/>
  <c r="Y3291" i="1"/>
  <c r="Y3282" i="1"/>
  <c r="Y3275" i="1"/>
  <c r="Y3067" i="1"/>
  <c r="Y3059" i="1"/>
  <c r="Y3051" i="1"/>
  <c r="Y3043" i="1"/>
  <c r="Y3035" i="1"/>
  <c r="Y3027" i="1"/>
  <c r="Y3019" i="1"/>
  <c r="Y3011" i="1"/>
  <c r="Y3003" i="1"/>
  <c r="Y1544" i="1"/>
  <c r="Y1535" i="1"/>
  <c r="Y1527" i="1"/>
  <c r="Y1519" i="1"/>
  <c r="Y1511" i="1"/>
  <c r="Y512" i="1"/>
  <c r="Y514" i="1"/>
  <c r="Y526" i="1"/>
  <c r="Y546" i="1"/>
  <c r="Y580" i="1"/>
  <c r="Y594" i="1"/>
  <c r="Y602" i="1"/>
  <c r="Y618" i="1"/>
  <c r="Y620" i="1"/>
  <c r="Y628" i="1"/>
  <c r="Y640" i="1"/>
  <c r="Y658" i="1"/>
  <c r="Y678" i="1"/>
  <c r="Y686" i="1"/>
  <c r="Y708" i="1"/>
  <c r="Y710" i="1"/>
  <c r="Y727" i="1"/>
  <c r="Y755" i="1"/>
  <c r="Y765" i="1"/>
  <c r="Y1082" i="1"/>
  <c r="Y1103" i="1"/>
  <c r="Y1112" i="1"/>
  <c r="Y1129" i="1"/>
  <c r="Y1135" i="1"/>
  <c r="Y1163" i="1"/>
  <c r="Y1177" i="1"/>
  <c r="Y1235" i="1"/>
  <c r="Y1251" i="1"/>
  <c r="Y1301" i="1"/>
  <c r="Y1293" i="1"/>
  <c r="Y1346" i="1"/>
  <c r="Y1371" i="1"/>
  <c r="Y610" i="1"/>
  <c r="Y2450" i="1"/>
  <c r="Y2401" i="1"/>
  <c r="Y1053" i="1"/>
  <c r="Y612" i="1"/>
  <c r="Y588" i="1"/>
  <c r="Y3285" i="1"/>
  <c r="Y3277" i="1"/>
  <c r="Y1090" i="1"/>
  <c r="Y1199" i="1"/>
  <c r="Y1190" i="1"/>
  <c r="Y1267" i="1"/>
  <c r="Y1362" i="1"/>
  <c r="Y1391" i="1"/>
  <c r="Y1638" i="1"/>
  <c r="Y1644" i="1"/>
  <c r="Y2181" i="1"/>
  <c r="Y2195" i="1"/>
  <c r="Y2202" i="1"/>
  <c r="Y2218" i="1"/>
  <c r="Y2241" i="1"/>
  <c r="Y2257" i="1"/>
  <c r="Y2276" i="1"/>
  <c r="Y2379" i="1"/>
  <c r="Y2417" i="1"/>
  <c r="Y2428" i="1"/>
  <c r="Y2464" i="1"/>
  <c r="Y2530" i="1"/>
  <c r="Y2562" i="1"/>
  <c r="Y2582" i="1"/>
  <c r="Y2604" i="1"/>
  <c r="Y2612" i="1"/>
  <c r="Y2616" i="1"/>
  <c r="Y2622" i="1"/>
  <c r="Y2632" i="1"/>
  <c r="Y2640" i="1"/>
  <c r="Y2676" i="1"/>
  <c r="Y2698" i="1"/>
  <c r="Y2548" i="1"/>
  <c r="Y2466" i="1"/>
  <c r="Y2440" i="1"/>
  <c r="Y2411" i="1"/>
  <c r="Y2393" i="1"/>
  <c r="Y2371" i="1"/>
  <c r="Y2642" i="1"/>
  <c r="Y2572" i="1"/>
  <c r="Y2544" i="1"/>
  <c r="Y2328" i="1"/>
  <c r="Y2316" i="1"/>
  <c r="Y2278" i="1"/>
  <c r="Y2249" i="1"/>
  <c r="Y2230" i="1"/>
  <c r="Y2193" i="1"/>
  <c r="Y2488" i="1"/>
  <c r="Y2438" i="1"/>
  <c r="Y2391" i="1"/>
  <c r="Y2340" i="1"/>
  <c r="Y3317" i="1"/>
  <c r="Y1379" i="1"/>
  <c r="Y3289" i="1"/>
  <c r="Y3273" i="1"/>
  <c r="Y1194" i="1"/>
  <c r="Y1204" i="1"/>
  <c r="Y1276" i="1"/>
  <c r="Y1259" i="1"/>
  <c r="Y1375" i="1"/>
  <c r="Y1669" i="1"/>
  <c r="Y1930" i="1"/>
  <c r="Y2179" i="1"/>
  <c r="Y2187" i="1"/>
  <c r="Y2200" i="1"/>
  <c r="Y2210" i="1"/>
  <c r="Y2224" i="1"/>
  <c r="Y2253" i="1"/>
  <c r="Y2265" i="1"/>
  <c r="Y2270" i="1"/>
  <c r="Y2293" i="1"/>
  <c r="Y2308" i="1"/>
  <c r="Y2314" i="1"/>
  <c r="Y2338" i="1"/>
  <c r="Y2348" i="1"/>
  <c r="Y2423" i="1"/>
  <c r="Y2432" i="1"/>
  <c r="Y2444" i="1"/>
  <c r="Y2468" i="1"/>
  <c r="Y2482" i="1"/>
  <c r="Y2532" i="1"/>
  <c r="Y2552" i="1"/>
  <c r="Y2576" i="1"/>
  <c r="Y2588" i="1"/>
  <c r="Y2600" i="1"/>
  <c r="Y2606" i="1"/>
  <c r="Y2610" i="1"/>
  <c r="Y2620" i="1"/>
  <c r="Y2652" i="1"/>
  <c r="Y2656" i="1"/>
  <c r="Y2664" i="1"/>
  <c r="Y2694" i="1"/>
  <c r="Y2614" i="1"/>
  <c r="Y2478" i="1"/>
  <c r="Y2452" i="1"/>
  <c r="Y2421" i="1"/>
  <c r="Y2403" i="1"/>
  <c r="Y2383" i="1"/>
  <c r="Y2237" i="1"/>
  <c r="Y2688" i="1"/>
  <c r="Y2554" i="1"/>
  <c r="Y2364" i="1"/>
  <c r="Y2320" i="1"/>
  <c r="Y2304" i="1"/>
  <c r="Y2282" i="1"/>
  <c r="Y2245" i="1"/>
  <c r="Y2226" i="1"/>
  <c r="Y2175" i="1"/>
  <c r="Y1650" i="1"/>
  <c r="Y1221" i="1"/>
  <c r="Y1632" i="1"/>
  <c r="Y2564" i="1"/>
  <c r="Y2462" i="1"/>
  <c r="Y2409" i="1"/>
</calcChain>
</file>

<file path=xl/sharedStrings.xml><?xml version="1.0" encoding="utf-8"?>
<sst xmlns="http://schemas.openxmlformats.org/spreadsheetml/2006/main" count="19438" uniqueCount="6713">
  <si>
    <t>N</t>
  </si>
  <si>
    <t>РНН</t>
  </si>
  <si>
    <t>БИН</t>
  </si>
  <si>
    <t>Наименование</t>
  </si>
  <si>
    <t xml:space="preserve">Адрес </t>
  </si>
  <si>
    <t>улица (мкр)</t>
  </si>
  <si>
    <t>№дома</t>
  </si>
  <si>
    <t>№ квартиры</t>
  </si>
  <si>
    <t>№водосч</t>
  </si>
  <si>
    <t>№пломбы</t>
  </si>
  <si>
    <t>Дата снятия</t>
  </si>
  <si>
    <t>ТИП</t>
  </si>
  <si>
    <t>пред показ</t>
  </si>
  <si>
    <t>тек показ</t>
  </si>
  <si>
    <t>Проц воды</t>
  </si>
  <si>
    <t>Проц канализации</t>
  </si>
  <si>
    <t>Вода расчет м3</t>
  </si>
  <si>
    <t>Кан расчет м3</t>
  </si>
  <si>
    <t>Слож расчет</t>
  </si>
  <si>
    <t>Вода, тенге</t>
  </si>
  <si>
    <t>Кан, тенге</t>
  </si>
  <si>
    <t>Общая, тенге</t>
  </si>
  <si>
    <t>N счет факт</t>
  </si>
  <si>
    <t>Разн вода и канал</t>
  </si>
  <si>
    <t>Проверка</t>
  </si>
  <si>
    <t>Проблема</t>
  </si>
  <si>
    <t>Примечание</t>
  </si>
  <si>
    <t>Категория</t>
  </si>
  <si>
    <t>Период</t>
  </si>
  <si>
    <t>Котролер</t>
  </si>
  <si>
    <t>Учреждение ЗК 169/1</t>
  </si>
  <si>
    <t>Толе би 112</t>
  </si>
  <si>
    <t>Толе би</t>
  </si>
  <si>
    <t>респ.бюджет</t>
  </si>
  <si>
    <t>Даяров Алмабек</t>
  </si>
  <si>
    <t>мсб вода</t>
  </si>
  <si>
    <t>мсб кан</t>
  </si>
  <si>
    <t>бюджет вода</t>
  </si>
  <si>
    <t>бюджет кан</t>
  </si>
  <si>
    <t>район вода</t>
  </si>
  <si>
    <t>район кан</t>
  </si>
  <si>
    <t>талсуат вода</t>
  </si>
  <si>
    <t>талсуат кан</t>
  </si>
  <si>
    <t>коммунал.хоз-во вода</t>
  </si>
  <si>
    <t>коммунал.хоз-во кан</t>
  </si>
  <si>
    <t>колодец</t>
  </si>
  <si>
    <t>РГП "Казгидромед"</t>
  </si>
  <si>
    <t>Турекуловаб/н</t>
  </si>
  <si>
    <t>Турекулова</t>
  </si>
  <si>
    <t>б/н</t>
  </si>
  <si>
    <t>Обл.инфекционная больница</t>
  </si>
  <si>
    <t>Мусреп 49</t>
  </si>
  <si>
    <t>Мусрепова</t>
  </si>
  <si>
    <t>обл.бюджет</t>
  </si>
  <si>
    <t>Психоневр Больница</t>
  </si>
  <si>
    <t>Мусреп 60</t>
  </si>
  <si>
    <t>Обл киновидео прокат</t>
  </si>
  <si>
    <t>Коркыт ата 78</t>
  </si>
  <si>
    <t>Коркыт ата</t>
  </si>
  <si>
    <t>Сш №217</t>
  </si>
  <si>
    <t>К-ата 113</t>
  </si>
  <si>
    <t>гор.бюджет</t>
  </si>
  <si>
    <t>0001040003125</t>
  </si>
  <si>
    <t>Поликлиника №6</t>
  </si>
  <si>
    <t>К Ата73</t>
  </si>
  <si>
    <t xml:space="preserve">Коркыт ата </t>
  </si>
  <si>
    <t>Сш №235</t>
  </si>
  <si>
    <t>Шугыла</t>
  </si>
  <si>
    <t>Дет. сад №32 Кызгалдак</t>
  </si>
  <si>
    <t>05SE006794</t>
  </si>
  <si>
    <t>Дет. сад №31 Алтын-килт</t>
  </si>
  <si>
    <t>ДЮСШ-аквапарк</t>
  </si>
  <si>
    <t>Бухарбай батыр</t>
  </si>
  <si>
    <t>Сш №171</t>
  </si>
  <si>
    <t>Конырат 22</t>
  </si>
  <si>
    <t>Коныратбаева</t>
  </si>
  <si>
    <t>Нац научно тех центр</t>
  </si>
  <si>
    <t>УЛ КУШЕРБ5</t>
  </si>
  <si>
    <t>Кушербаева</t>
  </si>
  <si>
    <t>Сш №197</t>
  </si>
  <si>
    <t>КБИ 1 проект</t>
  </si>
  <si>
    <t>Кби, проектная</t>
  </si>
  <si>
    <t>2777576(03)</t>
  </si>
  <si>
    <t>Нур-Бесик д/сад</t>
  </si>
  <si>
    <t>Жаппасбай б/н</t>
  </si>
  <si>
    <t>С.Муканова</t>
  </si>
  <si>
    <t>г</t>
  </si>
  <si>
    <t>АГ 99700</t>
  </si>
  <si>
    <t>КБИ Проектн 73</t>
  </si>
  <si>
    <t xml:space="preserve">ИП Турдалиева </t>
  </si>
  <si>
    <t>Айт.би 31/10</t>
  </si>
  <si>
    <t>Айтеке би</t>
  </si>
  <si>
    <t>AN48125</t>
  </si>
  <si>
    <t>хоз.субъекты</t>
  </si>
  <si>
    <t>ТОО"РМЗШапагат"</t>
  </si>
  <si>
    <t>Айт.би 53</t>
  </si>
  <si>
    <t>ТОО Камкоршы</t>
  </si>
  <si>
    <t>К-АТА 140</t>
  </si>
  <si>
    <t>ИП Ибраева Р</t>
  </si>
  <si>
    <t>Аитеке би 44</t>
  </si>
  <si>
    <t>Тоо"Интегрострой"</t>
  </si>
  <si>
    <t>К-ата 136/1</t>
  </si>
  <si>
    <t xml:space="preserve">ТОО "К-Орда </t>
  </si>
  <si>
    <t>Шугыла 54</t>
  </si>
  <si>
    <t>Жоба Курылыс"</t>
  </si>
  <si>
    <t>Шугыла 54/1</t>
  </si>
  <si>
    <t>ТОО NGS+</t>
  </si>
  <si>
    <t>Ш-ла 54/31</t>
  </si>
  <si>
    <t>ТОО "Эко фарм"</t>
  </si>
  <si>
    <t>Ропе Сун Бокым</t>
  </si>
  <si>
    <t>Шугыла 4 б/н</t>
  </si>
  <si>
    <t>ТОО "Восток"</t>
  </si>
  <si>
    <t>Шугыла1/1</t>
  </si>
  <si>
    <t>ТОО Магистраль КЗ</t>
  </si>
  <si>
    <t>Ш-ла 5</t>
  </si>
  <si>
    <t>ИП Гайдарова</t>
  </si>
  <si>
    <t>К-Ата 136</t>
  </si>
  <si>
    <t>ТОО Хайлон</t>
  </si>
  <si>
    <t>Яссауи 25</t>
  </si>
  <si>
    <t>ТОО Акпарат Кызылорда</t>
  </si>
  <si>
    <t>Мусрепова 75</t>
  </si>
  <si>
    <t>ТОО Абсолют КЗ</t>
  </si>
  <si>
    <t>Байтурсынова б/н</t>
  </si>
  <si>
    <t>Байтурсынова</t>
  </si>
  <si>
    <t>Яншина б/н</t>
  </si>
  <si>
    <t>ИП Гульмира-парик</t>
  </si>
  <si>
    <t>Коркыт ата 59</t>
  </si>
  <si>
    <t>ТОО Зелен строй офис</t>
  </si>
  <si>
    <t>Абулхайр хан 114</t>
  </si>
  <si>
    <t>Абулхайырхан</t>
  </si>
  <si>
    <t>ТОО Вита</t>
  </si>
  <si>
    <t>Шугыла 5</t>
  </si>
  <si>
    <t>ИП Утемуратова</t>
  </si>
  <si>
    <t>Бухарбай батыр 20/А</t>
  </si>
  <si>
    <t>а</t>
  </si>
  <si>
    <t>ИП Тюлегенов мойка</t>
  </si>
  <si>
    <t>Уалиханова</t>
  </si>
  <si>
    <t>Свадебный салон Принцесса</t>
  </si>
  <si>
    <t>Коркыт ата 39</t>
  </si>
  <si>
    <t>ИП Кушкинбаев -маг люстр</t>
  </si>
  <si>
    <t>Шокая 27</t>
  </si>
  <si>
    <t>М. Шокая</t>
  </si>
  <si>
    <t>магазины</t>
  </si>
  <si>
    <t>ИП Омарова</t>
  </si>
  <si>
    <t>Шугла 198А</t>
  </si>
  <si>
    <t>ИП Хан- Банк Каспий</t>
  </si>
  <si>
    <t>Ип Хан Мед центр</t>
  </si>
  <si>
    <t>ТОО Димаш сервис</t>
  </si>
  <si>
    <t>Шугла 2/4</t>
  </si>
  <si>
    <t>Ип Оразбаев стройка</t>
  </si>
  <si>
    <t>Толе би 98</t>
  </si>
  <si>
    <t>Ип Ким стройка</t>
  </si>
  <si>
    <t>Шугла 4</t>
  </si>
  <si>
    <t>ИП Токсанова</t>
  </si>
  <si>
    <t>Пушкина 16</t>
  </si>
  <si>
    <t>Пушкина</t>
  </si>
  <si>
    <t>ИП Курмантаева-маг Думан</t>
  </si>
  <si>
    <t>Бухарбай батыр 18</t>
  </si>
  <si>
    <t xml:space="preserve">ИП Барыс-хан </t>
  </si>
  <si>
    <t>Ж Бахадур 34</t>
  </si>
  <si>
    <t>Жалантос Бахадор</t>
  </si>
  <si>
    <t>Шугла б.н</t>
  </si>
  <si>
    <t xml:space="preserve">ИП Алан </t>
  </si>
  <si>
    <t>Шугла4</t>
  </si>
  <si>
    <t>ИП Ермаганбетова</t>
  </si>
  <si>
    <t>Бух бат41</t>
  </si>
  <si>
    <t>ИП Ерсейтова-сто</t>
  </si>
  <si>
    <t>Кизатова12</t>
  </si>
  <si>
    <t>Кизатова</t>
  </si>
  <si>
    <t>ИП Абылкасымова</t>
  </si>
  <si>
    <t>К Ата 83</t>
  </si>
  <si>
    <t>ИП Арипбаева</t>
  </si>
  <si>
    <t>коркыт 67</t>
  </si>
  <si>
    <t>ИПНуралиева</t>
  </si>
  <si>
    <t>КоркытАта53</t>
  </si>
  <si>
    <t>Калалык Акмешит</t>
  </si>
  <si>
    <t>Абулхайыр 146</t>
  </si>
  <si>
    <t>ТОО "Гео С" Офис</t>
  </si>
  <si>
    <t>Толе би 126</t>
  </si>
  <si>
    <t>Учр.Кыз. УПП КОГ</t>
  </si>
  <si>
    <t>Толе би 2</t>
  </si>
  <si>
    <t xml:space="preserve">Толе би </t>
  </si>
  <si>
    <t>ТОО "Фрак Джет"</t>
  </si>
  <si>
    <t>ИП "Койшыбаева"</t>
  </si>
  <si>
    <t>ул Турекул100/1</t>
  </si>
  <si>
    <t xml:space="preserve">Ип Сарыбаева </t>
  </si>
  <si>
    <t>Баймаганбетова 17</t>
  </si>
  <si>
    <t>Ип Дуйсебаева офис</t>
  </si>
  <si>
    <t>Байтур 47</t>
  </si>
  <si>
    <t>ТОО Ак-мерген</t>
  </si>
  <si>
    <t>ТОО Тасбулатова-строительство магазина</t>
  </si>
  <si>
    <t>Шокая 50</t>
  </si>
  <si>
    <t>М.Шокая</t>
  </si>
  <si>
    <t>ИП Суюндукова-офис</t>
  </si>
  <si>
    <t>Кушербаева 14</t>
  </si>
  <si>
    <t>Коркыт ата 76</t>
  </si>
  <si>
    <t>ИП Максут</t>
  </si>
  <si>
    <t>Байтур 57Б</t>
  </si>
  <si>
    <t>б</t>
  </si>
  <si>
    <t>ИП Хан сергей</t>
  </si>
  <si>
    <t>Айтеке би 31</t>
  </si>
  <si>
    <t>Корпор фонд "Сыр болашагы"</t>
  </si>
  <si>
    <t>Шугыла  б/н</t>
  </si>
  <si>
    <t>ИП Калиакбаров стройка</t>
  </si>
  <si>
    <t>Шокая 82</t>
  </si>
  <si>
    <t>Ип Нуржол стройка</t>
  </si>
  <si>
    <t>Коркыт ата 84А</t>
  </si>
  <si>
    <t>ТОО "Шапагат сут"</t>
  </si>
  <si>
    <t>Токм 79</t>
  </si>
  <si>
    <t>ТОО Нурай</t>
  </si>
  <si>
    <t>Ток-ва 66</t>
  </si>
  <si>
    <t>Токмаганбетова</t>
  </si>
  <si>
    <t>ТОО Проктер Гамбел</t>
  </si>
  <si>
    <t>Ток-ва 68</t>
  </si>
  <si>
    <t>ТОО "Жаника"</t>
  </si>
  <si>
    <t>Бухарбай батыр 7</t>
  </si>
  <si>
    <t>АС24474</t>
  </si>
  <si>
    <t>ИП Сони Бекжанова</t>
  </si>
  <si>
    <t>Токмаганбетова 79</t>
  </si>
  <si>
    <t>ТОО"Ансар сервис"</t>
  </si>
  <si>
    <t>Майканова 31</t>
  </si>
  <si>
    <t>Майканова</t>
  </si>
  <si>
    <t>ИП "Смагулова" титан</t>
  </si>
  <si>
    <t>Жахаева 16</t>
  </si>
  <si>
    <t>ТОО "Абусер"</t>
  </si>
  <si>
    <t>Жаппасбай батыр</t>
  </si>
  <si>
    <t>ТОО "Дихан"</t>
  </si>
  <si>
    <t>08/7600802</t>
  </si>
  <si>
    <t>св</t>
  </si>
  <si>
    <t>Дос.ин. ЛТД</t>
  </si>
  <si>
    <t>КБИ Жаппасбай</t>
  </si>
  <si>
    <t>Чп  "Касымов"</t>
  </si>
  <si>
    <t>Жаппасбай 1</t>
  </si>
  <si>
    <t>ТОО Тана БМ</t>
  </si>
  <si>
    <t>К-Орда агро сервис</t>
  </si>
  <si>
    <t>ТОО "Элком"</t>
  </si>
  <si>
    <t>3273514/03</t>
  </si>
  <si>
    <t>ИП Жапбарханова</t>
  </si>
  <si>
    <t>Коркыт ата 120</t>
  </si>
  <si>
    <t>ТОО Интегрострой</t>
  </si>
  <si>
    <t>КБИ</t>
  </si>
  <si>
    <t>Проектная</t>
  </si>
  <si>
    <t>ТОО Булан</t>
  </si>
  <si>
    <t>ТОО Иман</t>
  </si>
  <si>
    <t>ИП Ерманова</t>
  </si>
  <si>
    <t>ТОО КЭСС</t>
  </si>
  <si>
    <t>ТОО "Автобусный парк К Орда"</t>
  </si>
  <si>
    <t>Акмаржан 10/48</t>
  </si>
  <si>
    <t>Акмаржан</t>
  </si>
  <si>
    <t>Морозильная камера</t>
  </si>
  <si>
    <t>Акмаржан 10/31</t>
  </si>
  <si>
    <t xml:space="preserve">ИП Алдияр </t>
  </si>
  <si>
    <t>КБИ Кв 1акв уч 34</t>
  </si>
  <si>
    <t>КБИ 1а</t>
  </si>
  <si>
    <t>10а</t>
  </si>
  <si>
    <t>ИП Абенов Фара</t>
  </si>
  <si>
    <t>Жаппасбайбатыр</t>
  </si>
  <si>
    <t>ТОО ЮГ-Транс</t>
  </si>
  <si>
    <t>Жаппасбай батыр  129</t>
  </si>
  <si>
    <t>ТОО Авангард ПГС</t>
  </si>
  <si>
    <t>Жаппасбай бат б/н</t>
  </si>
  <si>
    <t>ТОО Бабас</t>
  </si>
  <si>
    <t>Кизатова 1</t>
  </si>
  <si>
    <t>ИП Бижанов база</t>
  </si>
  <si>
    <t>Жаппасбай батыр б/н</t>
  </si>
  <si>
    <t>ТОО Астана сервис</t>
  </si>
  <si>
    <t>Жаппасбай батыр4</t>
  </si>
  <si>
    <t>ТОО Асар курылыс</t>
  </si>
  <si>
    <t>ИП "Канат "</t>
  </si>
  <si>
    <t>Есет Бат Какиулы18</t>
  </si>
  <si>
    <t>Есет батир</t>
  </si>
  <si>
    <t>Букмекр конт "Олимп"</t>
  </si>
  <si>
    <t>Байтур-ва 43а</t>
  </si>
  <si>
    <t>ТОО"Алтын камба"</t>
  </si>
  <si>
    <t>Жаппасбай батыр137</t>
  </si>
  <si>
    <t>ТОО Бизнес-касипкер</t>
  </si>
  <si>
    <t>Жаппасбай батыр 137д</t>
  </si>
  <si>
    <t>д</t>
  </si>
  <si>
    <t>Ип Ахметов-строит маг-кафе</t>
  </si>
  <si>
    <t>Толе би137в</t>
  </si>
  <si>
    <t>в</t>
  </si>
  <si>
    <t>Ип Кожаниязов-производ база</t>
  </si>
  <si>
    <t>Жаппасбай батыр 42</t>
  </si>
  <si>
    <t>Ип Бекбаев-стройка</t>
  </si>
  <si>
    <t>М.Шокай 49</t>
  </si>
  <si>
    <t>Ип Таубаев-асхана</t>
  </si>
  <si>
    <t>Коркыт ата 65</t>
  </si>
  <si>
    <t>кафе</t>
  </si>
  <si>
    <t>Яссауи</t>
  </si>
  <si>
    <t>ТОО Ыбырайхан</t>
  </si>
  <si>
    <t>Ясли сад Еркем-ай</t>
  </si>
  <si>
    <t>Толе би 131А</t>
  </si>
  <si>
    <t>учебн.заведения</t>
  </si>
  <si>
    <t>Д/Сад "Ралан"</t>
  </si>
  <si>
    <t>пер Яссауи 7</t>
  </si>
  <si>
    <t>Дет сад Нур-Зере</t>
  </si>
  <si>
    <t>К Ата7 Уч</t>
  </si>
  <si>
    <t xml:space="preserve"> 7 участок</t>
  </si>
  <si>
    <t>Дет сад Димаш-Султан</t>
  </si>
  <si>
    <t>Бакишева 5</t>
  </si>
  <si>
    <t>Бакишева</t>
  </si>
  <si>
    <t>Дет сад"Калжан Дана"</t>
  </si>
  <si>
    <t>А Садуакасова76</t>
  </si>
  <si>
    <t>Садуакасова</t>
  </si>
  <si>
    <t>Учрежд "Дошкол мин цент "хандаулет"</t>
  </si>
  <si>
    <t>Жаркынбаева59</t>
  </si>
  <si>
    <t>Жаркынбаева</t>
  </si>
  <si>
    <t>Дет сад Шугла</t>
  </si>
  <si>
    <t>Торайгырова 50</t>
  </si>
  <si>
    <t>Торайгырова</t>
  </si>
  <si>
    <t>Д/Сад "Сыр Орени"</t>
  </si>
  <si>
    <t>Б/батыр б/н</t>
  </si>
  <si>
    <t>Д/Сад "Сыргалым"</t>
  </si>
  <si>
    <t>Абдразакова28</t>
  </si>
  <si>
    <t>Абдразакова</t>
  </si>
  <si>
    <t>Кафе Фэшен</t>
  </si>
  <si>
    <t>К-ата 45</t>
  </si>
  <si>
    <t>Кафе "Пристиж"</t>
  </si>
  <si>
    <t>К-ата 35</t>
  </si>
  <si>
    <t>Кафе "Асон"</t>
  </si>
  <si>
    <t>К-ата 41</t>
  </si>
  <si>
    <t>Кафе "Дано"</t>
  </si>
  <si>
    <t>Байт 67/1</t>
  </si>
  <si>
    <t>Кафе"Кружка пиво"</t>
  </si>
  <si>
    <t>Пушкин 14</t>
  </si>
  <si>
    <t>Кафе "Листопад"</t>
  </si>
  <si>
    <t>Пушкин 94</t>
  </si>
  <si>
    <t>Кафе "Айбек"</t>
  </si>
  <si>
    <t>Ш-ла 19/21</t>
  </si>
  <si>
    <t>Кафе "Шугыла"</t>
  </si>
  <si>
    <t>Ш-ла 22/3</t>
  </si>
  <si>
    <t>Кафе "Кулагер"</t>
  </si>
  <si>
    <t>Ш-ла 22</t>
  </si>
  <si>
    <t>Пивной бар Абильда</t>
  </si>
  <si>
    <t>Ш-ла 9/51</t>
  </si>
  <si>
    <t>Кафе "Ниагара"</t>
  </si>
  <si>
    <t>Ш-ла 9/2</t>
  </si>
  <si>
    <t>Кафе "Жаксылык"</t>
  </si>
  <si>
    <t>Ш-ла 4</t>
  </si>
  <si>
    <t>Кафе "Айгерим"</t>
  </si>
  <si>
    <t>Абулхай.</t>
  </si>
  <si>
    <t>Кафе "Арман"</t>
  </si>
  <si>
    <t>Толе 139/62</t>
  </si>
  <si>
    <t>Кафе "Акшолпан"</t>
  </si>
  <si>
    <t>Толе 114/50</t>
  </si>
  <si>
    <t>Кафе "Гульжан"</t>
  </si>
  <si>
    <t>Шокай 29</t>
  </si>
  <si>
    <t>Шокай</t>
  </si>
  <si>
    <t>Кафе Якорь</t>
  </si>
  <si>
    <t>Толе би 92</t>
  </si>
  <si>
    <t>Кафе Узбечка</t>
  </si>
  <si>
    <t>Бердаулетов16</t>
  </si>
  <si>
    <t>Бердаулетова</t>
  </si>
  <si>
    <t>Кафе "Елена"</t>
  </si>
  <si>
    <t>Кафе Екы Жулдыз</t>
  </si>
  <si>
    <t>Байтурс 49/1</t>
  </si>
  <si>
    <t>Столовая 217</t>
  </si>
  <si>
    <t>Коркыт ата 113</t>
  </si>
  <si>
    <t>столовая 235</t>
  </si>
  <si>
    <t>Шугыла б/н</t>
  </si>
  <si>
    <t>Маг "Несибе-2"</t>
  </si>
  <si>
    <t>К-ата 136</t>
  </si>
  <si>
    <t>Маг "Абай"</t>
  </si>
  <si>
    <t>К-ата 136/3</t>
  </si>
  <si>
    <t>Маг "Молдир"</t>
  </si>
  <si>
    <t>К-ата 136/2</t>
  </si>
  <si>
    <t>Маг "продукт 222"</t>
  </si>
  <si>
    <t>Ш-ла 2/2</t>
  </si>
  <si>
    <t>АЕ334514</t>
  </si>
  <si>
    <t>Маг "Акжол"</t>
  </si>
  <si>
    <t>Ш-ла 2/53</t>
  </si>
  <si>
    <t>Закрыто</t>
  </si>
  <si>
    <t>Маг "Рахат али"</t>
  </si>
  <si>
    <t>Ш-ла 3/53</t>
  </si>
  <si>
    <t>Маг "Пал орын"</t>
  </si>
  <si>
    <t>Ш-ла 1/36</t>
  </si>
  <si>
    <t>Маг Газиза</t>
  </si>
  <si>
    <t>Ш-ла3/2</t>
  </si>
  <si>
    <t xml:space="preserve">Маг Кызыл орда </t>
  </si>
  <si>
    <t>норма</t>
  </si>
  <si>
    <t>Маг "Несибели"</t>
  </si>
  <si>
    <t>Ш-ла 6/84</t>
  </si>
  <si>
    <t>Маг "Биназир"</t>
  </si>
  <si>
    <t>Ш-ла 8/51</t>
  </si>
  <si>
    <t>Маг "Коктем - 2"</t>
  </si>
  <si>
    <t>Ш-ла8/1</t>
  </si>
  <si>
    <t>Маг "Талгат"</t>
  </si>
  <si>
    <t>Ш-ла 23/2</t>
  </si>
  <si>
    <t>маг "Ажар"-2</t>
  </si>
  <si>
    <t>Маг "Акбота"</t>
  </si>
  <si>
    <t>Ш-ла 19/52</t>
  </si>
  <si>
    <t>Маг "мирас"</t>
  </si>
  <si>
    <t>Ш-ла 19/22</t>
  </si>
  <si>
    <t>Маг "БМ авто"</t>
  </si>
  <si>
    <t>Ш-ла 19/66</t>
  </si>
  <si>
    <t>Маг "Арман"</t>
  </si>
  <si>
    <t>Ш-ла 19/67</t>
  </si>
  <si>
    <t>Маг "Аида"</t>
  </si>
  <si>
    <t>Ш-ла 17/1</t>
  </si>
  <si>
    <t>Маг "Азамат"</t>
  </si>
  <si>
    <t>Ш-ла 12/1</t>
  </si>
  <si>
    <t>Маг "Михаил"</t>
  </si>
  <si>
    <t>Ш-ла 54/1</t>
  </si>
  <si>
    <t>Маг "Автомир"</t>
  </si>
  <si>
    <t>Ш-ла 19/1</t>
  </si>
  <si>
    <t>Маг "Кос Канат"</t>
  </si>
  <si>
    <t>Толе 137/58</t>
  </si>
  <si>
    <t>Маг "Наркыз"</t>
  </si>
  <si>
    <t>толе 137/3</t>
  </si>
  <si>
    <t>Маг "До-Ми-До"</t>
  </si>
  <si>
    <t>Ш-ла 21/2</t>
  </si>
  <si>
    <t>АГ981423</t>
  </si>
  <si>
    <t>Парик Шугла</t>
  </si>
  <si>
    <t>Шугла 16/76</t>
  </si>
  <si>
    <t>Маг "Бак Нур"</t>
  </si>
  <si>
    <t>Толе 139</t>
  </si>
  <si>
    <t>Маг "Нур Даулет"</t>
  </si>
  <si>
    <t>Маг "Канымкул"</t>
  </si>
  <si>
    <t>Толе би 139 /51</t>
  </si>
  <si>
    <t>Мырзагали КЗ</t>
  </si>
  <si>
    <t>Толе 139/61</t>
  </si>
  <si>
    <t>Маг "Хоба"</t>
  </si>
  <si>
    <t>Толе 139/92</t>
  </si>
  <si>
    <t>Маг Мадина</t>
  </si>
  <si>
    <t>Шугла 2/3</t>
  </si>
  <si>
    <t>Маг Амиржан</t>
  </si>
  <si>
    <t>Толе би 139</t>
  </si>
  <si>
    <t>№0161025</t>
  </si>
  <si>
    <t>пл АN52062</t>
  </si>
  <si>
    <t>Маг "Нурсултан"</t>
  </si>
  <si>
    <t>Маг "Жанар"</t>
  </si>
  <si>
    <t>К-ата140/12</t>
  </si>
  <si>
    <t>АС 24977</t>
  </si>
  <si>
    <t>Маг "Руслан"</t>
  </si>
  <si>
    <t>Бахад 45/9</t>
  </si>
  <si>
    <t>АУ 47865</t>
  </si>
  <si>
    <t>Маг "Несибе"</t>
  </si>
  <si>
    <t>Коркыт-Ата140/2</t>
  </si>
  <si>
    <t>Маг Адал</t>
  </si>
  <si>
    <t>Магазин Максат</t>
  </si>
  <si>
    <t>Шугла 23/1</t>
  </si>
  <si>
    <t>Маг Техсан</t>
  </si>
  <si>
    <t>Коркыт ата 49А</t>
  </si>
  <si>
    <t>Маг Курылысшы</t>
  </si>
  <si>
    <t>Шокая б/н</t>
  </si>
  <si>
    <t>Маг Строй-Батт</t>
  </si>
  <si>
    <t>Коркыт ата б/н</t>
  </si>
  <si>
    <t>Маг Арзан</t>
  </si>
  <si>
    <t>Маг Ер Руслан</t>
  </si>
  <si>
    <t>Мусреполва 65</t>
  </si>
  <si>
    <t>Кафе Техас</t>
  </si>
  <si>
    <t>Коркыт ата 31</t>
  </si>
  <si>
    <t xml:space="preserve">Маг Айгерим </t>
  </si>
  <si>
    <t>Шугла16</t>
  </si>
  <si>
    <t>маг Зангар</t>
  </si>
  <si>
    <t>шугла 19/51</t>
  </si>
  <si>
    <t>Маг  Канагат</t>
  </si>
  <si>
    <t>ул Толе би129</t>
  </si>
  <si>
    <t>маг Томирис</t>
  </si>
  <si>
    <t>Яссауи 15</t>
  </si>
  <si>
    <t>Маг Овощи</t>
  </si>
  <si>
    <t>Шугла 22/121</t>
  </si>
  <si>
    <t>маг Даулет</t>
  </si>
  <si>
    <t>Толе би 106 а</t>
  </si>
  <si>
    <t>маг Айман</t>
  </si>
  <si>
    <t>Шугла 19/81</t>
  </si>
  <si>
    <t xml:space="preserve">маг Макпал </t>
  </si>
  <si>
    <t>Мустафа Шокай б/н</t>
  </si>
  <si>
    <t>маг Мир красок</t>
  </si>
  <si>
    <t>Абул-ханб/н</t>
  </si>
  <si>
    <t>ИП Абас магазин</t>
  </si>
  <si>
    <t>Толе би 99</t>
  </si>
  <si>
    <t>ИП Жантуганова-сан техника</t>
  </si>
  <si>
    <t>Пушкина 4А</t>
  </si>
  <si>
    <t>Маг Комфорт</t>
  </si>
  <si>
    <t>Толе би 125А</t>
  </si>
  <si>
    <t>ИП Бейбитов-маг</t>
  </si>
  <si>
    <t>Абулхайырхан 86</t>
  </si>
  <si>
    <t xml:space="preserve">маг Ажар </t>
  </si>
  <si>
    <t>Шугла 21/1</t>
  </si>
  <si>
    <t>маг шугла ИП Керимбаев</t>
  </si>
  <si>
    <t>Шугла3/22</t>
  </si>
  <si>
    <t>маг "Диас"</t>
  </si>
  <si>
    <t>ул Токмаг 66</t>
  </si>
  <si>
    <t>Маг Балтамак</t>
  </si>
  <si>
    <t>Токмаганбетова 65</t>
  </si>
  <si>
    <t>13/30768202</t>
  </si>
  <si>
    <t>Маг "Айзере"</t>
  </si>
  <si>
    <t>Байт 49/1</t>
  </si>
  <si>
    <t>маг "Азык-тулик"</t>
  </si>
  <si>
    <t>Ж-батыр 22</t>
  </si>
  <si>
    <t xml:space="preserve">Жанкожа батыр </t>
  </si>
  <si>
    <t>маг "Айда"ИП Токтышакова</t>
  </si>
  <si>
    <t>Жакаева 33</t>
  </si>
  <si>
    <t>Жахаева</t>
  </si>
  <si>
    <t>К-ата б/н</t>
  </si>
  <si>
    <t>Маг "акбота"</t>
  </si>
  <si>
    <t>Коркыт ата 119</t>
  </si>
  <si>
    <t>Маг "Дания"</t>
  </si>
  <si>
    <t>Коркыт ата 121</t>
  </si>
  <si>
    <t>Маг "Айя"</t>
  </si>
  <si>
    <t>Артемова б/н</t>
  </si>
  <si>
    <t>Артемова</t>
  </si>
  <si>
    <t>3509968/06</t>
  </si>
  <si>
    <t>Маг "Серик"</t>
  </si>
  <si>
    <t>Коркыт ата 170</t>
  </si>
  <si>
    <t>Маг "Абылай"</t>
  </si>
  <si>
    <t>К-ата 150</t>
  </si>
  <si>
    <t>Маг Алтынай</t>
  </si>
  <si>
    <t>Мунайшы 32</t>
  </si>
  <si>
    <t>Мунайшы</t>
  </si>
  <si>
    <t>магАкерке ИП Тажибаева</t>
  </si>
  <si>
    <t>КБИ Сутемг 2 а</t>
  </si>
  <si>
    <t>Сутемгенова</t>
  </si>
  <si>
    <t>маг Турсынбай</t>
  </si>
  <si>
    <t>Артемова 4/2</t>
  </si>
  <si>
    <t>маг"Нуршапагат"</t>
  </si>
  <si>
    <t>Мунайшыб/н</t>
  </si>
  <si>
    <t>Маг Асхат</t>
  </si>
  <si>
    <t>КБИ 324 кв, 26 участок</t>
  </si>
  <si>
    <t>маг Гулшат</t>
  </si>
  <si>
    <t>КБИ ул Есет батыр 4</t>
  </si>
  <si>
    <t>маг "Любимый"</t>
  </si>
  <si>
    <t>Ж/Батыр29</t>
  </si>
  <si>
    <t>Ж.Батыр</t>
  </si>
  <si>
    <t>Магазин Марат</t>
  </si>
  <si>
    <t>Бухарбай батыр 29</t>
  </si>
  <si>
    <t>Маг Кумсуат</t>
  </si>
  <si>
    <t>Жумабаев б/н</t>
  </si>
  <si>
    <t>Жумабаева</t>
  </si>
  <si>
    <t>МАГ БАКДАУЛЕТ  КБИ</t>
  </si>
  <si>
    <t>Торайгырова 100</t>
  </si>
  <si>
    <t>Ип Алимбетова</t>
  </si>
  <si>
    <t>Бухарбай батыр 31</t>
  </si>
  <si>
    <t>Маг Гульназ</t>
  </si>
  <si>
    <t>КБИ, С.Ыскаков 7</t>
  </si>
  <si>
    <t>Б.Ыскаков</t>
  </si>
  <si>
    <t>Маг Ерсултан</t>
  </si>
  <si>
    <t>Б. Аскар 37</t>
  </si>
  <si>
    <t>Б.Аскар</t>
  </si>
  <si>
    <t>Маг Айя</t>
  </si>
  <si>
    <t>Мусрепова 77б</t>
  </si>
  <si>
    <t>Ип Есекулова-строит магазин</t>
  </si>
  <si>
    <t>Кизатова 2</t>
  </si>
  <si>
    <t>Ип Мизабаев-магазин</t>
  </si>
  <si>
    <t>пер.Фрунзе 1</t>
  </si>
  <si>
    <t>пер.Фрунзе</t>
  </si>
  <si>
    <t>Ип Байменов-строй магазин</t>
  </si>
  <si>
    <t>Абулхайырхан 92</t>
  </si>
  <si>
    <t>Магазин ип сатова</t>
  </si>
  <si>
    <t>Абулхайырхан б/н</t>
  </si>
  <si>
    <t>Магазин ип Заман</t>
  </si>
  <si>
    <t>Маг Айкын-акватропик</t>
  </si>
  <si>
    <t>АО КСЕЛЛ</t>
  </si>
  <si>
    <t>К-Ата 21</t>
  </si>
  <si>
    <t>Яншина</t>
  </si>
  <si>
    <t>Рест "Береке"</t>
  </si>
  <si>
    <t>рестораны</t>
  </si>
  <si>
    <t>Т.Д "Сулпак"</t>
  </si>
  <si>
    <t>Байт 53</t>
  </si>
  <si>
    <t>торговые дома</t>
  </si>
  <si>
    <t>Т.Д "Арсенал"</t>
  </si>
  <si>
    <t>К-ата кв.42</t>
  </si>
  <si>
    <t>Т.Д.Шатура</t>
  </si>
  <si>
    <t>Бух.бат35</t>
  </si>
  <si>
    <t>Сбербанк России</t>
  </si>
  <si>
    <t>К-ата 23</t>
  </si>
  <si>
    <t>Сбербанк 2</t>
  </si>
  <si>
    <t>Т.Д "Дархан"</t>
  </si>
  <si>
    <t>К-ата 138</t>
  </si>
  <si>
    <t>Т.Д "Фристайл"</t>
  </si>
  <si>
    <t>Шокай 19/21</t>
  </si>
  <si>
    <t>ТОО Асбол</t>
  </si>
  <si>
    <t>К-ата</t>
  </si>
  <si>
    <t>ТД Империал</t>
  </si>
  <si>
    <t>Шокая 33</t>
  </si>
  <si>
    <t xml:space="preserve">ТД Алма </t>
  </si>
  <si>
    <t>Шокая 39/41</t>
  </si>
  <si>
    <t>ТД Жанна</t>
  </si>
  <si>
    <t>Коркыт ата 80</t>
  </si>
  <si>
    <t>К-ата 61</t>
  </si>
  <si>
    <t>парикмахерские</t>
  </si>
  <si>
    <t>Парик МиЛеди</t>
  </si>
  <si>
    <t>Ш-ла 19/83</t>
  </si>
  <si>
    <t>Парик "Ляззат"</t>
  </si>
  <si>
    <t>Ш-ла 19/82</t>
  </si>
  <si>
    <t>Парик "Молдир-Мирас</t>
  </si>
  <si>
    <t>Ш-ла 1/38</t>
  </si>
  <si>
    <t>Парик "Айжан"</t>
  </si>
  <si>
    <t>К-ата 134/3</t>
  </si>
  <si>
    <t>Парик "Шолпан"</t>
  </si>
  <si>
    <t>Парик "Айбол"</t>
  </si>
  <si>
    <t>Толе би 139/11</t>
  </si>
  <si>
    <t>Парик Шейхислам</t>
  </si>
  <si>
    <t>Шугла 3</t>
  </si>
  <si>
    <t>Парик "Шейхислам"</t>
  </si>
  <si>
    <t>К-ата 82</t>
  </si>
  <si>
    <t>Салон Адеми</t>
  </si>
  <si>
    <t>Бухарбай батыр 58/2</t>
  </si>
  <si>
    <t>Парик Мади-2</t>
  </si>
  <si>
    <t>Шашт Сан</t>
  </si>
  <si>
    <t>К Ата 63</t>
  </si>
  <si>
    <t>Парик Жансая</t>
  </si>
  <si>
    <t>Абылхайрхан б/н</t>
  </si>
  <si>
    <t>Парик  УПКОГ</t>
  </si>
  <si>
    <t>Мусрепова 44</t>
  </si>
  <si>
    <t>Гост "Ер - Ас"</t>
  </si>
  <si>
    <t>Айт.би 100</t>
  </si>
  <si>
    <t>АЕ903510</t>
  </si>
  <si>
    <t>гостиницы</t>
  </si>
  <si>
    <t>ИП Боранбаев-гост</t>
  </si>
  <si>
    <t>Б.батыр 8</t>
  </si>
  <si>
    <t>ИП Аманжолова</t>
  </si>
  <si>
    <t>К-ата 73</t>
  </si>
  <si>
    <t>азс и автомойки</t>
  </si>
  <si>
    <t>К-ата 141</t>
  </si>
  <si>
    <t>Мойка "Женис"</t>
  </si>
  <si>
    <t>Ип "Абизов"</t>
  </si>
  <si>
    <t>АГ24124</t>
  </si>
  <si>
    <t>Мойка "Акерке"</t>
  </si>
  <si>
    <t>Мусреп 62</t>
  </si>
  <si>
    <t>Мойка "Султан"</t>
  </si>
  <si>
    <t>Турекул 71</t>
  </si>
  <si>
    <t>Мойка "Бак Нур"</t>
  </si>
  <si>
    <t>Муратб б/н</t>
  </si>
  <si>
    <t>Муратбаева</t>
  </si>
  <si>
    <t>Автосервис Германика</t>
  </si>
  <si>
    <t>Мусрепова 48</t>
  </si>
  <si>
    <t>ТОО Эксппресс сервис</t>
  </si>
  <si>
    <t>Айтеке би 100</t>
  </si>
  <si>
    <t>Батт-ойл трейд</t>
  </si>
  <si>
    <t>Толе би б/н</t>
  </si>
  <si>
    <t>ТОО Авто Нур Сервис</t>
  </si>
  <si>
    <t>Шокай 18а</t>
  </si>
  <si>
    <t>А 47863</t>
  </si>
  <si>
    <t>Сто ИпКурмашева</t>
  </si>
  <si>
    <t>Абул-хан105</t>
  </si>
  <si>
    <t>Сто Адил ИП Ибраева</t>
  </si>
  <si>
    <t>Кор Ата107</t>
  </si>
  <si>
    <t xml:space="preserve">Мойка ип Туребаева </t>
  </si>
  <si>
    <t>Толе би 137 Б</t>
  </si>
  <si>
    <t>СТО мойка. Ип Китаев</t>
  </si>
  <si>
    <t>Бакишева 19</t>
  </si>
  <si>
    <t>Айтуганулы-сто</t>
  </si>
  <si>
    <t>Жаппасбай батыр 141</t>
  </si>
  <si>
    <t>АЗС ТОО Фотон</t>
  </si>
  <si>
    <t>Яссауи 4</t>
  </si>
  <si>
    <t>СТО ИП Нуралы</t>
  </si>
  <si>
    <t>Толе би 141</t>
  </si>
  <si>
    <t>ТОО Олжас-азс</t>
  </si>
  <si>
    <t>Яссауи б/н</t>
  </si>
  <si>
    <t>Мойка Дос</t>
  </si>
  <si>
    <t>Толе би 102</t>
  </si>
  <si>
    <t>Авто-ка Амрен Сымбат</t>
  </si>
  <si>
    <t>ИП Ермаханов сто</t>
  </si>
  <si>
    <t>Толе би 95</t>
  </si>
  <si>
    <t>СТО "Дуйсеман аже</t>
  </si>
  <si>
    <t xml:space="preserve">Жаппасбай </t>
  </si>
  <si>
    <t>батыр</t>
  </si>
  <si>
    <t xml:space="preserve">Сто ИП Бижанова </t>
  </si>
  <si>
    <t>Торайгырова10</t>
  </si>
  <si>
    <t>СТО Толеу</t>
  </si>
  <si>
    <t>Токмаганбетова87</t>
  </si>
  <si>
    <t>Сауна "Аманжолова"</t>
  </si>
  <si>
    <t>сауны</t>
  </si>
  <si>
    <t>Сауна "Шах"</t>
  </si>
  <si>
    <t>Турекул 100</t>
  </si>
  <si>
    <t>АН 52985</t>
  </si>
  <si>
    <t>Сауна "Лагуна"</t>
  </si>
  <si>
    <t>Шокай 93</t>
  </si>
  <si>
    <t>Сауна Оазис</t>
  </si>
  <si>
    <t>Мусрепова 52</t>
  </si>
  <si>
    <t>Сауна "Акку"</t>
  </si>
  <si>
    <t>Турекулова б/н</t>
  </si>
  <si>
    <t>сауна Тропик ИП Ким</t>
  </si>
  <si>
    <t>Аитеке би49</t>
  </si>
  <si>
    <t xml:space="preserve"> ИП Кожакметова</t>
  </si>
  <si>
    <t>Аитеке би 102</t>
  </si>
  <si>
    <t>бани</t>
  </si>
  <si>
    <t>Баня "кулжанова"</t>
  </si>
  <si>
    <t>Толе 141а</t>
  </si>
  <si>
    <t>Част.баня Тыккузов</t>
  </si>
  <si>
    <t>Бухарбай</t>
  </si>
  <si>
    <t>Баня Жангабыл</t>
  </si>
  <si>
    <t>Толе би 141/1</t>
  </si>
  <si>
    <t>ИП Айекешова Баня</t>
  </si>
  <si>
    <t>Толе би 135</t>
  </si>
  <si>
    <t>ТОО Шын-Бастау Баня</t>
  </si>
  <si>
    <t>Абыл-хан144</t>
  </si>
  <si>
    <t>ИП Диас-баня</t>
  </si>
  <si>
    <t>Южно-переездная 4/1</t>
  </si>
  <si>
    <t>Южно-переездная</t>
  </si>
  <si>
    <t>Комп "Ару"ИП Жакипова</t>
  </si>
  <si>
    <t>Сактаганова6а</t>
  </si>
  <si>
    <t>Сактаганова</t>
  </si>
  <si>
    <t>6а</t>
  </si>
  <si>
    <t>Баня Жанабай</t>
  </si>
  <si>
    <t>Майканова 30</t>
  </si>
  <si>
    <t>Баня Ип Смагулова</t>
  </si>
  <si>
    <t>Жакаева 16</t>
  </si>
  <si>
    <t>Жакаева 17</t>
  </si>
  <si>
    <t>Баня Оразгали</t>
  </si>
  <si>
    <t>Жахаева 25</t>
  </si>
  <si>
    <t>Баня "Карлыгаш"</t>
  </si>
  <si>
    <t>АГ98848</t>
  </si>
  <si>
    <t>Баня "Адилбек"</t>
  </si>
  <si>
    <t>Кби, Наурыз</t>
  </si>
  <si>
    <t>Баня Осипова</t>
  </si>
  <si>
    <t>Казакстан 186 а</t>
  </si>
  <si>
    <t>Баня Бимаханова</t>
  </si>
  <si>
    <t>Проектн9/02</t>
  </si>
  <si>
    <t>09/7044213</t>
  </si>
  <si>
    <t>Баня ИП Алдияр</t>
  </si>
  <si>
    <t>Баня Ип Курмантаев</t>
  </si>
  <si>
    <t>Жахаева 35</t>
  </si>
  <si>
    <t>Ип Бекбауов баня</t>
  </si>
  <si>
    <t>Торайгырова б/н</t>
  </si>
  <si>
    <t>Ип Байменов баня</t>
  </si>
  <si>
    <t>КБИ 308 кв уч 44</t>
  </si>
  <si>
    <t>Апт. "Панацея"</t>
  </si>
  <si>
    <t>Шугла 19</t>
  </si>
  <si>
    <t>аптеки</t>
  </si>
  <si>
    <t xml:space="preserve">ТОО Ансар М </t>
  </si>
  <si>
    <t>Аптека</t>
  </si>
  <si>
    <t>Коркыт ата 134/23</t>
  </si>
  <si>
    <t>Стом "Алма дент"</t>
  </si>
  <si>
    <t>К-ата 134/21</t>
  </si>
  <si>
    <t>стоматологии</t>
  </si>
  <si>
    <t>К-ата 134/22</t>
  </si>
  <si>
    <t>К-ата 134/23</t>
  </si>
  <si>
    <t>Стом ТОО"Нурдент и К"</t>
  </si>
  <si>
    <t>Шугла 54</t>
  </si>
  <si>
    <t>ИП"Ералиева"стом</t>
  </si>
  <si>
    <t>ул Байтурсын67 б</t>
  </si>
  <si>
    <t>Крмп клуб Барс</t>
  </si>
  <si>
    <t>компьютерные клубы</t>
  </si>
  <si>
    <t>Комп клуб GS VIP</t>
  </si>
  <si>
    <t>Шокая 23</t>
  </si>
  <si>
    <t>ИП Уразбаева комп клуб</t>
  </si>
  <si>
    <t>Шугыла 54/30</t>
  </si>
  <si>
    <t>Пионер</t>
  </si>
  <si>
    <t>Шугла 19/68</t>
  </si>
  <si>
    <t>телемастерская</t>
  </si>
  <si>
    <t>Сыр аруы</t>
  </si>
  <si>
    <t>Шугла 9/21</t>
  </si>
  <si>
    <t>ателье</t>
  </si>
  <si>
    <t>Обл. суд</t>
  </si>
  <si>
    <t>Айтеке би 29</t>
  </si>
  <si>
    <t>Баитова Жамал</t>
  </si>
  <si>
    <t>КГУ (глав. корпус)</t>
  </si>
  <si>
    <t>Уч корпус №1</t>
  </si>
  <si>
    <t>Уч корпус №2№3</t>
  </si>
  <si>
    <t>Жахаева б/н</t>
  </si>
  <si>
    <t>уч корпус №4</t>
  </si>
  <si>
    <t>уч корпус №5</t>
  </si>
  <si>
    <t>Ж. жолы</t>
  </si>
  <si>
    <t>Жибек жолы</t>
  </si>
  <si>
    <t>уч корпус №6</t>
  </si>
  <si>
    <t>уч корпус №7</t>
  </si>
  <si>
    <t>уч корпус №8</t>
  </si>
  <si>
    <t>уч корпус №9</t>
  </si>
  <si>
    <t>Амангельды</t>
  </si>
  <si>
    <t>общежитие №1</t>
  </si>
  <si>
    <t>общежитие №2</t>
  </si>
  <si>
    <t>общежитие №3</t>
  </si>
  <si>
    <t>общежитие №4</t>
  </si>
  <si>
    <t>общежитие №5</t>
  </si>
  <si>
    <t>Дильманова</t>
  </si>
  <si>
    <t>дворец студентов</t>
  </si>
  <si>
    <t>НТБ</t>
  </si>
  <si>
    <t>Басеитова 100</t>
  </si>
  <si>
    <t>Байсеитова</t>
  </si>
  <si>
    <t>нтб</t>
  </si>
  <si>
    <t>Байсеитова 100</t>
  </si>
  <si>
    <t>столовая Жигер</t>
  </si>
  <si>
    <t>кафе Каракоз</t>
  </si>
  <si>
    <t>котельная теплица</t>
  </si>
  <si>
    <t>теплица</t>
  </si>
  <si>
    <t>СОК Сейхун</t>
  </si>
  <si>
    <t>Обл. Музей</t>
  </si>
  <si>
    <t>Ауезоваб/н</t>
  </si>
  <si>
    <t xml:space="preserve">Ауезова </t>
  </si>
  <si>
    <t>Обл. отдел архивов</t>
  </si>
  <si>
    <t>Токмаг 44</t>
  </si>
  <si>
    <t>12/1536044</t>
  </si>
  <si>
    <t>Драм.театр им. Бекежанова</t>
  </si>
  <si>
    <t>Желтокс 1</t>
  </si>
  <si>
    <t>Желтоксан</t>
  </si>
  <si>
    <t>Метод центр</t>
  </si>
  <si>
    <t>Айтеке би 2</t>
  </si>
  <si>
    <t>Научно практич центр Дарын</t>
  </si>
  <si>
    <t>10/1022645</t>
  </si>
  <si>
    <t>ГУ обл упр образования</t>
  </si>
  <si>
    <t>Градостр-во кадастра</t>
  </si>
  <si>
    <t>3 укр. квартал</t>
  </si>
  <si>
    <t>АОГУ по охр.памят.</t>
  </si>
  <si>
    <t>Токтыбаева</t>
  </si>
  <si>
    <t>Управлен.юстиции</t>
  </si>
  <si>
    <t>Айтеке би21</t>
  </si>
  <si>
    <t>Школа искусств</t>
  </si>
  <si>
    <t>Айтеке би 7</t>
  </si>
  <si>
    <t>Гимназия №3</t>
  </si>
  <si>
    <t>Ж-батыр 5</t>
  </si>
  <si>
    <t>СПС комитета нац безопасности РК</t>
  </si>
  <si>
    <t>Гимназия №1</t>
  </si>
  <si>
    <t>14/916059</t>
  </si>
  <si>
    <t>Байсейт 100</t>
  </si>
  <si>
    <t>Когам ТВ</t>
  </si>
  <si>
    <t>Айтеке би 29 Б</t>
  </si>
  <si>
    <t>Орда бизнес капитал</t>
  </si>
  <si>
    <t>4 укр.квар</t>
  </si>
  <si>
    <t>4 укр кв</t>
  </si>
  <si>
    <t>ТУСМ-11</t>
  </si>
  <si>
    <t>Токмагамбет6</t>
  </si>
  <si>
    <t>07/2343452</t>
  </si>
  <si>
    <t>ТОО К-Орда Проф сервис</t>
  </si>
  <si>
    <t>Айтеке би 17</t>
  </si>
  <si>
    <t>К*групп</t>
  </si>
  <si>
    <t>Айтеке би 18</t>
  </si>
  <si>
    <t>Дед сад Бибажар Ана</t>
  </si>
  <si>
    <t>Байтурс 23</t>
  </si>
  <si>
    <t>Авиакомп. Скат</t>
  </si>
  <si>
    <t>Айтеке би 27/47/48</t>
  </si>
  <si>
    <t>Айтеке би 27/47/49</t>
  </si>
  <si>
    <t>Айтеке би 24</t>
  </si>
  <si>
    <t>15464611/14</t>
  </si>
  <si>
    <t>ТОО "Куат"</t>
  </si>
  <si>
    <t>Токмаг 24</t>
  </si>
  <si>
    <t>00755/15</t>
  </si>
  <si>
    <t>Климат контроль</t>
  </si>
  <si>
    <t>Усербаева 15 а/16, 17</t>
  </si>
  <si>
    <t>Усербаева</t>
  </si>
  <si>
    <t>15а</t>
  </si>
  <si>
    <t>16-17</t>
  </si>
  <si>
    <t>0157288/10</t>
  </si>
  <si>
    <t>Офис Климат Контроль</t>
  </si>
  <si>
    <t>Усерба67/3,4</t>
  </si>
  <si>
    <t>3-4</t>
  </si>
  <si>
    <t>04/24728</t>
  </si>
  <si>
    <t>av 00179</t>
  </si>
  <si>
    <t>Казахтелеком ОДТ 1</t>
  </si>
  <si>
    <t>Аитеке би 21</t>
  </si>
  <si>
    <t>Гулсер систем</t>
  </si>
  <si>
    <t>Айтеке би 25</t>
  </si>
  <si>
    <t>Айтеке би 26</t>
  </si>
  <si>
    <t>АО "КРЭК"</t>
  </si>
  <si>
    <t>ИП "Маханова"</t>
  </si>
  <si>
    <t>Токмаг 36</t>
  </si>
  <si>
    <t>ИП ЛЯН ремонт соток</t>
  </si>
  <si>
    <t>Айтеке би 19/1</t>
  </si>
  <si>
    <t>Бизнес центр Шуленбаев</t>
  </si>
  <si>
    <t>Ауэзова</t>
  </si>
  <si>
    <t>ТОО "Энергопромсервис</t>
  </si>
  <si>
    <t>Байтурсынова 49</t>
  </si>
  <si>
    <t>397/11</t>
  </si>
  <si>
    <t>ИП"Койшыбаев"</t>
  </si>
  <si>
    <t>Айтеке би 44</t>
  </si>
  <si>
    <t>ИП Байбосынов смет/ком</t>
  </si>
  <si>
    <t>Усер 67 /2</t>
  </si>
  <si>
    <t>ИП"Бакдаулет" офис</t>
  </si>
  <si>
    <t>Айтеке би 17а</t>
  </si>
  <si>
    <t>АU47055</t>
  </si>
  <si>
    <t>АО Казкоммерц банк</t>
  </si>
  <si>
    <t>Жакаева 53</t>
  </si>
  <si>
    <t>БТА банкИП Есназарова</t>
  </si>
  <si>
    <t>Жахаева 53</t>
  </si>
  <si>
    <t>Департ по исполнению суд актов</t>
  </si>
  <si>
    <t>Тор Пром палата</t>
  </si>
  <si>
    <t>ТОО французский дом ВСВ</t>
  </si>
  <si>
    <t>Тоо Торгово-разв центр Час</t>
  </si>
  <si>
    <t>Ж /  Батыр 1</t>
  </si>
  <si>
    <t>Свадебный салон Невеста</t>
  </si>
  <si>
    <t xml:space="preserve">ИП Абдразакова </t>
  </si>
  <si>
    <t>Ауезова 16/5</t>
  </si>
  <si>
    <t>ТОО Аксырым-площадь</t>
  </si>
  <si>
    <t>Кашаубаева 3</t>
  </si>
  <si>
    <t>Кашаубаева 4</t>
  </si>
  <si>
    <t xml:space="preserve">ИП Кушкинбаев </t>
  </si>
  <si>
    <t>Усербаева 67/35</t>
  </si>
  <si>
    <t>аквалайн</t>
  </si>
  <si>
    <t>ИП Кушерова</t>
  </si>
  <si>
    <t>Байсеитова 102/29</t>
  </si>
  <si>
    <t>ИП Абдукаримова</t>
  </si>
  <si>
    <t>Айтеке би 42</t>
  </si>
  <si>
    <t>ИП "Жаналтай"</t>
  </si>
  <si>
    <t>Токмаганбетова 48</t>
  </si>
  <si>
    <t>0191242/08</t>
  </si>
  <si>
    <t>ИП Оспанов-маг Мода центр</t>
  </si>
  <si>
    <t>Байсеит 102/28</t>
  </si>
  <si>
    <t>av 2460</t>
  </si>
  <si>
    <t>ИП Джакишев-кому что?</t>
  </si>
  <si>
    <t>Байсеитова 97</t>
  </si>
  <si>
    <t>ИП Жакишева-кино прокат</t>
  </si>
  <si>
    <t>Ауезова 16/2</t>
  </si>
  <si>
    <t>1-2</t>
  </si>
  <si>
    <t>08/182067</t>
  </si>
  <si>
    <t>ИП Койшыбаева стройка</t>
  </si>
  <si>
    <t>Байтурсын б/н</t>
  </si>
  <si>
    <t xml:space="preserve">ТОО Саулет Кызылорда </t>
  </si>
  <si>
    <t>Токмагамб б/н</t>
  </si>
  <si>
    <t>2013/8489794</t>
  </si>
  <si>
    <t>ТОО "Энерголюкс</t>
  </si>
  <si>
    <t>Ауезова 5а/46</t>
  </si>
  <si>
    <t>5а</t>
  </si>
  <si>
    <t>ИП Сырымбетов-офис</t>
  </si>
  <si>
    <t>Токмаганбет59</t>
  </si>
  <si>
    <t>КСК  Али</t>
  </si>
  <si>
    <t>ИП "Калиева " М-Ломбард</t>
  </si>
  <si>
    <t>Байсейт96/ 17</t>
  </si>
  <si>
    <t>ИП "Ким"</t>
  </si>
  <si>
    <t>Ж-Батыр 4</t>
  </si>
  <si>
    <t>12/1537806</t>
  </si>
  <si>
    <t>ИП "Ахметов"</t>
  </si>
  <si>
    <t>Усербаева27 а</t>
  </si>
  <si>
    <t>ИП "Джусаруб"</t>
  </si>
  <si>
    <t>ул Байсейт96/18,19</t>
  </si>
  <si>
    <t>ИП "Ганиева "-чебуречная</t>
  </si>
  <si>
    <t>Ж/Батыр 12</t>
  </si>
  <si>
    <t>ТОО"Кундыз шинторг"</t>
  </si>
  <si>
    <t>ул Айтеке би 38/2</t>
  </si>
  <si>
    <t>ТОО"Калам"</t>
  </si>
  <si>
    <t>Токмаганб2/2</t>
  </si>
  <si>
    <t>ИП Танкенова стройка</t>
  </si>
  <si>
    <t>Токмаг 40</t>
  </si>
  <si>
    <t>ИП Сарсенбаева</t>
  </si>
  <si>
    <t>Усербаева 19/3</t>
  </si>
  <si>
    <t>ОФИД МФСАВРК</t>
  </si>
  <si>
    <t>Айтеке би 26/67</t>
  </si>
  <si>
    <t>ТОО Электромонтажстрой</t>
  </si>
  <si>
    <t>Айтеке би 40/1</t>
  </si>
  <si>
    <t>ТОО МиК</t>
  </si>
  <si>
    <t>Ауезова 14</t>
  </si>
  <si>
    <t>12/1540235</t>
  </si>
  <si>
    <t>331010695506+</t>
  </si>
  <si>
    <t>Саркырама-дизайн</t>
  </si>
  <si>
    <t>Байсейтова 90А</t>
  </si>
  <si>
    <t>А</t>
  </si>
  <si>
    <t>Нур Отан-за отд строт-ва</t>
  </si>
  <si>
    <t>ИП Оспанов алтын ине</t>
  </si>
  <si>
    <t>Ж.батыр 2А</t>
  </si>
  <si>
    <t>КСК Бахыт</t>
  </si>
  <si>
    <t>Усербаева 15А</t>
  </si>
  <si>
    <t>ИП Ахметов-такси</t>
  </si>
  <si>
    <t>Байсеитова 100-10</t>
  </si>
  <si>
    <t>ТОО РАЙЫМ</t>
  </si>
  <si>
    <t>Усербаева 15/20</t>
  </si>
  <si>
    <t>ТОО Несибе-1</t>
  </si>
  <si>
    <t>Токмаган 22/21</t>
  </si>
  <si>
    <t>ИП Елегай Хоум кредит</t>
  </si>
  <si>
    <t>Хал Демок партия</t>
  </si>
  <si>
    <t>Жакаева б/н</t>
  </si>
  <si>
    <t>ТОО Проект сервис</t>
  </si>
  <si>
    <t>Байтур 48</t>
  </si>
  <si>
    <t>АО Институт развития электроэнергетики и энергосбережения</t>
  </si>
  <si>
    <t>4 укр квар</t>
  </si>
  <si>
    <t>ТОО "Жанрос 2"</t>
  </si>
  <si>
    <t>Айтеке би 5а</t>
  </si>
  <si>
    <t>1573337/17</t>
  </si>
  <si>
    <t>ОАО "Рембытехника"</t>
  </si>
  <si>
    <t>Айтеке би 6</t>
  </si>
  <si>
    <t>ИП Мега Трэид</t>
  </si>
  <si>
    <t>полив</t>
  </si>
  <si>
    <t>АО Петр Каз Кум Ресорсиз</t>
  </si>
  <si>
    <t xml:space="preserve">Казыбек би </t>
  </si>
  <si>
    <t>Казыбек би 14</t>
  </si>
  <si>
    <t>Казыбек би</t>
  </si>
  <si>
    <t>офис</t>
  </si>
  <si>
    <t>Казпочта №1</t>
  </si>
  <si>
    <t>3 укр кв</t>
  </si>
  <si>
    <t>ГКП РЦО</t>
  </si>
  <si>
    <t>Сатбаева б/н</t>
  </si>
  <si>
    <t>Сатбаева</t>
  </si>
  <si>
    <t>АО НЦПК "Орлеу"</t>
  </si>
  <si>
    <t>1020976/13</t>
  </si>
  <si>
    <t>Свято-Казанский храм</t>
  </si>
  <si>
    <t>ЧП "Серик"</t>
  </si>
  <si>
    <t>3 укр кв 4</t>
  </si>
  <si>
    <t>Ип Жунусова</t>
  </si>
  <si>
    <t>3 укр кв 4/49</t>
  </si>
  <si>
    <t>ЧП Назарова</t>
  </si>
  <si>
    <t>Казнефтегазконсалтинг</t>
  </si>
  <si>
    <t>3 укр 1</t>
  </si>
  <si>
    <t>ИП Шакиров</t>
  </si>
  <si>
    <t>Сыбага</t>
  </si>
  <si>
    <t>ИП Ким офис</t>
  </si>
  <si>
    <t>3укр2/49</t>
  </si>
  <si>
    <t>3укр кв</t>
  </si>
  <si>
    <t>Аквалайн</t>
  </si>
  <si>
    <t>ТОО Булан-ТЦ Дина</t>
  </si>
  <si>
    <t>Айтеке би 12</t>
  </si>
  <si>
    <t>ИП Мыханова</t>
  </si>
  <si>
    <t>Токмаг-ва 28/5А</t>
  </si>
  <si>
    <t>ИП Алтайбаева-бутики</t>
  </si>
  <si>
    <t>Айтеке би б/н</t>
  </si>
  <si>
    <t>Сервис центр Жаншуак</t>
  </si>
  <si>
    <t>Айтеке би 10/4</t>
  </si>
  <si>
    <t>TOO ARDIN COM</t>
  </si>
  <si>
    <t>Яньшина 6/47</t>
  </si>
  <si>
    <t>АО Казахинстрах</t>
  </si>
  <si>
    <t>Токмаг-ва 28/4а</t>
  </si>
  <si>
    <t>4а</t>
  </si>
  <si>
    <t>26876/14</t>
  </si>
  <si>
    <t>Дет.сад"Балбулак"</t>
  </si>
  <si>
    <t>3 укр кв б/н</t>
  </si>
  <si>
    <t>"Вал-лампа-Аллад."</t>
  </si>
  <si>
    <t>Айт. Би 27/1</t>
  </si>
  <si>
    <t>Айтеке би 27/1</t>
  </si>
  <si>
    <t>Кафе "Орхидея"</t>
  </si>
  <si>
    <t>Айт.би 40/3</t>
  </si>
  <si>
    <t>Маг Дом и офис</t>
  </si>
  <si>
    <t>Айт.би 23/3</t>
  </si>
  <si>
    <t>Кафе "Бисквит"</t>
  </si>
  <si>
    <t>09/8105256</t>
  </si>
  <si>
    <t>Пив.бар "Шарапат"</t>
  </si>
  <si>
    <t>Токмагам 22</t>
  </si>
  <si>
    <t>"Соната лакомка"</t>
  </si>
  <si>
    <t>Усерб 19/18</t>
  </si>
  <si>
    <t>Усерб 19/19</t>
  </si>
  <si>
    <t>Пицерия "ремет"-Асон 2</t>
  </si>
  <si>
    <t>Ауэзова 7</t>
  </si>
  <si>
    <t>Кафе "Достар"</t>
  </si>
  <si>
    <t>Усербаева 19</t>
  </si>
  <si>
    <t>Пицер.1001 ночь</t>
  </si>
  <si>
    <t>Кафе "Арлекино"</t>
  </si>
  <si>
    <t>Айтеке би 20</t>
  </si>
  <si>
    <t>Кафе "Ариран"</t>
  </si>
  <si>
    <t>Усербаева19а/78</t>
  </si>
  <si>
    <t>19а</t>
  </si>
  <si>
    <t>Пив.бар 5/0</t>
  </si>
  <si>
    <t>Айт.би 38/18</t>
  </si>
  <si>
    <t>Кафе "Шерзод"</t>
  </si>
  <si>
    <t>Казбек би 20/48</t>
  </si>
  <si>
    <t>Кафе Блюз</t>
  </si>
  <si>
    <t>Казбек би20/16</t>
  </si>
  <si>
    <t>Кафе-Теремок Ип Алдонгарова</t>
  </si>
  <si>
    <t>Желтоксан9а</t>
  </si>
  <si>
    <t>Магазин Дефиле</t>
  </si>
  <si>
    <t>Усерб 19/52</t>
  </si>
  <si>
    <t>Кафе" Парадараия"</t>
  </si>
  <si>
    <t>Аитеке би 9</t>
  </si>
  <si>
    <t>Кафе "Маия моя-Маия"</t>
  </si>
  <si>
    <t>Жахаева 52</t>
  </si>
  <si>
    <t>ЧП "Шукрадинов"</t>
  </si>
  <si>
    <t>3 укр кв8</t>
  </si>
  <si>
    <t>Асхана Канагат</t>
  </si>
  <si>
    <t>3 укр кв 2</t>
  </si>
  <si>
    <t>3укр кв 2</t>
  </si>
  <si>
    <t>04/549548</t>
  </si>
  <si>
    <t>Чайхана-1 Тазабекова</t>
  </si>
  <si>
    <t>Чайхана -2</t>
  </si>
  <si>
    <t>Чайхана Абдугаппарова</t>
  </si>
  <si>
    <t>Казино "Эверест"</t>
  </si>
  <si>
    <t>Асхана Ганиев Кан</t>
  </si>
  <si>
    <t>Кафе "Эдем"</t>
  </si>
  <si>
    <t>Асхана "Зиада"</t>
  </si>
  <si>
    <t>Токтыбаева б/н</t>
  </si>
  <si>
    <t>Кафе "Дюна "</t>
  </si>
  <si>
    <t>3 укр кв 5/38</t>
  </si>
  <si>
    <t>ОБЛ ИПК Асхана</t>
  </si>
  <si>
    <t>коримбейды</t>
  </si>
  <si>
    <t xml:space="preserve">Чайхана </t>
  </si>
  <si>
    <t>Айтеке би б.н</t>
  </si>
  <si>
    <t>бильярдная Дос</t>
  </si>
  <si>
    <t>Аймаутова 2</t>
  </si>
  <si>
    <t>18513/14</t>
  </si>
  <si>
    <t>Столовая Сыбага</t>
  </si>
  <si>
    <t>Казантаева б/н</t>
  </si>
  <si>
    <t>Казантаева</t>
  </si>
  <si>
    <t>0751/15</t>
  </si>
  <si>
    <t>ИП Сагындыкова чайхана</t>
  </si>
  <si>
    <t>Казантаева 12</t>
  </si>
  <si>
    <t>ИП Накипов-самса</t>
  </si>
  <si>
    <t>Столовая СШ №1</t>
  </si>
  <si>
    <t>Столовая СШ №3</t>
  </si>
  <si>
    <t>ИП "Исламбаев"-Дидар ресторан</t>
  </si>
  <si>
    <t>Аитеке би б/н</t>
  </si>
  <si>
    <t>Ресторан "Асон"</t>
  </si>
  <si>
    <t>Сатбаева 1</t>
  </si>
  <si>
    <t>Астана ЛТД</t>
  </si>
  <si>
    <t>Усербаева б/н</t>
  </si>
  <si>
    <t>Маг Наурыз</t>
  </si>
  <si>
    <t>Айтеке би27 /34</t>
  </si>
  <si>
    <t>Айтеке би 27/33</t>
  </si>
  <si>
    <t>Маг Инжу</t>
  </si>
  <si>
    <t>Айтеке би 27 /32</t>
  </si>
  <si>
    <t>Маг "Ердан"</t>
  </si>
  <si>
    <t>Айтеке би27/17</t>
  </si>
  <si>
    <t>Маг "Анар"</t>
  </si>
  <si>
    <t>Айтеке би 27/16</t>
  </si>
  <si>
    <t>Маг "Шахизат"</t>
  </si>
  <si>
    <t>Айтеке би 23/17,18</t>
  </si>
  <si>
    <t>17-18</t>
  </si>
  <si>
    <t>Маг "Аян"</t>
  </si>
  <si>
    <t>Айт.би 38</t>
  </si>
  <si>
    <t>Маг "Милан"</t>
  </si>
  <si>
    <t>Айт.би 23/11/16</t>
  </si>
  <si>
    <t>Айт.би 23/11/17</t>
  </si>
  <si>
    <t>06/768920</t>
  </si>
  <si>
    <t>Маг "Мобила КЗ"</t>
  </si>
  <si>
    <t>Айт.би 19-1</t>
  </si>
  <si>
    <t>Маг "Трикотаж Алеми"ИП Кожай</t>
  </si>
  <si>
    <t>Айт.би 19/6</t>
  </si>
  <si>
    <t>Маг "Олимп"Ип Хегай</t>
  </si>
  <si>
    <t>Айт.би 19/1</t>
  </si>
  <si>
    <t>Ломбард Гарант КZИП Раев</t>
  </si>
  <si>
    <t>Байсей 102/2</t>
  </si>
  <si>
    <t>маг "Швейцария"</t>
  </si>
  <si>
    <t>Токмагаеб 2</t>
  </si>
  <si>
    <t>Маг "Сымбат"</t>
  </si>
  <si>
    <t>Байс.102/43</t>
  </si>
  <si>
    <t>Маг "Инфостэк"Каспии банк</t>
  </si>
  <si>
    <t>Айт.би 23/10</t>
  </si>
  <si>
    <t>Маг "Жанна"</t>
  </si>
  <si>
    <t>Айт.би 38/15</t>
  </si>
  <si>
    <t>Маг   " Аян"</t>
  </si>
  <si>
    <t>Токмагамб22/24</t>
  </si>
  <si>
    <t>Маг "Аскар"</t>
  </si>
  <si>
    <t>Маг Гардероб</t>
  </si>
  <si>
    <t>Аитеке би 26/1 а</t>
  </si>
  <si>
    <t>1а</t>
  </si>
  <si>
    <t>Маг "Эсперо"</t>
  </si>
  <si>
    <t>Усер 19/76</t>
  </si>
  <si>
    <t>Маг "Экономикс"</t>
  </si>
  <si>
    <t>усербаева 15/30</t>
  </si>
  <si>
    <t>Маг "Тагам"</t>
  </si>
  <si>
    <t>Токмаг 2</t>
  </si>
  <si>
    <t>Маг "Дюран"</t>
  </si>
  <si>
    <t>Токмаг 22/19</t>
  </si>
  <si>
    <t>Маг "Салем"</t>
  </si>
  <si>
    <t>Токмаг 22</t>
  </si>
  <si>
    <t>av 00019</t>
  </si>
  <si>
    <t>Маг "Торгын"</t>
  </si>
  <si>
    <t>Маг "Женский дом"</t>
  </si>
  <si>
    <t>усер 15а/31</t>
  </si>
  <si>
    <t>Маг "Изумруд"</t>
  </si>
  <si>
    <t>Салон "Милена"</t>
  </si>
  <si>
    <t>Токмаг 18/1</t>
  </si>
  <si>
    <t>Маг "Ендю"</t>
  </si>
  <si>
    <t>Усербаева19/32</t>
  </si>
  <si>
    <t>Маг "Матадор"</t>
  </si>
  <si>
    <t>Усербаева19/78</t>
  </si>
  <si>
    <t>Маг "Села" том фара</t>
  </si>
  <si>
    <t>Маг "Каприз"</t>
  </si>
  <si>
    <t>маг "Виват Назгуль"</t>
  </si>
  <si>
    <t>Усерб 15а/2</t>
  </si>
  <si>
    <t>Маг "Азиза"</t>
  </si>
  <si>
    <t>Айтеке би 19</t>
  </si>
  <si>
    <t>11/2245098</t>
  </si>
  <si>
    <t>СК Аурум</t>
  </si>
  <si>
    <t>Токмаг 18/3</t>
  </si>
  <si>
    <t>Маг Асель</t>
  </si>
  <si>
    <t>Усерб 67</t>
  </si>
  <si>
    <t>Маг "Максим"</t>
  </si>
  <si>
    <t>Ауэзова 16/1</t>
  </si>
  <si>
    <t>Казбек би12</t>
  </si>
  <si>
    <t>Казбек би13</t>
  </si>
  <si>
    <t>Ж/Д Касса Атамекен</t>
  </si>
  <si>
    <t>К-Би 20/3</t>
  </si>
  <si>
    <t>Маг Орион</t>
  </si>
  <si>
    <t>К-Би 20/2</t>
  </si>
  <si>
    <t>Маг Несибели</t>
  </si>
  <si>
    <t>Маг Абат</t>
  </si>
  <si>
    <t>Усер 67/2</t>
  </si>
  <si>
    <t>Маг Эсперанза</t>
  </si>
  <si>
    <t>Айтеке би 26/5</t>
  </si>
  <si>
    <t>157363/10</t>
  </si>
  <si>
    <t>Маг Арайлым</t>
  </si>
  <si>
    <t>Усербаева 17/4</t>
  </si>
  <si>
    <t>Маг Деним</t>
  </si>
  <si>
    <t>Айтьеке би 27/18</t>
  </si>
  <si>
    <t>Маг Брилиант</t>
  </si>
  <si>
    <t>К-Би 20/46</t>
  </si>
  <si>
    <t xml:space="preserve">маг Мадина </t>
  </si>
  <si>
    <t>Казбекби 20/17,18</t>
  </si>
  <si>
    <t>Рахат-Лукум</t>
  </si>
  <si>
    <t>Усербаева 15/а</t>
  </si>
  <si>
    <t xml:space="preserve">маг Сырым </t>
  </si>
  <si>
    <t>Токмаган22</t>
  </si>
  <si>
    <t>маг "Асма"</t>
  </si>
  <si>
    <t>Усерб19/61</t>
  </si>
  <si>
    <t>маг Скайп</t>
  </si>
  <si>
    <t>Айтеке би 27/68</t>
  </si>
  <si>
    <t>маг "Брошь"</t>
  </si>
  <si>
    <t>Айтек б 40/27</t>
  </si>
  <si>
    <t>маг "Манго"</t>
  </si>
  <si>
    <t>Айтеке би24</t>
  </si>
  <si>
    <t>маг Алибек пресс</t>
  </si>
  <si>
    <t>Ауезова16/6</t>
  </si>
  <si>
    <t>Маг Мама и малыш ИП Матешов</t>
  </si>
  <si>
    <t>Усербаева 19/51</t>
  </si>
  <si>
    <t>06/070618</t>
  </si>
  <si>
    <t>Маг Жан Асель</t>
  </si>
  <si>
    <t>Магазин "Шахар"</t>
  </si>
  <si>
    <t>3 укр кв 3</t>
  </si>
  <si>
    <t>Магазин "Маржан"</t>
  </si>
  <si>
    <t>3 укр кв 2/1а</t>
  </si>
  <si>
    <t>аквалайн маржан</t>
  </si>
  <si>
    <t>Магазин "Мадин"</t>
  </si>
  <si>
    <t>3 укр кв 3/29</t>
  </si>
  <si>
    <t>Магазин "Максат"</t>
  </si>
  <si>
    <t>Маг."Абушахма"</t>
  </si>
  <si>
    <t>Айтеке би 10/15</t>
  </si>
  <si>
    <t>Маг."Аружан"</t>
  </si>
  <si>
    <t>Айтеке би 10/3</t>
  </si>
  <si>
    <t>Магазин "Марсель"</t>
  </si>
  <si>
    <t>3 укр кв3/39</t>
  </si>
  <si>
    <t>Магазин "Наурыз"</t>
  </si>
  <si>
    <t>3 укр.квар 1/1</t>
  </si>
  <si>
    <t>Маг."Нурдаулет"</t>
  </si>
  <si>
    <t>3 укр кв 4/51</t>
  </si>
  <si>
    <t>2/43077</t>
  </si>
  <si>
    <t>Магазин "Ольга"</t>
  </si>
  <si>
    <t>3 укр кв 6/36</t>
  </si>
  <si>
    <t>Магазин "Шаттык"</t>
  </si>
  <si>
    <t>3 укр кв 4/14</t>
  </si>
  <si>
    <t>Оптовый магазин</t>
  </si>
  <si>
    <t>3 укр кв 4/50</t>
  </si>
  <si>
    <t>Магазин "Нукус"</t>
  </si>
  <si>
    <t>Магазин "Айгерим"</t>
  </si>
  <si>
    <t>3 укр.квар 3/16</t>
  </si>
  <si>
    <t>Магазин "Нурифат"</t>
  </si>
  <si>
    <t>Магазин "Айзада"</t>
  </si>
  <si>
    <t>3 укр.квар 2/50</t>
  </si>
  <si>
    <t>ТОО Фарм сервис</t>
  </si>
  <si>
    <t>3 укр кв 3/1</t>
  </si>
  <si>
    <t>Трикотаж алеми</t>
  </si>
  <si>
    <t>магазин Айган-Ару</t>
  </si>
  <si>
    <t>3Укр кварт</t>
  </si>
  <si>
    <t>Досжанова опт.маг.</t>
  </si>
  <si>
    <t>Маг "Багдат"</t>
  </si>
  <si>
    <t>3 укр.квар 2/35</t>
  </si>
  <si>
    <t>2006/072571</t>
  </si>
  <si>
    <t>Маг Магнат</t>
  </si>
  <si>
    <t>Маг Овощной</t>
  </si>
  <si>
    <t>3 укр кв 2/34</t>
  </si>
  <si>
    <t>Маг Полет</t>
  </si>
  <si>
    <t>Маг Милавица</t>
  </si>
  <si>
    <t>Айтеке би 8/3</t>
  </si>
  <si>
    <t>Маг Камаз*ТОО Нурсеит</t>
  </si>
  <si>
    <t>Маг Индира-*ЧП Туребаев</t>
  </si>
  <si>
    <t>3укр.квар 8</t>
  </si>
  <si>
    <t>ЧП "Абдулина" маг Аль-таир</t>
  </si>
  <si>
    <t>ЧП Абдуллинамагазин Аль-Тайр"</t>
  </si>
  <si>
    <t>3 укр кв/3</t>
  </si>
  <si>
    <t xml:space="preserve">                                              </t>
  </si>
  <si>
    <t>ИП Ким мясной</t>
  </si>
  <si>
    <t>3 укр кв 2/49</t>
  </si>
  <si>
    <t xml:space="preserve">Маг Пилот </t>
  </si>
  <si>
    <t xml:space="preserve">3 Укр кв </t>
  </si>
  <si>
    <t>маг Обувь</t>
  </si>
  <si>
    <t>сатбаева10/37</t>
  </si>
  <si>
    <t>2011/3500482</t>
  </si>
  <si>
    <t>Маг Все для дома</t>
  </si>
  <si>
    <t>Айтеке би 39/5</t>
  </si>
  <si>
    <t>22784/4</t>
  </si>
  <si>
    <t>маг "Аида"Кауменова</t>
  </si>
  <si>
    <t>Токмаган28-2а</t>
  </si>
  <si>
    <t>2а</t>
  </si>
  <si>
    <t>06243/14</t>
  </si>
  <si>
    <t>Маг Села</t>
  </si>
  <si>
    <t>Ауезова</t>
  </si>
  <si>
    <t>Банк Центр кредит</t>
  </si>
  <si>
    <t>Токм 46</t>
  </si>
  <si>
    <t>банки</t>
  </si>
  <si>
    <t>Казкоммерц банк</t>
  </si>
  <si>
    <t>Байсейтова 101 а</t>
  </si>
  <si>
    <t>2394/395</t>
  </si>
  <si>
    <t>АО Народный банк</t>
  </si>
  <si>
    <t>Айтеке би 27</t>
  </si>
  <si>
    <t>ИП Сыздыкова</t>
  </si>
  <si>
    <t>13601854/10</t>
  </si>
  <si>
    <t>16861162/12</t>
  </si>
  <si>
    <t>Банк Касспийский</t>
  </si>
  <si>
    <t>3 укр кв 3/15-16</t>
  </si>
  <si>
    <t>15-16</t>
  </si>
  <si>
    <t>Ток-ва 28/6А</t>
  </si>
  <si>
    <t>ТОО "Агжан"</t>
  </si>
  <si>
    <t>Токмагамбетова 24</t>
  </si>
  <si>
    <t>036841/10</t>
  </si>
  <si>
    <t>ТД Ак Отау</t>
  </si>
  <si>
    <t>Ауезова 1/ а</t>
  </si>
  <si>
    <t>ТОО "Сыбага"</t>
  </si>
  <si>
    <t>общий</t>
  </si>
  <si>
    <t>АУ000734</t>
  </si>
  <si>
    <t>туалет</t>
  </si>
  <si>
    <t>Султан ТД</t>
  </si>
  <si>
    <t>котельная</t>
  </si>
  <si>
    <t>стройка</t>
  </si>
  <si>
    <t>молочный</t>
  </si>
  <si>
    <t>магазин</t>
  </si>
  <si>
    <t>туалет-вещевой</t>
  </si>
  <si>
    <t>фонтан</t>
  </si>
  <si>
    <t>Рынок "Талгат"</t>
  </si>
  <si>
    <t>Кр.рынок "Отырар"</t>
  </si>
  <si>
    <t>ТОО "Темирхан"</t>
  </si>
  <si>
    <t>журба 27</t>
  </si>
  <si>
    <t>Журба</t>
  </si>
  <si>
    <t>ТД Бирлик</t>
  </si>
  <si>
    <t>Казант б/н</t>
  </si>
  <si>
    <t>ТД Касиет</t>
  </si>
  <si>
    <t>Казанта б/н</t>
  </si>
  <si>
    <t>ИП Сайлыгараев</t>
  </si>
  <si>
    <t>ТД "Айтбек"</t>
  </si>
  <si>
    <t>ТОО Эл СИ Трэид</t>
  </si>
  <si>
    <t>Дом книги "Шокая"</t>
  </si>
  <si>
    <t>10/13782989</t>
  </si>
  <si>
    <t>Т.Д "Сункар"</t>
  </si>
  <si>
    <t>Т.Д "Персона"</t>
  </si>
  <si>
    <t>Токмагамбет8 а</t>
  </si>
  <si>
    <t>ТД "Казына и К"</t>
  </si>
  <si>
    <t>подвал</t>
  </si>
  <si>
    <t>ИП Аширбек-туалет</t>
  </si>
  <si>
    <t>Несибели</t>
  </si>
  <si>
    <t>Айт.би 27/3</t>
  </si>
  <si>
    <t>Парик "Ажар"</t>
  </si>
  <si>
    <t>Парик "Гульнур"</t>
  </si>
  <si>
    <t>токмаг 2/1</t>
  </si>
  <si>
    <t>Парик "Сан бель"</t>
  </si>
  <si>
    <t>Усерб 15а</t>
  </si>
  <si>
    <t>11/37670</t>
  </si>
  <si>
    <t>09/7520535</t>
  </si>
  <si>
    <t>Парик САН бель-3</t>
  </si>
  <si>
    <t>Усербаева 19/41,42</t>
  </si>
  <si>
    <t>Парик "Адам и Ева"</t>
  </si>
  <si>
    <t>усербаева 67</t>
  </si>
  <si>
    <t>Парик "Севара"</t>
  </si>
  <si>
    <t>Токмагамб 2</t>
  </si>
  <si>
    <t>Парик "Пиво на разлив"</t>
  </si>
  <si>
    <t>Усерб 16/61</t>
  </si>
  <si>
    <t>Салон крас "Леди"</t>
  </si>
  <si>
    <t>Усербаева 19/63</t>
  </si>
  <si>
    <t>Парик "Рауан"</t>
  </si>
  <si>
    <t>Казбек 20 /32</t>
  </si>
  <si>
    <t>ИП Косжанова-Эдельстар</t>
  </si>
  <si>
    <t>Каз би 20/4</t>
  </si>
  <si>
    <t>М-ломбард</t>
  </si>
  <si>
    <t>Казбек би 20/1</t>
  </si>
  <si>
    <t>ломбарды</t>
  </si>
  <si>
    <t>Тоо Атлант "Шах-Стиль"</t>
  </si>
  <si>
    <t>Айтеке би 40/2</t>
  </si>
  <si>
    <t>Парик Элита</t>
  </si>
  <si>
    <t>Байсеитова 96/2</t>
  </si>
  <si>
    <t>Сал крос Персона</t>
  </si>
  <si>
    <t>Усербаева 19/17-20</t>
  </si>
  <si>
    <t xml:space="preserve">3 Д Сулулык салоны  </t>
  </si>
  <si>
    <t>Айтекеби 21 а</t>
  </si>
  <si>
    <t>Салон Афродита</t>
  </si>
  <si>
    <t>Айтеке би 5</t>
  </si>
  <si>
    <t>Невеста сулул салон</t>
  </si>
  <si>
    <t>Айтеке би 24 б</t>
  </si>
  <si>
    <t>24б</t>
  </si>
  <si>
    <t>парик "Антуаж"</t>
  </si>
  <si>
    <t>Усербаева 17-53</t>
  </si>
  <si>
    <t>Парик. "Розалин"</t>
  </si>
  <si>
    <t>3 укр.квар 3/50</t>
  </si>
  <si>
    <t>Парик."Ольга"</t>
  </si>
  <si>
    <t>Парик. "Шик"</t>
  </si>
  <si>
    <t>Айтеке би 8/2</t>
  </si>
  <si>
    <t>Салон Далида</t>
  </si>
  <si>
    <t>Айтеке би 8</t>
  </si>
  <si>
    <t>Ан 38145</t>
  </si>
  <si>
    <t>Парик Аружан</t>
  </si>
  <si>
    <t>Сал кр Бюти Баян сулу</t>
  </si>
  <si>
    <t>Токмаган28-1а</t>
  </si>
  <si>
    <t>29565/14</t>
  </si>
  <si>
    <t>СК Санди</t>
  </si>
  <si>
    <t>ТОО "Дарус-АГ"</t>
  </si>
  <si>
    <t>Айтеке би 27А</t>
  </si>
  <si>
    <t>27а</t>
  </si>
  <si>
    <t>ТОО Асетан-строй маркет</t>
  </si>
  <si>
    <t>Айтеке би 28</t>
  </si>
  <si>
    <t>АЗС БаттОйл</t>
  </si>
  <si>
    <t>358032/10</t>
  </si>
  <si>
    <t>ТОО "Бумер ЛТД"</t>
  </si>
  <si>
    <t>Токмаг 28</t>
  </si>
  <si>
    <t>Мойка Бекежанова</t>
  </si>
  <si>
    <t xml:space="preserve"> "Орталык монша" Курбанов </t>
  </si>
  <si>
    <t>СПА 2центр А-7</t>
  </si>
  <si>
    <t>Айтеке би 7.</t>
  </si>
  <si>
    <t>Маг Дамир</t>
  </si>
  <si>
    <t>ЦАСГ</t>
  </si>
  <si>
    <t>ИП Тынымкулова-центр аптека</t>
  </si>
  <si>
    <t>Байтур-ва 46А</t>
  </si>
  <si>
    <t>2012/4002411</t>
  </si>
  <si>
    <t>Аптека "Денсаулык"ТОО Ансар М</t>
  </si>
  <si>
    <t>3 укр кв 3/3</t>
  </si>
  <si>
    <t>4 укр кв 3/3</t>
  </si>
  <si>
    <t>Стиль Оптика</t>
  </si>
  <si>
    <t>Айтеке би 10/16</t>
  </si>
  <si>
    <t>ТОО Фарматека</t>
  </si>
  <si>
    <t>Ток-ва 28/3А</t>
  </si>
  <si>
    <t>3а</t>
  </si>
  <si>
    <t>Стом ИП Бимурзаева</t>
  </si>
  <si>
    <t>Токтыбаеваб/н</t>
  </si>
  <si>
    <t>Ком клуб ИП Бекжанова</t>
  </si>
  <si>
    <t>Усербаева 17/1</t>
  </si>
  <si>
    <t>08/7705867</t>
  </si>
  <si>
    <t>нотариус</t>
  </si>
  <si>
    <t>Балманова</t>
  </si>
  <si>
    <t>Айтеке би 19/2</t>
  </si>
  <si>
    <t xml:space="preserve">Мои друг Ломбард </t>
  </si>
  <si>
    <t>Байсейтова 102/1</t>
  </si>
  <si>
    <t>Билл.клуб "Классик"</t>
  </si>
  <si>
    <t>Айт.би 21</t>
  </si>
  <si>
    <t>Букмек контора Профит</t>
  </si>
  <si>
    <t>Айт.би  40/3</t>
  </si>
  <si>
    <t>Комп клуб 777</t>
  </si>
  <si>
    <t>айтеке би 40/4</t>
  </si>
  <si>
    <t>Очки для Вас</t>
  </si>
  <si>
    <t>Байс 96/3</t>
  </si>
  <si>
    <t>Ком КлубИП Акбердина</t>
  </si>
  <si>
    <t>Айтеке би 27/31</t>
  </si>
  <si>
    <t xml:space="preserve">Комп Клуб Вулкан </t>
  </si>
  <si>
    <t>Токмаганб 18</t>
  </si>
  <si>
    <t>Бизнес центр."Жулдыз"</t>
  </si>
  <si>
    <t>Байсейт 97</t>
  </si>
  <si>
    <t>Билл."Дуплет"</t>
  </si>
  <si>
    <t>айтеке би 5</t>
  </si>
  <si>
    <t>айтеке би 6</t>
  </si>
  <si>
    <t>Интр Клуб Триумф</t>
  </si>
  <si>
    <t>Айтеке би 40/25/26</t>
  </si>
  <si>
    <t>Комп Клуб Вулкан  ИП Байзак</t>
  </si>
  <si>
    <t>айт би 26</t>
  </si>
  <si>
    <t>ИП Куанышбаев ком клуб</t>
  </si>
  <si>
    <t>Усерб15а/33</t>
  </si>
  <si>
    <t>ИП Кожахметова-нотариус</t>
  </si>
  <si>
    <t>Усербаева 19/1</t>
  </si>
  <si>
    <t>нотар Махамбетова</t>
  </si>
  <si>
    <t>Усерб 15 а/17/18</t>
  </si>
  <si>
    <t>ЧП Шабанова</t>
  </si>
  <si>
    <t>Айтеке би38/17</t>
  </si>
  <si>
    <t>Комп Клуб ИП Ким</t>
  </si>
  <si>
    <t>Айтеке би23/3</t>
  </si>
  <si>
    <t>Студия МИХ</t>
  </si>
  <si>
    <t>айтеке  би 23/1</t>
  </si>
  <si>
    <t>1,2,3</t>
  </si>
  <si>
    <t>06/073473</t>
  </si>
  <si>
    <t>AN51628</t>
  </si>
  <si>
    <t>ИП Аль-Тайр зан</t>
  </si>
  <si>
    <t>баисеитова 102/30</t>
  </si>
  <si>
    <t>ИП  Чен</t>
  </si>
  <si>
    <t>Ауезова5а/47</t>
  </si>
  <si>
    <t>Компьютерн клуб</t>
  </si>
  <si>
    <t>баисеитова 102/3</t>
  </si>
  <si>
    <t>Кинг "Интр клуб" ИП "Сатов"</t>
  </si>
  <si>
    <t>Казбек би 20</t>
  </si>
  <si>
    <t>Букм Конт "Олимп"</t>
  </si>
  <si>
    <t>Желтокс17</t>
  </si>
  <si>
    <t>ИП Крекесова</t>
  </si>
  <si>
    <t>Байсеитова 102/45</t>
  </si>
  <si>
    <t>Букмек контор Unbet KZ</t>
  </si>
  <si>
    <t>Байсей102/3</t>
  </si>
  <si>
    <t>ИП Куламбаева-нотариус</t>
  </si>
  <si>
    <t>Ауезова 5а/32</t>
  </si>
  <si>
    <t>Нотариус"</t>
  </si>
  <si>
    <t>ТОО "Ломбард Милагро"</t>
  </si>
  <si>
    <t>Айтеке би 10/13</t>
  </si>
  <si>
    <t>Мой друг ломбард</t>
  </si>
  <si>
    <t>айтеке би 10/2</t>
  </si>
  <si>
    <t>ИП Сейтбаева нотариус</t>
  </si>
  <si>
    <t>3 укр кв 4/5</t>
  </si>
  <si>
    <t>Фотосалон Айнур</t>
  </si>
  <si>
    <t>К-Би 20/33</t>
  </si>
  <si>
    <t>фотосалоны</t>
  </si>
  <si>
    <t>К-Би 20/34</t>
  </si>
  <si>
    <t>Ателье "Жанна"</t>
  </si>
  <si>
    <t>Байс 96/4</t>
  </si>
  <si>
    <t>Фото Меир 2</t>
  </si>
  <si>
    <t>Казбек би 20/47</t>
  </si>
  <si>
    <t>ДКНБ (Цвиар УВД)</t>
  </si>
  <si>
    <t>пер.Кунаева 1</t>
  </si>
  <si>
    <t>Кунаева</t>
  </si>
  <si>
    <t>Вксм</t>
  </si>
  <si>
    <t>Жубатырова Роза</t>
  </si>
  <si>
    <t xml:space="preserve">ГУПрокуратура </t>
  </si>
  <si>
    <t>Червекова 1</t>
  </si>
  <si>
    <t>Червякова</t>
  </si>
  <si>
    <t>Гор прокуратура</t>
  </si>
  <si>
    <t>шукурова</t>
  </si>
  <si>
    <t>Шукурова</t>
  </si>
  <si>
    <t>Военная прокурат.</t>
  </si>
  <si>
    <t>Казбек би 45</t>
  </si>
  <si>
    <t>97/455926</t>
  </si>
  <si>
    <t>Природоохран.про.</t>
  </si>
  <si>
    <t>Казначейства</t>
  </si>
  <si>
    <t>Журба 29</t>
  </si>
  <si>
    <t>06/7043841</t>
  </si>
  <si>
    <t>Департамент гос имущества и приватизации</t>
  </si>
  <si>
    <t>ГУЮРАСО</t>
  </si>
  <si>
    <t>ГУ водно-спасательная служба</t>
  </si>
  <si>
    <t>08/08008497</t>
  </si>
  <si>
    <t>ан 52266</t>
  </si>
  <si>
    <t>07/2000677</t>
  </si>
  <si>
    <t>ан52267</t>
  </si>
  <si>
    <t>Дом культуры</t>
  </si>
  <si>
    <t>Казбек би 21</t>
  </si>
  <si>
    <t>8/05008293</t>
  </si>
  <si>
    <t>СШ №8</t>
  </si>
  <si>
    <t>Кунаева 25</t>
  </si>
  <si>
    <t>Станция скор.помощи</t>
  </si>
  <si>
    <t>пер.Д-Али 49</t>
  </si>
  <si>
    <t>Даригер али</t>
  </si>
  <si>
    <t>Стериализация</t>
  </si>
  <si>
    <t>пер.Д-Али</t>
  </si>
  <si>
    <t>Городская больница</t>
  </si>
  <si>
    <t>ГУ Санот д/сад №3 Карлыг</t>
  </si>
  <si>
    <t>Кудабаева44</t>
  </si>
  <si>
    <t>Кудабаева</t>
  </si>
  <si>
    <t>ИП Джусаруб</t>
  </si>
  <si>
    <t>сейфулина 2</t>
  </si>
  <si>
    <t>Сейфуллина</t>
  </si>
  <si>
    <t>ТОО "Ак-нур"</t>
  </si>
  <si>
    <t>Сулеймен 46</t>
  </si>
  <si>
    <t>ТОО "Жуас"</t>
  </si>
  <si>
    <t>Даригер Али 31</t>
  </si>
  <si>
    <t>Абуова</t>
  </si>
  <si>
    <t>МРО ХЕПЦ"Источник жизни"</t>
  </si>
  <si>
    <t>Кудабаева 77</t>
  </si>
  <si>
    <t>ТОО "Назык ЛТД"</t>
  </si>
  <si>
    <t>Шымбай</t>
  </si>
  <si>
    <t>ТОО "Денталюкс"</t>
  </si>
  <si>
    <t>Сулей 46</t>
  </si>
  <si>
    <t>Обл коллегия адвокатов</t>
  </si>
  <si>
    <t>Кунаева 10</t>
  </si>
  <si>
    <t>Медресе</t>
  </si>
  <si>
    <t>Журба б/н</t>
  </si>
  <si>
    <t>КККО Даму</t>
  </si>
  <si>
    <t>Журба 48</t>
  </si>
  <si>
    <t>ИП Шагиев</t>
  </si>
  <si>
    <t>Шымбая 8</t>
  </si>
  <si>
    <t>ИП Нигеметова</t>
  </si>
  <si>
    <t>Училищная 17</t>
  </si>
  <si>
    <t>Училищная</t>
  </si>
  <si>
    <t>ИП Уразалиева</t>
  </si>
  <si>
    <t>Училищная 7</t>
  </si>
  <si>
    <t>ТОО Досик и К</t>
  </si>
  <si>
    <t>Казбек би 5</t>
  </si>
  <si>
    <t>ТОО Дезинфекция</t>
  </si>
  <si>
    <t>Даригер али 7</t>
  </si>
  <si>
    <t>АО Информ учетный центр</t>
  </si>
  <si>
    <t>Астана</t>
  </si>
  <si>
    <t>КООЦИТ АО "Нац информ тех"</t>
  </si>
  <si>
    <t>Журба 33/1</t>
  </si>
  <si>
    <t>КГЮ и ТЕХ колледж</t>
  </si>
  <si>
    <t>Кунаева б/н</t>
  </si>
  <si>
    <t>Кызмет колледж</t>
  </si>
  <si>
    <t>Журба 27 б</t>
  </si>
  <si>
    <t>Мини центр Кыз Жибек</t>
  </si>
  <si>
    <t>Ыдырысова б/н</t>
  </si>
  <si>
    <t>Ыдырысова</t>
  </si>
  <si>
    <t>ТОО Тех Маман</t>
  </si>
  <si>
    <t>Шымбай б/н</t>
  </si>
  <si>
    <t>Гост Меруерт</t>
  </si>
  <si>
    <t>Крепостная 1</t>
  </si>
  <si>
    <t>Крепостная</t>
  </si>
  <si>
    <t>Дет сад Солнышко</t>
  </si>
  <si>
    <t>Нариманова</t>
  </si>
  <si>
    <t>67184/2009</t>
  </si>
  <si>
    <t>Дет сад Дамир</t>
  </si>
  <si>
    <t>пр Абая 7</t>
  </si>
  <si>
    <t>Абая</t>
  </si>
  <si>
    <t>пр Абая 8</t>
  </si>
  <si>
    <t>Мед колл(Болашак)</t>
  </si>
  <si>
    <t>Конаева 31</t>
  </si>
  <si>
    <t>Дет сад Куним-ай</t>
  </si>
  <si>
    <t>Казбек би 50В</t>
  </si>
  <si>
    <t>Народный Банк</t>
  </si>
  <si>
    <t>Нар.банк архив</t>
  </si>
  <si>
    <t>АТФ Банк</t>
  </si>
  <si>
    <t>У0154706</t>
  </si>
  <si>
    <t>У0154776</t>
  </si>
  <si>
    <t>ИП Турганбайулы Сабина</t>
  </si>
  <si>
    <t>Сулейменова</t>
  </si>
  <si>
    <t>Казкоммерцбанк</t>
  </si>
  <si>
    <t>ТОО КазСушар</t>
  </si>
  <si>
    <t>Ип Хожбанов</t>
  </si>
  <si>
    <t>Сулейменова 70</t>
  </si>
  <si>
    <t>КФ ТОО "Сат-Сентр Трейд</t>
  </si>
  <si>
    <t>Шымбай 107</t>
  </si>
  <si>
    <t>прочие хоз.субъекты</t>
  </si>
  <si>
    <t>ТОО "Аталас"</t>
  </si>
  <si>
    <t>Червякова 38</t>
  </si>
  <si>
    <t>Червякова 39</t>
  </si>
  <si>
    <t>ИП "Ли Гук Сен"</t>
  </si>
  <si>
    <t>ЧП "Дабысов"</t>
  </si>
  <si>
    <t>ТОО "Турмыс"</t>
  </si>
  <si>
    <t>Казбек би 43</t>
  </si>
  <si>
    <t>Казбек би 44</t>
  </si>
  <si>
    <t>ЧП "Ника"</t>
  </si>
  <si>
    <t>Кыдырова 2</t>
  </si>
  <si>
    <t>Кыдырова</t>
  </si>
  <si>
    <t>ИП Назарова</t>
  </si>
  <si>
    <t>ТОО "МЧ"</t>
  </si>
  <si>
    <t>Шымбай 96</t>
  </si>
  <si>
    <t>1552404/11</t>
  </si>
  <si>
    <t>Конд.цех "Розали"</t>
  </si>
  <si>
    <t>Нурмакова 51</t>
  </si>
  <si>
    <t>Нурмакова</t>
  </si>
  <si>
    <t>ТОО Бест сервис</t>
  </si>
  <si>
    <t>ТОО "Калкан курылыс"</t>
  </si>
  <si>
    <t>Ыдырыс</t>
  </si>
  <si>
    <t>ТОО "Азия связной"</t>
  </si>
  <si>
    <t>Казыбек</t>
  </si>
  <si>
    <t>УО154849</t>
  </si>
  <si>
    <t>ТОО Эгида</t>
  </si>
  <si>
    <t>Ип Молдабаев</t>
  </si>
  <si>
    <t>ТОО Экспресс Сервис</t>
  </si>
  <si>
    <t>Шымбай 98а</t>
  </si>
  <si>
    <t>ТОО Керемет сауда</t>
  </si>
  <si>
    <t>Шымбая 107</t>
  </si>
  <si>
    <t>ИП "Мереков"В И</t>
  </si>
  <si>
    <t>ул Журба 29</t>
  </si>
  <si>
    <t>ИП Арелова</t>
  </si>
  <si>
    <t>ул Училищ3</t>
  </si>
  <si>
    <t>ИП "Скакова"</t>
  </si>
  <si>
    <t>ул Журбаб/н</t>
  </si>
  <si>
    <t>ТОО"Kuanysh Lingvo"</t>
  </si>
  <si>
    <t>Кунаева39</t>
  </si>
  <si>
    <t>ИП Бекишев-хлобопекарня</t>
  </si>
  <si>
    <t>Журба 82</t>
  </si>
  <si>
    <t>ИП Токбердиев-маг Алишка</t>
  </si>
  <si>
    <t>Училищная 9</t>
  </si>
  <si>
    <t>Узи центр</t>
  </si>
  <si>
    <t>Даригер али 4</t>
  </si>
  <si>
    <t>ИП Айне-стройка</t>
  </si>
  <si>
    <t>ПК "Монша"</t>
  </si>
  <si>
    <t>Шевченко б/н</t>
  </si>
  <si>
    <t>Шевченко</t>
  </si>
  <si>
    <t>ЧП "Нурмаханов</t>
  </si>
  <si>
    <t>Шымбай 6</t>
  </si>
  <si>
    <t>Русская баня</t>
  </si>
  <si>
    <t>Шевченко 128 а</t>
  </si>
  <si>
    <t>свинец</t>
  </si>
  <si>
    <t>Сауна "Ар-Дер"</t>
  </si>
  <si>
    <t>АН 37006</t>
  </si>
  <si>
    <t>АН 51509</t>
  </si>
  <si>
    <t xml:space="preserve">баня Есмаганбетова </t>
  </si>
  <si>
    <t>Шымбая 35</t>
  </si>
  <si>
    <t xml:space="preserve">Баня    </t>
  </si>
  <si>
    <t>Сейфуллина 23</t>
  </si>
  <si>
    <t>Баня Шымбай</t>
  </si>
  <si>
    <t xml:space="preserve"> БаняИП Дарыбаева</t>
  </si>
  <si>
    <t>ул Жандосо12</t>
  </si>
  <si>
    <t>Жандосова</t>
  </si>
  <si>
    <t>Гост Луна</t>
  </si>
  <si>
    <t>Абдраманова 1</t>
  </si>
  <si>
    <t>Абдраманова</t>
  </si>
  <si>
    <t>Баня Аманжолов А</t>
  </si>
  <si>
    <t>Ыдырысова 14</t>
  </si>
  <si>
    <t>Магазин "Раушан"</t>
  </si>
  <si>
    <t>Ыдырысова 5/3</t>
  </si>
  <si>
    <t>Магазин "Шолпан"</t>
  </si>
  <si>
    <t>ТОО "Уют"магазин</t>
  </si>
  <si>
    <t>110088307</t>
  </si>
  <si>
    <t>у 0153759</t>
  </si>
  <si>
    <t>Маг "Ажар"</t>
  </si>
  <si>
    <t>Рыскулова 13</t>
  </si>
  <si>
    <t>Маг Инжу, СТО</t>
  </si>
  <si>
    <t>Переезд 1а</t>
  </si>
  <si>
    <t>Маг Шынгыс</t>
  </si>
  <si>
    <t>Журба 96</t>
  </si>
  <si>
    <t>Маг Азык тулик</t>
  </si>
  <si>
    <t>Сулйенова 41</t>
  </si>
  <si>
    <t>Маг Галатекс</t>
  </si>
  <si>
    <t>Кунаева 22/8</t>
  </si>
  <si>
    <t>Маг Асат</t>
  </si>
  <si>
    <t>Училищная 13</t>
  </si>
  <si>
    <t>Магазин Ип Курмашева</t>
  </si>
  <si>
    <t>Маг Айша</t>
  </si>
  <si>
    <t>Абуова 15</t>
  </si>
  <si>
    <t>Маг Охотники и  рыболовы</t>
  </si>
  <si>
    <t>ИП Тажбенов маг "Ералаш</t>
  </si>
  <si>
    <t>Журба 50</t>
  </si>
  <si>
    <t>ИП Утегалиев маг "Азык тулик</t>
  </si>
  <si>
    <t>Д/Али б/н</t>
  </si>
  <si>
    <t>ТОО "Аль-Асад"</t>
  </si>
  <si>
    <t>У0153231</t>
  </si>
  <si>
    <t>ЧП "Лариса"</t>
  </si>
  <si>
    <t>Кунаева 55</t>
  </si>
  <si>
    <t>ТД Мирас</t>
  </si>
  <si>
    <t>Даригер Али б/н</t>
  </si>
  <si>
    <t>Туран Сауда</t>
  </si>
  <si>
    <t>Рыскулова 2</t>
  </si>
  <si>
    <t>Рыскулова</t>
  </si>
  <si>
    <t>ТД Бейбарыс</t>
  </si>
  <si>
    <t>Абуова б/н</t>
  </si>
  <si>
    <t>ТД "Рахат"</t>
  </si>
  <si>
    <t>Кунаева 8</t>
  </si>
  <si>
    <t>2012/1131468</t>
  </si>
  <si>
    <t>ТОО Казына и К</t>
  </si>
  <si>
    <t>Шымбай 113</t>
  </si>
  <si>
    <t>ТОО"Асбол"стройка</t>
  </si>
  <si>
    <t>ул Кунаева б/н</t>
  </si>
  <si>
    <t>ИП Ким Александ-стройка</t>
  </si>
  <si>
    <t>Кунаева 45</t>
  </si>
  <si>
    <t>ТОО "Торгай"</t>
  </si>
  <si>
    <t>ТОО Маслодел-трейд</t>
  </si>
  <si>
    <t>Ресторан "Каир"</t>
  </si>
  <si>
    <t>Кунаева 5</t>
  </si>
  <si>
    <t>2012/1129080</t>
  </si>
  <si>
    <t>Кафе "Кыпшак"</t>
  </si>
  <si>
    <t>08/7533110</t>
  </si>
  <si>
    <t>AN00355</t>
  </si>
  <si>
    <t>Комп. "Арбат"</t>
  </si>
  <si>
    <t>Кунаева 7</t>
  </si>
  <si>
    <t>065F024353</t>
  </si>
  <si>
    <t>Кафе "Ваниль"</t>
  </si>
  <si>
    <t>Тажибаева 1а/1</t>
  </si>
  <si>
    <t>Тажибаева</t>
  </si>
  <si>
    <t>Столовая СШ №8</t>
  </si>
  <si>
    <t>97/896056</t>
  </si>
  <si>
    <t>Ресторан Керуен</t>
  </si>
  <si>
    <t>Кунаева 13</t>
  </si>
  <si>
    <t>Ретро Кафе Рублевка</t>
  </si>
  <si>
    <t>Кафе "Пусан"</t>
  </si>
  <si>
    <t>Обл прок Асхана</t>
  </si>
  <si>
    <t>Червякова 1</t>
  </si>
  <si>
    <t>Рест Меруерт</t>
  </si>
  <si>
    <t>Кафе Наурыз</t>
  </si>
  <si>
    <t>Ыдырысоваб/н</t>
  </si>
  <si>
    <t>Кафе Мельница</t>
  </si>
  <si>
    <t>комп "Айганым"</t>
  </si>
  <si>
    <t>Журба 16</t>
  </si>
  <si>
    <t>Кафе Байсара</t>
  </si>
  <si>
    <t>Журба 10</t>
  </si>
  <si>
    <t>Салон "Грация"</t>
  </si>
  <si>
    <t>Ыдырысова 6</t>
  </si>
  <si>
    <t>Салон Мадлен</t>
  </si>
  <si>
    <t>ЖУРБА Б/Н</t>
  </si>
  <si>
    <t>б/ н</t>
  </si>
  <si>
    <t>Парик Ерсултан</t>
  </si>
  <si>
    <t>Шымбая 42</t>
  </si>
  <si>
    <t>Тоо Бастау С.</t>
  </si>
  <si>
    <t>Ыдырысова Б/н</t>
  </si>
  <si>
    <t>ТОО" Акмунай"!</t>
  </si>
  <si>
    <t>ИП Омарова-автомойка</t>
  </si>
  <si>
    <t>Кыдырова 40</t>
  </si>
  <si>
    <t>УКПС и СУ</t>
  </si>
  <si>
    <t>Байсеитова 104А</t>
  </si>
  <si>
    <t>Шектибаева Айжамал</t>
  </si>
  <si>
    <t>Гор отдел занятости и соц программ</t>
  </si>
  <si>
    <t>Казантаева 43</t>
  </si>
  <si>
    <t>Упр.транс.контроля</t>
  </si>
  <si>
    <t>Ауезова 24а</t>
  </si>
  <si>
    <t>24а</t>
  </si>
  <si>
    <t>Гор.упр. по ЧС</t>
  </si>
  <si>
    <t>казантаева24</t>
  </si>
  <si>
    <t>Нац.Банк РК</t>
  </si>
  <si>
    <t>Жахаева 20</t>
  </si>
  <si>
    <t>Бекзатхан Аскар</t>
  </si>
  <si>
    <t>Учеб. метод.центр</t>
  </si>
  <si>
    <t>Токмагамбет</t>
  </si>
  <si>
    <t>КОФ РГКП РНИИОТ МТСЗН РК</t>
  </si>
  <si>
    <t>Жакаева 47</t>
  </si>
  <si>
    <t>по выплате пенсий ГЦВП</t>
  </si>
  <si>
    <t>Соц защита</t>
  </si>
  <si>
    <t>Респ науч-исслед инст охран</t>
  </si>
  <si>
    <t>Библиотека</t>
  </si>
  <si>
    <t>тариф</t>
  </si>
  <si>
    <t>ГУ Аппарат акима города</t>
  </si>
  <si>
    <t>Сш №5</t>
  </si>
  <si>
    <t>Ауелбек 10</t>
  </si>
  <si>
    <t xml:space="preserve">Ауельбекова </t>
  </si>
  <si>
    <t>ГУ Спец корр школа№5</t>
  </si>
  <si>
    <t>Ауезова 26</t>
  </si>
  <si>
    <t>карттар мен мугедектер уй</t>
  </si>
  <si>
    <t>Гор.Гимназия №15</t>
  </si>
  <si>
    <t>Байт 121/9</t>
  </si>
  <si>
    <t>ГУ Гор отд образ</t>
  </si>
  <si>
    <t>Тажибаеваб/н</t>
  </si>
  <si>
    <t>2011/57618200</t>
  </si>
  <si>
    <t>Фонд безопасности</t>
  </si>
  <si>
    <t>Токмаг27/16</t>
  </si>
  <si>
    <t>ИП Саркулова</t>
  </si>
  <si>
    <t>ауезова39</t>
  </si>
  <si>
    <t>ГИИЗ</t>
  </si>
  <si>
    <t>ЧП Янтарь</t>
  </si>
  <si>
    <t>Пожсервис</t>
  </si>
  <si>
    <t>Ауэзова 20/3</t>
  </si>
  <si>
    <t>ТОО "фарматика"-склад</t>
  </si>
  <si>
    <t>Казантаев 25</t>
  </si>
  <si>
    <t>ТОО "К-Орда пожар сервис</t>
  </si>
  <si>
    <t>Казантаева24</t>
  </si>
  <si>
    <t>ТОО "Танцевальная школа Алекс</t>
  </si>
  <si>
    <t>Токмагам 9а</t>
  </si>
  <si>
    <t>ТОО "Энергосервис"</t>
  </si>
  <si>
    <t>Ауезова 19</t>
  </si>
  <si>
    <t>ТОО Табын-1</t>
  </si>
  <si>
    <t>Ауезова 24/42</t>
  </si>
  <si>
    <t>ИП Абизов (Касп банк)</t>
  </si>
  <si>
    <t>Токмаг 25/21</t>
  </si>
  <si>
    <t>ИП "Левин"</t>
  </si>
  <si>
    <t>Токмаг 27/17</t>
  </si>
  <si>
    <t>ТОО Алсер комп</t>
  </si>
  <si>
    <t>Токмагам</t>
  </si>
  <si>
    <t>ТОО "Метпласт"</t>
  </si>
  <si>
    <t>НСК "Казантаева"</t>
  </si>
  <si>
    <t>Казантаева 8/21</t>
  </si>
  <si>
    <t>СНПС Айдан Мунай</t>
  </si>
  <si>
    <t>казантаева</t>
  </si>
  <si>
    <t>КНЛК Интернейшнл</t>
  </si>
  <si>
    <t>Менлиаяк 13</t>
  </si>
  <si>
    <t>Менлиаяк</t>
  </si>
  <si>
    <t>ТОО "Казагромаркетинг"</t>
  </si>
  <si>
    <t>Ип Карибаева</t>
  </si>
  <si>
    <t>Толыб 28</t>
  </si>
  <si>
    <t>2007/10081661</t>
  </si>
  <si>
    <t>ТОО Орда строй инвест</t>
  </si>
  <si>
    <t>Ауелбекова 14</t>
  </si>
  <si>
    <t>Каз АгроЭКс</t>
  </si>
  <si>
    <t>Байтурс42/32</t>
  </si>
  <si>
    <t>Байтурс42/33</t>
  </si>
  <si>
    <t>ТОО Радио Сета Медиа</t>
  </si>
  <si>
    <t>Илясова</t>
  </si>
  <si>
    <t>Ильясова</t>
  </si>
  <si>
    <t>Строх ком ИП Ахметова</t>
  </si>
  <si>
    <t>Байтурс 42/2</t>
  </si>
  <si>
    <t>ТОО Орда строй групп</t>
  </si>
  <si>
    <t>Ауезова 20/33</t>
  </si>
  <si>
    <t>ТОО евразия Пресс Кызылорда</t>
  </si>
  <si>
    <t>Байтурс 46/36</t>
  </si>
  <si>
    <t xml:space="preserve">Строх компания Транс ойл </t>
  </si>
  <si>
    <t>Желт 2/52</t>
  </si>
  <si>
    <t xml:space="preserve"> "ГазоавтоСервис"</t>
  </si>
  <si>
    <t>Желтоксан2/53</t>
  </si>
  <si>
    <t>ТОО Тайган</t>
  </si>
  <si>
    <t>Желток 4/24</t>
  </si>
  <si>
    <t>32041049/2013</t>
  </si>
  <si>
    <t>ТОО "Пристиж К-да"</t>
  </si>
  <si>
    <t>Желтоксан 4/57</t>
  </si>
  <si>
    <t>Гаухар шипа</t>
  </si>
  <si>
    <t>Желт 6/1</t>
  </si>
  <si>
    <t>ИП Боранбаева</t>
  </si>
  <si>
    <t>Токмаганб 27/56</t>
  </si>
  <si>
    <t>Тажибаева 25a</t>
  </si>
  <si>
    <t xml:space="preserve">Али ЖС Арудент </t>
  </si>
  <si>
    <t>Ильясова 2/36</t>
  </si>
  <si>
    <t>стоматолигии</t>
  </si>
  <si>
    <t>ИП "Дат"</t>
  </si>
  <si>
    <t>Досмамбетов</t>
  </si>
  <si>
    <t>Токмаг/ва 27/1</t>
  </si>
  <si>
    <t>348/5745</t>
  </si>
  <si>
    <t>Чп Толоконникова</t>
  </si>
  <si>
    <t>Ип Курбанходжаев</t>
  </si>
  <si>
    <t>Желт 4/46</t>
  </si>
  <si>
    <t>ТОО Д.Д. Медиа</t>
  </si>
  <si>
    <t>Казантаева 6/32</t>
  </si>
  <si>
    <t>ИП Сейтбекова</t>
  </si>
  <si>
    <t>Токм 27/26</t>
  </si>
  <si>
    <t>ИП "Алсейтова"</t>
  </si>
  <si>
    <t>Желт 6/21</t>
  </si>
  <si>
    <t>ИП Абдреева, балабакша Нур-Адина</t>
  </si>
  <si>
    <t>Ильясова 12/2</t>
  </si>
  <si>
    <t>ИП Узакбаева -компас</t>
  </si>
  <si>
    <t>Токмаг 27/46/47</t>
  </si>
  <si>
    <t xml:space="preserve">ИП Алимова </t>
  </si>
  <si>
    <t>Токмаганб27/47</t>
  </si>
  <si>
    <t>ТОО СК РП Шах Касса</t>
  </si>
  <si>
    <t>Каз би 24/46</t>
  </si>
  <si>
    <t>Каз би 24/47</t>
  </si>
  <si>
    <t>Каз коммерц полис</t>
  </si>
  <si>
    <t>Токмаганбетова 23/5</t>
  </si>
  <si>
    <t>ТОО Уткин</t>
  </si>
  <si>
    <t>Казбек би 24/1</t>
  </si>
  <si>
    <t>ИП Саткеева</t>
  </si>
  <si>
    <t>Казантаева 32</t>
  </si>
  <si>
    <t xml:space="preserve">ТОО Акме Кызылорда </t>
  </si>
  <si>
    <t>Байтурсын 46/1</t>
  </si>
  <si>
    <t>2006/2469745</t>
  </si>
  <si>
    <t>ЧП Елегенова</t>
  </si>
  <si>
    <t>Тажибаева 23</t>
  </si>
  <si>
    <t>алтын орда 45</t>
  </si>
  <si>
    <t>Алтын орда</t>
  </si>
  <si>
    <t>ИП Стимул</t>
  </si>
  <si>
    <t>Толыбекова 25</t>
  </si>
  <si>
    <t>Толыбекова</t>
  </si>
  <si>
    <t>ТОО"SMART-OIL</t>
  </si>
  <si>
    <t>Ауельбекова 18</t>
  </si>
  <si>
    <t>Казагрохим сервис /ИП Ким/</t>
  </si>
  <si>
    <t>Менлиаяк 14</t>
  </si>
  <si>
    <t>ИП Досмаганбентов</t>
  </si>
  <si>
    <t>Ауезова 47</t>
  </si>
  <si>
    <t>ТОО МетПромМонтаж</t>
  </si>
  <si>
    <t>ТООК-GROUP LTD</t>
  </si>
  <si>
    <t>КФАО НИПИНефтегаз</t>
  </si>
  <si>
    <t>Байтурсынова 44/17</t>
  </si>
  <si>
    <t>ИПЧжен за лор</t>
  </si>
  <si>
    <t>ИП Калмырзаев</t>
  </si>
  <si>
    <t>Ауезова 46</t>
  </si>
  <si>
    <t>Аэропорт Коркыт ата-касса</t>
  </si>
  <si>
    <t>Байсеитова 104</t>
  </si>
  <si>
    <t>Байсеитова 105</t>
  </si>
  <si>
    <t>ЧП Нигеметова</t>
  </si>
  <si>
    <t>Ильясова 2/58</t>
  </si>
  <si>
    <t>ИП Зиманова-пекарня</t>
  </si>
  <si>
    <t>Толыбекова 22</t>
  </si>
  <si>
    <t>ИП Жумартова-маг Анель</t>
  </si>
  <si>
    <t>Казантаева 6/11</t>
  </si>
  <si>
    <t>ТОО Наи-кит</t>
  </si>
  <si>
    <t>Ильясова 2/47</t>
  </si>
  <si>
    <t>Нотариус Нурымбетов</t>
  </si>
  <si>
    <t>Байтурсынова 46/17</t>
  </si>
  <si>
    <t>ИП Алишева</t>
  </si>
  <si>
    <t>Ауезова 53</t>
  </si>
  <si>
    <t>ТОО Кондор</t>
  </si>
  <si>
    <t>ул Казбек би 22/1</t>
  </si>
  <si>
    <t>Казыбек би22</t>
  </si>
  <si>
    <t>ИП Тайманова</t>
  </si>
  <si>
    <t xml:space="preserve">Байтурсынова </t>
  </si>
  <si>
    <t>ИП "мусабаева", маг Рая</t>
  </si>
  <si>
    <t>Желтоксан4/2</t>
  </si>
  <si>
    <t>ИП "Мыханов"</t>
  </si>
  <si>
    <t>Желтоксан9</t>
  </si>
  <si>
    <t>Ип Динара</t>
  </si>
  <si>
    <t>Желтоксан 9А</t>
  </si>
  <si>
    <t>9а</t>
  </si>
  <si>
    <t>ИП Айдарулы</t>
  </si>
  <si>
    <t>Желтоксан 9</t>
  </si>
  <si>
    <t>ИП "Алибаева"офис</t>
  </si>
  <si>
    <t>Токмаган23/14</t>
  </si>
  <si>
    <t>Обш фонд"Микрокр орг К Орд</t>
  </si>
  <si>
    <t>ип Наурызбаев-стомат</t>
  </si>
  <si>
    <t>ИП Ырыс</t>
  </si>
  <si>
    <t>Байтурсынова 2б</t>
  </si>
  <si>
    <t>ИП Балтаев стройка</t>
  </si>
  <si>
    <t>Тажибаева 26</t>
  </si>
  <si>
    <t>ИП Куздеуова сибир здоровье</t>
  </si>
  <si>
    <t>Токмаганбетова 27/2</t>
  </si>
  <si>
    <t>ТОО Марал Нур</t>
  </si>
  <si>
    <t>Толыбекова 17</t>
  </si>
  <si>
    <t>Фонд Сыр Мейрими</t>
  </si>
  <si>
    <t>Б. Аскар 47</t>
  </si>
  <si>
    <t>Б. Аскар</t>
  </si>
  <si>
    <t xml:space="preserve">ИП Рахметова </t>
  </si>
  <si>
    <t>Желтокс 2/4</t>
  </si>
  <si>
    <t>Желтокс 2/5</t>
  </si>
  <si>
    <t>Желтокс 2/6</t>
  </si>
  <si>
    <t>Каз би б/н</t>
  </si>
  <si>
    <t>Каз би</t>
  </si>
  <si>
    <t>парк</t>
  </si>
  <si>
    <t>ТОО "Ломбардист"</t>
  </si>
  <si>
    <t>Бегим 6/5</t>
  </si>
  <si>
    <t>Бегим ана</t>
  </si>
  <si>
    <t>Детсад №2  АЙЯ</t>
  </si>
  <si>
    <t>Бегим  5/28</t>
  </si>
  <si>
    <t>09/7502894</t>
  </si>
  <si>
    <t>ТОО "Нурсат Бауыр"</t>
  </si>
  <si>
    <t>Бегим 5/28</t>
  </si>
  <si>
    <t>NOVA диогностик</t>
  </si>
  <si>
    <t>Бегим 30</t>
  </si>
  <si>
    <t>Спорт клуб "Сымбат"</t>
  </si>
  <si>
    <t>Бегим 3</t>
  </si>
  <si>
    <t>07/096027</t>
  </si>
  <si>
    <t>Бегим 11/1</t>
  </si>
  <si>
    <t>Букмекерская контора ОЛИМП</t>
  </si>
  <si>
    <t>Бег ана 3/24</t>
  </si>
  <si>
    <t>ЧП "Татиев"</t>
  </si>
  <si>
    <t>Бегим ана 16/3</t>
  </si>
  <si>
    <t>ИП "Кулганиева"</t>
  </si>
  <si>
    <t>Бегим  6</t>
  </si>
  <si>
    <t>ИП Тынымбаева</t>
  </si>
  <si>
    <t>Бегим ана 7/34</t>
  </si>
  <si>
    <t>ИП Пак В</t>
  </si>
  <si>
    <t>Бегим ана 7/35</t>
  </si>
  <si>
    <t>ТОО Интер-траст</t>
  </si>
  <si>
    <t>Бегим ана 29</t>
  </si>
  <si>
    <t>ТОО "Орда НефтеГаз сервис Кз"</t>
  </si>
  <si>
    <t>Бегим Ана30</t>
  </si>
  <si>
    <t>11/5766312</t>
  </si>
  <si>
    <t>Апаттар медициналык</t>
  </si>
  <si>
    <t>Бегим 15</t>
  </si>
  <si>
    <t>Айтбаева 29/26</t>
  </si>
  <si>
    <t>Газ строй инженеринг</t>
  </si>
  <si>
    <t>Айтбаева 33/51</t>
  </si>
  <si>
    <t>Айтбаева</t>
  </si>
  <si>
    <t>ИП"Жауыров"-офис</t>
  </si>
  <si>
    <t>Айтбаева33/3</t>
  </si>
  <si>
    <t>Ип Сулейменова</t>
  </si>
  <si>
    <t>Айтб. 29</t>
  </si>
  <si>
    <t>Казпочта №15 отд.</t>
  </si>
  <si>
    <t>Айтба 33</t>
  </si>
  <si>
    <t>Агро ломбард</t>
  </si>
  <si>
    <t>Айтбаева  31/53</t>
  </si>
  <si>
    <t>Ремонт "Обуви"</t>
  </si>
  <si>
    <t>Бегим  б/н</t>
  </si>
  <si>
    <t>Офтольмолог. Центр Шырак</t>
  </si>
  <si>
    <t>Айтбаева 29/105</t>
  </si>
  <si>
    <t>Клиника жулдыз</t>
  </si>
  <si>
    <t>Паримб 2/58</t>
  </si>
  <si>
    <t>ТОО Малика-модерн</t>
  </si>
  <si>
    <t>Дет сад Ак алан</t>
  </si>
  <si>
    <t>Толыбекова 18</t>
  </si>
  <si>
    <t>ТОО Коныс сани модерн</t>
  </si>
  <si>
    <t>Ильясова 18</t>
  </si>
  <si>
    <t>ТОО Сырдарья-Нефтьсервис</t>
  </si>
  <si>
    <t>Сулейменова 94</t>
  </si>
  <si>
    <t>Ип Тен</t>
  </si>
  <si>
    <t>Байтурсынова 44/3</t>
  </si>
  <si>
    <t>Ип Муханбетжанов-массажный салон</t>
  </si>
  <si>
    <t>Бегим ана 14Д</t>
  </si>
  <si>
    <t>ПК Стандарт</t>
  </si>
  <si>
    <t>Ауезова 43/1</t>
  </si>
  <si>
    <t>ИП Шарипкулова-массаж</t>
  </si>
  <si>
    <t>Байсеитова 140б/4</t>
  </si>
  <si>
    <t>Жайлина-солевая сауна</t>
  </si>
  <si>
    <t>Тажибаева б/н</t>
  </si>
  <si>
    <t>ТОО Ай-Дан-Инвест</t>
  </si>
  <si>
    <t>Народ Банк фил</t>
  </si>
  <si>
    <t>Токм 23</t>
  </si>
  <si>
    <t>Банк Центр Кредит</t>
  </si>
  <si>
    <t>Казбек би 24 а</t>
  </si>
  <si>
    <t>Казбек би</t>
  </si>
  <si>
    <t>Ломбард- ИП Абдразаков</t>
  </si>
  <si>
    <t>Токмаганбетова25/1</t>
  </si>
  <si>
    <t>М Ломбард</t>
  </si>
  <si>
    <t>Казбек би 22/32</t>
  </si>
  <si>
    <t>Сейф ломбард</t>
  </si>
  <si>
    <t>Байсейтова104/1</t>
  </si>
  <si>
    <t xml:space="preserve">Сейф ломбард* </t>
  </si>
  <si>
    <t>Каз би24/17/18</t>
  </si>
  <si>
    <t>Ломбард- финанс</t>
  </si>
  <si>
    <t>Казбек би 24/32</t>
  </si>
  <si>
    <t>КГЮ и Тех колледж</t>
  </si>
  <si>
    <t>ул Тажибаеваб/н</t>
  </si>
  <si>
    <t>2012/1099221</t>
  </si>
  <si>
    <t>2013/8490058</t>
  </si>
  <si>
    <t>Кафе "Меркурий"</t>
  </si>
  <si>
    <t>Байтур.46</t>
  </si>
  <si>
    <t>Кафе "Дашо - Сай" 1</t>
  </si>
  <si>
    <t>Желт 2/1</t>
  </si>
  <si>
    <t>Байт 46/22</t>
  </si>
  <si>
    <t>Кафе "Трапикано"</t>
  </si>
  <si>
    <t>Желт 4/26</t>
  </si>
  <si>
    <t>Кафе "Самрук"</t>
  </si>
  <si>
    <t>Желт 4</t>
  </si>
  <si>
    <t>Кафе "Альянс -1"</t>
  </si>
  <si>
    <t>Желт 6/31</t>
  </si>
  <si>
    <t>ИП Хон кафе"Мix"</t>
  </si>
  <si>
    <t>Желтокс6/22</t>
  </si>
  <si>
    <t>Кафе "Жаннель"</t>
  </si>
  <si>
    <t>Желт 4/66</t>
  </si>
  <si>
    <t>Кафе "Настальгия"</t>
  </si>
  <si>
    <t>Токм 27/1</t>
  </si>
  <si>
    <t>Нотариус Бердалиев</t>
  </si>
  <si>
    <t>Токм 27</t>
  </si>
  <si>
    <t>Кафе Кукси</t>
  </si>
  <si>
    <t>Ильясова 2/26</t>
  </si>
  <si>
    <t>Кафе "Уркер"</t>
  </si>
  <si>
    <t xml:space="preserve">Ильясова </t>
  </si>
  <si>
    <t>Кафе "Мерси"</t>
  </si>
  <si>
    <t>токмаг 27а</t>
  </si>
  <si>
    <t>Кафе Даулет</t>
  </si>
  <si>
    <t>Желт 4/77</t>
  </si>
  <si>
    <t>Кафе "Фуршет"(нот Тажиев)</t>
  </si>
  <si>
    <t>Желт 6/32</t>
  </si>
  <si>
    <t>Бистро Аль-Азиз"</t>
  </si>
  <si>
    <t>казантаева 6/12</t>
  </si>
  <si>
    <t>Кафе "Алтын Орда"</t>
  </si>
  <si>
    <t>Казантаева2</t>
  </si>
  <si>
    <t>ТОО Браунис Казахстан</t>
  </si>
  <si>
    <t>токмаг 7</t>
  </si>
  <si>
    <t>пекарня Омарова</t>
  </si>
  <si>
    <t>Гайдара16</t>
  </si>
  <si>
    <t>Кафе "Шелковый путь</t>
  </si>
  <si>
    <t>Толыбек</t>
  </si>
  <si>
    <t>Ателье Сыр аруы</t>
  </si>
  <si>
    <t>Казант 45/3</t>
  </si>
  <si>
    <t>Столовая нов</t>
  </si>
  <si>
    <t>Толыбекова 33</t>
  </si>
  <si>
    <t>кв№44991</t>
  </si>
  <si>
    <t>Кафе "Томирис"</t>
  </si>
  <si>
    <t>Казбек би 22</t>
  </si>
  <si>
    <t>Кафе Эльдорадо</t>
  </si>
  <si>
    <t>К-Би24</t>
  </si>
  <si>
    <t>Быстро "Акку"</t>
  </si>
  <si>
    <t>Кафе  Рай</t>
  </si>
  <si>
    <t>Ильясова 2/56</t>
  </si>
  <si>
    <t>Кафе Жастар</t>
  </si>
  <si>
    <t>Ауезова б/н</t>
  </si>
  <si>
    <t>Кафе Сыр Сулуы</t>
  </si>
  <si>
    <t>Ильясова 2/16</t>
  </si>
  <si>
    <t>Ресторан Акниет</t>
  </si>
  <si>
    <t>Желтоксан б/н</t>
  </si>
  <si>
    <t>Ресторан Аманат</t>
  </si>
  <si>
    <t>Ауэзова б/н</t>
  </si>
  <si>
    <t>ИП Орынбаев Бакшы Сарай</t>
  </si>
  <si>
    <t>Толыбекова 55</t>
  </si>
  <si>
    <t>кафе Мерей</t>
  </si>
  <si>
    <t>Бегим ана б/н</t>
  </si>
  <si>
    <t>Кафе Кальян Хауз</t>
  </si>
  <si>
    <t>Бегим ана1 2</t>
  </si>
  <si>
    <t>161654/10</t>
  </si>
  <si>
    <t>Рест Алтыншаш</t>
  </si>
  <si>
    <t>Кафе Азелла</t>
  </si>
  <si>
    <t>Желтоксан 4/17</t>
  </si>
  <si>
    <t>Столовая школы №5</t>
  </si>
  <si>
    <t>Ауельбекова 10</t>
  </si>
  <si>
    <t>Дамхана Ип Муханбетжанова</t>
  </si>
  <si>
    <t>Бегим ана 30</t>
  </si>
  <si>
    <t>ТОО Тим трейд</t>
  </si>
  <si>
    <t>Маг "Цветоч лавки"</t>
  </si>
  <si>
    <t>Желт 2/36</t>
  </si>
  <si>
    <t>ТОО"Канц"Маркет ЛТД</t>
  </si>
  <si>
    <t>Токм 25/21</t>
  </si>
  <si>
    <t>Маг "Анкара"</t>
  </si>
  <si>
    <t>Токм 25/12</t>
  </si>
  <si>
    <t>69760/06</t>
  </si>
  <si>
    <t>Маг "Алмат"</t>
  </si>
  <si>
    <t>Токм 27/66</t>
  </si>
  <si>
    <t>Токм 27/67</t>
  </si>
  <si>
    <t>Маг "Акнур"</t>
  </si>
  <si>
    <t>Желтоксан 4</t>
  </si>
  <si>
    <t>маг "Алтай"</t>
  </si>
  <si>
    <t>Желтоксан 6/21</t>
  </si>
  <si>
    <t>Маг "Эльпа цесарс"</t>
  </si>
  <si>
    <t>Токм 11</t>
  </si>
  <si>
    <t>Маг "Охотники и рыболовы</t>
  </si>
  <si>
    <t>Маг "Сапфир"</t>
  </si>
  <si>
    <t>токмагам 1</t>
  </si>
  <si>
    <t>Казан 19/30</t>
  </si>
  <si>
    <t>Маг "Сител"</t>
  </si>
  <si>
    <t>Токмаг 1/42</t>
  </si>
  <si>
    <t>Маг "Кумыс ткани"</t>
  </si>
  <si>
    <t>Токмаг 1/51</t>
  </si>
  <si>
    <t>Маг "Бамбино"</t>
  </si>
  <si>
    <t>Алтын Орда</t>
  </si>
  <si>
    <t>Маг "Империя"</t>
  </si>
  <si>
    <t>Токмаг 1/3</t>
  </si>
  <si>
    <t>Маг "Алия"</t>
  </si>
  <si>
    <t>Маг "Насихат"</t>
  </si>
  <si>
    <t>Касспий банк</t>
  </si>
  <si>
    <t>Токмаг 1/31</t>
  </si>
  <si>
    <t>Маг "Димаш"</t>
  </si>
  <si>
    <t>Токмаг 1/2</t>
  </si>
  <si>
    <t>Маг "Тимур"</t>
  </si>
  <si>
    <t>Толыб 14</t>
  </si>
  <si>
    <t>Маг "Достык"</t>
  </si>
  <si>
    <t>Толыбек 14</t>
  </si>
  <si>
    <t>Маг "Цептер"</t>
  </si>
  <si>
    <t>Ауэзов 55</t>
  </si>
  <si>
    <t>Маг Асист</t>
  </si>
  <si>
    <t>Ауезова 39</t>
  </si>
  <si>
    <t>Маг Парижанка</t>
  </si>
  <si>
    <t>Токмаг 23/2</t>
  </si>
  <si>
    <t>Маг Димаш-продукты</t>
  </si>
  <si>
    <t>Желтоксан 2/3</t>
  </si>
  <si>
    <t>06/7686511</t>
  </si>
  <si>
    <t>Маг Кейсел экспресс</t>
  </si>
  <si>
    <t>Желтоксан 8</t>
  </si>
  <si>
    <t>Маг Экстра</t>
  </si>
  <si>
    <t>Токмаганб25</t>
  </si>
  <si>
    <t>СК Асель</t>
  </si>
  <si>
    <t>Казбек 24/37</t>
  </si>
  <si>
    <t>маг Айнур</t>
  </si>
  <si>
    <t>казбек би 24а/3</t>
  </si>
  <si>
    <t>Казыбек би 24а</t>
  </si>
  <si>
    <t>Маг Кадиша</t>
  </si>
  <si>
    <t>К-Би 24/31</t>
  </si>
  <si>
    <t xml:space="preserve">Маг Руслан </t>
  </si>
  <si>
    <t>К-Би 20</t>
  </si>
  <si>
    <t>Казыбекби</t>
  </si>
  <si>
    <t>Маг Бахмир</t>
  </si>
  <si>
    <t>маг Олжас</t>
  </si>
  <si>
    <t>Ауезова 55</t>
  </si>
  <si>
    <t>Маг Зейнеп</t>
  </si>
  <si>
    <t>токи-ва 3</t>
  </si>
  <si>
    <t>Маг Байтерек</t>
  </si>
  <si>
    <t>Токмаг б/н</t>
  </si>
  <si>
    <t>маг несибели</t>
  </si>
  <si>
    <t>Толыбекова 14</t>
  </si>
  <si>
    <t>Токмаг 1/1</t>
  </si>
  <si>
    <t>Маг Автомир</t>
  </si>
  <si>
    <t>Токмаганбетова 25/22</t>
  </si>
  <si>
    <t>Магазин Гулай</t>
  </si>
  <si>
    <t>Тажибаева23/2</t>
  </si>
  <si>
    <t>Маг Ландыш</t>
  </si>
  <si>
    <t>Желт 6/2</t>
  </si>
  <si>
    <t>МАГ Акку</t>
  </si>
  <si>
    <t>Ауезова 33/4</t>
  </si>
  <si>
    <t>Маг Карейна</t>
  </si>
  <si>
    <t>Казантаева 8</t>
  </si>
  <si>
    <t>Токмаг 27/36</t>
  </si>
  <si>
    <t>Мега Оптика</t>
  </si>
  <si>
    <t>Токмаг 1/52</t>
  </si>
  <si>
    <t>Тажибаева 25/78</t>
  </si>
  <si>
    <t xml:space="preserve">Маг Азиза  </t>
  </si>
  <si>
    <t>Ильясова 2/1</t>
  </si>
  <si>
    <t>Маг Секонд Хэнд</t>
  </si>
  <si>
    <t>Ильясова 2/57</t>
  </si>
  <si>
    <t>свадеб сал Макпал</t>
  </si>
  <si>
    <t>ИП Сарбасова маг</t>
  </si>
  <si>
    <t>Желтоксан9в</t>
  </si>
  <si>
    <t>маг "Fox"</t>
  </si>
  <si>
    <t>Токм 27/57</t>
  </si>
  <si>
    <t>ИП Пак маг Улыбка</t>
  </si>
  <si>
    <t>ул Токмаганб 23/6</t>
  </si>
  <si>
    <t>ИП Купенова Трик алеми</t>
  </si>
  <si>
    <t>Токмаганбетова 1/16</t>
  </si>
  <si>
    <t>2013/29143642</t>
  </si>
  <si>
    <t>Маг Расул</t>
  </si>
  <si>
    <t>Маг Ягуар</t>
  </si>
  <si>
    <t>Ильясова 26/4</t>
  </si>
  <si>
    <t>Магазин "Светофор"</t>
  </si>
  <si>
    <t>Магазин "Жанар"</t>
  </si>
  <si>
    <t>Маг "Арзан Балык"</t>
  </si>
  <si>
    <t>Бегим ана 30а</t>
  </si>
  <si>
    <t>30а</t>
  </si>
  <si>
    <t>Магазин "Айнагуль"</t>
  </si>
  <si>
    <t>Бегим  13</t>
  </si>
  <si>
    <t>Магазин "Аян"</t>
  </si>
  <si>
    <t>Бегим 10/1</t>
  </si>
  <si>
    <t>Магазин "Алтын Балык"</t>
  </si>
  <si>
    <t>Маг "Керуен"</t>
  </si>
  <si>
    <t>бегим 3/13</t>
  </si>
  <si>
    <t>13-14</t>
  </si>
  <si>
    <t>ТОО"Браунис Казахстан"</t>
  </si>
  <si>
    <t>Бегим ана 8/6</t>
  </si>
  <si>
    <t>05/563824</t>
  </si>
  <si>
    <t>Магазин "Овощной"</t>
  </si>
  <si>
    <t>Айтбаева 33</t>
  </si>
  <si>
    <t>Магазин "Алина"</t>
  </si>
  <si>
    <t>Айтба 33/2</t>
  </si>
  <si>
    <t>Магазин "Назерке"</t>
  </si>
  <si>
    <t>Паримб 2</t>
  </si>
  <si>
    <t>Паримбетова</t>
  </si>
  <si>
    <t>08/11464785</t>
  </si>
  <si>
    <t>Магазин Рахат лукум</t>
  </si>
  <si>
    <t>Бегим  3/25</t>
  </si>
  <si>
    <t>МАГ Жанон</t>
  </si>
  <si>
    <t>Тажибаева 25/76</t>
  </si>
  <si>
    <t>ИП Тохтарова-маг Бал бала</t>
  </si>
  <si>
    <t>Байтурсынова 42</t>
  </si>
  <si>
    <t>Маг Ди Нар Жан ИП Махантаева</t>
  </si>
  <si>
    <t>Тажибаева 25/86</t>
  </si>
  <si>
    <t>Маг Тотем</t>
  </si>
  <si>
    <t>Толыбекова 149</t>
  </si>
  <si>
    <t>ИП Молдабеков-сто-магазин Тулпар</t>
  </si>
  <si>
    <t>Айтбаева 9</t>
  </si>
  <si>
    <t>Маг Вероника Ип Туборцева</t>
  </si>
  <si>
    <t>Сулейменова 81</t>
  </si>
  <si>
    <t>Маг Балабала</t>
  </si>
  <si>
    <t>Тажибаева 1/5</t>
  </si>
  <si>
    <t>Маг Корейской продукции</t>
  </si>
  <si>
    <t>Толыбекова 27/4</t>
  </si>
  <si>
    <t>ТОО"Техномаркет"</t>
  </si>
  <si>
    <t>Казантаева 31</t>
  </si>
  <si>
    <t>Т.Д " Акниет"</t>
  </si>
  <si>
    <t>Токмагам 3</t>
  </si>
  <si>
    <t>Парик "Сымбат"</t>
  </si>
  <si>
    <t>Токм 25/38</t>
  </si>
  <si>
    <t>Парик "Грация"</t>
  </si>
  <si>
    <t>Казантаева 19/31</t>
  </si>
  <si>
    <t>Казан 19/31</t>
  </si>
  <si>
    <t xml:space="preserve">Парик Грация -2 </t>
  </si>
  <si>
    <t>Казантаева 19/44</t>
  </si>
  <si>
    <t>СК "Артмастер"</t>
  </si>
  <si>
    <t>Байтур 4</t>
  </si>
  <si>
    <t>Салон крос. Диамонд</t>
  </si>
  <si>
    <t>Байтурс 46/3</t>
  </si>
  <si>
    <t>Парик "Этуаль"</t>
  </si>
  <si>
    <t>Казантаева 19/15</t>
  </si>
  <si>
    <t>парик "Ару"</t>
  </si>
  <si>
    <t>желток2 2/22</t>
  </si>
  <si>
    <t>Парик "Аружан"</t>
  </si>
  <si>
    <t>Токмаг 1/17</t>
  </si>
  <si>
    <t>Парик "Айша"</t>
  </si>
  <si>
    <t>Казанта 45/2</t>
  </si>
  <si>
    <t xml:space="preserve">ТОО МИМЭКС -Транс </t>
  </si>
  <si>
    <t>Токмаг 25</t>
  </si>
  <si>
    <t>Парик Селебрити</t>
  </si>
  <si>
    <t>Казантаева 6/31</t>
  </si>
  <si>
    <t>Парик Долорес- ИП Таспенов</t>
  </si>
  <si>
    <t>Казантаева 19/14</t>
  </si>
  <si>
    <t>Glamour ИП Сулейменова</t>
  </si>
  <si>
    <t>Салон кр "Адема"</t>
  </si>
  <si>
    <t>Казантаева 8/12</t>
  </si>
  <si>
    <t>сал кр "ИП Кадирова"</t>
  </si>
  <si>
    <t>Тажибаева 25/17</t>
  </si>
  <si>
    <t>Ск "Блеск"</t>
  </si>
  <si>
    <t>Казантаева 2/17</t>
  </si>
  <si>
    <t>Парик."Досбол"</t>
  </si>
  <si>
    <t>Бегим  ана 13/22</t>
  </si>
  <si>
    <t>Парик."Алтын-Шаш"</t>
  </si>
  <si>
    <t>Бегим 5/27</t>
  </si>
  <si>
    <t>Салон крас. Он и Она</t>
  </si>
  <si>
    <t>ИП Есмуханбетова Пар Parimento</t>
  </si>
  <si>
    <t>Байтурсын5/10</t>
  </si>
  <si>
    <t>Мойка Тулпар</t>
  </si>
  <si>
    <t>Ауелбек 19</t>
  </si>
  <si>
    <t>Ауельбекова</t>
  </si>
  <si>
    <t>Автостоянка</t>
  </si>
  <si>
    <t>Ауелб 26 а</t>
  </si>
  <si>
    <t>Гостин."К-Орда"</t>
  </si>
  <si>
    <t>Токмаганб 5</t>
  </si>
  <si>
    <t>166848/408603</t>
  </si>
  <si>
    <t>Гостин "Береке""</t>
  </si>
  <si>
    <t>Айтбаева 1</t>
  </si>
  <si>
    <t>4/549551</t>
  </si>
  <si>
    <t>Гостин "Мереке"</t>
  </si>
  <si>
    <t>Айтбаева 4</t>
  </si>
  <si>
    <t>Гостиница Самрук</t>
  </si>
  <si>
    <t>Ауелб 24</t>
  </si>
  <si>
    <t>Комплекс Акжол</t>
  </si>
  <si>
    <t>Гост Акжол</t>
  </si>
  <si>
    <t>Тажибаева 20</t>
  </si>
  <si>
    <t>Гост."Каир"</t>
  </si>
  <si>
    <t>Айтба 29</t>
  </si>
  <si>
    <t>Гост."Селена"</t>
  </si>
  <si>
    <t>Бегим  30</t>
  </si>
  <si>
    <t>Аптека "Жалбыз"1</t>
  </si>
  <si>
    <t>Токм 1/76</t>
  </si>
  <si>
    <t>аптека "Жалбыз"2</t>
  </si>
  <si>
    <t>Желток б/н</t>
  </si>
  <si>
    <t>Аптека Жалбыз-3</t>
  </si>
  <si>
    <t>Желт 8/3</t>
  </si>
  <si>
    <t>Аптека 1</t>
  </si>
  <si>
    <t>Каз би 22</t>
  </si>
  <si>
    <t>Оптика Айболит</t>
  </si>
  <si>
    <t>Каз би 22/22</t>
  </si>
  <si>
    <t>Али ЖС Ару</t>
  </si>
  <si>
    <t>Казантаева2/32</t>
  </si>
  <si>
    <t>Доктор плюс</t>
  </si>
  <si>
    <t>Токмаг.1/61</t>
  </si>
  <si>
    <t>13/30256450</t>
  </si>
  <si>
    <t>Центр Профимедика</t>
  </si>
  <si>
    <t>Ауезова26</t>
  </si>
  <si>
    <t>ТОО Europharma</t>
  </si>
  <si>
    <t>Стомед Кызылорда</t>
  </si>
  <si>
    <t>Желтоксан 4/78</t>
  </si>
  <si>
    <t>Элит стом</t>
  </si>
  <si>
    <t>Бегим ана 12/33</t>
  </si>
  <si>
    <t xml:space="preserve">Стомотология ИП Тлегенова </t>
  </si>
  <si>
    <t>Стом "Серик"ИП Есенгараева</t>
  </si>
  <si>
    <t>Байтур 3</t>
  </si>
  <si>
    <t>Аптека "Дарихана"</t>
  </si>
  <si>
    <t>Бегим  3/26</t>
  </si>
  <si>
    <t>ТОО КФК" Мед сервис плюс"</t>
  </si>
  <si>
    <t>Бегим  12/7</t>
  </si>
  <si>
    <t>06/462688</t>
  </si>
  <si>
    <t>Аптека ТОО "Канон"</t>
  </si>
  <si>
    <t>Айтба 34</t>
  </si>
  <si>
    <t>Аптека Дарихана</t>
  </si>
  <si>
    <t>Кунаева 24</t>
  </si>
  <si>
    <t>Фотосалон колорид</t>
  </si>
  <si>
    <t>Казыбек би 22/2</t>
  </si>
  <si>
    <t>Фотосалон Коника</t>
  </si>
  <si>
    <t>Каз би 22/12</t>
  </si>
  <si>
    <t>Раз.клуб Диксис</t>
  </si>
  <si>
    <t>Токмаг 1/41</t>
  </si>
  <si>
    <t>Комп Навигатор</t>
  </si>
  <si>
    <t>Токмаг 25/11</t>
  </si>
  <si>
    <t>Маг Ай-патша</t>
  </si>
  <si>
    <t>Казбек би 24А/1</t>
  </si>
  <si>
    <t xml:space="preserve">Интернет клуб </t>
  </si>
  <si>
    <t>Токмаг  27/27</t>
  </si>
  <si>
    <t>ИП Ибрашева ком клуб</t>
  </si>
  <si>
    <t>Желтокс9</t>
  </si>
  <si>
    <t>Интерн клуб "Камилат"</t>
  </si>
  <si>
    <t>Нот Маралбекова</t>
  </si>
  <si>
    <t>Токм 23/4</t>
  </si>
  <si>
    <t>Нот Жамантаева</t>
  </si>
  <si>
    <t>Ильясова 2/17</t>
  </si>
  <si>
    <t xml:space="preserve">Нотар НуржанНазипа  </t>
  </si>
  <si>
    <t>Токмаг 27/68</t>
  </si>
  <si>
    <t>Нотариус Шадиева</t>
  </si>
  <si>
    <t xml:space="preserve">Казантаева </t>
  </si>
  <si>
    <t>Нот Кожабекова</t>
  </si>
  <si>
    <t>Тажибаева 23/67</t>
  </si>
  <si>
    <t>8634480/07</t>
  </si>
  <si>
    <t>Ип Маханова нотариус</t>
  </si>
  <si>
    <t>Казантаева 2/1</t>
  </si>
  <si>
    <t>Нотариус Зангар</t>
  </si>
  <si>
    <t>Бегим 17</t>
  </si>
  <si>
    <t>191262/08</t>
  </si>
  <si>
    <t>Юрид фирма Адат</t>
  </si>
  <si>
    <t>06/470565</t>
  </si>
  <si>
    <t>Ателье "Арт Дизайн"</t>
  </si>
  <si>
    <t>Ателье "Анжелина"</t>
  </si>
  <si>
    <t>А-Орда 2/77</t>
  </si>
  <si>
    <t>Ателье Люкс</t>
  </si>
  <si>
    <t>Ауезова 26/34</t>
  </si>
  <si>
    <t>Ателье "Зубайра"</t>
  </si>
  <si>
    <t>Бегим 13/34</t>
  </si>
  <si>
    <t>Ателье "Бибизада"</t>
  </si>
  <si>
    <t>Бегим  5/3</t>
  </si>
  <si>
    <t>03/149716</t>
  </si>
  <si>
    <t>ТОО Ак-Мунай</t>
  </si>
  <si>
    <t>Байтур б/н</t>
  </si>
  <si>
    <t>Депaрт. Статистики</t>
  </si>
  <si>
    <t>Жакаева 72</t>
  </si>
  <si>
    <t>Жакып Асылхан</t>
  </si>
  <si>
    <t xml:space="preserve">Центр.СЭС.на </t>
  </si>
  <si>
    <t>Жанадил 2</t>
  </si>
  <si>
    <t>Жанадилова</t>
  </si>
  <si>
    <t>жд.транспор.(лаб)</t>
  </si>
  <si>
    <t>Жанадил 3</t>
  </si>
  <si>
    <t>Упр. Гос СЭН на жд транс</t>
  </si>
  <si>
    <t>Привок 2</t>
  </si>
  <si>
    <t>Привокзальная</t>
  </si>
  <si>
    <t>ДВД. На транспорте</t>
  </si>
  <si>
    <t>г.Актюбинск</t>
  </si>
  <si>
    <t>Респмежинфтехнол</t>
  </si>
  <si>
    <t>Ауельбек28</t>
  </si>
  <si>
    <t>Гум. Пед.коллед</t>
  </si>
  <si>
    <t>К-ата 24</t>
  </si>
  <si>
    <t>ДВД</t>
  </si>
  <si>
    <t>К-ата 18</t>
  </si>
  <si>
    <t>ОТО ОФО ДВД</t>
  </si>
  <si>
    <t>К-ата 16</t>
  </si>
  <si>
    <t>Опорный пункт №9</t>
  </si>
  <si>
    <t>Подготов.ДВД "Арлан"</t>
  </si>
  <si>
    <t>Бекжан 10</t>
  </si>
  <si>
    <t>Обл ГАЙ</t>
  </si>
  <si>
    <t>Конный взвод</t>
  </si>
  <si>
    <t>Тасбугет ГОВД</t>
  </si>
  <si>
    <t>Опорный пункт №1</t>
  </si>
  <si>
    <t>Опорный пункт №3</t>
  </si>
  <si>
    <t>ИДН закрыто</t>
  </si>
  <si>
    <t>Аксай ДВД</t>
  </si>
  <si>
    <t>Поликлиника ДВД</t>
  </si>
  <si>
    <t>3б</t>
  </si>
  <si>
    <t>Учеб центр МВД</t>
  </si>
  <si>
    <t>Бегежанова10</t>
  </si>
  <si>
    <t>2010/1132679</t>
  </si>
  <si>
    <t>Медицин. колледж</t>
  </si>
  <si>
    <t>Жакаева 78</t>
  </si>
  <si>
    <t>11/4102537</t>
  </si>
  <si>
    <t>Агротехколледж</t>
  </si>
  <si>
    <t>Жакаева 66</t>
  </si>
  <si>
    <t>Музыкал. колледж</t>
  </si>
  <si>
    <t>Желток. 37</t>
  </si>
  <si>
    <t>12/7730273</t>
  </si>
  <si>
    <t>Департамент агенства по регулир монополий</t>
  </si>
  <si>
    <t>Жахаева 5</t>
  </si>
  <si>
    <t>19-7=12м3</t>
  </si>
  <si>
    <t>индуст разв.и пром безоп</t>
  </si>
  <si>
    <t>ГУ" ШВСМ"</t>
  </si>
  <si>
    <t>Мурат 2</t>
  </si>
  <si>
    <t>018994/12</t>
  </si>
  <si>
    <t>Гор. Поликлин №1</t>
  </si>
  <si>
    <t>Абулхай 38а</t>
  </si>
  <si>
    <t>38а</t>
  </si>
  <si>
    <t>Областной ПФСОЖ</t>
  </si>
  <si>
    <t>Байсей 84</t>
  </si>
  <si>
    <t>Управление Спец Службы</t>
  </si>
  <si>
    <t>Тулебаева39</t>
  </si>
  <si>
    <t>Тулебаева</t>
  </si>
  <si>
    <t>154814/154845</t>
  </si>
  <si>
    <t>ГУ "Муз айдыны"</t>
  </si>
  <si>
    <t>ул Есенова б/н</t>
  </si>
  <si>
    <t>Есенова</t>
  </si>
  <si>
    <t>Обл стомат клиника</t>
  </si>
  <si>
    <t>Коркыт ата 32/61</t>
  </si>
  <si>
    <t>Обл. ДЮСШ футбола</t>
  </si>
  <si>
    <t>Сулеймен 75</t>
  </si>
  <si>
    <t>Музей Акмешит</t>
  </si>
  <si>
    <t>Сулеймен  б/н</t>
  </si>
  <si>
    <t>03/4151753</t>
  </si>
  <si>
    <t>Сш №4</t>
  </si>
  <si>
    <t>Жакаева 67</t>
  </si>
  <si>
    <t xml:space="preserve">ГУ Управление пассажир </t>
  </si>
  <si>
    <t>Жахаева 71</t>
  </si>
  <si>
    <t>сажирского транспорта и автомобильных дорог</t>
  </si>
  <si>
    <t>ЦОН</t>
  </si>
  <si>
    <t>Муратб 1</t>
  </si>
  <si>
    <t>Муратбаева 1</t>
  </si>
  <si>
    <t>КОрда калас аким аппарат</t>
  </si>
  <si>
    <t>Детсад №5 Шаттык</t>
  </si>
  <si>
    <t>Паримб 16</t>
  </si>
  <si>
    <t>Сш №6</t>
  </si>
  <si>
    <t>Казахавтодор</t>
  </si>
  <si>
    <t>Желтоксан, 18</t>
  </si>
  <si>
    <t>Ф/л АО"Евразийский Банк" г Кызылорда</t>
  </si>
  <si>
    <t>Желтоксан, 11А</t>
  </si>
  <si>
    <t>11а</t>
  </si>
  <si>
    <t>ТОО "Акжол"</t>
  </si>
  <si>
    <t>Желток 28/2</t>
  </si>
  <si>
    <t>Казпочта - 14</t>
  </si>
  <si>
    <t>Желтоксан 28</t>
  </si>
  <si>
    <t>04/031731</t>
  </si>
  <si>
    <t>КФ АО РТРК Казахстан</t>
  </si>
  <si>
    <t>Желток 11</t>
  </si>
  <si>
    <t>10368272/12</t>
  </si>
  <si>
    <t>АО Институт Геопроект</t>
  </si>
  <si>
    <t>Желтоксан 18а</t>
  </si>
  <si>
    <t>18а</t>
  </si>
  <si>
    <t>Ясли Сад "Ботакан"</t>
  </si>
  <si>
    <t>К-ата 5а</t>
  </si>
  <si>
    <t>2039295/05</t>
  </si>
  <si>
    <t>Строх Ком "Цесна гарант"</t>
  </si>
  <si>
    <t>К-ата 7/71</t>
  </si>
  <si>
    <t>Гарант-7</t>
  </si>
  <si>
    <t>К-ата 15а</t>
  </si>
  <si>
    <t>09/7020726</t>
  </si>
  <si>
    <t>2011/2029929</t>
  </si>
  <si>
    <t>ТОО " K-Group LTD"</t>
  </si>
  <si>
    <t>Коркыт ата 13а</t>
  </si>
  <si>
    <t>ТОО "Алекс сервис гроуп"</t>
  </si>
  <si>
    <t>Коркыт ата 7/73</t>
  </si>
  <si>
    <t>свинц</t>
  </si>
  <si>
    <t>Строх Ком "Сая"</t>
  </si>
  <si>
    <t>К-ата 7/72</t>
  </si>
  <si>
    <t>16790741/12</t>
  </si>
  <si>
    <t>Агентс Праздник</t>
  </si>
  <si>
    <t>К-Ата 7/б/н</t>
  </si>
  <si>
    <t>ТОО Озык</t>
  </si>
  <si>
    <t>К-Ата 7/47</t>
  </si>
  <si>
    <t>ИП Алшинбаев</t>
  </si>
  <si>
    <t>КазТрансГазАймак</t>
  </si>
  <si>
    <t>Айтбай мешит</t>
  </si>
  <si>
    <t>Ф/л АО"Форте банк" г Кызылорда</t>
  </si>
  <si>
    <t>Муратбаева б/н</t>
  </si>
  <si>
    <t xml:space="preserve">ИП Сабенов </t>
  </si>
  <si>
    <t>Тулебаева 20/63</t>
  </si>
  <si>
    <t xml:space="preserve">ИП Жылкыбаева </t>
  </si>
  <si>
    <t>Алмаганбетова 28,30</t>
  </si>
  <si>
    <t>Алмаганбетова</t>
  </si>
  <si>
    <t>Ип Компас</t>
  </si>
  <si>
    <t>Тулебаева 20/77</t>
  </si>
  <si>
    <t>ТОО"CNEC"</t>
  </si>
  <si>
    <t>Мичурина 5А</t>
  </si>
  <si>
    <t>Мичурина</t>
  </si>
  <si>
    <t>ТОО "Ирбис"</t>
  </si>
  <si>
    <t>Мичурина 1</t>
  </si>
  <si>
    <t>ТОО Резиден.Сырдария</t>
  </si>
  <si>
    <t>Мичурина б/н</t>
  </si>
  <si>
    <t>Кыз. Гум. Экон. Колледж</t>
  </si>
  <si>
    <t>Мичури. 1</t>
  </si>
  <si>
    <t>колледж им. Абылайхана</t>
  </si>
  <si>
    <t>Мичури. 1а</t>
  </si>
  <si>
    <t>АО" Тургай-Петролеум"</t>
  </si>
  <si>
    <t>Есенова 1е</t>
  </si>
  <si>
    <t>1е</t>
  </si>
  <si>
    <t>Стадион им.Муратб.</t>
  </si>
  <si>
    <t>ВСКМ</t>
  </si>
  <si>
    <t>Теннисный корд "Нурсат"</t>
  </si>
  <si>
    <t>Есенова б/н</t>
  </si>
  <si>
    <t>2б</t>
  </si>
  <si>
    <t>ГКП "Клуб нац. Видов спорта и массовый …</t>
  </si>
  <si>
    <t>Есенова 1а</t>
  </si>
  <si>
    <t>ТОО "Келешек"</t>
  </si>
  <si>
    <t>вскм</t>
  </si>
  <si>
    <t>ЧП Хан" Швейный мир"</t>
  </si>
  <si>
    <t>Желток 66</t>
  </si>
  <si>
    <t>Желтокан</t>
  </si>
  <si>
    <t>9457387/04</t>
  </si>
  <si>
    <t>ЧП "Ким" Золотое Руно</t>
  </si>
  <si>
    <t>Жахаева 66</t>
  </si>
  <si>
    <t>Клиника Достар медлайн</t>
  </si>
  <si>
    <t>Желток46/48</t>
  </si>
  <si>
    <t xml:space="preserve"> ИП Карибаева  Сибирское здоровье</t>
  </si>
  <si>
    <t>Толе би 47/1</t>
  </si>
  <si>
    <t>03/114512</t>
  </si>
  <si>
    <t>ИП Оспанова</t>
  </si>
  <si>
    <t xml:space="preserve"> жахаева 53</t>
  </si>
  <si>
    <t xml:space="preserve">ТОО МИК </t>
  </si>
  <si>
    <t>Жакаева 114</t>
  </si>
  <si>
    <t>ИП Калиева МедАрт</t>
  </si>
  <si>
    <t>Байсейтова82а</t>
  </si>
  <si>
    <t>ТОО Тулпар</t>
  </si>
  <si>
    <t xml:space="preserve">ТОО Нур- Газ Сервис </t>
  </si>
  <si>
    <t>Коркыт Ата3а/20</t>
  </si>
  <si>
    <t>ТОО КТС</t>
  </si>
  <si>
    <t>Жахаева 72</t>
  </si>
  <si>
    <t>АО Алматинский  протезно-ортопедический центр</t>
  </si>
  <si>
    <t>Кор Ата 7</t>
  </si>
  <si>
    <t>ТОО "Дарын-Ж"</t>
  </si>
  <si>
    <t>Алтынсарина б/н</t>
  </si>
  <si>
    <t>2012/7211452</t>
  </si>
  <si>
    <t>ИП Жанбаева</t>
  </si>
  <si>
    <t>Кор Ата 7/57</t>
  </si>
  <si>
    <t>06/5200986</t>
  </si>
  <si>
    <t>Ип Душаев</t>
  </si>
  <si>
    <t>Желтокс38/5</t>
  </si>
  <si>
    <t>392570/07</t>
  </si>
  <si>
    <t>ИП "Оспанов"</t>
  </si>
  <si>
    <t>Желтокс22/10</t>
  </si>
  <si>
    <t>ИП "Досмайлов"</t>
  </si>
  <si>
    <t>Мичурина4</t>
  </si>
  <si>
    <t>Инфор-вычислит центр по РК</t>
  </si>
  <si>
    <t>ИП Ли Гук Сен</t>
  </si>
  <si>
    <t>Коркыт ата 15А</t>
  </si>
  <si>
    <t>ТОО "Жанрос Дрилинг"</t>
  </si>
  <si>
    <t>Толе би  б/н</t>
  </si>
  <si>
    <t>2010/1629311</t>
  </si>
  <si>
    <t>ИП Баймурзаева</t>
  </si>
  <si>
    <t>ул Желтоксан47/2</t>
  </si>
  <si>
    <t>ИП Боранбаев</t>
  </si>
  <si>
    <t>К-Ата 3/1</t>
  </si>
  <si>
    <t>Отрар Тревал</t>
  </si>
  <si>
    <t>Коркыт-ата, 3</t>
  </si>
  <si>
    <t xml:space="preserve">ИП Жанахметова </t>
  </si>
  <si>
    <t>Цай Ден Хан 1б,е</t>
  </si>
  <si>
    <t>Цай Ден Хан</t>
  </si>
  <si>
    <t>ТОО К-Юг сервис-сауна</t>
  </si>
  <si>
    <t>Набережная 1А</t>
  </si>
  <si>
    <t>Набережная</t>
  </si>
  <si>
    <t>ИП Жаксыбалаева</t>
  </si>
  <si>
    <t>Набережная 1/1</t>
  </si>
  <si>
    <t>Казавто жол</t>
  </si>
  <si>
    <t>Желтоксан 18</t>
  </si>
  <si>
    <t>Клиника интертич-сачко</t>
  </si>
  <si>
    <t>Абулхайырхан 33</t>
  </si>
  <si>
    <t>Корд-й ТОО"Мырзахан"</t>
  </si>
  <si>
    <t>Абулх-хан 25</t>
  </si>
  <si>
    <t>Абулхайрхан</t>
  </si>
  <si>
    <t>Акмечеть 18/108</t>
  </si>
  <si>
    <t>ТОО Жасулан-Флора</t>
  </si>
  <si>
    <t>полив по арбату</t>
  </si>
  <si>
    <t>ИП Бимурзаев"Бинго"</t>
  </si>
  <si>
    <t>Сыр-палау</t>
  </si>
  <si>
    <t>Желтоксан 47/5</t>
  </si>
  <si>
    <t>АО НКТЖ Кыз. Отд дороги</t>
  </si>
  <si>
    <t>Быт корпус</t>
  </si>
  <si>
    <t>Егизбаева 27</t>
  </si>
  <si>
    <t>Егизбаева</t>
  </si>
  <si>
    <t>АО НК "КТЖ"отд дороги</t>
  </si>
  <si>
    <t>Жанадил 16</t>
  </si>
  <si>
    <t>Голов.дистанция сигнализации и связи</t>
  </si>
  <si>
    <t>Ауелбек 43</t>
  </si>
  <si>
    <t>кан</t>
  </si>
  <si>
    <t>ПК Ремонт пасажир.вагонов 85%</t>
  </si>
  <si>
    <t>Егизбаева 1</t>
  </si>
  <si>
    <t xml:space="preserve">ИПЖанай </t>
  </si>
  <si>
    <t>Егизбаев 27</t>
  </si>
  <si>
    <t>ТЧЭ-34</t>
  </si>
  <si>
    <t>Егисбаев 3 а</t>
  </si>
  <si>
    <t>05/206291</t>
  </si>
  <si>
    <t>Киняева 5</t>
  </si>
  <si>
    <t xml:space="preserve">АО Вокзал сервис </t>
  </si>
  <si>
    <t>Жанадилова 16</t>
  </si>
  <si>
    <t>ЖД туалет</t>
  </si>
  <si>
    <t>12/26983666</t>
  </si>
  <si>
    <t>АО "АВЗФ"  РемПВ-1</t>
  </si>
  <si>
    <t>Хлебный цех ИП Сапахова</t>
  </si>
  <si>
    <t>ЖД Почта</t>
  </si>
  <si>
    <t>жанадилова</t>
  </si>
  <si>
    <t>ТОО Жер-ана групп</t>
  </si>
  <si>
    <t>АО НКТЖ К-ОРД отд магистр сети</t>
  </si>
  <si>
    <t>Жаппас б/н</t>
  </si>
  <si>
    <t>ИНТР клуб ИП Гришаева</t>
  </si>
  <si>
    <t>Кунаева 24/29</t>
  </si>
  <si>
    <t>ЧП "Чен В.И" -лечебница</t>
  </si>
  <si>
    <t xml:space="preserve">Паримб. </t>
  </si>
  <si>
    <t>ЧП "Смагулов -пекарня</t>
  </si>
  <si>
    <t>Паримб 3</t>
  </si>
  <si>
    <t>ТОО Желдорстрой</t>
  </si>
  <si>
    <t>Жанадилова 32</t>
  </si>
  <si>
    <t>09/8146870</t>
  </si>
  <si>
    <t>КСК "Темир жол"</t>
  </si>
  <si>
    <t>Электрик стейшн</t>
  </si>
  <si>
    <t>Сулей 70</t>
  </si>
  <si>
    <t>Сулейм 70</t>
  </si>
  <si>
    <t>08/7285652</t>
  </si>
  <si>
    <t>08/7038113</t>
  </si>
  <si>
    <t>Авто БИПЕК</t>
  </si>
  <si>
    <t>Сулеймен 70</t>
  </si>
  <si>
    <t>ТОО БЕСТ сервис ЛТД</t>
  </si>
  <si>
    <t>Ж. батыр б/н</t>
  </si>
  <si>
    <t>Жанкожа батыр</t>
  </si>
  <si>
    <t>ТОО Кызылорда экспортастык</t>
  </si>
  <si>
    <t>ЛВП "Умай"</t>
  </si>
  <si>
    <t>Сулейменова 64/4</t>
  </si>
  <si>
    <t>ИП Усенов</t>
  </si>
  <si>
    <t>Айтбаева б/н</t>
  </si>
  <si>
    <t>ИП Макишева</t>
  </si>
  <si>
    <t>Жанкожа батыра 47/01</t>
  </si>
  <si>
    <t>06/7223243</t>
  </si>
  <si>
    <t>ТОО" Сейф Ломбард"</t>
  </si>
  <si>
    <t>Ауельбекова 41/5</t>
  </si>
  <si>
    <t>Ип Бекишев</t>
  </si>
  <si>
    <t>Жанад б/н</t>
  </si>
  <si>
    <t>ТОО "Бакыт-снаб"</t>
  </si>
  <si>
    <t>Егизбаева3/1</t>
  </si>
  <si>
    <t>К-Орда дорпроект</t>
  </si>
  <si>
    <t>Есен 17а/21</t>
  </si>
  <si>
    <t>17а</t>
  </si>
  <si>
    <t xml:space="preserve">ТОО "ЧППИ </t>
  </si>
  <si>
    <t>Есенова 10</t>
  </si>
  <si>
    <t>АО СК Виктория</t>
  </si>
  <si>
    <t>Абулхайрхан 50/10</t>
  </si>
  <si>
    <t>ИП Шагдат/ страх компания</t>
  </si>
  <si>
    <t>Есенова 17А/42</t>
  </si>
  <si>
    <t>КСК Азамат</t>
  </si>
  <si>
    <t>Бектурганова 28/40</t>
  </si>
  <si>
    <t>ИП Ибраева</t>
  </si>
  <si>
    <t>Абулхайр хан 50/9</t>
  </si>
  <si>
    <t>Абулхвйырхан</t>
  </si>
  <si>
    <t>ИП Пан СТО</t>
  </si>
  <si>
    <t>ЖАХАЕВА212А</t>
  </si>
  <si>
    <t>ТОО Эко-сервис</t>
  </si>
  <si>
    <t>Байсеитова 13</t>
  </si>
  <si>
    <t>Садик Сыр-камкоры</t>
  </si>
  <si>
    <t>Абдразакова 57</t>
  </si>
  <si>
    <t>Ваi Proxima-стройка спорткомплекса</t>
  </si>
  <si>
    <t>Набережная б/н</t>
  </si>
  <si>
    <t>Ип Скакова- стройка</t>
  </si>
  <si>
    <t>Желтоксан 11</t>
  </si>
  <si>
    <t>Гост Асыл</t>
  </si>
  <si>
    <t>Желтоксан 95</t>
  </si>
  <si>
    <t>Кафе Розали</t>
  </si>
  <si>
    <t>Желток24/4/5</t>
  </si>
  <si>
    <t>1053307/05</t>
  </si>
  <si>
    <t>Кафе Перовск</t>
  </si>
  <si>
    <t>Желт 32</t>
  </si>
  <si>
    <t>31716054/13</t>
  </si>
  <si>
    <t>32018248/13</t>
  </si>
  <si>
    <t>Кафе "Шанхай"</t>
  </si>
  <si>
    <t>Желтоксан 28/1</t>
  </si>
  <si>
    <t>Кафе "Восток" 1</t>
  </si>
  <si>
    <t>К-ата 7/12</t>
  </si>
  <si>
    <t>Асхана "Шахноза"</t>
  </si>
  <si>
    <t>К-Ата 7/87</t>
  </si>
  <si>
    <t>Регистан</t>
  </si>
  <si>
    <t>К-ата 28</t>
  </si>
  <si>
    <t>Летник Регистана</t>
  </si>
  <si>
    <t>К-ата 30</t>
  </si>
  <si>
    <t>Комплекс Веранда</t>
  </si>
  <si>
    <t>Мичурина 1а</t>
  </si>
  <si>
    <t>Сужикова</t>
  </si>
  <si>
    <t>Кафе "Бистро"</t>
  </si>
  <si>
    <t>Абулх 50</t>
  </si>
  <si>
    <t>Абулхайыр хан</t>
  </si>
  <si>
    <t>157371/10</t>
  </si>
  <si>
    <t>Кафе "Бибайша"</t>
  </si>
  <si>
    <t>Желт б/н</t>
  </si>
  <si>
    <t>09/7604090</t>
  </si>
  <si>
    <t>Кафе Веранда-Паб</t>
  </si>
  <si>
    <t>Толе би 34</t>
  </si>
  <si>
    <t>09456731/04</t>
  </si>
  <si>
    <t>Кафе Жасдаурен</t>
  </si>
  <si>
    <t>Жакаева82</t>
  </si>
  <si>
    <t>Столовая Дамхана</t>
  </si>
  <si>
    <t>Есенова 2</t>
  </si>
  <si>
    <t xml:space="preserve">Столовая Асылбекова </t>
  </si>
  <si>
    <t>Алтынсарин 12</t>
  </si>
  <si>
    <t>13758850/10</t>
  </si>
  <si>
    <t>2400982/05</t>
  </si>
  <si>
    <t xml:space="preserve">Кафе Надыршах </t>
  </si>
  <si>
    <t>Желтоксан 158</t>
  </si>
  <si>
    <t>06/7049058</t>
  </si>
  <si>
    <t>ИП Кульмаганбетов Кафе City</t>
  </si>
  <si>
    <t>ИП Тулмурзаев-столовая</t>
  </si>
  <si>
    <t>ул Абылхайрх28</t>
  </si>
  <si>
    <t>12/1540246</t>
  </si>
  <si>
    <t>ИП Мырзахметов Асхана</t>
  </si>
  <si>
    <t>Абылхайр хан 50/11</t>
  </si>
  <si>
    <t>Кафе "Кыз-жибек"</t>
  </si>
  <si>
    <t>06/072284</t>
  </si>
  <si>
    <t>ИП Сюрприз</t>
  </si>
  <si>
    <t>Ауелбекова б/н</t>
  </si>
  <si>
    <t>Кафе "Бастау"</t>
  </si>
  <si>
    <t>Кафе "Алтын Тага"</t>
  </si>
  <si>
    <t>Кафе "Барон"</t>
  </si>
  <si>
    <t>Кафе "Нурдана" ИП Ким</t>
  </si>
  <si>
    <t>Кафе "Танаист"</t>
  </si>
  <si>
    <t xml:space="preserve">Привокзальная </t>
  </si>
  <si>
    <t>Привокхальная</t>
  </si>
  <si>
    <t>09457572/04</t>
  </si>
  <si>
    <t xml:space="preserve">Фортуна </t>
  </si>
  <si>
    <t>09/7095382</t>
  </si>
  <si>
    <t>Кафе Улжан</t>
  </si>
  <si>
    <t>Ауельбекова б/н</t>
  </si>
  <si>
    <t>06/070642</t>
  </si>
  <si>
    <t>Ресторан Дастархан</t>
  </si>
  <si>
    <t>Сулейменова 58</t>
  </si>
  <si>
    <t>AV02832</t>
  </si>
  <si>
    <t>Кафе Смак</t>
  </si>
  <si>
    <t>Жанадилова б/н</t>
  </si>
  <si>
    <t>10062615/07</t>
  </si>
  <si>
    <t xml:space="preserve">Кафе "Селена" ИП Цой </t>
  </si>
  <si>
    <t>ресторан "Шейхс" ТОО Жан и К</t>
  </si>
  <si>
    <t>Ип Токбердиев</t>
  </si>
  <si>
    <t>Кафе Дос</t>
  </si>
  <si>
    <t>Айтбаева 24</t>
  </si>
  <si>
    <t>Кафе Нур</t>
  </si>
  <si>
    <t>Привокзальная 2в</t>
  </si>
  <si>
    <t>Дамх Жолаушы</t>
  </si>
  <si>
    <t>Жанадилова26</t>
  </si>
  <si>
    <t>Кафе "Азия +"</t>
  </si>
  <si>
    <t>Абулх 60</t>
  </si>
  <si>
    <t>Комп Армада</t>
  </si>
  <si>
    <t>Мауленова 39</t>
  </si>
  <si>
    <t>Ип Мырзабаева летник</t>
  </si>
  <si>
    <t>Есенова 17</t>
  </si>
  <si>
    <t>Ип Кудайбергенов-донер</t>
  </si>
  <si>
    <t>Желтоксан 37</t>
  </si>
  <si>
    <t>Столовая школы №4</t>
  </si>
  <si>
    <t>Алтынсарина</t>
  </si>
  <si>
    <t>Столовая сш №6</t>
  </si>
  <si>
    <t>Жанадилова7</t>
  </si>
  <si>
    <t>ИП Дидар-тойхана</t>
  </si>
  <si>
    <t>Демесинова 57</t>
  </si>
  <si>
    <t>Маг "Гулдер"</t>
  </si>
  <si>
    <t>Желт 34</t>
  </si>
  <si>
    <t>Маг "Цветочный" быв. Перекресток</t>
  </si>
  <si>
    <t>Маг Нур-Арай</t>
  </si>
  <si>
    <t>Желтоксан 34/3</t>
  </si>
  <si>
    <t>Маг "Раушан"</t>
  </si>
  <si>
    <t>Желт 26/13</t>
  </si>
  <si>
    <t>Маг "Томирист 1"</t>
  </si>
  <si>
    <t>Желт 28/14</t>
  </si>
  <si>
    <t>Маг "Томирист 2"</t>
  </si>
  <si>
    <t>Желт 34/14</t>
  </si>
  <si>
    <t>Маг "Магнолия"</t>
  </si>
  <si>
    <t>Желт 28/15</t>
  </si>
  <si>
    <t>Маг Гулдер ИП Ковалева</t>
  </si>
  <si>
    <t>Желтоксан 28/3</t>
  </si>
  <si>
    <t>Маг "Сауле"</t>
  </si>
  <si>
    <t>Желт 20/11</t>
  </si>
  <si>
    <t>0157285/10</t>
  </si>
  <si>
    <t>Инте ел "Фламинго"</t>
  </si>
  <si>
    <t>Желт 20/17</t>
  </si>
  <si>
    <t>Маг "ЗООмир"</t>
  </si>
  <si>
    <t>Желт 24/1</t>
  </si>
  <si>
    <t>Маг Орбита</t>
  </si>
  <si>
    <t>Коркыт ата 7/18</t>
  </si>
  <si>
    <t>Маг "Геомед"</t>
  </si>
  <si>
    <t>К-ата 15</t>
  </si>
  <si>
    <t>Маг "Жаркын"</t>
  </si>
  <si>
    <t>К-ата 7/31</t>
  </si>
  <si>
    <t>Маг "Багира"</t>
  </si>
  <si>
    <t>К-ата 7</t>
  </si>
  <si>
    <t>Маг Эврика</t>
  </si>
  <si>
    <t>К-Ата 7/88</t>
  </si>
  <si>
    <t>Маг Термотехника</t>
  </si>
  <si>
    <t>Коркыт ата 7/33</t>
  </si>
  <si>
    <t>Маг Еркош</t>
  </si>
  <si>
    <t>Коркыт ата 3а</t>
  </si>
  <si>
    <t>Маг Природа</t>
  </si>
  <si>
    <t>ТОО "Коктем"</t>
  </si>
  <si>
    <t>Желтоксан 24а</t>
  </si>
  <si>
    <t>Маг Камеллия</t>
  </si>
  <si>
    <t>Коркыт ата 30а</t>
  </si>
  <si>
    <t>Маг "Саркыт"</t>
  </si>
  <si>
    <t>Приб 40</t>
  </si>
  <si>
    <t>Маг"Все для вас"</t>
  </si>
  <si>
    <t>Тулеба 20/2</t>
  </si>
  <si>
    <t>Маг Дидар</t>
  </si>
  <si>
    <t>Прибрежн, 40/52</t>
  </si>
  <si>
    <t>Маг Ажар</t>
  </si>
  <si>
    <t>Тулебаева, 20</t>
  </si>
  <si>
    <t>Маг "Алишер"</t>
  </si>
  <si>
    <t>Абулхайр, 50/1</t>
  </si>
  <si>
    <t>Маг Игилик(быв пар.Фаридэ)</t>
  </si>
  <si>
    <t>Коркыт-ата, 7/32</t>
  </si>
  <si>
    <t>маг "Твой  дом"</t>
  </si>
  <si>
    <t>Чимкентская, 20</t>
  </si>
  <si>
    <t>Чимкентская</t>
  </si>
  <si>
    <t>ИП Абильдаева маг Саламат</t>
  </si>
  <si>
    <t>Коркыт-ата, 3а/1</t>
  </si>
  <si>
    <t>маг "Жар-жар" ИП Пирим</t>
  </si>
  <si>
    <t>Коркыт-ата, 3/5</t>
  </si>
  <si>
    <t>Интерн клуб ИП Гичиев</t>
  </si>
  <si>
    <t>Желтоксан, 20/10</t>
  </si>
  <si>
    <t>Интерн клуб ИП Молдабекова</t>
  </si>
  <si>
    <t>Абулхайр хан, 50</t>
  </si>
  <si>
    <t>Абулзайыр хан</t>
  </si>
  <si>
    <t xml:space="preserve">ИП Досов маг Жер Ана </t>
  </si>
  <si>
    <t>Усерб б/н</t>
  </si>
  <si>
    <t>Маг Нур алтын</t>
  </si>
  <si>
    <t>Кунаева 26/3</t>
  </si>
  <si>
    <t>Маг "Балжан"</t>
  </si>
  <si>
    <t>Магазин "Азия"</t>
  </si>
  <si>
    <t>Магазин "Акбота"</t>
  </si>
  <si>
    <t>Байтур 5/5</t>
  </si>
  <si>
    <t>Маг "Абдулла ага"</t>
  </si>
  <si>
    <t>Сулеймен 64</t>
  </si>
  <si>
    <t>Маг Бумер</t>
  </si>
  <si>
    <t>Ауельбекова 25/10</t>
  </si>
  <si>
    <t>Айтбаева 45</t>
  </si>
  <si>
    <t>Маг Валихан</t>
  </si>
  <si>
    <t>Жакаева 9</t>
  </si>
  <si>
    <t>Маг Оранж</t>
  </si>
  <si>
    <t>Сулейменова 64/3</t>
  </si>
  <si>
    <t>06/475898</t>
  </si>
  <si>
    <t>Маг Новус</t>
  </si>
  <si>
    <t>Сулейменова 56/4</t>
  </si>
  <si>
    <t>Маг Хай теч</t>
  </si>
  <si>
    <t>06/073322</t>
  </si>
  <si>
    <t>Муз салон Ип Бектурганова</t>
  </si>
  <si>
    <t>Кунаева 26/28</t>
  </si>
  <si>
    <t>02/427289</t>
  </si>
  <si>
    <t>.Маг Пятерочка</t>
  </si>
  <si>
    <t>Кунаева24</t>
  </si>
  <si>
    <t>191265/08</t>
  </si>
  <si>
    <t>невидно</t>
  </si>
  <si>
    <t>маг "Асылжан"</t>
  </si>
  <si>
    <t>Есенова 17а/22</t>
  </si>
  <si>
    <t>Маг Азамат</t>
  </si>
  <si>
    <t>Есенова 17/63</t>
  </si>
  <si>
    <t>Маг Кенты</t>
  </si>
  <si>
    <t>Абулх 62/2</t>
  </si>
  <si>
    <t>ИП Карибаева маг</t>
  </si>
  <si>
    <t>Есенова 17 а</t>
  </si>
  <si>
    <t>маг "Табигат"ТОО "Крид-1"</t>
  </si>
  <si>
    <t>Магазин Ханшайым</t>
  </si>
  <si>
    <t>Коркыт ата 3/2</t>
  </si>
  <si>
    <t>Парик "Анар"</t>
  </si>
  <si>
    <t>Желтоксан,34/15</t>
  </si>
  <si>
    <t>Парик "Он и Она"</t>
  </si>
  <si>
    <t>Желтоксан, 22/16</t>
  </si>
  <si>
    <t>Парик "Классик"</t>
  </si>
  <si>
    <t>Желтоксан, 28/13</t>
  </si>
  <si>
    <t>Парик "ВИВА"</t>
  </si>
  <si>
    <t>Желтоксан, 26/16</t>
  </si>
  <si>
    <t>09/8059295</t>
  </si>
  <si>
    <t>Парик "Алина"</t>
  </si>
  <si>
    <t>Толебаева, 20/3</t>
  </si>
  <si>
    <t>Толебаева</t>
  </si>
  <si>
    <t>ИП Ким Флора</t>
  </si>
  <si>
    <t>Желтоксан, 22/3</t>
  </si>
  <si>
    <t>Парик "Олесия"</t>
  </si>
  <si>
    <t>Есенова 17а</t>
  </si>
  <si>
    <t>ИП "Aquacity"</t>
  </si>
  <si>
    <t>Желтоксан,б/н</t>
  </si>
  <si>
    <t>Коркыт-ата, б/н</t>
  </si>
  <si>
    <t>2012/7453271</t>
  </si>
  <si>
    <t>ИП Мухаммедиев</t>
  </si>
  <si>
    <t>Демесинова, б/н</t>
  </si>
  <si>
    <t>Демесинова</t>
  </si>
  <si>
    <t>2107486/11</t>
  </si>
  <si>
    <t>ИП Усманова</t>
  </si>
  <si>
    <t>Чимкентская, 11</t>
  </si>
  <si>
    <t>КОФ ТОО Гелиос</t>
  </si>
  <si>
    <t>АЗС 1</t>
  </si>
  <si>
    <t>АЗС 3</t>
  </si>
  <si>
    <t>АЗС 4</t>
  </si>
  <si>
    <t>2011/2143215</t>
  </si>
  <si>
    <t>АЗС 5</t>
  </si>
  <si>
    <t>АЗС 6</t>
  </si>
  <si>
    <t>Журба 999/7</t>
  </si>
  <si>
    <t>ИП Гейдарова-за Мойку Альфа</t>
  </si>
  <si>
    <t>Толе би 44 а</t>
  </si>
  <si>
    <t>Автмойка Фреш</t>
  </si>
  <si>
    <t>Сулейменоваб/н</t>
  </si>
  <si>
    <t>2014/2830324</t>
  </si>
  <si>
    <t>Ип Курманбаев-сто</t>
  </si>
  <si>
    <t>Байсеитова 11</t>
  </si>
  <si>
    <t>Аптека "Аура"</t>
  </si>
  <si>
    <t>Желтоксан, 26/2</t>
  </si>
  <si>
    <t>Аптека "Артемида"</t>
  </si>
  <si>
    <t>Желтоксан, 26/15</t>
  </si>
  <si>
    <t>Аптека "Аккайын"</t>
  </si>
  <si>
    <t>Желтоксан, 28/16</t>
  </si>
  <si>
    <t>Аптека "Фарм КЗ"</t>
  </si>
  <si>
    <t>Желтоксан, 24/1</t>
  </si>
  <si>
    <t>98/304978</t>
  </si>
  <si>
    <t>Нотариус Бердалиева</t>
  </si>
  <si>
    <t>Желтоксан, 32/ б/н</t>
  </si>
  <si>
    <t xml:space="preserve">Нотариус Макжанова </t>
  </si>
  <si>
    <t>Желтоксан, 26/14</t>
  </si>
  <si>
    <t>09/8167056</t>
  </si>
  <si>
    <t xml:space="preserve">Нотариус Серикбаева </t>
  </si>
  <si>
    <t>Желтоксан, 22/2</t>
  </si>
  <si>
    <t>05/198782</t>
  </si>
  <si>
    <t>Нот ИП Омирзак</t>
  </si>
  <si>
    <t>К Ата 7/16</t>
  </si>
  <si>
    <t>Нотар Бекетова</t>
  </si>
  <si>
    <t>Сулейм 51а/3</t>
  </si>
  <si>
    <t>51а</t>
  </si>
  <si>
    <t>ИП Сарыбаева нотар</t>
  </si>
  <si>
    <t>паримбет 4/31</t>
  </si>
  <si>
    <t>Фото "Меир-1"</t>
  </si>
  <si>
    <t>Желтоксан, 26</t>
  </si>
  <si>
    <t>400774/07</t>
  </si>
  <si>
    <t>Стоматология "Стомед"</t>
  </si>
  <si>
    <t>Коркыт-ата, 32</t>
  </si>
  <si>
    <t>Стомат Омарова</t>
  </si>
  <si>
    <t>Жакаева 82</t>
  </si>
  <si>
    <t>баня "Теремок"</t>
  </si>
  <si>
    <t>пер. Мичурина,2</t>
  </si>
  <si>
    <t>пер Мичурина</t>
  </si>
  <si>
    <t>Автобаня ИП Тлепбаев</t>
  </si>
  <si>
    <t>Толе би31</t>
  </si>
  <si>
    <t>Сауна Царь ИП Курманбаев</t>
  </si>
  <si>
    <t>Демесинб/н</t>
  </si>
  <si>
    <t>Сауна "Достар"</t>
  </si>
  <si>
    <t>Жанадилова 1А</t>
  </si>
  <si>
    <t>Сауна "Акжол"</t>
  </si>
  <si>
    <t>Есенова 18е</t>
  </si>
  <si>
    <t>е</t>
  </si>
  <si>
    <t>Комплекс Сыр Арасан</t>
  </si>
  <si>
    <t>Абулхай б/н</t>
  </si>
  <si>
    <t>Баня "Кыпшак"</t>
  </si>
  <si>
    <t>Абулхаирхан б/н</t>
  </si>
  <si>
    <t>Баня Урестемова</t>
  </si>
  <si>
    <t>Есенова 18В</t>
  </si>
  <si>
    <t>18в</t>
  </si>
  <si>
    <t>ИП "Молдир"</t>
  </si>
  <si>
    <t>Сауна "Аккайнар"</t>
  </si>
  <si>
    <t>Ж-батыр 47</t>
  </si>
  <si>
    <t>Сауна Фреш</t>
  </si>
  <si>
    <t>сулеймен 70</t>
  </si>
  <si>
    <t>ИП "Гришаева" сауна"Grand"</t>
  </si>
  <si>
    <t>Толе би 21</t>
  </si>
  <si>
    <t>2014/051642</t>
  </si>
  <si>
    <t>Департамент ЧС</t>
  </si>
  <si>
    <t>Байтур 76а</t>
  </si>
  <si>
    <t>Дуйсенгазиева Замза</t>
  </si>
  <si>
    <t>КазНиРиса</t>
  </si>
  <si>
    <t>Абая 25/1</t>
  </si>
  <si>
    <t>429161/11</t>
  </si>
  <si>
    <t>КУИС</t>
  </si>
  <si>
    <t>Женис31</t>
  </si>
  <si>
    <t>Женис</t>
  </si>
  <si>
    <t>Центр по недвижимос.</t>
  </si>
  <si>
    <t>Скаткова 96</t>
  </si>
  <si>
    <t>Скаткова</t>
  </si>
  <si>
    <t>КГМЭ гидрогеолог</t>
  </si>
  <si>
    <t>Ш-ла 31</t>
  </si>
  <si>
    <t>ГУ Департ Комит оплаты медиц услуг</t>
  </si>
  <si>
    <t>Абая 25</t>
  </si>
  <si>
    <t>КО денсаулык сактау баскармасы</t>
  </si>
  <si>
    <t>Абай 27</t>
  </si>
  <si>
    <t>КО дін істер баскарм дін мәселелерін зерттеу орт</t>
  </si>
  <si>
    <t>Абая  27</t>
  </si>
  <si>
    <t>ГУ Департ комит контрол мед и фармац деятельнос</t>
  </si>
  <si>
    <t>Абая 27</t>
  </si>
  <si>
    <t>Депортамент гос арх стр контр</t>
  </si>
  <si>
    <t>Обл библиотека для незрячих</t>
  </si>
  <si>
    <t>Жургенова 64 а</t>
  </si>
  <si>
    <t>Жургенова</t>
  </si>
  <si>
    <t>АН40541</t>
  </si>
  <si>
    <t>ГУОбл спец коррекшкол инт 7</t>
  </si>
  <si>
    <t>Жалантос 8</t>
  </si>
  <si>
    <t>Жалантос Бахадур</t>
  </si>
  <si>
    <t>ГУОбл.спец.сан.шк.инт.№8</t>
  </si>
  <si>
    <t>Муратб 44</t>
  </si>
  <si>
    <t xml:space="preserve">Муратбаева </t>
  </si>
  <si>
    <t>04/486682</t>
  </si>
  <si>
    <t>лабаротория</t>
  </si>
  <si>
    <t>Ш-ла 30</t>
  </si>
  <si>
    <t>АГ99234</t>
  </si>
  <si>
    <t>К-орда кур-с жане бизн колледж</t>
  </si>
  <si>
    <t>Абая 31</t>
  </si>
  <si>
    <t>Сш №198</t>
  </si>
  <si>
    <t>Мурат 11</t>
  </si>
  <si>
    <t>Сш №23</t>
  </si>
  <si>
    <t>Абулхай 36</t>
  </si>
  <si>
    <t>36а</t>
  </si>
  <si>
    <t>Инспек.Фин.контр.</t>
  </si>
  <si>
    <t>Бахадур 2</t>
  </si>
  <si>
    <t>АЕ42441</t>
  </si>
  <si>
    <t>Сш №7</t>
  </si>
  <si>
    <t>Ш-ла б/н</t>
  </si>
  <si>
    <t>Библиотека №6</t>
  </si>
  <si>
    <t>Ш-ла 45</t>
  </si>
  <si>
    <t>М. Шокай</t>
  </si>
  <si>
    <t>Сш №187</t>
  </si>
  <si>
    <t>М.Шокай 147</t>
  </si>
  <si>
    <t>Калалык Саулет и кала курылыс болм</t>
  </si>
  <si>
    <t>Шокай147</t>
  </si>
  <si>
    <t>ТОО "Бабас"</t>
  </si>
  <si>
    <t>Муратб 13</t>
  </si>
  <si>
    <t>07/7244034</t>
  </si>
  <si>
    <t>ТОО "Альфа-Трейд"</t>
  </si>
  <si>
    <t>Абая 28</t>
  </si>
  <si>
    <t>ТОО "Агроспецмонтаж"</t>
  </si>
  <si>
    <t>Мусреп 20</t>
  </si>
  <si>
    <t>9833388/05</t>
  </si>
  <si>
    <t>ТОО Меркур*Строй проект</t>
  </si>
  <si>
    <t>Мурат 17/2</t>
  </si>
  <si>
    <t>ИП Хегай быв Дуйсенбаев</t>
  </si>
  <si>
    <t>Абая б/н</t>
  </si>
  <si>
    <t>Фото Колорит</t>
  </si>
  <si>
    <t>ИП "Сулейменова"</t>
  </si>
  <si>
    <t>Абая 30/2</t>
  </si>
  <si>
    <t>405548/07</t>
  </si>
  <si>
    <t>ЧП "Кишкенбаев"</t>
  </si>
  <si>
    <t>Абая 30</t>
  </si>
  <si>
    <t>У0154171</t>
  </si>
  <si>
    <t>ТОО "Ас-КА"</t>
  </si>
  <si>
    <t>Мурат 15</t>
  </si>
  <si>
    <t>Югай Эвакуатор</t>
  </si>
  <si>
    <t>Муратб 15</t>
  </si>
  <si>
    <t>ИП "Устинова"</t>
  </si>
  <si>
    <t>Байт 81</t>
  </si>
  <si>
    <t>ЧП "Ботабекова"</t>
  </si>
  <si>
    <t>Абая 34</t>
  </si>
  <si>
    <t>ип Жылкайдарова маг Абди</t>
  </si>
  <si>
    <t>пр.абая 28</t>
  </si>
  <si>
    <t>ИП "Иваньюк"</t>
  </si>
  <si>
    <t>Абая 2</t>
  </si>
  <si>
    <t>ТОО Жакко К-Орда</t>
  </si>
  <si>
    <t>Абая28</t>
  </si>
  <si>
    <t>06/468853</t>
  </si>
  <si>
    <t>ИП Исмаилова</t>
  </si>
  <si>
    <t>Абая 16</t>
  </si>
  <si>
    <t>ТОО ИБКСибу К-Орда</t>
  </si>
  <si>
    <t>Абая 14/16</t>
  </si>
  <si>
    <t>Ан37852</t>
  </si>
  <si>
    <t>Мой страхоовой брокер</t>
  </si>
  <si>
    <t>прАбая 30/23</t>
  </si>
  <si>
    <t>КФ РГП на ПХБ Казсушар</t>
  </si>
  <si>
    <t>Толе би 66</t>
  </si>
  <si>
    <t>ИП Хорчинсерв маг</t>
  </si>
  <si>
    <t>Абая 33</t>
  </si>
  <si>
    <t>АЕ442112</t>
  </si>
  <si>
    <t>Ип Жумабекова</t>
  </si>
  <si>
    <t>Женис 39а</t>
  </si>
  <si>
    <t>ИП Жаббарханова Э</t>
  </si>
  <si>
    <t>Мусре 10/16</t>
  </si>
  <si>
    <t>ТОО "Сезим Умит"</t>
  </si>
  <si>
    <t>Скат 102/17</t>
  </si>
  <si>
    <t>Нур КЗ</t>
  </si>
  <si>
    <t>Байт 93</t>
  </si>
  <si>
    <t>09/704690</t>
  </si>
  <si>
    <t>ТОО "Квант"</t>
  </si>
  <si>
    <t>Байт 87</t>
  </si>
  <si>
    <t>ТОО Казалы Курылыс</t>
  </si>
  <si>
    <t>К-ата 62/1</t>
  </si>
  <si>
    <t>62а</t>
  </si>
  <si>
    <t>ТОО "Каском"</t>
  </si>
  <si>
    <t>Абая 25  а</t>
  </si>
  <si>
    <t>ТОО "К-да Отын"</t>
  </si>
  <si>
    <t>Муратбаев</t>
  </si>
  <si>
    <t>ТОО "Авто Нур Сервис"</t>
  </si>
  <si>
    <t>Женис 30</t>
  </si>
  <si>
    <t>ТОО Пласт Пром</t>
  </si>
  <si>
    <t>ИП "Горбов В В"</t>
  </si>
  <si>
    <t>Абая 35/1</t>
  </si>
  <si>
    <t>ИП "Оспанова " СТО</t>
  </si>
  <si>
    <t>Муратбаева 15</t>
  </si>
  <si>
    <t>08/7492228</t>
  </si>
  <si>
    <t>Ип Аймаханов автомаст</t>
  </si>
  <si>
    <t>Ж. Бахадур 2В</t>
  </si>
  <si>
    <t>Ж.Бахадур 2в</t>
  </si>
  <si>
    <t>ИП Уделбаева</t>
  </si>
  <si>
    <t>Абая8а</t>
  </si>
  <si>
    <t>8а</t>
  </si>
  <si>
    <t xml:space="preserve">ИП  Тен Амина </t>
  </si>
  <si>
    <t>Алтынсар22</t>
  </si>
  <si>
    <t>ИП Бектурганов</t>
  </si>
  <si>
    <t>коркыт ата 62б/3</t>
  </si>
  <si>
    <t>62б</t>
  </si>
  <si>
    <t>ТОО"Пож Автоматика"</t>
  </si>
  <si>
    <t>Есенова 19а/1</t>
  </si>
  <si>
    <t>АН 52820</t>
  </si>
  <si>
    <t>Ип Молдабеков</t>
  </si>
  <si>
    <t>Абулхайрхан 74</t>
  </si>
  <si>
    <t>08/321260</t>
  </si>
  <si>
    <t>08/785290</t>
  </si>
  <si>
    <t xml:space="preserve">ИП Косжанова </t>
  </si>
  <si>
    <t>Абая2/2</t>
  </si>
  <si>
    <t>ТОО Сыр тех сервис</t>
  </si>
  <si>
    <t>Скаткова 104</t>
  </si>
  <si>
    <t>ИП Уткин</t>
  </si>
  <si>
    <t>Муратбаева 17/42</t>
  </si>
  <si>
    <t>СТО Жаппасбаева</t>
  </si>
  <si>
    <t>Толе би 68</t>
  </si>
  <si>
    <t>Гараж гос НПЦЗ</t>
  </si>
  <si>
    <t>Женис  31</t>
  </si>
  <si>
    <t>ТОО Общество слепых</t>
  </si>
  <si>
    <t>Аманг 64</t>
  </si>
  <si>
    <t>ТОО"Клин Интертич"</t>
  </si>
  <si>
    <t>Абулхайрхан 68</t>
  </si>
  <si>
    <t>ТОО ИТ Комплекс</t>
  </si>
  <si>
    <t>ул Есенова19</t>
  </si>
  <si>
    <t>ТОО  Венера</t>
  </si>
  <si>
    <t>Ул Байтурсынова 100</t>
  </si>
  <si>
    <t>И П Байжанова швейный цех</t>
  </si>
  <si>
    <t>Коркыт ата 62б/10</t>
  </si>
  <si>
    <t>ИП Молдабеков СТО</t>
  </si>
  <si>
    <t>Байтурсынова 72</t>
  </si>
  <si>
    <t>ИП Абдуалиев</t>
  </si>
  <si>
    <t>Муратбаева 15/22</t>
  </si>
  <si>
    <t>Кызылорда дизайн</t>
  </si>
  <si>
    <t>ЖК Рахат</t>
  </si>
  <si>
    <t>ИП Жунусов маг Гала</t>
  </si>
  <si>
    <t>Байтурсынова 99</t>
  </si>
  <si>
    <t>Свадебный салон Левасса</t>
  </si>
  <si>
    <t>Байтурсынова 106</t>
  </si>
  <si>
    <t>ИП Муса Анель Мураткызы</t>
  </si>
  <si>
    <t>Рау-ойл</t>
  </si>
  <si>
    <t>Скаткова 98/А</t>
  </si>
  <si>
    <t>97455600/112</t>
  </si>
  <si>
    <t>ИП Досжанова</t>
  </si>
  <si>
    <t>Алтынсарина 41</t>
  </si>
  <si>
    <t>Ип Адал плюс</t>
  </si>
  <si>
    <t>Ж.Бахадур1/31</t>
  </si>
  <si>
    <t>31б</t>
  </si>
  <si>
    <t>1697293/06</t>
  </si>
  <si>
    <t>ИП Ким Офис</t>
  </si>
  <si>
    <t>Скаткова 101 А</t>
  </si>
  <si>
    <t>ИП Шегай-Ордабасы</t>
  </si>
  <si>
    <t>Абая 30/22</t>
  </si>
  <si>
    <t>ТОО Сапсан Гранд</t>
  </si>
  <si>
    <t>Байтурсынова 141</t>
  </si>
  <si>
    <t>ИП МЕЙРЖАН</t>
  </si>
  <si>
    <t>Абая30/44</t>
  </si>
  <si>
    <t>ИП ТЕН</t>
  </si>
  <si>
    <t>АБАЯ 32/84</t>
  </si>
  <si>
    <t>ТОО ПФ Энергопромсервис</t>
  </si>
  <si>
    <t>ТОО "Кернеу"-см</t>
  </si>
  <si>
    <t>Шугла 21/37</t>
  </si>
  <si>
    <t>ИП "Алимбет"</t>
  </si>
  <si>
    <t>Ж/Бахадур 1/31 а</t>
  </si>
  <si>
    <t xml:space="preserve">ИП Тин С О  Офис </t>
  </si>
  <si>
    <t>пр Абая 25/5</t>
  </si>
  <si>
    <t>2011/22448891</t>
  </si>
  <si>
    <t>ИП "Жалиева Ак Арыс-минипекар"</t>
  </si>
  <si>
    <t>Жургенова 70/2</t>
  </si>
  <si>
    <t>ТОО"Рэм-Кызылорда"</t>
  </si>
  <si>
    <t>Муратб13 а</t>
  </si>
  <si>
    <t>ИП"Бактикулов Метро стиль</t>
  </si>
  <si>
    <t>пр Абая 30/3</t>
  </si>
  <si>
    <t>ИП Мира аптека</t>
  </si>
  <si>
    <t>Муратбаева15/3</t>
  </si>
  <si>
    <t>ИП Енсепалиев-офис</t>
  </si>
  <si>
    <t>Абая 17</t>
  </si>
  <si>
    <t>ИП Сержанова</t>
  </si>
  <si>
    <t>Байтур91</t>
  </si>
  <si>
    <t>ТОО Кызылорда коркем</t>
  </si>
  <si>
    <t>Абая 10</t>
  </si>
  <si>
    <t>0193639/08</t>
  </si>
  <si>
    <t>стройка ИП Нуртаева</t>
  </si>
  <si>
    <t>Скаткова 107</t>
  </si>
  <si>
    <t>ТОО Комп Назар2030</t>
  </si>
  <si>
    <t>Мурат 17/44</t>
  </si>
  <si>
    <t>Сто Нурмаханова</t>
  </si>
  <si>
    <t>Женис 37/1</t>
  </si>
  <si>
    <t>РГП на ПХВ Респ центр развит здравохр МЗ РК</t>
  </si>
  <si>
    <t>г Астана</t>
  </si>
  <si>
    <t>Респ центр элекр здравох</t>
  </si>
  <si>
    <t>пр Абая 27</t>
  </si>
  <si>
    <t>Ателье Айша</t>
  </si>
  <si>
    <t>Коркыт ата 64</t>
  </si>
  <si>
    <t>Ип Гайниева</t>
  </si>
  <si>
    <t>Пр Абая 4/3</t>
  </si>
  <si>
    <t>ИП Каленова Алюр Веда</t>
  </si>
  <si>
    <t>Есенова 19/2</t>
  </si>
  <si>
    <t>ТОО Халык газети</t>
  </si>
  <si>
    <t>Скат-ва 96/4-этаж</t>
  </si>
  <si>
    <t>ИП Палманов стройка</t>
  </si>
  <si>
    <t>Алтынсарин64</t>
  </si>
  <si>
    <t xml:space="preserve">ЧП "Ким" Мауленова </t>
  </si>
  <si>
    <t>Мауленова 38</t>
  </si>
  <si>
    <t>Мауленова</t>
  </si>
  <si>
    <t>03/524270</t>
  </si>
  <si>
    <t>Церковь Любовь</t>
  </si>
  <si>
    <t>Абулхайрхан 63</t>
  </si>
  <si>
    <t>ТОО "Гарант -Позитрон"</t>
  </si>
  <si>
    <t xml:space="preserve">Ш-ла 24а </t>
  </si>
  <si>
    <t>ИП Ержанова Пиво на розлив</t>
  </si>
  <si>
    <t>Ш-ла 24а кв 113</t>
  </si>
  <si>
    <t>АО "Автоматика"</t>
  </si>
  <si>
    <t>Ш-ла /7а</t>
  </si>
  <si>
    <t xml:space="preserve">РОО Отан </t>
  </si>
  <si>
    <t>Церьковь Надежда</t>
  </si>
  <si>
    <t>Ш-ла 51а/7</t>
  </si>
  <si>
    <t>ведомественная квартира</t>
  </si>
  <si>
    <t>Шугла 15/25</t>
  </si>
  <si>
    <t>ИП"Тлепов"парик "Ару -Наз"</t>
  </si>
  <si>
    <t>Бухарбай 34</t>
  </si>
  <si>
    <t>ИП Алтын Адам</t>
  </si>
  <si>
    <t>Шугла 1а/22</t>
  </si>
  <si>
    <t>Казпочта 16</t>
  </si>
  <si>
    <t>Ш-ла 25</t>
  </si>
  <si>
    <t>Фирма "Жакат"</t>
  </si>
  <si>
    <t>Ш-ла 7а/11</t>
  </si>
  <si>
    <t>400884/07</t>
  </si>
  <si>
    <t>ТОО МедтехсервисЛТД</t>
  </si>
  <si>
    <t>Шуг 51а1</t>
  </si>
  <si>
    <t>ТОО Астра ломбард)</t>
  </si>
  <si>
    <t>Шугла 25/22</t>
  </si>
  <si>
    <t>ИП Сражадинкызы-2</t>
  </si>
  <si>
    <t>Ш-ла 24</t>
  </si>
  <si>
    <t>01316196/06</t>
  </si>
  <si>
    <t>ИП ЕН Наталья</t>
  </si>
  <si>
    <t>Б. батыр 34/1</t>
  </si>
  <si>
    <t>ТОО М-ЛОМБАРД</t>
  </si>
  <si>
    <t>Шугла 25/1</t>
  </si>
  <si>
    <t>ТОО Сейф-Ломбард</t>
  </si>
  <si>
    <t>Ш-ла 25/66</t>
  </si>
  <si>
    <t>ИП Бимбетова СТО</t>
  </si>
  <si>
    <t>Бух батыр б/н</t>
  </si>
  <si>
    <t>ТОО Сар Тобе( офис)</t>
  </si>
  <si>
    <t>Ш-ла 40/Б/н</t>
  </si>
  <si>
    <t>ТОО Бабас Зере оку орталык</t>
  </si>
  <si>
    <t>Шугла 52</t>
  </si>
  <si>
    <t>ТОО "Тург уй К/Орда Уч №2</t>
  </si>
  <si>
    <t>Шугла 31</t>
  </si>
  <si>
    <t>заявка</t>
  </si>
  <si>
    <t>ИП Макашева клиника</t>
  </si>
  <si>
    <t>Шугла32</t>
  </si>
  <si>
    <t>К-Орда Канагаты</t>
  </si>
  <si>
    <t>Шукурова 62</t>
  </si>
  <si>
    <t>КРПИДСНЛ РК ( Быв Бинго)</t>
  </si>
  <si>
    <t>Бухарбай 123В</t>
  </si>
  <si>
    <t>В</t>
  </si>
  <si>
    <t>Бокейхан б/н</t>
  </si>
  <si>
    <t>Бокейхан</t>
  </si>
  <si>
    <t>ТОО "Тыныс жол"</t>
  </si>
  <si>
    <t>Шугла 44/8/9</t>
  </si>
  <si>
    <t>ТОО КазНурЭнерго</t>
  </si>
  <si>
    <t>Шугыла 32а/15</t>
  </si>
  <si>
    <t>32а</t>
  </si>
  <si>
    <t>Шугыла 32а/16</t>
  </si>
  <si>
    <t>ИП Бармакова  рекл агентств</t>
  </si>
  <si>
    <t>пр Абая 6/2</t>
  </si>
  <si>
    <t>ТОО АРДАН-СТРОЙ</t>
  </si>
  <si>
    <t>ШУГЫЛА 44</t>
  </si>
  <si>
    <t>ТОО Ракурс и К</t>
  </si>
  <si>
    <t>Абая 28а/19</t>
  </si>
  <si>
    <t>28а</t>
  </si>
  <si>
    <t>Ип Баймбет-хостел</t>
  </si>
  <si>
    <t>Есенова19/1</t>
  </si>
  <si>
    <t>ИП Азамат- рекл агенство</t>
  </si>
  <si>
    <t>Байтурсынова 10А</t>
  </si>
  <si>
    <t>ТОО СК Данекер-стройка</t>
  </si>
  <si>
    <t>Шукурова б/н</t>
  </si>
  <si>
    <t>Ип Медеталиева-офис</t>
  </si>
  <si>
    <t>Шукурова 70</t>
  </si>
  <si>
    <t>М0161373</t>
  </si>
  <si>
    <t>ТОО Жабдыктау-офис</t>
  </si>
  <si>
    <t>Дет сад Аккайын</t>
  </si>
  <si>
    <t>06/7049957</t>
  </si>
  <si>
    <t>Ясли сад "Еркем-ай"</t>
  </si>
  <si>
    <t>Есенов 20/2</t>
  </si>
  <si>
    <t>Унив. "Болашак"</t>
  </si>
  <si>
    <t>Абая 31/а</t>
  </si>
  <si>
    <t>31а</t>
  </si>
  <si>
    <t>университет</t>
  </si>
  <si>
    <t>Студент сарайы</t>
  </si>
  <si>
    <t>Букмекерская контора Олимп</t>
  </si>
  <si>
    <t>Байс 121</t>
  </si>
  <si>
    <t>Дет сад "Сердце Томирис"</t>
  </si>
  <si>
    <t>Пушкина 23</t>
  </si>
  <si>
    <t>Дет сад Гульфайруз</t>
  </si>
  <si>
    <t>Алтынсарина 18А</t>
  </si>
  <si>
    <t>Дет сад Алдияр</t>
  </si>
  <si>
    <t>Скаткова 113 а</t>
  </si>
  <si>
    <t>Детсад Бопежан</t>
  </si>
  <si>
    <t>Шугла 5 а</t>
  </si>
  <si>
    <t>Акмечеть атындагы Гум тех колледж</t>
  </si>
  <si>
    <t>Мурат 43</t>
  </si>
  <si>
    <t>ЧП "Есахаева" Балбобек</t>
  </si>
  <si>
    <t>Шугла 43</t>
  </si>
  <si>
    <t>ИП Жумадильдаев колледж</t>
  </si>
  <si>
    <t>М.Шокай 149</t>
  </si>
  <si>
    <t>М.Шокай</t>
  </si>
  <si>
    <t>Детсад "Сары Арка"</t>
  </si>
  <si>
    <t>М.Шокай 141 б</t>
  </si>
  <si>
    <t>Детсад Адина</t>
  </si>
  <si>
    <t xml:space="preserve">Бухарбай батыр </t>
  </si>
  <si>
    <t>Детсад Балауса ISTIAT GROUP</t>
  </si>
  <si>
    <t>Бокейхан 75</t>
  </si>
  <si>
    <t xml:space="preserve">     </t>
  </si>
  <si>
    <t xml:space="preserve"> д/сад Нур-Шугла-2</t>
  </si>
  <si>
    <t>Муратб 80</t>
  </si>
  <si>
    <t>ИП Дандыбаева учнб цент</t>
  </si>
  <si>
    <t>1360/902</t>
  </si>
  <si>
    <t>Д/Сад Шолпанай</t>
  </si>
  <si>
    <t>Бух батыр 132</t>
  </si>
  <si>
    <t>Дет Сад Сикырлы алем</t>
  </si>
  <si>
    <t>Жургенова 24</t>
  </si>
  <si>
    <t>Банк Кассписский</t>
  </si>
  <si>
    <t>ПР Абая б/н</t>
  </si>
  <si>
    <t>Казахстан тургын уй курылыс жинак банки</t>
  </si>
  <si>
    <t>Байтурсынова 122</t>
  </si>
  <si>
    <t>ИП Макашев-нарко центр</t>
  </si>
  <si>
    <t>Шугла 45/120</t>
  </si>
  <si>
    <t>клиники</t>
  </si>
  <si>
    <t>ТОО"Боген строй транс сервис"</t>
  </si>
  <si>
    <t>Шугла2</t>
  </si>
  <si>
    <t>ТОО Доктор Матаев</t>
  </si>
  <si>
    <t>Шукурова 103</t>
  </si>
  <si>
    <t>Жаннетта ТОО РК-Мунай</t>
  </si>
  <si>
    <t>Байтур88</t>
  </si>
  <si>
    <t>09/2540530</t>
  </si>
  <si>
    <t>"Меруерт"</t>
  </si>
  <si>
    <t>Байт 11</t>
  </si>
  <si>
    <t>Рест "Ван Гог"</t>
  </si>
  <si>
    <t>Бахадур 1</t>
  </si>
  <si>
    <t>АЕ34651</t>
  </si>
  <si>
    <t>Рест "Пекин"</t>
  </si>
  <si>
    <t>Байт 123</t>
  </si>
  <si>
    <t>АН 51956</t>
  </si>
  <si>
    <t>Рестор Альмонд</t>
  </si>
  <si>
    <t>Байтурс 97</t>
  </si>
  <si>
    <t>ИП Есмуханбетов Айбол стройка</t>
  </si>
  <si>
    <t>Байтурсын 110</t>
  </si>
  <si>
    <t>Рестр Бай стрит</t>
  </si>
  <si>
    <t>Байтурсын64</t>
  </si>
  <si>
    <t>ИП Мухамедиев Дубай</t>
  </si>
  <si>
    <t>Ж.Бахадур б/н</t>
  </si>
  <si>
    <t>Кафе "Химан"</t>
  </si>
  <si>
    <t>Байтур 30</t>
  </si>
  <si>
    <t>Кафе "Семь братев"</t>
  </si>
  <si>
    <t>Маулен 38</t>
  </si>
  <si>
    <t>368039/10</t>
  </si>
  <si>
    <t>Кафе "Асель"</t>
  </si>
  <si>
    <t>Кафе "Алладин"</t>
  </si>
  <si>
    <t>Кафе "Виола"</t>
  </si>
  <si>
    <t>Мурат 17/63</t>
  </si>
  <si>
    <t>05/562905</t>
  </si>
  <si>
    <t>АН38147/562904</t>
  </si>
  <si>
    <t>Кафе "Ласточка"</t>
  </si>
  <si>
    <t>Байтур 102</t>
  </si>
  <si>
    <t>06/7660413</t>
  </si>
  <si>
    <t>АН51986</t>
  </si>
  <si>
    <t>08/7306095</t>
  </si>
  <si>
    <t>АН 51984</t>
  </si>
  <si>
    <t>Кафе "Мираж"</t>
  </si>
  <si>
    <t>К-ата 42</t>
  </si>
  <si>
    <t>Кафе "Ергош"</t>
  </si>
  <si>
    <t>Мурат 17</t>
  </si>
  <si>
    <t>Кафе "Рахат"</t>
  </si>
  <si>
    <t>Байтур 62</t>
  </si>
  <si>
    <t>Абая 36/12</t>
  </si>
  <si>
    <t>Кафе "Олимп"</t>
  </si>
  <si>
    <t>Мурат 15/63</t>
  </si>
  <si>
    <t>Кафе "Звезды"</t>
  </si>
  <si>
    <t>Мурат 15/22</t>
  </si>
  <si>
    <t>Кафе "5-Avenue"</t>
  </si>
  <si>
    <t>Абая 26 а</t>
  </si>
  <si>
    <t xml:space="preserve">Абая </t>
  </si>
  <si>
    <t>Кафе "Империя и К"</t>
  </si>
  <si>
    <t>Байтур 98</t>
  </si>
  <si>
    <t>2011/2065411</t>
  </si>
  <si>
    <t>Кафе "Вип"</t>
  </si>
  <si>
    <t>Абая 34а</t>
  </si>
  <si>
    <t>Кафе "Садуи"ИП ЛИ Р</t>
  </si>
  <si>
    <t>Кафе "Бакшы САРАЙ</t>
  </si>
  <si>
    <t>Женис 24</t>
  </si>
  <si>
    <t>Кафе "Парадайс"</t>
  </si>
  <si>
    <t>Байт 73</t>
  </si>
  <si>
    <t>кафе "Прага -7"</t>
  </si>
  <si>
    <t>Байтур77</t>
  </si>
  <si>
    <t>УЕ92644</t>
  </si>
  <si>
    <t>Кафе "Восток- 3"</t>
  </si>
  <si>
    <t>Байт 125</t>
  </si>
  <si>
    <t>Кафе Барыс</t>
  </si>
  <si>
    <t>Скат 102</t>
  </si>
  <si>
    <t>102а</t>
  </si>
  <si>
    <t>Кафе Дядушка Ли</t>
  </si>
  <si>
    <t>Муратбаева 17 А</t>
  </si>
  <si>
    <t>ИП "Сатова МК " Тагам №1</t>
  </si>
  <si>
    <t>Коркыт ата 52</t>
  </si>
  <si>
    <t xml:space="preserve">Кафе Астория </t>
  </si>
  <si>
    <t>Абая 21/а</t>
  </si>
  <si>
    <t>Летник Меруерт</t>
  </si>
  <si>
    <t>Байтурсын114 а</t>
  </si>
  <si>
    <t>Летник Аль-Азиз</t>
  </si>
  <si>
    <t>абая  б/н</t>
  </si>
  <si>
    <t>Абая 1</t>
  </si>
  <si>
    <t>байтурсын  129 а</t>
  </si>
  <si>
    <t>Пив.бар "Берхауз"</t>
  </si>
  <si>
    <t>ип ИСЛАМОВА АЙНАЛАЙЫН-2</t>
  </si>
  <si>
    <t>МУРАТБ 17/1</t>
  </si>
  <si>
    <t>Кафе Мерей</t>
  </si>
  <si>
    <t>Амангельды 35А</t>
  </si>
  <si>
    <t>Кафе "Астория"</t>
  </si>
  <si>
    <t>Ш-ла 26/4</t>
  </si>
  <si>
    <t xml:space="preserve">Шугыла </t>
  </si>
  <si>
    <t>пл 828705</t>
  </si>
  <si>
    <t>Кафе "Самал"</t>
  </si>
  <si>
    <t>Ш-ла 25/36</t>
  </si>
  <si>
    <t>Кафе "Наутилиус"</t>
  </si>
  <si>
    <t>Ш-ла 53</t>
  </si>
  <si>
    <t>25610/АС</t>
  </si>
  <si>
    <t>25601/АС</t>
  </si>
  <si>
    <t>Кафе "акдастархан"</t>
  </si>
  <si>
    <t>кафе Айман</t>
  </si>
  <si>
    <t>Ш-ла 53/30</t>
  </si>
  <si>
    <t>Пив.бар Бочонок</t>
  </si>
  <si>
    <t>Ш-ла 24а/113</t>
  </si>
  <si>
    <t>ИП "Сражадинкызы-1"</t>
  </si>
  <si>
    <t>Шугла 24/17</t>
  </si>
  <si>
    <t>Кафе "Жан Аке"</t>
  </si>
  <si>
    <t>Мурат б/н</t>
  </si>
  <si>
    <t>15864758/11</t>
  </si>
  <si>
    <t>ИП Сандыбаева-асхана</t>
  </si>
  <si>
    <t>Шугла  24а</t>
  </si>
  <si>
    <t>Кафе Золотое Руно</t>
  </si>
  <si>
    <t>Бокейх б/н</t>
  </si>
  <si>
    <t>ИП Пиржанова "Дамхана"</t>
  </si>
  <si>
    <t>Шугыла 24 а</t>
  </si>
  <si>
    <t>Пекар"Нигай"</t>
  </si>
  <si>
    <t>Байтурсынова90</t>
  </si>
  <si>
    <t>Столовая №7</t>
  </si>
  <si>
    <t>Столовая №23</t>
  </si>
  <si>
    <t>Абулхайырхан 36а</t>
  </si>
  <si>
    <t>Столовая №198</t>
  </si>
  <si>
    <t>Муратбаева 11</t>
  </si>
  <si>
    <t>Столовая №187</t>
  </si>
  <si>
    <t>Коныратбаева 22</t>
  </si>
  <si>
    <t>Столовая сш №261</t>
  </si>
  <si>
    <t>Аль Фараби</t>
  </si>
  <si>
    <t>Кафе ЧОСОН</t>
  </si>
  <si>
    <t>Толе би 73</t>
  </si>
  <si>
    <t>Гост "Уют"</t>
  </si>
  <si>
    <t>Коныр 44</t>
  </si>
  <si>
    <t>ИП Муканова</t>
  </si>
  <si>
    <t>Мурат 17/41</t>
  </si>
  <si>
    <t>Муканова</t>
  </si>
  <si>
    <t>32460250/13</t>
  </si>
  <si>
    <t>маг Жалгас</t>
  </si>
  <si>
    <t>Мурат 17/43</t>
  </si>
  <si>
    <t>Маг "Смаг"</t>
  </si>
  <si>
    <t>Мурат 17/52</t>
  </si>
  <si>
    <t>Маг "Сезон"</t>
  </si>
  <si>
    <t>Абая 28а</t>
  </si>
  <si>
    <t>97/480980</t>
  </si>
  <si>
    <t>Маг "Мелениум"</t>
  </si>
  <si>
    <t>Абая 30/62</t>
  </si>
  <si>
    <t>ИП"Турманов игр автом</t>
  </si>
  <si>
    <t>Мурат 17/22</t>
  </si>
  <si>
    <t>Маг Ас-нур</t>
  </si>
  <si>
    <t>Мурат 17/21</t>
  </si>
  <si>
    <t>Маг "Арал"</t>
  </si>
  <si>
    <t>маг"Алишер"Аквалйн</t>
  </si>
  <si>
    <t>Маг"Трикотаж алем"</t>
  </si>
  <si>
    <t>Абяа 34а/57</t>
  </si>
  <si>
    <t>34а</t>
  </si>
  <si>
    <t>Маг Сулу Сыр Алеми</t>
  </si>
  <si>
    <t>Абяа 34</t>
  </si>
  <si>
    <t>Маг "Жадыра"</t>
  </si>
  <si>
    <t>Абая 28а/20</t>
  </si>
  <si>
    <t>ИП Ишанова</t>
  </si>
  <si>
    <t>Абая 30/64</t>
  </si>
  <si>
    <t>Маг "Улан"</t>
  </si>
  <si>
    <t>Мурат 15/2</t>
  </si>
  <si>
    <t>Маг "Татяна"</t>
  </si>
  <si>
    <t>Мурат 17/81</t>
  </si>
  <si>
    <t>АС25172</t>
  </si>
  <si>
    <t>Маг "Бирлик"</t>
  </si>
  <si>
    <t>Маг "Орифлейм"</t>
  </si>
  <si>
    <t>К-ата 62/2</t>
  </si>
  <si>
    <t>1</t>
  </si>
  <si>
    <t>АЕ624714</t>
  </si>
  <si>
    <t>Маг "Мардан"</t>
  </si>
  <si>
    <t>Скат 111/2</t>
  </si>
  <si>
    <t>Маг "Камар"</t>
  </si>
  <si>
    <t>Скат 111/31</t>
  </si>
  <si>
    <t>Маг "Богема"</t>
  </si>
  <si>
    <t>К-ата 62/5</t>
  </si>
  <si>
    <t>120433/08</t>
  </si>
  <si>
    <t>Маг "Копи экспрес"</t>
  </si>
  <si>
    <t>03/112353</t>
  </si>
  <si>
    <t>Мега-Ком</t>
  </si>
  <si>
    <t>К-ата 62б</t>
  </si>
  <si>
    <t>Маг "Милена"</t>
  </si>
  <si>
    <t>Байт 97</t>
  </si>
  <si>
    <t>маг Айбол</t>
  </si>
  <si>
    <t>Абая 4/2</t>
  </si>
  <si>
    <t>пр. Абая</t>
  </si>
  <si>
    <t>Маг береке нан</t>
  </si>
  <si>
    <t>Маг Кундыз</t>
  </si>
  <si>
    <t>Скаткова 98/16</t>
  </si>
  <si>
    <t>Маг Елес</t>
  </si>
  <si>
    <t>Абая 30/1</t>
  </si>
  <si>
    <t>Маг Багдат</t>
  </si>
  <si>
    <t>Муратбаева 17/84</t>
  </si>
  <si>
    <t>Гост Балауса</t>
  </si>
  <si>
    <t>Абая 34 а</t>
  </si>
  <si>
    <t>Кафе Кок сарай</t>
  </si>
  <si>
    <t>Байтурсынова 65а</t>
  </si>
  <si>
    <t>ИП Муратов-кафе Куксарай</t>
  </si>
  <si>
    <t>Абаяб.н</t>
  </si>
  <si>
    <t>ИП "Айтжанова"</t>
  </si>
  <si>
    <t>Абая 23 а</t>
  </si>
  <si>
    <t>маг"Индира"</t>
  </si>
  <si>
    <t>Жахаева2/4</t>
  </si>
  <si>
    <t>маг Азык тулик</t>
  </si>
  <si>
    <t>Бектур-ва 30/64</t>
  </si>
  <si>
    <t>Бектурганова</t>
  </si>
  <si>
    <t>Комп клуб Диодема</t>
  </si>
  <si>
    <t>пр Абая 30/83</t>
  </si>
  <si>
    <t>ИП Абдраимова-фаберлик</t>
  </si>
  <si>
    <t>Пр Абая 30/24</t>
  </si>
  <si>
    <t>Маг Момент мода</t>
  </si>
  <si>
    <t>Муратб 21 А</t>
  </si>
  <si>
    <t>ИП Махаббат-маг Медина</t>
  </si>
  <si>
    <t>Женис 41/1</t>
  </si>
  <si>
    <t>ИП Кайранов-маг Жаркын</t>
  </si>
  <si>
    <t>Толе би 56</t>
  </si>
  <si>
    <t>Маг Авангард</t>
  </si>
  <si>
    <t>Толе би 74</t>
  </si>
  <si>
    <t>ИП Тен М А комп клуб</t>
  </si>
  <si>
    <t>Муратб 17/62</t>
  </si>
  <si>
    <t>ИП Сексенова маг килем</t>
  </si>
  <si>
    <t>Магазин "КОМОТ"</t>
  </si>
  <si>
    <t>Маг "САгдат"</t>
  </si>
  <si>
    <t>Ш-ла 7а/101</t>
  </si>
  <si>
    <t>7а</t>
  </si>
  <si>
    <t>Маг Султан-ЧП Ашимов</t>
  </si>
  <si>
    <t>Ш-ла 32</t>
  </si>
  <si>
    <t>Маг "Гулмаржан"</t>
  </si>
  <si>
    <t>ТОО"МФО"АГРИНАС"</t>
  </si>
  <si>
    <t>Ш-ла 25/82</t>
  </si>
  <si>
    <t>Маг "Акниет"</t>
  </si>
  <si>
    <t>Маг "Ерсултан"</t>
  </si>
  <si>
    <t>Ш-ла 24а 17</t>
  </si>
  <si>
    <t>69861/06</t>
  </si>
  <si>
    <t>маг "Бекет"</t>
  </si>
  <si>
    <t>Ш-ла 6а/1</t>
  </si>
  <si>
    <t>Маг "Агжан"Жулдыз</t>
  </si>
  <si>
    <t>Ш-ла 28/84</t>
  </si>
  <si>
    <t>Маг "Малика"</t>
  </si>
  <si>
    <t>Ш-ла 39/37</t>
  </si>
  <si>
    <t>Маг "Лаура"</t>
  </si>
  <si>
    <t>Ш-ла 26</t>
  </si>
  <si>
    <t>Маг "Халал ет"</t>
  </si>
  <si>
    <t>Ш-ла 26/2</t>
  </si>
  <si>
    <t>Маг "Сункар"</t>
  </si>
  <si>
    <t>Ш-ла 29/37</t>
  </si>
  <si>
    <t>Маг "Кайрат"</t>
  </si>
  <si>
    <t>Ш-ла 25/52</t>
  </si>
  <si>
    <t>Маг "Ерке Жалгас"</t>
  </si>
  <si>
    <t>Ш-ла 25/53</t>
  </si>
  <si>
    <t>Маг "Ак-Орда"</t>
  </si>
  <si>
    <t>Ш-ла 51/59</t>
  </si>
  <si>
    <t>Маг "Мереке"</t>
  </si>
  <si>
    <t>Ш-ла 24а/42</t>
  </si>
  <si>
    <t>Аг80490</t>
  </si>
  <si>
    <t>Маг Нур</t>
  </si>
  <si>
    <t>Шуг 24 а41</t>
  </si>
  <si>
    <t>Акбота Халал ет</t>
  </si>
  <si>
    <t>Шугла 26/81</t>
  </si>
  <si>
    <t>Маг "Бозархаш"</t>
  </si>
  <si>
    <t>Ш-ла 39/1</t>
  </si>
  <si>
    <t>Маг "Алтын Аже"</t>
  </si>
  <si>
    <t>Ш-ла 42/68</t>
  </si>
  <si>
    <t>АГ99329</t>
  </si>
  <si>
    <t>Маг "Байтерек"</t>
  </si>
  <si>
    <t>Ш-ла 41/1</t>
  </si>
  <si>
    <t>Маг "Кунзира"</t>
  </si>
  <si>
    <t>Ш-ла 31а</t>
  </si>
  <si>
    <t>Маг Аяужан</t>
  </si>
  <si>
    <t>Шугла 26/66</t>
  </si>
  <si>
    <t>01691370/06</t>
  </si>
  <si>
    <t>Магаз "Асадал"</t>
  </si>
  <si>
    <t>Ш-ла 26/38</t>
  </si>
  <si>
    <t>Шугла 25/21</t>
  </si>
  <si>
    <t>Маг "Елнур"</t>
  </si>
  <si>
    <t>Маг Сауле Ип Нурпеисова</t>
  </si>
  <si>
    <t>Шугла 31 б/н</t>
  </si>
  <si>
    <t>ТОО "Сулмарт"</t>
  </si>
  <si>
    <t>Шугла 44-11А</t>
  </si>
  <si>
    <t>Маг Сток-хоус</t>
  </si>
  <si>
    <t>Шугла 53/21</t>
  </si>
  <si>
    <t>Маг Жулдыз</t>
  </si>
  <si>
    <t>Шугла 24а/52</t>
  </si>
  <si>
    <t>ТОО Жалбыз</t>
  </si>
  <si>
    <t>Шугла 53/22</t>
  </si>
  <si>
    <t>Маг Аль за Нур</t>
  </si>
  <si>
    <t>Шугла 6А/32</t>
  </si>
  <si>
    <t xml:space="preserve">Маг Сурет онимдери- ЧП Шалабаева </t>
  </si>
  <si>
    <t>Ш-ла 25/51</t>
  </si>
  <si>
    <t>ТОО"Электрон КЗ"</t>
  </si>
  <si>
    <t>Ш-ла 44</t>
  </si>
  <si>
    <t>Маг Нан- ИП Абдулина</t>
  </si>
  <si>
    <t>Видео маркет Севен</t>
  </si>
  <si>
    <t>Шугыла 26/82</t>
  </si>
  <si>
    <t>Маг Айжан</t>
  </si>
  <si>
    <t>Шугла 24А/2</t>
  </si>
  <si>
    <t>193928/08</t>
  </si>
  <si>
    <t>маг Айжан аквалайн</t>
  </si>
  <si>
    <t>Шугла 24/а 2</t>
  </si>
  <si>
    <t>Маг Аль-Айдан</t>
  </si>
  <si>
    <t>Шуг 24а31</t>
  </si>
  <si>
    <t>Маг Айман</t>
  </si>
  <si>
    <t>ИП Калиева маг Ай Улпан</t>
  </si>
  <si>
    <t>Бокейхан 11 а</t>
  </si>
  <si>
    <t>Маг Керемет</t>
  </si>
  <si>
    <t>пр Абая 11</t>
  </si>
  <si>
    <t>Маг Магжан-автозапчасти</t>
  </si>
  <si>
    <t>Маг Спец одежды-Сафети Ланд</t>
  </si>
  <si>
    <t>Байтурсынова 83</t>
  </si>
  <si>
    <t>06/569666</t>
  </si>
  <si>
    <t>Нотариус- ЧП Бедеров</t>
  </si>
  <si>
    <t>Ш-ла 25/38</t>
  </si>
  <si>
    <t>Нотариус</t>
  </si>
  <si>
    <t>Нотариус -ЧП Ашимов</t>
  </si>
  <si>
    <t>ИП"Есболганов" нотариус</t>
  </si>
  <si>
    <t>Муратбаева 17/23</t>
  </si>
  <si>
    <t>ИГРОВОЙ АВТОМ АДРЕНАЛИН</t>
  </si>
  <si>
    <t>Есенова 19/3</t>
  </si>
  <si>
    <t>М-Трэйд  ТД Самал</t>
  </si>
  <si>
    <t>11447781/08</t>
  </si>
  <si>
    <t>3478483/06</t>
  </si>
  <si>
    <t>ИП ТЛЕУЛИЕВА О,  В</t>
  </si>
  <si>
    <t>06/070105</t>
  </si>
  <si>
    <t>Парик "Уржан"</t>
  </si>
  <si>
    <t>Мурат 17/24</t>
  </si>
  <si>
    <t>04/339311</t>
  </si>
  <si>
    <t>Парик "Ветерок"</t>
  </si>
  <si>
    <t>Абая 26а</t>
  </si>
  <si>
    <t>Парик "Раиса"</t>
  </si>
  <si>
    <t>Парик "Азиза"</t>
  </si>
  <si>
    <t>Абая 32/83</t>
  </si>
  <si>
    <t>Парик "Диодема"</t>
  </si>
  <si>
    <t>Абая 30/83</t>
  </si>
  <si>
    <t>Парик Анжелла</t>
  </si>
  <si>
    <t>Мурат 15/42</t>
  </si>
  <si>
    <t>Сибирское здоровье</t>
  </si>
  <si>
    <t>Абая 36а/1</t>
  </si>
  <si>
    <t>Парик Для тебя</t>
  </si>
  <si>
    <t>Абая 36/21</t>
  </si>
  <si>
    <t>Парик Наргиз</t>
  </si>
  <si>
    <t>Муратб 15/64</t>
  </si>
  <si>
    <t>Парик Сен Сулу</t>
  </si>
  <si>
    <t>Жургенова 34</t>
  </si>
  <si>
    <t>Парик Лето</t>
  </si>
  <si>
    <t>Мусрепова 18/21</t>
  </si>
  <si>
    <t>Парик LOVE-L</t>
  </si>
  <si>
    <t>Абая 30/41</t>
  </si>
  <si>
    <t>Парик "Даха"</t>
  </si>
  <si>
    <t>Ш-ла 26/67</t>
  </si>
  <si>
    <t>Парик "Шамиль"</t>
  </si>
  <si>
    <t>Ш-ла 26/3</t>
  </si>
  <si>
    <t>Парик "Дана"</t>
  </si>
  <si>
    <t>Ш-ла 34/3</t>
  </si>
  <si>
    <t>Парик Умит</t>
  </si>
  <si>
    <t>Шугла 26/20</t>
  </si>
  <si>
    <t>Парикм "Ляйля"</t>
  </si>
  <si>
    <t>Ш-ла 1а 2</t>
  </si>
  <si>
    <t>ИП Натишаева парик</t>
  </si>
  <si>
    <t>Шугла25/67</t>
  </si>
  <si>
    <t>ИП Тен парик"Татьяна"</t>
  </si>
  <si>
    <t>Абая 30/4</t>
  </si>
  <si>
    <t>Мойка"Аружан"</t>
  </si>
  <si>
    <t>К-ата 62</t>
  </si>
  <si>
    <t>ТОО ТАУРУС МОТОРС</t>
  </si>
  <si>
    <t>К.А.Яссауи</t>
  </si>
  <si>
    <t xml:space="preserve">Мойка Жубатырова </t>
  </si>
  <si>
    <t>Мойка Нуржол</t>
  </si>
  <si>
    <t>Онтустик жанар май</t>
  </si>
  <si>
    <t>СТО Бимбетова</t>
  </si>
  <si>
    <t>Бухарбай батыр б/н</t>
  </si>
  <si>
    <t>комп Мын Булак</t>
  </si>
  <si>
    <t>Даутбаева 65</t>
  </si>
  <si>
    <t>Дауытбаева</t>
  </si>
  <si>
    <t>Сауна "Трио"</t>
  </si>
  <si>
    <t>Ш-ла 32а</t>
  </si>
  <si>
    <t>МК07580</t>
  </si>
  <si>
    <t>Сауна "Шугыла"</t>
  </si>
  <si>
    <t>Баня Медеталиева</t>
  </si>
  <si>
    <t>Женис 29</t>
  </si>
  <si>
    <t>013731/2011</t>
  </si>
  <si>
    <t>405163/07</t>
  </si>
  <si>
    <t>Баня"Курылысшы"</t>
  </si>
  <si>
    <t>Баня Нуржол</t>
  </si>
  <si>
    <t>Аптека Аннур</t>
  </si>
  <si>
    <t>Абая 30/84</t>
  </si>
  <si>
    <t>Аптека "Фармпров"</t>
  </si>
  <si>
    <t>Абая 24</t>
  </si>
  <si>
    <t>Апт "Адонис"</t>
  </si>
  <si>
    <t>Ш-ла 25/37</t>
  </si>
  <si>
    <t>Стом "Маржан тис"</t>
  </si>
  <si>
    <t>Пр Абая 34А</t>
  </si>
  <si>
    <t>2011/5763107</t>
  </si>
  <si>
    <t>Стоматологии</t>
  </si>
  <si>
    <t>Стом "Алина дент"</t>
  </si>
  <si>
    <t>Абая 36/4</t>
  </si>
  <si>
    <t>08/8013662</t>
  </si>
  <si>
    <t>Стом ТОО Мансур Дент</t>
  </si>
  <si>
    <t>К Ата 70</t>
  </si>
  <si>
    <t>ИП Косбармахова стом</t>
  </si>
  <si>
    <t>ул Скаткова98/14</t>
  </si>
  <si>
    <t>Стом "Ас-мед</t>
  </si>
  <si>
    <t>Ш-ла 34</t>
  </si>
  <si>
    <t>Стом "Ерстом"</t>
  </si>
  <si>
    <t>Ш-ла24а/3</t>
  </si>
  <si>
    <t>Пожар. №9</t>
  </si>
  <si>
    <t>бейбитшилик 55</t>
  </si>
  <si>
    <t xml:space="preserve">Бейбитшилик </t>
  </si>
  <si>
    <t>Бекбалаев Максат</t>
  </si>
  <si>
    <t>Батырбаева 2</t>
  </si>
  <si>
    <t>Противочум.стан.</t>
  </si>
  <si>
    <t>Шымбай 100</t>
  </si>
  <si>
    <t>Войс.часть 78943</t>
  </si>
  <si>
    <t>Каратугай 107</t>
  </si>
  <si>
    <t>Каратогай</t>
  </si>
  <si>
    <t>06/306340</t>
  </si>
  <si>
    <t>Войсковая часть 74946</t>
  </si>
  <si>
    <t>Аль-фараби</t>
  </si>
  <si>
    <t>ТОО Сыр суы</t>
  </si>
  <si>
    <t>Талсуат 6/1</t>
  </si>
  <si>
    <t>Талсуат</t>
  </si>
  <si>
    <t>талсуат</t>
  </si>
  <si>
    <t>ГУ "Реаб центр для инвалид"</t>
  </si>
  <si>
    <t>Талсуат 6/2</t>
  </si>
  <si>
    <t>Тех колледж №1</t>
  </si>
  <si>
    <t>Титов б/н</t>
  </si>
  <si>
    <t>Титов</t>
  </si>
  <si>
    <t>Общежитие ПТШ-1</t>
  </si>
  <si>
    <t>ГУ Корд индуст тех кол</t>
  </si>
  <si>
    <t>Гагарин б/н</t>
  </si>
  <si>
    <t>Кыз.обл.туб.дисп.</t>
  </si>
  <si>
    <t>Каратугай</t>
  </si>
  <si>
    <t>Кыз.обл.дет.туб.ди.</t>
  </si>
  <si>
    <t>База спец медицин снабжения</t>
  </si>
  <si>
    <t>Хон Бен До 45А</t>
  </si>
  <si>
    <t>ОСД ЮШОР 2</t>
  </si>
  <si>
    <t>Жумабаева 1</t>
  </si>
  <si>
    <t>05СF089117</t>
  </si>
  <si>
    <t>Интернат-Макаренко</t>
  </si>
  <si>
    <t>Ж.Баласагун</t>
  </si>
  <si>
    <t>Ж. Баласугана</t>
  </si>
  <si>
    <t>4114083/13</t>
  </si>
  <si>
    <t>Интернат Жанкожа батыр</t>
  </si>
  <si>
    <t>Ж.Батыр 82</t>
  </si>
  <si>
    <t>Сш №173</t>
  </si>
  <si>
    <t>Кокенов б/н</t>
  </si>
  <si>
    <t>Кокенова</t>
  </si>
  <si>
    <t>Сш №222</t>
  </si>
  <si>
    <t>Торайгыр 100</t>
  </si>
  <si>
    <t>975314/10</t>
  </si>
  <si>
    <t>Сш №10</t>
  </si>
  <si>
    <t>Камалов 39а</t>
  </si>
  <si>
    <t>Камалова</t>
  </si>
  <si>
    <t>39а</t>
  </si>
  <si>
    <t>Дет.сад №4</t>
  </si>
  <si>
    <t>Камалов б/н</t>
  </si>
  <si>
    <t>35б</t>
  </si>
  <si>
    <t>Поликлиника №5</t>
  </si>
  <si>
    <t>Балкы Базар б/н</t>
  </si>
  <si>
    <t>Балкы базар</t>
  </si>
  <si>
    <t>Библиотека №3</t>
  </si>
  <si>
    <t>Камалова б/н</t>
  </si>
  <si>
    <t>Акимат К-жарма</t>
  </si>
  <si>
    <t>К-жарма</t>
  </si>
  <si>
    <t>ГКП "Ералиева"</t>
  </si>
  <si>
    <t>Кашаубаев б/н</t>
  </si>
  <si>
    <t>Кашаубаева</t>
  </si>
  <si>
    <t>Сш №144</t>
  </si>
  <si>
    <t>Аль-Фараби б/н</t>
  </si>
  <si>
    <t>Сексенбаева</t>
  </si>
  <si>
    <t>Дет сад Ертостик</t>
  </si>
  <si>
    <t>Аль-Фараби</t>
  </si>
  <si>
    <t>Дет сад Ер Таргын</t>
  </si>
  <si>
    <t>Титова б/н</t>
  </si>
  <si>
    <t>10/987567</t>
  </si>
  <si>
    <t>ГКП Дет сад Жулдыз</t>
  </si>
  <si>
    <t>ГКП"Гор дом культура"</t>
  </si>
  <si>
    <t>КомсомолАубак б/н</t>
  </si>
  <si>
    <t>Сш №43</t>
  </si>
  <si>
    <t>Сш №212</t>
  </si>
  <si>
    <t>Жумабаев 1</t>
  </si>
  <si>
    <t>ВСКМ324065</t>
  </si>
  <si>
    <t>Сш №253</t>
  </si>
  <si>
    <t>Чиже Сантина</t>
  </si>
  <si>
    <t>Сш №261 Аль-Фар.</t>
  </si>
  <si>
    <t>Ал-Фараби б/н</t>
  </si>
  <si>
    <t>Торайгыр 73</t>
  </si>
  <si>
    <t>Поликлиника №2</t>
  </si>
  <si>
    <t>Чиже Сантина 27</t>
  </si>
  <si>
    <t>Скорой помощи</t>
  </si>
  <si>
    <t>Бейбитшил 56</t>
  </si>
  <si>
    <t>Бейбитшилик</t>
  </si>
  <si>
    <t>Дет садАлпамыс</t>
  </si>
  <si>
    <t>Гор Библиотека№4</t>
  </si>
  <si>
    <t>ул Чижасан74</t>
  </si>
  <si>
    <t>СШ №112</t>
  </si>
  <si>
    <t>Молдагулова б/н</t>
  </si>
  <si>
    <t>Молдагулова</t>
  </si>
  <si>
    <t>ГКП Сыр Дидары</t>
  </si>
  <si>
    <t>Абенова 20</t>
  </si>
  <si>
    <t>Абенова</t>
  </si>
  <si>
    <t>ГКП "КТЭЦ"</t>
  </si>
  <si>
    <t>КТЭЦ</t>
  </si>
  <si>
    <t>12017367-200</t>
  </si>
  <si>
    <t>коммунал.хоз-во</t>
  </si>
  <si>
    <t>12017368-200</t>
  </si>
  <si>
    <t>АВМК-2</t>
  </si>
  <si>
    <t>АВМК-4</t>
  </si>
  <si>
    <t>АВМК-5</t>
  </si>
  <si>
    <t>АВМК-6</t>
  </si>
  <si>
    <t>АВМК-7</t>
  </si>
  <si>
    <t>АВМК-8</t>
  </si>
  <si>
    <t>Универсам</t>
  </si>
  <si>
    <t>АВМК-1</t>
  </si>
  <si>
    <t>АВМК-11</t>
  </si>
  <si>
    <t>АВМК-12</t>
  </si>
  <si>
    <t>АВМК-3</t>
  </si>
  <si>
    <t>АВМК-9</t>
  </si>
  <si>
    <t>АВМК-10</t>
  </si>
  <si>
    <t>978506/10</t>
  </si>
  <si>
    <t>№10 ТЕПЛОУЧАСТОК</t>
  </si>
  <si>
    <t>№4 теплоучасток</t>
  </si>
  <si>
    <t>№6 тепло уасток</t>
  </si>
  <si>
    <t>КНС</t>
  </si>
  <si>
    <t>СК "Энергия"</t>
  </si>
  <si>
    <t>Торайгыр 107</t>
  </si>
  <si>
    <t>Кызылорда Отын</t>
  </si>
  <si>
    <t>Хон Бен До</t>
  </si>
  <si>
    <t>Сабыр и К</t>
  </si>
  <si>
    <t>Кызылжарма</t>
  </si>
  <si>
    <t>ОС-9</t>
  </si>
  <si>
    <t>Титова 29</t>
  </si>
  <si>
    <t>Жас Оркен инс оценки</t>
  </si>
  <si>
    <t>Кокенова 1а</t>
  </si>
  <si>
    <t>08/7512265</t>
  </si>
  <si>
    <t>КСК Нур</t>
  </si>
  <si>
    <t xml:space="preserve">Хон Бен До </t>
  </si>
  <si>
    <t>ТОО "Механизатор"</t>
  </si>
  <si>
    <t>05/559702</t>
  </si>
  <si>
    <t xml:space="preserve">Чп "Галымжан </t>
  </si>
  <si>
    <t>Кокенова б/н</t>
  </si>
  <si>
    <t xml:space="preserve">Алдажар мешит </t>
  </si>
  <si>
    <t>Кызыл Жарма</t>
  </si>
  <si>
    <t>Кызыл жарма</t>
  </si>
  <si>
    <t>ТОО "Жанрос дрилинг</t>
  </si>
  <si>
    <t>Шор. Омары 48</t>
  </si>
  <si>
    <t>Шораяк Омары</t>
  </si>
  <si>
    <t>АС24626</t>
  </si>
  <si>
    <t>КСК "Талап"</t>
  </si>
  <si>
    <t>пос Титова</t>
  </si>
  <si>
    <t>Бастау и S</t>
  </si>
  <si>
    <t>Хон Бен Доб/н</t>
  </si>
  <si>
    <t>ТОО "КЭИС"</t>
  </si>
  <si>
    <t>Хон Бен До 12</t>
  </si>
  <si>
    <t>ЧП "Елеуова"</t>
  </si>
  <si>
    <t>06/7051252</t>
  </si>
  <si>
    <t>ТОО Айдана</t>
  </si>
  <si>
    <t>Акмечеть б/н</t>
  </si>
  <si>
    <t>Мечеть Мубарак</t>
  </si>
  <si>
    <t>Титов 700кв 102</t>
  </si>
  <si>
    <t>Югсантехмонтаж</t>
  </si>
  <si>
    <t>Каратугайб/н</t>
  </si>
  <si>
    <t>Акмешит</t>
  </si>
  <si>
    <t>РГКП Акберен</t>
  </si>
  <si>
    <t>Картугай б/н</t>
  </si>
  <si>
    <t>07/2335528</t>
  </si>
  <si>
    <t>ведомст кв-ра</t>
  </si>
  <si>
    <t>ОАО "Курылыс"</t>
  </si>
  <si>
    <t>Каратугай 1</t>
  </si>
  <si>
    <t>ТОО СК "К-Орд строй монтаж"</t>
  </si>
  <si>
    <t>Каратугай 112</t>
  </si>
  <si>
    <t>АН 52502</t>
  </si>
  <si>
    <t>ОТО ДСК</t>
  </si>
  <si>
    <t>ТОО Гермес "LD"</t>
  </si>
  <si>
    <t>ТОО "Кыз.моторс"</t>
  </si>
  <si>
    <t>ТОО "Казнефтегаз"</t>
  </si>
  <si>
    <t>Каратуг б/н</t>
  </si>
  <si>
    <t>жабык</t>
  </si>
  <si>
    <t>ТОО "Абзал и К"</t>
  </si>
  <si>
    <t>АН 52414</t>
  </si>
  <si>
    <t>ТОО ФК Ромат</t>
  </si>
  <si>
    <t>Акмечить</t>
  </si>
  <si>
    <t>ТОО Мелиоратор</t>
  </si>
  <si>
    <t>Минипекар."Цой"</t>
  </si>
  <si>
    <t>Каратугай 46</t>
  </si>
  <si>
    <t>09/7090196</t>
  </si>
  <si>
    <t>Тоо Асар</t>
  </si>
  <si>
    <t>Каратогай 115</t>
  </si>
  <si>
    <t>АО Интергаз</t>
  </si>
  <si>
    <t>каратогай б/н</t>
  </si>
  <si>
    <t>ТОО Клинал</t>
  </si>
  <si>
    <t xml:space="preserve">Мебельный цех Базарбаева </t>
  </si>
  <si>
    <t>Рисмаш 222</t>
  </si>
  <si>
    <t>Рисмаш</t>
  </si>
  <si>
    <t>АФ99916</t>
  </si>
  <si>
    <t>ТОО Жалгас</t>
  </si>
  <si>
    <t>Рисмашб/н</t>
  </si>
  <si>
    <t>09/7708829</t>
  </si>
  <si>
    <t>АО Каз Мунай Газ</t>
  </si>
  <si>
    <t>Каратугай б/н</t>
  </si>
  <si>
    <t>Хруст вода</t>
  </si>
  <si>
    <t>Аманг 20</t>
  </si>
  <si>
    <t>TOO Sozak oil and gaz</t>
  </si>
  <si>
    <t>Каратогай б/н</t>
  </si>
  <si>
    <t>ИП Толегенов СТ О</t>
  </si>
  <si>
    <t>Кашаубаев 625/2</t>
  </si>
  <si>
    <t>ТОО Полипласт</t>
  </si>
  <si>
    <t>Каратогай 6А</t>
  </si>
  <si>
    <t>ИП Досетова-мойка Мунтик</t>
  </si>
  <si>
    <t>Нотариус Калтайкызы</t>
  </si>
  <si>
    <t>Торайгырова 80А</t>
  </si>
  <si>
    <t>предор35</t>
  </si>
  <si>
    <t>ТОО "Циркон"</t>
  </si>
  <si>
    <t>Ш Омары105а</t>
  </si>
  <si>
    <t>Кыз монт упр фил АО "Элмо"</t>
  </si>
  <si>
    <t>Северн Промзона б/н</t>
  </si>
  <si>
    <t>Северная промзона</t>
  </si>
  <si>
    <t>ТОО "Агропрод-Корда"</t>
  </si>
  <si>
    <t>Каратогай1а</t>
  </si>
  <si>
    <t>АЗС "Жалын"</t>
  </si>
  <si>
    <t>ТОО "Кызыл Кола"</t>
  </si>
  <si>
    <t>Хон Бен До 10 а</t>
  </si>
  <si>
    <t>ТОО "Курылыс"</t>
  </si>
  <si>
    <t>ул Каратогай 1</t>
  </si>
  <si>
    <t>ИП Толенбаев Офис</t>
  </si>
  <si>
    <t>ул Торайгырб/н</t>
  </si>
  <si>
    <t>ИП Узаков</t>
  </si>
  <si>
    <t>Титов Промзона</t>
  </si>
  <si>
    <t>ИП Усенбаева Р Т</t>
  </si>
  <si>
    <t>Бейбитшилик 58</t>
  </si>
  <si>
    <t>Бейбитшилик58</t>
  </si>
  <si>
    <t>ДЭУ-51</t>
  </si>
  <si>
    <t>Сагымбаев б/н</t>
  </si>
  <si>
    <t>Сагымбаева</t>
  </si>
  <si>
    <t>ТОО "Кыран"</t>
  </si>
  <si>
    <t>Едильбаев 62б</t>
  </si>
  <si>
    <t>08/11464997</t>
  </si>
  <si>
    <t>АО "Казвторчермет"</t>
  </si>
  <si>
    <t>Кирпичная7</t>
  </si>
  <si>
    <t>ТОО "ОрдаСтройХолдинг"</t>
  </si>
  <si>
    <t>Сагымбаева 70</t>
  </si>
  <si>
    <t>13/8527418</t>
  </si>
  <si>
    <t>ТОО "Маржан тис"</t>
  </si>
  <si>
    <t>Жумабаева б/н</t>
  </si>
  <si>
    <t>ЗР98013462</t>
  </si>
  <si>
    <t>ТОО"К-GROUP</t>
  </si>
  <si>
    <t>Кирпичная 7</t>
  </si>
  <si>
    <t>Жанкожа</t>
  </si>
  <si>
    <t>Жулдыз</t>
  </si>
  <si>
    <t>батыр 82а</t>
  </si>
  <si>
    <t>ЧП "Абдреева"</t>
  </si>
  <si>
    <t>06667023(06</t>
  </si>
  <si>
    <t>АГ 99200</t>
  </si>
  <si>
    <t>ЧП "Кожасов"</t>
  </si>
  <si>
    <t>Култекенов 98</t>
  </si>
  <si>
    <t>Култекенова</t>
  </si>
  <si>
    <t>ТОО "Керкелмес"</t>
  </si>
  <si>
    <t>Жанкожа б/н</t>
  </si>
  <si>
    <t>2468373/06</t>
  </si>
  <si>
    <t>ЧП "Оспанов"</t>
  </si>
  <si>
    <t>2005/198696</t>
  </si>
  <si>
    <t xml:space="preserve"> ТОО Айшуак </t>
  </si>
  <si>
    <t>Бейбитшил 74</t>
  </si>
  <si>
    <t>ИП Молдабаев</t>
  </si>
  <si>
    <t>Дружба 72</t>
  </si>
  <si>
    <t>08/7343556</t>
  </si>
  <si>
    <t>ЧП "Айдос" пекарня</t>
  </si>
  <si>
    <t>Бейбитшилик 27</t>
  </si>
  <si>
    <t>Каз.транс газ аймак</t>
  </si>
  <si>
    <t>АС 25751</t>
  </si>
  <si>
    <t>АО Казпочта фил №5</t>
  </si>
  <si>
    <t>Бейбитшилик 26</t>
  </si>
  <si>
    <t>ЧП "Нугманова" пекарня</t>
  </si>
  <si>
    <t>Сералиева 46</t>
  </si>
  <si>
    <t>Сералиева</t>
  </si>
  <si>
    <t>2544065(07)</t>
  </si>
  <si>
    <t>Чп "Ырыс"</t>
  </si>
  <si>
    <t>Сулей ишан 70</t>
  </si>
  <si>
    <t>8358056(06) Т</t>
  </si>
  <si>
    <t>ТОО "Болашак орда" офис</t>
  </si>
  <si>
    <t>Бейбитш 118</t>
  </si>
  <si>
    <t>ИП"Абдибеков"мешит</t>
  </si>
  <si>
    <t>Торайгыр 73а</t>
  </si>
  <si>
    <t>Ип "Омарова"-балабакша</t>
  </si>
  <si>
    <t>Торайгырова 140</t>
  </si>
  <si>
    <t>070251/06</t>
  </si>
  <si>
    <t>Аг9913</t>
  </si>
  <si>
    <t>ИП "Дабысова"</t>
  </si>
  <si>
    <t>Хон Бен До 20</t>
  </si>
  <si>
    <t>ип ЖУЛЕКЕНОВА</t>
  </si>
  <si>
    <t>Торайг квартал1</t>
  </si>
  <si>
    <t>ЧП Дуйсенбаев</t>
  </si>
  <si>
    <t>Култекенова 98</t>
  </si>
  <si>
    <t>Мешит Ыбырайм</t>
  </si>
  <si>
    <t>Шакарим б/н</t>
  </si>
  <si>
    <t>Шакарим</t>
  </si>
  <si>
    <t xml:space="preserve">ИП Курманбаева </t>
  </si>
  <si>
    <t>Жанкожа батыр б/н</t>
  </si>
  <si>
    <t>ТОО  Асар курылыс</t>
  </si>
  <si>
    <t>Кайнарбаева б/н</t>
  </si>
  <si>
    <t>Кайнарбаева</t>
  </si>
  <si>
    <t xml:space="preserve">ИП Баймурзаев </t>
  </si>
  <si>
    <t>Макаронный цех</t>
  </si>
  <si>
    <t>Торайгырова 55</t>
  </si>
  <si>
    <t>Раушанбекулы Д</t>
  </si>
  <si>
    <t>ТООСаутс Ойл</t>
  </si>
  <si>
    <t>Торайгырова 93</t>
  </si>
  <si>
    <t>7356019.86</t>
  </si>
  <si>
    <t>ИП Акбопе</t>
  </si>
  <si>
    <t>ИП Муратбаева</t>
  </si>
  <si>
    <t>Кыз/жарма 398/39</t>
  </si>
  <si>
    <t>Бастау S</t>
  </si>
  <si>
    <t>Лапина 70</t>
  </si>
  <si>
    <t>Лапина</t>
  </si>
  <si>
    <t>Фил АО НГСК Каз Стр Сер</t>
  </si>
  <si>
    <t>ТОО "Mobi Star-Нур"</t>
  </si>
  <si>
    <t>Кайнарбаева  б/н</t>
  </si>
  <si>
    <t>ТОО Кызылордаснабобр</t>
  </si>
  <si>
    <t>Кайнарбаева  3</t>
  </si>
  <si>
    <t>ИП Акбаева Гулмира-пекарня</t>
  </si>
  <si>
    <t>Торайгырова173</t>
  </si>
  <si>
    <t>ТОО Келешек</t>
  </si>
  <si>
    <t>Мостопроезд б/н</t>
  </si>
  <si>
    <t xml:space="preserve">ТОО Санот Кызылорд </t>
  </si>
  <si>
    <t>Жанкож бат б/н</t>
  </si>
  <si>
    <t>ИП "СейдуллаеваС"</t>
  </si>
  <si>
    <t>пер Келаманов15</t>
  </si>
  <si>
    <t>ИП Юсупова С</t>
  </si>
  <si>
    <t>Корк Ата 397 -97</t>
  </si>
  <si>
    <t>ТОО Алтын орда</t>
  </si>
  <si>
    <t>ТОО "Сункар ССК"</t>
  </si>
  <si>
    <t>Кайнарбаеваб/н</t>
  </si>
  <si>
    <t>100400400/08</t>
  </si>
  <si>
    <t>ТОО "Максима Логист Казах"</t>
  </si>
  <si>
    <t>Бейбитшилб/н</t>
  </si>
  <si>
    <t>Крест хоз "Толкын"</t>
  </si>
  <si>
    <t>Мира 58</t>
  </si>
  <si>
    <t>МСФ "Мунай курылыс"</t>
  </si>
  <si>
    <t>С Ишан 70</t>
  </si>
  <si>
    <t>ТОО "Рус-Улан</t>
  </si>
  <si>
    <t>Казахстан121</t>
  </si>
  <si>
    <t>Жулдыз ИП Каптагай</t>
  </si>
  <si>
    <t>Ж Батыр82а</t>
  </si>
  <si>
    <t>ИП "Акназарова"пр база</t>
  </si>
  <si>
    <t>Дуйсеноваб/н</t>
  </si>
  <si>
    <t>Дуйсенова</t>
  </si>
  <si>
    <t>ТОО"Стандарт ойл КЗО"</t>
  </si>
  <si>
    <t>Култекенова1</t>
  </si>
  <si>
    <t>ТОО Мунай бургы</t>
  </si>
  <si>
    <t>Муканова 106</t>
  </si>
  <si>
    <t>Ип Закиряева</t>
  </si>
  <si>
    <t>АльФараби 501/2</t>
  </si>
  <si>
    <t>ТОО Гарант</t>
  </si>
  <si>
    <t>ИП Еримбетова</t>
  </si>
  <si>
    <t>Батырбаева 4/3</t>
  </si>
  <si>
    <t>Дет сад Шарипа ана</t>
  </si>
  <si>
    <t>Торайгырова 86</t>
  </si>
  <si>
    <t>ТОО Нурай Акжол</t>
  </si>
  <si>
    <t>Астана СервисЛТД</t>
  </si>
  <si>
    <t>Акмешит б/н</t>
  </si>
  <si>
    <t>Дет сад Акжан</t>
  </si>
  <si>
    <t>Аль Фараби 217</t>
  </si>
  <si>
    <t>ЧЛ Баймуратова- швейный цех</t>
  </si>
  <si>
    <t>Комсомол, Ауезова 14</t>
  </si>
  <si>
    <t>ТОО Сыр Курылыс</t>
  </si>
  <si>
    <t xml:space="preserve">К-орд ОДРТ </t>
  </si>
  <si>
    <t>Дуйсенов 69Б</t>
  </si>
  <si>
    <t>ТОО Строй сервис БАЖ</t>
  </si>
  <si>
    <t>2100627/15</t>
  </si>
  <si>
    <t>ТОО Жезкиик</t>
  </si>
  <si>
    <t>за стройку</t>
  </si>
  <si>
    <t>ТОО Султан-офис</t>
  </si>
  <si>
    <t>ТОО Жанрос</t>
  </si>
  <si>
    <t>Дет сад Укилим умит</t>
  </si>
  <si>
    <t>Коркыт ата 199</t>
  </si>
  <si>
    <t>Дет сад Шуак-орда</t>
  </si>
  <si>
    <t>Тоганас батыр б/н</t>
  </si>
  <si>
    <t>Тоганас батыр</t>
  </si>
  <si>
    <t>Дет сад Ай тоша</t>
  </si>
  <si>
    <t>Махамбетов</t>
  </si>
  <si>
    <t>Махамбетова</t>
  </si>
  <si>
    <t>Дамхана Ким</t>
  </si>
  <si>
    <t>Титова 1/12</t>
  </si>
  <si>
    <t>Кафе "Болашак"</t>
  </si>
  <si>
    <t>Кафе Сакен</t>
  </si>
  <si>
    <t>Титова</t>
  </si>
  <si>
    <t>Чайхана</t>
  </si>
  <si>
    <t>Карабалаева 1</t>
  </si>
  <si>
    <t>Карабалаева</t>
  </si>
  <si>
    <t>Тойхана- ИП Есжанов</t>
  </si>
  <si>
    <t>Титова 1</t>
  </si>
  <si>
    <t>Тойхана Джылкамалов</t>
  </si>
  <si>
    <t>Сексенбаева 32</t>
  </si>
  <si>
    <t>Кафе "Абылай"</t>
  </si>
  <si>
    <t>ул.Бейбитшилик</t>
  </si>
  <si>
    <t>АН69808</t>
  </si>
  <si>
    <t>Кафе "Шанырак"</t>
  </si>
  <si>
    <t>Мира 74</t>
  </si>
  <si>
    <t>зр97896096</t>
  </si>
  <si>
    <t>Кафе "Бакыт"</t>
  </si>
  <si>
    <t>Торайгова 87</t>
  </si>
  <si>
    <t>МО111819/08</t>
  </si>
  <si>
    <t>ИП "Айжанат Бибинур"</t>
  </si>
  <si>
    <t>Торайгырова 59</t>
  </si>
  <si>
    <t>Фадеева 11</t>
  </si>
  <si>
    <t>Кафе Азамат</t>
  </si>
  <si>
    <t>Торайгыр59/2</t>
  </si>
  <si>
    <t>ИП "Бексултан"Умбетова</t>
  </si>
  <si>
    <t>К Ата131</t>
  </si>
  <si>
    <t>Асхана Ханшайым</t>
  </si>
  <si>
    <t>сагымбаева 80</t>
  </si>
  <si>
    <t>Чайхана Байменова</t>
  </si>
  <si>
    <t>Столовая сш №253</t>
  </si>
  <si>
    <t>Момышулы</t>
  </si>
  <si>
    <t>столовая сш №173</t>
  </si>
  <si>
    <t>столовая №212</t>
  </si>
  <si>
    <t>столовая №10</t>
  </si>
  <si>
    <t>столовая №144</t>
  </si>
  <si>
    <t>стололвая №112</t>
  </si>
  <si>
    <t>Шашлычная Ромашка</t>
  </si>
  <si>
    <t>Маг "Индира"</t>
  </si>
  <si>
    <t>Маг "Куаныш"</t>
  </si>
  <si>
    <t>Маг "Сыр шарабы"</t>
  </si>
  <si>
    <t>пос Титова 3/10</t>
  </si>
  <si>
    <t>9721487/04</t>
  </si>
  <si>
    <t>Маг "Бирлик - 2"</t>
  </si>
  <si>
    <t>пос Титова 30/3</t>
  </si>
  <si>
    <t>2500035/07</t>
  </si>
  <si>
    <t>КО154166</t>
  </si>
  <si>
    <t>Маг "Бакдаурен"</t>
  </si>
  <si>
    <t>пос Титова 11/2</t>
  </si>
  <si>
    <t>Маг "Аргымак"</t>
  </si>
  <si>
    <t>пос Титова 3/11</t>
  </si>
  <si>
    <t>пос Титова 31/11</t>
  </si>
  <si>
    <t>Маг "Сарсен"</t>
  </si>
  <si>
    <t>Титов 13/2</t>
  </si>
  <si>
    <t>титов 7/1</t>
  </si>
  <si>
    <t>Маг "Алтынай"</t>
  </si>
  <si>
    <t>Титов 13/10</t>
  </si>
  <si>
    <t>зр98014884</t>
  </si>
  <si>
    <t>Маг "Бирлик - 1"</t>
  </si>
  <si>
    <t>Титов 29</t>
  </si>
  <si>
    <t>11720064/09</t>
  </si>
  <si>
    <t>Маг "Жалайыр"</t>
  </si>
  <si>
    <t>Маг "Рахат"</t>
  </si>
  <si>
    <t>Маг "Бирлик" м/э</t>
  </si>
  <si>
    <t xml:space="preserve"> Титова 17а</t>
  </si>
  <si>
    <t>1310953/45</t>
  </si>
  <si>
    <t>ЧП "Балабатыр"</t>
  </si>
  <si>
    <t>Маг "Шолпан"</t>
  </si>
  <si>
    <t>Титов м/э</t>
  </si>
  <si>
    <t>м/э</t>
  </si>
  <si>
    <t>УО154427</t>
  </si>
  <si>
    <t>Титов 2 квар</t>
  </si>
  <si>
    <t>Маг" аралас-заттар"</t>
  </si>
  <si>
    <t>Титов 31</t>
  </si>
  <si>
    <t>Маг "Бирлик -3"</t>
  </si>
  <si>
    <t>Тоганыс Бат.</t>
  </si>
  <si>
    <t>Маг "Акмарал"</t>
  </si>
  <si>
    <t>ул Тораг 80а</t>
  </si>
  <si>
    <t>Маг Мурат</t>
  </si>
  <si>
    <t>ул Тораг 80а/82</t>
  </si>
  <si>
    <t>80а</t>
  </si>
  <si>
    <t>МагМаксат</t>
  </si>
  <si>
    <t>2кв Титов27/9</t>
  </si>
  <si>
    <t>маг Каракат</t>
  </si>
  <si>
    <t>Титова 32</t>
  </si>
  <si>
    <t>Маг Максим</t>
  </si>
  <si>
    <t>Титова 16/2</t>
  </si>
  <si>
    <t>Маг Курылыс заттар</t>
  </si>
  <si>
    <t>Маг Нуржан</t>
  </si>
  <si>
    <t>Титова 2</t>
  </si>
  <si>
    <t>Маг Рау Женис</t>
  </si>
  <si>
    <t>Торайгыр 80а/60</t>
  </si>
  <si>
    <t>Маг Бирлик-4</t>
  </si>
  <si>
    <t>Маг Шаркул аже</t>
  </si>
  <si>
    <t>Сексенбаев</t>
  </si>
  <si>
    <t>ИП "Тентек"</t>
  </si>
  <si>
    <t>ул Батырб б/н</t>
  </si>
  <si>
    <t>маг"Доди"</t>
  </si>
  <si>
    <t>Торайгыр 80а</t>
  </si>
  <si>
    <t>Маг Айсултан</t>
  </si>
  <si>
    <t>Кокенова 7</t>
  </si>
  <si>
    <t>Магазин Сырымбет</t>
  </si>
  <si>
    <t>Титов 625/13 уч</t>
  </si>
  <si>
    <t>Маг Рустем</t>
  </si>
  <si>
    <t>Ешнияз сал 6</t>
  </si>
  <si>
    <t>Маг "Динара"</t>
  </si>
  <si>
    <t>Маг "Дина"</t>
  </si>
  <si>
    <t>Коркыт ата 393</t>
  </si>
  <si>
    <t>Маг "Азия"</t>
  </si>
  <si>
    <t>1проеэд 2/2</t>
  </si>
  <si>
    <t>Маг "Алтынбек"</t>
  </si>
  <si>
    <t>Маг "Айсулу"</t>
  </si>
  <si>
    <t>Коркыт ата 236/394 кв</t>
  </si>
  <si>
    <t>Маг "Адина"</t>
  </si>
  <si>
    <t>Исаев 59</t>
  </si>
  <si>
    <t>Исаева</t>
  </si>
  <si>
    <t>Маг "Айгерим"</t>
  </si>
  <si>
    <t>К-ата 125</t>
  </si>
  <si>
    <t>Маг "Айжан"</t>
  </si>
  <si>
    <t>Жанкожа 82а</t>
  </si>
  <si>
    <t>2469076/06</t>
  </si>
  <si>
    <t>Маг"Руслан"</t>
  </si>
  <si>
    <t>Бейбитшилик б/н</t>
  </si>
  <si>
    <t>Маг "Аружан"</t>
  </si>
  <si>
    <t>Коркыт ата172</t>
  </si>
  <si>
    <t>Маг Ынтымак</t>
  </si>
  <si>
    <t>Култекенова 96</t>
  </si>
  <si>
    <t>Маг "Канат"</t>
  </si>
  <si>
    <t>Мостопроездная 19/1</t>
  </si>
  <si>
    <t>Маг "Жазира"</t>
  </si>
  <si>
    <t>Сагымбаев 101</t>
  </si>
  <si>
    <t>Маг "Адилет"</t>
  </si>
  <si>
    <t>Култекенов 96</t>
  </si>
  <si>
    <t>УО154264</t>
  </si>
  <si>
    <t>Маг "Берекежан"</t>
  </si>
  <si>
    <t>Торайг 100</t>
  </si>
  <si>
    <t>Маг "Акбар"</t>
  </si>
  <si>
    <t>Оразбаева 2</t>
  </si>
  <si>
    <t>Оразбаева</t>
  </si>
  <si>
    <t>Маг "Шынгысхан"</t>
  </si>
  <si>
    <t>Торайгырова 59/7</t>
  </si>
  <si>
    <t>АС51511</t>
  </si>
  <si>
    <t>Маг Айгерим</t>
  </si>
  <si>
    <t>Торайгыров 55</t>
  </si>
  <si>
    <t>Маг "Казына"</t>
  </si>
  <si>
    <t>Торайгыров</t>
  </si>
  <si>
    <t>Маг Калдан</t>
  </si>
  <si>
    <t>Жанкожа б 47</t>
  </si>
  <si>
    <t>Маг "Камилла"</t>
  </si>
  <si>
    <t>7214342/06</t>
  </si>
  <si>
    <t>АС 25161</t>
  </si>
  <si>
    <t>култекенов</t>
  </si>
  <si>
    <t>Маг "Нурдаулет"</t>
  </si>
  <si>
    <t>К-ата Жум 109</t>
  </si>
  <si>
    <t>Азык тулик Олжас</t>
  </si>
  <si>
    <t>Жумабаев</t>
  </si>
  <si>
    <t>Маг "Жан - ана"</t>
  </si>
  <si>
    <t>К-Ата 394 кв.442</t>
  </si>
  <si>
    <t>Маг Матаева</t>
  </si>
  <si>
    <t>Торайгыров 55/41</t>
  </si>
  <si>
    <t>маг "Колос"</t>
  </si>
  <si>
    <t>Маг "Наурыз"</t>
  </si>
  <si>
    <t>Б.Майлин б/н</t>
  </si>
  <si>
    <t>маг Бекнур</t>
  </si>
  <si>
    <t>Жанкожа батыр 90</t>
  </si>
  <si>
    <t>Маг "Алтын-Дан"</t>
  </si>
  <si>
    <t>ИП Сражадинова</t>
  </si>
  <si>
    <t>Бибитшилк26</t>
  </si>
  <si>
    <t>Маг "Береке"</t>
  </si>
  <si>
    <t>Маг Жаксылык ип Ермекешева</t>
  </si>
  <si>
    <t>Южно пролет</t>
  </si>
  <si>
    <t>АН 51933</t>
  </si>
  <si>
    <t>Маг "Саламат"ИП Ермаганбет</t>
  </si>
  <si>
    <t>Б Момышулы91</t>
  </si>
  <si>
    <t>Маг Фархад</t>
  </si>
  <si>
    <t>Бейбитшиликб/н</t>
  </si>
  <si>
    <t xml:space="preserve">Маг Умсын апа </t>
  </si>
  <si>
    <t>Бокаева 49</t>
  </si>
  <si>
    <t>маг Нуржан ИП Куанышбаева</t>
  </si>
  <si>
    <t>Аль-Фараби5</t>
  </si>
  <si>
    <t>ИП Дабылова</t>
  </si>
  <si>
    <t>Аль-Фараби 6</t>
  </si>
  <si>
    <t>ИП Абилдаева</t>
  </si>
  <si>
    <t>Бейбитшилик 46 а</t>
  </si>
  <si>
    <t>маг Нурай</t>
  </si>
  <si>
    <t>Сулейм Ишан70/2</t>
  </si>
  <si>
    <t>маг"Алмат"</t>
  </si>
  <si>
    <t>ул Торайг 180</t>
  </si>
  <si>
    <t>ИП Беделбаева Аккумис</t>
  </si>
  <si>
    <t>Ч Сантина 76</t>
  </si>
  <si>
    <t>маг Елдос ИП Курманбаев М</t>
  </si>
  <si>
    <t>Торайгыр 180 а</t>
  </si>
  <si>
    <t>маг "Батыржан"</t>
  </si>
  <si>
    <t>Жумабаева 2/3</t>
  </si>
  <si>
    <t>Маг Коктем</t>
  </si>
  <si>
    <t>Майлина 148</t>
  </si>
  <si>
    <t>Маг Жулдызай</t>
  </si>
  <si>
    <t>Аль Фараби 23 участок</t>
  </si>
  <si>
    <t>Маг Айбек</t>
  </si>
  <si>
    <t>Жумабаева 32</t>
  </si>
  <si>
    <t>Маг Нургазы</t>
  </si>
  <si>
    <t>Маг Бегалы Ерхан</t>
  </si>
  <si>
    <t>Нуртуган 16</t>
  </si>
  <si>
    <t>Нуртуган</t>
  </si>
  <si>
    <t>Кафе "Багдат"</t>
  </si>
  <si>
    <t>Торайгыр б/н</t>
  </si>
  <si>
    <t>Торайгырова 165</t>
  </si>
  <si>
    <t>08/7308528</t>
  </si>
  <si>
    <t>Маг Дадаш</t>
  </si>
  <si>
    <t>Абая 54</t>
  </si>
  <si>
    <t>Хон Бен До б/н</t>
  </si>
  <si>
    <t>Маг Табигат сиы</t>
  </si>
  <si>
    <t>Сексебаева</t>
  </si>
  <si>
    <t>Маг Бейбарыс</t>
  </si>
  <si>
    <t>Хон Бен До 22/2</t>
  </si>
  <si>
    <t>Баня "Балкы базар"</t>
  </si>
  <si>
    <t>балкы базар 19</t>
  </si>
  <si>
    <t>Баня Жылкыайдарова</t>
  </si>
  <si>
    <t>№01056435/05</t>
  </si>
  <si>
    <t>пл 0405731</t>
  </si>
  <si>
    <t>Баня "Самаджан"</t>
  </si>
  <si>
    <t>Баня"Абдрахманова"</t>
  </si>
  <si>
    <t>Абенов 6</t>
  </si>
  <si>
    <t>06/7790086</t>
  </si>
  <si>
    <t>Баня Байтугелова 2</t>
  </si>
  <si>
    <t>Баня Тлеуова</t>
  </si>
  <si>
    <t>Бокина24</t>
  </si>
  <si>
    <t>Бокина</t>
  </si>
  <si>
    <t>09/7739805</t>
  </si>
  <si>
    <t>Баня Мейрамбек</t>
  </si>
  <si>
    <t>Кокенова 34</t>
  </si>
  <si>
    <t>Баня Абзал</t>
  </si>
  <si>
    <t>Тоганас батыр 95</t>
  </si>
  <si>
    <t>ИП Боханова баня</t>
  </si>
  <si>
    <t>Т-Батырб/н</t>
  </si>
  <si>
    <t>ИП "Мылтыкбаева"баня</t>
  </si>
  <si>
    <t>Б Базар91</t>
  </si>
  <si>
    <t>Баня Шагирова</t>
  </si>
  <si>
    <t>баня Айна</t>
  </si>
  <si>
    <t>Хон Бен До64</t>
  </si>
  <si>
    <t>Чп "Бекжанова"</t>
  </si>
  <si>
    <t>Чп "Баймаханова"</t>
  </si>
  <si>
    <t>Жанкожа 82/5</t>
  </si>
  <si>
    <t>Баня "Байтугелова"</t>
  </si>
  <si>
    <t>Исаева 98</t>
  </si>
  <si>
    <t>14406851/07</t>
  </si>
  <si>
    <t>Баня Сарсенбаев</t>
  </si>
  <si>
    <t>майлин 132</t>
  </si>
  <si>
    <t>Майлин</t>
  </si>
  <si>
    <t>Баня Жандос</t>
  </si>
  <si>
    <t>Баня Мадияр</t>
  </si>
  <si>
    <t>Елеусинов 11</t>
  </si>
  <si>
    <t>Елеусинова</t>
  </si>
  <si>
    <t>Баня "Оразалиева"</t>
  </si>
  <si>
    <t>Бейбитшилик 64</t>
  </si>
  <si>
    <t>7489755/08</t>
  </si>
  <si>
    <t>Аг99133</t>
  </si>
  <si>
    <t>Баня Саменова</t>
  </si>
  <si>
    <t>баня "Бакулова"</t>
  </si>
  <si>
    <t>К-ата 394 кв</t>
  </si>
  <si>
    <t>07/2537048</t>
  </si>
  <si>
    <t>Баня "Молдиярова" Р</t>
  </si>
  <si>
    <t>Аль Фар. 63</t>
  </si>
  <si>
    <t>Баня Естаев</t>
  </si>
  <si>
    <t>Коркыт ата 137</t>
  </si>
  <si>
    <t>Баня Асанова</t>
  </si>
  <si>
    <t xml:space="preserve">баня Жаданова </t>
  </si>
  <si>
    <t>Тулебаева 43</t>
  </si>
  <si>
    <t>ИП Сариева</t>
  </si>
  <si>
    <t>Баня Абдраимов</t>
  </si>
  <si>
    <t>К/ата 395/29</t>
  </si>
  <si>
    <t>ИП Алмагуль</t>
  </si>
  <si>
    <t>ул Жас алаш2а</t>
  </si>
  <si>
    <t>Жас алаш</t>
  </si>
  <si>
    <t>Баня Умбетов</t>
  </si>
  <si>
    <t>ИП Сарыбаева Бакнур баня</t>
  </si>
  <si>
    <t>Дулатова 77</t>
  </si>
  <si>
    <t>Дулатова</t>
  </si>
  <si>
    <t>Баня ип Домбаев</t>
  </si>
  <si>
    <t>Тобыл 74А</t>
  </si>
  <si>
    <t>ИП Жумашев баня стройка</t>
  </si>
  <si>
    <t>Аль Фараби 331</t>
  </si>
  <si>
    <t>ИП Серимов Баня</t>
  </si>
  <si>
    <t>ул Култекенова 153</t>
  </si>
  <si>
    <t>ИП Досмаханова баня</t>
  </si>
  <si>
    <t>Торайгырова 55А</t>
  </si>
  <si>
    <t>Баня Биртаев</t>
  </si>
  <si>
    <t>Болашак 9</t>
  </si>
  <si>
    <t>Болашак</t>
  </si>
  <si>
    <t>Баня .онгарова</t>
  </si>
  <si>
    <t>Б.Майлин</t>
  </si>
  <si>
    <t>Б. Майлин</t>
  </si>
  <si>
    <t>Баня Жаксикунов</t>
  </si>
  <si>
    <t>Аль Фараби 7</t>
  </si>
  <si>
    <t>Баня Берекежан</t>
  </si>
  <si>
    <t xml:space="preserve">Торайгыров </t>
  </si>
  <si>
    <t>ИП Нурай монша</t>
  </si>
  <si>
    <t>Кенесары</t>
  </si>
  <si>
    <t>Баня Ип Маскалбаева</t>
  </si>
  <si>
    <t>Коркыт ата 393 кв</t>
  </si>
  <si>
    <t>393 кв</t>
  </si>
  <si>
    <t>Парик "Ермаханов"</t>
  </si>
  <si>
    <t>Шаменулы</t>
  </si>
  <si>
    <t>Парик "Нурали"</t>
  </si>
  <si>
    <t>пос Титова 6/4</t>
  </si>
  <si>
    <t>Парик "Лилия"</t>
  </si>
  <si>
    <t>Титова 5/9</t>
  </si>
  <si>
    <t>Парик "Алтын"</t>
  </si>
  <si>
    <t>Мира 31а</t>
  </si>
  <si>
    <t>Парик "Акмаржан"</t>
  </si>
  <si>
    <t>Торагырова 59</t>
  </si>
  <si>
    <t>2472952/07</t>
  </si>
  <si>
    <t>АЕ23846</t>
  </si>
  <si>
    <t>Парик "Мадина"</t>
  </si>
  <si>
    <t>Торай 119</t>
  </si>
  <si>
    <t>073698/08</t>
  </si>
  <si>
    <t>Парик "Шаштараз"</t>
  </si>
  <si>
    <t>Торайгырова 598</t>
  </si>
  <si>
    <t>Парик "Самал"</t>
  </si>
  <si>
    <t>1 проез 4/2</t>
  </si>
  <si>
    <t>зр97572816</t>
  </si>
  <si>
    <t xml:space="preserve">Парик Шокан </t>
  </si>
  <si>
    <t>Торайгырова 192</t>
  </si>
  <si>
    <t>Парик ИП Пирманов</t>
  </si>
  <si>
    <t>Торайгырова55</t>
  </si>
  <si>
    <t>парик Айгерим</t>
  </si>
  <si>
    <t>Сантина 74</t>
  </si>
  <si>
    <t>00117335/08</t>
  </si>
  <si>
    <t>ИП Алтыбасова-шаштараз</t>
  </si>
  <si>
    <t>Жумабаева 45</t>
  </si>
  <si>
    <t>Аптека "Тамыз"</t>
  </si>
  <si>
    <t>Титов 10/12</t>
  </si>
  <si>
    <t>Аптека "Бибинур"</t>
  </si>
  <si>
    <t>1311512/05</t>
  </si>
  <si>
    <t>Аптека "Гульжан"</t>
  </si>
  <si>
    <t>Аптека "Колос"</t>
  </si>
  <si>
    <t>Уо153584</t>
  </si>
  <si>
    <t>ТОО "Досик и К"</t>
  </si>
  <si>
    <t>Саламатова б/н</t>
  </si>
  <si>
    <t>Саламатова</t>
  </si>
  <si>
    <t>ИП "Кушербаева"</t>
  </si>
  <si>
    <t>Жумабаеваб/н</t>
  </si>
  <si>
    <t>Автомойка-Нурай</t>
  </si>
  <si>
    <t>Торайгырова 83</t>
  </si>
  <si>
    <t>Сауна Спец автотр</t>
  </si>
  <si>
    <t>Кашаубаева б/н</t>
  </si>
  <si>
    <t>06/02283787</t>
  </si>
  <si>
    <t>Мойка Жандос</t>
  </si>
  <si>
    <t>Торайгыр</t>
  </si>
  <si>
    <t>ИП "Жаканов"</t>
  </si>
  <si>
    <t>Казакстан98</t>
  </si>
  <si>
    <t>ИП Естаев Н Автомойка</t>
  </si>
  <si>
    <t>К Ата 288</t>
  </si>
  <si>
    <t>ИП Мешитбай"Автомойка</t>
  </si>
  <si>
    <t>Карагайлы б/н</t>
  </si>
  <si>
    <t>Обл. ветлаборатор.</t>
  </si>
  <si>
    <t>Шокай 145</t>
  </si>
  <si>
    <t>Убеева Урзия</t>
  </si>
  <si>
    <t>свин</t>
  </si>
  <si>
    <t>Метод центр фитосан диагн</t>
  </si>
  <si>
    <t>Шокая 145</t>
  </si>
  <si>
    <t>Суд.мед.экспертиза</t>
  </si>
  <si>
    <t>Шукурува 7</t>
  </si>
  <si>
    <t>Военно-тех.школа</t>
  </si>
  <si>
    <t>Шокай 132</t>
  </si>
  <si>
    <t>Депар. Фин полиция</t>
  </si>
  <si>
    <t>Желтоксан 156 а</t>
  </si>
  <si>
    <t>Арал-Сырдария департаменты</t>
  </si>
  <si>
    <t>Желтоксан 150</t>
  </si>
  <si>
    <t>Водно-Спасательная служба</t>
  </si>
  <si>
    <t>Мурат 36/4</t>
  </si>
  <si>
    <t>Арал-сырд.бассей.инсп.</t>
  </si>
  <si>
    <t>Аманг 107</t>
  </si>
  <si>
    <t>обл тер. Инспекция вет контроля и надзора</t>
  </si>
  <si>
    <t>Бокейхан 100А</t>
  </si>
  <si>
    <t>Абая 44</t>
  </si>
  <si>
    <t>КГУ мобил работ опер</t>
  </si>
  <si>
    <t>Шукурова 101</t>
  </si>
  <si>
    <t>Фельдъегерская служба</t>
  </si>
  <si>
    <t>Абая 48</t>
  </si>
  <si>
    <t>Департамент юстиции</t>
  </si>
  <si>
    <t>Абая 48,52</t>
  </si>
  <si>
    <t>Наркологиялык орталык</t>
  </si>
  <si>
    <t>Шукурова 7</t>
  </si>
  <si>
    <t>Обл.кожвендиспанс</t>
  </si>
  <si>
    <t>Шукур 7а</t>
  </si>
  <si>
    <t>00839/06</t>
  </si>
  <si>
    <t>Қарттар мен мүгедектерге арналган уй</t>
  </si>
  <si>
    <t>Шукур 91</t>
  </si>
  <si>
    <t>Обл.спид.центр</t>
  </si>
  <si>
    <t>Гор.фил.центр сан-эпид</t>
  </si>
  <si>
    <t>Желток 154а</t>
  </si>
  <si>
    <t>КызОрд центр сан-эпид</t>
  </si>
  <si>
    <t>Чайковс10</t>
  </si>
  <si>
    <t>Чайковский</t>
  </si>
  <si>
    <t>Обл терр инспекц</t>
  </si>
  <si>
    <t>Панфил25/1</t>
  </si>
  <si>
    <t>ГУ СП и АСР ДЧС по Кыз обл СПЧ-11</t>
  </si>
  <si>
    <t>Женис 105</t>
  </si>
  <si>
    <t>02080ld</t>
  </si>
  <si>
    <t>Библиотека Пушкина</t>
  </si>
  <si>
    <t>Чайков 8</t>
  </si>
  <si>
    <t>Детсад №8 "Булдиршин"</t>
  </si>
  <si>
    <t>06/123699</t>
  </si>
  <si>
    <t>НПЦЗЕМ</t>
  </si>
  <si>
    <t>ул Чайковский 13</t>
  </si>
  <si>
    <t>ГККПҚалалық перзентхана</t>
  </si>
  <si>
    <t>Бокей 60</t>
  </si>
  <si>
    <t>Гор отд занят и соц прогр</t>
  </si>
  <si>
    <t>Бокейхан 100</t>
  </si>
  <si>
    <t>Дет.сад №50 Жулдыз</t>
  </si>
  <si>
    <t>Гор отд занят и соц прог</t>
  </si>
  <si>
    <t>Бокей 54 а</t>
  </si>
  <si>
    <t>54а</t>
  </si>
  <si>
    <t>ТОО "Байканур Газ"</t>
  </si>
  <si>
    <t>Панф72/1</t>
  </si>
  <si>
    <t>Панфилова</t>
  </si>
  <si>
    <t>ВКСМ</t>
  </si>
  <si>
    <t>ТОО Бирлик автобус</t>
  </si>
  <si>
    <t>Шукур 54</t>
  </si>
  <si>
    <t>Шукур 55</t>
  </si>
  <si>
    <t>ТОО "Татыран Рулер"</t>
  </si>
  <si>
    <t>Панф 26</t>
  </si>
  <si>
    <t>Панф 27</t>
  </si>
  <si>
    <t>ИП Иманбаева п б</t>
  </si>
  <si>
    <t>Бокейхан 47 А</t>
  </si>
  <si>
    <t>ИП Кызмет</t>
  </si>
  <si>
    <t>Женис 88</t>
  </si>
  <si>
    <t>ИП ШеримбетТОО Садаз</t>
  </si>
  <si>
    <t>Чайков 13</t>
  </si>
  <si>
    <t>AN51981</t>
  </si>
  <si>
    <t>ИП Сайлыгараева</t>
  </si>
  <si>
    <t>КПД 3/1</t>
  </si>
  <si>
    <t>КПД</t>
  </si>
  <si>
    <t>ИП Дабылова  стол цехСерикбол</t>
  </si>
  <si>
    <t>Шукурова54а</t>
  </si>
  <si>
    <t>ИП БЕДЕБЕКОВ</t>
  </si>
  <si>
    <t>ШУКУРОВА54А</t>
  </si>
  <si>
    <t>ТОО ТК Гульнур</t>
  </si>
  <si>
    <t>Абая 50</t>
  </si>
  <si>
    <t>ТОО Сейфти конс-к</t>
  </si>
  <si>
    <t>Абая 44а/13</t>
  </si>
  <si>
    <t>44а</t>
  </si>
  <si>
    <t>М. ломбард.</t>
  </si>
  <si>
    <t>пр.Абая 37</t>
  </si>
  <si>
    <t>ТООЭнергомонтажавтоматика.</t>
  </si>
  <si>
    <t>Абая 39А</t>
  </si>
  <si>
    <t>2039452/05</t>
  </si>
  <si>
    <t xml:space="preserve">ТОО Абди </t>
  </si>
  <si>
    <t>ТОО Абзал проет</t>
  </si>
  <si>
    <t>Аманг 79</t>
  </si>
  <si>
    <t>АО "Казпочта"</t>
  </si>
  <si>
    <t>Муратб 38</t>
  </si>
  <si>
    <t>ИП "Мырзабеков"Батт маркет</t>
  </si>
  <si>
    <t>Желток 143</t>
  </si>
  <si>
    <t>ТОО "Вет сервис"</t>
  </si>
  <si>
    <t>Муратб 20,52</t>
  </si>
  <si>
    <t>ТОО Алтын трейд ломбард</t>
  </si>
  <si>
    <t>Муратб 18</t>
  </si>
  <si>
    <t>АО Алтел</t>
  </si>
  <si>
    <t>пр Абая 50</t>
  </si>
  <si>
    <t>Корд фил РГП НЦП зем кадаст</t>
  </si>
  <si>
    <t>ИП Гришаева Букмек .Контр Зенит</t>
  </si>
  <si>
    <t>Аман103/27</t>
  </si>
  <si>
    <t>КОФ Автошкола союз водит.РК</t>
  </si>
  <si>
    <t>Женис107</t>
  </si>
  <si>
    <t>ИП Ким -пекарня</t>
  </si>
  <si>
    <t>Женис 137</t>
  </si>
  <si>
    <t>ЧП Асанова</t>
  </si>
  <si>
    <t>Женис б/н</t>
  </si>
  <si>
    <t>Ателье Чехлов</t>
  </si>
  <si>
    <t>ИП Залиев А. стройка</t>
  </si>
  <si>
    <t>Женис 110</t>
  </si>
  <si>
    <t>МСФ Мунай курылыс</t>
  </si>
  <si>
    <t>Женис 113</t>
  </si>
  <si>
    <t>НПЦ зем кадастра</t>
  </si>
  <si>
    <t>Абая 52</t>
  </si>
  <si>
    <t>ЧП"Жаркынбаева"</t>
  </si>
  <si>
    <t>Чайков 7</t>
  </si>
  <si>
    <t>прочие ЧП</t>
  </si>
  <si>
    <t>ЧП "Смирнова"</t>
  </si>
  <si>
    <t>Бектур 17/2</t>
  </si>
  <si>
    <t>ЧП "Абаева"</t>
  </si>
  <si>
    <t>Абая 54/43</t>
  </si>
  <si>
    <t>ТОО "Сейф ломбард"</t>
  </si>
  <si>
    <t>пр.Абая 37/1</t>
  </si>
  <si>
    <t>№11690965</t>
  </si>
  <si>
    <t>ТОО Сейф ломбард</t>
  </si>
  <si>
    <t>Абая 44/18</t>
  </si>
  <si>
    <t>Банк Каспииский</t>
  </si>
  <si>
    <t>Фотоцентр Коника</t>
  </si>
  <si>
    <t>Абая 37/2-3</t>
  </si>
  <si>
    <t>2-3</t>
  </si>
  <si>
    <t>пр.Абая  41  А</t>
  </si>
  <si>
    <t>ИП Тентек-Жаксылыкова</t>
  </si>
  <si>
    <t>Панфилова 23/3</t>
  </si>
  <si>
    <t>ИП Нурхожаев</t>
  </si>
  <si>
    <t>Панфилова25/19</t>
  </si>
  <si>
    <t>ТОО Крез Сервис</t>
  </si>
  <si>
    <t>Панфилова 26</t>
  </si>
  <si>
    <t>ТОО Санжар Тв</t>
  </si>
  <si>
    <t>Панфилова 25/21</t>
  </si>
  <si>
    <t>ИП Трифонов-мастерская</t>
  </si>
  <si>
    <t>ИП Жанабаева</t>
  </si>
  <si>
    <t>Бектурганова 11/84</t>
  </si>
  <si>
    <t xml:space="preserve">Ателье Жибек </t>
  </si>
  <si>
    <t>Абая 54/61</t>
  </si>
  <si>
    <t>Маг Канцлер</t>
  </si>
  <si>
    <t xml:space="preserve">ИП Иманбаев Р А </t>
  </si>
  <si>
    <t>пр Абая 54/63</t>
  </si>
  <si>
    <t>ТОО Казанада</t>
  </si>
  <si>
    <t>Желтоксан 133</t>
  </si>
  <si>
    <t>ИП Fresh-S</t>
  </si>
  <si>
    <t>Мурат 18/37</t>
  </si>
  <si>
    <t>Дантист шакир3</t>
  </si>
  <si>
    <t>Мурат 18/67</t>
  </si>
  <si>
    <t>магазин 1000 мелочей</t>
  </si>
  <si>
    <t>Мурат 20/23</t>
  </si>
  <si>
    <t>ИП Хен Ким</t>
  </si>
  <si>
    <t>мурат 18/68</t>
  </si>
  <si>
    <t>Дикий Франческо-Ломбард</t>
  </si>
  <si>
    <t>мурат 18/51</t>
  </si>
  <si>
    <t>ИП Боздакова</t>
  </si>
  <si>
    <t>Мурат 6</t>
  </si>
  <si>
    <t>ИП Мусабаев</t>
  </si>
  <si>
    <t>Муратбаева 36/19</t>
  </si>
  <si>
    <t xml:space="preserve">ИП Мусабаев </t>
  </si>
  <si>
    <t>Мурататб 36/17</t>
  </si>
  <si>
    <t>Дошк мини центр Баян Сулу</t>
  </si>
  <si>
    <t>Желтоксан154</t>
  </si>
  <si>
    <t>Желтоксан 154</t>
  </si>
  <si>
    <t>Букмекер конто Олимп</t>
  </si>
  <si>
    <t>Мурат 18/1</t>
  </si>
  <si>
    <t>ИП Малбасарова</t>
  </si>
  <si>
    <t>Шукурова 31/18</t>
  </si>
  <si>
    <t>ИП Иргалиев</t>
  </si>
  <si>
    <t>Муратб 42</t>
  </si>
  <si>
    <t>2011/2093876</t>
  </si>
  <si>
    <t>2011/2093750</t>
  </si>
  <si>
    <t>CМУ АОБителеком</t>
  </si>
  <si>
    <t>Желтокс157</t>
  </si>
  <si>
    <t>ИП Жумадилдаева Г</t>
  </si>
  <si>
    <t>Панфилова 27</t>
  </si>
  <si>
    <t>Панфилова 25/20</t>
  </si>
  <si>
    <t>ИП Балатаева Комп клуб</t>
  </si>
  <si>
    <t>пр Абая 54/4</t>
  </si>
  <si>
    <t xml:space="preserve">ИП Беркинбаева </t>
  </si>
  <si>
    <t>Панфил 30/18</t>
  </si>
  <si>
    <t>КСК Берекет Арай</t>
  </si>
  <si>
    <t>скаткова127/б/н</t>
  </si>
  <si>
    <t xml:space="preserve">ИП Имангалиева </t>
  </si>
  <si>
    <t>Абая 54/23</t>
  </si>
  <si>
    <t>Рекл агенст Максимум</t>
  </si>
  <si>
    <t>Бектурган70</t>
  </si>
  <si>
    <t>ИП "Рустемов"Ателье</t>
  </si>
  <si>
    <t>Панфил25/35</t>
  </si>
  <si>
    <t>ТООКZМ-Строй</t>
  </si>
  <si>
    <t>Амангел84</t>
  </si>
  <si>
    <t>ИП Дарибаева</t>
  </si>
  <si>
    <t>Бектурганова 17/1</t>
  </si>
  <si>
    <t>Ип Тулкибаева К</t>
  </si>
  <si>
    <t>Жакаева 162</t>
  </si>
  <si>
    <t>ТОО" Маркшейдер К"</t>
  </si>
  <si>
    <t>Пушкина 92 а</t>
  </si>
  <si>
    <t>ТОО Сарыбулак</t>
  </si>
  <si>
    <t>50кв</t>
  </si>
  <si>
    <t>ТОО Чингиз-ломбард</t>
  </si>
  <si>
    <t>Женис 98/13</t>
  </si>
  <si>
    <t>Нотариальн палата</t>
  </si>
  <si>
    <t>Бокей 66 б/64б кв 52а</t>
  </si>
  <si>
    <t>66б</t>
  </si>
  <si>
    <t>ТОО "Казнефтегаз-консалтинг</t>
  </si>
  <si>
    <t>Бокей 47</t>
  </si>
  <si>
    <t>Ип Кушеков-стройка</t>
  </si>
  <si>
    <t>Шокай 128</t>
  </si>
  <si>
    <t>Парасат</t>
  </si>
  <si>
    <t>Панфил 26</t>
  </si>
  <si>
    <t>1640/51422</t>
  </si>
  <si>
    <t>ТОО Автошкола</t>
  </si>
  <si>
    <t>ТОО Диас-стоматология</t>
  </si>
  <si>
    <t>Панфилова 30/3</t>
  </si>
  <si>
    <t>Дет Сад Кулыншак</t>
  </si>
  <si>
    <t>Амангельды 107</t>
  </si>
  <si>
    <t>Клиника "Жанар"</t>
  </si>
  <si>
    <t>Амангелды 103</t>
  </si>
  <si>
    <t>ИП Турешбаев Клиника</t>
  </si>
  <si>
    <t>Амангелбды 101</t>
  </si>
  <si>
    <t>Клиника ИП Мальцева</t>
  </si>
  <si>
    <t>Амангельды 109/12</t>
  </si>
  <si>
    <t>ИП Турекешов</t>
  </si>
  <si>
    <t>Саулет 8/61</t>
  </si>
  <si>
    <t>Саулет</t>
  </si>
  <si>
    <t>Маг "Сыр Канаты"</t>
  </si>
  <si>
    <t>Бектур 15/2</t>
  </si>
  <si>
    <t>Маг "Хусни"</t>
  </si>
  <si>
    <t>Абая 44/2</t>
  </si>
  <si>
    <t>Мяс.пав."Айбек"</t>
  </si>
  <si>
    <t>Абая 40</t>
  </si>
  <si>
    <t>Маг Жемис-жидек</t>
  </si>
  <si>
    <t>пр.Абая39</t>
  </si>
  <si>
    <t>Маг "Асаба"</t>
  </si>
  <si>
    <t>Панфил 23/24</t>
  </si>
  <si>
    <t>Маг "Ай- Арай"</t>
  </si>
  <si>
    <t>Маг "Акназ"</t>
  </si>
  <si>
    <t>Панфил 23/4</t>
  </si>
  <si>
    <t>Маг "Эдельстар"</t>
  </si>
  <si>
    <t>Абая 46/33</t>
  </si>
  <si>
    <t>Маг "Нурсулу"</t>
  </si>
  <si>
    <t>Абая 44/3</t>
  </si>
  <si>
    <t>Маг "Жулдыз"</t>
  </si>
  <si>
    <t>Абая 54/3</t>
  </si>
  <si>
    <t>Маг "Азык тулик"</t>
  </si>
  <si>
    <t>Панф 25/51</t>
  </si>
  <si>
    <t>51-52</t>
  </si>
  <si>
    <t>Магазин "Билим"</t>
  </si>
  <si>
    <t>Абая 39/31</t>
  </si>
  <si>
    <t>Магазин "Оптика"</t>
  </si>
  <si>
    <t>Абая 43/45</t>
  </si>
  <si>
    <t>Магазин "Мир обуви</t>
  </si>
  <si>
    <t>Абая 37/45</t>
  </si>
  <si>
    <t>04/549547</t>
  </si>
  <si>
    <t>Маг Киимдер алеми</t>
  </si>
  <si>
    <t>Абая 37/15</t>
  </si>
  <si>
    <t>Маг Эльдорадо ЭЛЕКТРОНИКА</t>
  </si>
  <si>
    <t>Абая 39/4</t>
  </si>
  <si>
    <t>Магазин Видео флоид</t>
  </si>
  <si>
    <t>Абая 39/17</t>
  </si>
  <si>
    <t xml:space="preserve"> "Букмекерс контора"</t>
  </si>
  <si>
    <t>Видеопрокат Цой</t>
  </si>
  <si>
    <t xml:space="preserve"> Абая 41/38</t>
  </si>
  <si>
    <t>пл 38090</t>
  </si>
  <si>
    <t>Магазин "Ален маркет"</t>
  </si>
  <si>
    <t>Абая 43</t>
  </si>
  <si>
    <t>Азык тулик</t>
  </si>
  <si>
    <t>пр.Абая 37/27</t>
  </si>
  <si>
    <t>Магазин Евросвет</t>
  </si>
  <si>
    <t>Абая 41/36</t>
  </si>
  <si>
    <t>Магазин "Уали"</t>
  </si>
  <si>
    <t>пр.Абая41/2</t>
  </si>
  <si>
    <t>Магази "Соната"</t>
  </si>
  <si>
    <t>пр.Абая 41</t>
  </si>
  <si>
    <t xml:space="preserve"> магазин Аия</t>
  </si>
  <si>
    <t>Абая 39/18</t>
  </si>
  <si>
    <t>Магазин "Пассаж"</t>
  </si>
  <si>
    <t>пр Абая 37/14</t>
  </si>
  <si>
    <t>ИП Тайгунов</t>
  </si>
  <si>
    <t>Абая 37/13</t>
  </si>
  <si>
    <t>Ram Yeans</t>
  </si>
  <si>
    <t>Абая 41/25</t>
  </si>
  <si>
    <t>Маг Строймат Гулдер</t>
  </si>
  <si>
    <t>пр.Абая 41/2</t>
  </si>
  <si>
    <t>Ип "Мамедова"</t>
  </si>
  <si>
    <t>Абая 41/26</t>
  </si>
  <si>
    <t xml:space="preserve">пр.Абая37/26        </t>
  </si>
  <si>
    <t>Маг "Мая" цветочн.</t>
  </si>
  <si>
    <t>пр.Абая 41/37</t>
  </si>
  <si>
    <t>Маг Лидер</t>
  </si>
  <si>
    <t>Абая 39/32</t>
  </si>
  <si>
    <t>Маг Салтанат-Алматекс</t>
  </si>
  <si>
    <t>Пр Абая 41/13</t>
  </si>
  <si>
    <t>Магазин "Асико"</t>
  </si>
  <si>
    <t>Панф 28/3</t>
  </si>
  <si>
    <t xml:space="preserve"> Киымдер алеми</t>
  </si>
  <si>
    <t>Панфилова б/н</t>
  </si>
  <si>
    <t>Маг "Айбол"</t>
  </si>
  <si>
    <t>Шукур 31/19</t>
  </si>
  <si>
    <t>Шукуров 29/2</t>
  </si>
  <si>
    <t>Маг "Арзан Тагам</t>
  </si>
  <si>
    <t>Женис 82</t>
  </si>
  <si>
    <t>Панфилова 30/19</t>
  </si>
  <si>
    <t>Мини маркет Елдос</t>
  </si>
  <si>
    <t>КПД3/1/1</t>
  </si>
  <si>
    <t>Магазин Несибе</t>
  </si>
  <si>
    <t>Маг Манат</t>
  </si>
  <si>
    <t>Панфилова 1а</t>
  </si>
  <si>
    <t>Абая 54/21</t>
  </si>
  <si>
    <t>Маг Спец одеждаБАЖИКОВ</t>
  </si>
  <si>
    <t>Скаткова 127/32</t>
  </si>
  <si>
    <t>ларек Универсама</t>
  </si>
  <si>
    <t>Газ вода</t>
  </si>
  <si>
    <t>Маг Рабия-ИП Манакбаева</t>
  </si>
  <si>
    <t>Кушер 6</t>
  </si>
  <si>
    <t>Маг Аян- ИП Медеуова</t>
  </si>
  <si>
    <t>Абая 54/41</t>
  </si>
  <si>
    <t>Маг Кайрат</t>
  </si>
  <si>
    <t>Женис 75</t>
  </si>
  <si>
    <t>Маг Автозапчасти</t>
  </si>
  <si>
    <t>Панф 25/49</t>
  </si>
  <si>
    <t>Маг Рахат</t>
  </si>
  <si>
    <t>Панф 31а/39</t>
  </si>
  <si>
    <t>Маг "Талап"</t>
  </si>
  <si>
    <t>Мурат 18</t>
  </si>
  <si>
    <t>Маг "Мейрхан"</t>
  </si>
  <si>
    <t>Мурат 20/12</t>
  </si>
  <si>
    <t>Аквалайн-камилла</t>
  </si>
  <si>
    <t>Мурат 20-12</t>
  </si>
  <si>
    <t>МАГ КАМИЛЛА цветоч</t>
  </si>
  <si>
    <t>МУРАТБ 20/1,2</t>
  </si>
  <si>
    <t>05/562894</t>
  </si>
  <si>
    <t>Маг "Гулистан"</t>
  </si>
  <si>
    <t>Мурат 20/83</t>
  </si>
  <si>
    <t>10/66167</t>
  </si>
  <si>
    <t>Маг "Айнура"</t>
  </si>
  <si>
    <t>Мурат 20</t>
  </si>
  <si>
    <t>2 М3ПОСР РОСХ</t>
  </si>
  <si>
    <t>Маг "Эльдар"</t>
  </si>
  <si>
    <t>Мурат 18/82</t>
  </si>
  <si>
    <t>Маг "Вита"</t>
  </si>
  <si>
    <t>Магазин "Орда"</t>
  </si>
  <si>
    <t>Мурат 36/34</t>
  </si>
  <si>
    <t>29092-14</t>
  </si>
  <si>
    <t>Мурат 36/36</t>
  </si>
  <si>
    <t>Парик Айдай</t>
  </si>
  <si>
    <t>Мурат 34/39</t>
  </si>
  <si>
    <t>Магазин "Нур"</t>
  </si>
  <si>
    <t>Муратб32/39</t>
  </si>
  <si>
    <t>Маг Салтанат- той салоны</t>
  </si>
  <si>
    <t>Мурат 36а/4</t>
  </si>
  <si>
    <t>МагТолкын-Халал</t>
  </si>
  <si>
    <t>Муратб 32/38</t>
  </si>
  <si>
    <t>Муратбаева20/68</t>
  </si>
  <si>
    <t>Маг Саян</t>
  </si>
  <si>
    <t>Мурат 36/2</t>
  </si>
  <si>
    <t>Т.Д "Универсам"</t>
  </si>
  <si>
    <t>пр Абая 40</t>
  </si>
  <si>
    <t>Маг Айнур</t>
  </si>
  <si>
    <t>Бедебекова18</t>
  </si>
  <si>
    <t>Бедебекова</t>
  </si>
  <si>
    <t xml:space="preserve">Маг Улжан </t>
  </si>
  <si>
    <t>Муратб 36/34</t>
  </si>
  <si>
    <t>Аквалайн-улжан</t>
  </si>
  <si>
    <t>Мурат 36-34</t>
  </si>
  <si>
    <t>маг Конысбек</t>
  </si>
  <si>
    <t>Шукур29/3</t>
  </si>
  <si>
    <t>Маг Жемис-Жидек</t>
  </si>
  <si>
    <t>маг Зангар ИП Омаров</t>
  </si>
  <si>
    <t>2КПД3/кв/84</t>
  </si>
  <si>
    <t>2 кпдз</t>
  </si>
  <si>
    <t>маг Айдос аквалаин</t>
  </si>
  <si>
    <t>Чайков 6/54</t>
  </si>
  <si>
    <t>маг Аль-Асад ИП Абенов</t>
  </si>
  <si>
    <t>Муратба27</t>
  </si>
  <si>
    <t>Магазин "Адилет"</t>
  </si>
  <si>
    <t>Женис 98/2</t>
  </si>
  <si>
    <t>Маг "Муслим Ата"</t>
  </si>
  <si>
    <t>Аман 103/36</t>
  </si>
  <si>
    <t>Маг Тан-Шолпан</t>
  </si>
  <si>
    <t>Аманг109/61</t>
  </si>
  <si>
    <t>маг АКылжан</t>
  </si>
  <si>
    <t>Аманг109/42</t>
  </si>
  <si>
    <t>ИП Макашева, Маг Куаныш</t>
  </si>
  <si>
    <t>Панфилова 30/17</t>
  </si>
  <si>
    <t>Маг "Бибихадиша"</t>
  </si>
  <si>
    <t>Саулет 9</t>
  </si>
  <si>
    <t>Магазин "Акерке"</t>
  </si>
  <si>
    <t>Женис 98/32</t>
  </si>
  <si>
    <t>Бокей66б</t>
  </si>
  <si>
    <t>Маг Рамазон</t>
  </si>
  <si>
    <t>Маг Гулим</t>
  </si>
  <si>
    <t>Кафе "Лабиринт"</t>
  </si>
  <si>
    <t>Панфил 25/68</t>
  </si>
  <si>
    <t>АН 40542</t>
  </si>
  <si>
    <t>ИП ЖУМАДИЛДАЕВ МАГМЕХХ</t>
  </si>
  <si>
    <t>АС25575</t>
  </si>
  <si>
    <t>402884/07</t>
  </si>
  <si>
    <t>ТОО Алтын бесик</t>
  </si>
  <si>
    <t>Панфил 25/52</t>
  </si>
  <si>
    <t>ИП Ардабаев оптовик</t>
  </si>
  <si>
    <t>Панфил 23/20</t>
  </si>
  <si>
    <t>Кафе "Фаворит Версаль</t>
  </si>
  <si>
    <t>06-02275098</t>
  </si>
  <si>
    <t>Кафе "Аккумыс"</t>
  </si>
  <si>
    <t>Ип Алибекова</t>
  </si>
  <si>
    <t>Бектур 11/83</t>
  </si>
  <si>
    <t>Кафе "Сакура"</t>
  </si>
  <si>
    <t>Маяковс 6</t>
  </si>
  <si>
    <t>Есетова</t>
  </si>
  <si>
    <t>Кулинар.Прогресс</t>
  </si>
  <si>
    <t>пр.Абая 43</t>
  </si>
  <si>
    <t>AN51171</t>
  </si>
  <si>
    <t>Панф 27а</t>
  </si>
  <si>
    <t>Кафе "Даурен "</t>
  </si>
  <si>
    <t>ИП Ким-кондитерский цех</t>
  </si>
  <si>
    <t>Пушкина 85</t>
  </si>
  <si>
    <t>Кафе "Жасмин"</t>
  </si>
  <si>
    <t>Журген 79</t>
  </si>
  <si>
    <t>06/123860</t>
  </si>
  <si>
    <t>Кафе "Нурмагамбет"</t>
  </si>
  <si>
    <t>Аманг 77</t>
  </si>
  <si>
    <t>Милена "Мимино"</t>
  </si>
  <si>
    <t>Аманг 84</t>
  </si>
  <si>
    <t>Кафе "Премьер"</t>
  </si>
  <si>
    <t>06/7045858</t>
  </si>
  <si>
    <t>Ресторан Алтын-Сарай</t>
  </si>
  <si>
    <t>2014/2609775</t>
  </si>
  <si>
    <t>Кафе Кочевник</t>
  </si>
  <si>
    <t>Кушербаева 66</t>
  </si>
  <si>
    <t>Кафе "Соната"</t>
  </si>
  <si>
    <t>ТОО Браунис</t>
  </si>
  <si>
    <t>Кафе "Байтерек"</t>
  </si>
  <si>
    <t>05/072192</t>
  </si>
  <si>
    <t>Кафе Айнур</t>
  </si>
  <si>
    <t>Мурат 20/22</t>
  </si>
  <si>
    <t>Пельменная Махаббат</t>
  </si>
  <si>
    <t>Кафе "Островок"</t>
  </si>
  <si>
    <t>Нотар Бабанова</t>
  </si>
  <si>
    <t>Мурат 36</t>
  </si>
  <si>
    <t>Кафе Кореана</t>
  </si>
  <si>
    <t>Муратб 27</t>
  </si>
  <si>
    <t>Кафе Лавр</t>
  </si>
  <si>
    <t>Муратбаева 36/3</t>
  </si>
  <si>
    <t>Бил.клуб "Мерген"</t>
  </si>
  <si>
    <t>Пр. Абая 44</t>
  </si>
  <si>
    <t>Асхана Миран</t>
  </si>
  <si>
    <t>Желтоксан 135А</t>
  </si>
  <si>
    <t>135а</t>
  </si>
  <si>
    <t>ИП Ким Кафе Кристалл</t>
  </si>
  <si>
    <t>Муратб52</t>
  </si>
  <si>
    <t xml:space="preserve">Чайхана Калиева </t>
  </si>
  <si>
    <t>Женис 98/42</t>
  </si>
  <si>
    <t>Буфет Бистро</t>
  </si>
  <si>
    <t>Женис 98/52</t>
  </si>
  <si>
    <t>Кафе"Акжол"</t>
  </si>
  <si>
    <t>Автовокзал</t>
  </si>
  <si>
    <t>Кафе "Олжас"</t>
  </si>
  <si>
    <t>Женис98/63</t>
  </si>
  <si>
    <t>Кафе "Айналайын"</t>
  </si>
  <si>
    <t>Кафетерий</t>
  </si>
  <si>
    <t>Тойхана Ерназарова</t>
  </si>
  <si>
    <t>М. Шокай 150а</t>
  </si>
  <si>
    <t>Парик "Эльмира"</t>
  </si>
  <si>
    <t>Панфил 25</t>
  </si>
  <si>
    <t>Парик "Айгерим"</t>
  </si>
  <si>
    <t>Абая 54/42</t>
  </si>
  <si>
    <t>АС38207</t>
  </si>
  <si>
    <t>Парик "Балнур"</t>
  </si>
  <si>
    <t>чайковс 7</t>
  </si>
  <si>
    <t>Парик Креатив</t>
  </si>
  <si>
    <t>Пр Абая 43</t>
  </si>
  <si>
    <t>Абая 37/25</t>
  </si>
  <si>
    <t>01589755/06</t>
  </si>
  <si>
    <t>Салон кр."Коркем"</t>
  </si>
  <si>
    <t>Абая 41/24</t>
  </si>
  <si>
    <t>Парик "Гламур"</t>
  </si>
  <si>
    <t>Абая 43/16</t>
  </si>
  <si>
    <t>09/464000</t>
  </si>
  <si>
    <t>Парик "Виват-"</t>
  </si>
  <si>
    <t>Муратб 36/33</t>
  </si>
  <si>
    <t>пр.Абая 43/1</t>
  </si>
  <si>
    <t>Парик Сыр Сулуы</t>
  </si>
  <si>
    <t>Шукур 29/1</t>
  </si>
  <si>
    <t>парик "Шахар"</t>
  </si>
  <si>
    <t>Парик Поинтинг</t>
  </si>
  <si>
    <t>Абая 54/2</t>
  </si>
  <si>
    <t>Парик Жамиля</t>
  </si>
  <si>
    <t>Абая 46</t>
  </si>
  <si>
    <t>Парик "Керемет"</t>
  </si>
  <si>
    <t>Женис 98/51</t>
  </si>
  <si>
    <t>Парик "Жан-Марал"</t>
  </si>
  <si>
    <t>Аманг 101а</t>
  </si>
  <si>
    <t>Парик Патима</t>
  </si>
  <si>
    <t>Женис 98</t>
  </si>
  <si>
    <t>ИП Каппарова -парикмахерская Назик</t>
  </si>
  <si>
    <t>Женис 98/77</t>
  </si>
  <si>
    <t>Ип Досетова-парик Майра</t>
  </si>
  <si>
    <t>Мурат 18/23</t>
  </si>
  <si>
    <t>Суебаева</t>
  </si>
  <si>
    <t>Шаханов</t>
  </si>
  <si>
    <t>Абая 54/62</t>
  </si>
  <si>
    <t>Апт "Шипа"</t>
  </si>
  <si>
    <t>Ип Боздаков-Маг Даулет</t>
  </si>
  <si>
    <t>Бектур 11/2</t>
  </si>
  <si>
    <t>Аптека Жусан</t>
  </si>
  <si>
    <t>ПР Абая 39/3</t>
  </si>
  <si>
    <t>Аптека "Ромашка 1"</t>
  </si>
  <si>
    <t>пр.Абая 39/45,46,47</t>
  </si>
  <si>
    <t>Аптека "Таблетка"</t>
  </si>
  <si>
    <t>Абая 39/2</t>
  </si>
  <si>
    <t xml:space="preserve">КЦ Карина ИП Ли </t>
  </si>
  <si>
    <t>пр.Абая 39</t>
  </si>
  <si>
    <t>Аптека "Аннафи"</t>
  </si>
  <si>
    <t>Абая 43/32</t>
  </si>
  <si>
    <t>Аптека "Индира"</t>
  </si>
  <si>
    <t>Шукурова 29</t>
  </si>
  <si>
    <t>Аптека Ибн- сина-фарм</t>
  </si>
  <si>
    <t>Пр Абая 54/44</t>
  </si>
  <si>
    <t>Аптека Еврофарм</t>
  </si>
  <si>
    <t>пр. Абая 50</t>
  </si>
  <si>
    <t>Аптека "Гаппарова"</t>
  </si>
  <si>
    <t>Женис 98/1</t>
  </si>
  <si>
    <t>ТООЧингиз апт Аккайын</t>
  </si>
  <si>
    <t>Женис 98/31</t>
  </si>
  <si>
    <t>Стом "Дантис Шакир</t>
  </si>
  <si>
    <t>Мурат 18/81</t>
  </si>
  <si>
    <t>Стом Дантис Шакир-2</t>
  </si>
  <si>
    <t>Мурат 20/4</t>
  </si>
  <si>
    <t>Стом. "Маржан тис"</t>
  </si>
  <si>
    <t>Женис 98/16</t>
  </si>
  <si>
    <t>Стомат Реабилитация</t>
  </si>
  <si>
    <t>Шукур 7</t>
  </si>
  <si>
    <t>Сауна "Димаш"</t>
  </si>
  <si>
    <t>Абая 44а</t>
  </si>
  <si>
    <t>Сауна "Акшагала"</t>
  </si>
  <si>
    <t>Шукур б/н</t>
  </si>
  <si>
    <t>АН51455</t>
  </si>
  <si>
    <t>Сауна Папугай</t>
  </si>
  <si>
    <t>Скатков127а</t>
  </si>
  <si>
    <t>127а</t>
  </si>
  <si>
    <t>ТОО "Асар"-комплекс Альбион</t>
  </si>
  <si>
    <t>07/2335542</t>
  </si>
  <si>
    <t>09457433/04</t>
  </si>
  <si>
    <t>ТОО Салтанат-Азия</t>
  </si>
  <si>
    <t>Бокей 64а</t>
  </si>
  <si>
    <t xml:space="preserve">Баня Керемет </t>
  </si>
  <si>
    <t>ИП Байтемирова комп клуб</t>
  </si>
  <si>
    <t>Женис 98/76</t>
  </si>
  <si>
    <t>ИП Сырдария и К</t>
  </si>
  <si>
    <t>Панфил 72</t>
  </si>
  <si>
    <t>Комплекс"Бейбарыс"</t>
  </si>
  <si>
    <t>КФ ТОО Син-ойл</t>
  </si>
  <si>
    <t>Бокей 37</t>
  </si>
  <si>
    <t>Комплекс Токжан</t>
  </si>
  <si>
    <t>Обл.налог.комит.</t>
  </si>
  <si>
    <t>Абая 64б</t>
  </si>
  <si>
    <t>Оразбеков Ынтымак</t>
  </si>
  <si>
    <t>Диогнос. Центр</t>
  </si>
  <si>
    <t>Абая 60</t>
  </si>
  <si>
    <t>Обл. мед.центр скважина</t>
  </si>
  <si>
    <t>пр.Абая 51</t>
  </si>
  <si>
    <t>КО Полит колледж</t>
  </si>
  <si>
    <t>Жибек ж 2</t>
  </si>
  <si>
    <t>Библиотека Тажибаева</t>
  </si>
  <si>
    <t xml:space="preserve">Жибек жолы </t>
  </si>
  <si>
    <t>Обл.ЦСЭЭ</t>
  </si>
  <si>
    <t>чайков 10</t>
  </si>
  <si>
    <t>АН 41342</t>
  </si>
  <si>
    <t>Обл.ЦСЭЭ надзор</t>
  </si>
  <si>
    <t>РГУ Кыз обл террит инспекция лесного хозяйства и животного мира</t>
  </si>
  <si>
    <t>пр.Абая 48</t>
  </si>
  <si>
    <t>ГУК-Орд горДом ребенка</t>
  </si>
  <si>
    <t>Бейбарыс7</t>
  </si>
  <si>
    <t>С. Бейбарыс</t>
  </si>
  <si>
    <t>КГУ Управ делами акимата</t>
  </si>
  <si>
    <t>С.Бейбарыс б/н</t>
  </si>
  <si>
    <t>Сш №140</t>
  </si>
  <si>
    <t>Абая 56</t>
  </si>
  <si>
    <t>АН 52783</t>
  </si>
  <si>
    <t>ГККПДет/сад Алтын уя</t>
  </si>
  <si>
    <t>Ж.Жолы</t>
  </si>
  <si>
    <t>Сш №12</t>
  </si>
  <si>
    <t>Саулет б/н</t>
  </si>
  <si>
    <t>Сш №233</t>
  </si>
  <si>
    <t>Аманг 1</t>
  </si>
  <si>
    <t>Детская библ №2</t>
  </si>
  <si>
    <t>Аманг 100</t>
  </si>
  <si>
    <t>Сш №101</t>
  </si>
  <si>
    <t>Жибек ж 18</t>
  </si>
  <si>
    <t>Қа-лык дене шын и спорт болм</t>
  </si>
  <si>
    <t>Аманг 102</t>
  </si>
  <si>
    <t>СШ №264</t>
  </si>
  <si>
    <t>Мостовая б/н</t>
  </si>
  <si>
    <t>Мостовая</t>
  </si>
  <si>
    <t>Поликлиника№3</t>
  </si>
  <si>
    <t>Ж Жолы66</t>
  </si>
  <si>
    <t>д/САД "Сыр еркеси"</t>
  </si>
  <si>
    <t>Ипподрб/н</t>
  </si>
  <si>
    <t>Ипподром</t>
  </si>
  <si>
    <t>СШ №2 Мурагер</t>
  </si>
  <si>
    <t>Туркистан б/н</t>
  </si>
  <si>
    <t>Туркистан</t>
  </si>
  <si>
    <t>Нар. Банк в нал комит</t>
  </si>
  <si>
    <t>Абая 64</t>
  </si>
  <si>
    <t>Издательс. Дом</t>
  </si>
  <si>
    <t>АО "НФ Казахинстрах</t>
  </si>
  <si>
    <t>Абая 62</t>
  </si>
  <si>
    <t>ТОО "Бест авто"</t>
  </si>
  <si>
    <t>Жибек ж б/н</t>
  </si>
  <si>
    <t>АФ23720</t>
  </si>
  <si>
    <t>ТОО "Сауле и т1"</t>
  </si>
  <si>
    <t>Ергеш 62б</t>
  </si>
  <si>
    <t>ТОО "Сауле и т2"</t>
  </si>
  <si>
    <t>Ергешбаева</t>
  </si>
  <si>
    <t>аквапарк</t>
  </si>
  <si>
    <t>Аубакирова</t>
  </si>
  <si>
    <t>АН 52119</t>
  </si>
  <si>
    <t>караван Сарай</t>
  </si>
  <si>
    <t>Гост Номад Палас</t>
  </si>
  <si>
    <t>Арай б/н</t>
  </si>
  <si>
    <t>Арай</t>
  </si>
  <si>
    <t>ТОО Триумф</t>
  </si>
  <si>
    <t>Пр Абая 52</t>
  </si>
  <si>
    <t>Транс Азия Констракшн-база</t>
  </si>
  <si>
    <t>Кушербаева 100</t>
  </si>
  <si>
    <t xml:space="preserve"> ТОО "Самал"ЛТД</t>
  </si>
  <si>
    <t>пр.Абая 53</t>
  </si>
  <si>
    <t>ПКК Бастау и К</t>
  </si>
  <si>
    <t>Казалы б/н</t>
  </si>
  <si>
    <t>Казалы</t>
  </si>
  <si>
    <t>ТОО Куат амлонмунай</t>
  </si>
  <si>
    <t>Аманг 106</t>
  </si>
  <si>
    <t xml:space="preserve">ИП Зиманов </t>
  </si>
  <si>
    <t>Жибек ж2</t>
  </si>
  <si>
    <t>АН 51443</t>
  </si>
  <si>
    <t>Обл совет.Динамо</t>
  </si>
  <si>
    <t>Жибек ж</t>
  </si>
  <si>
    <t>ИП "Атаниязов"</t>
  </si>
  <si>
    <t>Астана 38</t>
  </si>
  <si>
    <t>ТОО Промстройсервис</t>
  </si>
  <si>
    <t>Астана 15</t>
  </si>
  <si>
    <t>ТОО "Альянс"</t>
  </si>
  <si>
    <t>Рынок Арзан Базар</t>
  </si>
  <si>
    <t>Жибек б/н</t>
  </si>
  <si>
    <t>ТОО Сырдария Авто</t>
  </si>
  <si>
    <t>Сау 2/147</t>
  </si>
  <si>
    <t>09/799904</t>
  </si>
  <si>
    <t>КАЗ Почта №8</t>
  </si>
  <si>
    <t>пр Абая47</t>
  </si>
  <si>
    <t>ЧП "Фотон"</t>
  </si>
  <si>
    <t>ТОО Орда логистикс</t>
  </si>
  <si>
    <t>Кушербаев</t>
  </si>
  <si>
    <t>ТОО Орда IТ</t>
  </si>
  <si>
    <t>Абая 51/2</t>
  </si>
  <si>
    <t>Пекарня ИП Есеркепова</t>
  </si>
  <si>
    <t>Пазылова 2</t>
  </si>
  <si>
    <t>ТОО Кар-Тел</t>
  </si>
  <si>
    <t>ООКФК КАЙСАР</t>
  </si>
  <si>
    <t>ЖЕЛТОКС162</t>
  </si>
  <si>
    <t xml:space="preserve">СТО Рамазан </t>
  </si>
  <si>
    <t>Саулет 34/17</t>
  </si>
  <si>
    <t>КСК Жануя</t>
  </si>
  <si>
    <t>Амангельды 3</t>
  </si>
  <si>
    <t>ТОО Нефтесервис</t>
  </si>
  <si>
    <t>Абая 57/13</t>
  </si>
  <si>
    <t>АЕ 23451</t>
  </si>
  <si>
    <t>ИП Таженов ЖЖ-охранное агенство</t>
  </si>
  <si>
    <t>Жибек жолы б/н</t>
  </si>
  <si>
    <t>ИП Дуйсенбаева-рестр Алатау</t>
  </si>
  <si>
    <t>Тоо Экоинженеринг</t>
  </si>
  <si>
    <t>Ипподром 222/2</t>
  </si>
  <si>
    <t>ТОО РЦКУ</t>
  </si>
  <si>
    <t>Сырдария 19/33</t>
  </si>
  <si>
    <t>ГУ-3</t>
  </si>
  <si>
    <t>ГУ-4</t>
  </si>
  <si>
    <t>ГУ-5</t>
  </si>
  <si>
    <t>ГУ-6</t>
  </si>
  <si>
    <t>ГУ-7</t>
  </si>
  <si>
    <t>ГУ-1</t>
  </si>
  <si>
    <t>ИП Оспанов ЦОН</t>
  </si>
  <si>
    <t>Шокай б/н0</t>
  </si>
  <si>
    <t>ТОО КБМунай газ Инж</t>
  </si>
  <si>
    <t>"ИСС Интернешнл</t>
  </si>
  <si>
    <t>Абая57/9</t>
  </si>
  <si>
    <t>ТОО Стройтехнопроект</t>
  </si>
  <si>
    <t>Сырдария 20</t>
  </si>
  <si>
    <t>Сырдарья</t>
  </si>
  <si>
    <t>ИП Ержанова</t>
  </si>
  <si>
    <t>Шокай 240</t>
  </si>
  <si>
    <t>ИП Абдрашит кызы</t>
  </si>
  <si>
    <t>Астана 31</t>
  </si>
  <si>
    <t>Горсеть АО КРЭК</t>
  </si>
  <si>
    <t>Нац Эксперт</t>
  </si>
  <si>
    <t>Желтоксан160</t>
  </si>
  <si>
    <t>ИП Баймаханов Р Ш</t>
  </si>
  <si>
    <t>Мус Аликожа29</t>
  </si>
  <si>
    <t>Мусур Аликожа</t>
  </si>
  <si>
    <t>НУР ШИПАЖАЙ</t>
  </si>
  <si>
    <t>ЖЕНИС  108</t>
  </si>
  <si>
    <t>ИП Тенизкулов Сто и Мойка</t>
  </si>
  <si>
    <t>астана 51</t>
  </si>
  <si>
    <t>ИП "Дарменкулов"</t>
  </si>
  <si>
    <t>Жибек жолы 20</t>
  </si>
  <si>
    <t>Амангелд3</t>
  </si>
  <si>
    <t>ТОО Елнур авто сервис</t>
  </si>
  <si>
    <t>Кушерб 129</t>
  </si>
  <si>
    <t>ТОО" Демеу Фуд"</t>
  </si>
  <si>
    <t>АV00010</t>
  </si>
  <si>
    <t>AV02985</t>
  </si>
  <si>
    <t>AV00008</t>
  </si>
  <si>
    <t>AV02984</t>
  </si>
  <si>
    <t>ИП "Рабаева"</t>
  </si>
  <si>
    <t>Кушерб 203</t>
  </si>
  <si>
    <t>ТОО Аман курылыс</t>
  </si>
  <si>
    <t>Ипподром б/н</t>
  </si>
  <si>
    <t>Авангард стройка-дом №2</t>
  </si>
  <si>
    <t>Авангард застроит-во 4 дома</t>
  </si>
  <si>
    <t>ТОО Авангард дом №4</t>
  </si>
  <si>
    <t>ИП Саймаганбетова</t>
  </si>
  <si>
    <t>ул мыркы исаевб/н</t>
  </si>
  <si>
    <t>Мыркы Исаев</t>
  </si>
  <si>
    <t>гост Рай</t>
  </si>
  <si>
    <t>Саулет 21 кв</t>
  </si>
  <si>
    <t>Гос Алтын тобе</t>
  </si>
  <si>
    <t>Ипподромб/н</t>
  </si>
  <si>
    <t>Алты Алаш</t>
  </si>
  <si>
    <t>ИП Халилов стройка</t>
  </si>
  <si>
    <t>Ж Жолы</t>
  </si>
  <si>
    <t>ИП Гайниев-мойка Чисто</t>
  </si>
  <si>
    <t>Астана 56</t>
  </si>
  <si>
    <t>ИП Косбармаков</t>
  </si>
  <si>
    <t>Шокая 248</t>
  </si>
  <si>
    <t>Нейро мед центр</t>
  </si>
  <si>
    <t>Ажарова 32</t>
  </si>
  <si>
    <t>Ажарова</t>
  </si>
  <si>
    <t>ИП "Хан Танри"</t>
  </si>
  <si>
    <t>Саулет 21/81</t>
  </si>
  <si>
    <t>ИП Олжа</t>
  </si>
  <si>
    <t>Шокая 256</t>
  </si>
  <si>
    <t>ИП Дуйсебаева-пекарня</t>
  </si>
  <si>
    <t>Токтыбаева 1а</t>
  </si>
  <si>
    <t>ИП Курбанов</t>
  </si>
  <si>
    <t>Саулет 38</t>
  </si>
  <si>
    <t>Ип Оспан-Сарбалаков</t>
  </si>
  <si>
    <t>ИП Доспанбетов стройка</t>
  </si>
  <si>
    <t>Арай2</t>
  </si>
  <si>
    <t>ТОО"Астана сервис"стройка дома</t>
  </si>
  <si>
    <t>Ипподром5</t>
  </si>
  <si>
    <t>ТОО Интегрострой стройка жил дом</t>
  </si>
  <si>
    <t>ИП "Махамбетов"</t>
  </si>
  <si>
    <t>М Шокай б/н</t>
  </si>
  <si>
    <t>ИП "Хайдаров"инт клуб</t>
  </si>
  <si>
    <t>Арай М Аликожа25</t>
  </si>
  <si>
    <t>Аликожа</t>
  </si>
  <si>
    <t>ТОО МСФ мунай курылыс-архив</t>
  </si>
  <si>
    <t>ГКП Табигат</t>
  </si>
  <si>
    <t>Пр Абая 60А</t>
  </si>
  <si>
    <t>Оркениет колледж</t>
  </si>
  <si>
    <t>Гуман тех колледж</t>
  </si>
  <si>
    <t>Дильманова30</t>
  </si>
  <si>
    <t>Улагат колледж</t>
  </si>
  <si>
    <t>07/1002862</t>
  </si>
  <si>
    <t>Дошк мини центр Жети Казына</t>
  </si>
  <si>
    <t>Арай 147</t>
  </si>
  <si>
    <t xml:space="preserve"> Дет.сад Жаксылык </t>
  </si>
  <si>
    <t>Абуова 5а</t>
  </si>
  <si>
    <t>абуова</t>
  </si>
  <si>
    <t>Назым балабакша</t>
  </si>
  <si>
    <t>Астана 14</t>
  </si>
  <si>
    <t>09/7998609</t>
  </si>
  <si>
    <t>АН 40551</t>
  </si>
  <si>
    <t>Мини-центр Сыр-сулу</t>
  </si>
  <si>
    <t>Саулет 9/13</t>
  </si>
  <si>
    <t>Дет сад Фарида</t>
  </si>
  <si>
    <t>Саулет 19-16</t>
  </si>
  <si>
    <t>19 кв 1</t>
  </si>
  <si>
    <t>АН 52591</t>
  </si>
  <si>
    <t>Дет сад Шомекей</t>
  </si>
  <si>
    <t>Касымхан 19</t>
  </si>
  <si>
    <t>Касымхан</t>
  </si>
  <si>
    <t>Дет сад Сары арка</t>
  </si>
  <si>
    <t>Саулет 10/20</t>
  </si>
  <si>
    <t>Дош цент Бексултан</t>
  </si>
  <si>
    <t xml:space="preserve">Шокая б/н </t>
  </si>
  <si>
    <t>Дет сад "Алтын сака"</t>
  </si>
  <si>
    <t>Алатау 12</t>
  </si>
  <si>
    <t>Алатау</t>
  </si>
  <si>
    <t>Шомекей-2</t>
  </si>
  <si>
    <t>Касымхан 23</t>
  </si>
  <si>
    <t>Дет сад Саулет</t>
  </si>
  <si>
    <t>Матенова 12</t>
  </si>
  <si>
    <t>Матенова</t>
  </si>
  <si>
    <t>Д/сад Улпан</t>
  </si>
  <si>
    <t>Д/сад Ырыс</t>
  </si>
  <si>
    <t>пр Абая 47</t>
  </si>
  <si>
    <t>06/474927</t>
  </si>
  <si>
    <t xml:space="preserve">Д/Сад Хадиша Ана </t>
  </si>
  <si>
    <t>ул Ермаганбетова 1</t>
  </si>
  <si>
    <t>Ермаганбетова</t>
  </si>
  <si>
    <t>Дет сад Жарыгым</t>
  </si>
  <si>
    <t>Кокыт ата 2/132</t>
  </si>
  <si>
    <t>Дет сад Раллан</t>
  </si>
  <si>
    <t>Пазылова 50</t>
  </si>
  <si>
    <t>Пазылова</t>
  </si>
  <si>
    <t>Дет сад Ертеги алеми</t>
  </si>
  <si>
    <t>Ипподром 220/117</t>
  </si>
  <si>
    <t>Дет сад Шуагым</t>
  </si>
  <si>
    <t>Дет сад Сыр Балжан</t>
  </si>
  <si>
    <t>Дет сад Откелбай</t>
  </si>
  <si>
    <t>Толебай 7</t>
  </si>
  <si>
    <t>Толебай</t>
  </si>
  <si>
    <t>Дет сад Нуркасым</t>
  </si>
  <si>
    <t>Уалиева 9</t>
  </si>
  <si>
    <t>Уалиева</t>
  </si>
  <si>
    <t>Учебный центр ЗТМ Инвест</t>
  </si>
  <si>
    <t>пр Абая 47б</t>
  </si>
  <si>
    <t>Стом "Шипадент"</t>
  </si>
  <si>
    <t>Абая 62/32</t>
  </si>
  <si>
    <t>Кафе "Ару и К"</t>
  </si>
  <si>
    <t>Абдреева 13</t>
  </si>
  <si>
    <t>Абдреева</t>
  </si>
  <si>
    <t>Кафе "Ландыш"</t>
  </si>
  <si>
    <t>Садуак б/н</t>
  </si>
  <si>
    <t>Магазин "Айсана"</t>
  </si>
  <si>
    <t>Абая 47г</t>
  </si>
  <si>
    <t>кафе  Айсана</t>
  </si>
  <si>
    <t>Ресторан "Байконур"</t>
  </si>
  <si>
    <t>Астана 25</t>
  </si>
  <si>
    <t>Кафе "Визави"</t>
  </si>
  <si>
    <t>пр.Абая 47а</t>
  </si>
  <si>
    <t>Кафе "Науат"</t>
  </si>
  <si>
    <t>Саулет 34 кв</t>
  </si>
  <si>
    <t>Кафе "Бейбарс"</t>
  </si>
  <si>
    <t xml:space="preserve">Кафе "Болашак" </t>
  </si>
  <si>
    <t>Кушербаева б/н</t>
  </si>
  <si>
    <t>Кафе "Сырдария"</t>
  </si>
  <si>
    <t>Жибек  б/н</t>
  </si>
  <si>
    <t>ИП Сатова Тагам -2</t>
  </si>
  <si>
    <t>Абая 47г/11</t>
  </si>
  <si>
    <t>47г</t>
  </si>
  <si>
    <t>Кафе "Сатурн"</t>
  </si>
  <si>
    <t>М.Шокай б/н</t>
  </si>
  <si>
    <t>АF23669</t>
  </si>
  <si>
    <t>Кафе Наурыз ип Болыбаева</t>
  </si>
  <si>
    <t>09/70491</t>
  </si>
  <si>
    <t>АН 38155</t>
  </si>
  <si>
    <t>Кафе Дамди Ас</t>
  </si>
  <si>
    <t>Ергешбаева 62</t>
  </si>
  <si>
    <t>Бил Ай-Фари</t>
  </si>
  <si>
    <t>Рестр Орда</t>
  </si>
  <si>
    <t>Астана76</t>
  </si>
  <si>
    <t>ИП Бердаханова Рестор "Адема"</t>
  </si>
  <si>
    <t>ул Желтокс175</t>
  </si>
  <si>
    <t>С Бейбарысб/н</t>
  </si>
  <si>
    <t>ИП "Мырзабек"развлекат центр</t>
  </si>
  <si>
    <t>Ж Жолы б/н</t>
  </si>
  <si>
    <t>ИП"Акорда"-Эсперанза</t>
  </si>
  <si>
    <t>Абдрахманова6</t>
  </si>
  <si>
    <t>Абдрахманова</t>
  </si>
  <si>
    <t>ресторан"Хан шатыры"</t>
  </si>
  <si>
    <t>Кафе Бауырсак</t>
  </si>
  <si>
    <t>пр. Абая 53/1</t>
  </si>
  <si>
    <t>Ип Берхатова-тойхана</t>
  </si>
  <si>
    <t>м.Шокай 232</t>
  </si>
  <si>
    <t>Столовая №233</t>
  </si>
  <si>
    <t>Амангеьды 1</t>
  </si>
  <si>
    <t>ТД Бастау Саузерн</t>
  </si>
  <si>
    <t>Абая 47Г</t>
  </si>
  <si>
    <t>Магазин "Адал"</t>
  </si>
  <si>
    <t>Абая 47/13</t>
  </si>
  <si>
    <t>ИП "Караева"</t>
  </si>
  <si>
    <t>Аманг 3/2</t>
  </si>
  <si>
    <t>Магазин "Исламбек"</t>
  </si>
  <si>
    <t>А-ди 100/52</t>
  </si>
  <si>
    <t>Магазин "Ильяс"</t>
  </si>
  <si>
    <t>пр.Абая 47</t>
  </si>
  <si>
    <t>Магазин "Самрук"</t>
  </si>
  <si>
    <t>Аманг 3/79</t>
  </si>
  <si>
    <t>Магазин "Сауле"</t>
  </si>
  <si>
    <t>пр.Абая 51/83</t>
  </si>
  <si>
    <t>Маг "Южный"</t>
  </si>
  <si>
    <t>Абая 51/84</t>
  </si>
  <si>
    <t>06/468988</t>
  </si>
  <si>
    <t xml:space="preserve">Маг "Умит" </t>
  </si>
  <si>
    <t>Маг "Нур Дос"</t>
  </si>
  <si>
    <t>Маг "Арайлым"</t>
  </si>
  <si>
    <t>05/197356</t>
  </si>
  <si>
    <t>Маг Рахмет</t>
  </si>
  <si>
    <t>09/7399691</t>
  </si>
  <si>
    <t>Сырдария 11/22</t>
  </si>
  <si>
    <t>Маг Шарапат</t>
  </si>
  <si>
    <t>Маг Сырдария</t>
  </si>
  <si>
    <t>Новостройка</t>
  </si>
  <si>
    <t>Маг Ажар Ип Шадиев</t>
  </si>
  <si>
    <t>Скаткова 122/54</t>
  </si>
  <si>
    <t>Магазин Анес</t>
  </si>
  <si>
    <t>Алматы 124</t>
  </si>
  <si>
    <t xml:space="preserve">Алматы </t>
  </si>
  <si>
    <t>Маг Газ запчасти</t>
  </si>
  <si>
    <t>Астана 90</t>
  </si>
  <si>
    <t>Маг Канат</t>
  </si>
  <si>
    <t>Саулет 31/2</t>
  </si>
  <si>
    <t>Маг Тогжан</t>
  </si>
  <si>
    <t>Амангельды б/н</t>
  </si>
  <si>
    <t>ИП Шаменова маг Арай</t>
  </si>
  <si>
    <t>маг Рабат-Баглан</t>
  </si>
  <si>
    <t>АрайАбдразб/н</t>
  </si>
  <si>
    <t>ИП Ажарова маг Обуви</t>
  </si>
  <si>
    <t>Абая 62б,/21</t>
  </si>
  <si>
    <t>маг Азамат ИП Шагатаева</t>
  </si>
  <si>
    <t>Аманггельд 100</t>
  </si>
  <si>
    <t>МАГ "ЕСЕНИЯ"</t>
  </si>
  <si>
    <t>пр Абая 62 А</t>
  </si>
  <si>
    <t>Маг Бауырсак</t>
  </si>
  <si>
    <t>Пр Абая 57/10</t>
  </si>
  <si>
    <t>Маг Наргиза</t>
  </si>
  <si>
    <t>Маг Айсулу</t>
  </si>
  <si>
    <t>Амангельды 100/3</t>
  </si>
  <si>
    <t>Женис 159</t>
  </si>
  <si>
    <t>Маг Тан-нур</t>
  </si>
  <si>
    <t>Сырдария 10/1</t>
  </si>
  <si>
    <t>Астана 89</t>
  </si>
  <si>
    <t>Маг Эмбавут</t>
  </si>
  <si>
    <t>Тулкибаева 42</t>
  </si>
  <si>
    <t>Тулкибаева</t>
  </si>
  <si>
    <t>ТОО ТД Народный</t>
  </si>
  <si>
    <t>Кушербаеваб/н</t>
  </si>
  <si>
    <t>ИП Еспенбетов</t>
  </si>
  <si>
    <t>ТД"Нур-Ай"ИП Махан</t>
  </si>
  <si>
    <t>Сырдария 6 а</t>
  </si>
  <si>
    <t>Маг Олжа</t>
  </si>
  <si>
    <t>Аубакирова 102</t>
  </si>
  <si>
    <t>Маг Онталап</t>
  </si>
  <si>
    <t>Беккожаева 136</t>
  </si>
  <si>
    <t>Маг Дизель</t>
  </si>
  <si>
    <t>Шокая 234</t>
  </si>
  <si>
    <t>Маг Ягодка</t>
  </si>
  <si>
    <t>Мкр Саулет</t>
  </si>
  <si>
    <t xml:space="preserve">Нурхабаева </t>
  </si>
  <si>
    <t>Салон кросаты Донна</t>
  </si>
  <si>
    <t>А-ди 100/61</t>
  </si>
  <si>
    <t>парик "Токжан"</t>
  </si>
  <si>
    <t>Ергеш 62б/59</t>
  </si>
  <si>
    <t>Парик Айжан</t>
  </si>
  <si>
    <t>Амангельды 3/1</t>
  </si>
  <si>
    <t>Парик Саним</t>
  </si>
  <si>
    <t>Сырдарья 9/48</t>
  </si>
  <si>
    <t>Аптека "Султан"</t>
  </si>
  <si>
    <t>АФ99866</t>
  </si>
  <si>
    <t>КФ ТОО "Экофарм"</t>
  </si>
  <si>
    <t>абая 47г</t>
  </si>
  <si>
    <t>Апт "Фармакон"</t>
  </si>
  <si>
    <t>05/00071</t>
  </si>
  <si>
    <t>Апт "Аккайын -2"</t>
  </si>
  <si>
    <t>садуак б/н</t>
  </si>
  <si>
    <t>Нот ДосжановЖ</t>
  </si>
  <si>
    <t>Абая 62/2</t>
  </si>
  <si>
    <t>05/198652</t>
  </si>
  <si>
    <t>Ип Бержанова-СТО Руслан</t>
  </si>
  <si>
    <t>Бектурган 88</t>
  </si>
  <si>
    <t>ИП Абдраманов СТО</t>
  </si>
  <si>
    <t>Шиелиб/н</t>
  </si>
  <si>
    <t>Шиели</t>
  </si>
  <si>
    <t>Комплекс Актилек</t>
  </si>
  <si>
    <t>Сауна "Арай"</t>
  </si>
  <si>
    <t>075275/06</t>
  </si>
  <si>
    <t>АН37738</t>
  </si>
  <si>
    <t>Сауна "Сатты"</t>
  </si>
  <si>
    <t>Бокейх 44а</t>
  </si>
  <si>
    <t>Сауна у Толика</t>
  </si>
  <si>
    <t>Аманжолова 17</t>
  </si>
  <si>
    <t>Аманжолова</t>
  </si>
  <si>
    <t>ИП Назым-сауна</t>
  </si>
  <si>
    <t>Бекшора 50</t>
  </si>
  <si>
    <t>Бекшора</t>
  </si>
  <si>
    <t>Баня "Кошкарбаев"</t>
  </si>
  <si>
    <t>Абая 51/6</t>
  </si>
  <si>
    <t>51б</t>
  </si>
  <si>
    <t>Баня "Туктыгуловых"</t>
  </si>
  <si>
    <t>Абая 51 б/12</t>
  </si>
  <si>
    <t>ИП Айтмаганбетов</t>
  </si>
  <si>
    <t>Нурхабаева65а</t>
  </si>
  <si>
    <t>65 А</t>
  </si>
  <si>
    <t>Баня "Абдрахманов"</t>
  </si>
  <si>
    <t>Кушербаев 172</t>
  </si>
  <si>
    <t>Баня Жайсан</t>
  </si>
  <si>
    <t>Астана 42</t>
  </si>
  <si>
    <t>баня Оспанова</t>
  </si>
  <si>
    <t>Аубакирова 81</t>
  </si>
  <si>
    <t>Баня Сарыбаева</t>
  </si>
  <si>
    <t>172а</t>
  </si>
  <si>
    <t>Баня Камалова</t>
  </si>
  <si>
    <t>Баня Токмаганбетова</t>
  </si>
  <si>
    <t>Саулет 32/ 2 участок</t>
  </si>
  <si>
    <t>Баня Омарова</t>
  </si>
  <si>
    <t>Бекшора 74</t>
  </si>
  <si>
    <t>ИП Асылбек-монша</t>
  </si>
  <si>
    <t>Жунисова 10</t>
  </si>
  <si>
    <t>Жунисова</t>
  </si>
  <si>
    <t>Баня Жаналбекова</t>
  </si>
  <si>
    <t>АЗС "Байжанова"</t>
  </si>
  <si>
    <t>Синоил 2</t>
  </si>
  <si>
    <t>06/7218549</t>
  </si>
  <si>
    <t>АЗС и Автомойка Самат-мунай</t>
  </si>
  <si>
    <t>Шокай б/н</t>
  </si>
  <si>
    <t>АЗС Багдат</t>
  </si>
  <si>
    <t>Бош сервис мойка</t>
  </si>
  <si>
    <t>Мойка Сейтов Нурай</t>
  </si>
  <si>
    <t>АС25118</t>
  </si>
  <si>
    <t>АЗС Аллюр авто</t>
  </si>
  <si>
    <t>Автом"ИПМухамедиев</t>
  </si>
  <si>
    <t>Сайлыгараев-Самат Мунай</t>
  </si>
  <si>
    <t>ИП Улан Имаханова</t>
  </si>
  <si>
    <t>Саулет 34/1</t>
  </si>
  <si>
    <t>Мойка Желтоксан</t>
  </si>
  <si>
    <t>Желток164б</t>
  </si>
  <si>
    <t>ИП Байгараева мойка</t>
  </si>
  <si>
    <t>Бекшораулы25</t>
  </si>
  <si>
    <t>Бекшораулы</t>
  </si>
  <si>
    <t>Мойка Толеуова</t>
  </si>
  <si>
    <t>Хан 29</t>
  </si>
  <si>
    <t>Хан</t>
  </si>
  <si>
    <t>Сто Абдрахманова</t>
  </si>
  <si>
    <t>ул Абдрахманова16</t>
  </si>
  <si>
    <t>СТО"Жасулан "</t>
  </si>
  <si>
    <t>Пазылова 1</t>
  </si>
  <si>
    <t>Мойка "Аргымак"</t>
  </si>
  <si>
    <t>Жунусова 58</t>
  </si>
  <si>
    <t>Жунусова</t>
  </si>
  <si>
    <t>ИП Каракожаев -мойка</t>
  </si>
  <si>
    <t>Женис 155</t>
  </si>
  <si>
    <t>Автомойка Есжанова</t>
  </si>
  <si>
    <t>Арай 1</t>
  </si>
  <si>
    <t xml:space="preserve"> Есжанова-Азс</t>
  </si>
  <si>
    <t>Центр адаптации</t>
  </si>
  <si>
    <t>Баймаганб 7</t>
  </si>
  <si>
    <t>Баймаганбетова</t>
  </si>
  <si>
    <t>Камалова Гульжан</t>
  </si>
  <si>
    <t>АО Беймдеу орталыгы</t>
  </si>
  <si>
    <t>Наурыз б/н</t>
  </si>
  <si>
    <t>Наурыз</t>
  </si>
  <si>
    <t>Казлепрозория</t>
  </si>
  <si>
    <t>Сапарбаева 11</t>
  </si>
  <si>
    <t>Сапарбаева</t>
  </si>
  <si>
    <t>Гидроузел</t>
  </si>
  <si>
    <t>М.Шокай 2</t>
  </si>
  <si>
    <t>Адм.Суд 2</t>
  </si>
  <si>
    <t>Шукурова 9</t>
  </si>
  <si>
    <t>Амангельд б/н</t>
  </si>
  <si>
    <t>Войнс. часть 2019</t>
  </si>
  <si>
    <t>Учреж.ЗК 169/5</t>
  </si>
  <si>
    <t>Южная промзона Курылыс</t>
  </si>
  <si>
    <t>Курылыс</t>
  </si>
  <si>
    <t>Обл.терр.инс МСХ РК</t>
  </si>
  <si>
    <t xml:space="preserve"> Б Султан 34</t>
  </si>
  <si>
    <t>Бейбарыс</t>
  </si>
  <si>
    <t>РГП Фитосанитария</t>
  </si>
  <si>
    <t>Мостов б/н</t>
  </si>
  <si>
    <t>К-да жол лабор-я</t>
  </si>
  <si>
    <t>КазСуШар</t>
  </si>
  <si>
    <t>ГУ цент соц адаптац юношест</t>
  </si>
  <si>
    <t>прачка</t>
  </si>
  <si>
    <t>1 секция</t>
  </si>
  <si>
    <t>Туалет</t>
  </si>
  <si>
    <t>2 секция</t>
  </si>
  <si>
    <t>3 секция</t>
  </si>
  <si>
    <t>4секция</t>
  </si>
  <si>
    <t>5секция</t>
  </si>
  <si>
    <t>кухня</t>
  </si>
  <si>
    <t>Войсковая часть 5547</t>
  </si>
  <si>
    <t>С.Бейбарыс</t>
  </si>
  <si>
    <t>Казарма</t>
  </si>
  <si>
    <t>Котельн</t>
  </si>
  <si>
    <t>Баня</t>
  </si>
  <si>
    <t>КПП</t>
  </si>
  <si>
    <t>Штаб</t>
  </si>
  <si>
    <t>кинология</t>
  </si>
  <si>
    <t xml:space="preserve">ГУ Депорт ЧС Кызылор обл </t>
  </si>
  <si>
    <t>Обл.Туб.диспансер</t>
  </si>
  <si>
    <t>М.шокай б/н</t>
  </si>
  <si>
    <t>УВ32И0103</t>
  </si>
  <si>
    <t>Депортамент таможенного контроля</t>
  </si>
  <si>
    <t>Есенова 16</t>
  </si>
  <si>
    <t>Питомник</t>
  </si>
  <si>
    <t>Майкан б/н</t>
  </si>
  <si>
    <t>ДЮСШ</t>
  </si>
  <si>
    <t>Школьная 3</t>
  </si>
  <si>
    <t>Школьная</t>
  </si>
  <si>
    <t>239986/7</t>
  </si>
  <si>
    <t>06/667952</t>
  </si>
  <si>
    <t xml:space="preserve">ПЧ-8 </t>
  </si>
  <si>
    <t>Баймаганб 12</t>
  </si>
  <si>
    <t>08/7765386</t>
  </si>
  <si>
    <t>ГОР СЭС</t>
  </si>
  <si>
    <t>Баймагамб 7</t>
  </si>
  <si>
    <t>05/560686</t>
  </si>
  <si>
    <t>08/07006188</t>
  </si>
  <si>
    <t>Перинат центр</t>
  </si>
  <si>
    <t>С Бейбарыс б/н</t>
  </si>
  <si>
    <t>Ф-л РГП Казгидромед МООС РК</t>
  </si>
  <si>
    <t>Поликлиника №4</t>
  </si>
  <si>
    <t>Есенова 5</t>
  </si>
  <si>
    <t>Поселковая акимат</t>
  </si>
  <si>
    <t>Шукурова 11</t>
  </si>
  <si>
    <t>Сш №172</t>
  </si>
  <si>
    <t>С.Сейфулина</t>
  </si>
  <si>
    <t>08/7506384</t>
  </si>
  <si>
    <t>Нач. школа Иркул</t>
  </si>
  <si>
    <t>Прудхоз</t>
  </si>
  <si>
    <t>Гор.Дом.Культуры</t>
  </si>
  <si>
    <t>ГУ Сш №11</t>
  </si>
  <si>
    <t>М.Шокай 3</t>
  </si>
  <si>
    <t>заявка бар</t>
  </si>
  <si>
    <t>Сш №176</t>
  </si>
  <si>
    <t>Муратбаева 2</t>
  </si>
  <si>
    <t>ГКП Дом учен.юношей</t>
  </si>
  <si>
    <t>Сш №257</t>
  </si>
  <si>
    <t>Сапарбаева б/н</t>
  </si>
  <si>
    <t>Скорая помощь</t>
  </si>
  <si>
    <t>М.Шокай 7</t>
  </si>
  <si>
    <t>Гор.туб.диспансер</t>
  </si>
  <si>
    <t>Есенова 19</t>
  </si>
  <si>
    <t>Гу обл. интернат для одар детей №4</t>
  </si>
  <si>
    <t>07/09007509</t>
  </si>
  <si>
    <t>08/11007718</t>
  </si>
  <si>
    <t>08/11008118</t>
  </si>
  <si>
    <t>За Свет №4</t>
  </si>
  <si>
    <t>Дет сад Бегим -ана</t>
  </si>
  <si>
    <t>микр СПМК70</t>
  </si>
  <si>
    <t>Сыр сулуы</t>
  </si>
  <si>
    <t>Дет сад Кунекей</t>
  </si>
  <si>
    <t>ZR</t>
  </si>
  <si>
    <t>Дет сад Сыр Бобеги</t>
  </si>
  <si>
    <t>Саяхат 4/36</t>
  </si>
  <si>
    <t>Саяхат</t>
  </si>
  <si>
    <t>Дет сад Бобек №2</t>
  </si>
  <si>
    <t>Сапарбаева б.н</t>
  </si>
  <si>
    <t>Казахск-турец лицей</t>
  </si>
  <si>
    <t>Назарбаев мектебы</t>
  </si>
  <si>
    <t>Бейбарыс б/н</t>
  </si>
  <si>
    <t>Дет библиотека</t>
  </si>
  <si>
    <t>Баймаганбетова 17а</t>
  </si>
  <si>
    <t>ТОО "Болашак"</t>
  </si>
  <si>
    <t>09/7739065</t>
  </si>
  <si>
    <t>Вулканизация</t>
  </si>
  <si>
    <t>жибек жолы б/н</t>
  </si>
  <si>
    <t>09/738833</t>
  </si>
  <si>
    <t>СД АО КРЭК</t>
  </si>
  <si>
    <t>Ленина 1</t>
  </si>
  <si>
    <t>ТОО "Сыр мектеби"</t>
  </si>
  <si>
    <t>Аманг 5/16</t>
  </si>
  <si>
    <t>zp97897147</t>
  </si>
  <si>
    <t>М.Шокай 8</t>
  </si>
  <si>
    <t>ТОО Транс строй сауда</t>
  </si>
  <si>
    <t>ТОО "Агри-5"</t>
  </si>
  <si>
    <t>Шукурова 3</t>
  </si>
  <si>
    <t>ТОО "Калампыр"</t>
  </si>
  <si>
    <t>ПМК-24ТОО Арна</t>
  </si>
  <si>
    <t>М.Шокай 4</t>
  </si>
  <si>
    <t>06/7747305</t>
  </si>
  <si>
    <t>Енбек курылыс</t>
  </si>
  <si>
    <t>М.Шокай 9</t>
  </si>
  <si>
    <t>ТОО "Мелиоратор"</t>
  </si>
  <si>
    <t>М.Шокай 11</t>
  </si>
  <si>
    <t>06/6677379</t>
  </si>
  <si>
    <t>ТОО САБ</t>
  </si>
  <si>
    <t>08/2503986</t>
  </si>
  <si>
    <t>Дет.сад "Куланда"</t>
  </si>
  <si>
    <t>Есенова 10/3</t>
  </si>
  <si>
    <t>учебн. заведения</t>
  </si>
  <si>
    <t xml:space="preserve">ТОО СПК Сервис </t>
  </si>
  <si>
    <t xml:space="preserve">Шукурова б/н </t>
  </si>
  <si>
    <t>ТОО Казкурылыс сервис</t>
  </si>
  <si>
    <t>Шкурова б/н</t>
  </si>
  <si>
    <t>ТОО Транс-Азия контракшн</t>
  </si>
  <si>
    <t>АО "Катынас"</t>
  </si>
  <si>
    <t>Мостов 1</t>
  </si>
  <si>
    <t>ТОО "Дорстрой"</t>
  </si>
  <si>
    <t>АО "Сырдария-мунай</t>
  </si>
  <si>
    <t>ТОО"Сырдария Нефте сервис</t>
  </si>
  <si>
    <t xml:space="preserve">Жибек </t>
  </si>
  <si>
    <t>ПТ Бек и К</t>
  </si>
  <si>
    <t>ТОО инженер.изыс</t>
  </si>
  <si>
    <t>Жибек ж 2а</t>
  </si>
  <si>
    <t>08/892921</t>
  </si>
  <si>
    <t>ТОО Нур  КАМ</t>
  </si>
  <si>
    <t>ТОО Азимут</t>
  </si>
  <si>
    <t xml:space="preserve"> Акмечеть-Сырдария </t>
  </si>
  <si>
    <t>ЗН</t>
  </si>
  <si>
    <t>Тоо Техсервис Кызылорда база</t>
  </si>
  <si>
    <t>Тоо Автотранс</t>
  </si>
  <si>
    <t>Столярн цех ТОО"Дулатжан"</t>
  </si>
  <si>
    <t>ТОО Асезар</t>
  </si>
  <si>
    <t>08/933446</t>
  </si>
  <si>
    <t>Тоо Бурводстрой</t>
  </si>
  <si>
    <t>шукурова 22</t>
  </si>
  <si>
    <t>Туран вод-строй</t>
  </si>
  <si>
    <t>Промзона</t>
  </si>
  <si>
    <t>Туран газ</t>
  </si>
  <si>
    <t>ЮЖ. Промзона</t>
  </si>
  <si>
    <t>Южная промзона</t>
  </si>
  <si>
    <t>ТОО ДГУ сервис</t>
  </si>
  <si>
    <t>ИП Аймаханов</t>
  </si>
  <si>
    <t>С,Бейбарыс22/а-22б</t>
  </si>
  <si>
    <t>22б</t>
  </si>
  <si>
    <t>22а</t>
  </si>
  <si>
    <t>ТОО Пристань</t>
  </si>
  <si>
    <t>ИП Альмаханов</t>
  </si>
  <si>
    <t>Ип Куддыс Ишан</t>
  </si>
  <si>
    <t>Енбек Кызылорда</t>
  </si>
  <si>
    <t>Жибек жолы 2</t>
  </si>
  <si>
    <t>ТОО Гео инжинеринг Казахстан</t>
  </si>
  <si>
    <t>А. Маргулан</t>
  </si>
  <si>
    <t>ИП Кентанова</t>
  </si>
  <si>
    <t>Шукурова 30</t>
  </si>
  <si>
    <t>ТОО "САКАМАН"-контора</t>
  </si>
  <si>
    <t>ТОО "Сыр медиа"</t>
  </si>
  <si>
    <t>ул С Бейбарыс б/н</t>
  </si>
  <si>
    <t>ТОО "Игилик Толыбай"</t>
  </si>
  <si>
    <t>08/892948</t>
  </si>
  <si>
    <t>ТОО "СтройТрансп комп</t>
  </si>
  <si>
    <t>ул Окшы  ата25</t>
  </si>
  <si>
    <t>Окшы ата</t>
  </si>
  <si>
    <t>ТОО"К-Орда тазалыгы.</t>
  </si>
  <si>
    <t>Абая30</t>
  </si>
  <si>
    <t>ИП Каскабаева-стройка</t>
  </si>
  <si>
    <t>Абая 38/02</t>
  </si>
  <si>
    <t>ИП Жаржанова</t>
  </si>
  <si>
    <t>Астана 6/30</t>
  </si>
  <si>
    <t>ИП Танкаманова</t>
  </si>
  <si>
    <t>Астана 7/10А</t>
  </si>
  <si>
    <t>ТОО ОГЕМ</t>
  </si>
  <si>
    <t>Наурыз 31/8</t>
  </si>
  <si>
    <t>ТОО САПОК</t>
  </si>
  <si>
    <t>ТОО"Жан Арай Жем"</t>
  </si>
  <si>
    <t>Юж промз б/н</t>
  </si>
  <si>
    <t>ИП Матаев</t>
  </si>
  <si>
    <t>С Бейбарсы4в</t>
  </si>
  <si>
    <t>ТОО СК Данекер</t>
  </si>
  <si>
    <t>Амангелд б/н</t>
  </si>
  <si>
    <t>Д/Сад "Актайлагым"</t>
  </si>
  <si>
    <t>Амангелди49</t>
  </si>
  <si>
    <t>ТОО Медиум-урология</t>
  </si>
  <si>
    <t>192а</t>
  </si>
  <si>
    <t>Д/Сад Алтын Орда-Шугыла №3</t>
  </si>
  <si>
    <t>Интернет клуб-ИП Кенесариева</t>
  </si>
  <si>
    <t>Бокей 37/2</t>
  </si>
  <si>
    <t>Бизнес центр Береке</t>
  </si>
  <si>
    <t>Бокейхан 95</t>
  </si>
  <si>
    <t>ЧП "Ерназаров"ДарМирАудит</t>
  </si>
  <si>
    <t>Бокей 64/3</t>
  </si>
  <si>
    <t>Ника тур КИЗ офис</t>
  </si>
  <si>
    <t>Бокей 64/32</t>
  </si>
  <si>
    <t>ЧП Ермаганбетова Офис</t>
  </si>
  <si>
    <t>Бокей 64/18</t>
  </si>
  <si>
    <t xml:space="preserve"> ТОО Султан суйрик</t>
  </si>
  <si>
    <t>Бокей 74а</t>
  </si>
  <si>
    <t>74а</t>
  </si>
  <si>
    <t>ИП Алшинбаев-смолл</t>
  </si>
  <si>
    <t>ТОО "Максима-Логистикс"</t>
  </si>
  <si>
    <t>Бокейх 30</t>
  </si>
  <si>
    <t>Букмекерская контора Олимп КЗ</t>
  </si>
  <si>
    <t>Бокейхан 64/78</t>
  </si>
  <si>
    <t>ИП Бектурганов Эко Тракт</t>
  </si>
  <si>
    <t>Комплекс Тамшы</t>
  </si>
  <si>
    <t>Бокейхан 85</t>
  </si>
  <si>
    <t>ИП Гулнара маг дет одежд</t>
  </si>
  <si>
    <t>Скаткова 151/1</t>
  </si>
  <si>
    <t>Ателье  Гульзира</t>
  </si>
  <si>
    <t>Бокейхан 62/1</t>
  </si>
  <si>
    <t>Детсад ДаулетКызылорда</t>
  </si>
  <si>
    <t>Бокей хан 108</t>
  </si>
  <si>
    <t>Лайлим балабакша</t>
  </si>
  <si>
    <t>Бокей 4</t>
  </si>
  <si>
    <t>Дет сад Айым</t>
  </si>
  <si>
    <t>Бокейхан 44</t>
  </si>
  <si>
    <t>"Атлант"</t>
  </si>
  <si>
    <t>Амангелды 101</t>
  </si>
  <si>
    <t xml:space="preserve">ТОО Ультра мед </t>
  </si>
  <si>
    <t>Бокейхан 64/52</t>
  </si>
  <si>
    <t>ТОО Ас-ка</t>
  </si>
  <si>
    <t>Байтерек 1А</t>
  </si>
  <si>
    <t>Байтерек</t>
  </si>
  <si>
    <t>Тоо Стройсервис БАЖ</t>
  </si>
  <si>
    <t>Астана 8/40</t>
  </si>
  <si>
    <t>ТОО Энергомонтажавтоматика</t>
  </si>
  <si>
    <t>Шокай 6</t>
  </si>
  <si>
    <t>ЧП "Ерманова", рестр Акниет</t>
  </si>
  <si>
    <t>Амангельды 6</t>
  </si>
  <si>
    <t xml:space="preserve">ИП Тажмаганбетов </t>
  </si>
  <si>
    <t>Тасарык 3/2</t>
  </si>
  <si>
    <t>Тасарык</t>
  </si>
  <si>
    <t>ЧП</t>
  </si>
  <si>
    <t>Пекарня "Арун"</t>
  </si>
  <si>
    <t>Чайхана "Шукуров"</t>
  </si>
  <si>
    <t>Шукурова9</t>
  </si>
  <si>
    <t>не видно</t>
  </si>
  <si>
    <t>Стом.клиника Алтын-Дент</t>
  </si>
  <si>
    <t>Стом клин ИП Байжанова</t>
  </si>
  <si>
    <t>Шукурова 12 а</t>
  </si>
  <si>
    <t>ИП Сархан</t>
  </si>
  <si>
    <t>ЧП "Бердалиева"</t>
  </si>
  <si>
    <t>Сапар б/н</t>
  </si>
  <si>
    <t>Столов. сш №176</t>
  </si>
  <si>
    <t>Столовая сш №11</t>
  </si>
  <si>
    <t>Шукурова 1</t>
  </si>
  <si>
    <t>08/6545224</t>
  </si>
  <si>
    <t xml:space="preserve">Нотариус </t>
  </si>
  <si>
    <t>Орталык парк</t>
  </si>
  <si>
    <t>ТОО "Жан Арай"</t>
  </si>
  <si>
    <t>Столовая СШ №257</t>
  </si>
  <si>
    <t>ИП Халыков</t>
  </si>
  <si>
    <t>Орал б/н</t>
  </si>
  <si>
    <t>ИП "Сманова" кондитерс</t>
  </si>
  <si>
    <t>СПМКА-70</t>
  </si>
  <si>
    <t>ИП "Жалимбетов"-пекарн</t>
  </si>
  <si>
    <t>Жанкин 41</t>
  </si>
  <si>
    <t>ИП "Кожахметова"-мойка</t>
  </si>
  <si>
    <t>С Бейбарыс62</t>
  </si>
  <si>
    <t>С . Бейбарыс</t>
  </si>
  <si>
    <t>ИП Сержан-ателье</t>
  </si>
  <si>
    <t>Астана б/н</t>
  </si>
  <si>
    <t>ИП Ая ай-Ая</t>
  </si>
  <si>
    <t xml:space="preserve">мкр Астана </t>
  </si>
  <si>
    <t>Ип Оналбаев А</t>
  </si>
  <si>
    <t>Наурыз 18</t>
  </si>
  <si>
    <t>Ип Егизкызы</t>
  </si>
  <si>
    <t>Наурыз 4а</t>
  </si>
  <si>
    <t>Ип Абдуллаев</t>
  </si>
  <si>
    <t>Столовая №172</t>
  </si>
  <si>
    <t>Сейфуллин 23</t>
  </si>
  <si>
    <t>Бил.клуб "Думан"</t>
  </si>
  <si>
    <t>Бокей 85а</t>
  </si>
  <si>
    <t>Бил.клуб "Эффе"</t>
  </si>
  <si>
    <t>Бокей 103</t>
  </si>
  <si>
    <t>Билярд "Бегемот"</t>
  </si>
  <si>
    <t>Комп клуб Инфинити</t>
  </si>
  <si>
    <t>Бокей 64/76</t>
  </si>
  <si>
    <t>Комп клуб Барс- ИП Кахаева</t>
  </si>
  <si>
    <t>Бокейхан 62/68</t>
  </si>
  <si>
    <t>ИП "Сермаганбетова"</t>
  </si>
  <si>
    <t>Ип Ибраева-офис</t>
  </si>
  <si>
    <t>Астана 5</t>
  </si>
  <si>
    <t>Астана 6</t>
  </si>
  <si>
    <t>Рес. "Жас Отау"</t>
  </si>
  <si>
    <t>Столяр  цех   ИП Умбетова</t>
  </si>
  <si>
    <t>Ресторан "Арман"</t>
  </si>
  <si>
    <t>Ресторан "Достар"</t>
  </si>
  <si>
    <t>Кафе Асель</t>
  </si>
  <si>
    <t>Кафе Шекара</t>
  </si>
  <si>
    <t>Кафе "Шарипа"</t>
  </si>
  <si>
    <t>Ковал 47/1</t>
  </si>
  <si>
    <t>АН52577</t>
  </si>
  <si>
    <t>Кафе "Весна"</t>
  </si>
  <si>
    <t>Бокей 41/2</t>
  </si>
  <si>
    <t>Кафе "Элен"</t>
  </si>
  <si>
    <t>Бокей 72/23</t>
  </si>
  <si>
    <t>Кафе "Дуэт"</t>
  </si>
  <si>
    <t>Бокей 64/2</t>
  </si>
  <si>
    <t>Кафе Анталия</t>
  </si>
  <si>
    <t>Бокейхан 106</t>
  </si>
  <si>
    <t>ЧП Нуржанова асхана Болашак</t>
  </si>
  <si>
    <t>Бокей хан б/н</t>
  </si>
  <si>
    <t>Кафе "Димаш"</t>
  </si>
  <si>
    <t>Бокей 41</t>
  </si>
  <si>
    <t>Кафе Рай</t>
  </si>
  <si>
    <t>Бокейхан 36</t>
  </si>
  <si>
    <t>ИП Басыгараева гос Саяхат</t>
  </si>
  <si>
    <t>Мостовая 71</t>
  </si>
  <si>
    <t>Сыганак базары</t>
  </si>
  <si>
    <t>Асхана Галия</t>
  </si>
  <si>
    <t>Соня</t>
  </si>
  <si>
    <t>Алтынбек</t>
  </si>
  <si>
    <t>Нурлан</t>
  </si>
  <si>
    <t xml:space="preserve">Князь </t>
  </si>
  <si>
    <t>Азамат</t>
  </si>
  <si>
    <t>Света</t>
  </si>
  <si>
    <t>Кенже</t>
  </si>
  <si>
    <t>Сауле</t>
  </si>
  <si>
    <t>Айгуль</t>
  </si>
  <si>
    <t>Магазин "АЙЫМ"</t>
  </si>
  <si>
    <t>Наурыз 31/5</t>
  </si>
  <si>
    <t>Магазин "Алтынбек"</t>
  </si>
  <si>
    <t>Магазин "Димаш"</t>
  </si>
  <si>
    <t>Наурыз 15</t>
  </si>
  <si>
    <t>Магазин "Нурия"</t>
  </si>
  <si>
    <t>С.Сейфулин 30/2</t>
  </si>
  <si>
    <t>Магазин "Турар"</t>
  </si>
  <si>
    <t>Наурыз 25</t>
  </si>
  <si>
    <t>21а</t>
  </si>
  <si>
    <t>Магазин "Седа"</t>
  </si>
  <si>
    <t>Баймагамб12</t>
  </si>
  <si>
    <t>Парик "Седа"</t>
  </si>
  <si>
    <t>Магазин "Рустем"</t>
  </si>
  <si>
    <t>Аманг б/н</t>
  </si>
  <si>
    <t>Магазин Султан</t>
  </si>
  <si>
    <t>Маг "Лазурит"</t>
  </si>
  <si>
    <t>Наурыз 10/2</t>
  </si>
  <si>
    <t>Ленина б/н</t>
  </si>
  <si>
    <t>Ленина</t>
  </si>
  <si>
    <t>АГ80576</t>
  </si>
  <si>
    <t>Маг Зангар</t>
  </si>
  <si>
    <t>Аманг   16</t>
  </si>
  <si>
    <t>Маг Касымхан</t>
  </si>
  <si>
    <t>Баймаганбет 18</t>
  </si>
  <si>
    <t>Маг Марха</t>
  </si>
  <si>
    <t>Маг Жанна</t>
  </si>
  <si>
    <t>Баймаганбет 31</t>
  </si>
  <si>
    <t>Маг Ерлан</t>
  </si>
  <si>
    <t>Сапарбаев 65</t>
  </si>
  <si>
    <t>Маг Жазира</t>
  </si>
  <si>
    <t>Маг Нурбол</t>
  </si>
  <si>
    <t>Маг Муктар</t>
  </si>
  <si>
    <t>Амангелди 3/10</t>
  </si>
  <si>
    <t>Маг Акжол</t>
  </si>
  <si>
    <t>Жибек жолы 5/1</t>
  </si>
  <si>
    <t>Маг Гулбакыт</t>
  </si>
  <si>
    <t>Маг Акжан</t>
  </si>
  <si>
    <t>Жибек жолы 2/6</t>
  </si>
  <si>
    <t xml:space="preserve">Ип Жалимбетова </t>
  </si>
  <si>
    <t>Сейф 8/20</t>
  </si>
  <si>
    <t>Маг Жансая</t>
  </si>
  <si>
    <t>Саяхат 7/31</t>
  </si>
  <si>
    <t>Сапарбаева 65</t>
  </si>
  <si>
    <t>МАГ Досхан</t>
  </si>
  <si>
    <t>Сапарбаева 47</t>
  </si>
  <si>
    <t>Маг Нурбану</t>
  </si>
  <si>
    <t>Тасарык 11 Б</t>
  </si>
  <si>
    <t>Маг Аружан</t>
  </si>
  <si>
    <t>Шокая 73</t>
  </si>
  <si>
    <t>Маг Нур Торем</t>
  </si>
  <si>
    <t>Молдагулова 31</t>
  </si>
  <si>
    <t>Маг Зарина</t>
  </si>
  <si>
    <t xml:space="preserve">МКр Астана </t>
  </si>
  <si>
    <t>Маг Жибек жолы</t>
  </si>
  <si>
    <t>Есеноваб/н</t>
  </si>
  <si>
    <t>маг Зауре</t>
  </si>
  <si>
    <t>Наурыз 27/3</t>
  </si>
  <si>
    <t>МАГ БИРЛК</t>
  </si>
  <si>
    <t>АСТАНА3/5</t>
  </si>
  <si>
    <t>Жангелд39</t>
  </si>
  <si>
    <t>ИП БАУБЕКОВАСХАНА</t>
  </si>
  <si>
    <t>САЯХАТ2А</t>
  </si>
  <si>
    <t>ИП Баглан Танат маг</t>
  </si>
  <si>
    <t>Сейф 30/1</t>
  </si>
  <si>
    <t>ИП Бекенов маг Агжан</t>
  </si>
  <si>
    <t>Ж Батыр 41</t>
  </si>
  <si>
    <t>ИП Сейтал маг Азык тулк</t>
  </si>
  <si>
    <t>Ж Жолы2/а</t>
  </si>
  <si>
    <t>маг "Еламан"</t>
  </si>
  <si>
    <t>08/893195</t>
  </si>
  <si>
    <t>маг Дунай</t>
  </si>
  <si>
    <t>маг Нур-Арай</t>
  </si>
  <si>
    <t>Наурыз2/9а</t>
  </si>
  <si>
    <t>маг Азамат ИП Бухарбаев</t>
  </si>
  <si>
    <t>Ж Жолы2а</t>
  </si>
  <si>
    <t>ИП Сейталиева маг Шарапат</t>
  </si>
  <si>
    <t>Ж. жолы 2А</t>
  </si>
  <si>
    <t>Маг Акжол ИП Ерм анова</t>
  </si>
  <si>
    <t>Маг Сыр Астана</t>
  </si>
  <si>
    <t>мкр Астана 6</t>
  </si>
  <si>
    <t>Маг Тан</t>
  </si>
  <si>
    <t>Сыр Сулуы 37В</t>
  </si>
  <si>
    <t>Маг Аяганова</t>
  </si>
  <si>
    <t>Караша</t>
  </si>
  <si>
    <t xml:space="preserve">Маг Жаржанова </t>
  </si>
  <si>
    <t>Астана 6/40</t>
  </si>
  <si>
    <t>ИП Бисенбаева-магазин</t>
  </si>
  <si>
    <t>ИП Наниев магаз</t>
  </si>
  <si>
    <t>Ж Жолы2</t>
  </si>
  <si>
    <t>ИП Жолдасбаева маг "Адилет"</t>
  </si>
  <si>
    <t>Т Буг Муратбаева15</t>
  </si>
  <si>
    <t>ИП Налибаева магаз</t>
  </si>
  <si>
    <t>Караша 45</t>
  </si>
  <si>
    <t>ИП "Алия" магаз</t>
  </si>
  <si>
    <t>мик Астана 7/40 а</t>
  </si>
  <si>
    <t>Маг Аль-Жазира</t>
  </si>
  <si>
    <t>Жанкожа батыр 25</t>
  </si>
  <si>
    <t>Маг Тамаша</t>
  </si>
  <si>
    <t>Караша 35</t>
  </si>
  <si>
    <t>Магазин "Калдан"</t>
  </si>
  <si>
    <t>Б-хан 41/1</t>
  </si>
  <si>
    <t>Магазин "Бобек"</t>
  </si>
  <si>
    <t>Б-хан 41/24</t>
  </si>
  <si>
    <t>0119433/06</t>
  </si>
  <si>
    <t>Магазин Актауык</t>
  </si>
  <si>
    <t>Б-хан 41</t>
  </si>
  <si>
    <t>Магазин "Достар"ТОО Аль-Асад</t>
  </si>
  <si>
    <t>Бокейхан 62</t>
  </si>
  <si>
    <t>Видеопро. Нурбакыт</t>
  </si>
  <si>
    <t>Б-хан 62/53</t>
  </si>
  <si>
    <t>Магазин "Акбосага"</t>
  </si>
  <si>
    <t>Б-хан 64/6</t>
  </si>
  <si>
    <t>Магазин "Карина"</t>
  </si>
  <si>
    <t>Б-хан 64/77</t>
  </si>
  <si>
    <t>Маг "Султан-Ата"</t>
  </si>
  <si>
    <t>Б-хан 62/2</t>
  </si>
  <si>
    <t>Магазин "Дастархан"</t>
  </si>
  <si>
    <t>Б-хан 72/1</t>
  </si>
  <si>
    <t>Маг"Дастархан"Аквалайн</t>
  </si>
  <si>
    <t>Маг Бер-Нур-Улмекен</t>
  </si>
  <si>
    <t>Б-хан 72/16</t>
  </si>
  <si>
    <t>Дойт сауда катары</t>
  </si>
  <si>
    <t>Бокей б/н</t>
  </si>
  <si>
    <t>Магазин "Акнур"</t>
  </si>
  <si>
    <t>Б-хан 62/67</t>
  </si>
  <si>
    <t>Бокей 62/21</t>
  </si>
  <si>
    <t>Маг "Оптика"ИП Жоргатаева</t>
  </si>
  <si>
    <t>Бокей 72/22</t>
  </si>
  <si>
    <t>Маг "ынтымак"</t>
  </si>
  <si>
    <t>Бокей44</t>
  </si>
  <si>
    <t>Маг НаружкаИП Бахиева</t>
  </si>
  <si>
    <t>Бокейхан 37/18</t>
  </si>
  <si>
    <t>Маг Дина</t>
  </si>
  <si>
    <t>Бокейхан 41/13</t>
  </si>
  <si>
    <t>Маг "Сюзи"</t>
  </si>
  <si>
    <t>Маг Самал- Ип Утешева</t>
  </si>
  <si>
    <t>Бокей 37/35</t>
  </si>
  <si>
    <t>Маг Бонус ИП Элина</t>
  </si>
  <si>
    <t>Бокейх 64/31</t>
  </si>
  <si>
    <t>Парик. "Кундыз"</t>
  </si>
  <si>
    <t>Жанкожа 23/3</t>
  </si>
  <si>
    <t>Парик. "Темирбек"</t>
  </si>
  <si>
    <t>Тасарык 7а/2</t>
  </si>
  <si>
    <t>шатар Айжан</t>
  </si>
  <si>
    <t>Наурыз21/1</t>
  </si>
  <si>
    <t>09/7177337</t>
  </si>
  <si>
    <t>Пар Айгул</t>
  </si>
  <si>
    <t>Сейф 42</t>
  </si>
  <si>
    <t>Пар Мария</t>
  </si>
  <si>
    <t>Сапарбаева24</t>
  </si>
  <si>
    <t>Шаштараз Жанар</t>
  </si>
  <si>
    <t xml:space="preserve">Сапарбаева </t>
  </si>
  <si>
    <t>Шаштараз Акжелкен</t>
  </si>
  <si>
    <t>Абай 122</t>
  </si>
  <si>
    <t xml:space="preserve">Абай </t>
  </si>
  <si>
    <t>Абай 123</t>
  </si>
  <si>
    <t>Шаштар Алуа</t>
  </si>
  <si>
    <t>Астана 1</t>
  </si>
  <si>
    <t>СК Анель</t>
  </si>
  <si>
    <t>Наурыз 30/1</t>
  </si>
  <si>
    <t>Шаштараз Балауса</t>
  </si>
  <si>
    <t>Шокая 15/1</t>
  </si>
  <si>
    <t>Шаштараз Айдана</t>
  </si>
  <si>
    <t>Абылкасым 33</t>
  </si>
  <si>
    <t>ИП Омарова парик</t>
  </si>
  <si>
    <t>Астана 2 а</t>
  </si>
  <si>
    <t>Парик "Ерсултан"</t>
  </si>
  <si>
    <t>Бокей 37/36</t>
  </si>
  <si>
    <t>Бокей 41/12</t>
  </si>
  <si>
    <t>Парик -Ажур</t>
  </si>
  <si>
    <t>Бокей 62/38</t>
  </si>
  <si>
    <t>Парик Акжол</t>
  </si>
  <si>
    <t>Бокейхан 41</t>
  </si>
  <si>
    <t>ИП Те Ю Салон крас Диана</t>
  </si>
  <si>
    <t>Парик Эго</t>
  </si>
  <si>
    <t>Бокейхан 41/11</t>
  </si>
  <si>
    <t>Ск Этуаль</t>
  </si>
  <si>
    <t>Бокейхан 64/51</t>
  </si>
  <si>
    <t>Аптека Нурлан 1</t>
  </si>
  <si>
    <t>Баймагамб</t>
  </si>
  <si>
    <t>У0153393</t>
  </si>
  <si>
    <t>Аптека Нурлан 2</t>
  </si>
  <si>
    <t>Тасарык 7/3</t>
  </si>
  <si>
    <t>08/7090431</t>
  </si>
  <si>
    <t>ИП Ахметова</t>
  </si>
  <si>
    <t>Баймаганб б/н</t>
  </si>
  <si>
    <t>Фотосалон Гулсая</t>
  </si>
  <si>
    <t>09/7637557</t>
  </si>
  <si>
    <t>Гео Нур Аптека</t>
  </si>
  <si>
    <t>Астана мкр</t>
  </si>
  <si>
    <t>Аптека "Шипа"</t>
  </si>
  <si>
    <t>Бокейх 64</t>
  </si>
  <si>
    <t>Вет апт Бексултан</t>
  </si>
  <si>
    <t>Амангельды 109а/1</t>
  </si>
  <si>
    <t xml:space="preserve">ТОО Ассер групп </t>
  </si>
  <si>
    <t>Бокейхан 62/37</t>
  </si>
  <si>
    <t>Стом. "Наурыз"</t>
  </si>
  <si>
    <t>Бокей 72</t>
  </si>
  <si>
    <t>Нотариус -ИП Исенкараева</t>
  </si>
  <si>
    <t>Бокейхан 64/63</t>
  </si>
  <si>
    <t>Баня "Утембаева"</t>
  </si>
  <si>
    <t>Наурыз 21</t>
  </si>
  <si>
    <t>06/667171</t>
  </si>
  <si>
    <t>Баня Жалымбетова</t>
  </si>
  <si>
    <t>сейф 48</t>
  </si>
  <si>
    <t>09/8112907</t>
  </si>
  <si>
    <t>ЧП Сыздыкова баня</t>
  </si>
  <si>
    <t>Сейф143</t>
  </si>
  <si>
    <t>баня Пирманова</t>
  </si>
  <si>
    <t>Караша 2</t>
  </si>
  <si>
    <t>Баня ДОСМАХАНОВА</t>
  </si>
  <si>
    <t>Жанкожа 12А</t>
  </si>
  <si>
    <t>12а</t>
  </si>
  <si>
    <t>Баня Цой Анара</t>
  </si>
  <si>
    <t>Тасб - Аманг 62</t>
  </si>
  <si>
    <t>ИП Муса-маг и баня</t>
  </si>
  <si>
    <t>Баня Кульманова</t>
  </si>
  <si>
    <t>Жанкина 37</t>
  </si>
  <si>
    <t xml:space="preserve">Баня Саяхат </t>
  </si>
  <si>
    <t>Саяхат б/н</t>
  </si>
  <si>
    <t>4кв</t>
  </si>
  <si>
    <t>Баня Алматова</t>
  </si>
  <si>
    <t>Жанкожа 25</t>
  </si>
  <si>
    <t>123866/01</t>
  </si>
  <si>
    <t>ИП Ниязымбетов баня,маг</t>
  </si>
  <si>
    <t>Сейфулл196</t>
  </si>
  <si>
    <t>Сейфуллин196</t>
  </si>
  <si>
    <t>Ип Жортбасов-баня</t>
  </si>
  <si>
    <t>Уткельбаева 60</t>
  </si>
  <si>
    <t>Уткельбаева</t>
  </si>
  <si>
    <t>ТОО Досик и К АЗС</t>
  </si>
  <si>
    <t>Жибек жолы 67Б</t>
  </si>
  <si>
    <t>67б</t>
  </si>
  <si>
    <t>ТОО Досик и К склад</t>
  </si>
  <si>
    <t>Мойка Тарлан Сервисс</t>
  </si>
  <si>
    <t>КазМунайГаз заправка</t>
  </si>
  <si>
    <t>Мостовая-мойка</t>
  </si>
  <si>
    <t>АЗС ТОО "Жалын"</t>
  </si>
  <si>
    <t>МОЙКА Тулпар</t>
  </si>
  <si>
    <t>АЗС Болашак  -мойка</t>
  </si>
  <si>
    <t>Ип Акимов-мойка</t>
  </si>
  <si>
    <t>Сыр сулуы б/н</t>
  </si>
  <si>
    <t>ИП Усенов -сто</t>
  </si>
  <si>
    <t>Жангельдина 1</t>
  </si>
  <si>
    <t>ГУ СП и АСР</t>
  </si>
  <si>
    <t>Мерей б/н</t>
  </si>
  <si>
    <t>Мерей</t>
  </si>
  <si>
    <t>район</t>
  </si>
  <si>
    <t>ГУ СудМед.Экспертиза</t>
  </si>
  <si>
    <t>Воинская часть "60563"</t>
  </si>
  <si>
    <t>Центр адаптац.несоверш</t>
  </si>
  <si>
    <t>Кыдырова 91</t>
  </si>
  <si>
    <t>С\ш № 9</t>
  </si>
  <si>
    <t>С\ш № 136</t>
  </si>
  <si>
    <t>С\ш №211</t>
  </si>
  <si>
    <t>Коррекц. школа-интерн.</t>
  </si>
  <si>
    <t>Д\с №14 Самал</t>
  </si>
  <si>
    <t>ТОО Кызылорда тазалыгы</t>
  </si>
  <si>
    <t>Тлендиева 9</t>
  </si>
  <si>
    <t>Тлендиева</t>
  </si>
  <si>
    <t>Маханбетова</t>
  </si>
  <si>
    <t>ТОО "Озык"</t>
  </si>
  <si>
    <t>ул Жандосова20</t>
  </si>
  <si>
    <t>Акмеч9а/13</t>
  </si>
  <si>
    <t>ТОО "Отырар"</t>
  </si>
  <si>
    <t>Чимбай113</t>
  </si>
  <si>
    <t>ЗАО "УМР"</t>
  </si>
  <si>
    <t>Акмечетьб/н</t>
  </si>
  <si>
    <t>ТОО"Бисс строй"</t>
  </si>
  <si>
    <t>ТОО"Сеним"</t>
  </si>
  <si>
    <t>Акмешит 9</t>
  </si>
  <si>
    <t>Приют"Умай"</t>
  </si>
  <si>
    <t>Акмешитб/н</t>
  </si>
  <si>
    <t>ИП Абдрасулова</t>
  </si>
  <si>
    <t>ТОО"Жезкийк"</t>
  </si>
  <si>
    <t>ТОО"Агрохиммонтаж"</t>
  </si>
  <si>
    <t>ТОО"СырЭнер.ГазСтрой"</t>
  </si>
  <si>
    <t>Мерей24вкв16,17</t>
  </si>
  <si>
    <t>ТОО"СырЭнергоГазСтрой"</t>
  </si>
  <si>
    <t>ИП "Чистый дом"</t>
  </si>
  <si>
    <t>Акмешит 18</t>
  </si>
  <si>
    <t>ТОО "Фантазия"</t>
  </si>
  <si>
    <t>Акмешит12</t>
  </si>
  <si>
    <t>ИП "Жусупова "</t>
  </si>
  <si>
    <t>Тлендиева 6</t>
  </si>
  <si>
    <t>ИП Абилкасым</t>
  </si>
  <si>
    <t>Акмешить б/н</t>
  </si>
  <si>
    <t>Учеб центр</t>
  </si>
  <si>
    <t>Акмешит17</t>
  </si>
  <si>
    <t>Букм Контор Олимп</t>
  </si>
  <si>
    <t>Мерей25/25А</t>
  </si>
  <si>
    <t>25а</t>
  </si>
  <si>
    <t>ИП "Жанжигитов"</t>
  </si>
  <si>
    <t>ул Саламатб/н</t>
  </si>
  <si>
    <t>ЦОН ИП"Диханов"</t>
  </si>
  <si>
    <t>Акмечеть1</t>
  </si>
  <si>
    <t>Мерей 18б</t>
  </si>
  <si>
    <t>18б</t>
  </si>
  <si>
    <t>ТОО"Фархад секьюрити</t>
  </si>
  <si>
    <t>Мерей 4/31</t>
  </si>
  <si>
    <t>ИП Туреханов</t>
  </si>
  <si>
    <t>закр</t>
  </si>
  <si>
    <t>ИП Сатибаев</t>
  </si>
  <si>
    <t>ателье Афродита</t>
  </si>
  <si>
    <t>Акмечеть 28</t>
  </si>
  <si>
    <t>ЧП "Калдыбаев"</t>
  </si>
  <si>
    <t>Жандосова 25</t>
  </si>
  <si>
    <t>Акмечеть 18</t>
  </si>
  <si>
    <t>Сапожная мастерская</t>
  </si>
  <si>
    <t>Мерей18а/58</t>
  </si>
  <si>
    <t>ИП Баймаханова пекарня</t>
  </si>
  <si>
    <t>Акмечеть 4</t>
  </si>
  <si>
    <t>Джандосова 32/01</t>
  </si>
  <si>
    <t>Джандосова</t>
  </si>
  <si>
    <t>Д\сад Саукел</t>
  </si>
  <si>
    <t>Рыскулова 77</t>
  </si>
  <si>
    <t>Дет сад Дін-Асыл</t>
  </si>
  <si>
    <t>Акмешит 16</t>
  </si>
  <si>
    <t>ТОО Куандык-кожа-аптека</t>
  </si>
  <si>
    <t>Акмешит 12-37</t>
  </si>
  <si>
    <t>апт. Доктор плюс</t>
  </si>
  <si>
    <t>Акмечеть 26/31</t>
  </si>
  <si>
    <t>апт. Адыраспан</t>
  </si>
  <si>
    <t>апт Айр</t>
  </si>
  <si>
    <t>Мерей 18а/36</t>
  </si>
  <si>
    <t>апт. Акмечеть</t>
  </si>
  <si>
    <t>акмешит28</t>
  </si>
  <si>
    <t>Аптека Ансар</t>
  </si>
  <si>
    <t>Акмечеть 3</t>
  </si>
  <si>
    <t>УЗИ -Ультрамед</t>
  </si>
  <si>
    <t>Акмешить18</t>
  </si>
  <si>
    <t>Медина Дент</t>
  </si>
  <si>
    <t>Мерей2/22</t>
  </si>
  <si>
    <t>стоматология Али дент</t>
  </si>
  <si>
    <t>рест. Золотой дракон</t>
  </si>
  <si>
    <t>Акмечеть32</t>
  </si>
  <si>
    <t>рест. Рандеву</t>
  </si>
  <si>
    <t>кафе Жамила</t>
  </si>
  <si>
    <t>Акмечеть29/58</t>
  </si>
  <si>
    <t>кафе Туймекент</t>
  </si>
  <si>
    <t>П\бар Танат-Димаш</t>
  </si>
  <si>
    <t>Акмешит11</t>
  </si>
  <si>
    <t>П\бар Расул</t>
  </si>
  <si>
    <t>Акмешит29</t>
  </si>
  <si>
    <t>сырахана Аружан</t>
  </si>
  <si>
    <t>п\бар Сезим</t>
  </si>
  <si>
    <t>Мерей 17/32</t>
  </si>
  <si>
    <t>маг  Жан-Гулсара</t>
  </si>
  <si>
    <t>Акмечеть 25/1</t>
  </si>
  <si>
    <t>кафетерий Казына</t>
  </si>
  <si>
    <t>Акмечеть32/2</t>
  </si>
  <si>
    <t>ресторан Аккайын</t>
  </si>
  <si>
    <t>кафе Пусан</t>
  </si>
  <si>
    <t>Акмечеть31</t>
  </si>
  <si>
    <t>Кафе "Жасулан"</t>
  </si>
  <si>
    <t>ИП Тобашева- рестр Думан</t>
  </si>
  <si>
    <t>Мерейб/н</t>
  </si>
  <si>
    <t>Кафе. Шаттык</t>
  </si>
  <si>
    <t>ИП Игембаева-асхана</t>
  </si>
  <si>
    <t>Мерей 2А</t>
  </si>
  <si>
    <t>маг. Диас иК</t>
  </si>
  <si>
    <t>Акмешить3</t>
  </si>
  <si>
    <t>маг. Салтанат</t>
  </si>
  <si>
    <t>Акмешит 4</t>
  </si>
  <si>
    <t>Комп Клуб</t>
  </si>
  <si>
    <t>маг. Аймир</t>
  </si>
  <si>
    <t>Акмечеть 8</t>
  </si>
  <si>
    <t>маг. Райымбек-2</t>
  </si>
  <si>
    <t>Акмешит4/53</t>
  </si>
  <si>
    <t>маг. Тумар</t>
  </si>
  <si>
    <t>Мерей 2/11</t>
  </si>
  <si>
    <t>маг. Рахат</t>
  </si>
  <si>
    <t>акмешит15</t>
  </si>
  <si>
    <t>маг. Сагуж</t>
  </si>
  <si>
    <t>Акмешит 20/82</t>
  </si>
  <si>
    <t>маг. Мираж</t>
  </si>
  <si>
    <t>Акмешит21/36</t>
  </si>
  <si>
    <t>маг Казахстан</t>
  </si>
  <si>
    <t>Акмечеть24/36</t>
  </si>
  <si>
    <t>маг Мирас</t>
  </si>
  <si>
    <t>Акмешит 24</t>
  </si>
  <si>
    <t>маг. Куаныш</t>
  </si>
  <si>
    <t>Акмешить26/1</t>
  </si>
  <si>
    <t>Комп клуб Зенит</t>
  </si>
  <si>
    <t>Акмечеть 26</t>
  </si>
  <si>
    <t>Парик Каракат</t>
  </si>
  <si>
    <t>Акмечеть28/16</t>
  </si>
  <si>
    <t>Акмешит28/37</t>
  </si>
  <si>
    <t>Маг Молдир</t>
  </si>
  <si>
    <t>маг. Нурбахыт</t>
  </si>
  <si>
    <t>Акмечет29/17,18</t>
  </si>
  <si>
    <t>маг. Венера</t>
  </si>
  <si>
    <t>Акмечеть 32</t>
  </si>
  <si>
    <t>маг. Айдана</t>
  </si>
  <si>
    <t>Мерей 2</t>
  </si>
  <si>
    <t>маг Южанка</t>
  </si>
  <si>
    <t>маг. Мерей</t>
  </si>
  <si>
    <t>мерей 2/31</t>
  </si>
  <si>
    <t>Компютерлер техникасы</t>
  </si>
  <si>
    <t>Мерей6/61</t>
  </si>
  <si>
    <t>маг. Нурлан</t>
  </si>
  <si>
    <t>Мерей7</t>
  </si>
  <si>
    <t>маг. Райхан</t>
  </si>
  <si>
    <t>Мерей8</t>
  </si>
  <si>
    <t>маг. Али</t>
  </si>
  <si>
    <t>Мерей8/142</t>
  </si>
  <si>
    <t>маг Омирзак ата</t>
  </si>
  <si>
    <t>Мерей10/32</t>
  </si>
  <si>
    <t>маг. Акбота</t>
  </si>
  <si>
    <t>Мерей12/52</t>
  </si>
  <si>
    <t>маг. Азат</t>
  </si>
  <si>
    <t>Мерей16/102</t>
  </si>
  <si>
    <t>маг "Акватропик"</t>
  </si>
  <si>
    <t>Мерей 25 А</t>
  </si>
  <si>
    <t>маг. Назерке</t>
  </si>
  <si>
    <t>Мерей19</t>
  </si>
  <si>
    <t>маг. Сандугаш</t>
  </si>
  <si>
    <t>Мерей18а</t>
  </si>
  <si>
    <t>маг. Жазира</t>
  </si>
  <si>
    <t>Мерей 18б/42</t>
  </si>
  <si>
    <t>маг Акмечет</t>
  </si>
  <si>
    <t>Акмечеть18</t>
  </si>
  <si>
    <t>маг Даниал</t>
  </si>
  <si>
    <t>Акмешить23</t>
  </si>
  <si>
    <t>маг.Керемет</t>
  </si>
  <si>
    <t>Мерей 21/83</t>
  </si>
  <si>
    <t>маг Танат</t>
  </si>
  <si>
    <t>маг. Маута</t>
  </si>
  <si>
    <t>маг. Зейнеп</t>
  </si>
  <si>
    <t>маг.Райымбек -1</t>
  </si>
  <si>
    <t>Акмешит13/2</t>
  </si>
  <si>
    <t>Маг "Для тебя "</t>
  </si>
  <si>
    <t>акмешить10/37</t>
  </si>
  <si>
    <t>маг. Нурай</t>
  </si>
  <si>
    <t>Акмешит 3</t>
  </si>
  <si>
    <t>маг Вест</t>
  </si>
  <si>
    <t>Акмечеть12</t>
  </si>
  <si>
    <t>маг. зап. частей "Шаттык"</t>
  </si>
  <si>
    <t>Акмешит 26/22</t>
  </si>
  <si>
    <t>маг. Айжан</t>
  </si>
  <si>
    <t>Мерей 12</t>
  </si>
  <si>
    <t>маг. Абзал ата</t>
  </si>
  <si>
    <t>Акмечеть28/28</t>
  </si>
  <si>
    <t>ИП Пашаева</t>
  </si>
  <si>
    <t>Акмечит26/12</t>
  </si>
  <si>
    <t>маг. Нурасыл</t>
  </si>
  <si>
    <t>акмечеть28/12</t>
  </si>
  <si>
    <t>маг Азык тулк</t>
  </si>
  <si>
    <t>Акмечит7</t>
  </si>
  <si>
    <t>маг. Ару арман</t>
  </si>
  <si>
    <t>маг. Аида</t>
  </si>
  <si>
    <t>Мясной двор</t>
  </si>
  <si>
    <t>маг. Аян</t>
  </si>
  <si>
    <t>Акмешит16</t>
  </si>
  <si>
    <t>маг "Розалина"</t>
  </si>
  <si>
    <t>Акмечеть21</t>
  </si>
  <si>
    <t>маг. Олжа</t>
  </si>
  <si>
    <t>Акмечеть 21</t>
  </si>
  <si>
    <t>Спорт клуб Алпамыс</t>
  </si>
  <si>
    <t>Акмечеть 16</t>
  </si>
  <si>
    <t>маг. Канат</t>
  </si>
  <si>
    <t>Мерей24а</t>
  </si>
  <si>
    <t>маг. Орфей</t>
  </si>
  <si>
    <t>маг." Жана ел"</t>
  </si>
  <si>
    <t>Мерей 3/1</t>
  </si>
  <si>
    <t>маг Айым -Фаберлик</t>
  </si>
  <si>
    <t>Акмешит3</t>
  </si>
  <si>
    <t>в\пр Пирамида</t>
  </si>
  <si>
    <t>Акмешит 26/11</t>
  </si>
  <si>
    <t>в\пр "Сымбат"</t>
  </si>
  <si>
    <t>маг Назар</t>
  </si>
  <si>
    <t>Акмечеть 1</t>
  </si>
  <si>
    <t>Маг Эляра</t>
  </si>
  <si>
    <t>Акмечеть22/16</t>
  </si>
  <si>
    <t>Маг "Анвар"</t>
  </si>
  <si>
    <t>Акмешит 26</t>
  </si>
  <si>
    <t>маг Ранетка ИП Жамантаева</t>
  </si>
  <si>
    <t>телемастерс. "Радуга"</t>
  </si>
  <si>
    <t>Акмешит 28/2</t>
  </si>
  <si>
    <t>Акмешит26/2</t>
  </si>
  <si>
    <t>Маг Махаббат</t>
  </si>
  <si>
    <t>Мерей 18б/21</t>
  </si>
  <si>
    <t>. маг. Умит</t>
  </si>
  <si>
    <t>ЧП "Мусаева""Ай-Ерке"</t>
  </si>
  <si>
    <t>Кыдырова112</t>
  </si>
  <si>
    <t>ИП Бучнев</t>
  </si>
  <si>
    <t>Саламатова11</t>
  </si>
  <si>
    <t>ЧП Балтаев маг. Мади</t>
  </si>
  <si>
    <t>ИП "Жаксылык"-аквалайн</t>
  </si>
  <si>
    <t>Магазин электротоваров</t>
  </si>
  <si>
    <t>Акмечеть 23/87</t>
  </si>
  <si>
    <t>маг "Береке"ИП Ди-Мади</t>
  </si>
  <si>
    <t>Акмечеть9а/2а</t>
  </si>
  <si>
    <t>ИП "Кнауц"</t>
  </si>
  <si>
    <t>Мерей 24 а</t>
  </si>
  <si>
    <t>ИП "Даулетбаева"-баня Бек-Аман</t>
  </si>
  <si>
    <t>Акмечеть 23</t>
  </si>
  <si>
    <t>ИП Ерманова-сауна Мираж</t>
  </si>
  <si>
    <t>сауна Анатолий и К</t>
  </si>
  <si>
    <t>сауна Жанажол</t>
  </si>
  <si>
    <t>акмечетьб/н</t>
  </si>
  <si>
    <t>сауна Парадис</t>
  </si>
  <si>
    <t>сауна Мерей</t>
  </si>
  <si>
    <t>сауна Сатти</t>
  </si>
  <si>
    <t>Жандосова25</t>
  </si>
  <si>
    <t>ТОО Керкелмес</t>
  </si>
  <si>
    <t>Акмешит21</t>
  </si>
  <si>
    <t>монша Толтаев</t>
  </si>
  <si>
    <t>ул Ыдырвсб/н</t>
  </si>
  <si>
    <t>ИП Мамедов</t>
  </si>
  <si>
    <t>Мерей25</t>
  </si>
  <si>
    <t>ИП "Феникс"</t>
  </si>
  <si>
    <t>автомойк"Люкс"</t>
  </si>
  <si>
    <t>Акмешит 23</t>
  </si>
  <si>
    <t>ИП Ким Автомастерская</t>
  </si>
  <si>
    <t>мерейб/н</t>
  </si>
  <si>
    <t>СТО "Тулпар-ай"Рай"</t>
  </si>
  <si>
    <t>Акмшитб/н</t>
  </si>
  <si>
    <t>ИП "Тайманова" мойка</t>
  </si>
  <si>
    <t>Журба 94</t>
  </si>
  <si>
    <t>ПФ Гелиос</t>
  </si>
  <si>
    <t>ИП Маштаев СТО</t>
  </si>
  <si>
    <t>ТОО "ТS Онтутк жанар май</t>
  </si>
  <si>
    <t>Акмешитьб/н</t>
  </si>
  <si>
    <t>Тлендиеваб/н</t>
  </si>
  <si>
    <t>ТОО Жалын"</t>
  </si>
  <si>
    <t>Саламатова7</t>
  </si>
  <si>
    <t>ТОО "Акмешит -1"гостиница</t>
  </si>
  <si>
    <t>Акмешить17</t>
  </si>
  <si>
    <t>ТОО "Акмешит"-2 Сто</t>
  </si>
  <si>
    <t>ИП Безопастность-магазин</t>
  </si>
  <si>
    <t>Торговый дом "Акуийк"</t>
  </si>
  <si>
    <t>пекар "Акуийк"ИП Асанова</t>
  </si>
  <si>
    <t>ЧП Шамаханов</t>
  </si>
  <si>
    <t>ТОО Аль-Асад</t>
  </si>
  <si>
    <t>акмешит9а/11</t>
  </si>
  <si>
    <t>пар Зенира</t>
  </si>
  <si>
    <t>пар "жулдыз"</t>
  </si>
  <si>
    <t>Акмеч28/114</t>
  </si>
  <si>
    <t>пар. Назерке</t>
  </si>
  <si>
    <t>Акмешить4</t>
  </si>
  <si>
    <t>пар. Виктория</t>
  </si>
  <si>
    <t>Акмечеть16</t>
  </si>
  <si>
    <t>пар. Гаухар</t>
  </si>
  <si>
    <t>акмешит 16</t>
  </si>
  <si>
    <t>пар. Самал</t>
  </si>
  <si>
    <t>Акмечеть 31</t>
  </si>
  <si>
    <t>пар. Айгерим</t>
  </si>
  <si>
    <t>Мерей 18 б</t>
  </si>
  <si>
    <t>пар. Витали</t>
  </si>
  <si>
    <t>Маг Рамазан</t>
  </si>
  <si>
    <t>Акмешит28/36</t>
  </si>
  <si>
    <t>пар "Богиня"</t>
  </si>
  <si>
    <t>Мерей 25/10</t>
  </si>
  <si>
    <t>пар. Людмила</t>
  </si>
  <si>
    <t>Мерей 25/2</t>
  </si>
  <si>
    <t>пар Куаныш</t>
  </si>
  <si>
    <t>Мерей2*21</t>
  </si>
  <si>
    <t>М- Ломбард</t>
  </si>
  <si>
    <t>ТОО "Астра ломбард"</t>
  </si>
  <si>
    <t>Мерей 18 а/1</t>
  </si>
  <si>
    <t>Кафе "Мамай"</t>
  </si>
  <si>
    <t>Байтур 5</t>
  </si>
  <si>
    <t>Парик "Шарм"</t>
  </si>
  <si>
    <t>парик Тайс</t>
  </si>
  <si>
    <t>Ауелбекова 36</t>
  </si>
  <si>
    <t>Егизбаева 12/7</t>
  </si>
  <si>
    <t>09/7410466</t>
  </si>
  <si>
    <t>Женис 107 В</t>
  </si>
  <si>
    <t>Абулх-хан</t>
  </si>
  <si>
    <t>Прибрежн</t>
  </si>
  <si>
    <t>Акт</t>
  </si>
  <si>
    <t>Штраф, тенге</t>
  </si>
  <si>
    <t>Счет факт штраф</t>
  </si>
  <si>
    <t>18/а</t>
  </si>
  <si>
    <t>Значения</t>
  </si>
  <si>
    <t>Названия строк</t>
  </si>
  <si>
    <t>Объект</t>
  </si>
  <si>
    <t>Вода м3</t>
  </si>
  <si>
    <t>Кан м3</t>
  </si>
  <si>
    <t>Вода тенге</t>
  </si>
  <si>
    <t>Кан тенге</t>
  </si>
  <si>
    <t>Общая тенге</t>
  </si>
  <si>
    <t>Общий итог</t>
  </si>
  <si>
    <t>Количество по полю N</t>
  </si>
  <si>
    <t>Названия столбцов</t>
  </si>
  <si>
    <t xml:space="preserve"> Вода, тенге</t>
  </si>
  <si>
    <t xml:space="preserve"> Кан, тенге</t>
  </si>
  <si>
    <t>Всего тенге</t>
  </si>
  <si>
    <t xml:space="preserve"> Вода расчет м3</t>
  </si>
  <si>
    <t xml:space="preserve"> Кан расчет м3</t>
  </si>
  <si>
    <t>Вода,  тенге</t>
  </si>
  <si>
    <t>Общая,  тенге</t>
  </si>
  <si>
    <t>Вода расчет  м3</t>
  </si>
  <si>
    <t>(пусто)</t>
  </si>
  <si>
    <t xml:space="preserve"> -224 не должно быть</t>
  </si>
  <si>
    <t xml:space="preserve"> -1 сложный не должно</t>
  </si>
  <si>
    <t>Ж Батыр</t>
  </si>
  <si>
    <t>Бокейхан 102</t>
  </si>
  <si>
    <t>Абилкасымова</t>
  </si>
  <si>
    <t>Абылкасымова</t>
  </si>
  <si>
    <t>Коркыт ата 45</t>
  </si>
  <si>
    <t>Есенова 2б</t>
  </si>
  <si>
    <t>AU47267</t>
  </si>
  <si>
    <t>Маг ОТ и  ДО</t>
  </si>
  <si>
    <t>мкр Астана</t>
  </si>
  <si>
    <t>пер.Жанадилова</t>
  </si>
  <si>
    <t>Маг Ladi DS Vip</t>
  </si>
  <si>
    <t>Маг."Аяна"</t>
  </si>
  <si>
    <t>L11204/15</t>
  </si>
  <si>
    <t>5А</t>
  </si>
  <si>
    <t>AV47146</t>
  </si>
  <si>
    <t>Нац Центр Науч-Тех Информац</t>
  </si>
  <si>
    <t>2в</t>
  </si>
  <si>
    <t>ИП Дана</t>
  </si>
  <si>
    <t>ул Желтоксан</t>
  </si>
  <si>
    <t>Forte Bank</t>
  </si>
  <si>
    <t>Дет сад Аккуым</t>
  </si>
  <si>
    <t>Матенова 58</t>
  </si>
  <si>
    <t>ДГУ "УМК"КЧСМВД РК</t>
  </si>
  <si>
    <t>Бокейхан 69</t>
  </si>
  <si>
    <t>Маг Мерей</t>
  </si>
  <si>
    <t>ИП Ахметов маг и кафе</t>
  </si>
  <si>
    <t>А Айдосов</t>
  </si>
  <si>
    <t>38 б</t>
  </si>
  <si>
    <t>М0160660</t>
  </si>
  <si>
    <t>Жанкин</t>
  </si>
  <si>
    <t>Казводхоз</t>
  </si>
  <si>
    <t>Акмешит8</t>
  </si>
  <si>
    <t>Мерей23</t>
  </si>
  <si>
    <t>Мерей 23</t>
  </si>
  <si>
    <t>водозабор Мерей</t>
  </si>
  <si>
    <t>стомед Асем тис</t>
  </si>
  <si>
    <t xml:space="preserve">Кунаева </t>
  </si>
  <si>
    <t>ИП Архабаева</t>
  </si>
  <si>
    <t>Абулхан48</t>
  </si>
  <si>
    <t>Абулхан</t>
  </si>
  <si>
    <t>ТОО"МФК Туран"</t>
  </si>
  <si>
    <t>Парик "Нур-Айзат"</t>
  </si>
  <si>
    <t>К Ата</t>
  </si>
  <si>
    <t>Мира</t>
  </si>
  <si>
    <t>82 а</t>
  </si>
  <si>
    <t>Мостопроездная</t>
  </si>
  <si>
    <t>ИП Ел-Мура</t>
  </si>
  <si>
    <t>Каратугайская</t>
  </si>
  <si>
    <t>50в</t>
  </si>
  <si>
    <t>55а</t>
  </si>
  <si>
    <t>ГКП  гор парк</t>
  </si>
  <si>
    <t>ИП "Раев"асхана</t>
  </si>
  <si>
    <t>Бегим 12/4</t>
  </si>
  <si>
    <t>ТОО Сулмартлетник</t>
  </si>
  <si>
    <t>Кафе Алтын Шар</t>
  </si>
  <si>
    <t>F18593/14</t>
  </si>
  <si>
    <t>F17562/14</t>
  </si>
  <si>
    <t>ТОО"ОрионLTD"</t>
  </si>
  <si>
    <t>Жаппас батыр</t>
  </si>
  <si>
    <t>ИП Дуйсенов мойка</t>
  </si>
  <si>
    <t>Мусрепова 67 а</t>
  </si>
  <si>
    <t>ИП"Натишаева"маг</t>
  </si>
  <si>
    <t>М Шокай53</t>
  </si>
  <si>
    <t>М Шокай</t>
  </si>
  <si>
    <t>Маг "Жумаш"</t>
  </si>
  <si>
    <t>К Ата б/н</t>
  </si>
  <si>
    <t>ИП Конакбаев склад</t>
  </si>
  <si>
    <t>Бухарбайбатыр</t>
  </si>
  <si>
    <t>АЗсТОООнтуст жанар май</t>
  </si>
  <si>
    <t>Жаппасб батыр</t>
  </si>
  <si>
    <t>ТОО"Казалы-Курылыс"</t>
  </si>
  <si>
    <t>СБейбарыс4</t>
  </si>
  <si>
    <t>Сбейбарыс</t>
  </si>
  <si>
    <t>ТОО "Нур-Талап и К"</t>
  </si>
  <si>
    <t>14/15465618</t>
  </si>
  <si>
    <t>ТОО"Техномаркет"маг"Изобилие"</t>
  </si>
  <si>
    <t>14/15464896</t>
  </si>
  <si>
    <t>Беккожаева</t>
  </si>
  <si>
    <t>Кафе "Хоттей"</t>
  </si>
  <si>
    <t>13а</t>
  </si>
  <si>
    <t>191050/06</t>
  </si>
  <si>
    <t>35а</t>
  </si>
  <si>
    <t xml:space="preserve"> Штраф, тенге</t>
  </si>
  <si>
    <t>азс</t>
  </si>
  <si>
    <t>сто</t>
  </si>
  <si>
    <t>ИП Датаева-пекарня</t>
  </si>
  <si>
    <t>Ауельбекова 44</t>
  </si>
  <si>
    <t>нет №вод и пломбы</t>
  </si>
  <si>
    <t>ИП Орынбаев-стройка</t>
  </si>
  <si>
    <t>10150149+56204</t>
  </si>
  <si>
    <t>нет пломбы</t>
  </si>
  <si>
    <t>Маг Алекс</t>
  </si>
  <si>
    <t>Маг Айганым</t>
  </si>
  <si>
    <t>нет № пломбы</t>
  </si>
  <si>
    <t>(Все)</t>
  </si>
  <si>
    <t>ИП Ким-комп клуб</t>
  </si>
  <si>
    <t>Абая 30/82</t>
  </si>
  <si>
    <t>Недобор</t>
  </si>
  <si>
    <t>Недобор, м3</t>
  </si>
  <si>
    <t>Недобор, тенге</t>
  </si>
  <si>
    <t>Сумма по полю Недобор, м3</t>
  </si>
  <si>
    <t>Сумма по полю Недобор, тенге</t>
  </si>
  <si>
    <t>Ип Усманова-Фит стиль</t>
  </si>
  <si>
    <t xml:space="preserve">Шокай </t>
  </si>
  <si>
    <t>Жангельдина</t>
  </si>
  <si>
    <t>Баймагамбетова</t>
  </si>
  <si>
    <t>нет № пломбы и БИН</t>
  </si>
  <si>
    <t>Салон крос."Монро"</t>
  </si>
  <si>
    <t>130573/15</t>
  </si>
  <si>
    <t>автомойки и другие</t>
  </si>
  <si>
    <t>Казантаева3</t>
  </si>
  <si>
    <t>Ип Масабаева офис</t>
  </si>
  <si>
    <t>Тажибаева 3</t>
  </si>
  <si>
    <t>23659/15</t>
  </si>
  <si>
    <t>нет №пломбы и водомера</t>
  </si>
  <si>
    <t>нет № вод и пломбы</t>
  </si>
  <si>
    <t>нет №пломбы</t>
  </si>
  <si>
    <r>
      <t xml:space="preserve">нет </t>
    </r>
    <r>
      <rPr>
        <i/>
        <sz val="10"/>
        <rFont val="Arial"/>
        <family val="2"/>
        <charset val="204"/>
      </rPr>
      <t>№вод и пломбы</t>
    </r>
  </si>
  <si>
    <t>Ип Жакебаева-кафе</t>
  </si>
  <si>
    <t>Толыбекова 2</t>
  </si>
  <si>
    <t>Ильясова 2/37</t>
  </si>
  <si>
    <t>Маг Хлебный</t>
  </si>
  <si>
    <t>Коркыт ата 3</t>
  </si>
  <si>
    <t xml:space="preserve">сауны </t>
  </si>
  <si>
    <t>автомойки</t>
  </si>
  <si>
    <t>Кафе Али баба</t>
  </si>
  <si>
    <t>4 укр кв б/н</t>
  </si>
  <si>
    <t>нет №пломбы и вод</t>
  </si>
  <si>
    <t>нет №пломбы и кан</t>
  </si>
  <si>
    <t>ИП Жарболов- маг Лидер</t>
  </si>
  <si>
    <t>Токм 27/2</t>
  </si>
  <si>
    <t>Токмаг 25/22</t>
  </si>
  <si>
    <t>Байтурсынова 44/4</t>
  </si>
  <si>
    <t>Казантаева 33</t>
  </si>
  <si>
    <t>Айтбаева33/4</t>
  </si>
  <si>
    <t>Токмаг/ва 27/2</t>
  </si>
  <si>
    <t>Ауезова 48</t>
  </si>
  <si>
    <t>Токм 27/58</t>
  </si>
  <si>
    <t>Менлиаяк 15</t>
  </si>
  <si>
    <t>Айтба 30</t>
  </si>
  <si>
    <t>послед показ 6862</t>
  </si>
  <si>
    <t>Ип Шадаева</t>
  </si>
  <si>
    <t>Баймаганбетова 11</t>
  </si>
  <si>
    <t>К-ата 43</t>
  </si>
  <si>
    <t>Маг Шахмардан</t>
  </si>
  <si>
    <t>Дет сад Инкар бобек</t>
  </si>
  <si>
    <t>Жидели 128</t>
  </si>
  <si>
    <t>Жидели</t>
  </si>
  <si>
    <t>Шукурова 8</t>
  </si>
  <si>
    <t>послед показ 48800</t>
  </si>
  <si>
    <t>Тлендиева 10</t>
  </si>
  <si>
    <t>0</t>
  </si>
  <si>
    <t>закрыто</t>
  </si>
  <si>
    <t>ТОО Онтустик жанар май</t>
  </si>
  <si>
    <t>ГУ террит центр соц обс пенсион и инвалидов</t>
  </si>
  <si>
    <t>Шукурова 102</t>
  </si>
  <si>
    <t>ОО Организ ветеранов по КО</t>
  </si>
  <si>
    <t>Маргулан 12</t>
  </si>
  <si>
    <t>Маргулан</t>
  </si>
  <si>
    <t xml:space="preserve">нет №пломбы </t>
  </si>
  <si>
    <t>ТОО Абзал и К-мешит</t>
  </si>
  <si>
    <t>Дет сад Ер Сана</t>
  </si>
  <si>
    <t>Ермаганбетова 18</t>
  </si>
  <si>
    <t>Дет сад Улпилдек</t>
  </si>
  <si>
    <t>Баня Нурдаулет</t>
  </si>
  <si>
    <t>Саулет 38/13</t>
  </si>
  <si>
    <t>Маг Калкам</t>
  </si>
  <si>
    <t>Ергешбаева 35</t>
  </si>
  <si>
    <t>Учебный центр Касиби маман</t>
  </si>
  <si>
    <t>пекарня Альбергенова</t>
  </si>
  <si>
    <t>Бейбарыс 141</t>
  </si>
  <si>
    <t>Благот фонд Кемел</t>
  </si>
  <si>
    <t>Байконыр 7а</t>
  </si>
  <si>
    <t xml:space="preserve">Байконыр </t>
  </si>
  <si>
    <t>Дет сад Жаннет</t>
  </si>
  <si>
    <t>Хан 22</t>
  </si>
  <si>
    <t>Кафе Сырдарья-Автошкола</t>
  </si>
  <si>
    <t>Стоматология Айназ-дент</t>
  </si>
  <si>
    <t>Маг Гаухар</t>
  </si>
  <si>
    <t>Паримб 17</t>
  </si>
  <si>
    <t>Ип Шек-свадебный салон Мадонна</t>
  </si>
  <si>
    <t>Желтоксан 34/1</t>
  </si>
  <si>
    <t>Бектурганова 75</t>
  </si>
  <si>
    <t>предоплата денег, выставлено начисление за прошлые года. Здание ликвидировано</t>
  </si>
  <si>
    <t>Ип Жамалова-склад</t>
  </si>
  <si>
    <t>Уалиханова 4</t>
  </si>
  <si>
    <t>Айтеке би 101</t>
  </si>
  <si>
    <t>Дет сад Каусар-жан</t>
  </si>
  <si>
    <t>Яссауи 37</t>
  </si>
  <si>
    <t>Ильясова 2/2</t>
  </si>
  <si>
    <t>ТОО Фаэтон</t>
  </si>
  <si>
    <t>ип нурымбетова-Маг Шторы</t>
  </si>
  <si>
    <t>СК Сулу</t>
  </si>
  <si>
    <t>Токмаганбетова 25/23</t>
  </si>
  <si>
    <t>Желтоксан 6/22</t>
  </si>
  <si>
    <t>Бегим 10/2</t>
  </si>
  <si>
    <t>Желтоксан4/3</t>
  </si>
  <si>
    <t>Кафе Халва</t>
  </si>
  <si>
    <t>Байт 46/23</t>
  </si>
  <si>
    <t>Батырбаева</t>
  </si>
  <si>
    <t>Дет сад Бобек №3</t>
  </si>
  <si>
    <t>ТОО Шымкентхиммонтаж</t>
  </si>
  <si>
    <t>Маг Жанар</t>
  </si>
  <si>
    <t>Жанкожа батыр 82</t>
  </si>
  <si>
    <t>Яссауи 16</t>
  </si>
  <si>
    <t>возврат кан-ии за июль месяц</t>
  </si>
  <si>
    <t>Есенова 10/4</t>
  </si>
  <si>
    <t>Нур строй лтд</t>
  </si>
  <si>
    <t>Маг Жемчужина</t>
  </si>
  <si>
    <t>Бегим ана 6/6</t>
  </si>
  <si>
    <t>Желтоксан 34/2</t>
  </si>
  <si>
    <t>ИП Жылкыбаева -дет сад Димаш-Султан</t>
  </si>
  <si>
    <t>Количество</t>
  </si>
  <si>
    <t>пр.Абая 54</t>
  </si>
  <si>
    <t>Назарова Актоты</t>
  </si>
  <si>
    <t xml:space="preserve">        </t>
  </si>
  <si>
    <t>К-Орда дист.электроснаб</t>
  </si>
  <si>
    <t>Колледж экономики и транспорта</t>
  </si>
  <si>
    <t>ТОО Яссави-мебельный цех</t>
  </si>
  <si>
    <t>ТОО НТС нефтехсервис</t>
  </si>
  <si>
    <t>Байжигитов Асылхан</t>
  </si>
  <si>
    <t>ИП Маукенов рестр Ак-отау</t>
  </si>
  <si>
    <t>нотариусы</t>
  </si>
  <si>
    <t>Магазин  Гульсим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</si>
</sst>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\ _₽_-;\-* #,##0.00\ _₽_-;_-* &quot;-&quot;??\ _₽_-;_-@_-"/>
    <numFmt numFmtId="164" formatCode="_-* #,##0.00_р_._-;\-* #,##0.00_р_._-;_-* &quot;-&quot;??_р_._-;_-@_-"/>
    <numFmt numFmtId="165" formatCode="[$-419]d\ mmm\ yy;@"/>
    <numFmt numFmtId="166" formatCode="[$-419]mmmm\ yyyy;@"/>
    <numFmt numFmtId="167" formatCode="000000"/>
    <numFmt numFmtId="168" formatCode="[$-FC19]dd\ mmmm\ yyyy\ \г\.;@"/>
    <numFmt numFmtId="169" formatCode="_-* #,##0\ _₽_-;\-* #,##0\ _₽_-;_-* &quot;-&quot;??\ _₽_-;_-@_-"/>
    <numFmt numFmtId="170" formatCode="0000"/>
    <numFmt numFmtId="171" formatCode="_(* #,##0_);_(* \(#,##0\);_(* &quot;-&quot;??_);_(@_)"/>
  </numFmts>
  <fonts count="1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 tint="4.9989318521683403E-2"/>
      <name val="Arial"/>
      <family val="2"/>
      <charset val="204"/>
    </font>
    <font>
      <sz val="10"/>
      <color theme="1"/>
      <name val="Times New Roman"/>
      <family val="1"/>
      <charset val="204"/>
    </font>
    <font>
      <sz val="10"/>
      <color theme="0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0"/>
      <name val="Arial Narrow"/>
      <family val="2"/>
      <charset val="204"/>
    </font>
    <font>
      <i/>
      <sz val="10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2" fillId="0" borderId="0" applyFont="0" applyFill="0" applyBorder="0" applyAlignment="0" applyProtection="0"/>
  </cellStyleXfs>
  <cellXfs count="255">
    <xf numFmtId="0" fontId="0" fillId="0" borderId="0" xfId="0"/>
    <xf numFmtId="0" fontId="3" fillId="2" borderId="1" xfId="2" applyFont="1" applyFill="1" applyBorder="1" applyAlignment="1">
      <alignment horizontal="left"/>
    </xf>
    <xf numFmtId="0" fontId="3" fillId="2" borderId="1" xfId="2" applyNumberFormat="1" applyFont="1" applyFill="1" applyBorder="1" applyAlignment="1">
      <alignment horizontal="left"/>
    </xf>
    <xf numFmtId="0" fontId="3" fillId="0" borderId="1" xfId="2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2" fillId="0" borderId="1" xfId="2" applyFont="1" applyFill="1" applyBorder="1" applyAlignment="1">
      <alignment horizontal="left"/>
    </xf>
    <xf numFmtId="3" fontId="2" fillId="0" borderId="1" xfId="2" applyNumberFormat="1" applyFont="1" applyFill="1" applyBorder="1" applyAlignment="1">
      <alignment horizontal="left"/>
    </xf>
    <xf numFmtId="1" fontId="2" fillId="0" borderId="1" xfId="1" applyNumberFormat="1" applyFont="1" applyFill="1" applyBorder="1" applyAlignment="1">
      <alignment horizontal="left"/>
    </xf>
    <xf numFmtId="0" fontId="5" fillId="0" borderId="1" xfId="2" applyFont="1" applyFill="1" applyBorder="1" applyAlignment="1">
      <alignment horizontal="left"/>
    </xf>
    <xf numFmtId="0" fontId="2" fillId="0" borderId="1" xfId="2" applyNumberFormat="1" applyFont="1" applyFill="1" applyBorder="1" applyAlignment="1">
      <alignment horizontal="left"/>
    </xf>
    <xf numFmtId="165" fontId="2" fillId="0" borderId="1" xfId="2" applyNumberFormat="1" applyFont="1" applyFill="1" applyBorder="1" applyAlignment="1">
      <alignment horizontal="left"/>
    </xf>
    <xf numFmtId="9" fontId="2" fillId="0" borderId="1" xfId="2" applyNumberFormat="1" applyFont="1" applyFill="1" applyBorder="1" applyAlignment="1">
      <alignment horizontal="left"/>
    </xf>
    <xf numFmtId="43" fontId="2" fillId="0" borderId="1" xfId="2" applyNumberFormat="1" applyFont="1" applyFill="1" applyBorder="1" applyAlignment="1">
      <alignment horizontal="left"/>
    </xf>
    <xf numFmtId="2" fontId="2" fillId="0" borderId="1" xfId="2" applyNumberFormat="1" applyFont="1" applyFill="1" applyBorder="1" applyAlignment="1">
      <alignment horizontal="left"/>
    </xf>
    <xf numFmtId="166" fontId="2" fillId="0" borderId="1" xfId="2" applyNumberFormat="1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3" fontId="2" fillId="2" borderId="1" xfId="2" applyNumberFormat="1" applyFont="1" applyFill="1" applyBorder="1" applyAlignment="1">
      <alignment horizontal="left"/>
    </xf>
    <xf numFmtId="1" fontId="2" fillId="2" borderId="1" xfId="1" applyNumberFormat="1" applyFont="1" applyFill="1" applyBorder="1" applyAlignment="1">
      <alignment horizontal="left"/>
    </xf>
    <xf numFmtId="0" fontId="5" fillId="3" borderId="1" xfId="2" applyFont="1" applyFill="1" applyBorder="1" applyAlignment="1">
      <alignment horizontal="left"/>
    </xf>
    <xf numFmtId="0" fontId="2" fillId="3" borderId="1" xfId="2" applyFont="1" applyFill="1" applyBorder="1" applyAlignment="1">
      <alignment horizontal="left"/>
    </xf>
    <xf numFmtId="0" fontId="2" fillId="3" borderId="1" xfId="2" applyNumberFormat="1" applyFont="1" applyFill="1" applyBorder="1" applyAlignment="1">
      <alignment horizontal="left"/>
    </xf>
    <xf numFmtId="165" fontId="2" fillId="3" borderId="1" xfId="2" applyNumberFormat="1" applyFont="1" applyFill="1" applyBorder="1" applyAlignment="1">
      <alignment horizontal="left"/>
    </xf>
    <xf numFmtId="0" fontId="2" fillId="0" borderId="1" xfId="2" applyFont="1" applyBorder="1" applyAlignment="1">
      <alignment horizontal="left"/>
    </xf>
    <xf numFmtId="9" fontId="2" fillId="3" borderId="1" xfId="2" applyNumberFormat="1" applyFont="1" applyFill="1" applyBorder="1" applyAlignment="1">
      <alignment horizontal="left"/>
    </xf>
    <xf numFmtId="43" fontId="2" fillId="3" borderId="1" xfId="2" applyNumberFormat="1" applyFont="1" applyFill="1" applyBorder="1" applyAlignment="1">
      <alignment horizontal="left"/>
    </xf>
    <xf numFmtId="2" fontId="2" fillId="3" borderId="1" xfId="2" applyNumberFormat="1" applyFont="1" applyFill="1" applyBorder="1" applyAlignment="1">
      <alignment horizontal="left"/>
    </xf>
    <xf numFmtId="166" fontId="2" fillId="0" borderId="1" xfId="2" applyNumberFormat="1" applyFont="1" applyBorder="1" applyAlignment="1">
      <alignment horizontal="left"/>
    </xf>
    <xf numFmtId="0" fontId="3" fillId="2" borderId="0" xfId="2" applyFont="1" applyFill="1" applyBorder="1" applyAlignment="1">
      <alignment horizontal="left"/>
    </xf>
    <xf numFmtId="0" fontId="6" fillId="0" borderId="0" xfId="0" applyFont="1"/>
    <xf numFmtId="167" fontId="2" fillId="0" borderId="1" xfId="2" applyNumberFormat="1" applyFont="1" applyBorder="1" applyAlignment="1">
      <alignment horizontal="left"/>
    </xf>
    <xf numFmtId="0" fontId="2" fillId="0" borderId="1" xfId="2" applyNumberFormat="1" applyFont="1" applyBorder="1" applyAlignment="1">
      <alignment horizontal="left"/>
    </xf>
    <xf numFmtId="9" fontId="2" fillId="0" borderId="1" xfId="2" applyNumberFormat="1" applyFont="1" applyBorder="1" applyAlignment="1">
      <alignment horizontal="left"/>
    </xf>
    <xf numFmtId="1" fontId="2" fillId="2" borderId="1" xfId="1" quotePrefix="1" applyNumberFormat="1" applyFont="1" applyFill="1" applyBorder="1" applyAlignment="1">
      <alignment horizontal="left"/>
    </xf>
    <xf numFmtId="0" fontId="4" fillId="0" borderId="1" xfId="2" applyFont="1" applyFill="1" applyBorder="1" applyAlignment="1">
      <alignment horizontal="left"/>
    </xf>
    <xf numFmtId="0" fontId="7" fillId="0" borderId="1" xfId="2" applyFont="1" applyFill="1" applyBorder="1" applyAlignment="1">
      <alignment horizontal="left"/>
    </xf>
    <xf numFmtId="12" fontId="2" fillId="2" borderId="1" xfId="2" applyNumberFormat="1" applyFont="1" applyFill="1" applyBorder="1" applyAlignment="1">
      <alignment horizontal="left"/>
    </xf>
    <xf numFmtId="167" fontId="2" fillId="3" borderId="1" xfId="2" applyNumberFormat="1" applyFont="1" applyFill="1" applyBorder="1" applyAlignment="1">
      <alignment horizontal="left"/>
    </xf>
    <xf numFmtId="167" fontId="8" fillId="3" borderId="1" xfId="2" applyNumberFormat="1" applyFont="1" applyFill="1" applyBorder="1" applyAlignment="1">
      <alignment horizontal="left"/>
    </xf>
    <xf numFmtId="168" fontId="2" fillId="0" borderId="1" xfId="2" applyNumberFormat="1" applyFont="1" applyBorder="1" applyAlignment="1">
      <alignment horizontal="left"/>
    </xf>
    <xf numFmtId="0" fontId="2" fillId="4" borderId="1" xfId="2" applyFont="1" applyFill="1" applyBorder="1" applyAlignment="1">
      <alignment horizontal="left"/>
    </xf>
    <xf numFmtId="49" fontId="2" fillId="3" borderId="1" xfId="2" applyNumberFormat="1" applyFont="1" applyFill="1" applyBorder="1" applyAlignment="1">
      <alignment horizontal="left"/>
    </xf>
    <xf numFmtId="0" fontId="2" fillId="3" borderId="1" xfId="2" applyFont="1" applyFill="1" applyBorder="1" applyAlignment="1">
      <alignment horizontal="left" wrapText="1"/>
    </xf>
    <xf numFmtId="169" fontId="2" fillId="3" borderId="1" xfId="2" applyNumberFormat="1" applyFont="1" applyFill="1" applyBorder="1" applyAlignment="1">
      <alignment horizontal="left"/>
    </xf>
    <xf numFmtId="167" fontId="2" fillId="0" borderId="1" xfId="2" applyNumberFormat="1" applyFont="1" applyFill="1" applyBorder="1" applyAlignment="1">
      <alignment horizontal="left"/>
    </xf>
    <xf numFmtId="0" fontId="2" fillId="5" borderId="1" xfId="2" applyFont="1" applyFill="1" applyBorder="1" applyAlignment="1">
      <alignment horizontal="left"/>
    </xf>
    <xf numFmtId="0" fontId="8" fillId="3" borderId="1" xfId="2" applyFont="1" applyFill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1" fontId="2" fillId="0" borderId="1" xfId="1" applyNumberFormat="1" applyFont="1" applyBorder="1" applyAlignment="1">
      <alignment horizontal="left"/>
    </xf>
    <xf numFmtId="0" fontId="2" fillId="3" borderId="1" xfId="0" applyFont="1" applyFill="1" applyBorder="1" applyAlignment="1">
      <alignment horizontal="left" wrapText="1"/>
    </xf>
    <xf numFmtId="0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165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1" xfId="3" applyNumberFormat="1" applyFont="1" applyFill="1" applyBorder="1" applyAlignment="1">
      <alignment horizontal="left"/>
    </xf>
    <xf numFmtId="0" fontId="2" fillId="3" borderId="0" xfId="2" applyFont="1" applyFill="1" applyBorder="1" applyAlignment="1">
      <alignment horizontal="left"/>
    </xf>
    <xf numFmtId="0" fontId="2" fillId="3" borderId="0" xfId="2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43" fontId="2" fillId="3" borderId="0" xfId="2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left"/>
    </xf>
    <xf numFmtId="167" fontId="2" fillId="3" borderId="1" xfId="0" applyNumberFormat="1" applyFont="1" applyFill="1" applyBorder="1" applyAlignment="1">
      <alignment horizontal="left"/>
    </xf>
    <xf numFmtId="0" fontId="8" fillId="3" borderId="1" xfId="0" applyFont="1" applyFill="1" applyBorder="1" applyAlignment="1">
      <alignment horizontal="left"/>
    </xf>
    <xf numFmtId="12" fontId="2" fillId="3" borderId="1" xfId="0" applyNumberFormat="1" applyFont="1" applyFill="1" applyBorder="1" applyAlignment="1">
      <alignment horizontal="left"/>
    </xf>
    <xf numFmtId="167" fontId="8" fillId="3" borderId="1" xfId="0" applyNumberFormat="1" applyFont="1" applyFill="1" applyBorder="1" applyAlignment="1">
      <alignment horizontal="left"/>
    </xf>
    <xf numFmtId="168" fontId="2" fillId="0" borderId="1" xfId="0" applyNumberFormat="1" applyFont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167" fontId="2" fillId="0" borderId="1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3" borderId="1" xfId="1" applyNumberFormat="1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165" fontId="3" fillId="3" borderId="1" xfId="0" applyNumberFormat="1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2" fillId="3" borderId="0" xfId="0" applyNumberFormat="1" applyFont="1" applyFill="1" applyBorder="1" applyAlignment="1">
      <alignment horizontal="left"/>
    </xf>
    <xf numFmtId="167" fontId="2" fillId="3" borderId="2" xfId="0" applyNumberFormat="1" applyFont="1" applyFill="1" applyBorder="1" applyAlignment="1">
      <alignment horizontal="left"/>
    </xf>
    <xf numFmtId="1" fontId="2" fillId="2" borderId="2" xfId="1" applyNumberFormat="1" applyFont="1" applyFill="1" applyBorder="1" applyAlignment="1">
      <alignment horizontal="left"/>
    </xf>
    <xf numFmtId="1" fontId="2" fillId="3" borderId="1" xfId="1" applyNumberFormat="1" applyFont="1" applyFill="1" applyBorder="1" applyAlignment="1">
      <alignment horizontal="left"/>
    </xf>
    <xf numFmtId="170" fontId="2" fillId="2" borderId="2" xfId="0" applyNumberFormat="1" applyFont="1" applyFill="1" applyBorder="1" applyAlignment="1">
      <alignment horizontal="left"/>
    </xf>
    <xf numFmtId="167" fontId="2" fillId="0" borderId="2" xfId="0" applyNumberFormat="1" applyFont="1" applyBorder="1" applyAlignment="1">
      <alignment horizontal="left"/>
    </xf>
    <xf numFmtId="1" fontId="2" fillId="0" borderId="2" xfId="1" applyNumberFormat="1" applyFont="1" applyBorder="1" applyAlignment="1">
      <alignment horizontal="left"/>
    </xf>
    <xf numFmtId="167" fontId="4" fillId="3" borderId="1" xfId="0" applyNumberFormat="1" applyFont="1" applyFill="1" applyBorder="1" applyAlignment="1">
      <alignment horizontal="left"/>
    </xf>
    <xf numFmtId="1" fontId="2" fillId="3" borderId="2" xfId="1" applyNumberFormat="1" applyFont="1" applyFill="1" applyBorder="1" applyAlignment="1">
      <alignment horizontal="left"/>
    </xf>
    <xf numFmtId="9" fontId="2" fillId="3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1" fontId="3" fillId="3" borderId="1" xfId="0" applyNumberFormat="1" applyFont="1" applyFill="1" applyBorder="1" applyAlignment="1">
      <alignment horizontal="left"/>
    </xf>
    <xf numFmtId="12" fontId="2" fillId="2" borderId="2" xfId="0" applyNumberFormat="1" applyFont="1" applyFill="1" applyBorder="1" applyAlignment="1">
      <alignment horizontal="left"/>
    </xf>
    <xf numFmtId="167" fontId="2" fillId="2" borderId="5" xfId="0" applyNumberFormat="1" applyFont="1" applyFill="1" applyBorder="1" applyAlignment="1">
      <alignment horizontal="left"/>
    </xf>
    <xf numFmtId="1" fontId="2" fillId="2" borderId="5" xfId="1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71" fontId="2" fillId="2" borderId="2" xfId="3" applyNumberFormat="1" applyFont="1" applyFill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0" fontId="2" fillId="4" borderId="1" xfId="0" applyNumberFormat="1" applyFont="1" applyFill="1" applyBorder="1" applyAlignment="1">
      <alignment horizontal="left"/>
    </xf>
    <xf numFmtId="1" fontId="2" fillId="2" borderId="6" xfId="1" applyNumberFormat="1" applyFont="1" applyFill="1" applyBorder="1" applyAlignment="1">
      <alignment horizontal="left"/>
    </xf>
    <xf numFmtId="0" fontId="2" fillId="3" borderId="7" xfId="0" applyFont="1" applyFill="1" applyBorder="1" applyAlignment="1">
      <alignment horizontal="left" wrapText="1"/>
    </xf>
    <xf numFmtId="167" fontId="2" fillId="2" borderId="2" xfId="0" applyNumberFormat="1" applyFont="1" applyFill="1" applyBorder="1" applyAlignment="1">
      <alignment horizontal="center"/>
    </xf>
    <xf numFmtId="0" fontId="4" fillId="0" borderId="0" xfId="0" applyNumberFormat="1" applyFont="1" applyAlignment="1">
      <alignment horizontal="left"/>
    </xf>
    <xf numFmtId="167" fontId="2" fillId="3" borderId="8" xfId="0" applyNumberFormat="1" applyFont="1" applyFill="1" applyBorder="1" applyAlignment="1">
      <alignment horizontal="left"/>
    </xf>
    <xf numFmtId="1" fontId="2" fillId="3" borderId="8" xfId="1" applyNumberFormat="1" applyFont="1" applyFill="1" applyBorder="1" applyAlignment="1">
      <alignment horizontal="left"/>
    </xf>
    <xf numFmtId="9" fontId="2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6" fontId="2" fillId="0" borderId="1" xfId="0" applyNumberFormat="1" applyFont="1" applyBorder="1" applyAlignment="1">
      <alignment horizontal="left"/>
    </xf>
    <xf numFmtId="167" fontId="2" fillId="0" borderId="1" xfId="3" applyNumberFormat="1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9" xfId="0" applyFont="1" applyFill="1" applyBorder="1" applyAlignment="1">
      <alignment horizontal="left"/>
    </xf>
    <xf numFmtId="16" fontId="2" fillId="3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9" fontId="4" fillId="0" borderId="1" xfId="0" applyNumberFormat="1" applyFont="1" applyBorder="1" applyAlignment="1">
      <alignment horizontal="left"/>
    </xf>
    <xf numFmtId="0" fontId="8" fillId="3" borderId="1" xfId="0" applyFont="1" applyFill="1" applyBorder="1" applyAlignment="1">
      <alignment horizontal="left" wrapText="1"/>
    </xf>
    <xf numFmtId="165" fontId="4" fillId="0" borderId="1" xfId="0" applyNumberFormat="1" applyFont="1" applyBorder="1" applyAlignment="1">
      <alignment horizontal="left"/>
    </xf>
    <xf numFmtId="0" fontId="2" fillId="3" borderId="1" xfId="0" applyFont="1" applyFill="1" applyBorder="1" applyAlignment="1">
      <alignment horizontal="left" vertical="center"/>
    </xf>
    <xf numFmtId="167" fontId="4" fillId="0" borderId="1" xfId="0" applyNumberFormat="1" applyFont="1" applyBorder="1" applyAlignment="1">
      <alignment horizontal="left"/>
    </xf>
    <xf numFmtId="1" fontId="4" fillId="0" borderId="1" xfId="1" applyNumberFormat="1" applyFont="1" applyBorder="1" applyAlignment="1">
      <alignment horizontal="left"/>
    </xf>
    <xf numFmtId="0" fontId="4" fillId="0" borderId="1" xfId="0" applyNumberFormat="1" applyFont="1" applyBorder="1" applyAlignment="1">
      <alignment horizontal="left"/>
    </xf>
    <xf numFmtId="165" fontId="4" fillId="3" borderId="1" xfId="0" applyNumberFormat="1" applyFont="1" applyFill="1" applyBorder="1" applyAlignment="1">
      <alignment horizontal="left"/>
    </xf>
    <xf numFmtId="167" fontId="2" fillId="3" borderId="4" xfId="0" applyNumberFormat="1" applyFont="1" applyFill="1" applyBorder="1" applyAlignment="1">
      <alignment horizontal="left"/>
    </xf>
    <xf numFmtId="1" fontId="2" fillId="3" borderId="4" xfId="1" applyNumberFormat="1" applyFont="1" applyFill="1" applyBorder="1" applyAlignment="1">
      <alignment horizontal="left"/>
    </xf>
    <xf numFmtId="0" fontId="2" fillId="3" borderId="4" xfId="0" applyNumberFormat="1" applyFont="1" applyFill="1" applyBorder="1" applyAlignment="1">
      <alignment horizontal="left"/>
    </xf>
    <xf numFmtId="165" fontId="2" fillId="3" borderId="4" xfId="0" applyNumberFormat="1" applyFont="1" applyFill="1" applyBorder="1" applyAlignment="1">
      <alignment horizontal="left"/>
    </xf>
    <xf numFmtId="43" fontId="2" fillId="3" borderId="4" xfId="2" applyNumberFormat="1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3" borderId="1" xfId="0" applyNumberFormat="1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43" fontId="2" fillId="3" borderId="9" xfId="2" applyNumberFormat="1" applyFont="1" applyFill="1" applyBorder="1" applyAlignment="1">
      <alignment horizontal="left"/>
    </xf>
    <xf numFmtId="167" fontId="2" fillId="4" borderId="1" xfId="0" applyNumberFormat="1" applyFont="1" applyFill="1" applyBorder="1" applyAlignment="1">
      <alignment horizontal="left"/>
    </xf>
    <xf numFmtId="167" fontId="2" fillId="3" borderId="1" xfId="3" applyNumberFormat="1" applyFont="1" applyFill="1" applyBorder="1" applyAlignment="1">
      <alignment horizontal="left"/>
    </xf>
    <xf numFmtId="0" fontId="2" fillId="3" borderId="4" xfId="0" applyFont="1" applyFill="1" applyBorder="1" applyAlignment="1">
      <alignment horizontal="left" wrapText="1"/>
    </xf>
    <xf numFmtId="16" fontId="2" fillId="2" borderId="1" xfId="0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8" fillId="2" borderId="1" xfId="0" applyFont="1" applyFill="1" applyBorder="1" applyAlignment="1">
      <alignment horizontal="left"/>
    </xf>
    <xf numFmtId="16" fontId="4" fillId="0" borderId="1" xfId="0" applyNumberFormat="1" applyFont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wrapText="1"/>
    </xf>
    <xf numFmtId="167" fontId="2" fillId="3" borderId="10" xfId="0" applyNumberFormat="1" applyFont="1" applyFill="1" applyBorder="1" applyAlignment="1">
      <alignment horizontal="left"/>
    </xf>
    <xf numFmtId="1" fontId="2" fillId="3" borderId="11" xfId="1" applyNumberFormat="1" applyFont="1" applyFill="1" applyBorder="1" applyAlignment="1">
      <alignment horizontal="left"/>
    </xf>
    <xf numFmtId="1" fontId="2" fillId="0" borderId="4" xfId="1" applyNumberFormat="1" applyFont="1" applyBorder="1" applyAlignment="1">
      <alignment horizontal="left"/>
    </xf>
    <xf numFmtId="0" fontId="3" fillId="0" borderId="1" xfId="0" applyNumberFormat="1" applyFont="1" applyBorder="1" applyAlignment="1">
      <alignment horizontal="left"/>
    </xf>
    <xf numFmtId="0" fontId="2" fillId="0" borderId="0" xfId="2" applyFont="1" applyAlignment="1">
      <alignment horizontal="left"/>
    </xf>
    <xf numFmtId="1" fontId="2" fillId="4" borderId="1" xfId="1" applyNumberFormat="1" applyFont="1" applyFill="1" applyBorder="1" applyAlignment="1">
      <alignment horizontal="left"/>
    </xf>
    <xf numFmtId="165" fontId="2" fillId="4" borderId="1" xfId="0" applyNumberFormat="1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9" fontId="2" fillId="4" borderId="1" xfId="2" applyNumberFormat="1" applyFont="1" applyFill="1" applyBorder="1" applyAlignment="1">
      <alignment horizontal="left"/>
    </xf>
    <xf numFmtId="43" fontId="2" fillId="4" borderId="1" xfId="2" applyNumberFormat="1" applyFont="1" applyFill="1" applyBorder="1" applyAlignment="1">
      <alignment horizontal="left"/>
    </xf>
    <xf numFmtId="2" fontId="2" fillId="4" borderId="1" xfId="2" applyNumberFormat="1" applyFont="1" applyFill="1" applyBorder="1" applyAlignment="1">
      <alignment horizontal="left"/>
    </xf>
    <xf numFmtId="166" fontId="2" fillId="4" borderId="1" xfId="2" applyNumberFormat="1" applyFont="1" applyFill="1" applyBorder="1" applyAlignment="1">
      <alignment horizontal="left"/>
    </xf>
    <xf numFmtId="0" fontId="4" fillId="4" borderId="0" xfId="0" applyFont="1" applyFill="1" applyAlignment="1">
      <alignment horizontal="left"/>
    </xf>
    <xf numFmtId="0" fontId="2" fillId="0" borderId="0" xfId="2" applyNumberFormat="1" applyFont="1" applyAlignment="1">
      <alignment horizontal="left"/>
    </xf>
    <xf numFmtId="167" fontId="4" fillId="4" borderId="1" xfId="0" applyNumberFormat="1" applyFont="1" applyFill="1" applyBorder="1" applyAlignment="1">
      <alignment horizontal="left"/>
    </xf>
    <xf numFmtId="1" fontId="4" fillId="4" borderId="1" xfId="1" applyNumberFormat="1" applyFont="1" applyFill="1" applyBorder="1" applyAlignment="1">
      <alignment horizontal="left"/>
    </xf>
    <xf numFmtId="0" fontId="4" fillId="4" borderId="1" xfId="0" applyNumberFormat="1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0" fontId="2" fillId="4" borderId="4" xfId="0" applyNumberFormat="1" applyFont="1" applyFill="1" applyBorder="1" applyAlignment="1">
      <alignment horizontal="left"/>
    </xf>
    <xf numFmtId="43" fontId="2" fillId="4" borderId="4" xfId="2" applyNumberFormat="1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167" fontId="3" fillId="0" borderId="1" xfId="0" applyNumberFormat="1" applyFont="1" applyBorder="1" applyAlignment="1">
      <alignment horizontal="left"/>
    </xf>
    <xf numFmtId="167" fontId="4" fillId="0" borderId="2" xfId="0" applyNumberFormat="1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165" fontId="3" fillId="0" borderId="1" xfId="0" applyNumberFormat="1" applyFont="1" applyBorder="1" applyAlignment="1">
      <alignment horizontal="left"/>
    </xf>
    <xf numFmtId="0" fontId="4" fillId="0" borderId="2" xfId="0" applyFont="1" applyBorder="1" applyAlignment="1">
      <alignment horizontal="left"/>
    </xf>
    <xf numFmtId="165" fontId="2" fillId="0" borderId="1" xfId="0" applyNumberFormat="1" applyFont="1" applyBorder="1" applyAlignment="1">
      <alignment horizontal="left"/>
    </xf>
    <xf numFmtId="167" fontId="4" fillId="3" borderId="2" xfId="0" applyNumberFormat="1" applyFont="1" applyFill="1" applyBorder="1" applyAlignment="1">
      <alignment horizontal="left"/>
    </xf>
    <xf numFmtId="1" fontId="4" fillId="3" borderId="1" xfId="1" applyNumberFormat="1" applyFont="1" applyFill="1" applyBorder="1" applyAlignment="1">
      <alignment horizontal="left"/>
    </xf>
    <xf numFmtId="0" fontId="4" fillId="3" borderId="1" xfId="0" applyNumberFormat="1" applyFont="1" applyFill="1" applyBorder="1" applyAlignment="1">
      <alignment horizontal="left"/>
    </xf>
    <xf numFmtId="0" fontId="4" fillId="0" borderId="3" xfId="0" applyFont="1" applyBorder="1" applyAlignment="1">
      <alignment horizontal="left"/>
    </xf>
    <xf numFmtId="1" fontId="4" fillId="0" borderId="10" xfId="1" applyNumberFormat="1" applyFont="1" applyBorder="1" applyAlignment="1">
      <alignment horizontal="left"/>
    </xf>
    <xf numFmtId="0" fontId="4" fillId="0" borderId="4" xfId="0" applyFont="1" applyBorder="1" applyAlignment="1">
      <alignment horizontal="left"/>
    </xf>
    <xf numFmtId="167" fontId="4" fillId="0" borderId="5" xfId="0" applyNumberFormat="1" applyFont="1" applyBorder="1" applyAlignment="1">
      <alignment horizontal="left"/>
    </xf>
    <xf numFmtId="1" fontId="4" fillId="0" borderId="3" xfId="1" applyNumberFormat="1" applyFont="1" applyBorder="1" applyAlignment="1">
      <alignment horizontal="left"/>
    </xf>
    <xf numFmtId="0" fontId="4" fillId="0" borderId="3" xfId="0" applyNumberFormat="1" applyFont="1" applyBorder="1" applyAlignment="1">
      <alignment horizontal="left"/>
    </xf>
    <xf numFmtId="165" fontId="4" fillId="0" borderId="3" xfId="0" applyNumberFormat="1" applyFont="1" applyBorder="1" applyAlignment="1">
      <alignment horizontal="left"/>
    </xf>
    <xf numFmtId="43" fontId="2" fillId="3" borderId="3" xfId="2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1" fontId="4" fillId="0" borderId="4" xfId="1" applyNumberFormat="1" applyFont="1" applyBorder="1" applyAlignment="1">
      <alignment horizontal="left"/>
    </xf>
    <xf numFmtId="0" fontId="4" fillId="0" borderId="4" xfId="0" applyNumberFormat="1" applyFont="1" applyBorder="1" applyAlignment="1">
      <alignment horizontal="left"/>
    </xf>
    <xf numFmtId="165" fontId="4" fillId="0" borderId="4" xfId="0" applyNumberFormat="1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165" fontId="4" fillId="0" borderId="7" xfId="0" applyNumberFormat="1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165" fontId="4" fillId="4" borderId="1" xfId="0" applyNumberFormat="1" applyFont="1" applyFill="1" applyBorder="1" applyAlignment="1">
      <alignment horizontal="left"/>
    </xf>
    <xf numFmtId="14" fontId="2" fillId="3" borderId="1" xfId="0" applyNumberFormat="1" applyFont="1" applyFill="1" applyBorder="1" applyAlignment="1">
      <alignment horizontal="left"/>
    </xf>
    <xf numFmtId="167" fontId="2" fillId="0" borderId="3" xfId="0" applyNumberFormat="1" applyFont="1" applyBorder="1" applyAlignment="1">
      <alignment horizontal="left"/>
    </xf>
    <xf numFmtId="1" fontId="2" fillId="0" borderId="3" xfId="1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3" xfId="0" applyNumberFormat="1" applyFont="1" applyBorder="1" applyAlignment="1">
      <alignment horizontal="left"/>
    </xf>
    <xf numFmtId="165" fontId="2" fillId="3" borderId="3" xfId="0" applyNumberFormat="1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165" fontId="2" fillId="3" borderId="1" xfId="3" applyNumberFormat="1" applyFont="1" applyFill="1" applyBorder="1" applyAlignment="1">
      <alignment horizontal="left"/>
    </xf>
    <xf numFmtId="49" fontId="2" fillId="3" borderId="1" xfId="3" applyNumberFormat="1" applyFont="1" applyFill="1" applyBorder="1" applyAlignment="1">
      <alignment horizontal="left"/>
    </xf>
    <xf numFmtId="1" fontId="2" fillId="3" borderId="1" xfId="0" applyNumberFormat="1" applyFont="1" applyFill="1" applyBorder="1" applyAlignment="1">
      <alignment horizontal="left"/>
    </xf>
    <xf numFmtId="171" fontId="2" fillId="3" borderId="1" xfId="3" applyNumberFormat="1" applyFont="1" applyFill="1" applyBorder="1" applyAlignment="1">
      <alignment horizontal="left"/>
    </xf>
    <xf numFmtId="16" fontId="4" fillId="0" borderId="3" xfId="0" applyNumberFormat="1" applyFont="1" applyBorder="1" applyAlignment="1">
      <alignment horizontal="left"/>
    </xf>
    <xf numFmtId="1" fontId="4" fillId="0" borderId="0" xfId="1" applyNumberFormat="1" applyFont="1" applyAlignment="1">
      <alignment horizontal="left"/>
    </xf>
    <xf numFmtId="167" fontId="9" fillId="0" borderId="1" xfId="0" applyNumberFormat="1" applyFont="1" applyBorder="1" applyAlignment="1">
      <alignment horizontal="right"/>
    </xf>
    <xf numFmtId="167" fontId="10" fillId="3" borderId="1" xfId="0" applyNumberFormat="1" applyFont="1" applyFill="1" applyBorder="1" applyAlignment="1">
      <alignment horizontal="right"/>
    </xf>
    <xf numFmtId="0" fontId="10" fillId="3" borderId="1" xfId="0" applyFont="1" applyFill="1" applyBorder="1"/>
    <xf numFmtId="0" fontId="2" fillId="3" borderId="1" xfId="0" applyFont="1" applyFill="1" applyBorder="1"/>
    <xf numFmtId="167" fontId="2" fillId="3" borderId="1" xfId="0" applyNumberFormat="1" applyFont="1" applyFill="1" applyBorder="1"/>
    <xf numFmtId="0" fontId="9" fillId="0" borderId="1" xfId="0" applyFont="1" applyBorder="1"/>
    <xf numFmtId="2" fontId="2" fillId="3" borderId="0" xfId="2" applyNumberFormat="1" applyFont="1" applyFill="1" applyBorder="1" applyAlignment="1">
      <alignment horizontal="left"/>
    </xf>
    <xf numFmtId="2" fontId="2" fillId="3" borderId="4" xfId="2" applyNumberFormat="1" applyFont="1" applyFill="1" applyBorder="1" applyAlignment="1">
      <alignment horizontal="left"/>
    </xf>
    <xf numFmtId="2" fontId="2" fillId="3" borderId="9" xfId="2" applyNumberFormat="1" applyFont="1" applyFill="1" applyBorder="1" applyAlignment="1">
      <alignment horizontal="left"/>
    </xf>
    <xf numFmtId="2" fontId="2" fillId="4" borderId="4" xfId="2" applyNumberFormat="1" applyFont="1" applyFill="1" applyBorder="1" applyAlignment="1">
      <alignment horizontal="left"/>
    </xf>
    <xf numFmtId="2" fontId="2" fillId="3" borderId="3" xfId="2" applyNumberFormat="1" applyFont="1" applyFill="1" applyBorder="1" applyAlignment="1">
      <alignment horizontal="left"/>
    </xf>
    <xf numFmtId="2" fontId="2" fillId="3" borderId="1" xfId="2" quotePrefix="1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0" fontId="0" fillId="0" borderId="0" xfId="0" pivotButton="1"/>
    <xf numFmtId="0" fontId="8" fillId="4" borderId="1" xfId="2" applyFont="1" applyFill="1" applyBorder="1" applyAlignment="1">
      <alignment horizontal="left"/>
    </xf>
    <xf numFmtId="167" fontId="8" fillId="4" borderId="2" xfId="0" applyNumberFormat="1" applyFont="1" applyFill="1" applyBorder="1" applyAlignment="1">
      <alignment horizontal="left"/>
    </xf>
    <xf numFmtId="1" fontId="8" fillId="4" borderId="2" xfId="1" applyNumberFormat="1" applyFont="1" applyFill="1" applyBorder="1" applyAlignment="1">
      <alignment horizontal="left"/>
    </xf>
    <xf numFmtId="0" fontId="8" fillId="4" borderId="1" xfId="0" applyNumberFormat="1" applyFont="1" applyFill="1" applyBorder="1" applyAlignment="1">
      <alignment horizontal="left"/>
    </xf>
    <xf numFmtId="165" fontId="8" fillId="4" borderId="1" xfId="0" applyNumberFormat="1" applyFont="1" applyFill="1" applyBorder="1" applyAlignment="1">
      <alignment horizontal="left"/>
    </xf>
    <xf numFmtId="9" fontId="8" fillId="4" borderId="1" xfId="2" applyNumberFormat="1" applyFont="1" applyFill="1" applyBorder="1" applyAlignment="1">
      <alignment horizontal="left"/>
    </xf>
    <xf numFmtId="43" fontId="8" fillId="4" borderId="1" xfId="2" applyNumberFormat="1" applyFont="1" applyFill="1" applyBorder="1" applyAlignment="1">
      <alignment horizontal="left"/>
    </xf>
    <xf numFmtId="2" fontId="8" fillId="4" borderId="1" xfId="2" applyNumberFormat="1" applyFont="1" applyFill="1" applyBorder="1" applyAlignment="1">
      <alignment horizontal="left"/>
    </xf>
    <xf numFmtId="166" fontId="8" fillId="4" borderId="1" xfId="2" applyNumberFormat="1" applyFont="1" applyFill="1" applyBorder="1" applyAlignment="1">
      <alignment horizontal="left"/>
    </xf>
    <xf numFmtId="0" fontId="8" fillId="4" borderId="0" xfId="0" applyFont="1" applyFill="1" applyAlignment="1">
      <alignment horizontal="left"/>
    </xf>
    <xf numFmtId="0" fontId="8" fillId="8" borderId="1" xfId="2" applyFont="1" applyFill="1" applyBorder="1" applyAlignment="1">
      <alignment horizontal="left"/>
    </xf>
    <xf numFmtId="43" fontId="8" fillId="8" borderId="1" xfId="2" applyNumberFormat="1" applyFont="1" applyFill="1" applyBorder="1" applyAlignment="1">
      <alignment horizontal="left"/>
    </xf>
    <xf numFmtId="167" fontId="2" fillId="0" borderId="0" xfId="0" applyNumberFormat="1" applyFont="1" applyBorder="1" applyAlignment="1">
      <alignment horizontal="left"/>
    </xf>
    <xf numFmtId="3" fontId="2" fillId="4" borderId="1" xfId="2" applyNumberFormat="1" applyFont="1" applyFill="1" applyBorder="1" applyAlignment="1">
      <alignment horizontal="left"/>
    </xf>
    <xf numFmtId="167" fontId="2" fillId="4" borderId="2" xfId="0" applyNumberFormat="1" applyFont="1" applyFill="1" applyBorder="1" applyAlignment="1">
      <alignment horizontal="left"/>
    </xf>
    <xf numFmtId="0" fontId="2" fillId="6" borderId="1" xfId="2" applyFont="1" applyFill="1" applyBorder="1" applyAlignment="1">
      <alignment horizontal="left"/>
    </xf>
    <xf numFmtId="167" fontId="2" fillId="6" borderId="1" xfId="0" applyNumberFormat="1" applyFont="1" applyFill="1" applyBorder="1" applyAlignment="1">
      <alignment horizontal="left"/>
    </xf>
    <xf numFmtId="1" fontId="2" fillId="6" borderId="1" xfId="1" applyNumberFormat="1" applyFont="1" applyFill="1" applyBorder="1" applyAlignment="1">
      <alignment horizontal="left"/>
    </xf>
    <xf numFmtId="0" fontId="2" fillId="6" borderId="1" xfId="0" applyNumberFormat="1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left"/>
    </xf>
    <xf numFmtId="9" fontId="2" fillId="6" borderId="1" xfId="2" applyNumberFormat="1" applyFont="1" applyFill="1" applyBorder="1" applyAlignment="1">
      <alignment horizontal="left"/>
    </xf>
    <xf numFmtId="43" fontId="2" fillId="6" borderId="1" xfId="2" applyNumberFormat="1" applyFont="1" applyFill="1" applyBorder="1" applyAlignment="1">
      <alignment horizontal="left"/>
    </xf>
    <xf numFmtId="2" fontId="2" fillId="6" borderId="1" xfId="2" applyNumberFormat="1" applyFont="1" applyFill="1" applyBorder="1" applyAlignment="1">
      <alignment horizontal="left"/>
    </xf>
    <xf numFmtId="166" fontId="2" fillId="6" borderId="1" xfId="2" applyNumberFormat="1" applyFont="1" applyFill="1" applyBorder="1" applyAlignment="1">
      <alignment horizontal="left"/>
    </xf>
    <xf numFmtId="0" fontId="4" fillId="6" borderId="0" xfId="0" applyFont="1" applyFill="1" applyAlignment="1">
      <alignment horizontal="left"/>
    </xf>
    <xf numFmtId="0" fontId="8" fillId="0" borderId="1" xfId="2" applyFont="1" applyBorder="1" applyAlignment="1">
      <alignment horizontal="left"/>
    </xf>
    <xf numFmtId="166" fontId="2" fillId="3" borderId="1" xfId="2" applyNumberFormat="1" applyFont="1" applyFill="1" applyBorder="1" applyAlignment="1">
      <alignment horizontal="left"/>
    </xf>
    <xf numFmtId="16" fontId="2" fillId="4" borderId="1" xfId="0" applyNumberFormat="1" applyFont="1" applyFill="1" applyBorder="1" applyAlignment="1">
      <alignment horizontal="left"/>
    </xf>
    <xf numFmtId="16" fontId="2" fillId="0" borderId="1" xfId="2" applyNumberFormat="1" applyFont="1" applyBorder="1" applyAlignment="1">
      <alignment horizontal="left"/>
    </xf>
    <xf numFmtId="0" fontId="0" fillId="0" borderId="1" xfId="0" applyBorder="1"/>
    <xf numFmtId="0" fontId="0" fillId="0" borderId="0" xfId="0" applyAlignment="1">
      <alignment horizontal="left" indent="1"/>
    </xf>
  </cellXfs>
  <cellStyles count="4">
    <cellStyle name="Обычный" xfId="0" builtinId="0"/>
    <cellStyle name="Обычный 2" xfId="2"/>
    <cellStyle name="Финансовый" xfId="1" builtinId="3"/>
    <cellStyle name="Финансов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 v12.xlsx]сколько объектов прошел к-р!СводнаяТаблица1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'сколько объектов прошел к-р'!$B$52:$B$53</c:f>
              <c:strCache>
                <c:ptCount val="1"/>
                <c:pt idx="0">
                  <c:v>Даяров Алмабек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к-р'!$B$54:$B$55</c:f>
              <c:numCache>
                <c:formatCode>General</c:formatCode>
                <c:ptCount val="1"/>
                <c:pt idx="0">
                  <c:v>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'сколько объектов прошел к-р'!$C$52:$C$53</c:f>
              <c:strCache>
                <c:ptCount val="1"/>
                <c:pt idx="0">
                  <c:v>Баитова Жамал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к-р'!$C$54:$C$55</c:f>
              <c:numCache>
                <c:formatCode>General</c:formatCode>
                <c:ptCount val="1"/>
                <c:pt idx="0">
                  <c:v>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'сколько объектов прошел к-р'!$D$52:$D$53</c:f>
              <c:strCache>
                <c:ptCount val="1"/>
                <c:pt idx="0">
                  <c:v>Жубатырова Роза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к-р'!$D$54:$D$55</c:f>
              <c:numCache>
                <c:formatCode>General</c:formatCode>
                <c:ptCount val="1"/>
                <c:pt idx="0">
                  <c:v>357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'сколько объектов прошел к-р'!$E$52:$E$53</c:f>
              <c:strCache>
                <c:ptCount val="1"/>
                <c:pt idx="0">
                  <c:v>Шектибаева Айжамал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к-р'!$E$54:$E$55</c:f>
              <c:numCache>
                <c:formatCode>General</c:formatCode>
                <c:ptCount val="1"/>
                <c:pt idx="0">
                  <c:v>390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'сколько объектов прошел к-р'!$F$52:$F$53</c:f>
              <c:strCache>
                <c:ptCount val="1"/>
                <c:pt idx="0">
                  <c:v>Дуйсенгазиева Замза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к-р'!$F$54:$F$55</c:f>
              <c:numCache>
                <c:formatCode>General</c:formatCode>
                <c:ptCount val="1"/>
                <c:pt idx="0">
                  <c:v>420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'сколько объектов прошел к-р'!$G$52:$G$53</c:f>
              <c:strCache>
                <c:ptCount val="1"/>
                <c:pt idx="0">
                  <c:v>Бекбалаев Максат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к-р'!$G$54:$G$55</c:f>
              <c:numCache>
                <c:formatCode>General</c:formatCode>
                <c:ptCount val="1"/>
                <c:pt idx="0">
                  <c:v>416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'сколько объектов прошел к-р'!$H$52:$H$53</c:f>
              <c:strCache>
                <c:ptCount val="1"/>
                <c:pt idx="0">
                  <c:v>Убеева Урзия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к-р'!$H$54:$H$55</c:f>
              <c:numCache>
                <c:formatCode>General</c:formatCode>
                <c:ptCount val="1"/>
                <c:pt idx="0">
                  <c:v>339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'сколько объектов прошел к-р'!$I$52:$I$53</c:f>
              <c:strCache>
                <c:ptCount val="1"/>
                <c:pt idx="0">
                  <c:v>Оразбеков Ынтымак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к-р'!$I$54:$I$55</c:f>
              <c:numCache>
                <c:formatCode>General</c:formatCode>
                <c:ptCount val="1"/>
                <c:pt idx="0">
                  <c:v>277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'сколько объектов прошел к-р'!$J$52:$J$53</c:f>
              <c:strCache>
                <c:ptCount val="1"/>
                <c:pt idx="0">
                  <c:v>Камалова Гульжан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к-р'!$J$54:$J$55</c:f>
              <c:numCache>
                <c:formatCode>General</c:formatCode>
                <c:ptCount val="1"/>
                <c:pt idx="0">
                  <c:v>393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'сколько объектов прошел к-р'!$K$52:$K$53</c:f>
              <c:strCache>
                <c:ptCount val="1"/>
                <c:pt idx="0">
                  <c:v>(пусто)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к-р'!$K$54:$K$55</c:f>
              <c:numCache>
                <c:formatCode>General</c:formatCode>
                <c:ptCount val="1"/>
              </c:numCache>
            </c:numRef>
          </c:val>
          <c:smooth val="0"/>
        </c:ser>
        <c:ser>
          <c:idx val="10"/>
          <c:order val="10"/>
          <c:tx>
            <c:strRef>
              <c:f>'сколько объектов прошел к-р'!$L$52:$L$53</c:f>
              <c:strCache>
                <c:ptCount val="1"/>
                <c:pt idx="0">
                  <c:v>Назарова Актоты</c:v>
                </c:pt>
              </c:strCache>
            </c:strRef>
          </c:tx>
          <c:cat>
            <c:strRef>
              <c:f>'сколько объектов прошел к-р'!$A$54:$A$55</c:f>
              <c:strCache>
                <c:ptCount val="1"/>
                <c:pt idx="0">
                  <c:v>(пусто)</c:v>
                </c:pt>
              </c:strCache>
            </c:strRef>
          </c:cat>
          <c:val>
            <c:numRef>
              <c:f>'сколько объектов прошел к-р'!$L$54:$L$55</c:f>
              <c:numCache>
                <c:formatCode>General</c:formatCode>
                <c:ptCount val="1"/>
                <c:pt idx="0">
                  <c:v>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90953232"/>
        <c:axId val="-290952688"/>
      </c:lineChart>
      <c:catAx>
        <c:axId val="-29095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90952688"/>
        <c:crosses val="autoZero"/>
        <c:auto val="0"/>
        <c:lblAlgn val="ctr"/>
        <c:lblOffset val="100"/>
        <c:noMultiLvlLbl val="0"/>
      </c:catAx>
      <c:valAx>
        <c:axId val="-29095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90953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24</xdr:row>
      <xdr:rowOff>104775</xdr:rowOff>
    </xdr:from>
    <xdr:to>
      <xdr:col>10</xdr:col>
      <xdr:colOff>314325</xdr:colOff>
      <xdr:row>47</xdr:row>
      <xdr:rowOff>85725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ot\AppData\Local\Microsoft\Windows\INetCache\Content.Outlook\KDBTCNKI\&#1044;&#1072;&#1085;&#1085;&#1099;&#1077;%20&#1080;&#1102;&#1085;&#1100;%20v-27-&#1053;&#1091;&#1088;&#1083;&#1072;&#1085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анализ начислений"/>
      <sheetName val="сколько объектов прошел к-р"/>
      <sheetName val="бюджет"/>
      <sheetName val="мсб"/>
      <sheetName val="Лист2"/>
    </sheetNames>
    <sheetDataSet>
      <sheetData sheetId="0">
        <row r="1">
          <cell r="AE1">
            <v>127.14</v>
          </cell>
          <cell r="AF1">
            <v>165.49</v>
          </cell>
          <cell r="AG1">
            <v>60.31</v>
          </cell>
          <cell r="AH1">
            <v>87.36</v>
          </cell>
          <cell r="AI1">
            <v>118.18</v>
          </cell>
          <cell r="AJ1">
            <v>124.64</v>
          </cell>
          <cell r="AL1">
            <v>21.82</v>
          </cell>
          <cell r="AM1">
            <v>46.37</v>
          </cell>
          <cell r="AN1">
            <v>87.36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workbook%20v1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2263.414061574076" missingItemsLimit="0" createdVersion="4" refreshedVersion="3" minRefreshableVersion="3" recordCount="3705">
  <cacheSource type="worksheet">
    <worksheetSource ref="A1:AJ5039" sheet="Данные" r:id="rId2"/>
  </cacheSource>
  <cacheFields count="36">
    <cacheField name="N" numFmtId="0">
      <sharedItems containsString="0" containsBlank="1" containsNumber="1" containsInteger="1" minValue="1" maxValue="3720" count="37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6"/>
        <n v="347"/>
        <n v="348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m/>
        <n v="1458"/>
        <n v="1459"/>
        <n v="1460"/>
        <n v="1461"/>
        <n v="1462"/>
        <n v="1463"/>
        <n v="1464"/>
        <n v="1465"/>
        <n v="1467"/>
        <n v="1468"/>
        <n v="1469"/>
        <n v="1470"/>
        <n v="1471"/>
        <n v="1472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3"/>
        <n v="2274"/>
        <n v="2275"/>
        <n v="2276"/>
        <n v="2277"/>
        <n v="2278"/>
        <n v="2279"/>
        <n v="2280"/>
        <n v="2281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</sharedItems>
    </cacheField>
    <cacheField name="РНН" numFmtId="0">
      <sharedItems containsBlank="1" containsMixedTypes="1" containsNumber="1" containsInteger="1" minValue="19317166" maxValue="6007000010713"/>
    </cacheField>
    <cacheField name="БИН" numFmtId="0">
      <sharedItems containsBlank="1" containsMixedTypes="1" containsNumber="1" containsInteger="1" minValue="0" maxValue="9909400004405"/>
    </cacheField>
    <cacheField name="Наименование" numFmtId="0">
      <sharedItems containsBlank="1" containsMixedTypes="1" containsNumber="1" containsInteger="1" minValue="0" maxValue="0" count="3081">
        <s v="Учреждение ЗК 169/1"/>
        <s v="РГП &quot;Казгидромед&quot;"/>
        <s v="Обл.инфекционная больница"/>
        <s v="Психоневр Больница"/>
        <s v="Обл киновидео прокат"/>
        <s v="Сш №217"/>
        <s v="Поликлиника №6"/>
        <s v="Сш №235"/>
        <s v="Дет. сад №32 Кызгалдак"/>
        <s v="Дет. сад №31 Алтын-килт"/>
        <s v="ДЮСШ-аквапарк"/>
        <s v="Сш №171"/>
        <s v="Нац научно тех центр"/>
        <s v="Сш №197"/>
        <s v="Нур-Бесик д/сад"/>
        <s v="ИП Турдалиева "/>
        <s v="ТОО&quot;РМЗШапагат&quot;"/>
        <s v="ТОО Камкоршы"/>
        <s v="ИП Ибраева Р"/>
        <s v="Тоо&quot;Интегрострой&quot;"/>
        <s v="ТОО &quot;К-Орда "/>
        <s v="Жоба Курылыс&quot;"/>
        <s v="ТОО NGS+"/>
        <s v="ТОО &quot;Эко фарм&quot;"/>
        <s v="Ропе Сун Бокым"/>
        <s v="ТОО &quot;Восток&quot;"/>
        <s v="ТОО Магистраль КЗ"/>
        <s v="ИП Гайдарова"/>
        <s v="ТОО Хайлон"/>
        <s v="ТОО Акпарат Кызылорда"/>
        <s v="ТОО Абсолют КЗ"/>
        <s v="ИП Гульмира-парик"/>
        <s v="ТОО Зелен строй офис"/>
        <s v="ТОО Вита"/>
        <s v="ИП Утемуратова"/>
        <s v="ИП Тюлегенов мойка"/>
        <s v="Свадебный салон Принцесса"/>
        <s v="ИП Кушкинбаев -маг люстр"/>
        <s v="ИП Омарова"/>
        <s v="ИП Хан- Банк Каспий"/>
        <s v="Ип Хан Мед центр"/>
        <s v="ТОО Димаш сервис"/>
        <s v="Ип Оразбаев стройка"/>
        <s v="Ип Ким стройка"/>
        <s v="ИП Токсанова"/>
        <s v="ИП Курмантаева-маг Думан"/>
        <s v="ИП Барыс-хан "/>
        <s v="ТОО &quot;Нур-Талап и К&quot;"/>
        <s v="ИП Алан "/>
        <s v="ИП Ермаганбетова"/>
        <s v="ИП Ерсейтова-сто"/>
        <s v="ИП Абылкасымова"/>
        <s v="ИП Арипбаева"/>
        <s v="ИПНуралиева"/>
        <s v="Калалык Акмешит"/>
        <s v="ТОО &quot;Гео С&quot; Офис"/>
        <s v="Учр.Кыз. УПП КОГ"/>
        <s v="ТОО &quot;Фрак Джет&quot;"/>
        <s v="ИП &quot;Койшыбаева&quot;"/>
        <s v="Ип Сарыбаева "/>
        <s v="Ип Дуйсебаева офис"/>
        <s v="ТОО Ак-мерген"/>
        <s v="ТОО Тасбулатова-строительство магазина"/>
        <s v="ИП Суюндукова-офис"/>
        <s v="ИП Жарболов- маг Лидер"/>
        <s v="ИП Максут"/>
        <s v="ИП Хан сергей"/>
        <s v="Корпор фонд &quot;Сыр болашагы&quot;"/>
        <s v="ИП Калиакбаров стройка"/>
        <s v="Ип Нуржол стройка"/>
        <s v="ТОО&quot;ОрионLTD&quot;"/>
        <s v="ТОО &quot;Шапагат сут&quot;"/>
        <s v="ТОО Нурай"/>
        <s v="ТОО Проктер Гамбел"/>
        <s v="ТОО &quot;Жаника&quot;"/>
        <s v="ИП Сони Бекжанова"/>
        <s v="ТОО&quot;Ансар сервис&quot;"/>
        <s v="ИП &quot;Смагулова&quot; титан"/>
        <s v="ТОО &quot;Абусер&quot;"/>
        <s v="ТОО &quot;Дихан&quot;"/>
        <s v="Дос.ин. ЛТД"/>
        <s v="Чп  &quot;Касымов&quot;"/>
        <s v="ТОО Тана БМ"/>
        <s v="К-Орда агро сервис"/>
        <s v="ТОО &quot;Элком&quot;"/>
        <s v="ИП Жапбарханова"/>
        <s v="ТОО Интегрострой"/>
        <s v="ТОО Булан"/>
        <s v="ТОО Иман"/>
        <s v="ИП Ерманова"/>
        <s v="ТОО КЭСС"/>
        <s v="ТОО &quot;Автобусный парк К Орда&quot;"/>
        <s v="Морозильная камера"/>
        <s v="ИП Алдияр "/>
        <s v="ИП Абенов Фара"/>
        <s v="ТОО ЮГ-Транс"/>
        <s v="ТОО Авангард ПГС"/>
        <s v="ТОО Бабас"/>
        <s v="ИП Бижанов база"/>
        <s v="ТОО Астана сервис"/>
        <s v="ТОО Асар курылыс"/>
        <s v="ИП &quot;Канат &quot;"/>
        <s v="Букмекр конт &quot;Олимп&quot;"/>
        <s v="ТОО&quot;Алтын камба&quot;"/>
        <s v="ТОО Бизнес-касипкер"/>
        <s v="Ип Ахметов-строит маг-кафе"/>
        <s v="Ип Кожаниязов-производ база"/>
        <s v="Ип Бекбаев-стройка"/>
        <s v="Ип Таубаев-асхана"/>
        <s v="ТОО Ыбырайхан"/>
        <s v="Ип Шадаева"/>
        <s v="Ип Жамалова-склад"/>
        <s v="Ясли сад Еркем-ай"/>
        <s v="Д/Сад &quot;Ралан&quot;"/>
        <s v="Дет сад Нур-Зере"/>
        <s v="Дет сад Димаш-Султан"/>
        <s v="Дет сад&quot;Калжан Дана&quot;"/>
        <s v="Учрежд &quot;Дошкол мин цент &quot;хандаулет&quot;"/>
        <s v="Дет сад Шугла"/>
        <s v="Д/Сад &quot;Сыр Орени&quot;"/>
        <s v="Д/Сад &quot;Сыргалым&quot;"/>
        <s v="Дет сад Каусар-жан"/>
        <s v="Кафе Фэшен"/>
        <s v="Кафе &quot;Пристиж&quot;"/>
        <s v="Кафе &quot;Асон&quot;"/>
        <s v="Кафе &quot;Дано&quot;"/>
        <s v="Кафе&quot;Кружка пиво&quot;"/>
        <s v="Кафе &quot;Листопад&quot;"/>
        <s v="Кафе &quot;Айбек&quot;"/>
        <s v="Кафе &quot;Шугыла&quot;"/>
        <s v="Кафе &quot;Кулагер&quot;"/>
        <s v="Пивной бар Абильда"/>
        <s v="Кафе &quot;Ниагара&quot;"/>
        <s v="Кафе &quot;Жаксылык&quot;"/>
        <s v="Кафе &quot;Айгерим&quot;"/>
        <s v="Кафе &quot;Арман&quot;"/>
        <s v="Кафе &quot;Акшолпан&quot;"/>
        <s v="Кафе &quot;Гульжан&quot;"/>
        <s v="Кафе Якорь"/>
        <s v="Кафе Узбечка"/>
        <s v="Кафе &quot;Елена&quot;"/>
        <s v="Кафе Екы Жулдыз"/>
        <s v="Столовая 217"/>
        <s v="столовая 235"/>
        <s v="Маг &quot;Несибе-2&quot;"/>
        <s v="Маг &quot;Абай&quot;"/>
        <s v="Маг &quot;Молдир&quot;"/>
        <s v="Маг &quot;продукт 222&quot;"/>
        <s v="Маг &quot;Акжол&quot;"/>
        <s v="ИП&quot;Натишаева&quot;маг"/>
        <s v="Маг &quot;Рахат али&quot;"/>
        <s v="Маг &quot;Пал орын&quot;"/>
        <s v="Маг Газиза"/>
        <s v="Маг Кызыл орда "/>
        <s v="Маг &quot;Несибели&quot;"/>
        <s v="Маг &quot;Биназир&quot;"/>
        <s v="Маг &quot;Коктем - 2&quot;"/>
        <s v="Маг &quot;Талгат&quot;"/>
        <s v="маг &quot;Ажар&quot;-2"/>
        <s v="Маг &quot;Акбота&quot;"/>
        <s v="Маг &quot;мирас&quot;"/>
        <s v="Маг &quot;БМ авто&quot;"/>
        <s v="Маг &quot;Арман&quot;"/>
        <s v="Маг &quot;Аида&quot;"/>
        <s v="Маг &quot;Азамат&quot;"/>
        <s v="Маг &quot;Михаил&quot;"/>
        <s v="Маг &quot;Автомир&quot;"/>
        <s v="Маг &quot;Кос Канат&quot;"/>
        <s v="Маг &quot;Наркыз&quot;"/>
        <s v="Маг &quot;До-Ми-До&quot;"/>
        <s v="Парик Шугла"/>
        <s v="Маг &quot;Бак Нур&quot;"/>
        <s v="Маг &quot;Нур Даулет&quot;"/>
        <s v="Маг &quot;Канымкул&quot;"/>
        <s v="Мырзагали КЗ"/>
        <s v="Маг &quot;Хоба&quot;"/>
        <s v="Маг Мадина"/>
        <s v="Маг Амиржан"/>
        <s v="Маг &quot;Нурсултан&quot;"/>
        <s v="Маг &quot;Жанар&quot;"/>
        <s v="Маг &quot;Руслан&quot;"/>
        <s v="Маг &quot;Несибе&quot;"/>
        <s v="Маг Адал"/>
        <s v="Магазин Максат"/>
        <s v="Маг Техсан"/>
        <s v="Маг Курылысшы"/>
        <s v="Маг Строй-Батт"/>
        <s v="ИП Конакбаев склад"/>
        <s v="Маг Арзан"/>
        <s v="Маг Ер Руслан"/>
        <s v="Кафе Техас"/>
        <s v="Маг Айгерим "/>
        <s v="маг Зангар"/>
        <s v="Маг  Канагат"/>
        <s v="маг Томирис"/>
        <s v="Маг Овощи"/>
        <s v="маг Даулет"/>
        <s v="маг Айман"/>
        <s v="маг Макпал "/>
        <s v="маг Мир красок"/>
        <s v="ИП Абас магазин"/>
        <s v="ИП Жантуганова-сан техника"/>
        <s v="Маг Комфорт"/>
        <s v="ИП Бейбитов-маг"/>
        <s v="маг Ажар "/>
        <s v="маг шугла ИП Керимбаев"/>
        <s v="маг &quot;Диас&quot;"/>
        <s v="Маг Балтамак"/>
        <s v="Маг &quot;Айзере&quot;"/>
        <s v="маг &quot;Азык-тулик&quot;"/>
        <s v="маг &quot;Айда&quot;ИП Токтышакова"/>
        <s v="Маг &quot;Жумаш&quot;"/>
        <s v="Маг &quot;Дания&quot;"/>
        <s v="Маг &quot;Айя&quot;"/>
        <s v="Маг &quot;Серик&quot;"/>
        <s v="Маг &quot;Абылай&quot;"/>
        <s v="Маг Алтынай"/>
        <s v="магАкерке ИП Тажибаева"/>
        <s v="маг Турсынбай"/>
        <s v="маг&quot;Нуршапагат&quot;"/>
        <s v="Маг Асхат"/>
        <s v="маг Гулшат"/>
        <s v="маг &quot;Любимый&quot;"/>
        <s v="Магазин Марат"/>
        <s v="Маг Кумсуат"/>
        <s v="МАГ БАКДАУЛЕТ  КБИ"/>
        <s v="Ип Алимбетова"/>
        <s v="Маг Гульназ"/>
        <s v="Маг Ерсултан"/>
        <s v="Маг Айя"/>
        <s v="Ип Есекулова-строит магазин"/>
        <s v="Ип Мизабаев-магазин"/>
        <s v="Ип Байменов-строй магазин"/>
        <s v="Магазин ип сатова"/>
        <s v="Магазин ип Заман"/>
        <s v="Маг Айкын-акватропик"/>
        <s v="АО КСЕЛЛ"/>
        <s v="Рест &quot;Береке&quot;"/>
        <s v="Т.Д &quot;Сулпак&quot;"/>
        <s v="Т.Д &quot;Арсенал&quot;"/>
        <s v="Т.Д.Шатура"/>
        <s v="Сбербанк России"/>
        <s v="Сбербанк 2"/>
        <s v="Т.Д &quot;Дархан&quot;"/>
        <s v="Т.Д &quot;Фристайл&quot;"/>
        <s v="ТОО Асбол"/>
        <s v="ТД Империал"/>
        <s v="ТД Алма "/>
        <s v="ТД Жанна"/>
        <s v="Парик &quot;Нур-Айзат&quot;"/>
        <s v="Парик МиЛеди"/>
        <s v="Парик &quot;Ляззат&quot;"/>
        <s v="Парик &quot;Молдир-Мирас"/>
        <s v="Парик &quot;Айжан&quot;"/>
        <s v="Парик &quot;Шолпан&quot;"/>
        <s v="Парик &quot;Айбол&quot;"/>
        <s v="Парик Шейхислам"/>
        <s v="Парик &quot;Шейхислам&quot;"/>
        <s v="Салон Адеми"/>
        <s v="Парик Мади-2"/>
        <s v="Шашт Сан"/>
        <s v="Парик Жансая"/>
        <s v="Парик  УПКОГ"/>
        <s v="Гост &quot;Ер - Ас&quot;"/>
        <s v="ИП Боранбаев-гост"/>
        <s v="ИП Аманжолова"/>
        <s v="ТОО Онтустик жанар май"/>
        <s v="Мойка &quot;Женис&quot;"/>
        <s v="Ип &quot;Абизов&quot;"/>
        <s v="Мойка &quot;Акерке&quot;"/>
        <s v="Мойка &quot;Султан&quot;"/>
        <s v="Мойка &quot;Бак Нур&quot;"/>
        <s v="Автосервис Германика"/>
        <s v="ТОО Эксппресс сервис"/>
        <s v="Батт-ойл трейд"/>
        <s v="ТОО Авто Нур Сервис"/>
        <s v="Сто ИпКурмашева"/>
        <s v="Сто Адил ИП Ибраева"/>
        <s v="Мойка ип Туребаева "/>
        <s v="СТО мойка. Ип Китаев"/>
        <s v="Айтуганулы-сто"/>
        <s v="АЗС ТОО Фотон"/>
        <s v="СТО ИП Нуралы"/>
        <s v="ТОО Олжас-азс"/>
        <s v="Мойка Дос"/>
        <s v="Авто-ка Амрен Сымбат"/>
        <s v="ИП Ермаханов сто"/>
        <s v="СТО &quot;Дуйсеман аже"/>
        <s v="Сто ИП Бижанова "/>
        <s v="СТО Толеу"/>
        <s v="Сауна &quot;Аманжолова&quot;"/>
        <s v="Сауна &quot;Шах&quot;"/>
        <s v="Сауна &quot;Лагуна&quot;"/>
        <s v="Сауна Оазис"/>
        <s v="Сауна &quot;Акку&quot;"/>
        <s v="сауна Тропик ИП Ким"/>
        <s v=" ИП Кожакметова"/>
        <s v="Баня &quot;кулжанова&quot;"/>
        <s v="Част.баня Тыккузов"/>
        <s v="Баня Жангабыл"/>
        <s v="ИП Айекешова Баня"/>
        <s v="ТОО Шын-Бастау Баня"/>
        <s v="ИП Диас-баня"/>
        <s v="Комп &quot;Ару&quot;ИП Жакипова"/>
        <s v="Баня Жанабай"/>
        <s v="Баня Ип Смагулова"/>
        <s v="АЗсТОООнтуст жанар май"/>
        <s v="Баня Оразгали"/>
        <s v="Баня &quot;Карлыгаш&quot;"/>
        <s v="Баня &quot;Адилбек&quot;"/>
        <s v="Баня Осипова"/>
        <s v="Баня Бимаханова"/>
        <s v="ИП Дуйсенов мойка"/>
        <s v="Баня ИП Алдияр"/>
        <s v="Баня Ип Курмантаев"/>
        <s v="Ип Бекбауов баня"/>
        <s v="Ип Байменов баня"/>
        <s v="Апт. &quot;Панацея&quot;"/>
        <s v="ТОО Ансар М "/>
        <s v="Аптека"/>
        <s v="Стом &quot;Алма дент&quot;"/>
        <s v="Стом ТОО&quot;Нурдент и К&quot;"/>
        <s v="ИП&quot;Ералиева&quot;стом"/>
        <s v="Крмп клуб Барс"/>
        <s v="Комп клуб GS VIP"/>
        <s v="ИП Уразбаева комп клуб"/>
        <s v="Пионер"/>
        <s v="Сыр аруы"/>
        <s v="Обл. суд"/>
        <s v="КГУ (глав. корпус)"/>
        <s v="Уч корпус №1"/>
        <s v="Уч корпус №2№3"/>
        <s v="уч корпус №4"/>
        <s v="уч корпус №5"/>
        <s v="уч корпус №6"/>
        <s v="уч корпус №7"/>
        <s v="уч корпус №8"/>
        <s v="уч корпус №9"/>
        <s v="общежитие №1"/>
        <s v="общежитие №2"/>
        <s v="общежитие №3"/>
        <s v="общежитие №4"/>
        <s v="общежитие №5"/>
        <s v="дворец студентов"/>
        <s v="НТБ"/>
        <s v="столовая Жигер"/>
        <s v="кафе Каракоз"/>
        <s v="котельная теплица"/>
        <s v="теплица"/>
        <s v="СОК Сейхун"/>
        <s v="Обл. Музей"/>
        <s v="Обл. отдел архивов"/>
        <s v="Драм.театр им. Бекежанова"/>
        <s v="Метод центр"/>
        <s v="Научно практич центр Дарын"/>
        <s v="ГУ обл упр образования"/>
        <s v="Градостр-во кадастра"/>
        <s v="АОГУ по охр.памят."/>
        <s v="Управлен.юстиции"/>
        <s v="Школа искусств"/>
        <s v="Гимназия №3"/>
        <s v="СПС комитета нац безопасности РК"/>
        <s v="Гимназия №1"/>
        <s v="Нац Центр Науч-Тех Информац"/>
        <s v="Когам ТВ"/>
        <s v="Орда бизнес капитал"/>
        <s v="ТУСМ-11"/>
        <s v="ТОО К-Орда Проф сервис"/>
        <s v="К*групп"/>
        <s v="Дед сад Бибажар Ана"/>
        <s v="Авиакомп. Скат"/>
        <s v="ТОО &quot;Куат&quot;"/>
        <s v="Климат контроль"/>
        <s v="Офис Климат Контроль"/>
        <s v="Казахтелеком ОДТ 1"/>
        <s v="Гулсер систем"/>
        <s v="Маг Ladi DS Vip"/>
        <s v="АО &quot;КРЭК&quot;"/>
        <s v="ИП &quot;Маханова&quot;"/>
        <s v="ИП ЛЯН ремонт соток"/>
        <s v="Бизнес центр Шуленбаев"/>
        <s v="ТОО &quot;Энергопромсервис"/>
        <s v="ИП&quot;Койшыбаев&quot;"/>
        <s v="ИП Байбосынов смет/ком"/>
        <s v="ИП&quot;Бакдаулет&quot; офис"/>
        <s v="АО Казкоммерц банк"/>
        <s v="БТА банкИП Есназарова"/>
        <s v="Департ по исполнению суд актов"/>
        <s v="Тор Пром палата"/>
        <s v="ТОО французский дом ВСВ"/>
        <s v="Тоо Торгово-разв центр Час"/>
        <s v="Свадебный салон Невеста"/>
        <s v="ИП Абдразакова "/>
        <s v="ТОО Аксырым-площадь"/>
        <s v="ИП Кушкинбаев "/>
        <s v="ИП Кушерова"/>
        <s v="ИП Абдукаримова"/>
        <s v="ИП &quot;Жаналтай&quot;"/>
        <s v="ИП Оспанов-маг Мода центр"/>
        <s v="ИП Джакишев-кому что?"/>
        <s v="ИП Жакишева-кино прокат"/>
        <s v="ИП Койшыбаева стройка"/>
        <s v="ТОО Саулет Кызылорда "/>
        <s v="ТОО &quot;Энерголюкс"/>
        <s v="ИП Сырымбетов-офис"/>
        <s v="КСК  Али"/>
        <s v="ИП &quot;Калиева &quot; М-Ломбард"/>
        <s v="ИП &quot;Ким&quot;"/>
        <s v="ИП &quot;Ахметов&quot;"/>
        <s v="ИП &quot;Джусаруб&quot;"/>
        <s v="ИП &quot;Ганиева &quot;-чебуречная"/>
        <s v="ТОО&quot;Кундыз шинторг&quot;"/>
        <s v="ТОО&quot;Калам&quot;"/>
        <s v="ИП Танкенова стройка"/>
        <s v="ИП Сарсенбаева"/>
        <s v="ОФИД МФСАВРК"/>
        <s v="ТОО Электромонтажстрой"/>
        <s v="ТОО МиК"/>
        <s v="Саркырама-дизайн"/>
        <s v="Нур Отан-за отд строт-ва"/>
        <s v="ИП Оспанов алтын ине"/>
        <s v="КСК Бахыт"/>
        <s v="ИП Ахметов-такси"/>
        <s v="ТОО РАЙЫМ"/>
        <s v="ТОО Несибе-1"/>
        <s v="ИП Елегай Хоум кредит"/>
        <s v="Хал Демок партия"/>
        <s v="ТОО Проект сервис"/>
        <s v="АО Институт развития электроэнергетики и энергосбережения"/>
        <s v="ТОО &quot;Жанрос 2&quot;"/>
        <s v="ОАО &quot;Рембытехника&quot;"/>
        <s v="ИП Мега Трэид"/>
        <s v="АО Петр Каз Кум Ресорсиз"/>
        <s v="Казпочта №1"/>
        <s v="ГКП РЦО"/>
        <s v="АО НЦПК &quot;Орлеу&quot;"/>
        <s v="Свято-Казанский храм"/>
        <s v="ЧП &quot;Серик&quot;"/>
        <s v="Ип Жунусова"/>
        <s v="ЧП Назарова"/>
        <s v="Казнефтегазконсалтинг"/>
        <s v="ИП Шакиров"/>
        <s v="ИП Ким офис"/>
        <s v="Аквалайн"/>
        <s v="ТОО Булан-ТЦ Дина"/>
        <s v="ИП Мыханова"/>
        <s v="ИП Алтайбаева-бутики"/>
        <s v="Сервис центр Жаншуак"/>
        <s v="TOO ARDIN COM"/>
        <s v="АО Казахинстрах"/>
        <s v="Дет.сад&quot;Балбулак&quot;"/>
        <s v="&quot;Вал-лампа-Аллад.&quot;"/>
        <s v="Кафе &quot;Орхидея&quot;"/>
        <s v="Маг Дом и офис"/>
        <s v="Кафе &quot;Бисквит&quot;"/>
        <s v="Пив.бар &quot;Шарапат&quot;"/>
        <s v="&quot;Соната лакомка&quot;"/>
        <s v="Пицерия &quot;ремет&quot;-Асон 2"/>
        <s v="Кафе &quot;Достар&quot;"/>
        <s v="Пицер.1001 ночь"/>
        <s v="Кафе &quot;Арлекино&quot;"/>
        <s v="Кафе &quot;Ариран&quot;"/>
        <s v="Пив.бар 5/0"/>
        <s v="Кафе &quot;Шерзод&quot;"/>
        <s v="Кафе Блюз"/>
        <s v="Кафе-Теремок Ип Алдонгарова"/>
        <s v="Магазин Дефиле"/>
        <s v="Кафе&quot; Парадараия&quot;"/>
        <s v="Кафе &quot;Маия моя-Маия&quot;"/>
        <s v="ЧП &quot;Шукрадинов&quot;"/>
        <s v="Асхана Канагат"/>
        <s v="Чайхана-1 Тазабекова"/>
        <s v="Чайхана -2"/>
        <s v="Чайхана Абдугаппарова"/>
        <s v="Казино &quot;Эверест&quot;"/>
        <s v="Асхана Ганиев Кан"/>
        <s v="Кафе &quot;Эдем&quot;"/>
        <s v="Асхана &quot;Зиада&quot;"/>
        <s v="Кафе &quot;Дюна &quot;"/>
        <s v="ОБЛ ИПК Асхана"/>
        <s v="Чайхана "/>
        <s v="бильярдная Дос"/>
        <s v="Столовая Сыбага"/>
        <s v="ИП Сагындыкова чайхана"/>
        <s v="ИП Накипов-самса"/>
        <s v="Столовая СШ №1"/>
        <s v="Столовая СШ №3"/>
        <s v="ИП &quot;Исламбаев&quot;-Дидар ресторан"/>
        <s v="Ресторан &quot;Асон&quot;"/>
        <s v="Астана ЛТД"/>
        <s v="Маг Наурыз"/>
        <s v="Маг Инжу"/>
        <s v="Маг &quot;Ердан&quot;"/>
        <s v="Маг &quot;Анар&quot;"/>
        <s v="Маг &quot;Шахизат&quot;"/>
        <s v="Маг &quot;Аян&quot;"/>
        <s v="Маг &quot;Милан&quot;"/>
        <s v="Маг &quot;Мобила КЗ&quot;"/>
        <s v="Маг &quot;Трикотаж Алеми&quot;ИП Кожай"/>
        <s v="Маг &quot;Олимп&quot;Ип Хегай"/>
        <s v="Ломбард Гарант КZИП Раев"/>
        <s v="маг &quot;Швейцария&quot;"/>
        <s v="Маг &quot;Сымбат&quot;"/>
        <s v="Маг &quot;Инфостэк&quot;Каспии банк"/>
        <s v="Маг &quot;Жанна&quot;"/>
        <s v="Маг   &quot; Аян&quot;"/>
        <s v="Маг &quot;Аскар&quot;"/>
        <s v="Маг Гардероб"/>
        <s v="Маг &quot;Эсперо&quot;"/>
        <s v="Маг &quot;Экономикс&quot;"/>
        <s v="Маг &quot;Тагам&quot;"/>
        <s v="Маг &quot;Дюран&quot;"/>
        <s v="Маг &quot;Салем&quot;"/>
        <s v="Маг &quot;Торгын&quot;"/>
        <s v="Маг &quot;Женский дом&quot;"/>
        <s v="Маг &quot;Изумруд&quot;"/>
        <s v="Салон &quot;Милена&quot;"/>
        <s v="Маг &quot;Ендю&quot;"/>
        <s v="Маг &quot;Матадор&quot;"/>
        <s v="Маг &quot;Села&quot; том фара"/>
        <s v="Маг &quot;Каприз&quot;"/>
        <s v="маг &quot;Виват Назгуль&quot;"/>
        <s v="Маг &quot;Азиза&quot;"/>
        <s v="СК Аурум"/>
        <s v="Маг Асель"/>
        <s v="Маг &quot;Максим&quot;"/>
        <s v="Ж/Д Касса Атамекен"/>
        <s v="Маг Орион"/>
        <s v="Маг Несибели"/>
        <s v="Маг Абат"/>
        <s v="Маг Эсперанза"/>
        <s v="Маг Арайлым"/>
        <s v="Маг Деним"/>
        <s v="Маг Брилиант"/>
        <s v="маг Мадина "/>
        <s v="Рахат-Лукум"/>
        <s v="маг Сырым "/>
        <s v="маг &quot;Асма&quot;"/>
        <s v="маг Скайп"/>
        <s v="маг &quot;Брошь&quot;"/>
        <s v="маг &quot;Манго&quot;"/>
        <s v="маг Алибек пресс"/>
        <s v="Маг Мама и малыш ИП Матешов"/>
        <s v="Маг Жан Асель"/>
        <s v="Магазин &quot;Шахар&quot;"/>
        <s v="Магазин &quot;Маржан&quot;"/>
        <s v="аквалайн маржан"/>
        <s v="Магазин &quot;Мадин&quot;"/>
        <s v="Магазин &quot;Максат&quot;"/>
        <s v="Маг.&quot;Абушахма&quot;"/>
        <s v="Маг.&quot;Аружан&quot;"/>
        <s v="Магазин &quot;Марсель&quot;"/>
        <s v="Магазин &quot;Наурыз&quot;"/>
        <s v="Маг.&quot;Нурдаулет&quot;"/>
        <s v="Магазин &quot;Ольга&quot;"/>
        <s v="Маг.&quot;Аяна&quot;"/>
        <s v="Магазин &quot;Шаттык&quot;"/>
        <s v="Оптовый магазин"/>
        <s v="Магазин &quot;Нукус&quot;"/>
        <s v="Магазин &quot;Айгерим&quot;"/>
        <s v="Магазин &quot;Нурифат&quot;"/>
        <s v="Магазин &quot;Айзада&quot;"/>
        <s v="ТОО Фарм сервис"/>
        <s v="Трикотаж алеми"/>
        <s v="магазин Айган-Ару"/>
        <s v="Досжанова опт.маг."/>
        <s v="Маг &quot;Багдат&quot;"/>
        <s v="Маг Магнат"/>
        <s v="Маг Овощной"/>
        <s v="Маг Полет"/>
        <s v="Маг Милавица"/>
        <s v="Маг Камаз*ТОО Нурсеит"/>
        <s v="Маг Индира-*ЧП Туребаев"/>
        <s v="ЧП &quot;Абдулина&quot; маг Аль-таир"/>
        <s v="ЧП Абдуллинамагазин Аль-Тайр&quot;"/>
        <s v="ИП Ким мясной"/>
        <s v="Маг Пилот "/>
        <s v="маг Обувь"/>
        <s v="Маг Все для дома"/>
        <s v="маг &quot;Аида&quot;Кауменова"/>
        <s v="Маг Села"/>
        <s v="Банк Центр кредит"/>
        <s v="Казкоммерц банк"/>
        <s v="АО Народный банк"/>
        <s v="ИП Сыздыкова"/>
        <s v="Банк Касспийский"/>
        <s v="ТОО &quot;Агжан&quot;"/>
        <s v="ТД Ак Отау"/>
        <s v="ТОО &quot;Сыбага&quot;"/>
        <s v="Рынок &quot;Талгат&quot;"/>
        <s v="Кр.рынок &quot;Отырар&quot;"/>
        <s v="ТОО &quot;Темирхан&quot;"/>
        <s v="ТД Бирлик"/>
        <s v="ТД Касиет"/>
        <s v="ИП Сайлыгараев"/>
        <s v="ТД &quot;Айтбек&quot;"/>
        <s v="ТОО Эл СИ Трэид"/>
        <s v="Дом книги &quot;Шокая&quot;"/>
        <s v="Т.Д &quot;Сункар&quot;"/>
        <s v="Т.Д &quot;Персона&quot;"/>
        <s v="ТД &quot;Казына и К&quot;"/>
        <s v="ИП Аширбек-туалет"/>
        <s v="Несибели"/>
        <s v="Парик &quot;Ажар&quot;"/>
        <s v="Парик &quot;Гульнур&quot;"/>
        <s v="Парик &quot;Сан бель&quot;"/>
        <s v="Парик САН бель-3"/>
        <s v="Парик &quot;Адам и Ева&quot;"/>
        <s v="Парик &quot;Севара&quot;"/>
        <s v="Парик &quot;Пиво на разлив&quot;"/>
        <s v="Салон крас &quot;Леди&quot;"/>
        <s v="Парик &quot;Рауан&quot;"/>
        <s v="ИП Косжанова-Эдельстар"/>
        <s v="М-ломбард"/>
        <s v="Тоо Атлант &quot;Шах-Стиль&quot;"/>
        <s v="Парик Элита"/>
        <s v="Сал крос Персона"/>
        <s v="3 Д Сулулык салоны  "/>
        <s v="Салон Афродита"/>
        <s v="Невеста сулул салон"/>
        <s v="парик &quot;Антуаж&quot;"/>
        <s v="Парик. &quot;Розалин&quot;"/>
        <s v="Парик.&quot;Ольга&quot;"/>
        <s v="Парик. &quot;Шик&quot;"/>
        <s v="Салон Далида"/>
        <s v="Парик Аружан"/>
        <s v="Сал кр Бюти Баян сулу"/>
        <s v="СК Санди"/>
        <s v="ТОО &quot;Дарус-АГ&quot;"/>
        <s v="ТОО Асетан-строй маркет"/>
        <s v="АЗС БаттОйл"/>
        <s v="ТОО &quot;Бумер ЛТД&quot;"/>
        <s v="Мойка Бекежанова"/>
        <s v=" &quot;Орталык монша&quot; Курбанов "/>
        <s v="СПА 2центр А-7"/>
        <s v="Маг Дамир"/>
        <s v="ЦАСГ"/>
        <s v="ИП Тынымкулова-центр аптека"/>
        <s v="Аптека &quot;Денсаулык&quot;ТОО Ансар М"/>
        <s v="Стиль Оптика"/>
        <s v="ТОО Фарматека"/>
        <s v="Стом ИП Бимурзаева"/>
        <s v="Ком клуб ИП Бекжанова"/>
        <s v="Балманова"/>
        <s v="Мои друг Ломбард "/>
        <s v="Билл.клуб &quot;Классик&quot;"/>
        <s v="Букмек контора Профит"/>
        <s v="Комп клуб 777"/>
        <s v="Очки для Вас"/>
        <s v="Ком КлубИП Акбердина"/>
        <s v="Комп Клуб Вулкан "/>
        <s v="Бизнес центр.&quot;Жулдыз&quot;"/>
        <s v="Билл.&quot;Дуплет&quot;"/>
        <s v="Интр Клуб Триумф"/>
        <s v="Комп Клуб Вулкан  ИП Байзак"/>
        <s v="ИП Куанышбаев ком клуб"/>
        <s v="ИП Кожахметова-нотариус"/>
        <s v="нотар Махамбетова"/>
        <s v="ЧП Шабанова"/>
        <s v="Комп Клуб ИП Ким"/>
        <s v="Студия МИХ"/>
        <s v="ИП Аль-Тайр зан"/>
        <s v="ИП  Чен"/>
        <s v="Компьютерн клуб"/>
        <s v="Кинг &quot;Интр клуб&quot; ИП &quot;Сатов&quot;"/>
        <s v="Букм Конт &quot;Олимп&quot;"/>
        <s v="ИП Крекесова"/>
        <s v="Букмек контор Unbet KZ"/>
        <s v="ИП Куламбаева-нотариус"/>
        <s v="Нотариус&quot;"/>
        <s v="ТОО &quot;Ломбард Милагро&quot;"/>
        <s v="Мой друг ломбард"/>
        <s v="ИП Сейтбаева нотариус"/>
        <s v="Фотосалон Айнур"/>
        <s v="Ателье &quot;Жанна&quot;"/>
        <s v="Фото Меир 2"/>
        <s v="ДКНБ (Цвиар УВД)"/>
        <s v="ГУПрокуратура "/>
        <s v="Гор прокуратура"/>
        <s v="Военная прокурат."/>
        <s v="Природоохран.про."/>
        <s v="Казначейства"/>
        <s v="Департамент гос имущества и приватизации"/>
        <s v="ГУЮРАСО"/>
        <s v="ГУ водно-спасательная служба"/>
        <s v="Дом культуры"/>
        <s v="СШ №8"/>
        <s v="Станция скор.помощи"/>
        <s v="Стериализация"/>
        <s v="Городская больница"/>
        <s v="ГУ Санот д/сад №3 Карлыг"/>
        <s v="ИП Джусаруб"/>
        <s v="ТОО &quot;Ак-нур&quot;"/>
        <s v="ТОО &quot;Жуас&quot;"/>
        <s v="МРО ХЕПЦ&quot;Источник жизни&quot;"/>
        <s v="ТОО &quot;Назык ЛТД&quot;"/>
        <s v="ТОО &quot;Денталюкс&quot;"/>
        <s v="Обл коллегия адвокатов"/>
        <s v="Медресе"/>
        <s v="КККО Даму"/>
        <s v="ИП Шагиев"/>
        <s v="ИП Нигеметова"/>
        <s v="ИП Уразалиева"/>
        <s v="ТОО Досик и К"/>
        <s v="ТОО Дезинфекция"/>
        <s v="АО Информ учетный центр"/>
        <s v="КООЦИТ АО &quot;Нац информ тех&quot;"/>
        <s v="КГЮ и ТЕХ колледж"/>
        <s v="Кызмет колледж"/>
        <s v="Мини центр Кыз Жибек"/>
        <s v="ТОО Тех Маман"/>
        <s v="Гост Меруерт"/>
        <s v="Дет сад Солнышко"/>
        <s v="Дет сад Дамир"/>
        <s v="Мед колл(Болашак)"/>
        <s v="Дет сад Куним-ай"/>
        <s v="Народный Банк"/>
        <s v="Нар.банк архив"/>
        <s v="АТФ Банк"/>
        <s v="ИП Турганбайулы Сабина"/>
        <s v="Казкоммерцбанк"/>
        <s v="ТОО КазСушар"/>
        <s v="Ип Хожбанов"/>
        <s v="Forte Bank"/>
        <s v="КФ ТОО &quot;Сат-Сентр Трейд"/>
        <s v="ТОО &quot;Аталас&quot;"/>
        <s v="ИП &quot;Ли Гук Сен&quot;"/>
        <s v="ЧП &quot;Дабысов&quot;"/>
        <s v="ТОО &quot;Турмыс&quot;"/>
        <s v="ЧП &quot;Ника&quot;"/>
        <s v="ИП Назарова"/>
        <s v="ТОО &quot;МЧ&quot;"/>
        <s v="Конд.цех &quot;Розали&quot;"/>
        <s v="ТОО Бест сервис"/>
        <s v="ТОО &quot;Калкан курылыс&quot;"/>
        <s v="ТОО &quot;Азия связной&quot;"/>
        <s v="ТОО Эгида"/>
        <s v="Ип Молдабаев"/>
        <s v="ТОО Экспресс Сервис"/>
        <s v="ТОО Керемет сауда"/>
        <s v="ИП &quot;Мереков&quot;В И"/>
        <s v="ИП Арелова"/>
        <s v="ИП &quot;Скакова&quot;"/>
        <s v="ТОО&quot;Kuanysh Lingvo&quot;"/>
        <s v="ИП Бекишев-хлобопекарня"/>
        <s v="ИП Токбердиев-маг Алишка"/>
        <s v="Узи центр"/>
        <s v="ИП Айне-стройка"/>
        <s v="ПК &quot;Монша&quot;"/>
        <s v="ЧП &quot;Нурмаханов"/>
        <s v="Русская баня"/>
        <s v="Сауна &quot;Ар-Дер&quot;"/>
        <s v="баня Есмаганбетова "/>
        <s v="Баня    "/>
        <s v="Баня Шымбай"/>
        <s v=" БаняИП Дарыбаева"/>
        <s v="Гост Луна"/>
        <s v="Баня Аманжолов А"/>
        <s v="Магазин &quot;Раушан&quot;"/>
        <s v="Магазин &quot;Шолпан&quot;"/>
        <s v="ТОО &quot;Уют&quot;магазин"/>
        <s v="Маг &quot;Ажар&quot;"/>
        <s v="Маг Инжу, СТО"/>
        <s v="Маг Шынгыс"/>
        <s v="Маг Азык тулик"/>
        <s v="Маг Галатекс"/>
        <s v="Маг Асат"/>
        <s v="Магазин Ип Курмашева"/>
        <s v="Маг Айша"/>
        <s v="Маг Охотники и  рыболовы"/>
        <s v="ИП Тажбенов маг &quot;Ералаш"/>
        <s v="ИП Утегалиев маг &quot;Азык тулик"/>
        <s v="ТОО &quot;Аль-Асад&quot;"/>
        <s v="ЧП &quot;Лариса&quot;"/>
        <s v="ТД Мирас"/>
        <s v="Туран Сауда"/>
        <s v="ТД Бейбарыс"/>
        <s v="ТД &quot;Рахат&quot;"/>
        <s v="ТОО Казына и К"/>
        <s v="ТОО&quot;Асбол&quot;стройка"/>
        <s v="ИП Ким Александ-стройка"/>
        <s v="ТОО &quot;Торгай&quot;"/>
        <s v="ТОО Маслодел-трейд"/>
        <s v="Ресторан &quot;Каир&quot;"/>
        <s v="Кафе &quot;Кыпшак&quot;"/>
        <s v="Комп. &quot;Арбат&quot;"/>
        <s v="Кафе &quot;Ваниль&quot;"/>
        <s v="Столовая СШ №8"/>
        <s v="Ресторан Керуен"/>
        <s v="Ретро Кафе Рублевка"/>
        <s v="Кафе &quot;Пусан&quot;"/>
        <s v="Обл прок Асхана"/>
        <s v="Рест Меруерт"/>
        <s v="Кафе Наурыз"/>
        <s v="Кафе Мельница"/>
        <s v="комп &quot;Айганым&quot;"/>
        <s v="Кафе Байсара"/>
        <s v="Салон &quot;Грация&quot;"/>
        <s v="Салон Мадлен"/>
        <s v="Парик Ерсултан"/>
        <s v="Тоо Бастау С."/>
        <s v="ТОО&quot; Акмунай&quot;!"/>
        <s v="ИП Омарова-автомойка"/>
        <s v="УКПС и СУ"/>
        <s v="Гор отдел занятости и соц программ"/>
        <s v="Упр.транс.контроля"/>
        <s v="Гор.упр. по ЧС"/>
        <s v="Нац.Банк РК"/>
        <s v="Учеб. метод.центр"/>
        <s v="КОФ РГКП РНИИОТ МТСЗН РК"/>
        <s v="по выплате пенсий ГЦВП"/>
        <s v="Соц защита"/>
        <s v="Респ науч-исслед инст охран"/>
        <s v="Библиотека"/>
        <s v="ГУ Аппарат акима города"/>
        <s v="Сш №5"/>
        <s v="ГУ Спец корр школа№5"/>
        <s v="карттар мен мугедектер уй"/>
        <s v="Гор.Гимназия №15"/>
        <s v="ГУ Гор отд образ"/>
        <s v="Фонд безопасности"/>
        <s v="ИП Саркулова"/>
        <s v="ГИИЗ"/>
        <s v="ЧП Янтарь"/>
        <s v="Пожсервис"/>
        <s v="ТОО &quot;фарматика&quot;-склад"/>
        <s v="ТОО &quot;К-Орда пожар сервис"/>
        <s v="ТОО &quot;Танцевальная школа Алекс"/>
        <s v="ТОО &quot;Энергосервис&quot;"/>
        <s v="ТОО Табын-1"/>
        <s v="ИП Абизов (Касп банк)"/>
        <s v="ИП &quot;Левин&quot;"/>
        <s v="ТОО Алсер комп"/>
        <s v="ТОО &quot;Метпласт&quot;"/>
        <s v="НСК &quot;Казантаева&quot;"/>
        <s v="СНПС Айдан Мунай"/>
        <s v="КНЛК Интернейшнл"/>
        <s v="ТОО &quot;Казагромаркетинг&quot;"/>
        <s v="Ип Карибаева"/>
        <s v="ТОО Орда строй инвест"/>
        <s v="Каз АгроЭКс"/>
        <s v="ТОО Радио Сета Медиа"/>
        <s v="Строх ком ИП Ахметова"/>
        <s v="ТОО Орда строй групп"/>
        <s v="ТОО евразия Пресс Кызылорда"/>
        <s v="Строх компания Транс ойл "/>
        <s v=" &quot;ГазоавтоСервис&quot;"/>
        <s v="ТОО Тайган"/>
        <s v="ТОО &quot;Пристиж К-да&quot;"/>
        <s v="Гаухар шипа"/>
        <s v="ИП Боранбаева"/>
        <s v="Ип Усманова-Фит стиль"/>
        <s v="Али ЖС Арудент "/>
        <s v="ИП &quot;Дат&quot;"/>
        <s v="Досмамбетов"/>
        <s v="Чп Толоконникова"/>
        <s v="Ип Курбанходжаев"/>
        <s v="ТОО Д.Д. Медиа"/>
        <s v="ИП Сейтбекова"/>
        <s v="ИП &quot;Алсейтова&quot;"/>
        <s v="ИП Абдреева, балабакша Нур-Адина"/>
        <s v="ИП Узакбаева -компас"/>
        <s v="ИП Алимова "/>
        <s v="ТОО СК РП Шах Касса"/>
        <s v="Каз коммерц полис"/>
        <s v="ТОО Уткин"/>
        <s v="ИП Саткеева"/>
        <s v="ТОО Акме Кызылорда "/>
        <s v="ЧП Елегенова"/>
        <s v="ип нурымбетова-Маг Шторы"/>
        <s v="ИП Стимул"/>
        <s v="ТОО&quot;SMART-OIL"/>
        <s v="Казагрохим сервис /ИП Ким/"/>
        <s v="ИП Досмаганбентов"/>
        <s v="ТОО МетПромМонтаж"/>
        <s v="ТООК-GROUP LTD"/>
        <s v="КФАО НИПИНефтегаз"/>
        <s v="ИПЧжен за лор"/>
        <s v="ИП Калмырзаев"/>
        <s v="Аэропорт Коркыт ата-касса"/>
        <s v="ЧП Нигеметова"/>
        <s v="ИП Зиманова-пекарня"/>
        <s v="ИП Жумартова-маг Анель"/>
        <s v="ТОО Наи-кит"/>
        <s v="Нотариус Нурымбетов"/>
        <s v="ИП Алишева"/>
        <s v="ТОО Кондор"/>
        <s v="ИП Тайманова"/>
        <s v="ИП &quot;мусабаева&quot;, маг Рая"/>
        <s v="ИП &quot;Мыханов&quot;"/>
        <s v="Ип Динара"/>
        <s v="ИП Айдарулы"/>
        <s v="ИП &quot;Алибаева&quot;офис"/>
        <s v="Обш фонд&quot;Микрокр орг К Орд"/>
        <s v="ип Наурызбаев-стомат"/>
        <s v="ИП Ырыс"/>
        <s v="ИП Балтаев стройка"/>
        <s v="ИП Куздеуова сибир здоровье"/>
        <s v="ТОО Марал Нур"/>
        <s v="Фонд Сыр Мейрими"/>
        <s v="ИП Рахметова "/>
        <s v="ГКП  гор парк"/>
        <s v="ТОО &quot;Ломбардист&quot;"/>
        <s v="Детсад №2  АЙЯ"/>
        <s v="ТОО &quot;Нурсат Бауыр&quot;"/>
        <s v="NOVA диогностик"/>
        <s v="Спорт клуб &quot;Сымбат&quot;"/>
        <s v="ИП &quot;Раев&quot;асхана"/>
        <s v="Букмекерская контора ОЛИМП"/>
        <s v="ЧП &quot;Татиев&quot;"/>
        <s v="ИП &quot;Кулганиева&quot;"/>
        <s v="ИП Тынымбаева"/>
        <s v="ИП Пак В"/>
        <s v="ТОО Интер-траст"/>
        <s v="ТОО &quot;Орда НефтеГаз сервис Кз&quot;"/>
        <s v="Апаттар медициналык"/>
        <s v="Газ строй инженеринг"/>
        <s v="ИП&quot;Жауыров&quot;-офис"/>
        <s v="Ип Сулейменова"/>
        <s v="Казпочта №15 отд."/>
        <s v="Агро ломбард"/>
        <s v="Ремонт &quot;Обуви&quot;"/>
        <s v="Офтольмолог. Центр Шырак"/>
        <s v="Клиника жулдыз"/>
        <s v="ТОО Малика-модерн"/>
        <s v="Дет сад Ак алан"/>
        <s v="ТОО Коныс сани модерн"/>
        <s v="ТОО Сырдарья-Нефтьсервис"/>
        <s v="Ип Масабаева офис"/>
        <s v="Кафе Алтын Шар"/>
        <s v="Ип Тен"/>
        <s v="Ип Муханбетжанов-массажный салон"/>
        <s v="ПК Стандарт"/>
        <s v="ИП Шарипкулова-массаж"/>
        <s v="Жайлина-солевая сауна"/>
        <s v="ТОО Ай-Дан-Инвест"/>
        <s v="Народ Банк фил"/>
        <s v="Ломбард- ИП Абдразаков"/>
        <s v="М Ломбард"/>
        <s v="Сейф ломбард"/>
        <s v="Сейф ломбард* "/>
        <s v="Ломбард- финанс"/>
        <s v="Кафе &quot;Меркурий&quot;"/>
        <s v="Кафе &quot;Дашо - Сай&quot; 1"/>
        <s v="Кафе Халва"/>
        <s v="Кафе &quot;Трапикано&quot;"/>
        <s v="Кафе &quot;Самрук&quot;"/>
        <s v="Кафе &quot;Альянс -1&quot;"/>
        <s v="ИП Хон кафе&quot;Мix&quot;"/>
        <s v="Кафе &quot;Жаннель&quot;"/>
        <s v="Кафе &quot;Настальгия&quot;"/>
        <s v="Нотариус Бердалиев"/>
        <s v="Кафе Кукси"/>
        <s v="Кафе &quot;Уркер&quot;"/>
        <s v="Кафе &quot;Мерси&quot;"/>
        <s v="Кафе Даулет"/>
        <s v="Кафе &quot;Фуршет&quot;(нот Тажиев)"/>
        <s v="Бистро Аль-Азиз&quot;"/>
        <s v="Кафе &quot;Алтын Орда&quot;"/>
        <s v="ТОО Браунис Казахстан"/>
        <s v="пекарня Омарова"/>
        <s v="Кафе &quot;Шелковый путь"/>
        <s v="Ателье Сыр аруы"/>
        <s v="Столовая нов"/>
        <s v="Кафе &quot;Томирис&quot;"/>
        <s v="Кафе Эльдорадо"/>
        <s v="Быстро &quot;Акку&quot;"/>
        <s v="Кафе  Рай"/>
        <s v="Кафе Жастар"/>
        <s v="Кафе Сыр Сулуы"/>
        <s v="Ресторан Акниет"/>
        <s v="Ресторан Аманат"/>
        <s v="ИП Орынбаев Бакшы Сарай"/>
        <s v="кафе Мерей"/>
        <s v="Кафе Кальян Хауз"/>
        <s v="Рест Алтыншаш"/>
        <s v="ТОО Сулмартлетник"/>
        <s v="Кафе Азелла"/>
        <s v="Столовая школы №5"/>
        <s v="Дамхана Ип Муханбетжанова"/>
        <s v="Ип Жакебаева-кафе"/>
        <s v="ТОО Тим трейд"/>
        <s v="Маг &quot;Цветоч лавки&quot;"/>
        <s v="ТОО&quot;Канц&quot;Маркет ЛТД"/>
        <s v="Маг &quot;Анкара&quot;"/>
        <s v="Маг &quot;Алмат&quot;"/>
        <s v="Маг &quot;Акнур&quot;"/>
        <s v="маг &quot;Алтай&quot;"/>
        <s v="Маг &quot;Эльпа цесарс&quot;"/>
        <s v="Маг &quot;Охотники и рыболовы"/>
        <s v="Маг &quot;Сапфир&quot;"/>
        <s v="СК Сулу"/>
        <s v="Маг &quot;Сител&quot;"/>
        <s v="Маг &quot;Кумыс ткани&quot;"/>
        <s v="Маг &quot;Бамбино&quot;"/>
        <s v="Маг &quot;Империя&quot;"/>
        <s v="Маг &quot;Алия&quot;"/>
        <s v="Маг &quot;Насихат&quot;"/>
        <s v="Касспий банк"/>
        <s v="Маг &quot;Димаш&quot;"/>
        <s v="Маг &quot;Тимур&quot;"/>
        <s v="Маг &quot;Достык&quot;"/>
        <s v="Маг &quot;Цептер&quot;"/>
        <s v="Маг Асист"/>
        <s v="Маг Парижанка"/>
        <s v="Маг Димаш-продукты"/>
        <s v="Маг Кейсел экспресс"/>
        <s v="Маг Экстра"/>
        <s v="СК Асель"/>
        <s v="маг Айнур"/>
        <s v="Маг Кадиша"/>
        <s v="Маг Руслан "/>
        <s v="Маг Бахмир"/>
        <s v="маг Олжас"/>
        <s v="Маг Зейнеп"/>
        <s v="Маг Байтерек"/>
        <s v="Маг Шахмардан"/>
        <s v="Маг Автомир"/>
        <s v="Магазин Гулай"/>
        <s v="Маг Ландыш"/>
        <s v="МАГ Акку"/>
        <s v="Маг Карейна"/>
        <s v="Мега Оптика"/>
        <s v="Маг Азиза  "/>
        <s v="Маг Секонд Хэнд"/>
        <s v="свадеб сал Макпал"/>
        <s v="ИП Сарбасова маг"/>
        <s v="маг &quot;Fox&quot;"/>
        <s v="ИП Пак маг Улыбка"/>
        <s v="ИП Купенова Трик алеми"/>
        <s v="Маг Расул"/>
        <s v="Маг Ягуар"/>
        <s v="Магазин &quot;Светофор&quot;"/>
        <s v="Магазин &quot;Жанар&quot;"/>
        <s v="Маг &quot;Арзан Балык&quot;"/>
        <s v="Магазин &quot;Айнагуль&quot;"/>
        <s v="Магазин &quot;Аян&quot;"/>
        <s v="Магазин &quot;Алтын Балык&quot;"/>
        <s v="Маг &quot;Керуен&quot;"/>
        <s v="ТОО&quot;Браунис Казахстан&quot;"/>
        <s v="Магазин &quot;Овощной&quot;"/>
        <s v="Магазин &quot;Алина&quot;"/>
        <s v="Магазин &quot;Назерке&quot;"/>
        <s v="Магазин Рахат лукум"/>
        <s v="МАГ Жанон"/>
        <s v="ИП Тохтарова-маг Бал бала"/>
        <s v="Маг Ди Нар Жан ИП Махантаева"/>
        <s v="Маг Тотем"/>
        <s v="ИП Молдабеков-сто-магазин Тулпар"/>
        <s v="Маг Вероника Ип Туборцева"/>
        <s v="Маг Балабала"/>
        <s v="Маг Корейской продукции"/>
        <s v="Магазин &quot;Акбота&quot;"/>
        <s v="ТОО&quot;Техномаркет&quot;"/>
        <s v="ТОО&quot;Техномаркет&quot;маг&quot;Изобилие&quot;"/>
        <s v="Т.Д &quot; Акниет&quot;"/>
        <s v="Парик &quot;Сымбат&quot;"/>
        <s v="Парик &quot;Грация&quot;"/>
        <s v="Парик Грация -2 "/>
        <s v="СК &quot;Артмастер&quot;"/>
        <s v="Салон крос.&quot;Монро&quot;"/>
        <s v="Салон крос. Диамонд"/>
        <s v="Парик &quot;Этуаль&quot;"/>
        <s v="парик &quot;Ару&quot;"/>
        <s v="Парик &quot;Аружан&quot;"/>
        <s v="Парик &quot;Айша&quot;"/>
        <s v="ТОО МИМЭКС -Транс "/>
        <s v="Парик Селебрити"/>
        <s v="Парик Долорес- ИП Таспенов"/>
        <s v="Glamour ИП Сулейменова"/>
        <s v="Салон кр &quot;Адема&quot;"/>
        <s v="сал кр &quot;ИП Кадирова&quot;"/>
        <s v="Ск &quot;Блеск&quot;"/>
        <s v="Парик.&quot;Досбол&quot;"/>
        <s v="Парик.&quot;Алтын-Шаш&quot;"/>
        <s v="Салон крас. Он и Она"/>
        <s v="ИП Есмуханбетова Пар Parimento"/>
        <s v="Мойка Тулпар"/>
        <s v="Автостоянка"/>
        <s v="Гостин.&quot;К-Орда&quot;"/>
        <s v="Гостин &quot;Береке&quot;&quot;"/>
        <s v="Гостин &quot;Мереке&quot;"/>
        <s v="Гостиница Самрук"/>
        <s v="Комплекс Акжол"/>
        <s v="Гост Акжол"/>
        <s v="Гост.&quot;Каир&quot;"/>
        <s v="Гост.&quot;Селена&quot;"/>
        <s v="Аптека &quot;Жалбыз&quot;1"/>
        <s v="аптека &quot;Жалбыз&quot;2"/>
        <s v="Аптека Жалбыз-3"/>
        <s v="Аптека 1"/>
        <s v="Оптика Айболит"/>
        <s v="Али ЖС Ару"/>
        <s v="Доктор плюс"/>
        <s v="Центр Профимедика"/>
        <s v="ТОО Europharma"/>
        <s v="Стомед Кызылорда"/>
        <s v="Элит стом"/>
        <s v="Стомотология ИП Тлегенова "/>
        <s v="Стом &quot;Серик&quot;ИП Есенгараева"/>
        <s v="Аптека &quot;Дарихана&quot;"/>
        <s v="ТОО КФК&quot; Мед сервис плюс&quot;"/>
        <s v="Аптека ТОО &quot;Канон&quot;"/>
        <s v="Аптека Дарихана"/>
        <s v="Фотосалон колорид"/>
        <s v="Фотосалон Коника"/>
        <s v="Раз.клуб Диксис"/>
        <s v="Комп Навигатор"/>
        <s v="Маг Ай-патша"/>
        <s v="Интернет клуб "/>
        <s v="ИП Ибрашева ком клуб"/>
        <s v="Интерн клуб &quot;Камилат&quot;"/>
        <s v="Нот Маралбекова"/>
        <s v="Нот Жамантаева"/>
        <s v="Нотар НуржанНазипа  "/>
        <s v="Нотариус Шадиева"/>
        <s v="Нот Кожабекова"/>
        <s v="Ип Маханова нотариус"/>
        <s v="Нотариус Зангар"/>
        <s v="Юрид фирма Адат"/>
        <s v="Ателье &quot;Арт Дизайн&quot;"/>
        <s v="Ателье &quot;Анжелина&quot;"/>
        <s v="Ателье Люкс"/>
        <s v="Ателье &quot;Зубайра&quot;"/>
        <s v="Ателье &quot;Бибизада&quot;"/>
        <s v="ТОО Ак-Мунай"/>
        <s v="Депaрт. Статистики"/>
        <s v="Центр.СЭС.на "/>
        <s v="жд.транспор.(лаб)"/>
        <s v="Упр. Гос СЭН на жд транс"/>
        <s v="ДВД. На транспорте"/>
        <s v="Респмежинфтехнол"/>
        <s v="Гум. Пед.коллед"/>
        <s v="ДВД"/>
        <s v="ОТО ОФО ДВД"/>
        <s v="Опорный пункт №9"/>
        <s v="Подготов.ДВД &quot;Арлан&quot;"/>
        <s v="Обл ГАЙ"/>
        <s v="Конный взвод"/>
        <s v="Тасбугет ГОВД"/>
        <s v="Опорный пункт №1"/>
        <s v="Опорный пункт №3"/>
        <n v="0"/>
        <s v="ИДН закрыто"/>
        <s v="Аксай ДВД"/>
        <s v="Поликлиника ДВД"/>
        <s v="Учеб центр МВД"/>
        <s v="Медицин. колледж"/>
        <s v="Агротехколледж"/>
        <s v="Музыкал. колледж"/>
        <s v="Департамент агенства по регулир монополий"/>
        <s v="индуст разв.и пром безоп"/>
        <s v="ГУ&quot; ШВСМ&quot;"/>
        <s v="Гор. Поликлин №1"/>
        <s v="Областной ПФСОЖ"/>
        <s v="Управление Спец Службы"/>
        <s v="ГУ &quot;Муз айдыны&quot;"/>
        <s v="Обл стомат клиника"/>
        <s v="Обл. ДЮСШ футбола"/>
        <s v="Музей Акмешит"/>
        <s v="Сш №4"/>
        <s v="ГУ Управление пассажир "/>
        <s v="сажирского транспорта и автомобильных дорог"/>
        <s v="ЦОН"/>
        <s v="КОрда калас аким аппарат"/>
        <s v="Детсад №5 Шаттык"/>
        <s v="Сш №6"/>
        <s v="Казахавтодор"/>
        <s v="Ф/л АО&quot;Евразийский Банк&quot; г Кызылорда"/>
        <s v="ТОО &quot;Акжол&quot;"/>
        <s v="Казпочта - 14"/>
        <s v="КФ АО РТРК Казахстан"/>
        <s v="АО Институт Геопроект"/>
        <s v="Ясли Сад &quot;Ботакан&quot;"/>
        <s v="Строх Ком &quot;Цесна гарант&quot;"/>
        <s v="Гарант-7"/>
        <s v="ТОО &quot; K-Group LTD&quot;"/>
        <s v="ТОО &quot;Алекс сервис гроуп&quot;"/>
        <s v="Строх Ком &quot;Сая&quot;"/>
        <s v="Агентс Праздник"/>
        <s v="ТОО Озык"/>
        <s v="ИП Алшинбаев"/>
        <s v="КазТрансГазАймак"/>
        <s v="Айтбай мешит"/>
        <s v="Ф/л АО&quot;Форте банк&quot; г Кызылорда"/>
        <s v="ИП Архабаева"/>
        <s v="ИП Сабенов "/>
        <s v="ИП Жылкыбаева -дет сад Димаш-Султан"/>
        <s v="ИП Жылкыбаева "/>
        <s v="Ип Компас"/>
        <s v="ТОО&quot;CNEC&quot;"/>
        <s v="ТОО &quot;Ирбис&quot;"/>
        <s v="ТОО Резиден.Сырдария"/>
        <s v="Кыз. Гум. Экон. Колледж"/>
        <s v="колледж им. Абылайхана"/>
        <s v="АО&quot; Тургай-Петролеум&quot;"/>
        <s v="Стадион им.Муратб."/>
        <s v="полив"/>
        <s v="Теннисный корд &quot;Нурсат&quot;"/>
        <s v="ГКП &quot;Клуб нац. Видов спорта и массовый …"/>
        <s v="ТОО &quot;Келешек&quot;"/>
        <s v="ЧП Хан&quot; Швейный мир&quot;"/>
        <s v="ТОО&quot;МФК Туран&quot;"/>
        <s v="ЧП &quot;Ким&quot; Золотое Руно"/>
        <s v="Клиника Достар медлайн"/>
        <s v=" ИП Карибаева  Сибирское здоровье"/>
        <s v="ИП Оспанова"/>
        <s v="ТОО МИК "/>
        <s v="ИП Калиева МедАрт"/>
        <s v="ТОО Тулпар"/>
        <s v="ТОО Нур- Газ Сервис "/>
        <s v="ТОО КТС"/>
        <s v="АО Алматинский  протезно-ортопедический центр"/>
        <s v="ТОО &quot;Дарын-Ж&quot;"/>
        <s v="ИП Жанбаева"/>
        <s v="Ип Душаев"/>
        <s v="ИП &quot;Оспанов&quot;"/>
        <s v="ИП &quot;Досмайлов&quot;"/>
        <s v="Инфор-вычислит центр по РК"/>
        <s v="ИП Ли Гук Сен"/>
        <s v="ТОО &quot;Жанрос Дрилинг&quot;"/>
        <s v="ИП Баймурзаева"/>
        <s v="ИП Боранбаев"/>
        <s v="Отрар Тревал"/>
        <s v="ИП Жанахметова "/>
        <s v="ТОО К-Юг сервис-сауна"/>
        <s v="ИП Жаксыбалаева"/>
        <s v="Казавто жол"/>
        <s v="Клиника интертич-сачко"/>
        <s v="Корд-й ТОО&quot;Мырзахан&quot;"/>
        <s v="ТОО Жасулан-Флора"/>
        <s v="ИП Бимурзаев&quot;Бинго&quot;"/>
        <s v="Сыр-палау"/>
        <s v="АО НКТЖ Кыз. Отд дороги"/>
        <s v="Быт корпус"/>
        <s v="АО НК &quot;КТЖ&quot;отд дороги"/>
        <s v="Голов.дистанция сигнализации и связи"/>
        <s v="ПК Ремонт пасажир.вагонов 85%"/>
        <s v="ИПЖанай "/>
        <s v="ТЧЭ-34"/>
        <s v="К-Орда дист.электроснаб"/>
        <s v="АО Вокзал сервис "/>
        <s v="ЖД туалет"/>
        <s v="АО &quot;АВЗФ&quot;  РемПВ-1"/>
        <s v="Хлебный цех ИП Сапахова"/>
        <s v="ЖД Почта"/>
        <s v="ТОО Жер-ана групп"/>
        <s v="АО НКТЖ К-ОРД отд магистр сети"/>
        <s v="ИНТР клуб ИП Гришаева"/>
        <s v="ЧП &quot;Чен В.И&quot; -лечебница"/>
        <s v="ЧП &quot;Смагулов -пекарня"/>
        <s v="ТОО Желдорстрой"/>
        <s v="КСК &quot;Темир жол&quot;"/>
        <s v="Электрик стейшн"/>
        <s v="Колледж экономики и транспорта"/>
        <s v="Авто БИПЕК"/>
        <s v="ТОО БЕСТ сервис ЛТД"/>
        <s v="ТОО Кызылорда экспортастык"/>
        <s v="ЛВП &quot;Умай&quot;"/>
        <s v="ИП Усенов"/>
        <s v="ИП Макишева"/>
        <s v="ТОО&quot; Сейф Ломбард&quot;"/>
        <s v="Ип Бекишев"/>
        <s v="ТОО &quot;Бакыт-снаб&quot;"/>
        <s v="стомед Асем тис"/>
        <s v="К-Орда дорпроект"/>
        <s v="ТОО &quot;ЧППИ "/>
        <s v="АО СК Виктория"/>
        <s v="ИП Шагдат/ страх компания"/>
        <s v="КСК Азамат"/>
        <s v="ИП Ибраева"/>
        <s v="ИП Пан СТО"/>
        <s v="ТОО Эко-сервис"/>
        <s v="ИП Датаева-пекарня"/>
        <s v="Садик Сыр-камкоры"/>
        <s v="Ваi Proxima-стройка спорткомплекса"/>
        <s v="Ип Скакова- стройка"/>
        <s v="Гост Асыл"/>
        <s v="Кафе Розали"/>
        <s v="Кафе Перовск"/>
        <s v="Кафе &quot;Шанхай&quot;"/>
        <s v="Кафе &quot;Восток&quot; 1"/>
        <s v="Асхана &quot;Шахноза&quot;"/>
        <s v="Регистан"/>
        <s v="Летник Регистана"/>
        <s v="Комплекс Веранда"/>
        <s v="Кафе &quot;Бистро&quot;"/>
        <s v="Кафе &quot;Бибайша&quot;"/>
        <s v="Кафе Веранда-Паб"/>
        <s v="Кафе Жасдаурен"/>
        <s v="Столовая Дамхана"/>
        <s v="Столовая Асылбекова "/>
        <s v="Кафе Надыршах "/>
        <s v="ИП Кульмаганбетов Кафе City"/>
        <s v="ИП Тулмурзаев-столовая"/>
        <s v="ИП Мырзахметов Асхана"/>
        <s v="Кафе &quot;Кыз-жибек&quot;"/>
        <s v="ИП Сюрприз"/>
        <s v="Кафе &quot;Бастау&quot;"/>
        <s v="Кафе &quot;Алтын Тага&quot;"/>
        <s v="Кафе &quot;Барон&quot;"/>
        <s v="Кафе &quot;Нурдана&quot; ИП Ким"/>
        <s v="Кафе &quot;Танаист&quot;"/>
        <s v="Фортуна "/>
        <s v="Кафе Улжан"/>
        <s v="Ресторан Дастархан"/>
        <s v="Кафе Смак"/>
        <s v="Кафе &quot;Селена&quot; ИП Цой "/>
        <s v="ресторан &quot;Шейхс&quot; ТОО Жан и К"/>
        <s v="Ип Токбердиев"/>
        <s v="Кафе Дос"/>
        <s v="Кафе Нур"/>
        <s v="Дамх Жолаушы"/>
        <s v="Кафе &quot;Мамай&quot;"/>
        <s v="Кафе &quot;Азия +&quot;"/>
        <s v="Комп Армада"/>
        <s v="Ип Мырзабаева летник"/>
        <s v="Ип Кудайбергенов-донер"/>
        <s v="Столовая школы №4"/>
        <s v="Столовая сш №6"/>
        <s v="ИП Дидар-тойхана"/>
        <s v="Маг &quot;Гулдер&quot;"/>
        <s v="Маг &quot;Цветочный&quot; быв. Перекресток"/>
        <s v="Маг Нур-Арай"/>
        <s v="Маг &quot;Раушан&quot;"/>
        <s v="Маг &quot;Томирист 1&quot;"/>
        <s v="Маг &quot;Томирист 2&quot;"/>
        <s v="Маг &quot;Магнолия&quot;"/>
        <s v="Маг Гулдер ИП Ковалева"/>
        <s v="Маг &quot;Сауле&quot;"/>
        <s v="Инте ел &quot;Фламинго&quot;"/>
        <s v="Маг &quot;ЗООмир&quot;"/>
        <s v="Маг Орбита"/>
        <s v="Маг &quot;Геомед&quot;"/>
        <s v="Маг &quot;Жаркын&quot;"/>
        <s v="Маг &quot;Багира&quot;"/>
        <s v="Маг Эврика"/>
        <s v="Маг Термотехника"/>
        <s v="Маг Еркош"/>
        <s v="Маг Природа"/>
        <s v="ТОО &quot;Коктем&quot;"/>
        <s v="Маг Камеллия"/>
        <s v="Маг &quot;Саркыт&quot;"/>
        <s v="Маг&quot;Все для вас&quot;"/>
        <s v="Маг Дидар"/>
        <s v="Маг Ажар"/>
        <s v="Маг &quot;Алишер&quot;"/>
        <s v="Маг Игилик(быв пар.Фаридэ)"/>
        <s v="маг &quot;Твой  дом&quot;"/>
        <s v="ИП Абильдаева маг Саламат"/>
        <s v="маг &quot;Жар-жар&quot; ИП Пирим"/>
        <s v="Интерн клуб ИП Гичиев"/>
        <s v="Интерн клуб ИП Молдабекова"/>
        <s v="ИП Досов маг Жер Ана "/>
        <s v="Маг Нур алтын"/>
        <s v="Маг &quot;Балжан&quot;"/>
        <s v="Магазин &quot;Азия&quot;"/>
        <s v="Маг &quot;Абдулла ага&quot;"/>
        <s v="Маг Бумер"/>
        <s v="Маг Валихан"/>
        <s v="Маг Оранж"/>
        <s v="Маг Новус"/>
        <s v="Маг Хай теч"/>
        <s v="Муз салон Ип Бектурганова"/>
        <s v=".Маг Пятерочка"/>
        <s v="маг &quot;Асылжан&quot;"/>
        <s v="Маг Азамат"/>
        <s v="Маг Кенты"/>
        <s v="ИП Карибаева маг"/>
        <s v="маг &quot;Табигат&quot;ТОО &quot;Крид-1&quot;"/>
        <s v="Магазин Ханшайым"/>
        <s v="Маг Хлебный"/>
        <s v="Маг Гаухар"/>
        <s v="Ип Шек-свадебный салон Мадонна"/>
        <s v="Маг Жемчужина"/>
        <s v="Парик &quot;Анар&quot;"/>
        <s v="Парик &quot;Он и Она&quot;"/>
        <s v="Парик &quot;Классик&quot;"/>
        <s v="Парик &quot;ВИВА&quot;"/>
        <s v="Парик &quot;Алина&quot;"/>
        <s v="ИП Ким Флора"/>
        <s v="Парик &quot;Олесия&quot;"/>
        <s v="Парик &quot;Шарм&quot;"/>
        <s v="парик Тайс"/>
        <s v="ИП &quot;Aquacity&quot;"/>
        <s v="ИП Мухаммедиев"/>
        <s v="ИП Усманова"/>
        <s v="КОФ ТОО Гелиос"/>
        <s v="ИП Гейдарова-за Мойку Альфа"/>
        <s v="Автмойка Фреш"/>
        <s v="Ип Курманбаев-сто"/>
        <s v="Аптека &quot;Аура&quot;"/>
        <s v="Аптека &quot;Артемида&quot;"/>
        <s v="Аптека &quot;Аккайын&quot;"/>
        <s v="Аптека &quot;Фарм КЗ&quot;"/>
        <s v="Нотариус Бердалиева"/>
        <s v="Нотариус Макжанова "/>
        <s v="Нотариус Серикбаева "/>
        <s v="Нот ИП Омирзак"/>
        <s v="Нотар Бекетова"/>
        <s v="ИП Сарыбаева нотар"/>
        <s v="Фото &quot;Меир-1&quot;"/>
        <s v="Стоматология &quot;Стомед&quot;"/>
        <s v="Стомат Омарова"/>
        <s v="баня &quot;Теремок&quot;"/>
        <s v="Автобаня ИП Тлепбаев"/>
        <s v="Сауна Царь ИП Курманбаев"/>
        <s v="Сауна &quot;Достар&quot;"/>
        <s v="Сауна &quot;Акжол&quot;"/>
        <s v="Комплекс Сыр Арасан"/>
        <s v="Баня &quot;Кыпшак&quot;"/>
        <s v="Баня Урестемова"/>
        <s v="ИП &quot;Молдир&quot;"/>
        <s v="Сауна &quot;Аккайнар&quot;"/>
        <s v="Сауна Фреш"/>
        <s v="ИП &quot;Гришаева&quot; сауна&quot;Grand&quot;"/>
        <s v="Департамент ЧС"/>
        <s v="КазНиРиса"/>
        <s v="КУИС"/>
        <s v="Центр по недвижимос."/>
        <s v="КГМЭ гидрогеолог"/>
        <s v="ГУ Департ Комит оплаты медиц услуг"/>
        <s v="КО денсаулык сактау баскармасы"/>
        <s v="КО дін істер баскарм дін мәселелерін зерттеу орт"/>
        <s v="ГУ Департ комит контрол мед и фармац деятельнос"/>
        <s v="Депортамент гос арх стр контр"/>
        <s v="Обл библиотека для незрячих"/>
        <s v="ГУОбл спец коррекшкол инт 7"/>
        <s v="ГУОбл.спец.сан.шк.инт.№8"/>
        <s v="лабаротория"/>
        <s v="К-орда кур-с жане бизн колледж"/>
        <s v="Сш №198"/>
        <s v="Сш №23"/>
        <s v="Инспек.Фин.контр."/>
        <s v="Сш №7"/>
        <s v="Библиотека №6"/>
        <s v="Сш №187"/>
        <s v="Калалык Саулет и кала курылыс болм"/>
        <s v="ТОО &quot;Бабас&quot;"/>
        <s v="ТОО &quot;Альфа-Трейд&quot;"/>
        <s v="ТОО &quot;Агроспецмонтаж&quot;"/>
        <s v="ТОО Меркур*Строй проект"/>
        <s v="ИП Хегай быв Дуйсенбаев"/>
        <s v="Фото Колорит"/>
        <s v="ИП &quot;Сулейменова&quot;"/>
        <s v="ЧП &quot;Кишкенбаев&quot;"/>
        <s v="ТОО &quot;Ас-КА&quot;"/>
        <s v="Югай Эвакуатор"/>
        <s v="ИП &quot;Устинова&quot;"/>
        <s v="ЧП &quot;Ботабекова&quot;"/>
        <s v="ип Жылкайдарова маг Абди"/>
        <s v="ИП &quot;Иваньюк&quot;"/>
        <s v="ТОО Жакко К-Орда"/>
        <s v="ИП Исмаилова"/>
        <s v="ТОО ИБКСибу К-Орда"/>
        <s v="Мой страхоовой брокер"/>
        <s v="КФ РГП на ПХБ Казсушар"/>
        <s v="ИП Хорчинсерв маг"/>
        <s v="Ип Жумабекова"/>
        <s v="ИП Жаббарханова Э"/>
        <s v="ТОО &quot;Сезим Умит&quot;"/>
        <s v="Нур КЗ"/>
        <s v="ТОО &quot;Квант&quot;"/>
        <s v="ТОО Казалы Курылыс"/>
        <s v="ТОО &quot;Каском&quot;"/>
        <s v="ТОО &quot;К-да Отын&quot;"/>
        <s v="ТОО &quot;Авто Нур Сервис&quot;"/>
        <s v="ТОО Пласт Пром"/>
        <s v="ИП &quot;Горбов В В&quot;"/>
        <s v="ИП &quot;Оспанова &quot; СТО"/>
        <s v="Ип Аймаханов автомаст"/>
        <s v="ИП Уделбаева"/>
        <s v="ИП  Тен Амина "/>
        <s v="ИП Бектурганов"/>
        <s v="ТОО&quot;Пож Автоматика&quot;"/>
        <s v="Ип Молдабеков"/>
        <s v="ИП Косжанова "/>
        <s v="ТОО Сыр тех сервис"/>
        <s v="ИП Уткин"/>
        <s v="СТО Жаппасбаева"/>
        <s v="Гараж гос НПЦЗ"/>
        <s v="ТОО Общество слепых"/>
        <s v="ТОО&quot;Клин Интертич&quot;"/>
        <s v="ТОО ИТ Комплекс"/>
        <s v="ТОО  Венера"/>
        <s v="И П Байжанова швейный цех"/>
        <s v="ИП Молдабеков СТО"/>
        <s v="ИП Абдуалиев"/>
        <s v="Кызылорда дизайн"/>
        <s v="ЖК Рахат"/>
        <s v="ИП Жунусов маг Гала"/>
        <s v="Свадебный салон Левасса"/>
        <s v="ИП Муса Анель Мураткызы"/>
        <s v="Рау-ойл"/>
        <s v="ИП Досжанова"/>
        <s v="Ип Адал плюс"/>
        <s v="ИП Шегай-Ордабасы"/>
        <s v="ТОО Сапсан Гранд"/>
        <s v="ИП МЕЙРЖАН"/>
        <s v="ТОО ПФ Энергопромсервис"/>
        <s v="ТОО &quot;Кернеу&quot;-см"/>
        <s v="ИП &quot;Алимбет&quot;"/>
        <s v="ИП Тин С О  Офис "/>
        <s v="ИП &quot;Жалиева Ак Арыс-минипекар&quot;"/>
        <s v="ТОО&quot;Рэм-Кызылорда&quot;"/>
        <s v="ИП&quot;Бактикулов Метро стиль"/>
        <s v="ИП Мира аптека"/>
        <s v="ИП Енсепалиев-офис"/>
        <s v="ИП Сержанова"/>
        <s v="ТОО Кызылорда коркем"/>
        <s v="стройка ИП Нуртаева"/>
        <s v="ТОО Комп Назар2030"/>
        <s v="Сто Нурмаханова"/>
        <s v="РГП на ПХВ Респ центр развит здравохр МЗ РК"/>
        <s v="Респ центр элекр здравох"/>
        <s v="Ателье Айша"/>
        <s v="Ип Гайниева"/>
        <s v="ИП Каленова Алюр Веда"/>
        <s v="ТОО Халык газети"/>
        <s v="ИП Палманов стройка"/>
        <s v="ЧП &quot;Ким&quot; Мауленова "/>
        <s v="Церковь Любовь"/>
        <s v="ТОО &quot;Гарант -Позитрон&quot;"/>
        <s v="ИП Ержанова Пиво на розлив"/>
        <s v="АО &quot;Автоматика&quot;"/>
        <s v="РОО Отан "/>
        <s v="Церьковь Надежда"/>
        <s v="ведомественная квартира"/>
        <s v="ИП&quot;Тлепов&quot;парик &quot;Ару -Наз&quot;"/>
        <s v="ИП Алтын Адам"/>
        <s v="Казпочта 16"/>
        <s v="Фирма &quot;Жакат&quot;"/>
        <s v="ТОО МедтехсервисЛТД"/>
        <s v="ТОО Астра ломбард)"/>
        <s v="ИП Сражадинкызы-2"/>
        <s v="ИП ЕН Наталья"/>
        <s v="ТОО М-ЛОМБАРД"/>
        <s v="ТОО Сейф-Ломбард"/>
        <s v="ИП Бимбетова СТО"/>
        <s v="ТОО Сар Тобе( офис)"/>
        <s v="ТОО Бабас Зере оку орталык"/>
        <s v="ТОО &quot;Тург уй К/Орда Уч №2"/>
        <s v="ИП Макашева клиника"/>
        <s v="К-Орда Канагаты"/>
        <s v="КРПИДСНЛ РК ( Быв Бинго)"/>
        <s v="ИП Маукенов сройка-рестр Ак-отау"/>
        <s v="ТОО &quot;Тыныс жол&quot;"/>
        <s v="ТОО КазНурЭнерго"/>
        <s v="ИП Бармакова  рекл агентств"/>
        <s v="ТОО АРДАН-СТРОЙ"/>
        <s v="ТОО Ракурс и К"/>
        <s v="Ип Баймбет-хостел"/>
        <s v="ИП Азамат- рекл агенство"/>
        <s v="ТОО СК Данекер-стройка"/>
        <s v="Ип Медеталиева-офис"/>
        <s v="ТОО Жабдыктау-офис"/>
        <s v="ИП Орынбаев-стройка"/>
        <s v="ИП Ким-комп клуб"/>
        <s v="Дет сад Аккайын"/>
        <s v="Ясли сад &quot;Еркем-ай&quot;"/>
        <s v="Унив. &quot;Болашак&quot;"/>
        <s v="Студент сарайы"/>
        <s v="Дет сад &quot;Сердце Томирис&quot;"/>
        <s v="Дет сад Гульфайруз"/>
        <s v="Дет сад Алдияр"/>
        <s v="Детсад Бопежан"/>
        <s v="Акмечеть атындагы Гум тех колледж"/>
        <s v="ЧП &quot;Есахаева&quot; Балбобек"/>
        <s v="ИП Жумадильдаев колледж"/>
        <s v="Детсад &quot;Сары Арка&quot;"/>
        <s v="Детсад Адина"/>
        <s v="Детсад Балауса ISTIAT GROUP"/>
        <s v=" д/сад Нур-Шугла-2"/>
        <s v="ИП Дандыбаева учнб цент"/>
        <s v="Д/Сад Шолпанай"/>
        <s v="Дет Сад Сикырлы алем"/>
        <s v="Банк Кассписский"/>
        <s v="Казахстан тургын уй курылыс жинак банки"/>
        <s v="ИП Макашев-нарко центр"/>
        <s v="ТОО&quot;Боген строй транс сервис&quot;"/>
        <s v="ТОО Доктор Матаев"/>
        <s v="Жаннетта ТОО РК-Мунай"/>
        <s v="&quot;Меруерт&quot;"/>
        <s v="Рест &quot;Ван Гог&quot;"/>
        <s v="Рест &quot;Пекин&quot;"/>
        <s v="Рестор Альмонд"/>
        <s v="ИП Есмуханбетов Айбол стройка"/>
        <s v="Рестр Бай стрит"/>
        <s v="ИП Мухамедиев Дубай"/>
        <s v="Кафе &quot;Химан&quot;"/>
        <s v="Кафе &quot;Семь братев&quot;"/>
        <s v="Кафе &quot;Асель&quot;"/>
        <s v="Кафе &quot;Алладин&quot;"/>
        <s v="Кафе &quot;Виола&quot;"/>
        <s v="Кафе &quot;Ласточка&quot;"/>
        <s v="Кафе &quot;Мираж&quot;"/>
        <s v="Кафе &quot;Ергош&quot;"/>
        <s v="Кафе &quot;Рахат&quot;"/>
        <s v="Маг Айганым"/>
        <s v="Кафе &quot;Олимп&quot;"/>
        <s v="Кафе &quot;Звезды&quot;"/>
        <s v="Кафе &quot;5-Avenue&quot;"/>
        <s v="Кафе &quot;Империя и К&quot;"/>
        <s v="Кафе &quot;Вип&quot;"/>
        <s v="Кафе &quot;Садуи&quot;ИП ЛИ Р"/>
        <s v="Кафе &quot;Бакшы САРАЙ"/>
        <s v="Кафе &quot;Парадайс&quot;"/>
        <s v="кафе &quot;Прага -7&quot;"/>
        <s v="Кафе &quot;Восток- 3&quot;"/>
        <s v="Кафе Барыс"/>
        <s v="Кафе Дядушка Ли"/>
        <s v="ИП &quot;Сатова МК &quot; Тагам №1"/>
        <s v="Кафе Астория "/>
        <s v="Летник Меруерт"/>
        <s v="Летник Аль-Азиз"/>
        <s v="Кафе &quot;Хоттей&quot;"/>
        <s v="Кафе Али баба"/>
        <s v="Пив.бар &quot;Берхауз&quot;"/>
        <s v="ип ИСЛАМОВА АЙНАЛАЙЫН-2"/>
        <s v="Кафе &quot;Астория&quot;"/>
        <s v="Кафе &quot;Самал&quot;"/>
        <s v="Кафе &quot;Наутилиус&quot;"/>
        <s v="Кафе &quot;акдастархан&quot;"/>
        <s v="кафе Айман"/>
        <s v="Пив.бар Бочонок"/>
        <s v="ИП &quot;Сражадинкызы-1&quot;"/>
        <s v="Кафе &quot;Жан Аке&quot;"/>
        <s v="ИП Сандыбаева-асхана"/>
        <s v="Кафе Золотое Руно"/>
        <s v="ИП Пиржанова &quot;Дамхана&quot;"/>
        <s v="Пекар&quot;Нигай&quot;"/>
        <s v="Столовая №7"/>
        <s v="Столовая №23"/>
        <s v="Столовая №198"/>
        <s v="Столовая №187"/>
        <s v="Столовая сш №261"/>
        <s v="Кафе ЧОСОН"/>
        <s v="Гост &quot;Уют&quot;"/>
        <s v="ИП Муканова"/>
        <s v="Маг &quot;Смаг&quot;"/>
        <s v="Маг &quot;Сезон&quot;"/>
        <s v="Маг &quot;Мелениум&quot;"/>
        <s v="ИП&quot;Турманов игр автом"/>
        <s v="Маг Ас-нур"/>
        <s v="Маг &quot;Арал&quot;"/>
        <s v="маг&quot;Алишер&quot;Аквалйн"/>
        <s v="Маг&quot;Трикотаж алем&quot;"/>
        <s v="Маг Сулу Сыр Алеми"/>
        <s v="Маг &quot;Жадыра&quot;"/>
        <s v="ИП Ишанова"/>
        <s v="Маг &quot;Улан&quot;"/>
        <s v="Маг &quot;Татяна&quot;"/>
        <s v="Маг &quot;Бирлик&quot;"/>
        <s v="Маг &quot;Орифлейм&quot;"/>
        <s v="Маг &quot;Мардан&quot;"/>
        <s v="Маг &quot;Камар&quot;"/>
        <s v="Маг &quot;Богема&quot;"/>
        <s v="Маг &quot;Копи экспрес&quot;"/>
        <s v="Мега-Ком"/>
        <s v="Маг &quot;Милена&quot;"/>
        <s v="маг Айбол"/>
        <s v="Маг береке нан"/>
        <s v="Маг Кундыз"/>
        <s v="Маг Елес"/>
        <s v="Маг Багдат"/>
        <s v="Гост Балауса"/>
        <s v="Кафе Кок сарай"/>
        <s v="ИП Муратов-кафе Куксарай"/>
        <s v="ИП &quot;Айтжанова&quot;"/>
        <s v="маг&quot;Индира&quot;"/>
        <s v="Комп клуб Диодема"/>
        <s v="ИП Абдраимова-фаберлик"/>
        <s v="Маг Момент мода"/>
        <s v="ИП Махаббат-маг Медина"/>
        <s v="ИП Кайранов-маг Жаркын"/>
        <s v="Маг Авангард"/>
        <s v="ИП Тен М А комп клуб"/>
        <s v="ИП Сексенова маг килем"/>
        <s v="Магазин &quot;КОМОТ&quot;"/>
        <s v="Маг &quot;САгдат&quot;"/>
        <s v="Маг Султан-ЧП Ашимов"/>
        <s v="Маг &quot;Гулмаржан&quot;"/>
        <s v="ТОО&quot;МФО&quot;АГРИНАС&quot;"/>
        <s v="Маг &quot;Акниет&quot;"/>
        <s v="Маг &quot;Ерсултан&quot;"/>
        <s v="маг &quot;Бекет&quot;"/>
        <s v="Маг &quot;Агжан&quot;Жулдыз"/>
        <s v="Маг &quot;Малика&quot;"/>
        <s v="Маг &quot;Лаура&quot;"/>
        <s v="Маг &quot;Халал ет&quot;"/>
        <s v="Маг Алекс"/>
        <s v="Маг &quot;Сункар&quot;"/>
        <s v="Маг &quot;Кайрат&quot;"/>
        <s v="Маг &quot;Ерке Жалгас&quot;"/>
        <s v="Маг &quot;Ак-Орда&quot;"/>
        <s v="Маг &quot;Мереке&quot;"/>
        <s v="Маг Нур"/>
        <s v="Акбота Халал ет"/>
        <s v="Маг &quot;Бозархаш&quot;"/>
        <s v="Маг &quot;Алтын Аже&quot;"/>
        <s v="Маг &quot;Байтерек&quot;"/>
        <s v="Маг &quot;Кунзира&quot;"/>
        <s v="Маг Аяужан"/>
        <s v="Магаз &quot;Асадал&quot;"/>
        <s v="Маг &quot;Елнур&quot;"/>
        <s v="Маг Сауле Ип Нурпеисова"/>
        <s v="ТОО &quot;Сулмарт&quot;"/>
        <s v="Маг Сток-хоус"/>
        <s v="Маг Жулдыз"/>
        <s v="ТОО Жалбыз"/>
        <s v="Маг Аль за Нур"/>
        <s v="Маг Сурет онимдери- ЧП Шалабаева "/>
        <s v="ТОО&quot;Электрон КЗ&quot;"/>
        <s v="Маг Нан- ИП Абдулина"/>
        <s v="Видео маркет Севен"/>
        <s v="Маг Айжан"/>
        <s v="маг Айжан аквалайн"/>
        <s v="Маг Аль-Айдан"/>
        <s v="ИП Калиева маг Ай Улпан"/>
        <s v="Маг Керемет"/>
        <s v="Маг Магжан-автозапчасти"/>
        <s v="Маг Спец одежды-Сафети Ланд"/>
        <s v="Нотариус- ЧП Бедеров"/>
        <s v="Нотариус -ЧП Ашимов"/>
        <s v="ИП&quot;Есболганов&quot; нотариус"/>
        <s v="ИГРОВОЙ АВТОМ АДРЕНАЛИН"/>
        <s v="М-Трэйд  ТД Самал"/>
        <s v="ИП ТЛЕУЛИЕВА О,  В"/>
        <s v="Парик &quot;Уржан&quot;"/>
        <s v="Парик &quot;Ветерок&quot;"/>
        <s v="Парик &quot;Раиса&quot;"/>
        <s v="Парик &quot;Азиза&quot;"/>
        <s v="Парик &quot;Диодема&quot;"/>
        <s v="Парик Анжелла"/>
        <s v="Сибирское здоровье"/>
        <s v="Парик Для тебя"/>
        <s v="Парик Наргиз"/>
        <s v="Парик Сен Сулу"/>
        <s v="Парик Лето"/>
        <s v="Парик LOVE-L"/>
        <s v="Парик &quot;Даха&quot;"/>
        <s v="Парик &quot;Шамиль&quot;"/>
        <s v="Парик &quot;Дана&quot;"/>
        <s v="Парик Умит"/>
        <s v="Парикм &quot;Ляйля&quot;"/>
        <s v="ИП Натишаева парик"/>
        <s v="ИП Тен парик&quot;Татьяна&quot;"/>
        <s v="Мойка&quot;Аружан&quot;"/>
        <s v="ТОО ТАУРУС МОТОРС"/>
        <s v="Мойка Жубатырова "/>
        <s v="Мойка Нуржол"/>
        <s v="Онтустик жанар май"/>
        <s v="СТО Бимбетова"/>
        <s v="комп Мын Булак"/>
        <s v="Сауна &quot;Трио&quot;"/>
        <s v="Сауна &quot;Шугыла&quot;"/>
        <s v="Баня Медеталиева"/>
        <s v="Баня&quot;Курылысшы&quot;"/>
        <s v="Баня Нуржол"/>
        <s v="Аптека Аннур"/>
        <s v="Аптека &quot;Фармпров&quot;"/>
        <s v="Апт &quot;Адонис&quot;"/>
        <s v="Стом &quot;Маржан тис&quot;"/>
        <s v="Стом &quot;Алина дент&quot;"/>
        <s v="Стом ТОО Мансур Дент"/>
        <s v="ИП Косбармахова стом"/>
        <s v="Стом &quot;Ас-мед"/>
        <s v="Стом &quot;Ерстом&quot;"/>
        <s v="Пожар. №9"/>
        <s v="Войсковая часть 5547"/>
        <s v="Войсковая часть 5548"/>
        <s v="Противочум.стан."/>
        <s v="Войс.часть 78943"/>
        <s v="Войсковая часть 74946"/>
        <s v="ТОО Сыр суы"/>
        <s v="ГУ &quot;Реаб центр для инвалид&quot;"/>
        <s v="Тех колледж №1"/>
        <s v="Общежитие ПТШ-1"/>
        <s v="ГУ Корд индуст тех кол"/>
        <s v="Кыз.обл.туб.дисп."/>
        <s v="Кыз.обл.дет.туб.ди."/>
        <s v="База спец медицин снабжения"/>
        <s v="ОСД ЮШОР 2"/>
        <s v="Интернат-Макаренко"/>
        <s v="Интернат Жанкожа батыр"/>
        <s v="Сш №173"/>
        <s v="Сш №222"/>
        <s v="Сш №10"/>
        <s v="Дет.сад №4"/>
        <s v="Поликлиника №5"/>
        <s v="Библиотека №3"/>
        <s v="Акимат К-жарма"/>
        <s v="ГКП &quot;Ералиева&quot;"/>
        <s v="Сш №144"/>
        <s v="Дет сад Ертостик"/>
        <s v="Дет сад Ер Таргын"/>
        <s v="ГКП Дет сад Жулдыз"/>
        <s v="ГКП&quot;Гор дом культура&quot;"/>
        <s v="Сш №43"/>
        <s v="Сш №212"/>
        <s v="Сш №253"/>
        <s v="Сш №261 Аль-Фар."/>
        <s v="Поликлиника №2"/>
        <s v="Скорой помощи"/>
        <s v="Дет садАлпамыс"/>
        <s v="Гор Библиотека№4"/>
        <s v="СШ №112"/>
        <s v="ГКП Сыр Дидары"/>
        <s v="ГКП &quot;КТЭЦ&quot;"/>
        <s v="СК &quot;Энергия&quot;"/>
        <s v="ЧП Дуйсенбаев"/>
        <s v="Кызылорда Отын"/>
        <s v="Сабыр и К"/>
        <s v="ОС-9"/>
        <s v="Жас Оркен инс оценки"/>
        <s v="КСК Нур"/>
        <s v="ТОО НТС нефте"/>
        <s v="тех сервисс"/>
        <s v="ТОО &quot;Механизатор&quot;"/>
        <s v="Чп &quot;Галымжан "/>
        <s v="Алдажар мешит "/>
        <s v="ТОО &quot;Жанрос дрилинг"/>
        <s v="КСК &quot;Талап&quot;"/>
        <s v="Бастау и S"/>
        <s v="ТОО &quot;КЭИС&quot;"/>
        <s v="ЧП &quot;Елеуова&quot;"/>
        <s v="ТОО Айдана"/>
        <s v="Мечеть Мубарак"/>
        <s v="Югсантехмонтаж"/>
        <s v="РГКП Акберен"/>
        <s v="ОАО &quot;Курылыс&quot;"/>
        <s v="ТОО СК &quot;К-Орд строй монтаж&quot;"/>
        <s v="ОТО ДСК"/>
        <s v="ТОО Гермес &quot;LD&quot;"/>
        <s v="ТОО &quot;Кыз.моторс&quot;"/>
        <s v="ТОО &quot;Казнефтегаз&quot;"/>
        <s v="ТОО &quot;Абзал и К&quot;"/>
        <s v="ТОО ФК Ромат"/>
        <s v="ТОО Мелиоратор"/>
        <s v="Минипекар.&quot;Цой&quot;"/>
        <s v="Тоо Асар"/>
        <s v="АО Интергаз"/>
        <s v="ТОО Клинал"/>
        <s v="Мебельный цех Базарбаева "/>
        <s v="ТОО Жалгас"/>
        <s v="АО Каз Мунай Газ"/>
        <s v="Хруст вода"/>
        <s v="TOO Sozak oil and gaz"/>
        <s v="ИП Толегенов СТ О"/>
        <s v="ТОО Полипласт"/>
        <s v="ИП Досетова-мойка Мунтик"/>
        <s v="Нотариус Калтайкызы"/>
        <s v="ТОО &quot;Циркон&quot;"/>
        <s v="Кыз монт упр фил АО &quot;Элмо&quot;"/>
        <s v="ТОО &quot;Агропрод-Корда&quot;"/>
        <s v="АЗС &quot;Жалын&quot;"/>
        <s v="ТОО &quot;Кызыл Кола&quot;"/>
        <s v="ТОО &quot;Курылыс&quot;"/>
        <s v="ИП Толенбаев Офис"/>
        <s v="ИП Узаков"/>
        <s v="ИП Усенбаева Р Т"/>
        <s v="ДЭУ-51"/>
        <s v="ТОО &quot;Кыран&quot;"/>
        <s v="АО &quot;Казвторчермет&quot;"/>
        <s v="ТОО &quot;ОрдаСтройХолдинг&quot;"/>
        <s v="ТОО &quot;Маржан тис&quot;"/>
        <s v="ТОО&quot;К-GROUP"/>
        <s v="ИП Ел-Мура"/>
        <s v="Жулдыз"/>
        <s v="ЧП &quot;Абдреева&quot;"/>
        <s v="ЧП &quot;Кожасов&quot;"/>
        <s v="ТОО &quot;Керкелмес&quot;"/>
        <s v="ЧП &quot;Оспанов&quot;"/>
        <s v=" ТОО Айшуак "/>
        <s v="ЧП &quot;Айдос&quot; пекарня"/>
        <s v="Каз.транс газ аймак"/>
        <s v="АО Казпочта фил №5"/>
        <s v="ЧП &quot;Нугманова&quot; пекарня"/>
        <s v="Чп &quot;Ырыс&quot;"/>
        <s v="ТОО &quot;Болашак орда&quot; офис"/>
        <s v="ИП&quot;Абдибеков&quot;мешит"/>
        <s v="Ип &quot;Омарова&quot;-балабакша"/>
        <s v="ИП &quot;Дабысова&quot;"/>
        <s v="ип ЖУЛЕКЕНОВА"/>
        <s v="Мешит Ыбырайм"/>
        <s v="ИП Курманбаева "/>
        <s v="ТОО  Асар курылыс"/>
        <s v="ИП Баймурзаев "/>
        <s v="Макаронный цех"/>
        <s v="Раушанбекулы Д"/>
        <s v="ТООСаутс Ойл"/>
        <s v="ИП Акбопе"/>
        <s v="ИП Муратбаева"/>
        <s v="Бастау S"/>
        <s v="Фил АО НГСК Каз Стр Сер"/>
        <s v="ТОО &quot;Mobi Star-Нур&quot;"/>
        <s v="ТОО Кызылордаснабобр"/>
        <s v="ИП Акбаева Гулмира-пекарня"/>
        <s v="ТОО Келешек"/>
        <s v="ТОО Санот Кызылорд "/>
        <s v="ИП &quot;СейдуллаеваС&quot;"/>
        <s v="ИП Юсупова С"/>
        <s v="ТОО Алтын орда"/>
        <s v="ТОО &quot;Сункар ССК&quot;"/>
        <s v="ТОО &quot;Максима Логист Казах&quot;"/>
        <s v="Крест хоз &quot;Толкын&quot;"/>
        <s v="МСФ &quot;Мунай курылыс&quot;"/>
        <s v="ТОО &quot;Рус-Улан"/>
        <s v="Жулдыз ИП Каптагай"/>
        <s v="ИП &quot;Акназарова&quot;пр база"/>
        <s v="ТОО&quot;Стандарт ойл КЗО&quot;"/>
        <s v="ТОО Мунай бургы"/>
        <s v="Ип Закиряева"/>
        <s v="ТОО Гарант"/>
        <s v="ИП Еримбетова"/>
        <s v="Дет сад Шарипа ана"/>
        <s v="ТОО Нурай Акжол"/>
        <s v="Астана СервисЛТД"/>
        <s v="Дет сад Акжан"/>
        <s v="ЧЛ Баймуратова- швейный цех"/>
        <s v="ТОО Сыр Курылыс"/>
        <s v="К-орд ОДРТ "/>
        <s v="ТОО Строй сервис БАЖ"/>
        <s v="ТОО Жезкиик"/>
        <s v="ТОО Султан-офис"/>
        <s v="ТОО Жанрос"/>
        <s v="ТОО Шымкентхиммонтаж"/>
        <s v="Дет сад Укилим умит"/>
        <s v="Дет сад Шуак-орда"/>
        <s v="Дет сад Ай тоша"/>
        <s v="Дамхана Ким"/>
        <s v="Кафе &quot;Болашак&quot;"/>
        <s v="Кафе Сакен"/>
        <s v="Чайхана"/>
        <s v="Тойхана- ИП Есжанов"/>
        <s v="Тойхана Джылкамалов"/>
        <s v="Кафе &quot;Абылай&quot;"/>
        <s v="Кафе &quot;Шанырак&quot;"/>
        <s v="Кафе &quot;Бакыт&quot;"/>
        <s v="ИП &quot;Айжанат Бибинур&quot;"/>
        <s v="Кафе Азамат"/>
        <s v="ИП &quot;Бексултан&quot;Умбетова"/>
        <s v="Асхана Ханшайым"/>
        <s v="Чайхана Байменова"/>
        <s v="Столовая сш №253"/>
        <s v="столовая сш №173"/>
        <s v="столовая №212"/>
        <s v="столовая №10"/>
        <s v="столовая №144"/>
        <s v="стололвая №112"/>
        <s v="Шашлычная Ромашка"/>
        <s v="Маг &quot;Индира&quot;"/>
        <s v="Маг &quot;Куаныш&quot;"/>
        <s v="Маг &quot;Сыр шарабы&quot;"/>
        <s v="Маг &quot;Бирлик - 2&quot;"/>
        <s v="Маг &quot;Бакдаурен&quot;"/>
        <s v="Маг &quot;Аргымак&quot;"/>
        <s v="Маг &quot;Сарсен&quot;"/>
        <s v="Маг &quot;Алтынай&quot;"/>
        <s v="Маг &quot;Бирлик - 1&quot;"/>
        <s v="Маг &quot;Жалайыр&quot;"/>
        <s v="Маг &quot;Рахат&quot;"/>
        <s v="Маг &quot;Бирлик&quot; м/э"/>
        <s v="ЧП &quot;Балабатыр&quot;"/>
        <s v="Маг &quot;Шолпан&quot;"/>
        <s v="Маг&quot; аралас-заттар&quot;"/>
        <s v="Маг &quot;Бирлик -3&quot;"/>
        <s v="Маг &quot;Акмарал&quot;"/>
        <s v="Маг Мурат"/>
        <s v="МагМаксат"/>
        <s v="маг Каракат"/>
        <s v="Маг Максим"/>
        <s v="Маг Курылыс заттар"/>
        <s v="Маг Нуржан"/>
        <s v="Маг Рау Женис"/>
        <s v="Маг Бирлик-4"/>
        <s v="Маг Шаркул аже"/>
        <s v="ИП &quot;Тентек&quot;"/>
        <s v="маг&quot;Доди&quot;"/>
        <s v="Маг Айсултан"/>
        <s v="Магазин Сырымбет"/>
        <s v="Маг Рустем"/>
        <s v="Маг &quot;Динара&quot;"/>
        <s v="Маг &quot;Дина&quot;"/>
        <s v="Маг &quot;Азия&quot;"/>
        <s v="Маг &quot;Алтынбек&quot;"/>
        <s v="Маг &quot;Айсулу&quot;"/>
        <s v="Маг &quot;Адина&quot;"/>
        <s v="Маг &quot;Айгерим&quot;"/>
        <s v="Маг &quot;Айжан&quot;"/>
        <s v="Маг&quot;Руслан&quot;"/>
        <s v="Маг &quot;Аружан&quot;"/>
        <s v="Маг Ынтымак"/>
        <s v="Маг &quot;Канат&quot;"/>
        <s v="Маг &quot;Жазира&quot;"/>
        <s v="Маг &quot;Адилет&quot;"/>
        <s v="Маг &quot;Берекежан&quot;"/>
        <s v="Маг &quot;Акбар&quot;"/>
        <s v="Маг &quot;Шынгысхан&quot;"/>
        <s v="Маг Айгерим"/>
        <s v="Маг &quot;Казына&quot;"/>
        <s v="Маг Калдан"/>
        <s v="Маг &quot;Камилла&quot;"/>
        <s v="Маг &quot;Нурдаулет&quot;"/>
        <s v="Азык тулик Олжас"/>
        <s v="Маг &quot;Жан - ана&quot;"/>
        <s v="Маг Матаева"/>
        <s v="маг &quot;Колос&quot;"/>
        <s v="Маг &quot;Наурыз&quot;"/>
        <s v="маг Бекнур"/>
        <s v="Маг &quot;Алтын-Дан&quot;"/>
        <s v="ИП Сражадинова"/>
        <s v="Маг &quot;Береке&quot;"/>
        <s v="Маг Жаксылык ип Ермекешева"/>
        <s v="Маг &quot;Саламат&quot;ИП Ермаганбет"/>
        <s v="Маг Фархад"/>
        <s v="Маг Умсын апа "/>
        <s v="маг Нуржан ИП Куанышбаева"/>
        <s v="ИП Дабылова"/>
        <s v="ИП Абилдаева"/>
        <s v="маг Нурай"/>
        <s v="маг&quot;Алмат&quot;"/>
        <s v="ИП Беделбаева Аккумис"/>
        <s v="маг Елдос ИП Курманбаев М"/>
        <s v="маг &quot;Батыржан&quot;"/>
        <s v="Маг Коктем"/>
        <s v="Маг Жулдызай"/>
        <s v="Маг Айбек"/>
        <s v="Маг Нургазы"/>
        <s v="Маг Бегалы Ерхан"/>
        <s v="Кафе &quot;Багдат&quot;"/>
        <s v="Кафе  Гульсим"/>
        <s v="Маг Дадаш"/>
        <s v="Маг Табигат сиы"/>
        <s v="Маг Бейбарыс"/>
        <s v="Маг Жанар"/>
        <s v="Баня &quot;Балкы базар&quot;"/>
        <s v="Баня Жылкыайдарова"/>
        <s v="Баня &quot;Самаджан&quot;"/>
        <s v="Баня&quot;Абдрахманова&quot;"/>
        <s v="Баня Байтугелова 2"/>
        <s v="Баня Тлеуова"/>
        <s v="Баня Мейрамбек"/>
        <s v="Баня Абзал"/>
        <s v="ИП Боханова баня"/>
        <s v="ИП &quot;Мылтыкбаева&quot;баня"/>
        <s v="Баня Шагирова"/>
        <s v="баня Айна"/>
        <s v="Чп &quot;Бекжанова&quot;"/>
        <s v="Чп &quot;Баймаханова&quot;"/>
        <s v="Баня &quot;Байтугелова&quot;"/>
        <s v="Баня Сарсенбаев"/>
        <s v="Баня Жандос"/>
        <s v="Баня Мадияр"/>
        <s v="Баня &quot;Оразалиева&quot;"/>
        <s v="Баня Саменова"/>
        <s v="баня &quot;Бакулова&quot;"/>
        <s v="Баня &quot;Молдиярова&quot; Р"/>
        <s v="Баня Естаев"/>
        <s v="Баня Асанова"/>
        <s v="баня Жаданова "/>
        <s v="ИП Сариева"/>
        <s v="Баня Абдраимов"/>
        <s v="ИП Алмагуль"/>
        <s v="Баня Умбетов"/>
        <s v="ИП Сарыбаева Бакнур баня"/>
        <s v="Баня ип Домбаев"/>
        <s v="ИП Жумашев баня стройка"/>
        <s v="ИП Серимов Баня"/>
        <s v="ИП Досмаханова баня"/>
        <s v="Баня Биртаев"/>
        <s v="Баня .онгарова"/>
        <s v="Баня Жаксикунов"/>
        <s v="Баня Берекежан"/>
        <s v="ИП Нурай монша"/>
        <s v="Баня Ип Маскалбаева"/>
        <s v="Парик &quot;Ермаханов&quot;"/>
        <s v="Парик &quot;Нурали&quot;"/>
        <s v="Парик &quot;Лилия&quot;"/>
        <s v="Парик &quot;Алтын&quot;"/>
        <s v="Парик &quot;Акмаржан&quot;"/>
        <s v="Парик &quot;Мадина&quot;"/>
        <s v="Парик &quot;Шаштараз&quot;"/>
        <s v="Парик &quot;Самал&quot;"/>
        <s v="Парик Шокан "/>
        <s v="Парик ИП Пирманов"/>
        <s v="парик Айгерим"/>
        <s v="ИП Алтыбасова-шаштараз"/>
        <s v="Аптека &quot;Тамыз&quot;"/>
        <s v="Аптека &quot;Бибинур&quot;"/>
        <s v="Аптека &quot;Гульжан&quot;"/>
        <s v="Аптека &quot;Колос&quot;"/>
        <s v="ТОО &quot;Досик и К&quot;"/>
        <s v="ИП &quot;Кушербаева&quot;"/>
        <s v="Автомойка-Нурай"/>
        <s v="Сауна Спец автотр"/>
        <s v="Мойка Жандос"/>
        <s v="ИП &quot;Жаканов&quot;"/>
        <s v="ИП Естаев Н Автомойка"/>
        <s v="ИП Мешитбай&quot;Автомойка"/>
        <s v="Обл. ветлаборатор."/>
        <s v="Метод центр фитосан диагн"/>
        <s v="Суд.мед.экспертиза"/>
        <s v="Военно-тех.школа"/>
        <s v="Депар. Фин полиция"/>
        <s v="Арал-Сырдария департаменты"/>
        <s v="Водно-Спасательная служба"/>
        <s v="Арал-сырд.бассей.инсп."/>
        <s v="обл тер. Инспекция вет контроля и надзора"/>
        <s v="КГУ мобил работ опер"/>
        <s v="Фельдъегерская служба"/>
        <s v="Департамент юстиции"/>
        <s v="Наркологиялык орталык"/>
        <s v="Обл.кожвендиспанс"/>
        <s v="Қарттар мен мүгедектерге арналган уй"/>
        <s v="Обл.спид.центр"/>
        <s v="Гор.фил.центр сан-эпид"/>
        <s v="КызОрд центр сан-эпид"/>
        <s v="Обл терр инспекц"/>
        <s v="ГУ СП и АСР ДЧС по Кыз обл СПЧ-11"/>
        <s v="Библиотека Пушкина"/>
        <s v="Детсад №8 &quot;Булдиршин&quot;"/>
        <s v="ГУ террит центр соц обс пенсион и инвалидов"/>
        <s v="ОО Организ ветеранов по КО"/>
        <s v="НПЦЗЕМ"/>
        <s v="ГККПҚалалық перзентхана"/>
        <s v="Гор отд занят и соц прогр"/>
        <s v="Дет.сад №50 Жулдыз"/>
        <s v="Гор отд занят и соц прог"/>
        <s v="ТОО &quot;Байканур Газ&quot;"/>
        <s v="ТОО Бирлик автобус"/>
        <s v="ТОО &quot;Татыран Рулер&quot;"/>
        <s v="ИП Иманбаева п б"/>
        <s v="ИП Кызмет"/>
        <s v="ИП ШеримбетТОО Садаз"/>
        <s v="ИП Сайлыгараева"/>
        <s v="ИП Дабылова  стол цехСерикбол"/>
        <s v="ИП БЕДЕБЕКОВ"/>
        <s v="ТОО ТК Гульнур"/>
        <s v="ИП Дана"/>
        <s v="ТОО Сейфти конс-к"/>
        <s v="М. ломбард."/>
        <s v="ТООЭнергомонтажавтоматика."/>
        <s v="ТОО Абди "/>
        <s v="ТОО Абзал проет"/>
        <s v="АО &quot;Казпочта&quot;"/>
        <s v="ИП &quot;Мырзабеков&quot;Батт маркет"/>
        <s v="ТОО &quot;Вет сервис&quot;"/>
        <s v="ТОО Алтын трейд ломбард"/>
        <s v="АО Алтел"/>
        <s v="Корд фил РГП НЦП зем кадаст"/>
        <s v="ИП Гришаева Букмек .Контр Зенит"/>
        <s v="КОФ Автошкола союз водит.РК"/>
        <s v="ИП Ким -пекарня"/>
        <s v="ЧП Асанова"/>
        <s v="Ателье Чехлов"/>
        <s v="ИП Залиев А. стройка"/>
        <s v="МСФ Мунай курылыс"/>
        <s v="НПЦ зем кадастра"/>
        <s v="ЧП&quot;Жаркынбаева&quot;"/>
        <s v="ЧП &quot;Смирнова&quot;"/>
        <s v="ЧП &quot;Абаева&quot;"/>
        <s v="ТОО &quot;Сейф ломбард&quot;"/>
        <s v="ТОО Сейф ломбард"/>
        <s v="Банк Каспииский"/>
        <s v="Фотоцентр Коника"/>
        <s v="ИП Тентек-Жаксылыкова"/>
        <s v="ИП Нурхожаев"/>
        <s v="ТОО Крез Сервис"/>
        <s v="ТОО Санжар Тв"/>
        <s v="ИП Трифонов-мастерская"/>
        <s v="ИП Жанабаева"/>
        <s v="Ателье Жибек "/>
        <s v="Маг Канцлер"/>
        <s v="ИП Иманбаев Р А "/>
        <s v="ТОО Казанада"/>
        <s v="ИП Fresh-S"/>
        <s v="Дантист шакир3"/>
        <s v="магазин 1000 мелочей"/>
        <s v="ИП Хен Ким"/>
        <s v="Дикий Франческо-Ломбард"/>
        <s v="ИП Боздакова"/>
        <s v="ИП Мусабаев"/>
        <s v="ИП Мусабаев "/>
        <s v="Дошк мини центр Баян Сулу"/>
        <s v="Букмекер конто Олимп"/>
        <s v="ИП Малбасарова"/>
        <s v="ИП Иргалиев"/>
        <s v="CМУ АОБителеком"/>
        <s v="ИП Жумадилдаева Г"/>
        <s v="ИП Балатаева Комп клуб"/>
        <s v="ИП Беркинбаева "/>
        <s v="КСК Берекет Арай"/>
        <s v="ИП Имангалиева "/>
        <s v="Рекл агенст Максимум"/>
        <s v="ИП &quot;Рустемов&quot;Ателье"/>
        <s v="ТООКZМ-Строй"/>
        <s v="ИП Дарибаева"/>
        <s v="Ип Тулкибаева К"/>
        <s v="ТОО&quot; Маркшейдер К&quot;"/>
        <s v="ТОО Сарыбулак"/>
        <s v="ТОО Чингиз-ломбард"/>
        <s v="Нотариальн палата"/>
        <s v="ТОО &quot;Казнефтегаз-консалтинг"/>
        <s v="Ип Кушеков-стройка"/>
        <s v="Парасат"/>
        <s v="ТОО Автошкола"/>
        <s v="ТОО Диас-стоматология"/>
        <s v="Дет Сад Кулыншак"/>
        <s v="Клиника &quot;Жанар&quot;"/>
        <s v="ИП Турешбаев Клиника"/>
        <s v="Клиника ИП Мальцева"/>
        <s v="ИП Турекешов"/>
        <s v="Маг &quot;Сыр Канаты&quot;"/>
        <s v="Маг &quot;Хусни&quot;"/>
        <s v="Мяс.пав.&quot;Айбек&quot;"/>
        <s v="Маг Жемис-жидек"/>
        <s v="Маг &quot;Асаба&quot;"/>
        <s v="Маг &quot;Ай- Арай&quot;"/>
        <s v="Маг &quot;Акназ&quot;"/>
        <s v="Маг &quot;Эдельстар&quot;"/>
        <s v="Маг &quot;Нурсулу&quot;"/>
        <s v="Маг &quot;Жулдыз&quot;"/>
        <s v="Маг &quot;Азык тулик&quot;"/>
        <s v="Магазин &quot;Билим&quot;"/>
        <s v="Магазин &quot;Оптика&quot;"/>
        <s v="Магазин &quot;Мир обуви"/>
        <s v="Маг Киимдер алеми"/>
        <s v="Маг Эльдорадо ЭЛЕКТРОНИКА"/>
        <s v="Магазин Видео флоид"/>
        <s v=" &quot;Букмекерс контора&quot;"/>
        <s v="Видеопрокат Цой"/>
        <s v="Магазин &quot;Ален маркет&quot;"/>
        <s v="Азык тулик"/>
        <s v="Магазин Евросвет"/>
        <s v="Магазин &quot;Уали&quot;"/>
        <s v="Магази &quot;Соната&quot;"/>
        <s v=" магазин Аия"/>
        <s v="Магазин &quot;Пассаж&quot;"/>
        <s v="ИП Тайгунов"/>
        <s v="Ram Yeans"/>
        <s v="Маг Строймат Гулдер"/>
        <s v="Ип &quot;Мамедова&quot;"/>
        <s v="Маг &quot;Мая&quot; цветочн."/>
        <s v="Маг Лидер"/>
        <s v="Маг Салтанат-Алматекс"/>
        <s v="Магазин &quot;Асико&quot;"/>
        <s v=" Киымдер алеми"/>
        <s v="Маг &quot;Айбол&quot;"/>
        <s v="Маг &quot;Арзан Тагам"/>
        <s v="Маг ОТ и  ДО"/>
        <s v="Мини маркет Елдос"/>
        <s v="Магазин Несибе"/>
        <s v="Маг Манат"/>
        <s v="Маг Спец одеждаБАЖИКОВ"/>
        <s v="ларек Универсама"/>
        <s v="Газ вода"/>
        <s v="Маг Рабия-ИП Манакбаева"/>
        <s v="Маг Аян- ИП Медеуова"/>
        <s v="Маг Кайрат"/>
        <s v="Маг Автозапчасти"/>
        <s v="Маг Рахат"/>
        <s v="Маг &quot;Талап&quot;"/>
        <s v="Маг &quot;Мейрхан&quot;"/>
        <s v="Аквалайн-камилла"/>
        <s v="МАГ КАМИЛЛА цветоч"/>
        <s v="Маг &quot;Гулистан&quot;"/>
        <s v="Маг &quot;Айнура&quot;"/>
        <s v="Маг &quot;Эльдар&quot;"/>
        <s v="Маг &quot;Вита&quot;"/>
        <s v="Магазин &quot;Орда&quot;"/>
        <s v="Парик Айдай"/>
        <s v="Магазин &quot;Нур&quot;"/>
        <s v="Маг Салтанат- той салоны"/>
        <s v="МагТолкын-Халал"/>
        <s v="Маг Саян"/>
        <s v="Т.Д &quot;Универсам&quot;"/>
        <s v="Маг Улжан "/>
        <s v="Аквалайн-улжан"/>
        <s v="маг Конысбек"/>
        <s v="маг Зангар ИП Омаров"/>
        <s v="маг Айдос аквалаин"/>
        <s v="маг Аль-Асад ИП Абенов"/>
        <s v="Магазин &quot;Адилет&quot;"/>
        <s v="Маг &quot;Муслим Ата&quot;"/>
        <s v="Маг Тан-Шолпан"/>
        <s v="маг АКылжан"/>
        <s v="ИП Макашева, Маг Куаныш"/>
        <s v="Маг &quot;Бибихадиша&quot;"/>
        <s v="Магазин &quot;Акерке&quot;"/>
        <s v="Маг Рамазон"/>
        <s v="Маг Гулим"/>
        <s v="Кафе &quot;Лабиринт&quot;"/>
        <s v="ИП ЖУМАДИЛДАЕВ МАГМЕХХ"/>
        <s v="ТОО Алтын бесик"/>
        <s v="ИП Ардабаев оптовик"/>
        <s v="Кафе &quot;Фаворит Версаль"/>
        <s v="Кафе &quot;Аккумыс&quot;"/>
        <s v="Ип Алибекова"/>
        <s v="Кафе &quot;Сакура&quot;"/>
        <s v="Кулинар.Прогресс"/>
        <s v="Кафе &quot;Даурен &quot;"/>
        <s v="ИП Ким-кондитерский цех"/>
        <s v="Кафе &quot;Жасмин&quot;"/>
        <s v="Кафе &quot;Нурмагамбет&quot;"/>
        <s v="Милена &quot;Мимино&quot;"/>
        <s v="Кафе &quot;Премьер&quot;"/>
        <s v="Ресторан Алтын-Сарай"/>
        <s v="Кафе Кочевник"/>
        <s v="Кафе &quot;Соната&quot;"/>
        <s v="ТОО Браунис"/>
        <s v="Кафе &quot;Байтерек&quot;"/>
        <s v="Кафе Айнур"/>
        <s v="Пельменная Махаббат"/>
        <s v="Кафе &quot;Островок&quot;"/>
        <s v="Нотар Бабанова"/>
        <s v="Кафе Кореана"/>
        <s v="Кафе Лавр"/>
        <s v="Бил.клуб &quot;Мерген&quot;"/>
        <s v="Асхана Миран"/>
        <s v="ИП Ким Кафе Кристалл"/>
        <s v="Чайхана Калиева "/>
        <s v="Буфет Бистро"/>
        <s v="Кафе&quot;Акжол&quot;"/>
        <s v="Кафе &quot;Олжас&quot;"/>
        <s v="Кафе &quot;Айналайын&quot;"/>
        <s v="Кафетерий"/>
        <s v="Тойхана Ерназарова"/>
        <s v="Парик &quot;Эльмира&quot;"/>
        <s v="Парик &quot;Айгерим&quot;"/>
        <s v="Парик &quot;Балнур&quot;"/>
        <s v="Парик Креатив"/>
        <s v="Салон кр.&quot;Коркем&quot;"/>
        <s v="Парик &quot;Гламур&quot;"/>
        <s v="Парик &quot;Виват-&quot;"/>
        <s v="Парик Сыр Сулуы"/>
        <s v="парик &quot;Шахар&quot;"/>
        <s v="Парик Поинтинг"/>
        <s v="Парик Жамиля"/>
        <s v="Парик &quot;Керемет&quot;"/>
        <s v="Парик &quot;Жан-Марал&quot;"/>
        <s v="Парик Патима"/>
        <s v="ИП Каппарова -парикмахерская Назик"/>
        <s v="Ип Досетова-парик Майра"/>
        <s v="Суебаева"/>
        <s v="Шаханов"/>
        <s v="Апт &quot;Шипа&quot;"/>
        <s v="Ип Боздаков-Маг Даулет"/>
        <s v="Аптека Жусан"/>
        <s v="Аптека &quot;Ромашка 1&quot;"/>
        <s v="Аптека &quot;Таблетка&quot;"/>
        <s v="КЦ Карина ИП Ли "/>
        <s v="Аптека &quot;Аннафи&quot;"/>
        <s v="Аптека &quot;Индира&quot;"/>
        <s v="Аптека Ибн- сина-фарм"/>
        <s v="Аптека Еврофарм"/>
        <s v="Аптека &quot;Гаппарова&quot;"/>
        <s v="ТООЧингиз апт Аккайын"/>
        <s v="Стом &quot;Дантис Шакир"/>
        <s v="Стом Дантис Шакир-2"/>
        <s v="Стом. &quot;Маржан тис&quot;"/>
        <s v="Стомат Реабилитация"/>
        <s v="Сауна &quot;Димаш&quot;"/>
        <s v="Сауна &quot;Акшагала&quot;"/>
        <s v="Сауна Папугай"/>
        <s v="ТОО &quot;Асар&quot;-комплекс Альбион"/>
        <s v="ТОО Салтанат-Азия"/>
        <s v="Баня Керемет "/>
        <s v="ИП Байтемирова комп клуб"/>
        <s v="ИП Сырдария и К"/>
        <s v="Комплекс&quot;Бейбарыс&quot;"/>
        <s v="КФ ТОО Син-ойл"/>
        <s v="Комплекс Токжан"/>
        <s v="Обл.налог.комит."/>
        <s v="Диогнос. Центр"/>
        <s v="Обл. мед.центр скважина"/>
        <s v="КО Полит колледж"/>
        <s v="Библиотека Тажибаева"/>
        <s v="Обл.ЦСЭЭ"/>
        <s v="Обл.ЦСЭЭ надзор"/>
        <s v="РГУ Кыз обл террит инспекция лесного хозяйства и животного мира"/>
        <s v="ГУК-Орд горДом ребенка"/>
        <s v="КГУ Управ делами акимата"/>
        <s v="Сш №140"/>
        <s v="ГККПДет/сад Алтын уя"/>
        <s v="Сш №12"/>
        <s v="Сш №233"/>
        <s v="Детская библ №2"/>
        <s v="Сш №101"/>
        <s v="Қа-лык дене шын и спорт болм"/>
        <s v="СШ №264"/>
        <s v="Поликлиника№3"/>
        <s v="д/САД &quot;Сыр еркеси&quot;"/>
        <s v="СШ №2 Мурагер"/>
        <s v="Нар. Банк в нал комит"/>
        <s v="Издательс. Дом"/>
        <s v="АО &quot;НФ Казахинстрах"/>
        <s v="ТОО &quot;Бест авто&quot;"/>
        <s v="ТОО &quot;Сауле и т1&quot;"/>
        <s v="ТОО &quot;Сауле и т2&quot;"/>
        <s v="караван Сарай"/>
        <s v="Гост Номад Палас"/>
        <s v="ТОО Триумф"/>
        <s v="Транс Азия Констракшн-база"/>
        <s v=" ТОО &quot;Самал&quot;ЛТД"/>
        <s v="ПКК Бастау и К"/>
        <s v="ТОО Куат амлонмунай"/>
        <s v="ИП Зиманов "/>
        <s v="Обл совет.Динамо"/>
        <s v="ИП &quot;Атаниязов&quot;"/>
        <s v="ТОО Промстройсервис"/>
        <s v="ТОО &quot;Альянс&quot;"/>
        <s v="Рынок Арзан Базар"/>
        <s v="ТОО Сырдария Авто"/>
        <s v="КАЗ Почта №8"/>
        <s v="ЧП &quot;Фотон&quot;"/>
        <s v="ТОО Орда логистикс"/>
        <s v="ТОО Орда IТ"/>
        <s v="Пекарня ИП Есеркепова"/>
        <s v="ТОО Кар-Тел"/>
        <s v="ООКФК КАЙСАР"/>
        <s v="СТО Рамазан "/>
        <s v="КСК Жануя"/>
        <s v="ТОО Нефтесервис"/>
        <s v="ИП Таженов ЖЖ-охранное агенство"/>
        <s v="ИП Дуйсенбаева-рестр Алатау"/>
        <s v="Тоо Экоинженеринг"/>
        <s v="ТОО РЦКУ"/>
        <s v="ИП Оспанов ЦОН"/>
        <s v="ТОО КБМунай газ Инж"/>
        <s v="&quot;ИСС Интернешнл"/>
        <s v="ТОО Стройтехнопроект"/>
        <s v="ИП Ержанова"/>
        <s v="ИП Абдрашит кызы"/>
        <s v="Горсеть АО КРЭК"/>
        <s v="Нац Эксперт"/>
        <s v="ИП Баймаханов Р Ш"/>
        <s v="НУР ШИПАЖАЙ"/>
        <s v="ИП Тенизкулов Сто и Мойка"/>
        <s v="ИП &quot;Дарменкулов&quot;"/>
        <s v="Стоматология Айназ-дент"/>
        <s v="ТОО Елнур авто сервис"/>
        <s v="ТОО&quot; Демеу Фуд&quot;"/>
        <s v="ИП &quot;Рабаева&quot;"/>
        <s v="ТОО Аман курылыс"/>
        <s v="Авангард стройка-дом №2"/>
        <s v="Авангард застроит-во 4 дома"/>
        <s v="ТОО Авангард дом №4"/>
        <s v="ИП Саймаганбетова"/>
        <s v="гост Рай"/>
        <s v="Гос Алтын тобе"/>
        <s v="ИП Халилов стройка"/>
        <s v="ИП Гайниев-мойка Чисто"/>
        <s v="ИП Косбармаков"/>
        <s v="Нейро мед центр"/>
        <s v="ИП &quot;Хан Танри&quot;"/>
        <s v="ИП Олжа"/>
        <s v="ИП Дуйсебаева-пекарня"/>
        <s v="ИП Курбанов"/>
        <s v="Ип Оспан-Сарбалаков"/>
        <s v="ИП Доспанбетов стройка"/>
        <s v="ТОО&quot;Астана сервис&quot;стройка дома"/>
        <s v="ТОО Интегрострой стройка жил дом"/>
        <s v="ИП &quot;Махамбетов&quot;"/>
        <s v="ИП &quot;Хайдаров&quot;инт клуб"/>
        <s v="ТОО МСФ мунай курылыс-архив"/>
        <s v="ГКП Табигат"/>
        <s v="пекарня Альбергенова"/>
        <s v="Благот фонд Кемел"/>
        <s v="Оркениет колледж"/>
        <s v="Гуман тех колледж"/>
        <s v="Улагат колледж"/>
        <s v="Дошк мини центр Жети Казына"/>
        <s v=" Дет.сад Жаксылык "/>
        <s v="Назым балабакша"/>
        <s v="Мини-центр Сыр-сулу"/>
        <s v="Дет сад Фарида"/>
        <s v="Дет сад Шомекей"/>
        <s v="Дет сад Сары арка"/>
        <s v="Дош цент Бексултан"/>
        <s v="Дет сад &quot;Алтын сака&quot;"/>
        <s v="Шомекей-2"/>
        <s v="Дет сад Аккуым"/>
        <s v="Дет сад Саулет"/>
        <s v="Д/сад Улпан"/>
        <s v="Д/сад Ырыс"/>
        <s v="Д/Сад Хадиша Ана "/>
        <s v="Дет сад Жарыгым"/>
        <s v="Дет сад Раллан"/>
        <s v="Дет сад Ертеги алеми"/>
        <s v="Дет сад Шуагым"/>
        <s v="Дет сад Сыр Балжан"/>
        <s v="Дет сад Откелбай"/>
        <s v="Дет сад Нуркасым"/>
        <s v="Учебный центр ЗТМ Инвест"/>
        <s v="Дет сад Инкар бобек"/>
        <s v="Дет сад Ер Сана"/>
        <s v="Дет сад Улпилдек"/>
        <s v="Учебный центр Касиби маман"/>
        <s v="Дет сад Жаннет"/>
        <s v="Стом &quot;Шипадент&quot;"/>
        <s v="Кафе &quot;Ару и К&quot;"/>
        <s v="Кафе &quot;Ландыш&quot;"/>
        <s v="Магазин &quot;Айсана&quot;"/>
        <s v="кафе  Айсана"/>
        <s v="Ресторан &quot;Байконур&quot;"/>
        <s v="Кафе &quot;Визави&quot;"/>
        <s v="Кафе &quot;Науат&quot;"/>
        <s v="Кафе &quot;Бейбарс&quot;"/>
        <s v="Кафе &quot;Болашак&quot; "/>
        <s v="Кафе &quot;Сырдария&quot;"/>
        <s v="Кафе Сырдарья-Автошкола"/>
        <s v="ИП Сатова Тагам -2"/>
        <s v="Кафе &quot;Сатурн&quot;"/>
        <s v="Кафе Наурыз ип Болыбаева"/>
        <s v="Кафе Дамди Ас"/>
        <s v="Бил Ай-Фари"/>
        <s v="Рестр Орда"/>
        <s v="ИП Бердаханова Рестор &quot;Адема&quot;"/>
        <s v="ИП &quot;Мырзабек&quot;развлекат центр"/>
        <s v="ИП&quot;Акорда&quot;-Эсперанза"/>
        <s v="ресторан&quot;Хан шатыры&quot;"/>
        <s v="Кафе Бауырсак"/>
        <s v="Ип Берхатова-тойхана"/>
        <s v="Столовая №233"/>
        <s v="ТД Бастау Саузерн"/>
        <s v="Магазин &quot;Адал&quot;"/>
        <s v="ИП &quot;Караева&quot;"/>
        <s v="Магазин &quot;Исламбек&quot;"/>
        <s v="Магазин &quot;Ильяс&quot;"/>
        <s v="Магазин &quot;Самрук&quot;"/>
        <s v="Магазин &quot;Сауле&quot;"/>
        <s v="Маг &quot;Южный&quot;"/>
        <s v="Маг &quot;Умит&quot; "/>
        <s v="Маг &quot;Нур Дос&quot;"/>
        <s v="Маг &quot;Арайлым&quot;"/>
        <s v="Маг Рахмет"/>
        <s v="Маг Шарапат"/>
        <s v="Маг Сырдария"/>
        <s v="Маг Ажар Ип Шадиев"/>
        <s v="Магазин Анес"/>
        <s v="Маг Газ запчасти"/>
        <s v="Маг Канат"/>
        <s v="Маг Тогжан"/>
        <s v="ИП Шаменова маг Арай"/>
        <s v="маг Рабат-Баглан"/>
        <s v="ИП Ажарова маг Обуви"/>
        <s v="маг Азамат ИП Шагатаева"/>
        <s v="МАГ &quot;ЕСЕНИЯ&quot;"/>
        <s v="Маг Бауырсак"/>
        <s v="Маг Наргиза"/>
        <s v="Маг Айсулу"/>
        <s v="Маг Тан-нур"/>
        <s v="Маг Эмбавут"/>
        <s v="ТОО ТД Народный"/>
        <s v="ИП Еспенбетов"/>
        <s v="ТД&quot;Нур-Ай&quot;ИП Махан"/>
        <s v="Маг Олжа"/>
        <s v="Маг Онталап"/>
        <s v="Маг Дизель"/>
        <s v="Маг Ягодка"/>
        <s v="Маг Калкам"/>
        <s v="Салон кросаты Донна"/>
        <s v="парик &quot;Токжан&quot;"/>
        <s v="Парик Айжан"/>
        <s v="Парик Саним"/>
        <s v="Аптека &quot;Султан&quot;"/>
        <s v="КФ ТОО &quot;Экофарм&quot;"/>
        <s v="Апт &quot;Фармакон&quot;"/>
        <s v="Апт &quot;Аккайын -2&quot;"/>
        <s v="Нот ДосжановЖ"/>
        <s v="Ип Бержанова-СТО Руслан"/>
        <s v="ИП Абдраманов СТО"/>
        <s v="Комплекс Актилек"/>
        <s v="Сауна &quot;Арай&quot;"/>
        <s v="Сауна &quot;Сатты&quot;"/>
        <s v="Сауна у Толика"/>
        <s v="ИП Назым-сауна"/>
        <s v="Баня &quot;Кошкарбаев&quot;"/>
        <s v="Баня &quot;Туктыгуловых&quot;"/>
        <s v="ИП Айтмаганбетов"/>
        <s v="Баня &quot;Абдрахманов&quot;"/>
        <s v="Баня Жайсан"/>
        <s v="баня Оспанова"/>
        <s v="Баня Сарыбаева"/>
        <s v="Баня Камалова"/>
        <s v="Баня Токмаганбетова"/>
        <s v="Баня Омарова"/>
        <s v="ИП Асылбек-монша"/>
        <s v="Баня Жаналбекова"/>
        <s v="Баня Нурдаулет"/>
        <s v="АЗС &quot;Байжанова&quot;"/>
        <s v="Синоил 2"/>
        <s v="АЗС и Автомойка Самат-мунай"/>
        <s v="АЗС Багдат"/>
        <s v="Бош сервис мойка"/>
        <s v="Мойка Сейтов Нурай"/>
        <s v="АЗС Аллюр авто"/>
        <s v="Автом&quot;ИПМухамедиев"/>
        <s v="Сайлыгараев-Самат Мунай"/>
        <s v="ИП Улан Имаханова"/>
        <s v="Мойка Желтоксан"/>
        <s v="ИП Байгараева мойка"/>
        <s v="Мойка Толеуова"/>
        <s v="Сто Абдрахманова"/>
        <s v="СТО&quot;Жасулан &quot;"/>
        <s v="Мойка &quot;Аргымак&quot;"/>
        <s v="ИП Каракожаев -мойка"/>
        <s v="Автомойка Есжанова"/>
        <s v=" Есжанова-Азс"/>
        <s v="Центр адаптации"/>
        <s v="АО Беймдеу орталыгы"/>
        <s v="Казлепрозория"/>
        <s v="Гидроузел"/>
        <s v="Адм.Суд 2"/>
        <s v="Войнс. часть 2019"/>
        <s v="Учреж.ЗК 169/5"/>
        <s v="Обл.терр.инс МСХ РК"/>
        <s v="РГП Фитосанитария"/>
        <s v="К-да жол лабор-я"/>
        <s v="КазСуШар"/>
        <s v="ГУ цент соц адаптац юношест"/>
        <s v="ГУ Депорт ЧС Кызылор обл "/>
        <s v="Обл.Туб.диспансер"/>
        <s v="Депортамент таможенного контроля"/>
        <s v="Питомник"/>
        <s v="ДЮСШ"/>
        <s v="ПЧ-8 "/>
        <s v="ДГУ &quot;УМК&quot;КЧСМВД РК"/>
        <s v="ГОР СЭС"/>
        <s v="Перинат центр"/>
        <s v="Ф-л РГП Казгидромед МООС РК"/>
        <s v="Поликлиника №4"/>
        <s v="Поселковая акимат"/>
        <s v="Сш №172"/>
        <s v="Нач. школа Иркул"/>
        <s v="Гор.Дом.Культуры"/>
        <s v="ГУ Сш №11"/>
        <s v="Сш №176"/>
        <s v="ГКП Дом учен.юношей"/>
        <s v="Сш №257"/>
        <s v="Скорая помощь"/>
        <s v="Гор.туб.диспансер"/>
        <s v="Гу обл. интернат для одар детей №4"/>
        <s v="За Свет №4"/>
        <s v="Дет сад Бегим -ана"/>
        <s v="Дет сад Кунекей"/>
        <s v="Дет сад Сыр Бобеги"/>
        <s v="Дет сад Бобек №2"/>
        <s v="Дет сад Бобек №3"/>
        <s v="Казахск-турец лицей"/>
        <s v="Назарбаев мектебы"/>
        <s v="Дет библиотека"/>
        <s v="ТОО &quot;Болашак&quot;"/>
        <s v="Вулканизация"/>
        <s v="СД АО КРЭК"/>
        <s v="ТОО &quot;Сыр мектеби&quot;"/>
        <s v="ТОО Транс строй сауда"/>
        <s v="ТОО &quot;Агри-5&quot;"/>
        <s v="ТОО &quot;Калампыр&quot;"/>
        <s v="ПМК-24ТОО Арна"/>
        <s v="Енбек курылыс"/>
        <s v="ТОО &quot;Мелиоратор&quot;"/>
        <s v="ТОО САБ"/>
        <s v="Дет.сад &quot;Куланда&quot;"/>
        <s v="ТОО СПК Сервис "/>
        <s v="ТОО Казкурылыс сервис"/>
        <s v="ТОО Транс-Азия контракшн"/>
        <s v="АО &quot;Катынас&quot;"/>
        <s v="ТОО &quot;Дорстрой&quot;"/>
        <s v="АО &quot;Сырдария-мунай"/>
        <s v="ТОО&quot;Сырдария Нефте сервис"/>
        <s v="ПТ Бек и К"/>
        <s v="ТОО инженер.изыс"/>
        <s v="ТОО Нур  КАМ"/>
        <s v="ТОО Азимут"/>
        <s v=" Акмечеть-Сырдария "/>
        <s v="Нур строй лтд"/>
        <s v="Тоо Техсервис Кызылорда база"/>
        <s v="Тоо Автотранс"/>
        <s v="Столярн цех ТОО&quot;Дулатжан&quot;"/>
        <s v="ТОО Асезар"/>
        <s v="Тоо Бурводстрой"/>
        <s v="Туран вод-строй"/>
        <s v="Туран газ"/>
        <s v="ТОО ДГУ сервис"/>
        <s v="ИП Аймаханов"/>
        <s v="ТОО Пристань"/>
        <s v="ИП Альмаханов"/>
        <s v="Ип Куддыс Ишан"/>
        <s v="Енбек Кызылорда"/>
        <s v="ТОО Гео инжинеринг Казахстан"/>
        <s v="ИП Кентанова"/>
        <s v="ТОО &quot;САКАМАН&quot;-контора"/>
        <s v="ТОО &quot;Сыр медиа&quot;"/>
        <s v="ТОО &quot;Игилик Толыбай&quot;"/>
        <s v="ТОО &quot;СтройТрансп комп"/>
        <s v="ТОО&quot;К-Орда тазалыгы."/>
        <s v="ИП Каскабаева-стройка"/>
        <s v="ИП Жаржанова"/>
        <s v="ИП Танкаманова"/>
        <s v="ТОО ОГЕМ"/>
        <s v="ТОО САПОК"/>
        <s v="ТОО&quot;Жан Арай Жем&quot;"/>
        <s v="ИП Матаев"/>
        <s v="ТОО СК Данекер"/>
        <s v="Д/Сад &quot;Актайлагым&quot;"/>
        <s v="ТОО Медиум-урология"/>
        <s v="Д/Сад Алтын Орда-Шугыла №3"/>
        <s v="Интернет клуб-ИП Кенесариева"/>
        <s v="Бизнес центр Береке"/>
        <s v="ЧП &quot;Ерназаров&quot;ДарМирАудит"/>
        <s v="Ника тур КИЗ офис"/>
        <s v="ЧП Ермаганбетова Офис"/>
        <s v=" ТОО Султан суйрик"/>
        <s v="ИП Алшинбаев-смолл"/>
        <s v="ТОО &quot;Максима-Логистикс&quot;"/>
        <s v="Букмекерская контора Олимп КЗ"/>
        <s v="ИП Бектурганов Эко Тракт"/>
        <s v="Комплекс Тамшы"/>
        <s v="Казводхоз"/>
        <s v="ИП Гулнара маг дет одежд"/>
        <s v="Ателье  Гульзира"/>
        <s v="Детсад ДаулетКызылорда"/>
        <s v="Лайлим балабакша"/>
        <s v="Дет сад Айым"/>
        <s v="&quot;Атлант&quot;"/>
        <s v="ТОО Ультра мед "/>
        <s v="ТОО Ас-ка"/>
        <s v="Тоо Стройсервис БАЖ"/>
        <s v="ТОО Энергомонтажавтоматика"/>
        <s v="ЧП &quot;Ерманова&quot;, рестр Акниет"/>
        <s v="ИП Тажмаганбетов "/>
        <s v="Пекарня &quot;Арун&quot;"/>
        <s v="Чайхана &quot;Шукуров&quot;"/>
        <s v="Стом.клиника Алтын-Дент"/>
        <s v="Стом клин ИП Байжанова"/>
        <s v="ИП Сархан"/>
        <s v="ЧП &quot;Бердалиева&quot;"/>
        <s v="Столов. сш №176"/>
        <s v="Столовая сш №11"/>
        <s v="Нотариус "/>
        <s v="Орталык парк"/>
        <s v="ТОО &quot;Жан Арай&quot;"/>
        <s v="Столовая СШ №257"/>
        <s v="ИП Халыков"/>
        <s v="ИП &quot;Сманова&quot; кондитерс"/>
        <s v="ИП &quot;Жалимбетов&quot;-пекарн"/>
        <s v="ИП &quot;Кожахметова&quot;-мойка"/>
        <s v="ИП Сержан-ателье"/>
        <s v="ИП Ая ай-Ая"/>
        <s v="Ип Оналбаев А"/>
        <s v="Ип Егизкызы"/>
        <s v="Ип Абдуллаев"/>
        <s v="Столовая №172"/>
        <s v="Бил.клуб &quot;Думан&quot;"/>
        <s v="Бил.клуб &quot;Эффе&quot;"/>
        <s v="Билярд &quot;Бегемот&quot;"/>
        <s v="Комп клуб Инфинити"/>
        <s v="Комп клуб Барс- ИП Кахаева"/>
        <s v="ИП &quot;Сермаганбетова&quot;"/>
        <s v="Ип Ибраева-офис"/>
        <s v="Рес. &quot;Жас Отау&quot;"/>
        <s v="Столяр  цех   ИП Умбетова"/>
        <s v="Ресторан &quot;Арман&quot;"/>
        <s v="Ресторан &quot;Достар&quot;"/>
        <s v="Кафе Асель"/>
        <s v="Кафе Шекара"/>
        <s v="Кафе &quot;Шарипа&quot;"/>
        <s v="Кафе &quot;Весна&quot;"/>
        <s v="Кафе &quot;Элен&quot;"/>
        <s v="Кафе &quot;Дуэт&quot;"/>
        <s v="Кафе Анталия"/>
        <s v="ЧП Нуржанова асхана Болашак"/>
        <s v="Кафе &quot;Димаш&quot;"/>
        <s v="Кафе Рай"/>
        <s v="ИП Басыгараева гос Саяхат"/>
        <s v="Сыганак базары"/>
        <s v="Магазин &quot;АЙЫМ&quot;"/>
        <s v="Магазин &quot;Алтынбек&quot;"/>
        <s v="Магазин &quot;Димаш&quot;"/>
        <s v="Магазин &quot;Нурия&quot;"/>
        <s v="Магазин &quot;Турар&quot;"/>
        <s v="Магазин &quot;Седа&quot;"/>
        <s v="Парик &quot;Седа&quot;"/>
        <s v="Магазин &quot;Рустем&quot;"/>
        <s v="Магазин Султан"/>
        <s v="Маг &quot;Лазурит&quot;"/>
        <s v="Маг Касымхан"/>
        <s v="Маг Марха"/>
        <s v="Маг Жанна"/>
        <s v="Маг Ерлан"/>
        <s v="Маг Жазира"/>
        <s v="Маг Нурбол"/>
        <s v="Маг Муктар"/>
        <s v="Маг Акжол"/>
        <s v="Маг Гулбакыт"/>
        <s v="Маг Акжан"/>
        <s v="Ип Жалимбетова "/>
        <s v="Маг Жансая"/>
        <s v="МАГ Досхан"/>
        <s v="Маг Нурбану"/>
        <s v="Маг Аружан"/>
        <s v="Маг Нур Торем"/>
        <s v="Маг Зарина"/>
        <s v="Маг Жибек жолы"/>
        <s v="маг Жалгас"/>
        <s v="маг Зауре"/>
        <s v="МАГ БИРЛК"/>
        <s v="ИП БАУБЕКОВАСХАНА"/>
        <s v="ИП Баглан Танат маг"/>
        <s v="ИП Бекенов маг Агжан"/>
        <s v="ИП Сейтал маг Азык тулк"/>
        <s v="маг &quot;Еламан&quot;"/>
        <s v="маг Дунай"/>
        <s v="ИП Ахметов маг и кафе"/>
        <s v="маг Азамат ИП Бухарбаев"/>
        <s v="ИП Сейталиева маг Шарапат"/>
        <s v="Маг Акжол ИП Ерм анова"/>
        <s v="Маг Сыр Астана"/>
        <s v="Маг Тан"/>
        <s v="ТОО&quot;Казалы-Курылыс&quot;"/>
        <s v="Маг Аяганова"/>
        <s v="Маг Жаржанова "/>
        <s v="ИП Бисенбаева-магазин"/>
        <s v="ИП Наниев магаз"/>
        <s v="ИП Жолдасбаева маг &quot;Адилет&quot;"/>
        <s v="ИП Налибаева магаз"/>
        <s v="ИП &quot;Алия&quot; магаз"/>
        <s v="Маг Аль-Жазира"/>
        <s v="Маг Тамаша"/>
        <s v="Магазин &quot;Калдан&quot;"/>
        <s v="Магазин &quot;Бобек&quot;"/>
        <s v="Магазин Актауык"/>
        <s v="Магазин &quot;Достар&quot;ТОО Аль-Асад"/>
        <s v="Видеопро. Нурбакыт"/>
        <s v="Магазин &quot;Акбосага&quot;"/>
        <s v="Магазин &quot;Карина&quot;"/>
        <s v="Маг &quot;Султан-Ата&quot;"/>
        <s v="Магазин &quot;Дастархан&quot;"/>
        <s v="Маг&quot;Дастархан&quot;Аквалайн"/>
        <s v="Маг Бер-Нур-Улмекен"/>
        <s v="Дойт сауда катары"/>
        <s v="Магазин &quot;Акнур&quot;"/>
        <s v="Маг &quot;Оптика&quot;ИП Жоргатаева"/>
        <s v="Маг &quot;ынтымак&quot;"/>
        <s v="Маг НаружкаИП Бахиева"/>
        <s v="Маг Дина"/>
        <s v="Маг &quot;Сюзи&quot;"/>
        <s v="Маг Самал- Ип Утешева"/>
        <s v="Маг Бонус ИП Элина"/>
        <s v="Парик. &quot;Кундыз&quot;"/>
        <s v="Парик. &quot;Темирбек&quot;"/>
        <s v="шатар Айжан"/>
        <s v="Пар Айгул"/>
        <s v="Пар Мария"/>
        <s v="Шаштараз Жанар"/>
        <s v="Шаштараз Акжелкен"/>
        <s v="Маг Мерей"/>
        <s v="Шаштар Алуа"/>
        <s v="СК Анель"/>
        <s v="Шаштараз Балауса"/>
        <s v="Шаштараз Айдана"/>
        <s v="ИП Омарова парик"/>
        <s v="Парик &quot;Ерсултан&quot;"/>
        <s v="Парик -Ажур"/>
        <s v="Парик Акжол"/>
        <s v="ИП Те Ю Салон крас Диана"/>
        <s v="Парик Эго"/>
        <s v="Ск Этуаль"/>
        <s v="Аптека Нурлан 1"/>
        <s v="Аптека Нурлан 2"/>
        <s v="ИП Ахметова"/>
        <s v="Фотосалон Гулсая"/>
        <s v="Гео Нур Аптека"/>
        <s v="Аптека &quot;Шипа&quot;"/>
        <s v="Вет апт Бексултан"/>
        <s v="ТОО Ассер групп "/>
        <s v="Стом. &quot;Наурыз&quot;"/>
        <s v="Нотариус -ИП Исенкараева"/>
        <s v="Баня &quot;Утембаева&quot;"/>
        <s v="Баня Жалымбетова"/>
        <s v="ЧП Сыздыкова баня"/>
        <s v="баня Пирманова"/>
        <s v="Баня ДОСМАХАНОВА"/>
        <s v="Баня Цой Анара"/>
        <s v="ИП Муса-маг и баня"/>
        <s v="Баня Кульманова"/>
        <s v="Баня Саяхат "/>
        <s v="Баня Алматова"/>
        <s v="ИП Ниязымбетов баня,маг"/>
        <s v="Ип Жортбасов-баня"/>
        <s v="ТОО Досик и К АЗС"/>
        <s v="ТОО Досик и К склад"/>
        <s v="Мойка Тарлан Сервисс"/>
        <s v="КазМунайГаз заправка"/>
        <s v="АЗС ТОО &quot;Жалын&quot;"/>
        <s v="АЗС Болашак  -мойка"/>
        <s v="Ип Акимов-мойка"/>
        <s v="ИП Усенов -сто"/>
        <s v="ГУ СП и АСР"/>
        <s v="ГУ СудМед.Экспертиза"/>
        <s v="Воинская часть &quot;60563&quot;"/>
        <s v="Центр адаптац.несоверш"/>
        <s v="С\ш № 9"/>
        <s v="С\ш № 136"/>
        <s v="С\ш №211"/>
        <s v="Коррекц. школа-интерн."/>
        <s v="Д\с №14 Самал"/>
        <s v="ТОО Кызылорда тазалыгы"/>
        <s v="ТОО &quot;Озык&quot;"/>
        <s v="ТОО &quot;Отырар&quot;"/>
        <s v="ЗАО &quot;УМР&quot;"/>
        <s v="ТОО&quot;Бисс строй&quot;"/>
        <s v="ТОО&quot;Сеним&quot;"/>
        <s v="Приют&quot;Умай&quot;"/>
        <s v="ИП Абдрасулова"/>
        <s v="ТОО&quot;Жезкийк&quot;"/>
        <s v="ТОО&quot;Агрохиммонтаж&quot;"/>
        <s v="ТОО&quot;СырЭнер.ГазСтрой&quot;"/>
        <s v="ТОО&quot;СырЭнергоГазСтрой&quot;"/>
        <s v="ИП &quot;Чистый дом&quot;"/>
        <s v="ТОО &quot;Фантазия&quot;"/>
        <s v="ИП &quot;Жусупова &quot;"/>
        <s v="ИП Абилкасым"/>
        <s v="Учеб центр"/>
        <s v="Букм Контор Олимп"/>
        <s v="ИП &quot;Жанжигитов&quot;"/>
        <s v="ЦОН ИП&quot;Диханов&quot;"/>
        <s v="ТОО Яссави-мебельный цех"/>
        <s v="ТОО&quot;Фархад секьюрити"/>
        <s v="ИП Туреханов"/>
        <s v="ИП Сатибаев"/>
        <s v="ателье Афродита"/>
        <s v="ЧП &quot;Калдыбаев&quot;"/>
        <s v="Сапожная мастерская"/>
        <s v="ИП Баймаханова пекарня"/>
        <s v="ТОО Абзал и К-мешит"/>
        <s v="Д\сад Саукел"/>
        <s v="Дет сад Дін-Асыл"/>
        <s v="ТОО Куандык-кожа-аптека"/>
        <s v="апт. Доктор плюс"/>
        <s v="апт. Адыраспан"/>
        <s v="апт Айр"/>
        <s v="апт. Акмечеть"/>
        <s v="Аптека Ансар"/>
        <s v="УЗИ -Ультрамед"/>
        <s v="Медина Дент"/>
        <s v="стоматология Али дент"/>
        <s v="рест. Золотой дракон"/>
        <s v="рест. Рандеву"/>
        <s v="кафе Жамила"/>
        <s v="кафе Туймекент"/>
        <s v="П\бар Танат-Димаш"/>
        <s v="П\бар Расул"/>
        <s v="сырахана Аружан"/>
        <s v="п\бар Сезим"/>
        <s v="маг  Жан-Гулсара"/>
        <s v="кафетерий Казына"/>
        <s v="ресторан Аккайын"/>
        <s v="кафе Пусан"/>
        <s v="Кафе &quot;Жасулан&quot;"/>
        <s v="ИП Тобашева- рестр Думан"/>
        <s v="Кафе. Шаттык"/>
        <s v="ИП Игембаева-асхана"/>
        <s v="маг. Диас иК"/>
        <s v="маг. Салтанат"/>
        <s v="Комп Клуб"/>
        <s v="маг. Аймир"/>
        <s v="маг. Райымбек-2"/>
        <s v="маг. Тумар"/>
        <s v="маг. Рахат"/>
        <s v="маг. Сагуж"/>
        <s v="маг. Мираж"/>
        <s v="маг Казахстан"/>
        <s v="маг Мирас"/>
        <s v="маг. Куаныш"/>
        <s v="Комп клуб Зенит"/>
        <s v="Парик Каракат"/>
        <s v="Маг Молдир"/>
        <s v="маг. Нурбахыт"/>
        <s v="маг. Венера"/>
        <s v="маг. Айдана"/>
        <s v="маг Южанка"/>
        <s v="маг. Мерей"/>
        <s v="Компютерлер техникасы"/>
        <s v="маг. Нурлан"/>
        <s v="маг. Райхан"/>
        <s v="маг. Али"/>
        <s v="маг Омирзак ата"/>
        <s v="маг. Акбота"/>
        <s v="маг. Азат"/>
        <s v="маг &quot;Акватропик&quot;"/>
        <s v="маг. Назерке"/>
        <s v="маг. Сандугаш"/>
        <s v="маг. Жазира"/>
        <s v="маг Акмечет"/>
        <s v="маг Даниал"/>
        <s v="маг.Керемет"/>
        <s v="маг Танат"/>
        <s v="маг. Маута"/>
        <s v="маг. Зейнеп"/>
        <s v="маг.Райымбек -1"/>
        <s v="Маг &quot;Для тебя &quot;"/>
        <s v="маг. Нурай"/>
        <s v="маг Вест"/>
        <s v="маг. зап. частей &quot;Шаттык&quot;"/>
        <s v="маг. Айжан"/>
        <s v="маг. Абзал ата"/>
        <s v="ИП Пашаева"/>
        <s v="маг. Нурасыл"/>
        <s v="маг Азык тулк"/>
        <s v="маг. Ару арман"/>
        <s v="маг. Аида"/>
        <s v="Мясной двор"/>
        <s v="маг. Аян"/>
        <s v="маг &quot;Розалина&quot;"/>
        <s v="маг. Олжа"/>
        <s v="Спорт клуб Алпамыс"/>
        <s v="маг. Канат"/>
        <s v="маг. Орфей"/>
        <s v="маг.&quot; Жана ел&quot;"/>
        <s v="маг Айым -Фаберлик"/>
        <s v="в\пр Пирамида"/>
        <s v="в\пр &quot;Сымбат&quot;"/>
        <s v="маг Назар"/>
        <s v="Маг Эляра"/>
        <s v="Маг &quot;Анвар&quot;"/>
        <s v="маг Ранетка ИП Жамантаева"/>
        <s v="телемастерс. &quot;Радуга&quot;"/>
        <s v="Маг Махаббат"/>
        <s v=". маг. Умит"/>
        <s v="ЧП &quot;Мусаева&quot;&quot;Ай-Ерке&quot;"/>
        <s v="ИП Бучнев"/>
        <s v="ЧП Балтаев маг. Мади"/>
        <s v="ИП &quot;Жаксылык&quot;-аквалайн"/>
        <s v="Магазин электротоваров"/>
        <s v="маг &quot;Береке&quot;ИП Ди-Мади"/>
        <s v="ИП &quot;Кнауц&quot;"/>
        <s v="ИП &quot;Даулетбаева&quot;-баня Бек-Аман"/>
        <s v="ИП Ерманова-сауна Мираж"/>
        <s v="сауна Анатолий и К"/>
        <s v="сауна Жанажол"/>
        <s v="сауна Парадис"/>
        <s v="сауна Мерей"/>
        <s v="сауна Сатти"/>
        <s v="ТОО Керкелмес"/>
        <s v="монша Толтаев"/>
        <s v="ИП Мамедов"/>
        <s v="ИП &quot;Феникс&quot;"/>
        <s v="автомойк&quot;Люкс&quot;"/>
        <s v="ИП Ким Автомастерская"/>
        <s v="СТО &quot;Тулпар-ай&quot;Рай&quot;"/>
        <s v="ИП &quot;Тайманова&quot; мойка"/>
        <s v="ПФ Гелиос"/>
        <s v="ИП Маштаев СТО"/>
        <s v="ТОО &quot;ТS Онтутк жанар май"/>
        <s v="ТОО Жалын&quot;"/>
        <s v="ТОО &quot;Акмешит -1&quot;гостиница"/>
        <s v="ТОО &quot;Акмешит&quot;-2 Сто"/>
        <s v="ИП Безопастность-магазин"/>
        <s v="Торговый дом &quot;Акуийк&quot;"/>
        <s v="пекар &quot;Акуийк&quot;ИП Асанова"/>
        <s v="ЧП Шамаханов"/>
        <s v="ТОО Фаэтон"/>
        <s v="ТОО Аль-Асад"/>
        <s v="пар Зенира"/>
        <s v="пар &quot;жулдыз&quot;"/>
        <s v="пар. Назерке"/>
        <s v="пар. Виктория"/>
        <s v="пар. Гаухар"/>
        <s v="пар. Самал"/>
        <s v="пар. Айгерим"/>
        <s v="пар. Витали"/>
        <s v="Маг Рамазан"/>
        <s v="пар &quot;Богиня&quot;"/>
        <s v="пар. Людмила"/>
        <s v="пар Куаныш"/>
        <s v="М- Ломбард"/>
        <s v="ТОО &quot;Астра ломбард&quot;"/>
        <m/>
      </sharedItems>
    </cacheField>
    <cacheField name="Адрес " numFmtId="0">
      <sharedItems containsBlank="1"/>
    </cacheField>
    <cacheField name="улица (мкр)" numFmtId="0">
      <sharedItems containsBlank="1" containsMixedTypes="1" containsNumber="1" containsInteger="1" minValue="144" maxValue="144"/>
    </cacheField>
    <cacheField name="№дома" numFmtId="0">
      <sharedItems containsBlank="1" containsMixedTypes="1" containsNumber="1" containsInteger="1" minValue="1" maxValue="700"/>
    </cacheField>
    <cacheField name="№ квартиры" numFmtId="0">
      <sharedItems containsDate="1" containsBlank="1" containsMixedTypes="1" minDate="1899-12-31T04:01:03" maxDate="1899-12-31T01:39:04"/>
    </cacheField>
    <cacheField name="№водосч" numFmtId="0">
      <sharedItems containsBlank="1" containsMixedTypes="1" containsNumber="1" minValue="0" maxValue="1015052804501"/>
    </cacheField>
    <cacheField name="№пломбы" numFmtId="0">
      <sharedItems containsBlank="1" containsMixedTypes="1" containsNumber="1" minValue="0" maxValue="811002817"/>
    </cacheField>
    <cacheField name="Дата снятия" numFmtId="0">
      <sharedItems containsNonDate="0" containsString="0" containsBlank="1" count="1">
        <m/>
      </sharedItems>
    </cacheField>
    <cacheField name="ТИП" numFmtId="0">
      <sharedItems containsNonDate="0" containsString="0" containsBlank="1" count="1">
        <m/>
      </sharedItems>
    </cacheField>
    <cacheField name="пред показ" numFmtId="0">
      <sharedItems containsString="0" containsBlank="1" containsNumber="1" minValue="0" maxValue="1841849"/>
    </cacheField>
    <cacheField name="тек показ" numFmtId="0">
      <sharedItems containsNonDate="0" containsString="0" containsBlank="1"/>
    </cacheField>
    <cacheField name="Проц воды" numFmtId="0">
      <sharedItems containsString="0" containsBlank="1" containsNumber="1" minValue="0" maxValue="1"/>
    </cacheField>
    <cacheField name="Проц канализации" numFmtId="0">
      <sharedItems containsString="0" containsBlank="1" containsNumber="1" minValue="0" maxValue="1"/>
    </cacheField>
    <cacheField name="Вода расчет м3" numFmtId="0">
      <sharedItems containsBlank="1" containsMixedTypes="1" containsNumber="1" minValue="-1841849" maxValue="271.12"/>
    </cacheField>
    <cacheField name="Кан расчет м3" numFmtId="0">
      <sharedItems containsBlank="1" containsMixedTypes="1" containsNumber="1" minValue="-1841849" maxValue="271.12" count="1426">
        <n v="-30112"/>
        <n v="-1081"/>
        <n v="-398"/>
        <n v="-35328"/>
        <n v="-8442"/>
        <n v="-5292"/>
        <n v="0"/>
        <n v="-3036"/>
        <n v="-36902"/>
        <n v="-30298"/>
        <n v="-34936"/>
        <n v="-27030"/>
        <n v="-6678"/>
        <n v="-19106"/>
        <n v="-915"/>
        <n v="-1734"/>
        <n v="-1087"/>
        <n v="-94"/>
        <n v="-281"/>
        <n v="-752"/>
        <n v="-868"/>
        <n v="-66"/>
        <n v="-434"/>
        <n v="-251"/>
        <n v="-201"/>
        <n v="-529"/>
        <n v="-331"/>
        <n v="-229"/>
        <n v="-60"/>
        <n v="-51"/>
        <n v="-294"/>
        <n v="-40"/>
        <n v="-1502"/>
        <n v="-73"/>
        <n v="-36"/>
        <n v="-355"/>
        <n v="-21983"/>
        <n v="-273"/>
        <n v="-4537"/>
        <n v="-5949"/>
        <n v="-178"/>
        <n v="-311"/>
        <n v="-168"/>
        <n v="-309"/>
        <n v="-531"/>
        <n v="-833"/>
        <n v="-143"/>
        <n v="-1488"/>
        <n v="-28"/>
        <n v="-129"/>
        <n v="-1051"/>
        <n v="-977"/>
        <n v="-964"/>
        <n v="-50"/>
        <n v="-100"/>
        <n v="-69"/>
        <n v="-445"/>
        <n v="-544"/>
        <n v="-363"/>
        <n v="-428"/>
        <n v="-722"/>
        <n v="-176"/>
        <n v="-457"/>
        <n v="-635"/>
        <n v="-376"/>
        <n v="-103"/>
        <n v="-164"/>
        <n v="-161"/>
        <n v="-595"/>
        <n v="-141"/>
        <n v="-241"/>
        <n v="-174"/>
        <n v="-45"/>
        <n v="-305"/>
        <n v="-208"/>
        <n v="-184"/>
        <n v="-493"/>
        <n v="-80"/>
        <n v="-572"/>
        <n v="-250"/>
        <n v="-534"/>
        <n v="-86"/>
        <n v="-223"/>
        <n v="-126"/>
        <n v="-111"/>
        <n v="-147"/>
        <n v="-274"/>
        <n v="-413"/>
        <n v="-324"/>
        <n v="-96"/>
        <n v="-227"/>
        <n v="-79"/>
        <n v="-112"/>
        <n v="-118"/>
        <n v="-212"/>
        <n v="-135"/>
        <n v="-472"/>
        <n v="-717"/>
        <n v="-641"/>
        <n v="-35"/>
        <n v="-5078"/>
        <n v="-329"/>
        <n v="-1057"/>
        <n v="-11278"/>
        <n v="-14755"/>
        <n v="-566"/>
        <n v="-269"/>
        <n v="-3695"/>
        <n v="-655"/>
        <n v="-1213"/>
        <n v="-123"/>
        <n v="-78"/>
        <n v="-6295"/>
        <n v="-486"/>
        <n v="-3"/>
        <n v="-68"/>
        <n v="-67"/>
        <n v="-378"/>
        <n v="-852"/>
        <n v="-4640"/>
        <n v="-121"/>
        <n v="-569"/>
        <n v="-270"/>
        <n v="-1229"/>
        <n v="-1008"/>
        <n v="-191"/>
        <n v="-248"/>
        <n v="-747"/>
        <n v="-3257"/>
        <n v="-1073"/>
        <n v="-826"/>
        <n v="-960"/>
        <n v="-387"/>
        <n v="-598"/>
        <n v="-1671"/>
        <n v="-1017"/>
        <n v="-2143"/>
        <n v="-2030"/>
        <n v="-1489"/>
        <n v="-116"/>
        <n v="-3386"/>
        <n v="-687"/>
        <n v="-521"/>
        <n v="-23"/>
        <n v="-349"/>
        <n v="-77"/>
        <n v="-150"/>
        <n v="-2"/>
        <n v="-31"/>
        <n v="-39114"/>
        <n v="-1602"/>
        <n v="-39855"/>
        <n v="-992"/>
        <n v="-23930"/>
        <n v="-22341"/>
        <n v="-2492"/>
        <n v="-90656"/>
        <n v="-1579"/>
        <n v="-504212"/>
        <n v="-22126"/>
        <n v="-14543"/>
        <n v="-7281"/>
        <n v="-1350"/>
        <n v="-153"/>
        <n v="-520"/>
        <n v="-5175"/>
        <n v="-249"/>
        <n v="-876"/>
        <n v="-15630"/>
        <n v="-1717"/>
        <n v="-1118"/>
        <n v="-8499"/>
        <n v="-2326"/>
        <n v="-2690"/>
        <n v="-370"/>
        <n v="-615"/>
        <n v="-10860"/>
        <n v="-5417"/>
        <n v="-11829"/>
        <n v="-279"/>
        <n v="-9906"/>
        <n v="-310"/>
        <n v="-302"/>
        <n v="-1315"/>
        <n v="-21491"/>
        <n v="-2110"/>
        <n v="-163"/>
        <n v="-213"/>
        <n v="-107"/>
        <n v="-58"/>
        <n v="-369"/>
        <n v="-37"/>
        <n v="-29031"/>
        <n v="-258"/>
        <n v="-9"/>
        <n v="-7394"/>
        <n v="-7778"/>
        <n v="-507"/>
        <n v="-146"/>
        <n v="-779"/>
        <n v="-2926"/>
        <n v="-84"/>
        <n v="-91"/>
        <n v="-2580"/>
        <n v="-2036"/>
        <n v="-253"/>
        <n v="-1855"/>
        <n v="-211"/>
        <n v="-898"/>
        <n v="-11461"/>
        <n v="-21215"/>
        <n v="-1464"/>
        <n v="-24"/>
        <n v="-231"/>
        <n v="-268"/>
        <n v="-546"/>
        <n v="-442"/>
        <n v="-917"/>
        <n v="-1141"/>
        <n v="-1197"/>
        <n v="-41"/>
        <n v="-312"/>
        <n v="-199"/>
        <n v="-19"/>
        <n v="-607"/>
        <n v="-127"/>
        <n v="-5"/>
        <n v="-2089"/>
        <n v="-981"/>
        <n v="-7"/>
        <n v="-38"/>
        <n v="-27"/>
        <n v="-61"/>
        <n v="-98"/>
        <n v="-134"/>
        <n v="-1297"/>
        <n v="-480"/>
        <n v="-1248"/>
        <n v="-2185"/>
        <n v="-85"/>
        <n v="-815"/>
        <n v="-24103"/>
        <n v="-412"/>
        <n v="-471"/>
        <n v="-83"/>
        <n v="-724"/>
        <n v="-1241"/>
        <n v="-888"/>
        <n v="-92"/>
        <n v="-200"/>
        <n v="-2172"/>
        <n v="-385"/>
        <n v="-88"/>
        <n v="-14"/>
        <n v="-694"/>
        <n v="-10"/>
        <n v="-6313"/>
        <n v="-475"/>
        <n v="-762"/>
        <n v="-518"/>
        <n v="-388"/>
        <n v="-451"/>
        <n v="-260"/>
        <n v="-1598"/>
        <n v="-1291"/>
        <n v="-483"/>
        <n v="-1096"/>
        <n v="-497"/>
        <n v="-610"/>
        <n v="-1158"/>
        <n v="-5509"/>
        <n v="-4938"/>
        <n v="-1067"/>
        <n v="-1036"/>
        <n v="-771"/>
        <n v="-52"/>
        <n v="-2981"/>
        <n v="-1727"/>
        <n v="-2733"/>
        <n v="-384"/>
        <n v="-1416"/>
        <n v="-282"/>
        <n v="-1293"/>
        <n v="-3588"/>
        <n v="-17"/>
        <n v="-93"/>
        <n v="-259"/>
        <n v="-460"/>
        <n v="-574"/>
        <n v="-1628"/>
        <n v="-149"/>
        <n v="-4801"/>
        <n v="-527"/>
        <n v="-297"/>
        <n v="-101"/>
        <n v="-65"/>
        <n v="-113"/>
        <n v="-81"/>
        <n v="-3939"/>
        <n v="-2502"/>
        <n v="-5394"/>
        <n v="-323"/>
        <n v="-262"/>
        <n v="-102"/>
        <n v="-288"/>
        <n v="-277"/>
        <n v="-522"/>
        <n v="-496"/>
        <n v="-173"/>
        <n v="-216"/>
        <n v="-980"/>
        <n v="-49"/>
        <n v="-436"/>
        <n v="-392"/>
        <n v="-342"/>
        <n v="-224"/>
        <n v="-524"/>
        <n v="-71"/>
        <n v="-137"/>
        <n v="-295"/>
        <n v="-44"/>
        <n v="-698"/>
        <n v="-1114"/>
        <n v="-367"/>
        <n v="-215"/>
        <n v="-417"/>
        <n v="-43"/>
        <n v="-383"/>
        <n v="-104"/>
        <n v="-326"/>
        <n v="-139"/>
        <n v="-271"/>
        <n v="-175"/>
        <n v="-742"/>
        <n v="-1547"/>
        <n v="-276"/>
        <n v="-194"/>
        <n v="-261"/>
        <n v="-158"/>
        <n v="-155"/>
        <n v="-429"/>
        <n v="-16"/>
        <n v="-1085"/>
        <n v="-110"/>
        <n v="-998"/>
        <n v="-647"/>
        <n v="-169"/>
        <n v="-652"/>
        <n v="-691"/>
        <n v="-583"/>
        <n v="-416"/>
        <n v="-167"/>
        <n v="-327"/>
        <n v="-238"/>
        <n v="-425"/>
        <n v="-210"/>
        <n v="-6"/>
        <n v="-59"/>
        <n v="-1424"/>
        <n v="-1223"/>
        <n v="-444"/>
        <n v="-55"/>
        <n v="-26"/>
        <n v="-89"/>
        <n v="-16302"/>
        <n v="-2910"/>
        <n v="-706"/>
        <n v="-509"/>
        <n v="-693"/>
        <n v="-603"/>
        <n v="-125"/>
        <n v="-8556"/>
        <n v="-587"/>
        <n v="-5273"/>
        <n v="-1723"/>
        <n v="-7410"/>
        <n v="-1500"/>
        <n v="-292"/>
        <n v="-64"/>
        <n v="-8"/>
        <n v="-1053"/>
        <n v="-1047"/>
        <n v="-643"/>
        <n v="-3052"/>
        <n v="-38672"/>
        <n v="-408"/>
        <n v="-4558"/>
        <n v="-7596"/>
        <n v="-2738"/>
        <n v="-308"/>
        <n v="-1393"/>
        <n v="-2750"/>
        <n v="-22"/>
        <n v="-188"/>
        <n v="-1428"/>
        <n v="-668"/>
        <n v="-1174"/>
        <n v="-959"/>
        <n v="-650"/>
        <n v="-1046"/>
        <n v="-4433"/>
        <n v="-432"/>
        <n v="-90"/>
        <n v="-1095"/>
        <n v="-970"/>
        <n v="-360"/>
        <n v="-712"/>
        <n v="-142"/>
        <n v="-517"/>
        <n v="-448"/>
        <n v="-255"/>
        <n v="-494"/>
        <n v="-963"/>
        <n v="-591"/>
        <n v="-11"/>
        <n v="-10880"/>
        <n v="-903"/>
        <n v="-4983"/>
        <n v="-1130"/>
        <n v="-1377"/>
        <n v="-743"/>
        <n v="-3571"/>
        <n v="-1237"/>
        <n v="-2950"/>
        <n v="-343"/>
        <n v="-63"/>
        <n v="-198"/>
        <n v="-1125"/>
        <n v="-160"/>
        <n v="-624"/>
        <n v="-345"/>
        <n v="-1150"/>
        <n v="-6665"/>
        <n v="-1747"/>
        <n v="-314"/>
        <n v="-119"/>
        <n v="-490"/>
        <n v="-553"/>
        <n v="-187"/>
        <n v="-485"/>
        <n v="-186"/>
        <n v="-29"/>
        <n v="-124"/>
        <n v="-162"/>
        <n v="-86310"/>
        <n v="-7177"/>
        <n v="-4265"/>
        <n v="-289"/>
        <n v="-1418"/>
        <n v="-3374"/>
        <n v="-3721.9949999999999"/>
        <n v="-4660"/>
        <n v="-1780"/>
        <n v="-4880"/>
        <n v="-22152"/>
        <n v="-386"/>
        <n v="-98560"/>
        <n v="-2142"/>
        <n v="-18510"/>
        <n v="-12379"/>
        <n v="-1099"/>
        <n v="-1692.01"/>
        <n v="-47"/>
        <n v="-106"/>
        <n v="-11488"/>
        <n v="-368"/>
        <n v="-1179"/>
        <n v="-220"/>
        <n v="-12487"/>
        <n v="-426"/>
        <n v="-143.005"/>
        <n v="-17544"/>
        <n v="-190"/>
        <n v="-1148"/>
        <n v="-21"/>
        <n v="-2346"/>
        <n v="-15105"/>
        <n v="-1295"/>
        <n v="-1563"/>
        <n v="-346"/>
        <n v="-287"/>
        <n v="-1360"/>
        <n v="-82"/>
        <n v="-132"/>
        <n v="-272"/>
        <n v="-1064"/>
        <n v="-361"/>
        <n v="-170"/>
        <n v="-1190"/>
        <n v="-2040"/>
        <n v="-780"/>
        <n v="-6228"/>
        <n v="-501"/>
        <n v="-830"/>
        <n v="-1353"/>
        <n v="-727"/>
        <n v="-827"/>
        <n v="-405"/>
        <n v="-30"/>
        <n v="-195"/>
        <n v="-29961"/>
        <n v="-2468"/>
        <n v="-983"/>
        <n v="-1224"/>
        <n v="-671"/>
        <n v="-870"/>
        <n v="-2011"/>
        <n v="-105"/>
        <n v="-76"/>
        <n v="-239"/>
        <n v="-1550"/>
        <n v="-763"/>
        <n v="-565"/>
        <n v="-285"/>
        <n v="-97"/>
        <n v="-3173"/>
        <n v="-1351"/>
        <n v="-1573"/>
        <n v="-2300"/>
        <n v="-1878"/>
        <n v="-1136"/>
        <n v="-2661"/>
        <n v="-50854"/>
        <n v="-243"/>
        <n v="-3107"/>
        <n v="-3058"/>
        <n v="-4196"/>
        <n v="-165"/>
        <n v="-244"/>
        <n v="-180"/>
        <n v="-664"/>
        <n v="-718"/>
        <n v="-2418"/>
        <n v="-171"/>
        <n v="-115"/>
        <n v="-18"/>
        <n v="-12374"/>
        <n v="-834"/>
        <n v="-3561"/>
        <m/>
        <n v="-9683"/>
        <n v="-473"/>
        <n v="-4588"/>
        <n v="-214"/>
        <n v="-15"/>
        <n v="-1254"/>
        <n v="-9775"/>
        <n v="-2744"/>
        <n v="-246"/>
        <n v="-1180"/>
        <n v="-4"/>
        <n v="-29135"/>
        <n v="-5695"/>
        <n v="-2343"/>
        <n v="-6763"/>
        <n v="-122"/>
        <n v="-2016"/>
        <n v="-427"/>
        <n v="-356"/>
        <n v="-166"/>
        <n v="-1840"/>
        <n v="-730"/>
        <n v="-533"/>
        <n v="-6714"/>
        <n v="-685"/>
        <n v="-552"/>
        <n v="-954"/>
        <n v="-1126"/>
        <n v="-35945"/>
        <n v="-16946"/>
        <n v="-4566"/>
        <n v="-42"/>
        <n v="-56"/>
        <n v="-267"/>
        <n v="-156"/>
        <n v="-20"/>
        <n v="-181"/>
        <n v="-53"/>
        <n v="-1156"/>
        <n v="-841"/>
        <n v="-12"/>
        <n v="-447"/>
        <n v="-138"/>
        <n v="-344"/>
        <n v="-838"/>
        <n v="-756"/>
        <n v="-87"/>
        <n v="-506"/>
        <n v="-692"/>
        <n v="-474"/>
        <n v="-880"/>
        <n v="-528"/>
        <n v="-320"/>
        <n v="-397"/>
        <n v="200"/>
        <n v="-265"/>
        <n v="-537"/>
        <n v="-233"/>
        <n v="-523"/>
        <n v="-3327"/>
        <n v="-1149"/>
        <n v="-17149"/>
        <n v="-8060"/>
        <n v="-1743"/>
        <n v="-351"/>
        <n v="-601"/>
        <n v="-108"/>
        <n v="-559"/>
        <n v="-519"/>
        <n v="-421"/>
        <n v="-4103"/>
        <n v="-4078"/>
        <n v="-7050"/>
        <n v="-1275"/>
        <n v="-740"/>
        <n v="-478"/>
        <n v="-1019"/>
        <n v="-1632"/>
        <n v="-159"/>
        <n v="-197"/>
        <n v="-1259"/>
        <n v="-897"/>
        <n v="-2824"/>
        <n v="-2383"/>
        <n v="-1557"/>
        <n v="-32"/>
        <n v="-266"/>
        <n v="-347"/>
        <n v="-319"/>
        <n v="-907"/>
        <n v="-374"/>
        <n v="-419"/>
        <n v="-33"/>
        <n v="-33350"/>
        <n v="-1680"/>
        <n v="-3252"/>
        <n v="-189"/>
        <n v="-734"/>
        <n v="-654"/>
        <n v="-144"/>
        <n v="-300"/>
        <n v="-157"/>
        <n v="-62"/>
        <n v="-203"/>
        <n v="-933"/>
        <n v="-1336"/>
        <n v="-235"/>
        <n v="-234"/>
        <n v="-516"/>
        <n v="-130"/>
        <n v="-704"/>
        <n v="-72"/>
        <n v="-1"/>
        <n v="-438"/>
        <n v="-247"/>
        <n v="-145"/>
        <n v="-400"/>
        <n v="-25"/>
        <n v="-449"/>
        <n v="-824"/>
        <n v="-498"/>
        <n v="-1603"/>
        <n v="-1161"/>
        <n v="-9352"/>
        <n v="-245"/>
        <n v="-152"/>
        <n v="-558"/>
        <n v="-70"/>
        <n v="-179"/>
        <n v="-1323"/>
        <n v="-499"/>
        <n v="-1185"/>
        <n v="-1975"/>
        <n v="-513"/>
        <n v="-322"/>
        <n v="-592"/>
        <n v="-532"/>
        <n v="-205"/>
        <n v="-257"/>
        <n v="-1061"/>
        <n v="-290"/>
        <n v="-154"/>
        <n v="-151"/>
        <n v="-1385"/>
        <n v="-102303"/>
        <n v="-82343"/>
        <n v="-3908"/>
        <n v="-2048"/>
        <n v="-6580"/>
        <n v="-9785"/>
        <n v="-477"/>
        <n v="-318"/>
        <n v="-91140"/>
        <n v="-755"/>
        <n v="-458"/>
        <n v="-399"/>
        <n v="-579"/>
        <n v="-75"/>
        <n v="-708"/>
        <n v="-117"/>
        <n v="-136"/>
        <n v="-651"/>
        <n v="-228"/>
        <n v="-209"/>
        <n v="-218"/>
        <n v="-3120.34"/>
        <n v="-4695"/>
        <n v="-1514"/>
        <n v="-1490"/>
        <n v="-1221"/>
        <n v="-47939"/>
        <n v="-30323"/>
        <n v="-14212"/>
        <n v="-2209"/>
        <n v="-3269"/>
        <n v="-7649"/>
        <n v="-4070"/>
        <n v="-3778"/>
        <n v="-7406"/>
        <n v="-877"/>
        <n v="-435"/>
        <n v="-3080"/>
        <n v="-1442"/>
        <n v="-66283"/>
        <n v="-5908"/>
        <n v="-7757"/>
        <n v="-28697"/>
        <n v="-18800"/>
        <n v="-1711"/>
        <n v="-8877"/>
        <n v="-4194"/>
        <n v="-23470"/>
        <n v="-303"/>
        <n v="-23371"/>
        <n v="-22513"/>
        <n v="-3873.7999999999997"/>
        <n v="-7585"/>
        <n v="-1909"/>
        <n v="-5962"/>
        <n v="-4960"/>
        <n v="-22019"/>
        <n v="-17700"/>
        <n v="-3945"/>
        <n v="-35919"/>
        <n v="-5084"/>
        <n v="-8405"/>
        <n v="-70799"/>
        <n v="-947"/>
        <n v="-6812"/>
        <n v="-3875"/>
        <n v="-38338"/>
        <n v="-17293"/>
        <n v="-7892"/>
        <n v="-13763"/>
        <n v="-2519"/>
        <n v="-298"/>
        <n v="-1216"/>
        <n v="-1129"/>
        <n v="-3075"/>
        <n v="-6264"/>
        <n v="-9563"/>
        <n v="-4380"/>
        <n v="-14514"/>
        <n v="-12599"/>
        <n v="-373"/>
        <n v="-140"/>
        <n v="-8834"/>
        <n v="-3227"/>
        <n v="-10491"/>
        <n v="-23196"/>
        <n v="-3118"/>
        <n v="-1965"/>
        <n v="-1495"/>
        <n v="-304"/>
        <n v="-966"/>
        <n v="-1585"/>
        <n v="-26354"/>
        <n v="-4599"/>
        <n v="-549"/>
        <n v="-488"/>
        <n v="-57"/>
        <n v="-547"/>
        <n v="19.25"/>
        <n v="-794"/>
        <n v="-3738"/>
        <n v="-415"/>
        <n v="-538"/>
        <n v="-1266"/>
        <n v="-48"/>
        <n v="-622"/>
        <n v="-204"/>
        <n v="-37049"/>
        <n v="-1171"/>
        <n v="-2629"/>
        <n v="-7141"/>
        <n v="-70161.039999999994"/>
        <n v="-5116"/>
        <n v="-1527"/>
        <n v="-999"/>
        <n v="-128"/>
        <n v="-120160"/>
        <n v="-2159.3000000000002"/>
        <n v="-1802.45"/>
        <n v="-2464.15"/>
        <n v="76"/>
        <n v="-1654"/>
        <n v="-359"/>
        <n v="-263"/>
        <n v="-1383"/>
        <n v="-1947"/>
        <n v="-334"/>
        <n v="-1167"/>
        <n v="-148"/>
        <n v="-2336"/>
        <n v="-1580"/>
        <n v="-1021"/>
        <n v="-812"/>
        <n v="-7698"/>
        <n v="-1925"/>
        <n v="-1529"/>
        <n v="-3280"/>
        <n v="-1286"/>
        <n v="-1024"/>
        <n v="-9048"/>
        <n v="-909"/>
        <n v="-738"/>
        <n v="-614"/>
        <n v="-1552"/>
        <n v="-4273"/>
        <n v="-1802"/>
        <n v="-785"/>
        <n v="-6000"/>
        <n v="-340"/>
        <n v="-1113"/>
        <n v="-4320"/>
        <n v="-680"/>
        <n v="-588"/>
        <n v="-2453"/>
        <n v="-13"/>
        <n v="-393"/>
        <n v="-252"/>
        <n v="-1945"/>
        <n v="-394"/>
        <n v="-114"/>
        <n v="-1704"/>
        <n v="-629"/>
        <n v="-746"/>
        <n v="-646"/>
        <n v="-206"/>
        <n v="-379"/>
        <n v="-339"/>
        <n v="-296"/>
        <n v="-315"/>
        <n v="-640"/>
        <n v="-525"/>
        <n v="-858"/>
        <n v="-424"/>
        <n v="-222"/>
        <n v="-395"/>
        <n v="-4751"/>
        <n v="-10116"/>
        <n v="-2992"/>
        <n v="-719"/>
        <n v="-390"/>
        <n v="-1813"/>
        <n v="-659"/>
        <n v="-237"/>
        <n v="-1372"/>
        <n v="-2483"/>
        <n v="-765"/>
        <n v="-264"/>
        <n v="-1006"/>
        <n v="-1059"/>
        <n v="84.9"/>
        <n v="-768"/>
        <n v="-4719"/>
        <n v="-6889"/>
        <n v="-4817"/>
        <n v="-2333"/>
        <n v="-9371"/>
        <n v="-732"/>
        <n v="-3053"/>
        <n v="-1661"/>
        <n v="-2440"/>
        <n v="-1738"/>
        <n v="-2451.3498"/>
        <n v="-3745"/>
        <n v="-28376"/>
        <n v="-4686"/>
        <n v="-6489"/>
        <n v="-1447"/>
        <n v="-34"/>
        <n v="-11794"/>
        <n v="-3773"/>
        <n v="-17053"/>
        <n v="-9654"/>
        <n v="-4583"/>
        <n v="-26555"/>
        <n v="-5393"/>
        <n v="-677"/>
        <n v="-284"/>
        <n v="-699"/>
        <n v="-10039"/>
        <n v="-660"/>
        <n v="-316"/>
        <n v="-307"/>
        <n v="-4003"/>
        <n v="-5753"/>
        <n v="-391"/>
        <n v="-1200"/>
        <n v="-1319"/>
        <n v="-454"/>
        <n v="-990"/>
        <n v="-2987"/>
        <n v="-845"/>
        <n v="-801"/>
        <n v="-871"/>
        <n v="-491"/>
        <n v="-835"/>
        <n v="-461"/>
        <n v="-1560"/>
        <n v="1.98"/>
        <n v="-1624"/>
        <n v="-337"/>
        <n v="-280"/>
        <n v="-335"/>
        <n v="-656"/>
        <n v="-604"/>
        <n v="-109"/>
        <n v="-842"/>
        <n v="-571"/>
        <n v="-348"/>
        <n v="-3897"/>
        <n v="-1812"/>
        <n v="-599"/>
        <n v="-3553"/>
        <n v="-2023"/>
        <n v="-1936"/>
        <n v="-810"/>
        <n v="-1466"/>
        <n v="-606"/>
        <n v="-725"/>
        <n v="-893"/>
        <n v="-7587"/>
        <n v="-230"/>
        <n v="-1745"/>
        <n v="-1305"/>
        <n v="-1338"/>
        <n v="-8247"/>
        <n v="-3358"/>
        <n v="-5472"/>
        <n v="-7727"/>
        <n v="-2461"/>
        <n v="-1004"/>
        <n v="-2182"/>
        <n v="-5125"/>
        <n v="-1157"/>
        <n v="-1733"/>
        <n v="-1131"/>
        <n v="-1199"/>
        <n v="-1575"/>
        <n v="-593"/>
        <n v="-20984"/>
        <n v="-557"/>
        <n v="-13250"/>
        <n v="-131"/>
        <n v="-1470"/>
        <n v="-1026"/>
        <n v="-853"/>
        <n v="-1897"/>
        <n v="-697"/>
        <n v="-306"/>
        <n v="-1176"/>
        <n v="-172"/>
        <n v="-564"/>
        <n v="-39"/>
        <n v="-21319"/>
        <n v="-5690"/>
        <n v="-713"/>
        <n v="-380"/>
        <n v="-769"/>
        <e v="#REF!"/>
        <n v="-283"/>
        <n v="-46"/>
        <n v="-582"/>
        <n v="-969"/>
        <n v="-1819"/>
        <n v="-600"/>
        <n v="-1348"/>
        <n v="-446"/>
        <n v="-739"/>
        <n v="-99"/>
        <n v="-831"/>
        <n v="-862"/>
        <n v="-377"/>
        <n v="-921"/>
        <n v="-576"/>
        <n v="-420"/>
        <n v="-617"/>
        <n v="-381"/>
        <n v="-207"/>
        <n v="-682"/>
        <n v="-623"/>
        <n v="-666"/>
        <n v="-54"/>
        <n v="-1384"/>
        <n v="-1421"/>
        <n v="-816"/>
        <n v="-1378"/>
        <n v="-414"/>
        <n v="-466"/>
        <n v="-476"/>
        <n v="-2459"/>
        <n v="-882"/>
        <n v="-545"/>
        <n v="-5166"/>
        <n v="-6892"/>
        <n v="-1043"/>
        <n v="-2285"/>
        <n v="-2324"/>
        <n v="-731"/>
        <n v="-581"/>
        <n v="-46416"/>
        <n v="-9433"/>
        <n v="-57630"/>
        <n v="-5173"/>
        <n v="-2777"/>
        <n v="-52967"/>
        <n v="-1497"/>
        <n v="-5889"/>
        <n v="-2601"/>
        <n v="-1824"/>
        <n v="-461231"/>
        <n v="-50711"/>
        <n v="-22544"/>
        <n v="-30291"/>
        <n v="-2665"/>
        <n v="-22943"/>
        <n v="-12640"/>
        <n v="-16791"/>
        <n v="-6447"/>
        <n v="-15959"/>
        <n v="-1867"/>
        <n v="-3175"/>
        <n v="-729"/>
        <n v="-3137"/>
        <n v="-2120"/>
        <n v="-11419"/>
        <n v="-3310"/>
        <n v="-1160"/>
        <n v="-430"/>
        <n v="-1748"/>
        <n v="-5391"/>
        <n v="-3378"/>
        <n v="-2826"/>
        <n v="-1482"/>
        <n v="-20804"/>
        <n v="-2871"/>
        <n v="-74"/>
        <n v="-133346"/>
        <n v="-150380"/>
        <n v="-1060"/>
        <n v="-602"/>
        <n v="-1731"/>
        <n v="-325"/>
        <n v="-2351"/>
        <n v="-1347"/>
        <n v="-221"/>
        <n v="-95"/>
        <n v="-333"/>
        <n v="-43759"/>
        <n v="-608"/>
        <n v="-2882"/>
        <n v="-2062"/>
        <n v="-857"/>
        <n v="-1950"/>
        <n v="-1091"/>
        <n v="-455"/>
        <n v="-3569"/>
        <n v="-2079"/>
        <n v="-854"/>
        <n v="-690"/>
        <n v="-1432"/>
        <n v="-1233"/>
        <n v="-365"/>
        <n v="-1184"/>
        <n v="-2451"/>
        <n v="-683"/>
        <n v="-3984"/>
        <n v="-3808"/>
        <n v="-2255"/>
        <n v="-811"/>
        <n v="-1239"/>
        <n v="-759"/>
        <n v="-14615"/>
        <n v="-2064"/>
        <n v="-2677"/>
        <n v="-1306"/>
        <n v="-859"/>
        <n v="-219"/>
        <n v="-799"/>
        <n v="-630"/>
        <n v="-275"/>
        <n v="-676"/>
        <n v="-481"/>
        <n v="-404"/>
        <n v="-563"/>
        <n v="-1098"/>
        <n v="-299"/>
        <n v="-185"/>
        <n v="-1568"/>
        <n v="-1865"/>
        <n v="-2348"/>
        <n v="-1530"/>
        <n v="-6306"/>
        <n v="-5575"/>
        <n v="-2226"/>
        <n v="-1647"/>
        <n v="-662"/>
        <n v="-2878"/>
        <n v="-317"/>
        <n v="-550"/>
        <n v="-678"/>
        <n v="-596"/>
        <n v="-338"/>
        <n v="-648"/>
        <n v="-1973"/>
        <n v="-1052"/>
        <n v="-896"/>
        <n v="-2165"/>
        <n v="-20790"/>
        <n v="-12550"/>
        <n v="-689"/>
        <n v="-1408"/>
        <n v="-19036"/>
        <n v="-452"/>
        <n v="-2039"/>
        <n v="-8361"/>
        <n v="-567"/>
        <n v="-2401"/>
        <n v="-3249.5"/>
        <n v="-1871"/>
        <n v="-9539"/>
        <n v="-25344"/>
        <n v="47"/>
        <n v="32"/>
        <n v="-6040"/>
        <n v="-37369"/>
        <n v="-851"/>
        <n v="-573"/>
        <n v="-87150"/>
        <n v="-540"/>
        <n v="-8049"/>
        <n v="-217"/>
        <n v="-78031"/>
        <n v="-899"/>
        <n v="-2734"/>
        <n v="-618"/>
        <n v="-535"/>
        <n v="-177"/>
        <n v="-2893"/>
        <n v="-2238"/>
        <n v="-16214"/>
        <n v="-696"/>
        <n v="-7269"/>
        <n v="-1312"/>
        <n v="-2858"/>
        <n v="-8656"/>
        <n v="-409"/>
        <n v="-795"/>
        <n v="-16519"/>
        <n v="-3811"/>
        <n v="-9770"/>
        <n v="-967"/>
        <n v="-820"/>
        <n v="-869"/>
        <n v="-895"/>
        <n v="-482"/>
        <n v="-236"/>
        <n v="-1225"/>
        <n v="-484"/>
        <n v="-120"/>
        <n v="-1525"/>
        <n v="-225"/>
        <n v="-2292"/>
        <n v="-1854"/>
        <n v="-2047"/>
        <n v="-464"/>
        <n v="-5822"/>
        <n v="-286"/>
        <n v="-3267"/>
        <n v="-3520"/>
        <n v="-8330"/>
        <n v="-2166"/>
        <n v="-1100"/>
        <n v="-6769"/>
        <n v="-2765"/>
        <n v="-4518"/>
        <n v="-860"/>
        <n v="-823"/>
        <n v="-748"/>
        <n v="-1058"/>
        <n v="-625"/>
        <n v="-764"/>
        <n v="-1655"/>
        <n v="-1390"/>
        <n v="-589"/>
        <n v="-226"/>
        <n v="-240"/>
        <n v="-788"/>
        <n v="-2998"/>
        <n v="-2342"/>
        <n v="-1069"/>
        <n v="-911"/>
        <n v="-714"/>
        <n v="-1469"/>
        <n v="-1472"/>
        <n v="-3931"/>
        <n v="-1325"/>
        <n v="-6173"/>
        <n v="-13426"/>
        <n v="-3055"/>
        <n v="-8651"/>
        <n v="-2121"/>
        <n v="-29132"/>
        <n v="-6845"/>
        <n v="-3877"/>
        <n v="-5928"/>
        <n v="-17209"/>
        <n v="-1388"/>
        <n v="-1558"/>
        <n v="-1203"/>
        <n v="-34200"/>
        <n v="-42124"/>
        <n v="-1841849"/>
        <n v="-577"/>
        <n v="-2115"/>
        <n v="-11500"/>
        <n v="-26771"/>
        <n v="-7349"/>
        <n v="-1405"/>
        <n v="-14207"/>
        <n v="-6387"/>
        <n v="-31810"/>
        <n v="-26710"/>
        <n v="-7360"/>
        <n v="-12350"/>
        <n v="-19150"/>
        <n v="-929"/>
        <n v="-47681"/>
        <n v="-2000"/>
        <n v="-9598"/>
        <n v="-9002"/>
        <n v="-3300"/>
        <n v="-3200"/>
        <n v="-5850"/>
        <n v="-17675"/>
        <n v="-1310"/>
        <n v="-30203"/>
        <n v="-2899"/>
        <n v="-1191"/>
        <n v="-2780"/>
        <n v="-6435"/>
        <n v="-10645"/>
        <n v="-27434"/>
        <n v="-4190"/>
        <n v="-91589"/>
        <n v="-26390"/>
        <n v="-1140"/>
        <n v="-1940"/>
        <n v="-3138"/>
        <n v="-6150"/>
        <n v="-423"/>
        <n v="-2180"/>
        <n v="-551"/>
        <n v="-867"/>
        <n v="-672"/>
        <n v="-1311"/>
        <n v="-433"/>
        <n v="-6217"/>
        <n v="-12900"/>
        <n v="-3249"/>
        <n v="-4900"/>
        <n v="-3797"/>
        <n v="-2633"/>
        <n v="-202"/>
        <n v="-1007"/>
        <n v="-2464"/>
        <n v="-1737"/>
        <n v="-1761"/>
        <n v="-3623"/>
        <n v="-1517"/>
        <n v="-2258"/>
        <n v="-594"/>
        <n v="-479"/>
        <n v="-510"/>
        <n v="-1714"/>
        <n v="-637"/>
        <n v="-3270"/>
        <n v="-6651"/>
        <n v="-17043"/>
        <n v="-3604"/>
        <n v="-133"/>
        <n v="-15144"/>
        <n v="-56815"/>
        <n v="-106168"/>
        <n v="-402"/>
        <n v="-182"/>
        <n v="-357"/>
        <n v="-2559"/>
        <n v="-2244"/>
        <n v="-1875"/>
        <n v="-1300"/>
        <n v="271.12"/>
        <n v="-5072"/>
        <n v="34.89"/>
        <n v="-49398"/>
        <n v="-46246"/>
        <n v="-2526"/>
        <n v="-28531"/>
        <n v="-24705"/>
        <n v="-13038"/>
        <n v="-4779"/>
        <n v="-12778"/>
        <n v="-16061"/>
        <n v="-5878"/>
        <n v="-21793"/>
        <n v="-3215"/>
        <n v="-609"/>
        <n v="-642"/>
        <n v="-9678"/>
        <n v="-10003"/>
        <n v="-1426"/>
        <n v="-328"/>
        <n v="-539"/>
        <n v="-875"/>
        <n v="-1030"/>
        <n v="-1765"/>
        <n v="-1746"/>
        <n v="-1788"/>
        <n v="-183"/>
        <n v="-716"/>
        <n v="-2005"/>
        <n v="-741"/>
        <n v="-3871"/>
        <n v="-196"/>
        <n v="-1077"/>
        <n v="-541"/>
        <n v="-431"/>
        <n v="-865"/>
        <n v="-242"/>
        <n v="-422"/>
        <n v="-3246"/>
        <n v="-1554"/>
        <n v="-2786"/>
        <n v="-619"/>
        <n v="-3253"/>
        <n v="-1670"/>
        <n v="-470"/>
        <n v="-23833"/>
        <n v="-18418"/>
        <n v="-8831"/>
        <n v="-20495"/>
        <n v="-6064"/>
        <n v="-6108"/>
        <n v="-10795"/>
        <n v="-375"/>
        <n v="-1614"/>
        <n v="-15000"/>
        <n v="-17092"/>
        <n v="-28356"/>
        <n v="-839"/>
        <n v="-2907"/>
        <n v="-1339"/>
        <n v="-2224"/>
        <n v="-193"/>
        <n v="-332"/>
        <n v="-1808"/>
        <n v="-1170"/>
        <n v="-2660"/>
        <n v="-670"/>
        <n v="-403"/>
        <n v="-16567"/>
        <n v="-453"/>
        <n v="-3983"/>
        <n v="-620"/>
        <n v="-1576"/>
        <n v="-1145"/>
        <n v="-920"/>
        <n v="-808"/>
        <n v="-560"/>
        <n v="-2901"/>
        <n v="-701"/>
        <n v="-953"/>
        <n v="-10.205"/>
        <n v="-930"/>
        <n v="-1582"/>
        <n v="-945"/>
        <n v="-790"/>
        <n v="-665"/>
        <n v="-605"/>
        <n v="-1005"/>
        <n v="-1787"/>
        <n v="-3980"/>
        <n v="-3131"/>
        <n v="-2380"/>
        <n v="-2957"/>
        <n v="-2088"/>
        <n v="-7906"/>
        <n v="-4580"/>
        <n v="-1355"/>
        <n v="-2379"/>
        <n v="-1302"/>
        <n v="-3676"/>
        <n v="-3303"/>
        <n v="-254"/>
        <n v="-1474"/>
        <n v="-1436"/>
        <n v="-1806"/>
        <n v="-20637"/>
        <n v="-2448"/>
        <n v="-627"/>
        <n v="-890"/>
        <n v="-1755"/>
        <n v="-555"/>
        <n v="-396"/>
      </sharedItems>
    </cacheField>
    <cacheField name="Недобор" numFmtId="0">
      <sharedItems containsBlank="1" containsMixedTypes="1" containsNumber="1" containsInteger="1" minValue="0" maxValue="1" count="4">
        <n v="0"/>
        <n v="1"/>
        <e v="#REF!"/>
        <m/>
      </sharedItems>
    </cacheField>
    <cacheField name="Недобор, м3" numFmtId="0">
      <sharedItems containsBlank="1" containsMixedTypes="1" containsNumber="1" containsInteger="1" minValue="0" maxValue="91210"/>
    </cacheField>
    <cacheField name="Недобор, тенге" numFmtId="0">
      <sharedItems containsBlank="1" containsMixedTypes="1" containsNumber="1" minValue="0" maxValue="26690782.300000001"/>
    </cacheField>
    <cacheField name="Слож расчет" numFmtId="0">
      <sharedItems containsString="0" containsBlank="1" containsNumber="1" containsInteger="1" minValue="0" maxValue="5"/>
    </cacheField>
    <cacheField name="Вода, тенге" numFmtId="0">
      <sharedItems containsBlank="1" containsMixedTypes="1" containsNumber="1" minValue="-111081913.19" maxValue="16351.247200000002"/>
    </cacheField>
    <cacheField name="Кан, тенге" numFmtId="0">
      <sharedItems containsBlank="1" containsMixedTypes="1" containsNumber="1" minValue="-160903928.63999999" maxValue="33098" count="1618">
        <n v="-2630584.3199999998"/>
        <n v="-94436.160000000003"/>
        <n v="-34769.279999999999"/>
        <n v="-3086254.0800000001"/>
        <n v="-737493.12"/>
        <n v="-462309.12"/>
        <n v="0"/>
        <n v="-265224.96000000002"/>
        <n v="-3223758.72"/>
        <n v="-2646833.2799999998"/>
        <n v="-3052008.96"/>
        <n v="-2361340.7999999998"/>
        <n v="-583390.07999999996"/>
        <n v="-3161851.94"/>
        <n v="-151423.35"/>
        <n v="-286959.66000000003"/>
        <n v="-179887.63"/>
        <n v="-15556.060000000001"/>
        <n v="-46502.69"/>
        <n v="-124448.48000000001"/>
        <n v="-143645.32"/>
        <n v="-10922.34"/>
        <n v="-71822.66"/>
        <n v="-41537.990000000005"/>
        <n v="-33263.490000000005"/>
        <n v="-87544.21"/>
        <n v="-54777.19"/>
        <n v="-37897.21"/>
        <n v="-9929.4000000000015"/>
        <n v="-8439.99"/>
        <n v="-48654.060000000005"/>
        <n v="-6619.6"/>
        <n v="-248565.98"/>
        <n v="-12080.77"/>
        <n v="-5957.64"/>
        <n v="-58748.950000000004"/>
        <n v="-3637966.6700000004"/>
        <n v="-45178.770000000004"/>
        <n v="-750828.13"/>
        <n v="-984500.01"/>
        <n v="-29457.22"/>
        <n v="-51467.39"/>
        <n v="-27802.32"/>
        <n v="-51136.41"/>
        <n v="-87875.19"/>
        <n v="-137853.17000000001"/>
        <n v="-23665.07"/>
        <n v="-246249.12000000002"/>
        <n v="-4633.72"/>
        <n v="-21348.210000000003"/>
        <n v="-173929.99000000002"/>
        <n v="-161683.73000000001"/>
        <n v="-159532.36000000002"/>
        <n v="-8274.5"/>
        <n v="-16549"/>
        <n v="-11418.810000000001"/>
        <n v="-73643.05"/>
        <n v="-90026.559999999998"/>
        <n v="-60072.87"/>
        <n v="-70829.72"/>
        <n v="-119483.78000000001"/>
        <n v="-29126.240000000002"/>
        <n v="-75628.930000000008"/>
        <n v="-105086.15000000001"/>
        <n v="-62224.240000000005"/>
        <n v="-17045.47"/>
        <n v="-27140.36"/>
        <n v="-26643.890000000003"/>
        <n v="-98466.55"/>
        <n v="-23334.09"/>
        <n v="-39883.090000000004"/>
        <n v="-28795.260000000002"/>
        <n v="-7447.05"/>
        <n v="-50474.450000000004"/>
        <n v="-34421.919999999998"/>
        <n v="-30450.160000000003"/>
        <n v="-81586.570000000007"/>
        <n v="-13239.2"/>
        <n v="-94660.28"/>
        <n v="-41372.5"/>
        <n v="-88371.66"/>
        <n v="-14232.140000000001"/>
        <n v="-36904.270000000004"/>
        <n v="-20851.740000000002"/>
        <n v="-18369.39"/>
        <n v="-24327.030000000002"/>
        <n v="-45344.26"/>
        <n v="-68347.37000000001"/>
        <n v="-53618.76"/>
        <n v="-15887.04"/>
        <n v="-37566.230000000003"/>
        <n v="-13073.710000000001"/>
        <n v="-18534.88"/>
        <n v="-19527.82"/>
        <n v="-35083.880000000005"/>
        <n v="-22341.15"/>
        <n v="-78111.28"/>
        <n v="-118656.33"/>
        <n v="-106079.09000000001"/>
        <n v="-5792.1500000000005"/>
        <n v="-840358.22000000009"/>
        <n v="-54446.210000000006"/>
        <n v="-174922.93000000002"/>
        <n v="-1866396.2200000002"/>
        <n v="-2441804.9500000002"/>
        <n v="-93667.340000000011"/>
        <n v="-44516.810000000005"/>
        <n v="-611485.55000000005"/>
        <n v="-108395.95000000001"/>
        <n v="-200739.37000000002"/>
        <n v="-20355.27"/>
        <n v="-12908.220000000001"/>
        <n v="-1041759.55"/>
        <n v="-80428.14"/>
        <n v="-496.47"/>
        <n v="-11253.32"/>
        <n v="-11087.83"/>
        <n v="-62555.22"/>
        <n v="-140997.48000000001"/>
        <n v="-767873.60000000009"/>
        <n v="-20024.29"/>
        <n v="-94163.810000000012"/>
        <n v="-44682.3"/>
        <n v="-203387.21000000002"/>
        <n v="-166813.92000000001"/>
        <n v="-31608.59"/>
        <n v="-41041.520000000004"/>
        <n v="-123621.03000000001"/>
        <n v="-539000.93000000005"/>
        <n v="-177570.77000000002"/>
        <n v="-136694.74000000002"/>
        <n v="-158870.40000000002"/>
        <n v="-64044.630000000005"/>
        <n v="-98963.02"/>
        <n v="-276533.79000000004"/>
        <n v="-168303.33000000002"/>
        <n v="-354645.07"/>
        <n v="-335944.7"/>
        <n v="-246414.61000000002"/>
        <n v="-19196.84"/>
        <n v="-560349.14"/>
        <n v="-113691.63"/>
        <n v="-86220.290000000008"/>
        <n v="-3806.2700000000004"/>
        <n v="-57756.01"/>
        <n v="-12742.730000000001"/>
        <n v="-24823.5"/>
        <n v="-330.98"/>
        <n v="-5130.1900000000005"/>
        <n v="-3416999.04"/>
        <n v="-139950.72"/>
        <n v="-3481732.8"/>
        <n v="-86661.119999999995"/>
        <n v="-2090524.8"/>
        <n v="-1951709.76"/>
        <n v="-19481.28"/>
        <n v="-16685.759999999998"/>
        <n v="-217701.12"/>
        <n v="-7919708.1600000001"/>
        <n v="-137941.44"/>
        <n v="-44047960.32"/>
        <n v="-1932927.36"/>
        <n v="-1270476.48"/>
        <n v="-636068.16"/>
        <n v="-117936"/>
        <n v="-13366.08"/>
        <n v="-45427.199999999997"/>
        <n v="-452088"/>
        <n v="-21752.639999999999"/>
        <n v="-76527.360000000001"/>
        <n v="-1365436.8"/>
        <n v="-149997.12"/>
        <n v="-97668.479999999996"/>
        <n v="-742472.64"/>
        <n v="-203199.35999999999"/>
        <n v="-234998.39999999999"/>
        <n v="-32323.200000000001"/>
        <n v="-3494.4"/>
        <n v="-53726.400000000001"/>
        <n v="-948729.6"/>
        <n v="-473229.12"/>
        <n v="-1033381.44"/>
        <n v="-46171.71"/>
        <n v="-1639343.9400000002"/>
        <n v="-51301.9"/>
        <n v="-49977.98"/>
        <n v="-217619.35"/>
        <n v="-3556545.5900000003"/>
        <n v="-349183.9"/>
        <n v="-26974.870000000003"/>
        <n v="-35249.370000000003"/>
        <n v="-17707.43"/>
        <n v="-9598.42"/>
        <n v="-61065.810000000005"/>
        <n v="-6123.13"/>
        <n v="-4804340.1900000004"/>
        <n v="-42696.420000000006"/>
        <n v="-1489.41"/>
        <n v="-1223633.06"/>
        <n v="-1287181.22"/>
        <n v="-83903.430000000008"/>
        <n v="-24161.54"/>
        <n v="-128916.71"/>
        <n v="-484223.74000000005"/>
        <n v="-13901.16"/>
        <n v="-15059.59"/>
        <n v="-426964.2"/>
        <n v="-336937.64"/>
        <n v="-41868.97"/>
        <n v="-306983.95"/>
        <n v="-34918.39"/>
        <n v="-148610.02000000002"/>
        <n v="-1896680.8900000001"/>
        <n v="-3510870.35"/>
        <n v="-242277.36000000002"/>
        <n v="-3971.76"/>
        <n v="-38228.19"/>
        <n v="-44351.32"/>
        <n v="-90357.540000000008"/>
        <n v="-73146.58"/>
        <n v="-151754.33000000002"/>
        <n v="-188824.09"/>
        <n v="-198091.53"/>
        <n v="-6785.09"/>
        <n v="-51632.880000000005"/>
        <n v="-32932.51"/>
        <n v="-3144.3100000000004"/>
        <n v="-100452.43000000001"/>
        <n v="-21017.23"/>
        <n v="-827.45"/>
        <n v="-345708.61000000004"/>
        <n v="-162345.69"/>
        <n v="-1158.43"/>
        <n v="-6288.6200000000008"/>
        <n v="-4468.2300000000005"/>
        <n v="-10094.890000000001"/>
        <n v="-16218.02"/>
        <n v="-22175.66"/>
        <n v="-214640.53"/>
        <n v="-79435.200000000012"/>
        <n v="-206531.52000000002"/>
        <n v="-361595.65"/>
        <n v="-14066.650000000001"/>
        <n v="-134874.35"/>
        <n v="-3988805.47"/>
        <n v="-68181.88"/>
        <n v="-77945.790000000008"/>
        <n v="-13735.67"/>
        <n v="-119814.76000000001"/>
        <n v="-205373.09000000003"/>
        <n v="-146955.12"/>
        <n v="-15225.080000000002"/>
        <n v="-33098"/>
        <n v="-359444.28"/>
        <n v="-63713.65"/>
        <n v="-14563.12"/>
        <n v="-2316.86"/>
        <n v="-114850.06000000001"/>
        <n v="-1654.9"/>
        <n v="-1044738.3700000001"/>
        <n v="-78607.75"/>
        <n v="-126103.38"/>
        <n v="-85723.82"/>
        <n v="-64210.12"/>
        <n v="-74635.990000000005"/>
        <n v="-43027.4"/>
        <n v="-264453.02"/>
        <n v="-213647.59000000003"/>
        <n v="-79931.67"/>
        <n v="-181377.04"/>
        <n v="-82248.53"/>
        <n v="-100948.90000000001"/>
        <n v="-191637.42"/>
        <n v="-911684.41"/>
        <n v="-817189.62"/>
        <n v="-176577.83000000002"/>
        <n v="-171447.64"/>
        <n v="-127592.79000000001"/>
        <n v="-8605.48"/>
        <n v="-493325.69"/>
        <n v="-285801.23000000004"/>
        <n v="-452284.17000000004"/>
        <n v="-63548.160000000003"/>
        <n v="-234333.84000000003"/>
        <n v="-46668.18"/>
        <n v="-213978.57"/>
        <n v="-593778.12"/>
        <n v="-2813.33"/>
        <n v="-15390.570000000002"/>
        <n v="-42861.91"/>
        <n v="-76125.400000000009"/>
        <n v="-94991.260000000009"/>
        <n v="-269417.72000000003"/>
        <n v="-24658.010000000002"/>
        <n v="-794517.49"/>
        <n v="-87213.23000000001"/>
        <n v="-49150.530000000006"/>
        <n v="-16714.490000000002"/>
        <n v="-10756.85"/>
        <n v="-18700.370000000003"/>
        <n v="-13404.69"/>
        <n v="-651865.11"/>
        <n v="-414055.98000000004"/>
        <n v="-892653.06"/>
        <n v="-53453.270000000004"/>
        <n v="-43358.380000000005"/>
        <n v="-16879.98"/>
        <n v="-47661.120000000003"/>
        <n v="-45840.73"/>
        <n v="-86385.78"/>
        <n v="-82083.040000000008"/>
        <n v="-28629.77"/>
        <n v="-35745.840000000004"/>
        <n v="-162180.20000000001"/>
        <n v="-8109.01"/>
        <n v="-72153.64"/>
        <n v="-64872.08"/>
        <n v="-56597.58"/>
        <n v="-37069.760000000002"/>
        <n v="-86716.760000000009"/>
        <n v="-11749.79"/>
        <n v="-22672.13"/>
        <n v="-48819.55"/>
        <n v="-7281.56"/>
        <n v="-115512.02"/>
        <n v="-184355.86000000002"/>
        <n v="-60734.83"/>
        <n v="-35580.35"/>
        <n v="-69009.33"/>
        <n v="-7116.0700000000006"/>
        <n v="-63382.670000000006"/>
        <n v="-17210.96"/>
        <n v="-53949.740000000005"/>
        <n v="-23003.11"/>
        <n v="-44847.79"/>
        <n v="-28960.75"/>
        <n v="-122793.58"/>
        <n v="-256013.03000000003"/>
        <n v="-45675.240000000005"/>
        <n v="-32105.06"/>
        <n v="-43192.89"/>
        <n v="-26147.420000000002"/>
        <n v="-25650.95"/>
        <n v="-70995.210000000006"/>
        <n v="-2647.84"/>
        <n v="-179556.65000000002"/>
        <n v="-18203.900000000001"/>
        <n v="-165159.02000000002"/>
        <n v="-107072.03"/>
        <n v="-27967.81"/>
        <n v="-107899.48000000001"/>
        <n v="-114353.59000000001"/>
        <n v="-96480.67"/>
        <n v="-68843.839999999997"/>
        <n v="-27636.83"/>
        <n v="-54115.23"/>
        <n v="-39386.620000000003"/>
        <n v="-70333.25"/>
        <n v="-34752.9"/>
        <n v="-992.94"/>
        <n v="-9763.91"/>
        <n v="-235657.76"/>
        <n v="-202394.27000000002"/>
        <n v="-73477.56"/>
        <n v="-9101.9500000000007"/>
        <n v="-4302.74"/>
        <n v="-14728.61"/>
        <n v="-2697817.98"/>
        <n v="-481575.9"/>
        <n v="-116835.94"/>
        <n v="-84234.41"/>
        <n v="-114684.57"/>
        <n v="-99790.47"/>
        <n v="-20686.25"/>
        <n v="-1415932.4400000002"/>
        <n v="-97142.63"/>
        <n v="-872628.77"/>
        <n v="-285139.27"/>
        <n v="-1226280.9000000001"/>
        <n v="-248235"/>
        <n v="-48323.08"/>
        <n v="-10591.36"/>
        <n v="-1323.92"/>
        <n v="-174260.97"/>
        <n v="-173268.03"/>
        <n v="-106410.07"/>
        <n v="-505075.48000000004"/>
        <n v="-6399829.2800000003"/>
        <n v="-67519.92"/>
        <n v="-754303.42"/>
        <n v="-1257062.04"/>
        <n v="-453111.62000000005"/>
        <n v="-50970.920000000006"/>
        <n v="-230527.57"/>
        <n v="-455097.5"/>
        <n v="-3640.78"/>
        <n v="-31112.120000000003"/>
        <n v="-236319.72"/>
        <n v="-110547.32"/>
        <n v="-194285.26"/>
        <n v="-158704.91"/>
        <n v="-107568.5"/>
        <n v="-173102.54"/>
        <n v="-733617.17"/>
        <n v="-71491.680000000008"/>
        <n v="-14894.1"/>
        <n v="-181211.55000000002"/>
        <n v="-160525.30000000002"/>
        <n v="-59576.4"/>
        <n v="-117828.88"/>
        <n v="-23499.58"/>
        <n v="-85558.33"/>
        <n v="-74139.520000000004"/>
        <n v="-42199.950000000004"/>
        <n v="-81752.06"/>
        <n v="-159366.87"/>
        <n v="-97804.590000000011"/>
        <n v="-1820.39"/>
        <n v="-1800531.2000000002"/>
        <n v="-149437.47"/>
        <n v="-824636.67"/>
        <n v="-187003.7"/>
        <n v="-227879.73"/>
        <n v="-122959.07"/>
        <n v="-590964.79"/>
        <n v="-204711.13"/>
        <n v="-488195.5"/>
        <n v="-56763.07"/>
        <n v="-10425.870000000001"/>
        <n v="-32767.02"/>
        <n v="-186176.25"/>
        <n v="-26478.400000000001"/>
        <n v="-103265.76000000001"/>
        <n v="-57094.05"/>
        <n v="-190313.5"/>
        <n v="-1102990.8500000001"/>
        <n v="-289111.03000000003"/>
        <n v="-51963.86"/>
        <n v="-19693.310000000001"/>
        <n v="-81090.100000000006"/>
        <n v="-91515.97"/>
        <n v="-30946.63"/>
        <n v="-80262.650000000009"/>
        <n v="-30781.140000000003"/>
        <n v="-4799.21"/>
        <n v="-20520.760000000002"/>
        <n v="-26809.38"/>
        <n v="-7540041.5999999996"/>
        <n v="-626982.72"/>
        <n v="-17384.64"/>
        <n v="-372590.4"/>
        <n v="-25247.040000000001"/>
        <n v="-123876.48"/>
        <n v="-294752.64000000001"/>
        <n v="-325153.48320000002"/>
        <n v="-67354.559999999998"/>
        <n v="-407097.59999999998"/>
        <n v="-155500.79999999999"/>
        <n v="-426316.79999999999"/>
        <n v="-1935198.72"/>
        <n v="-33720.959999999999"/>
        <n v="-15288"/>
        <n v="-8610201.5999999996"/>
        <n v="-187125.12"/>
        <n v="-1617033.6"/>
        <n v="-1081429.44"/>
        <n v="-96008.639999999999"/>
        <n v="-147813.99359999999"/>
        <n v="-7778.0300000000007"/>
        <n v="-17541.940000000002"/>
        <n v="-1901149.12"/>
        <n v="-60900.320000000007"/>
        <n v="-195112.71000000002"/>
        <n v="-36407.800000000003"/>
        <n v="-2066473.6300000001"/>
        <n v="-70498.740000000005"/>
        <n v="-23665.89745"/>
        <n v="-2903356.56"/>
        <n v="-31443.100000000002"/>
        <n v="-189982.52000000002"/>
        <n v="-3475.29"/>
        <n v="-388239.54000000004"/>
        <n v="-2499726.4500000002"/>
        <n v="-214309.55000000002"/>
        <n v="-258660.87000000002"/>
        <n v="-57259.54"/>
        <n v="-47495.630000000005"/>
        <n v="-225066.40000000002"/>
        <n v="-13570.18"/>
        <n v="-21844.68"/>
        <n v="-45013.279999999999"/>
        <n v="-176081.36000000002"/>
        <n v="-59741.890000000007"/>
        <n v="-28133.300000000003"/>
        <n v="-196933.1"/>
        <n v="-337599.60000000003"/>
        <n v="-129082.20000000001"/>
        <n v="-1030671.7200000001"/>
        <n v="-82910.490000000005"/>
        <n v="-137356.70000000001"/>
        <n v="-223907.97"/>
        <n v="-120311.23000000001"/>
        <n v="-136860.23000000001"/>
        <n v="-67023.45"/>
        <n v="-4964.7000000000007"/>
        <n v="-41207.01"/>
        <n v="-32270.550000000003"/>
        <n v="-4958245.8900000006"/>
        <n v="-408429.32"/>
        <n v="-162676.67000000001"/>
        <n v="-202559.76"/>
        <n v="-111043.79000000001"/>
        <n v="-143976.30000000002"/>
        <n v="-332800.39"/>
        <n v="-17376.45"/>
        <n v="-12577.240000000002"/>
        <n v="-39552.11"/>
        <n v="-256509.5"/>
        <n v="-126268.87000000001"/>
        <n v="-93501.85"/>
        <n v="-47164.65"/>
        <n v="-16052.53"/>
        <n v="-525099.77"/>
        <n v="-223576.99000000002"/>
        <n v="-260315.77000000002"/>
        <n v="-380627"/>
        <n v="-310790.22000000003"/>
        <n v="-187996.64"/>
        <n v="-440368.89"/>
        <n v="-8415828.4600000009"/>
        <n v="-40214.07"/>
        <n v="-514177.43000000005"/>
        <n v="-506068.42000000004"/>
        <n v="-694396.04"/>
        <n v="-27305.850000000002"/>
        <n v="-40379.560000000005"/>
        <n v="-29788.2"/>
        <n v="-109885.36"/>
        <n v="-118821.82"/>
        <n v="-400154.82"/>
        <n v="-28298.79"/>
        <n v="-19031.350000000002"/>
        <n v="-2978.82"/>
        <n v="-2047773.26"/>
        <n v="-138018.66"/>
        <n v="-589309.89"/>
        <n v="-845906.88"/>
        <n v="-41321.279999999999"/>
        <n v="-400807.67999999999"/>
        <n v="-18695.04"/>
        <n v="-1310.4000000000001"/>
        <n v="-109549.44"/>
        <n v="-853944"/>
        <n v="-239715.84"/>
        <n v="-21490.560000000001"/>
        <n v="-103084.8"/>
        <n v="-2009.28"/>
        <n v="-349.44"/>
        <n v="-5678.4"/>
        <n v="-11793.6"/>
        <n v="-2545233.6"/>
        <n v="-497515.2"/>
        <n v="-204684.48"/>
        <n v="-590815.68000000005"/>
        <n v="-36341.760000000002"/>
        <n v="-20189.780000000002"/>
        <n v="-333627.84000000003"/>
        <n v="-70664.23000000001"/>
        <n v="-58914.44"/>
        <n v="-27471.34"/>
        <n v="-304501.60000000003"/>
        <n v="-120807.70000000001"/>
        <n v="-88206.17"/>
        <n v="-1111099.8600000001"/>
        <n v="-113360.65000000001"/>
        <n v="-91350.48000000001"/>
        <n v="-157877.46000000002"/>
        <n v="-186341.74000000002"/>
        <n v="-5948538.0500000007"/>
        <n v="-2804393.54"/>
        <n v="-755627.34000000008"/>
        <n v="-6950.58"/>
        <n v="-9267.44"/>
        <n v="-44185.83"/>
        <n v="-25816.440000000002"/>
        <n v="-3309.8"/>
        <n v="-29953.690000000002"/>
        <n v="-8770.9700000000012"/>
        <n v="-191306.44"/>
        <n v="-139177.09"/>
        <n v="-1985.88"/>
        <n v="-73974.03"/>
        <n v="-65865.02"/>
        <n v="-22837.620000000003"/>
        <n v="-56928.560000000005"/>
        <n v="-138680.62"/>
        <n v="-125110.44"/>
        <n v="-14397.630000000001"/>
        <n v="-83737.94"/>
        <n v="-114519.08"/>
        <n v="-78442.260000000009"/>
        <n v="-25319.97"/>
        <n v="-145631.20000000001"/>
        <n v="-87378.72"/>
        <n v="-52956.800000000003"/>
        <n v="-65699.53"/>
        <n v="-2482.3500000000004"/>
        <n v="33098"/>
        <n v="-43854.850000000006"/>
        <n v="-88868.13"/>
        <n v="-38559.170000000006"/>
        <n v="-86551.27"/>
        <n v="-550585.23"/>
        <n v="-190148.01"/>
        <n v="-2837988.0100000002"/>
        <n v="-1333849.4000000001"/>
        <n v="-288449.07"/>
        <n v="-86054.8"/>
        <n v="-58086.990000000005"/>
        <n v="-99459.49"/>
        <n v="-17872.920000000002"/>
        <n v="-92508.91"/>
        <n v="-85889.31"/>
        <n v="-69671.290000000008"/>
        <n v="-679005.47000000009"/>
        <n v="-674868.22000000009"/>
        <n v="-1166704.5"/>
        <n v="-210999.75"/>
        <n v="-122462.6"/>
        <n v="-79104.22"/>
        <n v="-168634.31"/>
        <n v="-270079.68"/>
        <n v="-26312.91"/>
        <n v="-32601.530000000002"/>
        <n v="-208351.91"/>
        <n v="-148444.53"/>
        <n v="-467343.76"/>
        <n v="-394362.67000000004"/>
        <n v="-257667.93000000002"/>
        <n v="-5295.68"/>
        <n v="-44020.340000000004"/>
        <n v="-57425.030000000006"/>
        <n v="-52791.310000000005"/>
        <n v="-150099.43000000002"/>
        <n v="-61893.26"/>
        <n v="-69340.31"/>
        <n v="-5461.17"/>
        <n v="-5519091.5"/>
        <n v="-278023.2"/>
        <n v="-538173.48"/>
        <n v="-31277.61"/>
        <n v="-121469.66"/>
        <n v="-108230.46"/>
        <n v="-23830.560000000001"/>
        <n v="-661.96"/>
        <n v="-49647"/>
        <n v="-25981.93"/>
        <n v="-10260.380000000001"/>
        <n v="-33594.47"/>
        <n v="-154402.17000000001"/>
        <n v="-221094.64"/>
        <n v="-38890.15"/>
        <n v="-38724.660000000003"/>
        <n v="-85392.840000000011"/>
        <n v="-21513.7"/>
        <n v="-116504.96000000001"/>
        <n v="-11915.28"/>
        <n v="-165.49"/>
        <n v="-72484.62000000001"/>
        <n v="-40876.03"/>
        <n v="-61231.3"/>
        <n v="-23996.050000000003"/>
        <n v="-66196"/>
        <n v="-4137.25"/>
        <n v="-63879.140000000007"/>
        <n v="-74305.010000000009"/>
        <n v="-136363.76"/>
        <n v="-82414.02"/>
        <n v="-265280.47000000003"/>
        <n v="-192133.89"/>
        <n v="-1547662.48"/>
        <n v="-101776.35"/>
        <n v="-40545.050000000003"/>
        <n v="-25154.480000000003"/>
        <n v="-92343.42"/>
        <n v="-11584.300000000001"/>
        <n v="-29622.710000000003"/>
        <n v="-218943.27000000002"/>
        <n v="-82579.510000000009"/>
        <n v="-196105.65000000002"/>
        <n v="-326842.75"/>
        <n v="-84896.37000000001"/>
        <n v="-53287.780000000006"/>
        <n v="-97970.08"/>
        <n v="-88040.680000000008"/>
        <n v="-33925.450000000004"/>
        <n v="-42530.93"/>
        <n v="-175584.89"/>
        <n v="-47992.100000000006"/>
        <n v="-25485.460000000003"/>
        <n v="-24988.99"/>
        <n v="-229203.65000000002"/>
        <n v="-16930123.470000003"/>
        <n v="-13626943.07"/>
        <n v="-646734.92000000004"/>
        <n v="-338923.52000000002"/>
        <n v="-1088924.2"/>
        <n v="-1619319.6500000001"/>
        <n v="-78938.73000000001"/>
        <n v="-52625.82"/>
        <n v="-15082758.600000001"/>
        <n v="-124944.95000000001"/>
        <n v="-75794.42"/>
        <n v="-66030.510000000009"/>
        <n v="-95818.71"/>
        <n v="-12411.75"/>
        <n v="-117166.92000000001"/>
        <n v="-19362.330000000002"/>
        <n v="-22506.639999999999"/>
        <n v="-107733.99"/>
        <n v="-37731.72"/>
        <n v="-34587.410000000003"/>
        <n v="-36076.82"/>
        <n v="-272592.90240000002"/>
        <n v="-410155.2"/>
        <n v="-132263.04000000001"/>
        <n v="-130166.39999999999"/>
        <n v="-106666.56"/>
        <n v="-4187951.04"/>
        <n v="-2649017.2799999998"/>
        <n v="-1241560.32"/>
        <n v="-192978.24"/>
        <n v="-285579.84000000003"/>
        <n v="-668216.64"/>
        <n v="-355555.2"/>
        <n v="-330046.08000000002"/>
        <n v="-646988.16"/>
        <n v="-76614.720000000001"/>
        <n v="-38001.599999999999"/>
        <n v="-13278.72"/>
        <n v="-9871.68"/>
        <n v="-269068.79999999999"/>
        <n v="-125973.12"/>
        <n v="-5790482.8799999999"/>
        <n v="-516122.88"/>
        <n v="-677651.52"/>
        <n v="-2506969.92"/>
        <n v="-1642368"/>
        <n v="-149472.95999999999"/>
        <n v="-775494.72"/>
        <n v="-524.16"/>
        <n v="-366387.84"/>
        <n v="-2050339.2"/>
        <n v="-26470.079999999998"/>
        <n v="-7338.24"/>
        <n v="-2041690.56"/>
        <n v="-1966735.68"/>
        <n v="-2096.64"/>
        <n v="-338415.16799999995"/>
        <n v="-662625.6"/>
        <n v="-166770.23999999999"/>
        <n v="-520840.32"/>
        <n v="-433305.59999999998"/>
        <n v="-1923579.84"/>
        <n v="-1546272"/>
        <n v="-344635.2"/>
        <n v="-3137883.84"/>
        <n v="-444138.23999999999"/>
        <n v="-734260.8"/>
        <n v="-6185000.6399999997"/>
        <n v="-156719.03"/>
        <n v="-1127317.8800000001"/>
        <n v="-641273.75"/>
        <n v="-6344555.6200000001"/>
        <n v="-2861818.5700000003"/>
        <n v="-1306047.08"/>
        <n v="-2277638.87"/>
        <n v="-416869.31"/>
        <n v="-49316.020000000004"/>
        <n v="-201235.84000000003"/>
        <n v="-186838.21000000002"/>
        <n v="-508881.75"/>
        <n v="-1036629.3600000001"/>
        <n v="-1582580.87"/>
        <n v="-724846.20000000007"/>
        <n v="-2401921.8600000003"/>
        <n v="-2085008.51"/>
        <n v="-61727.770000000004"/>
        <n v="-23168.600000000002"/>
        <n v="-1461938.6600000001"/>
        <n v="-534036.23"/>
        <n v="-1736155.59"/>
        <n v="-3838706.04"/>
        <n v="-515997.82"/>
        <n v="-325187.85000000003"/>
        <n v="-247407.55000000002"/>
        <n v="-50308.960000000006"/>
        <n v="-159863.34"/>
        <n v="-262301.65000000002"/>
        <n v="-4361323.46"/>
        <n v="-761088.51"/>
        <n v="-90854.010000000009"/>
        <n v="-80759.12000000001"/>
        <n v="-9432.93"/>
        <n v="-90523.03"/>
        <n v="3185.6825000000003"/>
        <n v="-131399.06"/>
        <n v="-618601.62"/>
        <n v="-68678.350000000006"/>
        <n v="-89033.62000000001"/>
        <n v="-209510.34000000003"/>
        <n v="-7943.52"/>
        <n v="-102934.78"/>
        <n v="-33759.96"/>
        <n v="-6131239.0100000007"/>
        <n v="-193788.79"/>
        <n v="-435073.21"/>
        <n v="-1181764.0900000001"/>
        <n v="-11610950.5096"/>
        <n v="-846646.84000000008"/>
        <n v="-252703.23"/>
        <n v="-165324.51"/>
        <n v="-21182.720000000001"/>
        <n v="-19885278.400000002"/>
        <n v="-357342.55700000003"/>
        <n v="-298287.45050000004"/>
        <n v="-407792.18350000004"/>
        <n v="12577.240000000002"/>
        <n v="-273720.46000000002"/>
        <n v="-59410.91"/>
        <n v="-164166.08000000002"/>
        <n v="-43523.87"/>
        <n v="-228872.67"/>
        <n v="-322209.03000000003"/>
        <n v="-55273.66"/>
        <n v="-193126.83000000002"/>
        <n v="-24492.52"/>
        <n v="-386584.64"/>
        <n v="-261474.2"/>
        <n v="-168965.29"/>
        <n v="-134377.88"/>
        <n v="-1273942.02"/>
        <n v="-318568.25"/>
        <n v="-253034.21000000002"/>
        <n v="-542807.20000000007"/>
        <n v="-212820.14"/>
        <n v="-169461.76000000001"/>
        <n v="-1497353.52"/>
        <n v="-150430.41"/>
        <n v="-122131.62000000001"/>
        <n v="-101610.86"/>
        <n v="-256840.48"/>
        <n v="-707138.77"/>
        <n v="-298212.98000000004"/>
        <n v="-129909.65000000001"/>
        <n v="-992940"/>
        <n v="-56266.600000000006"/>
        <m/>
        <n v="-714916.8"/>
        <n v="-112533.20000000001"/>
        <n v="-97308.12000000001"/>
        <n v="-405946.97000000003"/>
        <n v="-2151.37"/>
        <n v="-65037.570000000007"/>
        <n v="-41703.480000000003"/>
        <n v="-321878.05000000005"/>
        <n v="-65203.060000000005"/>
        <n v="-18865.86"/>
        <n v="-281994.96000000002"/>
        <n v="-104093.21"/>
        <n v="-123455.54000000001"/>
        <n v="-106906.54000000001"/>
        <n v="-34090.94"/>
        <n v="-62720.710000000006"/>
        <n v="-56101.11"/>
        <n v="-48985.04"/>
        <n v="-52129.350000000006"/>
        <n v="-105913.60000000001"/>
        <n v="-86882.25"/>
        <n v="-141990.42000000001"/>
        <n v="-70167.760000000009"/>
        <n v="-36738.78"/>
        <n v="-65368.55"/>
        <n v="-786242.99"/>
        <n v="-1674096.84"/>
        <n v="-495146.08"/>
        <n v="-118987.31000000001"/>
        <n v="-64541.100000000006"/>
        <n v="-300033.37"/>
        <n v="-109057.91"/>
        <n v="-39221.130000000005"/>
        <n v="-227052.28"/>
        <n v="-410911.67000000004"/>
        <n v="-126599.85"/>
        <n v="-43689.36"/>
        <n v="-166482.94"/>
        <n v="-175253.91"/>
        <n v="14050.101000000002"/>
        <n v="-127096.32000000001"/>
        <n v="-780947.31"/>
        <n v="-1140060.6100000001"/>
        <n v="-797165.33000000007"/>
        <n v="-386088.17000000004"/>
        <n v="-1550806.79"/>
        <n v="-121138.68000000001"/>
        <n v="-266710.08"/>
        <n v="-88845.119999999995"/>
        <n v="-145104.95999999999"/>
        <n v="-213158.39999999999"/>
        <n v="-151831.67999999999"/>
        <n v="-58618.559999999998"/>
        <n v="-214149.91852800001"/>
        <n v="-4368"/>
        <n v="-327163.2"/>
        <n v="-2478927.36"/>
        <n v="-409368.96"/>
        <n v="-566879.04"/>
        <n v="-126409.92"/>
        <n v="-13715.52"/>
        <n v="-2970.24"/>
        <n v="-1030323.84"/>
        <n v="-329609.27999999997"/>
        <n v="-1489750.08"/>
        <n v="-843373.44"/>
        <n v="-45077.760000000002"/>
        <n v="-400370.88"/>
        <n v="-2319844.7999999998"/>
        <n v="-892487.57000000007"/>
        <n v="-112036.73000000001"/>
        <n v="-46999.16"/>
        <n v="-115677.51000000001"/>
        <n v="-1661354.11"/>
        <n v="-109223.40000000001"/>
        <n v="-52294.840000000004"/>
        <n v="-50805.43"/>
        <n v="-662456.47000000009"/>
        <n v="-952063.97000000009"/>
        <n v="-64706.590000000004"/>
        <n v="-198588"/>
        <n v="-218281.31"/>
        <n v="-75132.460000000006"/>
        <n v="-163835.1"/>
        <n v="-494318.63"/>
        <n v="-139839.05000000002"/>
        <n v="-132557.49000000002"/>
        <n v="-144141.79"/>
        <n v="-81255.590000000011"/>
        <n v="-138184.15"/>
        <n v="-76290.89"/>
        <n v="-258164.40000000002"/>
        <n v="327.67020000000002"/>
        <n v="-268755.76"/>
        <n v="-55770.130000000005"/>
        <n v="-46337.200000000004"/>
        <n v="-55439.15"/>
        <n v="-108561.44"/>
        <n v="-99955.96"/>
        <n v="-18038.41"/>
        <n v="-139342.58000000002"/>
        <n v="-94494.790000000008"/>
        <n v="-57590.520000000004"/>
        <n v="-644914.53"/>
        <n v="-299867.88"/>
        <n v="-99128.510000000009"/>
        <n v="-587985.97000000009"/>
        <n v="-334786.27"/>
        <n v="-320388.64"/>
        <n v="-134046.9"/>
        <n v="-242608.34000000003"/>
        <n v="-100286.94"/>
        <n v="-119980.25"/>
        <n v="-147782.57"/>
        <n v="-1255572.6300000001"/>
        <n v="-38062.700000000004"/>
        <n v="-288780.05"/>
        <n v="-5626.66"/>
        <n v="-215964.45"/>
        <n v="-221425.62000000002"/>
        <n v="-1364796.03"/>
        <n v="-555715.42000000004"/>
        <n v="-905561.28"/>
        <n v="-1278741.23"/>
        <n v="-407270.89"/>
        <n v="-166151.96000000002"/>
        <n v="-361099.18"/>
        <n v="-848136.25"/>
        <n v="-191471.93000000002"/>
        <n v="-181873.51"/>
        <n v="-286794.17000000004"/>
        <n v="-187169.19"/>
        <n v="-198422.51"/>
        <n v="-260646.75"/>
        <n v="-98135.57"/>
        <n v="-3472642.16"/>
        <n v="-92177.930000000008"/>
        <n v="-2192742.5"/>
        <n v="-21679.190000000002"/>
        <n v="-243270.30000000002"/>
        <n v="-169792.74000000002"/>
        <n v="-141162.97"/>
        <n v="-313934.53000000003"/>
        <n v="-115346.53000000001"/>
        <n v="-50639.94"/>
        <n v="-194616.24000000002"/>
        <n v="-28464.280000000002"/>
        <n v="-93336.36"/>
        <n v="-6454.1100000000006"/>
        <n v="-3528081.31"/>
        <n v="-941638.10000000009"/>
        <n v="-117994.37000000001"/>
        <n v="-62886.200000000004"/>
        <n v="-127261.81000000001"/>
        <e v="#REF!"/>
        <n v="-46833.670000000006"/>
        <n v="-7612.5400000000009"/>
        <n v="-96315.180000000008"/>
        <n v="-160359.81"/>
        <n v="-301026.31"/>
        <n v="-99294"/>
        <n v="-223080.52000000002"/>
        <n v="-73808.540000000008"/>
        <n v="-122297.11"/>
        <n v="-16383.51"/>
        <n v="-137522.19"/>
        <n v="-142652.38"/>
        <n v="-62389.73"/>
        <n v="-152416.29"/>
        <n v="-95322.240000000005"/>
        <n v="-69505.8"/>
        <n v="-102107.33"/>
        <n v="-63051.69"/>
        <n v="-34256.43"/>
        <n v="-112864.18000000001"/>
        <n v="-103100.27"/>
        <n v="-110216.34000000001"/>
        <n v="-8936.4600000000009"/>
        <n v="-229038.16"/>
        <n v="-235161.29"/>
        <n v="-135039.84"/>
        <n v="-228045.22"/>
        <n v="-68512.86"/>
        <n v="-77118.340000000011"/>
        <n v="-78773.240000000005"/>
        <n v="-406939.91000000003"/>
        <n v="-145962.18000000002"/>
        <n v="-90192.05"/>
        <n v="-854921.34000000008"/>
        <n v="-1140557.08"/>
        <n v="-172606.07"/>
        <n v="-378144.65"/>
        <n v="-384598.76"/>
        <n v="-120973.19"/>
        <n v="-96149.69"/>
        <n v="-4054901.76"/>
        <n v="-824066.88"/>
        <n v="-1257486.6000000001"/>
        <n v="-112874.86"/>
        <n v="-60594.14"/>
        <n v="-1155739.94"/>
        <n v="-32664.54"/>
        <n v="-128497.98"/>
        <n v="-10299.040000000001"/>
        <n v="-227223.36"/>
        <n v="-159344.63999999998"/>
        <n v="-10832.64"/>
        <n v="-40293140.159999996"/>
        <n v="-4430112.96"/>
        <n v="-10570.56"/>
        <n v="-1969443.8400000001"/>
        <n v="-2646221.7599999998"/>
        <n v="-232814.4"/>
        <n v="-2004300.48"/>
        <n v="-1104230.3999999999"/>
        <n v="-1466861.76"/>
        <n v="-563209.92000000004"/>
        <n v="-1394178.24"/>
        <n v="-163101.12"/>
        <n v="-277368"/>
        <n v="-11968.32"/>
        <n v="-3057.6"/>
        <n v="-63685.440000000002"/>
        <n v="-274048.32"/>
        <n v="-185203.20000000001"/>
        <n v="-997563.84"/>
        <n v="-289161.59999999998"/>
        <n v="-101337.60000000001"/>
        <n v="-12492.48"/>
        <n v="-37564.800000000003"/>
        <n v="-152705.28"/>
        <n v="-470957.76"/>
        <n v="-295102.08000000002"/>
        <n v="-22975.68"/>
        <n v="-246879.35999999999"/>
        <n v="-129467.52"/>
        <n v="-1817437.44"/>
        <n v="-262.08"/>
        <n v="-2271.36"/>
        <n v="-250810.56"/>
        <n v="-6464.64"/>
        <n v="-11649106.560000001"/>
        <n v="-13137196.800000001"/>
        <n v="-92601.600000000006"/>
        <n v="-52590.720000000001"/>
        <n v="-151220.16"/>
        <n v="-28392"/>
        <n v="-205383.36"/>
        <n v="-117673.92"/>
        <n v="-19306.560000000001"/>
        <n v="-1048.32"/>
        <n v="-7076.16"/>
        <n v="-3931.2"/>
        <n v="-8299.2000000000007"/>
        <n v="-29090.880000000001"/>
        <n v="-1572.48"/>
        <n v="-14589.12"/>
        <n v="-3822786.2399999998"/>
        <n v="-53114.879999999997"/>
        <n v="-251771.51999999999"/>
        <n v="-180136.32000000001"/>
        <n v="-74867.520000000004"/>
        <n v="-1135.68"/>
        <n v="-1834.56"/>
        <n v="-6115.2"/>
        <n v="-322705.5"/>
        <n v="-180549.59"/>
        <n v="-75297.95"/>
        <n v="-590633.81000000006"/>
        <n v="-202063.29"/>
        <n v="-344053.71"/>
        <n v="-141328.46000000002"/>
        <n v="-114188.1"/>
        <n v="-236981.68000000002"/>
        <n v="-204049.17"/>
        <n v="-445168.10000000003"/>
        <n v="-60403.850000000006"/>
        <n v="-195940.16"/>
        <n v="-405615.99000000005"/>
        <n v="-113029.67000000001"/>
        <n v="-659312.16"/>
        <n v="-630185.92000000004"/>
        <n v="-373179.95"/>
        <n v="-134212.39000000001"/>
        <n v="-205042.11000000002"/>
        <n v="-125606.91"/>
        <n v="-2418636.35"/>
        <n v="-341571.36000000004"/>
        <n v="-443016.73000000004"/>
        <n v="-216129.94"/>
        <n v="-142155.91"/>
        <n v="-36242.310000000005"/>
        <n v="-132226.51"/>
        <n v="-104258.70000000001"/>
        <n v="-45509.75"/>
        <n v="-111871.24"/>
        <n v="-79600.69"/>
        <n v="-66857.960000000006"/>
        <n v="-99624.98000000001"/>
        <n v="-12246.26"/>
        <n v="-93170.87000000001"/>
        <n v="-181708.02000000002"/>
        <n v="-49481.51"/>
        <n v="-30615.65"/>
        <n v="-259488.32"/>
        <n v="-308638.85000000003"/>
        <n v="-388570.52"/>
        <n v="-253199.7"/>
        <n v="-1043579.9400000001"/>
        <n v="-922606.75"/>
        <n v="-368380.74000000005"/>
        <n v="-341240.38"/>
        <n v="-272562.03000000003"/>
        <n v="-109554.38"/>
        <n v="-403795.60000000003"/>
        <n v="-476280.22000000003"/>
        <n v="-52460.33"/>
        <n v="-91019.5"/>
        <n v="-112202.22"/>
        <n v="-98632.040000000008"/>
        <n v="-55935.62"/>
        <n v="-107237.52"/>
        <n v="-326511.77"/>
        <n v="-174095.48"/>
        <n v="-148279.04000000001"/>
        <n v="-189134.4"/>
        <n v="-1816214.4"/>
        <n v="-1096368"/>
        <n v="-19830.72"/>
        <n v="-60191.040000000001"/>
        <n v="-2358.7199999999998"/>
        <n v="-123002.88"/>
        <n v="-1662984.96"/>
        <n v="-39486.720000000001"/>
        <n v="-178127.04"/>
        <n v="-730416.96"/>
        <n v="-49533.120000000003"/>
        <n v="-103958.39999999999"/>
        <n v="-27081.599999999999"/>
        <n v="-4018.56"/>
        <n v="-11269.44"/>
        <n v="-209751.36"/>
        <n v="-283876.32"/>
        <n v="-436.8"/>
        <n v="-13628.16"/>
        <n v="-41932.800000000003"/>
        <n v="-163450.56"/>
        <n v="-833327.04"/>
        <n v="-2214051.8399999999"/>
        <n v="-53027.519999999997"/>
        <n v="4105.92"/>
        <n v="2795.52"/>
        <n v="-527654.40000000002"/>
        <n v="-5328.96"/>
        <n v="-32148.48"/>
        <n v="-3264555.84"/>
        <n v="-74343.360000000001"/>
        <n v="-50057.279999999999"/>
        <n v="-7613424"/>
        <n v="-47174.400000000001"/>
        <n v="-703160.64"/>
        <n v="-18957.12"/>
        <n v="-12913350.190000001"/>
        <n v="-148775.51"/>
        <n v="-452449.66000000003"/>
        <n v="-102272.82"/>
        <n v="-88537.150000000009"/>
        <n v="-29291.730000000003"/>
        <n v="-478762.57"/>
        <n v="-370366.62"/>
        <n v="-2683254.8600000003"/>
        <n v="-115181.04000000001"/>
        <n v="-1202946.81"/>
        <n v="-217122.88"/>
        <n v="-472970.42000000004"/>
        <n v="-1432481.4400000002"/>
        <n v="-67685.41"/>
        <n v="-131564.55000000002"/>
        <n v="-2733729.31"/>
        <n v="-630682.39"/>
        <n v="-1616837.3"/>
        <n v="-160028.83000000002"/>
        <n v="-135701.80000000002"/>
        <n v="-143810.81"/>
        <n v="-94825.77"/>
        <n v="-148113.55000000002"/>
        <n v="-79766.180000000008"/>
        <n v="-39055.64"/>
        <n v="-202725.25"/>
        <n v="-80097.16"/>
        <n v="-19858.800000000003"/>
        <n v="-252372.25"/>
        <n v="-37235.25"/>
        <n v="-379303.08"/>
        <n v="-36573.29"/>
        <n v="-306818.46000000002"/>
        <n v="-338758.03"/>
        <n v="-76787.360000000001"/>
        <n v="-963482.78"/>
        <n v="-47330.14"/>
        <n v="-540655.83000000007"/>
        <n v="-582524.80000000005"/>
        <n v="-1378531.7000000002"/>
        <n v="-358451.34"/>
        <n v="-182039"/>
        <n v="-1120201.81"/>
        <n v="-457579.85000000003"/>
        <n v="-747683.82000000007"/>
        <n v="-142321.4"/>
        <n v="-136198.27000000002"/>
        <n v="-123786.52"/>
        <n v="-175088.42"/>
        <n v="-103431.25"/>
        <n v="-175419.40000000002"/>
        <n v="-126434.36"/>
        <n v="-273885.95"/>
        <n v="-230031.1"/>
        <n v="-97473.61"/>
        <n v="-207524.46000000002"/>
        <n v="-37400.740000000005"/>
        <n v="-39717.600000000006"/>
        <n v="-130406.12000000001"/>
        <n v="-496139.02"/>
        <n v="-387577.58"/>
        <n v="-176908.81"/>
        <n v="-150761.39000000001"/>
        <n v="-118159.86"/>
        <n v="-243104.81000000003"/>
        <n v="-243601.28000000003"/>
        <n v="-650541.19000000006"/>
        <n v="-219274.25"/>
        <n v="-1021569.77"/>
        <n v="-2221868.7400000002"/>
        <n v="-505571.95"/>
        <n v="-1431653.99"/>
        <n v="-351004.29000000004"/>
        <n v="-4821054.6800000006"/>
        <n v="-1132779.05"/>
        <n v="-641604.73"/>
        <n v="-981024.72000000009"/>
        <n v="-2847917.41"/>
        <n v="-229700.12000000002"/>
        <n v="-257833.42"/>
        <n v="-199084.47"/>
        <n v="-2987712"/>
        <n v="-3679952.64"/>
        <n v="-160903928.63999999"/>
        <n v="-50406.720000000001"/>
        <n v="-184766.4"/>
        <n v="-1004640"/>
        <n v="-2338714.56"/>
        <n v="-63510.720000000001"/>
        <n v="-642008.64"/>
        <n v="-122740.8"/>
        <n v="-1241123.52"/>
        <n v="-557968.31999999995"/>
        <n v="-2778921.6"/>
        <n v="-2333385.6"/>
        <n v="-642969.59999999998"/>
        <n v="-1078896"/>
        <n v="-60278.400000000001"/>
        <n v="-1672944"/>
        <n v="-81157.440000000002"/>
        <n v="-4165412.16"/>
        <n v="-174720"/>
        <n v="-838481.28"/>
        <n v="-786414.72"/>
        <n v="-288288"/>
        <n v="-279552"/>
        <n v="-511056"/>
        <n v="-2925035.75"/>
        <n v="-216791.90000000002"/>
        <n v="-4998294.4700000007"/>
        <n v="-479755.51"/>
        <n v="-197098.59"/>
        <n v="-460062.2"/>
        <n v="-1064928.1500000001"/>
        <n v="-1761641.05"/>
        <n v="-4540052.66"/>
        <n v="-693403.10000000009"/>
        <n v="-15157063.610000001"/>
        <n v="-4367281.1000000006"/>
        <n v="-188658.6"/>
        <n v="-321050.60000000003"/>
        <n v="-519307.62000000005"/>
        <n v="-1017763.5"/>
        <n v="-70002.27"/>
        <n v="-360768.2"/>
        <n v="-91184.99"/>
        <n v="-143479.83000000002"/>
        <n v="-111209.28"/>
        <n v="-216957.39"/>
        <n v="-71657.17"/>
        <n v="-1028851.3300000001"/>
        <n v="-2134821"/>
        <n v="-537677.01"/>
        <n v="-810901"/>
        <n v="-232513.45"/>
        <n v="-628365.53"/>
        <n v="-435735.17000000004"/>
        <n v="-33428.980000000003"/>
        <n v="-166648.43000000002"/>
        <n v="-407767.36000000004"/>
        <n v="-287456.13"/>
        <n v="-291427.89"/>
        <n v="-599570.27"/>
        <n v="-251048.33000000002"/>
        <n v="-373676.42000000004"/>
        <n v="-71160.7"/>
        <n v="-98301.060000000012"/>
        <n v="-79269.710000000006"/>
        <n v="-84399.900000000009"/>
        <n v="-283649.86000000004"/>
        <n v="-105417.13"/>
        <n v="-541152.30000000005"/>
        <n v="-1100673.99"/>
        <n v="-2820446.0700000003"/>
        <n v="-596425.96000000008"/>
        <n v="-22010.170000000002"/>
        <n v="-1322979.8400000001"/>
        <n v="-4963358.4000000004"/>
        <n v="-9274836.4800000004"/>
        <n v="-35118.720000000001"/>
        <n v="-6988.8"/>
        <n v="-23063.040000000001"/>
        <n v="-3407.04"/>
        <n v="-4455.3599999999997"/>
        <n v="-9434.8799999999992"/>
        <n v="-18432.96"/>
        <n v="-7600.32"/>
        <n v="-11007.36"/>
        <n v="-15899.52"/>
        <n v="-31187.52"/>
        <n v="-3843.84"/>
        <n v="-14676.48"/>
        <n v="-14938.56"/>
        <n v="-49882.559999999998"/>
        <n v="-7949.76"/>
        <n v="-2446.08"/>
        <n v="-611.52"/>
        <n v="-7775.04"/>
        <n v="-223554.24"/>
        <n v="-196035.84"/>
        <n v="-34157.760000000002"/>
        <n v="-163800"/>
        <n v="-113568"/>
        <n v="23685.0432"/>
        <n v="-443089.91999999998"/>
        <n v="3047.9904000000001"/>
        <n v="-4315409.28"/>
        <n v="-4040050.56"/>
        <n v="-220671.35999999999"/>
        <n v="-2492468.16"/>
        <n v="-2158228.7999999998"/>
        <n v="-1138999.68"/>
        <n v="-417493.44"/>
        <n v="-3581.7599999999998"/>
        <n v="-1116286.08"/>
        <n v="-1403088.96"/>
        <n v="-513502.08"/>
        <n v="-87185.279999999999"/>
        <n v="-1903836.48"/>
        <n v="-532050.35"/>
        <n v="-100783.41"/>
        <n v="-106244.58"/>
        <n v="-1601612.22"/>
        <n v="-1655396.4700000002"/>
        <n v="-235988.74000000002"/>
        <n v="-54280.72"/>
        <n v="-89199.11"/>
        <n v="-144803.75"/>
        <n v="-170454.7"/>
        <n v="-292089.85000000003"/>
        <n v="-288945.54000000004"/>
        <n v="-295896.12"/>
        <n v="-30119.18"/>
        <n v="-30284.670000000002"/>
        <n v="-118490.84000000001"/>
        <n v="-331807.45"/>
        <n v="-122628.09000000001"/>
        <n v="-640611.79"/>
        <n v="-32436.04"/>
        <n v="-222915.03"/>
        <n v="-178232.73"/>
        <n v="-89530.090000000011"/>
        <n v="-71326.19"/>
        <n v="-143148.85"/>
        <n v="-141824.93000000002"/>
        <n v="-40048.58"/>
        <n v="-69836.78"/>
        <n v="-537180.54"/>
        <n v="-93832.83"/>
        <n v="-257171.46000000002"/>
        <n v="-461055.14"/>
        <n v="-102438.31000000001"/>
        <n v="-538338.97"/>
        <n v="-208148.8"/>
        <n v="-58580.800000000003"/>
        <n v="-2970545.12"/>
        <n v="-2295619.52"/>
        <n v="-1100695.8400000001"/>
        <n v="-2554496.7999999998"/>
        <n v="-755816.95999999996"/>
        <n v="-761301.12"/>
        <n v="-1345488.8"/>
        <n v="-97094.56"/>
        <n v="-46740"/>
        <n v="-201168.96"/>
        <n v="-1869600"/>
        <n v="-2130346.88"/>
        <n v="-3534291.84"/>
        <n v="-26174.400000000001"/>
        <n v="-5858.08"/>
        <n v="-33403.519999999997"/>
        <n v="-104074.4"/>
        <n v="-1620.32"/>
        <n v="-104572.96"/>
        <n v="-3116"/>
        <n v="-13087.2"/>
        <n v="-7229.12"/>
        <n v="-4736.32"/>
        <n v="-7478.4"/>
        <n v="-10345.120000000001"/>
        <n v="-362328.48"/>
        <n v="-166892.96"/>
        <n v="-17574.240000000002"/>
        <n v="-36394.879999999997"/>
        <n v="-3739.2"/>
        <n v="-12962.56"/>
        <n v="-9348"/>
        <n v="-24429.439999999999"/>
        <n v="-24928"/>
        <n v="-112051.36"/>
        <n v="-277199.35999999999"/>
        <n v="-4237.76"/>
        <n v="-24055.52"/>
        <n v="-33029.599999999999"/>
        <n v="-47487.840000000004"/>
        <n v="-41380.480000000003"/>
        <n v="-16826.400000000001"/>
        <n v="-73412.960000000006"/>
        <n v="-21188.799999999999"/>
        <n v="-94227.839999999997"/>
        <n v="-225349.12"/>
        <n v="-6855.2"/>
        <n v="-145828.79999999999"/>
        <n v="-331542.40000000002"/>
        <n v="-15206.08"/>
        <n v="-45867.519999999997"/>
        <n v="-27171.52"/>
        <n v="-83508.800000000003"/>
        <n v="-50229.919999999998"/>
        <n v="-36145.599999999999"/>
        <n v="-109683.2"/>
        <n v="-2064910.8800000001"/>
        <n v="-148321.60000000001"/>
        <n v="-56461.919999999998"/>
        <n v="-496441.12"/>
        <n v="-77276.800000000003"/>
        <n v="-498.56"/>
        <n v="-94103.2"/>
        <n v="-30287.52"/>
        <n v="-50479.199999999997"/>
        <n v="-196432.64000000001"/>
        <n v="-74784"/>
        <n v="-19693.12"/>
        <n v="-142712.79999999999"/>
        <n v="-34899.199999999997"/>
        <n v="-114668.8"/>
        <n v="-100709.12"/>
        <n v="-46490.720000000001"/>
        <n v="-32281.759999999998"/>
        <n v="-69798.399999999994"/>
        <n v="-46615.360000000001"/>
        <n v="-9721.92"/>
        <n v="-361580.64"/>
        <n v="-15330.72"/>
        <n v="-104448.32000000001"/>
        <n v="-74659.360000000001"/>
        <n v="-37142.720000000001"/>
        <n v="-54343.040000000001"/>
        <n v="-87372.64"/>
        <n v="-118781.92"/>
        <n v="-1271.9512"/>
        <n v="-4611.68"/>
        <n v="-115915.2"/>
        <n v="-197180.48"/>
        <n v="-117784.8"/>
        <n v="-17449.599999999999"/>
        <n v="-2492.8000000000002"/>
        <n v="-3863.84"/>
        <n v="-34276"/>
        <n v="-98465.600000000006"/>
        <n v="-62070.720000000001"/>
        <n v="-71418.720000000001"/>
        <n v="-82885.600000000006"/>
        <n v="-18696"/>
        <n v="-27545.439999999999"/>
        <n v="-35522.400000000001"/>
        <n v="-95723.520000000004"/>
        <n v="-8475.52"/>
        <n v="-83259.520000000004"/>
        <n v="-49856"/>
        <n v="-75407.199999999997"/>
        <n v="-32406.400000000001"/>
        <n v="-20814.88"/>
        <n v="-32904.959999999999"/>
        <n v="-6730.56"/>
        <n v="-68178.080000000002"/>
        <n v="-60575.040000000001"/>
        <n v="-47986.400000000001"/>
        <n v="-3365.28"/>
        <n v="-67056.320000000007"/>
        <n v="-34026.720000000001"/>
        <n v="-41754.400000000001"/>
        <n v="-69673.759999999995"/>
        <n v="-125263.2"/>
        <n v="-47737.120000000003"/>
        <n v="-1495.68"/>
        <n v="-68053.440000000002"/>
        <n v="-64314.239999999998"/>
        <n v="-19942.400000000001"/>
        <n v="-222731.68"/>
        <n v="-27670.080000000002"/>
        <n v="-496067.2"/>
        <n v="-390247.84"/>
        <n v="-296643.20000000001"/>
        <n v="-482980"/>
        <n v="-368560.48"/>
        <n v="-144582.39999999999"/>
        <n v="-260248.32000000001"/>
        <n v="-985403.84"/>
        <n v="-570851.19999999995"/>
        <n v="-168887.2"/>
        <n v="-296518.56"/>
        <n v="-155550.72"/>
        <n v="-162281.28"/>
        <n v="-458176.64"/>
        <n v="-411685.92"/>
        <n v="-62444.639999999999"/>
        <n v="-31658.560000000001"/>
        <n v="-183719.36000000002"/>
        <n v="-16203.2"/>
        <n v="-43499.360000000001"/>
        <n v="-178983.04000000001"/>
        <n v="-225099.84"/>
        <n v="-2572195.6800000002"/>
        <n v="-305118.72000000003"/>
        <n v="-26922.240000000002"/>
        <n v="-78149.279999999999"/>
        <n v="-1371.04"/>
        <n v="-110929.60000000001"/>
        <n v="-5110.24"/>
        <n v="-11466.88"/>
        <n v="-20316.32"/>
        <n v="-13461.12"/>
        <n v="-8101.6"/>
        <n v="-218743.2"/>
        <n v="-69175.199999999997"/>
        <n v="-49357.440000000002"/>
      </sharedItems>
    </cacheField>
    <cacheField name="Общая, тенге" numFmtId="0">
      <sharedItems containsBlank="1" containsMixedTypes="1" containsNumber="1" minValue="-271985841.82999998" maxValue="40036.290399999998"/>
    </cacheField>
    <cacheField name="N счет факт" numFmtId="0">
      <sharedItems containsNonDate="0" containsString="0" containsBlank="1"/>
    </cacheField>
    <cacheField name="Разн вода и канал" numFmtId="0">
      <sharedItems containsBlank="1" containsMixedTypes="1" containsNumber="1" minValue="-58004" maxValue="120160"/>
    </cacheField>
    <cacheField name="Акт" numFmtId="0">
      <sharedItems containsString="0" containsBlank="1" containsNumber="1" containsInteger="1" minValue="477" maxValue="2609"/>
    </cacheField>
    <cacheField name="Штраф, тенге" numFmtId="0">
      <sharedItems containsString="0" containsBlank="1" containsNumber="1" minValue="13999.39" maxValue="1680054.48"/>
    </cacheField>
    <cacheField name="Счет факт штраф" numFmtId="0">
      <sharedItems containsString="0" containsBlank="1" containsNumber="1" containsInteger="1" minValue="18890" maxValue="21075"/>
    </cacheField>
    <cacheField name="Проверка" numFmtId="0">
      <sharedItems containsString="0" containsBlank="1" containsNumber="1" containsInteger="1" minValue="-1" maxValue="1"/>
    </cacheField>
    <cacheField name="Проблема" numFmtId="0">
      <sharedItems containsBlank="1" containsMixedTypes="1" containsNumber="1" containsInteger="1" minValue="1" maxValue="1"/>
    </cacheField>
    <cacheField name="Примечание" numFmtId="0">
      <sharedItems containsBlank="1"/>
    </cacheField>
    <cacheField name="Категория" numFmtId="0">
      <sharedItems containsBlank="1" count="38">
        <s v="респ.бюджет"/>
        <s v="обл.бюджет"/>
        <s v="гор.бюджет"/>
        <s v="хоз.субъекты"/>
        <s v="автомойки"/>
        <s v="магазины"/>
        <s v="кафе"/>
        <s v="учебн.заведения"/>
        <s v="рестораны"/>
        <s v="торговые дома"/>
        <s v="банки"/>
        <s v="парикмахерские"/>
        <s v="гостиницы"/>
        <s v="сто"/>
        <s v="азс"/>
        <s v="автомойки и другие"/>
        <s v="сауны"/>
        <s v="бани"/>
        <s v="аптеки"/>
        <s v="стоматологии"/>
        <s v="компьютерные клубы"/>
        <s v="телемастерская"/>
        <s v="ателье"/>
        <s v="ломбарды"/>
        <s v="азс и автомойки"/>
        <s v="нотариус"/>
        <s v="фотосалоны"/>
        <s v="прочие хоз.субъекты"/>
        <s v="стоматолигии"/>
        <s v="клиники"/>
        <s v="талсуат"/>
        <s v="коммунал.хоз-во"/>
        <s v="прочие ЧП"/>
        <s v="учебн. заведения"/>
        <s v="ЧП"/>
        <s v="сауны "/>
        <s v="район"/>
        <m/>
      </sharedItems>
    </cacheField>
    <cacheField name="Период" numFmtId="0">
      <sharedItems containsNonDate="0" containsString="0" containsBlank="1" count="1">
        <m/>
      </sharedItems>
    </cacheField>
    <cacheField name="Котролер" numFmtId="0">
      <sharedItems containsBlank="1" count="11">
        <s v="Даяров Алмабек"/>
        <s v="Баитова Жамал"/>
        <s v="Жубатырова Роза"/>
        <s v="Шектибаева Айжамал"/>
        <s v="Назарова Актоты"/>
        <s v="Дуйсенгазиева Замза"/>
        <s v="Бекбалаев Максат"/>
        <s v="Убеева Урзия"/>
        <s v="Оразбеков Ынтымак"/>
        <s v="Камалова Гульжан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05">
  <r>
    <x v="0"/>
    <n v="331000039470"/>
    <n v="940740001602"/>
    <x v="0"/>
    <s v="Толе би 112"/>
    <s v="Толе би"/>
    <n v="112"/>
    <m/>
    <n v="76742846"/>
    <n v="336421"/>
    <x v="0"/>
    <x v="0"/>
    <n v="30112"/>
    <m/>
    <n v="1"/>
    <n v="1"/>
    <n v="-30112"/>
    <x v="0"/>
    <x v="0"/>
    <n v="0"/>
    <n v="0"/>
    <n v="0"/>
    <n v="-1816054.72"/>
    <x v="0"/>
    <n v="-4446639.04"/>
    <m/>
    <n v="0"/>
    <m/>
    <m/>
    <m/>
    <n v="1"/>
    <m/>
    <m/>
    <x v="0"/>
    <x v="0"/>
    <x v="0"/>
  </r>
  <r>
    <x v="1"/>
    <n v="331000039470"/>
    <n v="940740001602"/>
    <x v="0"/>
    <s v="колодец"/>
    <s v="Толе би"/>
    <n v="112"/>
    <m/>
    <n v="0"/>
    <m/>
    <x v="0"/>
    <x v="0"/>
    <n v="1081"/>
    <m/>
    <n v="1"/>
    <n v="1"/>
    <n v="-1081"/>
    <x v="1"/>
    <x v="0"/>
    <n v="0"/>
    <n v="0"/>
    <n v="0"/>
    <n v="-65195.11"/>
    <x v="1"/>
    <n v="-159631.27000000002"/>
    <m/>
    <n v="0"/>
    <m/>
    <m/>
    <m/>
    <n v="1"/>
    <m/>
    <m/>
    <x v="0"/>
    <x v="0"/>
    <x v="0"/>
  </r>
  <r>
    <x v="2"/>
    <n v="331000028881"/>
    <n v="120841015859"/>
    <x v="1"/>
    <s v="Турекуловаб/н"/>
    <s v="Турекулова"/>
    <s v="б/н"/>
    <m/>
    <n v="158869"/>
    <n v="57913563"/>
    <x v="0"/>
    <x v="0"/>
    <n v="398"/>
    <m/>
    <n v="1"/>
    <n v="1"/>
    <n v="-398"/>
    <x v="2"/>
    <x v="0"/>
    <n v="0"/>
    <n v="0"/>
    <n v="0"/>
    <n v="-24003.38"/>
    <x v="2"/>
    <n v="-58772.66"/>
    <m/>
    <n v="0"/>
    <m/>
    <m/>
    <m/>
    <n v="1"/>
    <m/>
    <m/>
    <x v="0"/>
    <x v="0"/>
    <x v="0"/>
  </r>
  <r>
    <x v="3"/>
    <n v="331000038361"/>
    <n v="890140000056"/>
    <x v="2"/>
    <s v="Мусреп 49"/>
    <s v="Мусрепова"/>
    <n v="75"/>
    <m/>
    <n v="13024668"/>
    <n v="58172293"/>
    <x v="0"/>
    <x v="0"/>
    <n v="35328"/>
    <m/>
    <n v="1"/>
    <n v="1"/>
    <n v="-35328"/>
    <x v="3"/>
    <x v="0"/>
    <n v="0"/>
    <n v="0"/>
    <n v="0"/>
    <n v="-2130631.6800000002"/>
    <x v="3"/>
    <n v="-5216885.76"/>
    <m/>
    <n v="0"/>
    <m/>
    <m/>
    <m/>
    <n v="1"/>
    <m/>
    <m/>
    <x v="1"/>
    <x v="0"/>
    <x v="0"/>
  </r>
  <r>
    <x v="4"/>
    <n v="331000038017"/>
    <n v="950340000502"/>
    <x v="3"/>
    <s v="Мусреп 60"/>
    <s v="Мусрепова"/>
    <n v="69"/>
    <m/>
    <n v="8527542"/>
    <n v="5508965"/>
    <x v="0"/>
    <x v="0"/>
    <n v="8442"/>
    <m/>
    <n v="1"/>
    <n v="1"/>
    <n v="-8442"/>
    <x v="4"/>
    <x v="0"/>
    <n v="0"/>
    <n v="0"/>
    <n v="0"/>
    <n v="-509137.02"/>
    <x v="4"/>
    <n v="-1246630.1400000001"/>
    <m/>
    <n v="0"/>
    <m/>
    <m/>
    <m/>
    <n v="1"/>
    <m/>
    <m/>
    <x v="1"/>
    <x v="0"/>
    <x v="0"/>
  </r>
  <r>
    <x v="5"/>
    <n v="331000038017"/>
    <n v="950340000502"/>
    <x v="3"/>
    <s v="Мусреп 60"/>
    <s v="Мусрепова"/>
    <n v="69"/>
    <m/>
    <n v="1540408"/>
    <n v="57906128"/>
    <x v="0"/>
    <x v="0"/>
    <n v="5292"/>
    <m/>
    <n v="1"/>
    <n v="1"/>
    <n v="-5292"/>
    <x v="5"/>
    <x v="0"/>
    <n v="0"/>
    <n v="0"/>
    <n v="0"/>
    <n v="-319160.52"/>
    <x v="5"/>
    <n v="-781469.64"/>
    <m/>
    <n v="0"/>
    <m/>
    <m/>
    <m/>
    <n v="1"/>
    <m/>
    <m/>
    <x v="1"/>
    <x v="0"/>
    <x v="0"/>
  </r>
  <r>
    <x v="6"/>
    <n v="331000039953"/>
    <n v="990340000371"/>
    <x v="4"/>
    <s v="Коркыт ата 78"/>
    <s v="Коркыт ата"/>
    <n v="78"/>
    <m/>
    <n v="1129174"/>
    <n v="57908657"/>
    <x v="0"/>
    <x v="0"/>
    <n v="786"/>
    <m/>
    <n v="1"/>
    <n v="0"/>
    <n v="-786"/>
    <x v="6"/>
    <x v="0"/>
    <n v="0"/>
    <n v="0"/>
    <n v="0"/>
    <n v="-47403.66"/>
    <x v="6"/>
    <n v="-47403.66"/>
    <m/>
    <n v="-786"/>
    <m/>
    <m/>
    <m/>
    <n v="1"/>
    <m/>
    <m/>
    <x v="1"/>
    <x v="0"/>
    <x v="0"/>
  </r>
  <r>
    <x v="7"/>
    <n v="331000038196"/>
    <n v="970440003019"/>
    <x v="5"/>
    <s v="К-ата 113"/>
    <s v="Коркыт ата"/>
    <n v="113"/>
    <m/>
    <n v="7730259"/>
    <n v="317438"/>
    <x v="0"/>
    <x v="0"/>
    <n v="3036"/>
    <m/>
    <n v="1"/>
    <n v="1"/>
    <n v="-3036"/>
    <x v="7"/>
    <x v="0"/>
    <n v="0"/>
    <n v="0"/>
    <n v="0"/>
    <n v="-183101.16"/>
    <x v="7"/>
    <n v="-448326.12"/>
    <m/>
    <n v="0"/>
    <m/>
    <m/>
    <m/>
    <n v="1"/>
    <m/>
    <m/>
    <x v="2"/>
    <x v="0"/>
    <x v="0"/>
  </r>
  <r>
    <x v="8"/>
    <n v="331000047349"/>
    <s v="0001040003125"/>
    <x v="6"/>
    <s v="К Ата73"/>
    <s v="Коркыт ата "/>
    <n v="73"/>
    <m/>
    <n v="904001604"/>
    <n v="2127"/>
    <x v="0"/>
    <x v="0"/>
    <n v="36902"/>
    <m/>
    <n v="1"/>
    <n v="1"/>
    <n v="-36902"/>
    <x v="8"/>
    <x v="0"/>
    <n v="0"/>
    <n v="0"/>
    <n v="0"/>
    <n v="-2225559.62"/>
    <x v="8"/>
    <n v="-5449318.3399999999"/>
    <m/>
    <n v="0"/>
    <m/>
    <m/>
    <m/>
    <n v="1"/>
    <m/>
    <m/>
    <x v="2"/>
    <x v="0"/>
    <x v="0"/>
  </r>
  <r>
    <x v="9"/>
    <n v="331000037319"/>
    <n v="970240003834"/>
    <x v="7"/>
    <s v="Шугыла"/>
    <s v="Шугыла"/>
    <s v="б/н"/>
    <m/>
    <n v="975425"/>
    <n v="57908503"/>
    <x v="0"/>
    <x v="0"/>
    <n v="30298"/>
    <m/>
    <n v="1"/>
    <n v="1"/>
    <n v="-30298"/>
    <x v="9"/>
    <x v="0"/>
    <n v="0"/>
    <n v="0"/>
    <n v="0"/>
    <n v="-1827272.3800000001"/>
    <x v="9"/>
    <n v="-4474105.66"/>
    <m/>
    <n v="0"/>
    <m/>
    <m/>
    <m/>
    <n v="1"/>
    <m/>
    <m/>
    <x v="2"/>
    <x v="0"/>
    <x v="0"/>
  </r>
  <r>
    <x v="10"/>
    <n v="330100234076"/>
    <n v="60140014083"/>
    <x v="8"/>
    <s v="Шугыла"/>
    <s v="Шугыла"/>
    <s v="б/н"/>
    <m/>
    <s v="05SE006794"/>
    <n v="607"/>
    <x v="0"/>
    <x v="0"/>
    <n v="34936"/>
    <m/>
    <n v="1"/>
    <n v="1"/>
    <n v="-34936"/>
    <x v="10"/>
    <x v="0"/>
    <n v="0"/>
    <n v="0"/>
    <n v="0"/>
    <n v="-2106990.16"/>
    <x v="10"/>
    <n v="-5158999.12"/>
    <m/>
    <n v="0"/>
    <m/>
    <m/>
    <m/>
    <m/>
    <m/>
    <m/>
    <x v="2"/>
    <x v="0"/>
    <x v="0"/>
  </r>
  <r>
    <x v="11"/>
    <n v="331000045100"/>
    <n v="60140014083"/>
    <x v="9"/>
    <s v="Шугыла"/>
    <s v="Шугыла"/>
    <s v="б/н"/>
    <m/>
    <n v="801005715"/>
    <n v="58173135"/>
    <x v="0"/>
    <x v="0"/>
    <n v="27030"/>
    <m/>
    <n v="1"/>
    <n v="1"/>
    <n v="-27030"/>
    <x v="11"/>
    <x v="0"/>
    <n v="0"/>
    <n v="0"/>
    <n v="0"/>
    <n v="-1630179.3"/>
    <x v="11"/>
    <n v="-3991520.0999999996"/>
    <m/>
    <n v="0"/>
    <m/>
    <m/>
    <m/>
    <n v="1"/>
    <m/>
    <m/>
    <x v="2"/>
    <x v="0"/>
    <x v="0"/>
  </r>
  <r>
    <x v="12"/>
    <n v="330100211495"/>
    <n v="970240004199"/>
    <x v="10"/>
    <s v="Шугыла"/>
    <s v="Бухарбай батыр"/>
    <n v="121"/>
    <m/>
    <n v="7550"/>
    <n v="405320"/>
    <x v="0"/>
    <x v="0"/>
    <n v="6678"/>
    <m/>
    <n v="1"/>
    <n v="1"/>
    <n v="-6678"/>
    <x v="12"/>
    <x v="0"/>
    <n v="0"/>
    <n v="0"/>
    <n v="0"/>
    <n v="-402750.18"/>
    <x v="12"/>
    <n v="-986140.26"/>
    <m/>
    <n v="0"/>
    <m/>
    <m/>
    <m/>
    <n v="1"/>
    <m/>
    <m/>
    <x v="2"/>
    <x v="0"/>
    <x v="0"/>
  </r>
  <r>
    <x v="13"/>
    <n v="331000037484"/>
    <n v="970240004208"/>
    <x v="11"/>
    <s v="Конырат 22"/>
    <s v="Коныратбаева"/>
    <n v="22"/>
    <m/>
    <n v="609008174"/>
    <n v="57908659"/>
    <x v="0"/>
    <x v="0"/>
    <n v="100"/>
    <m/>
    <n v="1"/>
    <n v="0"/>
    <n v="-100"/>
    <x v="6"/>
    <x v="0"/>
    <n v="0"/>
    <n v="0"/>
    <n v="0"/>
    <n v="-6031"/>
    <x v="6"/>
    <n v="-6031"/>
    <m/>
    <n v="-100"/>
    <m/>
    <m/>
    <m/>
    <n v="1"/>
    <m/>
    <m/>
    <x v="2"/>
    <x v="0"/>
    <x v="0"/>
  </r>
  <r>
    <x v="14"/>
    <n v="331000018697"/>
    <n v="110441012937"/>
    <x v="12"/>
    <s v="УЛ КУШЕРБ5"/>
    <s v="Кушербаева"/>
    <n v="5"/>
    <m/>
    <n v="12918568"/>
    <n v="17333635"/>
    <x v="0"/>
    <x v="0"/>
    <n v="334"/>
    <m/>
    <n v="1"/>
    <n v="0"/>
    <n v="-334"/>
    <x v="6"/>
    <x v="0"/>
    <n v="0"/>
    <n v="0"/>
    <n v="0"/>
    <n v="-20143.54"/>
    <x v="6"/>
    <n v="-20143.54"/>
    <m/>
    <n v="-334"/>
    <m/>
    <m/>
    <m/>
    <n v="1"/>
    <m/>
    <m/>
    <x v="2"/>
    <x v="0"/>
    <x v="0"/>
  </r>
  <r>
    <x v="15"/>
    <n v="331000039920"/>
    <n v="980240002631"/>
    <x v="13"/>
    <s v="КБИ 1 проект"/>
    <s v="Кби, проектная"/>
    <n v="1"/>
    <m/>
    <s v="2777576(03)"/>
    <n v="230891"/>
    <x v="0"/>
    <x v="0"/>
    <n v="1127"/>
    <m/>
    <n v="1"/>
    <n v="0"/>
    <n v="-1127"/>
    <x v="6"/>
    <x v="0"/>
    <n v="0"/>
    <n v="0"/>
    <n v="0"/>
    <n v="-67969.37"/>
    <x v="6"/>
    <n v="-67969.37"/>
    <m/>
    <n v="-1127"/>
    <m/>
    <m/>
    <m/>
    <n v="1"/>
    <m/>
    <m/>
    <x v="2"/>
    <x v="0"/>
    <x v="0"/>
  </r>
  <r>
    <x v="16"/>
    <n v="330100233210"/>
    <n v="70340009363"/>
    <x v="14"/>
    <s v="Жаппасбай б/н"/>
    <s v="С.Муканова"/>
    <n v="110"/>
    <s v="г"/>
    <n v="11717108"/>
    <s v="АГ 99700"/>
    <x v="0"/>
    <x v="0"/>
    <n v="6114"/>
    <m/>
    <n v="1"/>
    <n v="0"/>
    <n v="-6114"/>
    <x v="6"/>
    <x v="0"/>
    <n v="0"/>
    <n v="0"/>
    <n v="0"/>
    <n v="-368735.34"/>
    <x v="6"/>
    <n v="-368735.34"/>
    <m/>
    <n v="-6114"/>
    <m/>
    <m/>
    <m/>
    <n v="1"/>
    <m/>
    <m/>
    <x v="2"/>
    <x v="0"/>
    <x v="0"/>
  </r>
  <r>
    <x v="17"/>
    <n v="331000047349"/>
    <n v="1040003125"/>
    <x v="6"/>
    <s v="КБИ Проектн 73"/>
    <s v="Кби, проектная"/>
    <n v="9"/>
    <m/>
    <n v="811008139"/>
    <n v="3457705"/>
    <x v="0"/>
    <x v="0"/>
    <n v="1211"/>
    <m/>
    <n v="1"/>
    <n v="0"/>
    <n v="-1211"/>
    <x v="6"/>
    <x v="0"/>
    <n v="0"/>
    <n v="0"/>
    <n v="0"/>
    <n v="-73035.41"/>
    <x v="6"/>
    <n v="-73035.41"/>
    <m/>
    <n v="-1211"/>
    <m/>
    <m/>
    <m/>
    <n v="1"/>
    <m/>
    <m/>
    <x v="2"/>
    <x v="0"/>
    <x v="0"/>
  </r>
  <r>
    <x v="18"/>
    <n v="330100222853"/>
    <n v="901206401957"/>
    <x v="15"/>
    <s v="Айт.би 31/10"/>
    <s v="Айтеке би"/>
    <n v="31"/>
    <n v="10"/>
    <n v="17317"/>
    <s v="AN48125"/>
    <x v="0"/>
    <x v="0"/>
    <n v="1489"/>
    <m/>
    <n v="1"/>
    <n v="0"/>
    <n v="-1489"/>
    <x v="6"/>
    <x v="0"/>
    <n v="0"/>
    <n v="0"/>
    <n v="0"/>
    <n v="-189311.46"/>
    <x v="6"/>
    <n v="-189311.46"/>
    <m/>
    <n v="-1489"/>
    <m/>
    <m/>
    <m/>
    <n v="1"/>
    <m/>
    <m/>
    <x v="3"/>
    <x v="0"/>
    <x v="0"/>
  </r>
  <r>
    <x v="19"/>
    <n v="331000045848"/>
    <n v="51240000908"/>
    <x v="16"/>
    <s v="Айт.би 53"/>
    <s v="Айтеке би"/>
    <n v="52"/>
    <m/>
    <n v="607006186"/>
    <n v="87925"/>
    <x v="0"/>
    <x v="0"/>
    <n v="19106"/>
    <m/>
    <n v="1"/>
    <n v="1"/>
    <n v="-19106"/>
    <x v="13"/>
    <x v="0"/>
    <n v="0"/>
    <n v="0"/>
    <n v="0"/>
    <n v="-2429136.84"/>
    <x v="13"/>
    <n v="-5590988.7799999993"/>
    <m/>
    <n v="0"/>
    <m/>
    <m/>
    <m/>
    <n v="1"/>
    <m/>
    <m/>
    <x v="3"/>
    <x v="0"/>
    <x v="0"/>
  </r>
  <r>
    <x v="20"/>
    <n v="331000016987"/>
    <n v="921140000285"/>
    <x v="17"/>
    <s v="К-АТА 140"/>
    <s v="Коркыт ата"/>
    <n v="140"/>
    <n v="1"/>
    <n v="16838209"/>
    <n v="1830"/>
    <x v="0"/>
    <x v="0"/>
    <n v="915"/>
    <m/>
    <n v="1"/>
    <n v="1"/>
    <n v="-915"/>
    <x v="14"/>
    <x v="0"/>
    <n v="0"/>
    <n v="0"/>
    <n v="0"/>
    <n v="-116333.1"/>
    <x v="14"/>
    <n v="-267756.45"/>
    <m/>
    <n v="0"/>
    <m/>
    <m/>
    <m/>
    <n v="1"/>
    <m/>
    <m/>
    <x v="3"/>
    <x v="0"/>
    <x v="0"/>
  </r>
  <r>
    <x v="21"/>
    <n v="331010189763"/>
    <n v="510509400149"/>
    <x v="18"/>
    <s v="Аитеке би 44"/>
    <m/>
    <m/>
    <m/>
    <n v="6102009"/>
    <n v="15760"/>
    <x v="0"/>
    <x v="0"/>
    <n v="1734"/>
    <m/>
    <n v="1"/>
    <n v="1"/>
    <n v="-1734"/>
    <x v="15"/>
    <x v="0"/>
    <n v="0"/>
    <n v="0"/>
    <n v="0"/>
    <n v="-220460.76"/>
    <x v="15"/>
    <n v="-507420.42000000004"/>
    <m/>
    <n v="0"/>
    <m/>
    <m/>
    <m/>
    <m/>
    <m/>
    <m/>
    <x v="3"/>
    <x v="0"/>
    <x v="0"/>
  </r>
  <r>
    <x v="22"/>
    <n v="331000040946"/>
    <n v="980140004692"/>
    <x v="19"/>
    <s v="К-ата 136/1"/>
    <s v="Коркыт ата"/>
    <n v="136"/>
    <n v="102"/>
    <n v="7724548"/>
    <n v="57908446"/>
    <x v="0"/>
    <x v="0"/>
    <n v="1087"/>
    <m/>
    <n v="1"/>
    <n v="1"/>
    <n v="-1087"/>
    <x v="16"/>
    <x v="0"/>
    <n v="0"/>
    <n v="0"/>
    <n v="0"/>
    <n v="-138201.18"/>
    <x v="16"/>
    <n v="-318088.81"/>
    <m/>
    <n v="0"/>
    <m/>
    <m/>
    <m/>
    <n v="1"/>
    <m/>
    <m/>
    <x v="3"/>
    <x v="0"/>
    <x v="0"/>
  </r>
  <r>
    <x v="23"/>
    <n v="330100223268"/>
    <n v="41240007955"/>
    <x v="20"/>
    <s v="Шугыла 54"/>
    <s v="Шугыла"/>
    <n v="54"/>
    <n v="1"/>
    <n v="26108785"/>
    <n v="2305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3"/>
    <x v="0"/>
    <x v="0"/>
  </r>
  <r>
    <x v="24"/>
    <n v="330100223268"/>
    <n v="41240007955"/>
    <x v="21"/>
    <s v="Шугыла 54/1"/>
    <s v="Шугыла"/>
    <n v="54"/>
    <n v="1"/>
    <n v="26108691"/>
    <n v="2306"/>
    <x v="0"/>
    <x v="0"/>
    <n v="281"/>
    <m/>
    <n v="1"/>
    <n v="1"/>
    <n v="-281"/>
    <x v="18"/>
    <x v="0"/>
    <n v="0"/>
    <n v="0"/>
    <n v="0"/>
    <n v="-35726.340000000004"/>
    <x v="18"/>
    <n v="-82229.03"/>
    <m/>
    <n v="0"/>
    <m/>
    <m/>
    <m/>
    <n v="1"/>
    <m/>
    <m/>
    <x v="3"/>
    <x v="0"/>
    <x v="0"/>
  </r>
  <r>
    <x v="25"/>
    <n v="330100235349"/>
    <m/>
    <x v="22"/>
    <s v="Ш-ла 54/3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26"/>
    <n v="331000042942"/>
    <n v="980941001632"/>
    <x v="23"/>
    <s v="Шугыла 54"/>
    <s v="Шугыла"/>
    <n v="54"/>
    <m/>
    <n v="1855993"/>
    <n v="829210"/>
    <x v="0"/>
    <x v="0"/>
    <n v="752"/>
    <m/>
    <n v="1"/>
    <n v="1"/>
    <n v="-752"/>
    <x v="19"/>
    <x v="0"/>
    <n v="0"/>
    <n v="0"/>
    <n v="0"/>
    <n v="-95609.279999999999"/>
    <x v="19"/>
    <n v="-220057.76"/>
    <m/>
    <n v="0"/>
    <m/>
    <m/>
    <m/>
    <n v="1"/>
    <m/>
    <m/>
    <x v="3"/>
    <x v="0"/>
    <x v="0"/>
  </r>
  <r>
    <x v="27"/>
    <n v="331000042942"/>
    <n v="980941001632"/>
    <x v="23"/>
    <s v="Шугыла 54"/>
    <s v="Шугыла"/>
    <n v="54"/>
    <m/>
    <n v="25915119"/>
    <n v="2616"/>
    <x v="0"/>
    <x v="0"/>
    <n v="868"/>
    <m/>
    <n v="1"/>
    <n v="1"/>
    <n v="-868"/>
    <x v="20"/>
    <x v="0"/>
    <n v="0"/>
    <n v="0"/>
    <n v="0"/>
    <n v="-110357.52"/>
    <x v="20"/>
    <n v="-254002.84000000003"/>
    <m/>
    <n v="0"/>
    <m/>
    <m/>
    <m/>
    <n v="1"/>
    <m/>
    <m/>
    <x v="3"/>
    <x v="0"/>
    <x v="0"/>
  </r>
  <r>
    <x v="28"/>
    <n v="331000044828"/>
    <n v="130540017880"/>
    <x v="24"/>
    <s v="Шугыла 4 б/н"/>
    <m/>
    <m/>
    <m/>
    <n v="518725"/>
    <n v="3701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3"/>
    <x v="0"/>
    <x v="0"/>
  </r>
  <r>
    <x v="29"/>
    <n v="331000030102"/>
    <n v="50640022823"/>
    <x v="25"/>
    <s v="Шугыла1/1"/>
    <s v="Шугыла"/>
    <n v="1"/>
    <n v="1"/>
    <n v="13586929"/>
    <n v="3163987"/>
    <x v="0"/>
    <x v="0"/>
    <n v="434"/>
    <m/>
    <n v="1"/>
    <n v="1"/>
    <n v="-434"/>
    <x v="22"/>
    <x v="0"/>
    <n v="0"/>
    <n v="0"/>
    <n v="0"/>
    <n v="-55178.76"/>
    <x v="22"/>
    <n v="-127001.42000000001"/>
    <m/>
    <n v="0"/>
    <m/>
    <m/>
    <m/>
    <n v="1"/>
    <m/>
    <m/>
    <x v="3"/>
    <x v="0"/>
    <x v="0"/>
  </r>
  <r>
    <x v="30"/>
    <n v="330100226306"/>
    <n v="50840001639"/>
    <x v="26"/>
    <s v="Ш-ла 5"/>
    <s v="Шугыла"/>
    <n v="5"/>
    <m/>
    <n v="27195764"/>
    <n v="57913561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3"/>
    <x v="0"/>
    <x v="0"/>
  </r>
  <r>
    <x v="31"/>
    <n v="330100226306"/>
    <n v="50840001639"/>
    <x v="26"/>
    <s v="Ш-ла 5"/>
    <s v="Шугыла"/>
    <n v="5"/>
    <m/>
    <n v="29039306"/>
    <n v="57913562"/>
    <x v="0"/>
    <x v="0"/>
    <n v="201"/>
    <m/>
    <n v="1"/>
    <n v="1"/>
    <n v="-201"/>
    <x v="24"/>
    <x v="0"/>
    <n v="0"/>
    <n v="0"/>
    <n v="0"/>
    <n v="-25555.14"/>
    <x v="24"/>
    <n v="-58818.630000000005"/>
    <m/>
    <n v="0"/>
    <m/>
    <m/>
    <m/>
    <n v="1"/>
    <m/>
    <m/>
    <x v="3"/>
    <x v="0"/>
    <x v="0"/>
  </r>
  <r>
    <x v="32"/>
    <n v="331012199497"/>
    <m/>
    <x v="27"/>
    <s v="К-Ата 136"/>
    <m/>
    <m/>
    <m/>
    <n v="199393"/>
    <n v="15452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33"/>
    <n v="330100232223"/>
    <n v="61240004499"/>
    <x v="28"/>
    <s v="Яссауи 25"/>
    <m/>
    <m/>
    <m/>
    <n v="8182439"/>
    <n v="9997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34"/>
    <n v="331010793219"/>
    <n v="530824400859"/>
    <x v="29"/>
    <s v="Мусрепова 75"/>
    <s v="Мусрепова"/>
    <n v="75"/>
    <m/>
    <n v="15484353"/>
    <n v="25577"/>
    <x v="0"/>
    <x v="0"/>
    <n v="529"/>
    <m/>
    <n v="1"/>
    <n v="1"/>
    <n v="-529"/>
    <x v="25"/>
    <x v="0"/>
    <n v="0"/>
    <n v="0"/>
    <n v="0"/>
    <n v="-67257.06"/>
    <x v="25"/>
    <n v="-154801.27000000002"/>
    <m/>
    <n v="0"/>
    <m/>
    <m/>
    <m/>
    <n v="1"/>
    <m/>
    <m/>
    <x v="3"/>
    <x v="0"/>
    <x v="0"/>
  </r>
  <r>
    <x v="35"/>
    <n v="330100219193"/>
    <n v="31140006377"/>
    <x v="30"/>
    <s v="Байтурсынова б/н"/>
    <s v="Байтурсынова"/>
    <s v="б/н"/>
    <m/>
    <n v="1201467240"/>
    <n v="317393"/>
    <x v="0"/>
    <x v="0"/>
    <n v="33"/>
    <m/>
    <n v="1"/>
    <n v="0"/>
    <n v="-33"/>
    <x v="6"/>
    <x v="0"/>
    <n v="0"/>
    <n v="0"/>
    <n v="0"/>
    <n v="-4195.62"/>
    <x v="6"/>
    <n v="-4195.62"/>
    <m/>
    <n v="-33"/>
    <m/>
    <m/>
    <m/>
    <m/>
    <m/>
    <m/>
    <x v="3"/>
    <x v="0"/>
    <x v="0"/>
  </r>
  <r>
    <x v="36"/>
    <n v="61210080939"/>
    <n v="670511401020"/>
    <x v="31"/>
    <s v="Коркыт ата 59"/>
    <s v="Коркыт ата "/>
    <n v="59"/>
    <m/>
    <n v="6666749"/>
    <n v="122953"/>
    <x v="0"/>
    <x v="0"/>
    <n v="439"/>
    <m/>
    <n v="1"/>
    <n v="0"/>
    <n v="-439"/>
    <x v="6"/>
    <x v="0"/>
    <n v="0"/>
    <n v="0"/>
    <n v="0"/>
    <n v="-55814.46"/>
    <x v="6"/>
    <n v="-55814.46"/>
    <m/>
    <n v="-439"/>
    <m/>
    <m/>
    <m/>
    <n v="1"/>
    <m/>
    <m/>
    <x v="3"/>
    <x v="0"/>
    <x v="0"/>
  </r>
  <r>
    <x v="37"/>
    <n v="331000008931"/>
    <n v="971140002548"/>
    <x v="32"/>
    <s v="Абулхайр хан 114"/>
    <s v="Абулхайырхан"/>
    <n v="118"/>
    <m/>
    <n v="15653584"/>
    <n v="39841"/>
    <x v="0"/>
    <x v="0"/>
    <n v="6656"/>
    <m/>
    <n v="1"/>
    <n v="0"/>
    <n v="-6656"/>
    <x v="6"/>
    <x v="0"/>
    <n v="0"/>
    <n v="0"/>
    <n v="0"/>
    <n v="-846243.83999999997"/>
    <x v="6"/>
    <n v="-846243.83999999997"/>
    <m/>
    <n v="-6656"/>
    <m/>
    <m/>
    <m/>
    <n v="1"/>
    <m/>
    <m/>
    <x v="3"/>
    <x v="0"/>
    <x v="0"/>
  </r>
  <r>
    <x v="38"/>
    <n v="331000033327"/>
    <n v="930940000878"/>
    <x v="33"/>
    <s v="Шугыла 5"/>
    <s v="Шугыла"/>
    <n v="5"/>
    <m/>
    <n v="15139266"/>
    <n v="88222"/>
    <x v="0"/>
    <x v="0"/>
    <n v="331"/>
    <m/>
    <n v="1"/>
    <n v="1"/>
    <n v="-331"/>
    <x v="26"/>
    <x v="0"/>
    <n v="0"/>
    <n v="0"/>
    <n v="0"/>
    <n v="-42083.340000000004"/>
    <x v="26"/>
    <n v="-96860.53"/>
    <m/>
    <n v="0"/>
    <m/>
    <m/>
    <m/>
    <n v="1"/>
    <m/>
    <m/>
    <x v="3"/>
    <x v="0"/>
    <x v="0"/>
  </r>
  <r>
    <x v="39"/>
    <n v="331010674217"/>
    <n v="660409401956"/>
    <x v="34"/>
    <s v="Бухарбай батыр 20/А"/>
    <s v="Бухарбай батыр"/>
    <n v="20"/>
    <s v="а"/>
    <n v="192500"/>
    <n v="39393"/>
    <x v="0"/>
    <x v="0"/>
    <n v="81"/>
    <m/>
    <n v="1"/>
    <n v="0"/>
    <n v="-81"/>
    <x v="6"/>
    <x v="0"/>
    <n v="0"/>
    <n v="0"/>
    <n v="0"/>
    <n v="-10298.34"/>
    <x v="6"/>
    <n v="-10298.34"/>
    <m/>
    <n v="-81"/>
    <m/>
    <m/>
    <m/>
    <n v="1"/>
    <m/>
    <m/>
    <x v="3"/>
    <x v="0"/>
    <x v="0"/>
  </r>
  <r>
    <x v="40"/>
    <n v="331010340488"/>
    <n v="560604300118"/>
    <x v="35"/>
    <s v="Уалиханова"/>
    <m/>
    <m/>
    <m/>
    <n v="158667"/>
    <n v="98640"/>
    <x v="0"/>
    <x v="0"/>
    <n v="757"/>
    <m/>
    <n v="1"/>
    <n v="0"/>
    <n v="-757"/>
    <x v="6"/>
    <x v="0"/>
    <n v="0"/>
    <n v="0"/>
    <n v="0"/>
    <n v="-96244.98"/>
    <x v="6"/>
    <n v="-96244.98"/>
    <m/>
    <n v="-757"/>
    <m/>
    <m/>
    <m/>
    <n v="1"/>
    <m/>
    <m/>
    <x v="4"/>
    <x v="0"/>
    <x v="0"/>
  </r>
  <r>
    <x v="41"/>
    <n v="331010677640"/>
    <n v="760508301245"/>
    <x v="36"/>
    <s v="Коркыт ата 39"/>
    <s v="Коркыт ата"/>
    <n v="39"/>
    <m/>
    <n v="42917511"/>
    <n v="123259"/>
    <x v="0"/>
    <x v="0"/>
    <n v="239"/>
    <m/>
    <n v="1"/>
    <n v="0"/>
    <n v="-239"/>
    <x v="6"/>
    <x v="0"/>
    <n v="0"/>
    <n v="0"/>
    <n v="0"/>
    <n v="-30386.46"/>
    <x v="6"/>
    <n v="-30386.46"/>
    <m/>
    <n v="-239"/>
    <m/>
    <m/>
    <m/>
    <n v="1"/>
    <m/>
    <m/>
    <x v="3"/>
    <x v="0"/>
    <x v="0"/>
  </r>
  <r>
    <x v="42"/>
    <n v="331017911282"/>
    <n v="90440021657"/>
    <x v="37"/>
    <s v="Шокая 27"/>
    <s v="М. Шокая"/>
    <n v="27"/>
    <m/>
    <n v="14168018"/>
    <n v="406227"/>
    <x v="0"/>
    <x v="0"/>
    <n v="450"/>
    <m/>
    <n v="1"/>
    <n v="0"/>
    <n v="-450"/>
    <x v="6"/>
    <x v="0"/>
    <n v="0"/>
    <n v="0"/>
    <n v="0"/>
    <n v="-57213"/>
    <x v="6"/>
    <n v="-57213"/>
    <m/>
    <n v="-450"/>
    <m/>
    <m/>
    <m/>
    <n v="1"/>
    <m/>
    <m/>
    <x v="5"/>
    <x v="0"/>
    <x v="0"/>
  </r>
  <r>
    <x v="43"/>
    <n v="331010636698"/>
    <n v="511021300485"/>
    <x v="38"/>
    <s v="Шугла 198А"/>
    <s v="Шугыла"/>
    <n v="19"/>
    <s v="а"/>
    <n v="15450478"/>
    <n v="122360"/>
    <x v="0"/>
    <x v="0"/>
    <n v="229"/>
    <m/>
    <n v="1"/>
    <n v="1"/>
    <n v="-229"/>
    <x v="27"/>
    <x v="0"/>
    <n v="0"/>
    <n v="0"/>
    <n v="0"/>
    <n v="-29115.06"/>
    <x v="27"/>
    <n v="-67012.27"/>
    <m/>
    <n v="0"/>
    <m/>
    <m/>
    <m/>
    <n v="1"/>
    <m/>
    <m/>
    <x v="3"/>
    <x v="0"/>
    <x v="0"/>
  </r>
  <r>
    <x v="44"/>
    <n v="331012491534"/>
    <n v="540309300051"/>
    <x v="39"/>
    <s v="Коркыт ата 59"/>
    <s v="Коркыт ата"/>
    <n v="59"/>
    <m/>
    <n v="16136414"/>
    <n v="47089"/>
    <x v="0"/>
    <x v="0"/>
    <n v="481"/>
    <m/>
    <n v="1"/>
    <n v="0"/>
    <n v="-481"/>
    <x v="6"/>
    <x v="0"/>
    <n v="0"/>
    <n v="0"/>
    <n v="0"/>
    <n v="-61154.340000000004"/>
    <x v="6"/>
    <n v="-61154.340000000004"/>
    <m/>
    <n v="-481"/>
    <m/>
    <m/>
    <m/>
    <n v="1"/>
    <m/>
    <m/>
    <x v="3"/>
    <x v="0"/>
    <x v="0"/>
  </r>
  <r>
    <x v="45"/>
    <n v="331012491534"/>
    <n v="540309300051"/>
    <x v="40"/>
    <s v="Коркыт ата 59"/>
    <s v="Коркыт ата"/>
    <n v="59"/>
    <m/>
    <n v="71397"/>
    <n v="122160"/>
    <x v="0"/>
    <x v="0"/>
    <n v="183"/>
    <m/>
    <n v="1"/>
    <n v="0"/>
    <n v="-183"/>
    <x v="6"/>
    <x v="0"/>
    <n v="0"/>
    <n v="0"/>
    <n v="0"/>
    <n v="-23266.62"/>
    <x v="6"/>
    <n v="-23266.62"/>
    <m/>
    <n v="-183"/>
    <m/>
    <m/>
    <m/>
    <n v="1"/>
    <m/>
    <m/>
    <x v="3"/>
    <x v="0"/>
    <x v="0"/>
  </r>
  <r>
    <x v="46"/>
    <n v="330100234318"/>
    <n v="70640009949"/>
    <x v="41"/>
    <s v="Шугла 2/4"/>
    <s v="Шугыла"/>
    <n v="2"/>
    <n v="4"/>
    <n v="16064588"/>
    <n v="122685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3"/>
    <x v="0"/>
    <x v="0"/>
  </r>
  <r>
    <x v="47"/>
    <n v="600910431185"/>
    <n v="680110300157"/>
    <x v="42"/>
    <s v="Толе би 98"/>
    <m/>
    <m/>
    <m/>
    <n v="26468843"/>
    <n v="153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3"/>
    <x v="0"/>
    <x v="0"/>
  </r>
  <r>
    <x v="48"/>
    <n v="330120103860"/>
    <n v="810611300209"/>
    <x v="43"/>
    <s v="Шугла 4"/>
    <m/>
    <m/>
    <m/>
    <n v="16108382"/>
    <n v="122792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m/>
    <m/>
    <m/>
    <x v="3"/>
    <x v="0"/>
    <x v="0"/>
  </r>
  <r>
    <x v="49"/>
    <n v="331010649425"/>
    <n v="570924400836"/>
    <x v="44"/>
    <s v="Пушкина 16"/>
    <s v="Пушкина"/>
    <n v="16"/>
    <m/>
    <n v="17275355"/>
    <n v="230250"/>
    <x v="0"/>
    <x v="0"/>
    <n v="146"/>
    <m/>
    <n v="1"/>
    <n v="0"/>
    <n v="-146"/>
    <x v="6"/>
    <x v="0"/>
    <n v="0"/>
    <n v="0"/>
    <n v="0"/>
    <n v="-18562.439999999999"/>
    <x v="6"/>
    <n v="-18562.439999999999"/>
    <m/>
    <n v="-146"/>
    <m/>
    <m/>
    <m/>
    <m/>
    <m/>
    <m/>
    <x v="3"/>
    <x v="0"/>
    <x v="0"/>
  </r>
  <r>
    <x v="50"/>
    <n v="331012124638"/>
    <n v="770321400566"/>
    <x v="45"/>
    <s v="Бухарбай батыр 18"/>
    <s v="Бухарбай батыр"/>
    <n v="18"/>
    <s v="а"/>
    <n v="16037562"/>
    <n v="47771"/>
    <x v="0"/>
    <x v="0"/>
    <n v="920"/>
    <m/>
    <n v="1"/>
    <n v="0"/>
    <n v="-920"/>
    <x v="6"/>
    <x v="0"/>
    <n v="0"/>
    <n v="0"/>
    <n v="0"/>
    <n v="-116968.8"/>
    <x v="6"/>
    <n v="-116968.8"/>
    <m/>
    <n v="-920"/>
    <m/>
    <m/>
    <m/>
    <n v="1"/>
    <m/>
    <m/>
    <x v="5"/>
    <x v="0"/>
    <x v="0"/>
  </r>
  <r>
    <x v="51"/>
    <n v="331010079044"/>
    <n v="440826400434"/>
    <x v="46"/>
    <s v="Ж Бахадур 34"/>
    <s v="Жалантос Бахадор"/>
    <n v="34"/>
    <n v="1"/>
    <n v="2062347"/>
    <n v="48318"/>
    <x v="0"/>
    <x v="0"/>
    <n v="215"/>
    <m/>
    <n v="1"/>
    <n v="0"/>
    <n v="-215"/>
    <x v="6"/>
    <x v="0"/>
    <n v="0"/>
    <n v="0"/>
    <n v="0"/>
    <n v="-27335.1"/>
    <x v="6"/>
    <n v="-27335.1"/>
    <m/>
    <n v="-215"/>
    <m/>
    <m/>
    <m/>
    <n v="1"/>
    <m/>
    <m/>
    <x v="3"/>
    <x v="0"/>
    <x v="0"/>
  </r>
  <r>
    <x v="52"/>
    <m/>
    <n v="60540008995"/>
    <x v="47"/>
    <s v="Шугла б.н"/>
    <s v="Шугыла"/>
    <m/>
    <m/>
    <n v="6794"/>
    <n v="607"/>
    <x v="0"/>
    <x v="0"/>
    <n v="35257"/>
    <m/>
    <n v="1"/>
    <n v="0"/>
    <n v="-35257"/>
    <x v="6"/>
    <x v="0"/>
    <n v="0"/>
    <n v="0"/>
    <n v="0"/>
    <n v="-4482574.9800000004"/>
    <x v="6"/>
    <n v="-4482574.9800000004"/>
    <m/>
    <n v="-35257"/>
    <m/>
    <m/>
    <m/>
    <n v="1"/>
    <m/>
    <m/>
    <x v="3"/>
    <x v="0"/>
    <x v="0"/>
  </r>
  <r>
    <x v="53"/>
    <n v="331010159673"/>
    <n v="600214401423"/>
    <x v="48"/>
    <s v="Шугла4"/>
    <s v="Шугыла"/>
    <n v="4"/>
    <m/>
    <n v="16701882"/>
    <n v="231041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3"/>
    <x v="0"/>
    <x v="0"/>
  </r>
  <r>
    <x v="54"/>
    <n v="331012255909"/>
    <n v="620611300378"/>
    <x v="49"/>
    <s v="Бух бат41"/>
    <s v="Бухарбай батыр"/>
    <n v="41"/>
    <m/>
    <n v="16147672"/>
    <n v="231578"/>
    <x v="0"/>
    <x v="0"/>
    <n v="394"/>
    <m/>
    <n v="1"/>
    <n v="0"/>
    <n v="-394"/>
    <x v="6"/>
    <x v="0"/>
    <n v="0"/>
    <n v="0"/>
    <n v="0"/>
    <n v="-50093.16"/>
    <x v="6"/>
    <n v="-50093.16"/>
    <m/>
    <n v="-394"/>
    <m/>
    <m/>
    <m/>
    <n v="1"/>
    <m/>
    <m/>
    <x v="3"/>
    <x v="0"/>
    <x v="0"/>
  </r>
  <r>
    <x v="55"/>
    <n v="331010334131"/>
    <n v="750715301030"/>
    <x v="50"/>
    <s v="Кизатова12"/>
    <s v="Кизатова"/>
    <n v="12"/>
    <m/>
    <n v="16840550"/>
    <n v="48813"/>
    <x v="0"/>
    <x v="0"/>
    <n v="93"/>
    <m/>
    <n v="1"/>
    <n v="0"/>
    <n v="-93"/>
    <x v="6"/>
    <x v="0"/>
    <n v="0"/>
    <n v="0"/>
    <n v="0"/>
    <n v="-11824.02"/>
    <x v="6"/>
    <n v="-11824.02"/>
    <m/>
    <n v="-93"/>
    <m/>
    <m/>
    <m/>
    <n v="1"/>
    <m/>
    <m/>
    <x v="3"/>
    <x v="0"/>
    <x v="0"/>
  </r>
  <r>
    <x v="56"/>
    <n v="331010714484"/>
    <n v="511014401061"/>
    <x v="51"/>
    <s v="К Ата 83"/>
    <s v="Коркыт ата"/>
    <n v="83"/>
    <m/>
    <n v="13507763"/>
    <n v="89124"/>
    <x v="0"/>
    <x v="0"/>
    <n v="322"/>
    <m/>
    <n v="1"/>
    <n v="0"/>
    <n v="-322"/>
    <x v="6"/>
    <x v="0"/>
    <n v="0"/>
    <n v="0"/>
    <n v="0"/>
    <n v="-40939.08"/>
    <x v="6"/>
    <n v="-40939.08"/>
    <m/>
    <n v="-322"/>
    <m/>
    <m/>
    <m/>
    <n v="1"/>
    <m/>
    <m/>
    <x v="3"/>
    <x v="0"/>
    <x v="0"/>
  </r>
  <r>
    <x v="57"/>
    <n v="331017863311"/>
    <n v="570401402832"/>
    <x v="52"/>
    <s v="коркыт 67"/>
    <s v="Коркыт ата"/>
    <n v="67"/>
    <m/>
    <n v="3634284"/>
    <n v="88317"/>
    <x v="0"/>
    <x v="0"/>
    <n v="991"/>
    <m/>
    <n v="1"/>
    <n v="0"/>
    <n v="-991"/>
    <x v="6"/>
    <x v="0"/>
    <n v="0"/>
    <n v="0"/>
    <n v="0"/>
    <n v="-125995.74"/>
    <x v="6"/>
    <n v="-125995.74"/>
    <m/>
    <n v="-991"/>
    <m/>
    <m/>
    <m/>
    <n v="1"/>
    <m/>
    <m/>
    <x v="3"/>
    <x v="0"/>
    <x v="0"/>
  </r>
  <r>
    <x v="58"/>
    <n v="331010343592"/>
    <n v="710228402318"/>
    <x v="53"/>
    <s v="КоркытАта53"/>
    <s v="Коркыт ата "/>
    <n v="53"/>
    <m/>
    <n v="120143401"/>
    <n v="2542"/>
    <x v="0"/>
    <x v="0"/>
    <n v="628"/>
    <m/>
    <n v="1"/>
    <n v="0"/>
    <n v="-628"/>
    <x v="6"/>
    <x v="0"/>
    <n v="0"/>
    <n v="0"/>
    <n v="0"/>
    <n v="-79843.92"/>
    <x v="6"/>
    <n v="-79843.92"/>
    <m/>
    <n v="-628"/>
    <m/>
    <m/>
    <m/>
    <n v="1"/>
    <m/>
    <m/>
    <x v="3"/>
    <x v="0"/>
    <x v="0"/>
  </r>
  <r>
    <x v="59"/>
    <n v="331000018290"/>
    <n v="950141002438"/>
    <x v="54"/>
    <s v="Абулхайыр 146"/>
    <m/>
    <m/>
    <m/>
    <n v="16785884"/>
    <n v="57908658"/>
    <x v="0"/>
    <x v="0"/>
    <n v="382"/>
    <m/>
    <n v="1"/>
    <n v="0"/>
    <n v="-382"/>
    <x v="6"/>
    <x v="0"/>
    <n v="0"/>
    <n v="0"/>
    <n v="0"/>
    <n v="-48567.48"/>
    <x v="6"/>
    <n v="-48567.48"/>
    <m/>
    <n v="-382"/>
    <m/>
    <m/>
    <m/>
    <n v="1"/>
    <m/>
    <m/>
    <x v="3"/>
    <x v="0"/>
    <x v="0"/>
  </r>
  <r>
    <x v="60"/>
    <n v="330100223895"/>
    <n v="50140002424"/>
    <x v="55"/>
    <s v="Толе би 126"/>
    <s v="Толе би"/>
    <n v="126"/>
    <m/>
    <n v="7045901"/>
    <n v="122169"/>
    <x v="0"/>
    <x v="0"/>
    <n v="3174"/>
    <m/>
    <n v="1"/>
    <n v="0"/>
    <n v="-3174"/>
    <x v="6"/>
    <x v="0"/>
    <n v="0"/>
    <n v="0"/>
    <n v="0"/>
    <n v="-403542.36"/>
    <x v="6"/>
    <n v="-403542.36"/>
    <m/>
    <n v="-3174"/>
    <m/>
    <m/>
    <m/>
    <n v="1"/>
    <m/>
    <m/>
    <x v="3"/>
    <x v="0"/>
    <x v="0"/>
  </r>
  <r>
    <x v="61"/>
    <n v="331000017369"/>
    <n v="950940000574"/>
    <x v="56"/>
    <s v="Толе би 2"/>
    <s v="Толе би "/>
    <n v="2"/>
    <m/>
    <n v="2112798"/>
    <n v="608"/>
    <x v="0"/>
    <x v="0"/>
    <n v="150"/>
    <m/>
    <n v="1"/>
    <n v="0"/>
    <n v="-150"/>
    <x v="6"/>
    <x v="0"/>
    <n v="0"/>
    <n v="0"/>
    <n v="0"/>
    <n v="-19071"/>
    <x v="6"/>
    <n v="-19071"/>
    <m/>
    <n v="-150"/>
    <m/>
    <m/>
    <m/>
    <n v="1"/>
    <m/>
    <m/>
    <x v="3"/>
    <x v="0"/>
    <x v="0"/>
  </r>
  <r>
    <x v="62"/>
    <n v="330100225055"/>
    <n v="50440001239"/>
    <x v="57"/>
    <s v="Уалиханова"/>
    <s v="Уалиханова"/>
    <n v="2"/>
    <s v="а"/>
    <n v="159694"/>
    <n v="405515"/>
    <x v="0"/>
    <x v="0"/>
    <n v="1502"/>
    <m/>
    <n v="1"/>
    <n v="1"/>
    <n v="-1502"/>
    <x v="32"/>
    <x v="0"/>
    <n v="0"/>
    <n v="0"/>
    <n v="0"/>
    <n v="-190964.28"/>
    <x v="32"/>
    <n v="-439530.26"/>
    <m/>
    <n v="0"/>
    <m/>
    <m/>
    <m/>
    <n v="1"/>
    <m/>
    <m/>
    <x v="3"/>
    <x v="0"/>
    <x v="0"/>
  </r>
  <r>
    <x v="63"/>
    <n v="331012306951"/>
    <n v="530915401831"/>
    <x v="58"/>
    <s v="ул Турекул100/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64"/>
    <n v="331010771318"/>
    <n v="710912401338"/>
    <x v="59"/>
    <s v="Баймаганбетова 17"/>
    <m/>
    <m/>
    <m/>
    <n v="26204529"/>
    <n v="57913564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m/>
    <m/>
    <m/>
    <x v="3"/>
    <x v="0"/>
    <x v="0"/>
  </r>
  <r>
    <x v="65"/>
    <n v="301710925933"/>
    <n v="660101406117"/>
    <x v="60"/>
    <s v="Байтур 47"/>
    <s v="Байтурсынова"/>
    <n v="47"/>
    <m/>
    <n v="29362452"/>
    <n v="57906134"/>
    <x v="0"/>
    <x v="0"/>
    <n v="231"/>
    <m/>
    <n v="1"/>
    <n v="0"/>
    <n v="-231"/>
    <x v="6"/>
    <x v="0"/>
    <n v="0"/>
    <n v="0"/>
    <n v="0"/>
    <n v="-29369.34"/>
    <x v="6"/>
    <n v="-29369.34"/>
    <m/>
    <n v="-231"/>
    <m/>
    <m/>
    <m/>
    <n v="1"/>
    <m/>
    <m/>
    <x v="3"/>
    <x v="0"/>
    <x v="0"/>
  </r>
  <r>
    <x v="66"/>
    <n v="331000044476"/>
    <n v="990940002484"/>
    <x v="61"/>
    <s v="Коркыт ата 45"/>
    <s v="Коркыт ата"/>
    <n v="45"/>
    <m/>
    <n v="30244984"/>
    <n v="57905451"/>
    <x v="0"/>
    <x v="0"/>
    <n v="1095"/>
    <m/>
    <n v="1"/>
    <n v="0"/>
    <n v="-1095"/>
    <x v="6"/>
    <x v="0"/>
    <n v="0"/>
    <n v="0"/>
    <n v="0"/>
    <n v="-139218.29999999999"/>
    <x v="6"/>
    <n v="-139218.29999999999"/>
    <m/>
    <n v="-1095"/>
    <m/>
    <m/>
    <m/>
    <n v="1"/>
    <m/>
    <m/>
    <x v="5"/>
    <x v="0"/>
    <x v="0"/>
  </r>
  <r>
    <x v="67"/>
    <n v="331010439733"/>
    <n v="741004402665"/>
    <x v="62"/>
    <s v="Шокая 50"/>
    <s v="М.Шокая"/>
    <n v="50"/>
    <m/>
    <n v="29316957"/>
    <n v="57905450"/>
    <x v="0"/>
    <x v="0"/>
    <n v="376"/>
    <m/>
    <n v="1"/>
    <n v="0"/>
    <n v="-376"/>
    <x v="6"/>
    <x v="0"/>
    <n v="0"/>
    <n v="0"/>
    <n v="0"/>
    <n v="-47804.639999999999"/>
    <x v="6"/>
    <n v="-47804.639999999999"/>
    <m/>
    <n v="-376"/>
    <m/>
    <m/>
    <m/>
    <n v="1"/>
    <m/>
    <m/>
    <x v="3"/>
    <x v="0"/>
    <x v="0"/>
  </r>
  <r>
    <x v="68"/>
    <n v="331010076567"/>
    <n v="621210303098"/>
    <x v="63"/>
    <s v="Кушербаева 14"/>
    <m/>
    <m/>
    <m/>
    <n v="0"/>
    <m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m/>
    <m/>
    <m/>
    <x v="3"/>
    <x v="0"/>
    <x v="0"/>
  </r>
  <r>
    <x v="69"/>
    <n v="331017902679"/>
    <n v="811224300456"/>
    <x v="64"/>
    <s v="Коркыт ата 76"/>
    <s v="Коркыт ата"/>
    <n v="76"/>
    <m/>
    <n v="16115224"/>
    <n v="122954"/>
    <x v="0"/>
    <x v="0"/>
    <n v="294"/>
    <m/>
    <n v="1"/>
    <n v="0"/>
    <n v="-294"/>
    <x v="6"/>
    <x v="0"/>
    <n v="0"/>
    <n v="0"/>
    <n v="0"/>
    <n v="-37379.160000000003"/>
    <x v="6"/>
    <n v="-37379.160000000003"/>
    <m/>
    <n v="-294"/>
    <m/>
    <m/>
    <m/>
    <n v="1"/>
    <m/>
    <m/>
    <x v="5"/>
    <x v="0"/>
    <x v="0"/>
  </r>
  <r>
    <x v="70"/>
    <n v="331010624210"/>
    <n v="650708400397"/>
    <x v="65"/>
    <s v="Байтур 57Б"/>
    <s v="Байтурсынова"/>
    <n v="57"/>
    <s v="б"/>
    <n v="2063265"/>
    <n v="58172903"/>
    <x v="0"/>
    <x v="0"/>
    <n v="940"/>
    <m/>
    <n v="1"/>
    <n v="0"/>
    <n v="-940"/>
    <x v="6"/>
    <x v="0"/>
    <n v="0"/>
    <n v="0"/>
    <n v="0"/>
    <n v="-119511.6"/>
    <x v="6"/>
    <n v="-119511.6"/>
    <m/>
    <n v="-940"/>
    <m/>
    <m/>
    <m/>
    <n v="1"/>
    <m/>
    <m/>
    <x v="3"/>
    <x v="0"/>
    <x v="0"/>
  </r>
  <r>
    <x v="71"/>
    <m/>
    <n v="731020301804"/>
    <x v="66"/>
    <s v="Айтеке би 31"/>
    <s v="Айтеке би"/>
    <n v="31"/>
    <s v="б"/>
    <n v="15263712"/>
    <n v="88224"/>
    <x v="0"/>
    <x v="0"/>
    <n v="238"/>
    <m/>
    <n v="1"/>
    <n v="0"/>
    <n v="-238"/>
    <x v="6"/>
    <x v="0"/>
    <n v="0"/>
    <n v="0"/>
    <n v="0"/>
    <n v="-30259.32"/>
    <x v="6"/>
    <n v="-30259.32"/>
    <m/>
    <n v="-238"/>
    <m/>
    <m/>
    <m/>
    <n v="1"/>
    <m/>
    <m/>
    <x v="3"/>
    <x v="0"/>
    <x v="0"/>
  </r>
  <r>
    <x v="72"/>
    <n v="330100234340"/>
    <n v="70640014836"/>
    <x v="67"/>
    <s v="Шугыла  б/н"/>
    <m/>
    <m/>
    <m/>
    <n v="18378"/>
    <n v="58174629"/>
    <x v="0"/>
    <x v="0"/>
    <n v="355"/>
    <m/>
    <n v="1"/>
    <n v="1"/>
    <n v="-355"/>
    <x v="35"/>
    <x v="0"/>
    <n v="0"/>
    <n v="0"/>
    <n v="0"/>
    <n v="-45134.7"/>
    <x v="35"/>
    <n v="-103883.65"/>
    <m/>
    <n v="0"/>
    <m/>
    <m/>
    <m/>
    <m/>
    <m/>
    <m/>
    <x v="3"/>
    <x v="0"/>
    <x v="0"/>
  </r>
  <r>
    <x v="73"/>
    <m/>
    <n v="550220401588"/>
    <x v="68"/>
    <s v="Шокая 82"/>
    <s v="Шугыла"/>
    <n v="82"/>
    <m/>
    <n v="1014010860706"/>
    <n v="58172291"/>
    <x v="0"/>
    <x v="0"/>
    <n v="249"/>
    <m/>
    <n v="1"/>
    <n v="0"/>
    <n v="-249"/>
    <x v="6"/>
    <x v="0"/>
    <n v="0"/>
    <n v="0"/>
    <n v="0"/>
    <n v="-31657.86"/>
    <x v="6"/>
    <n v="-31657.86"/>
    <m/>
    <n v="-249"/>
    <m/>
    <m/>
    <m/>
    <n v="1"/>
    <m/>
    <m/>
    <x v="3"/>
    <x v="0"/>
    <x v="0"/>
  </r>
  <r>
    <x v="74"/>
    <m/>
    <n v="840316301661"/>
    <x v="69"/>
    <s v="Коркыт ата 84А"/>
    <s v="Коркыт ата"/>
    <n v="84"/>
    <s v="а"/>
    <n v="1013070266107"/>
    <n v="58172294"/>
    <x v="0"/>
    <x v="0"/>
    <n v="268"/>
    <m/>
    <n v="1"/>
    <n v="0"/>
    <n v="-268"/>
    <x v="6"/>
    <x v="0"/>
    <n v="0"/>
    <n v="0"/>
    <n v="0"/>
    <n v="-34073.519999999997"/>
    <x v="6"/>
    <n v="-34073.519999999997"/>
    <m/>
    <n v="-268"/>
    <m/>
    <m/>
    <m/>
    <n v="1"/>
    <m/>
    <m/>
    <x v="3"/>
    <x v="0"/>
    <x v="0"/>
  </r>
  <r>
    <x v="75"/>
    <m/>
    <n v="40540005907"/>
    <x v="70"/>
    <s v="Жаппас батыр"/>
    <s v="Жаппасбай батыр"/>
    <m/>
    <m/>
    <n v="977363"/>
    <n v="58175035"/>
    <x v="0"/>
    <x v="0"/>
    <n v="190"/>
    <m/>
    <n v="1"/>
    <n v="0"/>
    <n v="-190"/>
    <x v="6"/>
    <x v="0"/>
    <n v="0"/>
    <n v="0"/>
    <n v="0"/>
    <n v="-24156.6"/>
    <x v="6"/>
    <n v="-24156.6"/>
    <m/>
    <n v="-190"/>
    <m/>
    <m/>
    <m/>
    <n v="1"/>
    <m/>
    <m/>
    <x v="3"/>
    <x v="0"/>
    <x v="0"/>
  </r>
  <r>
    <x v="76"/>
    <n v="330100216166"/>
    <n v="90240023130"/>
    <x v="71"/>
    <s v="Токм 79"/>
    <m/>
    <m/>
    <m/>
    <n v="8001158"/>
    <n v="3220498"/>
    <x v="0"/>
    <x v="0"/>
    <n v="21983"/>
    <m/>
    <n v="1"/>
    <n v="1"/>
    <n v="-21983"/>
    <x v="36"/>
    <x v="0"/>
    <n v="0"/>
    <n v="0"/>
    <n v="0"/>
    <n v="-2794918.62"/>
    <x v="36"/>
    <n v="-6432885.290000001"/>
    <m/>
    <n v="0"/>
    <m/>
    <m/>
    <m/>
    <m/>
    <m/>
    <m/>
    <x v="3"/>
    <x v="0"/>
    <x v="0"/>
  </r>
  <r>
    <x v="77"/>
    <n v="331000045320"/>
    <n v="240006332"/>
    <x v="72"/>
    <s v="Ток-ва 66"/>
    <s v="Токмаганбетова"/>
    <n v="66"/>
    <m/>
    <n v="15547011"/>
    <n v="398293"/>
    <x v="0"/>
    <x v="0"/>
    <n v="273"/>
    <m/>
    <n v="1"/>
    <n v="1"/>
    <n v="-273"/>
    <x v="37"/>
    <x v="0"/>
    <n v="0"/>
    <n v="0"/>
    <n v="0"/>
    <n v="-34709.22"/>
    <x v="37"/>
    <n v="-79887.990000000005"/>
    <m/>
    <n v="0"/>
    <m/>
    <m/>
    <m/>
    <n v="1"/>
    <m/>
    <m/>
    <x v="3"/>
    <x v="0"/>
    <x v="0"/>
  </r>
  <r>
    <x v="78"/>
    <n v="331000045320"/>
    <n v="240006332"/>
    <x v="73"/>
    <s v="Ток-ва 68"/>
    <s v="Токмаганбетова"/>
    <n v="68"/>
    <m/>
    <n v="15546989"/>
    <n v="39292"/>
    <x v="0"/>
    <x v="0"/>
    <n v="4537"/>
    <m/>
    <n v="1"/>
    <n v="1"/>
    <n v="-4537"/>
    <x v="38"/>
    <x v="0"/>
    <n v="0"/>
    <n v="0"/>
    <n v="0"/>
    <n v="-576834.18000000005"/>
    <x v="38"/>
    <n v="-1327662.31"/>
    <m/>
    <n v="0"/>
    <m/>
    <m/>
    <m/>
    <n v="1"/>
    <m/>
    <m/>
    <x v="3"/>
    <x v="0"/>
    <x v="0"/>
  </r>
  <r>
    <x v="79"/>
    <n v="330100229652"/>
    <n v="60440008763"/>
    <x v="74"/>
    <s v="Бухарбай батыр 7"/>
    <s v="Бухарбай батыр"/>
    <n v="7"/>
    <m/>
    <n v="805007736"/>
    <s v="АС24474"/>
    <x v="0"/>
    <x v="0"/>
    <n v="5949"/>
    <m/>
    <n v="1"/>
    <n v="1"/>
    <n v="-5949"/>
    <x v="39"/>
    <x v="0"/>
    <n v="0"/>
    <n v="0"/>
    <n v="0"/>
    <n v="-756355.86"/>
    <x v="39"/>
    <n v="-1740855.87"/>
    <m/>
    <n v="0"/>
    <m/>
    <m/>
    <m/>
    <n v="1"/>
    <m/>
    <m/>
    <x v="4"/>
    <x v="0"/>
    <x v="0"/>
  </r>
  <r>
    <x v="80"/>
    <n v="331010229579"/>
    <n v="600604401965"/>
    <x v="75"/>
    <s v="Токмаганбетова 79"/>
    <s v="Токмаганбетова"/>
    <n v="79"/>
    <m/>
    <n v="27034866"/>
    <n v="25668"/>
    <x v="0"/>
    <x v="0"/>
    <n v="157"/>
    <m/>
    <n v="1"/>
    <n v="0"/>
    <n v="-157"/>
    <x v="6"/>
    <x v="0"/>
    <n v="0"/>
    <n v="0"/>
    <n v="0"/>
    <n v="-19960.98"/>
    <x v="6"/>
    <n v="-19960.98"/>
    <m/>
    <n v="-157"/>
    <m/>
    <m/>
    <m/>
    <n v="1"/>
    <m/>
    <m/>
    <x v="3"/>
    <x v="0"/>
    <x v="0"/>
  </r>
  <r>
    <x v="81"/>
    <n v="331000045056"/>
    <n v="991140005209"/>
    <x v="76"/>
    <s v="Майканова 31"/>
    <s v="Майканова"/>
    <n v="31"/>
    <m/>
    <n v="607001266"/>
    <n v="3677051"/>
    <x v="0"/>
    <x v="0"/>
    <n v="8713"/>
    <m/>
    <n v="1"/>
    <n v="0"/>
    <n v="-8713"/>
    <x v="6"/>
    <x v="0"/>
    <n v="0"/>
    <n v="0"/>
    <n v="0"/>
    <n v="-1107770.82"/>
    <x v="6"/>
    <n v="-1107770.82"/>
    <m/>
    <n v="-8713"/>
    <m/>
    <m/>
    <m/>
    <n v="1"/>
    <m/>
    <m/>
    <x v="3"/>
    <x v="0"/>
    <x v="0"/>
  </r>
  <r>
    <x v="82"/>
    <n v="331010117491"/>
    <n v="570308302721"/>
    <x v="77"/>
    <s v="Жахаева 16"/>
    <m/>
    <m/>
    <m/>
    <n v="0"/>
    <m/>
    <x v="0"/>
    <x v="0"/>
    <n v="178"/>
    <m/>
    <n v="1"/>
    <n v="1"/>
    <n v="-178"/>
    <x v="40"/>
    <x v="0"/>
    <n v="0"/>
    <n v="0"/>
    <n v="0"/>
    <n v="-22630.920000000002"/>
    <x v="40"/>
    <n v="-52088.14"/>
    <m/>
    <n v="0"/>
    <m/>
    <m/>
    <m/>
    <m/>
    <m/>
    <m/>
    <x v="3"/>
    <x v="0"/>
    <x v="0"/>
  </r>
  <r>
    <x v="83"/>
    <n v="330100211616"/>
    <n v="11240007474"/>
    <x v="78"/>
    <s v="Жаппасбай батыр"/>
    <s v="Жаппасбай батыр"/>
    <s v="б/н"/>
    <m/>
    <n v="5809723"/>
    <n v="35059"/>
    <x v="0"/>
    <x v="0"/>
    <n v="800"/>
    <m/>
    <n v="1"/>
    <n v="0"/>
    <n v="-800"/>
    <x v="6"/>
    <x v="0"/>
    <n v="0"/>
    <n v="0"/>
    <n v="0"/>
    <n v="-101712"/>
    <x v="6"/>
    <n v="-101712"/>
    <m/>
    <n v="-800"/>
    <m/>
    <m/>
    <m/>
    <n v="1"/>
    <m/>
    <m/>
    <x v="3"/>
    <x v="0"/>
    <x v="0"/>
  </r>
  <r>
    <x v="84"/>
    <n v="330100211451"/>
    <n v="11240004589"/>
    <x v="79"/>
    <s v="Жаппасбай б/н"/>
    <m/>
    <m/>
    <m/>
    <s v="08/7600802"/>
    <s v="св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0"/>
  </r>
  <r>
    <x v="85"/>
    <n v="330100232181"/>
    <n v="61240003202"/>
    <x v="80"/>
    <s v="КБИ Жаппасбай"/>
    <s v="Жаппасбай батыр"/>
    <s v="б/н"/>
    <m/>
    <n v="2544065"/>
    <n v="48332"/>
    <x v="0"/>
    <x v="0"/>
    <n v="1107"/>
    <m/>
    <n v="1"/>
    <n v="0"/>
    <n v="-1107"/>
    <x v="6"/>
    <x v="0"/>
    <n v="0"/>
    <n v="0"/>
    <n v="0"/>
    <n v="-140743.98000000001"/>
    <x v="6"/>
    <n v="-140743.98000000001"/>
    <m/>
    <n v="-1107"/>
    <m/>
    <m/>
    <m/>
    <n v="1"/>
    <m/>
    <m/>
    <x v="3"/>
    <x v="0"/>
    <x v="0"/>
  </r>
  <r>
    <x v="86"/>
    <n v="331017845104"/>
    <n v="660214301098"/>
    <x v="81"/>
    <s v="Жаппасбай 1"/>
    <s v="Жаппасбай батыр"/>
    <n v="1"/>
    <m/>
    <n v="6669247"/>
    <n v="975947"/>
    <x v="0"/>
    <x v="0"/>
    <n v="490"/>
    <m/>
    <n v="1"/>
    <n v="0"/>
    <n v="-490"/>
    <x v="6"/>
    <x v="0"/>
    <n v="0"/>
    <n v="0"/>
    <n v="0"/>
    <n v="-62298.6"/>
    <x v="6"/>
    <n v="-62298.6"/>
    <m/>
    <n v="-490"/>
    <m/>
    <m/>
    <m/>
    <n v="1"/>
    <m/>
    <m/>
    <x v="3"/>
    <x v="0"/>
    <x v="0"/>
  </r>
  <r>
    <x v="87"/>
    <n v="300100212042"/>
    <n v="620321302407"/>
    <x v="82"/>
    <s v="Жаппасбай б/н"/>
    <s v="Жаппасбай батыр"/>
    <s v="б/н"/>
    <m/>
    <n v="67051720"/>
    <n v="19302"/>
    <x v="0"/>
    <x v="0"/>
    <n v="1148"/>
    <m/>
    <n v="1"/>
    <n v="0"/>
    <n v="-1148"/>
    <x v="6"/>
    <x v="0"/>
    <n v="0"/>
    <n v="0"/>
    <n v="0"/>
    <n v="-145956.72"/>
    <x v="6"/>
    <n v="-145956.72"/>
    <m/>
    <n v="-1148"/>
    <m/>
    <m/>
    <m/>
    <n v="1"/>
    <m/>
    <m/>
    <x v="3"/>
    <x v="0"/>
    <x v="0"/>
  </r>
  <r>
    <x v="88"/>
    <n v="331000048567"/>
    <n v="10240003934"/>
    <x v="83"/>
    <s v="Жаппасбай б/н"/>
    <m/>
    <m/>
    <m/>
    <n v="807005288"/>
    <n v="316838"/>
    <x v="0"/>
    <x v="0"/>
    <n v="1748"/>
    <m/>
    <n v="1"/>
    <n v="0"/>
    <n v="-1748"/>
    <x v="6"/>
    <x v="0"/>
    <n v="0"/>
    <n v="0"/>
    <n v="0"/>
    <n v="-222240.72"/>
    <x v="6"/>
    <n v="-222240.72"/>
    <m/>
    <n v="-1748"/>
    <m/>
    <m/>
    <m/>
    <n v="1"/>
    <m/>
    <m/>
    <x v="3"/>
    <x v="0"/>
    <x v="0"/>
  </r>
  <r>
    <x v="89"/>
    <n v="331000009126"/>
    <n v="940240001079"/>
    <x v="84"/>
    <s v="Жаппасбай б/н"/>
    <s v="Жаппасбай батыр"/>
    <s v="б/н"/>
    <m/>
    <s v="3273514/03"/>
    <n v="88914"/>
    <x v="0"/>
    <x v="0"/>
    <n v="1996"/>
    <m/>
    <n v="1"/>
    <n v="0"/>
    <n v="-1996"/>
    <x v="6"/>
    <x v="0"/>
    <n v="0"/>
    <n v="0"/>
    <n v="0"/>
    <n v="-253771.44"/>
    <x v="6"/>
    <n v="-225088.66"/>
    <m/>
    <n v="-1996"/>
    <n v="2362"/>
    <n v="28682.78"/>
    <n v="18894"/>
    <n v="1"/>
    <m/>
    <m/>
    <x v="3"/>
    <x v="0"/>
    <x v="0"/>
  </r>
  <r>
    <x v="90"/>
    <n v="331010314181"/>
    <n v="690822402112"/>
    <x v="85"/>
    <s v="Коркыт ата 120"/>
    <s v="Коркыт ата"/>
    <n v="120"/>
    <m/>
    <n v="9714999"/>
    <n v="57913605"/>
    <x v="0"/>
    <x v="0"/>
    <n v="796"/>
    <m/>
    <n v="1"/>
    <n v="0"/>
    <n v="-796"/>
    <x v="6"/>
    <x v="0"/>
    <n v="0"/>
    <n v="0"/>
    <n v="0"/>
    <n v="-101203.44"/>
    <x v="6"/>
    <n v="-101203.44"/>
    <m/>
    <n v="-796"/>
    <m/>
    <m/>
    <m/>
    <n v="1"/>
    <m/>
    <m/>
    <x v="3"/>
    <x v="0"/>
    <x v="0"/>
  </r>
  <r>
    <x v="91"/>
    <n v="331000040946"/>
    <n v="980140004692"/>
    <x v="86"/>
    <s v="КБИ"/>
    <s v="Проектная"/>
    <s v="б/н"/>
    <m/>
    <n v="9714999"/>
    <n v="943"/>
    <x v="0"/>
    <x v="0"/>
    <n v="2368"/>
    <m/>
    <n v="1"/>
    <n v="0"/>
    <n v="-2368"/>
    <x v="6"/>
    <x v="0"/>
    <n v="0"/>
    <n v="0"/>
    <n v="0"/>
    <n v="-301067.52000000002"/>
    <x v="6"/>
    <n v="-301067.52000000002"/>
    <m/>
    <n v="-2368"/>
    <m/>
    <m/>
    <m/>
    <n v="1"/>
    <m/>
    <m/>
    <x v="3"/>
    <x v="0"/>
    <x v="0"/>
  </r>
  <r>
    <x v="92"/>
    <n v="331000035961"/>
    <n v="901240000255"/>
    <x v="87"/>
    <s v="КБИ"/>
    <s v="Проектная"/>
    <s v="б/н"/>
    <m/>
    <n v="67691281"/>
    <n v="51528"/>
    <x v="0"/>
    <x v="0"/>
    <n v="236"/>
    <m/>
    <n v="1"/>
    <n v="0"/>
    <n v="-236"/>
    <x v="6"/>
    <x v="0"/>
    <n v="0"/>
    <n v="0"/>
    <n v="0"/>
    <n v="-30005.040000000001"/>
    <x v="6"/>
    <n v="-30005.040000000001"/>
    <m/>
    <n v="-236"/>
    <m/>
    <m/>
    <m/>
    <n v="1"/>
    <m/>
    <m/>
    <x v="3"/>
    <x v="0"/>
    <x v="0"/>
  </r>
  <r>
    <x v="93"/>
    <n v="33100040990"/>
    <n v="980140004226"/>
    <x v="88"/>
    <s v="Жаппасбай б/н"/>
    <m/>
    <m/>
    <m/>
    <n v="13886690"/>
    <n v="47853"/>
    <x v="0"/>
    <x v="0"/>
    <n v="311"/>
    <m/>
    <n v="1"/>
    <n v="1"/>
    <n v="-311"/>
    <x v="41"/>
    <x v="0"/>
    <n v="0"/>
    <n v="0"/>
    <n v="0"/>
    <n v="-39540.54"/>
    <x v="41"/>
    <n v="-91007.93"/>
    <m/>
    <n v="0"/>
    <m/>
    <m/>
    <m/>
    <m/>
    <m/>
    <m/>
    <x v="3"/>
    <x v="0"/>
    <x v="0"/>
  </r>
  <r>
    <x v="94"/>
    <n v="331017842209"/>
    <n v="690727300847"/>
    <x v="89"/>
    <s v="Жаппасбай б/н"/>
    <s v="Жаппасбай батыр"/>
    <s v="б/н"/>
    <m/>
    <n v="27038102"/>
    <n v="420"/>
    <x v="0"/>
    <x v="0"/>
    <n v="51"/>
    <m/>
    <n v="1"/>
    <n v="0"/>
    <n v="-51"/>
    <x v="6"/>
    <x v="0"/>
    <n v="0"/>
    <n v="0"/>
    <n v="0"/>
    <n v="-6484.14"/>
    <x v="6"/>
    <n v="-6484.14"/>
    <m/>
    <n v="-51"/>
    <m/>
    <m/>
    <m/>
    <n v="1"/>
    <m/>
    <m/>
    <x v="3"/>
    <x v="0"/>
    <x v="0"/>
  </r>
  <r>
    <x v="95"/>
    <n v="331000049950"/>
    <n v="10740006312"/>
    <x v="90"/>
    <s v="Жаппасбай батыр"/>
    <s v="Жаппасбай батыр"/>
    <s v="б/н"/>
    <m/>
    <n v="1538219"/>
    <n v="89660"/>
    <x v="0"/>
    <x v="0"/>
    <n v="249"/>
    <m/>
    <n v="1"/>
    <n v="0"/>
    <n v="-249"/>
    <x v="6"/>
    <x v="0"/>
    <n v="0"/>
    <n v="0"/>
    <n v="0"/>
    <n v="-31657.86"/>
    <x v="6"/>
    <n v="-31657.86"/>
    <m/>
    <n v="-249"/>
    <m/>
    <m/>
    <m/>
    <n v="1"/>
    <m/>
    <m/>
    <x v="3"/>
    <x v="0"/>
    <x v="0"/>
  </r>
  <r>
    <x v="96"/>
    <m/>
    <n v="991240003820"/>
    <x v="91"/>
    <s v="Акмаржан 10/48"/>
    <s v="Акмаржан"/>
    <n v="10"/>
    <n v="48"/>
    <n v="14381819"/>
    <n v="17329735"/>
    <x v="0"/>
    <x v="0"/>
    <n v="691"/>
    <m/>
    <n v="1"/>
    <n v="0"/>
    <n v="-691"/>
    <x v="6"/>
    <x v="0"/>
    <n v="0"/>
    <n v="0"/>
    <n v="0"/>
    <n v="-87853.74"/>
    <x v="6"/>
    <n v="-87853.74"/>
    <m/>
    <n v="-691"/>
    <m/>
    <m/>
    <m/>
    <n v="1"/>
    <m/>
    <m/>
    <x v="3"/>
    <x v="0"/>
    <x v="0"/>
  </r>
  <r>
    <x v="97"/>
    <n v="210410246334"/>
    <n v="700404301516"/>
    <x v="92"/>
    <s v="Акмаржан 10/31"/>
    <s v="Акмаржан"/>
    <n v="10"/>
    <n v="31"/>
    <n v="8320786"/>
    <n v="47852"/>
    <x v="0"/>
    <x v="0"/>
    <n v="251"/>
    <m/>
    <n v="1"/>
    <n v="0"/>
    <n v="-251"/>
    <x v="6"/>
    <x v="0"/>
    <n v="0"/>
    <n v="0"/>
    <n v="0"/>
    <n v="-31912.14"/>
    <x v="6"/>
    <n v="-31912.14"/>
    <m/>
    <n v="-251"/>
    <m/>
    <m/>
    <m/>
    <n v="1"/>
    <m/>
    <m/>
    <x v="3"/>
    <x v="0"/>
    <x v="0"/>
  </r>
  <r>
    <x v="98"/>
    <n v="331010485176"/>
    <n v="550131300442"/>
    <x v="93"/>
    <s v="КБИ Кв 1акв уч 34"/>
    <s v="КБИ 1а"/>
    <n v="34"/>
    <s v="10а"/>
    <n v="13897894"/>
    <n v="20944"/>
    <x v="0"/>
    <x v="0"/>
    <n v="500"/>
    <m/>
    <n v="1"/>
    <n v="0"/>
    <n v="-500"/>
    <x v="6"/>
    <x v="0"/>
    <n v="0"/>
    <n v="0"/>
    <n v="0"/>
    <n v="-63570"/>
    <x v="6"/>
    <n v="-63570"/>
    <m/>
    <n v="-500"/>
    <m/>
    <m/>
    <m/>
    <n v="1"/>
    <m/>
    <m/>
    <x v="3"/>
    <x v="0"/>
    <x v="0"/>
  </r>
  <r>
    <x v="99"/>
    <n v="330120210386"/>
    <n v="731113301265"/>
    <x v="94"/>
    <s v="Жаппасбайбатыр"/>
    <s v="Жаппасбай батыр"/>
    <n v="50"/>
    <m/>
    <n v="368416"/>
    <n v="317047"/>
    <x v="0"/>
    <x v="0"/>
    <n v="1733"/>
    <m/>
    <n v="1"/>
    <n v="0"/>
    <n v="-1733"/>
    <x v="6"/>
    <x v="0"/>
    <n v="0"/>
    <n v="0"/>
    <n v="0"/>
    <n v="-220333.62"/>
    <x v="6"/>
    <n v="-220333.62"/>
    <m/>
    <n v="-1733"/>
    <m/>
    <m/>
    <m/>
    <n v="1"/>
    <m/>
    <m/>
    <x v="3"/>
    <x v="0"/>
    <x v="0"/>
  </r>
  <r>
    <x v="100"/>
    <m/>
    <n v="21240004159"/>
    <x v="95"/>
    <s v="Жаппасбай батыр  129"/>
    <s v="Жаппасбай батыр"/>
    <n v="129"/>
    <m/>
    <n v="120243572"/>
    <n v="23027"/>
    <x v="0"/>
    <x v="0"/>
    <n v="201"/>
    <m/>
    <n v="1"/>
    <n v="0"/>
    <n v="-201"/>
    <x v="6"/>
    <x v="0"/>
    <n v="0"/>
    <n v="0"/>
    <n v="0"/>
    <n v="-25555.14"/>
    <x v="6"/>
    <n v="-25555.14"/>
    <m/>
    <n v="-201"/>
    <m/>
    <m/>
    <m/>
    <n v="1"/>
    <m/>
    <m/>
    <x v="3"/>
    <x v="0"/>
    <x v="0"/>
  </r>
  <r>
    <x v="101"/>
    <n v="330100228214"/>
    <n v="60140014529"/>
    <x v="96"/>
    <s v="Жаппасбай бат б/н"/>
    <s v="Жаппасбай батыр"/>
    <s v="б/н"/>
    <m/>
    <n v="1020759"/>
    <n v="58174161"/>
    <x v="0"/>
    <x v="0"/>
    <n v="1523"/>
    <m/>
    <n v="1"/>
    <n v="0"/>
    <n v="-1523"/>
    <x v="6"/>
    <x v="0"/>
    <n v="0"/>
    <n v="0"/>
    <n v="0"/>
    <n v="-193634.22"/>
    <x v="6"/>
    <n v="-193634.22"/>
    <m/>
    <n v="-1523"/>
    <m/>
    <m/>
    <m/>
    <n v="1"/>
    <m/>
    <m/>
    <x v="3"/>
    <x v="0"/>
    <x v="0"/>
  </r>
  <r>
    <x v="102"/>
    <n v="331000007834"/>
    <n v="9214000000816"/>
    <x v="97"/>
    <s v="Кизатова 1"/>
    <s v="Кизатова"/>
    <n v="1"/>
    <m/>
    <n v="9160506"/>
    <n v="581724739"/>
    <x v="0"/>
    <x v="0"/>
    <n v="422"/>
    <m/>
    <n v="1"/>
    <n v="0"/>
    <n v="-422"/>
    <x v="6"/>
    <x v="0"/>
    <n v="0"/>
    <n v="0"/>
    <n v="0"/>
    <n v="-53653.08"/>
    <x v="6"/>
    <n v="-53653.08"/>
    <m/>
    <n v="-422"/>
    <m/>
    <m/>
    <m/>
    <n v="1"/>
    <m/>
    <m/>
    <x v="3"/>
    <x v="0"/>
    <x v="0"/>
  </r>
  <r>
    <x v="103"/>
    <n v="331012179008"/>
    <n v="660415401740"/>
    <x v="98"/>
    <s v="Жаппасбай батыр б/н"/>
    <s v="Жаппасбай батыр"/>
    <s v="б/н"/>
    <m/>
    <n v="3459097"/>
    <n v="57905743"/>
    <x v="0"/>
    <x v="0"/>
    <n v="373"/>
    <m/>
    <n v="1"/>
    <n v="0"/>
    <n v="-373"/>
    <x v="6"/>
    <x v="0"/>
    <n v="0"/>
    <n v="0"/>
    <n v="0"/>
    <n v="-47423.22"/>
    <x v="6"/>
    <n v="-47423.22"/>
    <m/>
    <n v="-373"/>
    <m/>
    <m/>
    <m/>
    <n v="1"/>
    <m/>
    <m/>
    <x v="3"/>
    <x v="0"/>
    <x v="0"/>
  </r>
  <r>
    <x v="104"/>
    <n v="331012179008"/>
    <n v="660415401740"/>
    <x v="98"/>
    <s v="Жаппасбай батыр б/н"/>
    <s v="Жаппасбай батыр"/>
    <s v="б/н"/>
    <m/>
    <n v="3495469"/>
    <n v="57905742"/>
    <x v="0"/>
    <x v="0"/>
    <n v="487"/>
    <m/>
    <n v="1"/>
    <n v="0"/>
    <n v="-487"/>
    <x v="6"/>
    <x v="0"/>
    <n v="0"/>
    <n v="0"/>
    <n v="0"/>
    <n v="-61917.18"/>
    <x v="6"/>
    <n v="-61917.18"/>
    <m/>
    <n v="-487"/>
    <m/>
    <m/>
    <m/>
    <n v="1"/>
    <m/>
    <m/>
    <x v="3"/>
    <x v="0"/>
    <x v="0"/>
  </r>
  <r>
    <x v="105"/>
    <m/>
    <n v="1140003892"/>
    <x v="99"/>
    <s v="Жаппасбай батыр4"/>
    <s v="Жаппасбай батыр"/>
    <n v="4"/>
    <m/>
    <n v="1276611"/>
    <m/>
    <x v="0"/>
    <x v="0"/>
    <n v="451"/>
    <m/>
    <n v="1"/>
    <n v="0"/>
    <n v="-451"/>
    <x v="6"/>
    <x v="0"/>
    <n v="0"/>
    <n v="0"/>
    <n v="0"/>
    <n v="-57340.14"/>
    <x v="6"/>
    <n v="-57340.14"/>
    <m/>
    <n v="-451"/>
    <m/>
    <m/>
    <m/>
    <n v="1"/>
    <m/>
    <m/>
    <x v="3"/>
    <x v="0"/>
    <x v="0"/>
  </r>
  <r>
    <x v="106"/>
    <n v="331000047902"/>
    <n v="1240004408"/>
    <x v="100"/>
    <s v="Жаппасбай батыр б/н"/>
    <s v="Жаппасбай батыр"/>
    <s v="б/н"/>
    <m/>
    <n v="1020756"/>
    <n v="58172206"/>
    <x v="0"/>
    <x v="0"/>
    <n v="789"/>
    <m/>
    <n v="1"/>
    <n v="0"/>
    <n v="-789"/>
    <x v="6"/>
    <x v="0"/>
    <n v="0"/>
    <n v="0"/>
    <n v="0"/>
    <n v="-100313.46"/>
    <x v="6"/>
    <n v="-100313.46"/>
    <m/>
    <n v="-789"/>
    <m/>
    <m/>
    <m/>
    <m/>
    <m/>
    <m/>
    <x v="3"/>
    <x v="0"/>
    <x v="0"/>
  </r>
  <r>
    <x v="107"/>
    <n v="331017824805"/>
    <n v="611207401892"/>
    <x v="101"/>
    <s v="Есет Бат Какиулы18"/>
    <s v="Есет батир"/>
    <n v="18"/>
    <m/>
    <n v="17188080"/>
    <n v="57914206"/>
    <x v="0"/>
    <x v="0"/>
    <n v="529"/>
    <m/>
    <n v="1"/>
    <n v="0"/>
    <n v="-529"/>
    <x v="6"/>
    <x v="0"/>
    <n v="0"/>
    <n v="0"/>
    <n v="0"/>
    <n v="-67257.06"/>
    <x v="6"/>
    <n v="-67257.06"/>
    <m/>
    <n v="-529"/>
    <m/>
    <m/>
    <m/>
    <n v="1"/>
    <m/>
    <m/>
    <x v="3"/>
    <x v="0"/>
    <x v="0"/>
  </r>
  <r>
    <x v="108"/>
    <m/>
    <n v="451108400633"/>
    <x v="102"/>
    <s v="Байтур-ва 43а"/>
    <s v="Байтурсынова"/>
    <n v="43"/>
    <s v="а"/>
    <n v="0"/>
    <m/>
    <x v="0"/>
    <x v="0"/>
    <n v="134"/>
    <m/>
    <n v="1"/>
    <n v="0"/>
    <n v="-134"/>
    <x v="6"/>
    <x v="0"/>
    <n v="0"/>
    <n v="0"/>
    <n v="0"/>
    <n v="-17036.759999999998"/>
    <x v="6"/>
    <n v="-17036.759999999998"/>
    <m/>
    <n v="-134"/>
    <m/>
    <m/>
    <m/>
    <n v="1"/>
    <m/>
    <m/>
    <x v="3"/>
    <x v="0"/>
    <x v="0"/>
  </r>
  <r>
    <x v="109"/>
    <n v="330100218844"/>
    <n v="31040003438"/>
    <x v="103"/>
    <s v="Жаппасбай батыр137"/>
    <s v="Жаппасбай батыр"/>
    <n v="137"/>
    <m/>
    <n v="2883001"/>
    <n v="17333299"/>
    <x v="0"/>
    <x v="0"/>
    <n v="1910"/>
    <m/>
    <n v="1"/>
    <n v="0"/>
    <n v="-1910"/>
    <x v="6"/>
    <x v="0"/>
    <n v="0"/>
    <n v="0"/>
    <n v="0"/>
    <n v="-242837.4"/>
    <x v="6"/>
    <n v="-242837.4"/>
    <m/>
    <n v="-1910"/>
    <m/>
    <m/>
    <m/>
    <n v="1"/>
    <m/>
    <m/>
    <x v="3"/>
    <x v="0"/>
    <x v="0"/>
  </r>
  <r>
    <x v="110"/>
    <m/>
    <n v="140840007608"/>
    <x v="104"/>
    <s v="Жаппасбай батыр 137д"/>
    <s v="Жаппасбай батыр"/>
    <n v="137"/>
    <s v="д"/>
    <n v="14570450"/>
    <n v="1732973"/>
    <x v="0"/>
    <x v="0"/>
    <n v="121"/>
    <m/>
    <n v="1"/>
    <n v="0"/>
    <n v="-121"/>
    <x v="6"/>
    <x v="0"/>
    <n v="0"/>
    <n v="0"/>
    <n v="0"/>
    <n v="-15383.94"/>
    <x v="6"/>
    <n v="-15383.94"/>
    <m/>
    <n v="-121"/>
    <m/>
    <m/>
    <m/>
    <n v="1"/>
    <m/>
    <m/>
    <x v="3"/>
    <x v="0"/>
    <x v="0"/>
  </r>
  <r>
    <x v="111"/>
    <m/>
    <n v="650811301755"/>
    <x v="105"/>
    <s v="Толе би137в"/>
    <s v="Толе би"/>
    <n v="137"/>
    <s v="в"/>
    <n v="16698586"/>
    <n v="5530114"/>
    <x v="0"/>
    <x v="0"/>
    <n v="95"/>
    <m/>
    <n v="1"/>
    <n v="0"/>
    <n v="-95"/>
    <x v="6"/>
    <x v="0"/>
    <n v="0"/>
    <n v="0"/>
    <n v="0"/>
    <n v="-12078.3"/>
    <x v="6"/>
    <n v="-12078.3"/>
    <m/>
    <n v="-95"/>
    <m/>
    <m/>
    <m/>
    <n v="1"/>
    <m/>
    <m/>
    <x v="3"/>
    <x v="0"/>
    <x v="0"/>
  </r>
  <r>
    <x v="112"/>
    <m/>
    <n v="660423300948"/>
    <x v="106"/>
    <s v="Жаппасбай батыр 42"/>
    <s v="Жаппасбай батыр"/>
    <n v="42"/>
    <m/>
    <n v="1014011091505"/>
    <n v="5677530"/>
    <x v="0"/>
    <x v="0"/>
    <n v="223"/>
    <m/>
    <n v="1"/>
    <n v="0"/>
    <n v="-223"/>
    <x v="6"/>
    <x v="0"/>
    <n v="0"/>
    <n v="0"/>
    <n v="0"/>
    <n v="-28352.22"/>
    <x v="6"/>
    <n v="-28352.22"/>
    <m/>
    <n v="-223"/>
    <m/>
    <m/>
    <m/>
    <n v="1"/>
    <m/>
    <m/>
    <x v="3"/>
    <x v="0"/>
    <x v="0"/>
  </r>
  <r>
    <x v="113"/>
    <m/>
    <n v="550708400069"/>
    <x v="107"/>
    <s v="М.Шокай 49"/>
    <s v="М.Шокая"/>
    <n v="49"/>
    <m/>
    <n v="0"/>
    <n v="0"/>
    <x v="0"/>
    <x v="0"/>
    <n v="161"/>
    <m/>
    <n v="1"/>
    <n v="0"/>
    <n v="-161"/>
    <x v="6"/>
    <x v="0"/>
    <n v="0"/>
    <n v="0"/>
    <n v="0"/>
    <n v="-20469.54"/>
    <x v="6"/>
    <n v="-20469.54"/>
    <m/>
    <n v="-161"/>
    <m/>
    <m/>
    <m/>
    <n v="-1"/>
    <s v="нет №пломбы и кан"/>
    <m/>
    <x v="3"/>
    <x v="0"/>
    <x v="0"/>
  </r>
  <r>
    <x v="114"/>
    <m/>
    <n v="870617300101"/>
    <x v="108"/>
    <s v="Коркыт ата 65"/>
    <s v="Коркыт ата"/>
    <n v="65"/>
    <m/>
    <n v="405019"/>
    <n v="12702562"/>
    <x v="0"/>
    <x v="0"/>
    <n v="77"/>
    <m/>
    <n v="1"/>
    <n v="0"/>
    <n v="-77"/>
    <x v="6"/>
    <x v="1"/>
    <n v="102"/>
    <n v="29848.26"/>
    <n v="0"/>
    <n v="-9789.7800000000007"/>
    <x v="6"/>
    <n v="-9789.7800000000007"/>
    <m/>
    <n v="-77"/>
    <m/>
    <m/>
    <m/>
    <n v="1"/>
    <m/>
    <m/>
    <x v="6"/>
    <x v="0"/>
    <x v="0"/>
  </r>
  <r>
    <x v="115"/>
    <m/>
    <n v="601202401784"/>
    <x v="89"/>
    <s v="Яссауи"/>
    <s v="Яссауи"/>
    <s v="б/н"/>
    <m/>
    <n v="0"/>
    <m/>
    <x v="0"/>
    <x v="0"/>
    <n v="145"/>
    <m/>
    <n v="1"/>
    <n v="0"/>
    <n v="-145"/>
    <x v="6"/>
    <x v="0"/>
    <n v="0"/>
    <n v="0"/>
    <n v="0"/>
    <n v="-18435.3"/>
    <x v="6"/>
    <n v="-18435.3"/>
    <m/>
    <n v="-145"/>
    <m/>
    <m/>
    <m/>
    <n v="1"/>
    <m/>
    <m/>
    <x v="3"/>
    <x v="0"/>
    <x v="0"/>
  </r>
  <r>
    <x v="116"/>
    <m/>
    <n v="950440000695"/>
    <x v="109"/>
    <s v="Яссауи"/>
    <s v="Яссауи"/>
    <s v="б/н"/>
    <m/>
    <n v="0"/>
    <m/>
    <x v="0"/>
    <x v="0"/>
    <n v="130"/>
    <m/>
    <n v="1"/>
    <n v="0"/>
    <n v="-130"/>
    <x v="6"/>
    <x v="0"/>
    <n v="0"/>
    <n v="0"/>
    <n v="0"/>
    <n v="-16528.2"/>
    <x v="6"/>
    <n v="-16528.2"/>
    <m/>
    <n v="-130"/>
    <m/>
    <m/>
    <m/>
    <n v="1"/>
    <m/>
    <m/>
    <x v="3"/>
    <x v="0"/>
    <x v="0"/>
  </r>
  <r>
    <x v="117"/>
    <m/>
    <n v="810918401272"/>
    <x v="110"/>
    <s v="Баймаганбетова 11"/>
    <s v="Баймаганбетова"/>
    <n v="11"/>
    <m/>
    <n v="141141688"/>
    <n v="17330540"/>
    <x v="0"/>
    <x v="0"/>
    <n v="58"/>
    <m/>
    <n v="1"/>
    <n v="0"/>
    <n v="-58"/>
    <x v="6"/>
    <x v="0"/>
    <n v="0"/>
    <n v="0"/>
    <n v="1"/>
    <n v="-7374.12"/>
    <x v="6"/>
    <n v="-7374.12"/>
    <m/>
    <n v="-58"/>
    <m/>
    <m/>
    <m/>
    <n v="1"/>
    <m/>
    <m/>
    <x v="3"/>
    <x v="0"/>
    <x v="0"/>
  </r>
  <r>
    <x v="118"/>
    <m/>
    <n v="760225401709"/>
    <x v="111"/>
    <s v="Уалиханова 4"/>
    <s v="Уалиханова"/>
    <n v="4"/>
    <m/>
    <n v="0"/>
    <n v="0"/>
    <x v="0"/>
    <x v="0"/>
    <n v="109"/>
    <m/>
    <n v="1"/>
    <n v="0"/>
    <n v="-109"/>
    <x v="6"/>
    <x v="0"/>
    <n v="0"/>
    <n v="0"/>
    <n v="2"/>
    <n v="-13858.26"/>
    <x v="6"/>
    <n v="-13858.26"/>
    <m/>
    <n v="-109"/>
    <m/>
    <m/>
    <m/>
    <n v="-1"/>
    <s v="нет №пломбы и водомера"/>
    <m/>
    <x v="3"/>
    <x v="0"/>
    <x v="0"/>
  </r>
  <r>
    <x v="119"/>
    <n v="330100242121"/>
    <n v="90741006015"/>
    <x v="112"/>
    <s v="Толе би 131А"/>
    <s v="Толе би"/>
    <n v="131"/>
    <s v="а"/>
    <n v="17041220"/>
    <n v="2416"/>
    <x v="0"/>
    <x v="0"/>
    <n v="1145"/>
    <m/>
    <n v="1"/>
    <n v="0"/>
    <n v="-1145"/>
    <x v="6"/>
    <x v="0"/>
    <n v="0"/>
    <n v="0"/>
    <n v="0"/>
    <n v="-145575.29999999999"/>
    <x v="6"/>
    <n v="-145575.29999999999"/>
    <m/>
    <n v="-1145"/>
    <m/>
    <m/>
    <m/>
    <n v="1"/>
    <m/>
    <m/>
    <x v="7"/>
    <x v="0"/>
    <x v="0"/>
  </r>
  <r>
    <x v="120"/>
    <n v="330100239326"/>
    <n v="81140007215"/>
    <x v="113"/>
    <s v="пер Яссауи 7"/>
    <s v="Яссауи"/>
    <n v="7"/>
    <m/>
    <n v="16318936"/>
    <n v="57913954"/>
    <x v="0"/>
    <x v="0"/>
    <n v="348"/>
    <m/>
    <n v="1"/>
    <n v="0"/>
    <n v="-348"/>
    <x v="6"/>
    <x v="0"/>
    <n v="0"/>
    <n v="0"/>
    <n v="0"/>
    <n v="-44244.72"/>
    <x v="6"/>
    <n v="-44244.72"/>
    <m/>
    <n v="-348"/>
    <m/>
    <m/>
    <m/>
    <n v="1"/>
    <m/>
    <m/>
    <x v="7"/>
    <x v="0"/>
    <x v="0"/>
  </r>
  <r>
    <x v="121"/>
    <n v="330100239326"/>
    <n v="81140007215"/>
    <x v="113"/>
    <s v="пер Яссауи 7"/>
    <s v="Яссауи"/>
    <n v="7"/>
    <m/>
    <n v="15161635"/>
    <n v="88890"/>
    <x v="0"/>
    <x v="0"/>
    <n v="465"/>
    <m/>
    <n v="1"/>
    <n v="0"/>
    <n v="-465"/>
    <x v="6"/>
    <x v="0"/>
    <n v="0"/>
    <n v="0"/>
    <n v="0"/>
    <n v="-59120.1"/>
    <x v="6"/>
    <n v="-59120.1"/>
    <m/>
    <n v="-465"/>
    <m/>
    <m/>
    <m/>
    <n v="1"/>
    <m/>
    <m/>
    <x v="7"/>
    <x v="0"/>
    <x v="0"/>
  </r>
  <r>
    <x v="122"/>
    <n v="331000025359"/>
    <n v="120340007190"/>
    <x v="114"/>
    <s v="К Ата7 Уч"/>
    <s v="Коркыт ата"/>
    <s v=" 7 участок"/>
    <m/>
    <n v="16862050"/>
    <n v="48559"/>
    <x v="0"/>
    <x v="0"/>
    <n v="715"/>
    <m/>
    <n v="1"/>
    <n v="0"/>
    <n v="-715"/>
    <x v="6"/>
    <x v="0"/>
    <n v="0"/>
    <n v="0"/>
    <n v="0"/>
    <n v="-90905.1"/>
    <x v="6"/>
    <n v="-90905.1"/>
    <m/>
    <n v="-715"/>
    <m/>
    <m/>
    <m/>
    <n v="1"/>
    <m/>
    <m/>
    <x v="7"/>
    <x v="0"/>
    <x v="0"/>
  </r>
  <r>
    <x v="123"/>
    <n v="331000036673"/>
    <n v="3054002021882"/>
    <x v="115"/>
    <s v="Бакишева 5"/>
    <s v="Бакишева"/>
    <n v="5"/>
    <m/>
    <n v="26750204"/>
    <n v="58175529"/>
    <x v="0"/>
    <x v="0"/>
    <n v="564"/>
    <m/>
    <n v="1"/>
    <n v="0"/>
    <n v="-564"/>
    <x v="6"/>
    <x v="0"/>
    <n v="0"/>
    <n v="0"/>
    <n v="0"/>
    <n v="-71706.960000000006"/>
    <x v="6"/>
    <n v="-71706.960000000006"/>
    <m/>
    <n v="-564"/>
    <m/>
    <m/>
    <m/>
    <n v="1"/>
    <m/>
    <m/>
    <x v="7"/>
    <x v="0"/>
    <x v="0"/>
  </r>
  <r>
    <x v="124"/>
    <n v="331000036673"/>
    <n v="3054002021882"/>
    <x v="115"/>
    <s v="Бакишева 5"/>
    <s v="Бакишева"/>
    <n v="5"/>
    <m/>
    <n v="1013070521008"/>
    <n v="17329194"/>
    <x v="0"/>
    <x v="0"/>
    <n v="448"/>
    <m/>
    <n v="1"/>
    <n v="0"/>
    <n v="-448"/>
    <x v="6"/>
    <x v="0"/>
    <n v="0"/>
    <n v="0"/>
    <n v="0"/>
    <n v="-56958.720000000001"/>
    <x v="6"/>
    <n v="-56958.720000000001"/>
    <m/>
    <n v="-448"/>
    <m/>
    <m/>
    <m/>
    <n v="1"/>
    <m/>
    <m/>
    <x v="7"/>
    <x v="0"/>
    <x v="0"/>
  </r>
  <r>
    <x v="125"/>
    <m/>
    <n v="131140017998"/>
    <x v="116"/>
    <s v="А Садуакасова76"/>
    <s v="Садуакасова"/>
    <n v="76"/>
    <m/>
    <n v="30255059"/>
    <n v="58175505"/>
    <x v="0"/>
    <x v="0"/>
    <n v="311"/>
    <m/>
    <n v="1"/>
    <n v="0"/>
    <n v="-311"/>
    <x v="6"/>
    <x v="0"/>
    <n v="0"/>
    <n v="0"/>
    <n v="0"/>
    <n v="-39540.54"/>
    <x v="6"/>
    <n v="-39540.54"/>
    <m/>
    <n v="-311"/>
    <m/>
    <m/>
    <m/>
    <n v="1"/>
    <m/>
    <m/>
    <x v="7"/>
    <x v="0"/>
    <x v="0"/>
  </r>
  <r>
    <x v="126"/>
    <n v="331000018268"/>
    <n v="110440006878"/>
    <x v="117"/>
    <s v="Жаркынбаева59"/>
    <s v="Жаркынбаева"/>
    <n v="59"/>
    <m/>
    <n v="26098922"/>
    <n v="91"/>
    <x v="0"/>
    <x v="0"/>
    <n v="2731"/>
    <m/>
    <n v="1"/>
    <n v="0"/>
    <n v="-2731"/>
    <x v="6"/>
    <x v="0"/>
    <n v="0"/>
    <n v="0"/>
    <n v="0"/>
    <n v="-347219.34"/>
    <x v="6"/>
    <n v="-347219.34"/>
    <m/>
    <n v="-2731"/>
    <m/>
    <m/>
    <m/>
    <n v="1"/>
    <m/>
    <m/>
    <x v="7"/>
    <x v="0"/>
    <x v="0"/>
  </r>
  <r>
    <x v="127"/>
    <n v="331000021433"/>
    <n v="111040001082"/>
    <x v="118"/>
    <s v="Торайгырова 50"/>
    <s v="Торайгырова"/>
    <n v="50"/>
    <m/>
    <n v="322"/>
    <m/>
    <x v="0"/>
    <x v="0"/>
    <n v="1182"/>
    <m/>
    <n v="1"/>
    <n v="0"/>
    <n v="-1182"/>
    <x v="6"/>
    <x v="0"/>
    <n v="0"/>
    <n v="0"/>
    <n v="0"/>
    <n v="-150279.48000000001"/>
    <x v="6"/>
    <n v="-150279.48000000001"/>
    <m/>
    <n v="-1182"/>
    <m/>
    <m/>
    <m/>
    <n v="1"/>
    <m/>
    <m/>
    <x v="7"/>
    <x v="0"/>
    <x v="0"/>
  </r>
  <r>
    <x v="128"/>
    <n v="331000021433"/>
    <n v="111040001082"/>
    <x v="118"/>
    <s v="Торайгырова 50"/>
    <s v="Торайгырова"/>
    <n v="50"/>
    <m/>
    <n v="333"/>
    <n v="0"/>
    <x v="0"/>
    <x v="0"/>
    <n v="495"/>
    <m/>
    <n v="1"/>
    <n v="0"/>
    <n v="-495"/>
    <x v="6"/>
    <x v="0"/>
    <n v="0"/>
    <n v="0"/>
    <n v="0"/>
    <n v="-62934.3"/>
    <x v="6"/>
    <n v="-62934.3"/>
    <m/>
    <n v="-495"/>
    <m/>
    <m/>
    <m/>
    <n v="1"/>
    <m/>
    <m/>
    <x v="7"/>
    <x v="0"/>
    <x v="0"/>
  </r>
  <r>
    <x v="129"/>
    <n v="331000021433"/>
    <n v="111040001082"/>
    <x v="118"/>
    <s v="Торайгырова 50"/>
    <s v="Торайгырова"/>
    <n v="50"/>
    <m/>
    <n v="13024440"/>
    <n v="58172371"/>
    <x v="0"/>
    <x v="0"/>
    <n v="3358"/>
    <m/>
    <n v="1"/>
    <n v="0"/>
    <n v="-3358"/>
    <x v="6"/>
    <x v="0"/>
    <n v="0"/>
    <n v="0"/>
    <n v="0"/>
    <n v="-426936.12"/>
    <x v="6"/>
    <n v="-426936.12"/>
    <m/>
    <n v="-3358"/>
    <m/>
    <m/>
    <m/>
    <n v="1"/>
    <m/>
    <m/>
    <x v="7"/>
    <x v="0"/>
    <x v="0"/>
  </r>
  <r>
    <x v="130"/>
    <m/>
    <n v="140340024005"/>
    <x v="119"/>
    <s v="Б/батыр б/н"/>
    <s v="Бухарбай батыр"/>
    <s v="б/н"/>
    <m/>
    <n v="13819574"/>
    <n v="17329954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n v="1"/>
    <m/>
    <m/>
    <x v="7"/>
    <x v="0"/>
    <x v="0"/>
  </r>
  <r>
    <x v="131"/>
    <m/>
    <n v="140840011676"/>
    <x v="120"/>
    <s v="Абдразакова28"/>
    <s v="Абдразакова"/>
    <n v="28"/>
    <m/>
    <n v="6668254"/>
    <n v="47148"/>
    <x v="0"/>
    <x v="0"/>
    <n v="495"/>
    <m/>
    <n v="1"/>
    <n v="0"/>
    <n v="-495"/>
    <x v="6"/>
    <x v="0"/>
    <n v="0"/>
    <n v="0"/>
    <n v="0"/>
    <n v="-62934.3"/>
    <x v="6"/>
    <n v="-62934.3"/>
    <m/>
    <n v="-495"/>
    <m/>
    <m/>
    <m/>
    <n v="1"/>
    <m/>
    <m/>
    <x v="7"/>
    <x v="0"/>
    <x v="0"/>
  </r>
  <r>
    <x v="132"/>
    <m/>
    <n v="150540000493"/>
    <x v="121"/>
    <s v="Яссауи 37"/>
    <s v="Яссауи"/>
    <n v="37"/>
    <m/>
    <n v="0"/>
    <n v="0"/>
    <x v="0"/>
    <x v="0"/>
    <n v="42"/>
    <m/>
    <n v="1"/>
    <n v="0"/>
    <n v="-42"/>
    <x v="6"/>
    <x v="0"/>
    <n v="0"/>
    <n v="0"/>
    <n v="1"/>
    <n v="-5339.88"/>
    <x v="6"/>
    <n v="-5339.88"/>
    <m/>
    <n v="-42"/>
    <m/>
    <m/>
    <m/>
    <n v="-1"/>
    <s v="нет №пломбы и водомера"/>
    <m/>
    <x v="7"/>
    <x v="0"/>
    <x v="0"/>
  </r>
  <r>
    <x v="133"/>
    <n v="3310188770540"/>
    <n v="830808301162"/>
    <x v="122"/>
    <s v="К-ата 45"/>
    <s v="Коркыт ата"/>
    <n v="45"/>
    <m/>
    <n v="27045162"/>
    <n v="317439"/>
    <x v="0"/>
    <x v="0"/>
    <n v="855"/>
    <m/>
    <n v="1"/>
    <n v="0"/>
    <n v="-855"/>
    <x v="6"/>
    <x v="1"/>
    <n v="880"/>
    <n v="257514.4"/>
    <n v="0"/>
    <n v="-108704.7"/>
    <x v="6"/>
    <n v="-108704.7"/>
    <m/>
    <n v="-855"/>
    <m/>
    <m/>
    <m/>
    <n v="1"/>
    <m/>
    <m/>
    <x v="6"/>
    <x v="0"/>
    <x v="0"/>
  </r>
  <r>
    <x v="134"/>
    <n v="331010670368"/>
    <n v="540126301461"/>
    <x v="123"/>
    <s v="К-ата 35"/>
    <s v="Коркыт ата"/>
    <n v="35"/>
    <m/>
    <n v="13731270"/>
    <n v="52528"/>
    <x v="0"/>
    <x v="0"/>
    <n v="1383"/>
    <m/>
    <n v="1"/>
    <n v="0"/>
    <n v="-1383"/>
    <x v="6"/>
    <x v="1"/>
    <n v="1408"/>
    <n v="412023.03999999998"/>
    <n v="0"/>
    <n v="-175834.62"/>
    <x v="6"/>
    <n v="-175834.62"/>
    <m/>
    <n v="-1383"/>
    <m/>
    <m/>
    <m/>
    <n v="1"/>
    <m/>
    <m/>
    <x v="6"/>
    <x v="0"/>
    <x v="0"/>
  </r>
  <r>
    <x v="135"/>
    <n v="331017882340"/>
    <n v="730317302344"/>
    <x v="124"/>
    <s v="К-ата 41"/>
    <s v="Коркыт ата"/>
    <n v="41"/>
    <m/>
    <n v="8112092"/>
    <n v="37081"/>
    <x v="0"/>
    <x v="0"/>
    <n v="4051"/>
    <m/>
    <n v="1"/>
    <n v="0"/>
    <n v="-4051"/>
    <x v="6"/>
    <x v="1"/>
    <n v="4076"/>
    <n v="1192759.8799999999"/>
    <n v="0"/>
    <n v="-515044.14"/>
    <x v="6"/>
    <n v="-515044.14"/>
    <m/>
    <n v="-4051"/>
    <m/>
    <m/>
    <m/>
    <n v="1"/>
    <m/>
    <m/>
    <x v="6"/>
    <x v="0"/>
    <x v="0"/>
  </r>
  <r>
    <x v="136"/>
    <n v="331010237195"/>
    <n v="650826402315"/>
    <x v="125"/>
    <s v="Байт 67/1"/>
    <s v="Байтурсынова"/>
    <n v="67"/>
    <n v="1"/>
    <n v="65200916"/>
    <n v="87674"/>
    <x v="0"/>
    <x v="0"/>
    <n v="1434"/>
    <m/>
    <n v="1"/>
    <n v="0"/>
    <n v="-1434"/>
    <x v="6"/>
    <x v="1"/>
    <n v="1459"/>
    <n v="426947.17"/>
    <n v="0"/>
    <n v="-182318.76"/>
    <x v="6"/>
    <n v="-182318.76"/>
    <m/>
    <n v="-1434"/>
    <m/>
    <m/>
    <m/>
    <n v="1"/>
    <m/>
    <m/>
    <x v="6"/>
    <x v="0"/>
    <x v="0"/>
  </r>
  <r>
    <x v="137"/>
    <n v="331010516081"/>
    <m/>
    <x v="126"/>
    <s v="Пушкин 14"/>
    <s v="Пушкина"/>
    <n v="14"/>
    <m/>
    <n v="59540681"/>
    <n v="58175528"/>
    <x v="0"/>
    <x v="0"/>
    <n v="191"/>
    <m/>
    <n v="1"/>
    <n v="0"/>
    <n v="-191"/>
    <x v="6"/>
    <x v="1"/>
    <n v="216"/>
    <n v="63208.08"/>
    <n v="0"/>
    <n v="-24283.74"/>
    <x v="6"/>
    <n v="-24283.74"/>
    <m/>
    <n v="-191"/>
    <m/>
    <m/>
    <m/>
    <n v="1"/>
    <m/>
    <m/>
    <x v="6"/>
    <x v="0"/>
    <x v="0"/>
  </r>
  <r>
    <x v="138"/>
    <n v="331000044652"/>
    <n v="730923401212"/>
    <x v="127"/>
    <s v="Пушкин 94"/>
    <s v="Абулхайырхан"/>
    <n v="94"/>
    <m/>
    <n v="26109117"/>
    <n v="2900"/>
    <x v="0"/>
    <x v="0"/>
    <n v="790"/>
    <m/>
    <n v="1"/>
    <n v="0"/>
    <n v="-790"/>
    <x v="6"/>
    <x v="1"/>
    <n v="815"/>
    <n v="238493.44999999998"/>
    <n v="0"/>
    <n v="-100440.6"/>
    <x v="6"/>
    <n v="-100440.6"/>
    <m/>
    <n v="-790"/>
    <m/>
    <m/>
    <m/>
    <n v="1"/>
    <m/>
    <m/>
    <x v="6"/>
    <x v="0"/>
    <x v="0"/>
  </r>
  <r>
    <x v="139"/>
    <n v="331017992718"/>
    <n v="600310403537"/>
    <x v="128"/>
    <s v="Ш-ла 19/21"/>
    <s v="Шугыла"/>
    <n v="19"/>
    <n v="21"/>
    <n v="25802033"/>
    <n v="2893"/>
    <x v="0"/>
    <x v="0"/>
    <n v="309"/>
    <m/>
    <n v="1"/>
    <n v="1"/>
    <n v="-309"/>
    <x v="43"/>
    <x v="1"/>
    <n v="334"/>
    <n v="97738.42"/>
    <n v="0"/>
    <n v="-39286.26"/>
    <x v="43"/>
    <n v="-90422.670000000013"/>
    <m/>
    <n v="0"/>
    <m/>
    <m/>
    <m/>
    <n v="1"/>
    <m/>
    <m/>
    <x v="6"/>
    <x v="0"/>
    <x v="0"/>
  </r>
  <r>
    <x v="140"/>
    <n v="331012494737"/>
    <n v="670614401962"/>
    <x v="129"/>
    <s v="Ш-ла 22/3"/>
    <s v="Шугыла"/>
    <n v="22"/>
    <n v="3"/>
    <n v="7094632"/>
    <n v="122058"/>
    <x v="0"/>
    <x v="0"/>
    <n v="531"/>
    <m/>
    <n v="1"/>
    <n v="1"/>
    <n v="-531"/>
    <x v="44"/>
    <x v="1"/>
    <n v="556"/>
    <n v="162702.28"/>
    <n v="0"/>
    <n v="-67511.34"/>
    <x v="44"/>
    <n v="-155386.53"/>
    <m/>
    <n v="0"/>
    <m/>
    <m/>
    <m/>
    <n v="1"/>
    <m/>
    <m/>
    <x v="6"/>
    <x v="0"/>
    <x v="0"/>
  </r>
  <r>
    <x v="141"/>
    <n v="331012140288"/>
    <n v="751201402727"/>
    <x v="130"/>
    <s v="Ш-ла 22"/>
    <s v="Шугыла"/>
    <n v="22"/>
    <m/>
    <n v="14164757"/>
    <n v="51835"/>
    <x v="0"/>
    <x v="0"/>
    <n v="833"/>
    <m/>
    <n v="1"/>
    <n v="1"/>
    <n v="-833"/>
    <x v="45"/>
    <x v="1"/>
    <n v="858"/>
    <n v="251076.54"/>
    <n v="0"/>
    <n v="-105907.62"/>
    <x v="45"/>
    <n v="-243760.79"/>
    <m/>
    <n v="0"/>
    <m/>
    <m/>
    <m/>
    <n v="1"/>
    <m/>
    <m/>
    <x v="6"/>
    <x v="0"/>
    <x v="0"/>
  </r>
  <r>
    <x v="142"/>
    <n v="331012259879"/>
    <m/>
    <x v="131"/>
    <s v="Ш-ла 9/51"/>
    <m/>
    <m/>
    <m/>
    <n v="7094617"/>
    <n v="3163835"/>
    <x v="0"/>
    <x v="0"/>
    <n v="143"/>
    <m/>
    <n v="1"/>
    <n v="1"/>
    <n v="-143"/>
    <x v="46"/>
    <x v="1"/>
    <n v="168"/>
    <n v="49161.84"/>
    <n v="0"/>
    <n v="-18181.02"/>
    <x v="46"/>
    <n v="-41846.089999999997"/>
    <m/>
    <n v="0"/>
    <m/>
    <m/>
    <m/>
    <m/>
    <m/>
    <m/>
    <x v="6"/>
    <x v="0"/>
    <x v="0"/>
  </r>
  <r>
    <x v="143"/>
    <n v="330120050118"/>
    <n v="990540014201"/>
    <x v="132"/>
    <s v="Ш-ла 9/2"/>
    <s v="Шугыла"/>
    <n v="9"/>
    <n v="2"/>
    <n v="8536443"/>
    <n v="89328"/>
    <x v="0"/>
    <x v="0"/>
    <n v="1488"/>
    <m/>
    <n v="1"/>
    <n v="1"/>
    <n v="-1488"/>
    <x v="47"/>
    <x v="1"/>
    <n v="1513"/>
    <n v="442749.19"/>
    <n v="0"/>
    <n v="-189184.32"/>
    <x v="47"/>
    <n v="-435433.44000000006"/>
    <m/>
    <n v="0"/>
    <m/>
    <m/>
    <m/>
    <n v="1"/>
    <m/>
    <m/>
    <x v="6"/>
    <x v="0"/>
    <x v="0"/>
  </r>
  <r>
    <x v="144"/>
    <n v="330120333172"/>
    <n v="860613303114"/>
    <x v="133"/>
    <s v="Ш-ла 4"/>
    <s v="Шугыла"/>
    <n v="4"/>
    <m/>
    <n v="11620965"/>
    <n v="17329179"/>
    <x v="0"/>
    <x v="0"/>
    <n v="28"/>
    <m/>
    <n v="1"/>
    <n v="1"/>
    <n v="-28"/>
    <x v="48"/>
    <x v="1"/>
    <n v="53"/>
    <n v="15509.39"/>
    <n v="0"/>
    <n v="-3559.92"/>
    <x v="48"/>
    <n v="-8193.64"/>
    <m/>
    <n v="0"/>
    <m/>
    <m/>
    <m/>
    <n v="1"/>
    <m/>
    <m/>
    <x v="6"/>
    <x v="0"/>
    <x v="0"/>
  </r>
  <r>
    <x v="145"/>
    <n v="330120333173"/>
    <n v="860613303115"/>
    <x v="133"/>
    <s v="Шугыла 4 б/н"/>
    <s v="Шугыла"/>
    <n v="4"/>
    <m/>
    <n v="11620990"/>
    <n v="17329180"/>
    <x v="0"/>
    <x v="0"/>
    <n v="129"/>
    <m/>
    <n v="1"/>
    <n v="1"/>
    <n v="-129"/>
    <x v="49"/>
    <x v="1"/>
    <n v="154"/>
    <n v="45065.02"/>
    <n v="0"/>
    <n v="-16401.060000000001"/>
    <x v="49"/>
    <n v="-37749.270000000004"/>
    <m/>
    <n v="0"/>
    <m/>
    <m/>
    <m/>
    <n v="1"/>
    <m/>
    <m/>
    <x v="6"/>
    <x v="0"/>
    <x v="0"/>
  </r>
  <r>
    <x v="146"/>
    <n v="331012161247"/>
    <n v="760525301129"/>
    <x v="134"/>
    <s v="Абулхай."/>
    <s v="Абулхайырхан"/>
    <s v="б/н"/>
    <m/>
    <n v="2516739"/>
    <n v="123330"/>
    <x v="0"/>
    <x v="0"/>
    <n v="2251"/>
    <m/>
    <n v="1"/>
    <n v="0"/>
    <n v="-2251"/>
    <x v="6"/>
    <x v="1"/>
    <n v="2276"/>
    <n v="666025.88"/>
    <n v="0"/>
    <n v="-286192.14"/>
    <x v="6"/>
    <n v="-286192.14"/>
    <m/>
    <n v="-2251"/>
    <m/>
    <m/>
    <m/>
    <n v="1"/>
    <m/>
    <m/>
    <x v="6"/>
    <x v="0"/>
    <x v="0"/>
  </r>
  <r>
    <x v="147"/>
    <n v="580410347158"/>
    <n v="400701405874"/>
    <x v="135"/>
    <s v="Толе 139/62"/>
    <s v="Толе би"/>
    <n v="139"/>
    <n v="62"/>
    <n v="5171971"/>
    <n v="3952"/>
    <x v="0"/>
    <x v="0"/>
    <n v="1051"/>
    <m/>
    <n v="1"/>
    <n v="1"/>
    <n v="-1051"/>
    <x v="50"/>
    <x v="1"/>
    <n v="1076"/>
    <n v="314869.88"/>
    <n v="0"/>
    <n v="-133624.14000000001"/>
    <x v="50"/>
    <n v="-307554.13"/>
    <m/>
    <n v="0"/>
    <m/>
    <m/>
    <m/>
    <n v="1"/>
    <m/>
    <m/>
    <x v="6"/>
    <x v="0"/>
    <x v="0"/>
  </r>
  <r>
    <x v="148"/>
    <n v="331017823504"/>
    <n v="610203401015"/>
    <x v="136"/>
    <s v="Толе 114/50"/>
    <m/>
    <m/>
    <m/>
    <n v="7310160"/>
    <n v="825063"/>
    <x v="0"/>
    <x v="0"/>
    <n v="977"/>
    <m/>
    <n v="1"/>
    <n v="1"/>
    <n v="-977"/>
    <x v="51"/>
    <x v="1"/>
    <n v="1002"/>
    <n v="293215.26"/>
    <n v="0"/>
    <n v="-124215.78"/>
    <x v="51"/>
    <n v="-285899.51"/>
    <m/>
    <n v="0"/>
    <m/>
    <m/>
    <m/>
    <m/>
    <m/>
    <m/>
    <x v="6"/>
    <x v="0"/>
    <x v="0"/>
  </r>
  <r>
    <x v="149"/>
    <n v="331000035502"/>
    <n v="990540014201"/>
    <x v="137"/>
    <s v="Шокай 29"/>
    <s v="Шокай"/>
    <n v="29"/>
    <m/>
    <n v="16701938"/>
    <n v="48562"/>
    <x v="0"/>
    <x v="0"/>
    <n v="606"/>
    <m/>
    <n v="1"/>
    <n v="0"/>
    <n v="-606"/>
    <x v="6"/>
    <x v="1"/>
    <n v="631"/>
    <n v="184649.53"/>
    <n v="0"/>
    <n v="-77046.84"/>
    <x v="6"/>
    <n v="-77046.84"/>
    <m/>
    <n v="-606"/>
    <m/>
    <m/>
    <m/>
    <n v="1"/>
    <m/>
    <m/>
    <x v="6"/>
    <x v="0"/>
    <x v="0"/>
  </r>
  <r>
    <x v="150"/>
    <n v="330120018752"/>
    <n v="710327401764"/>
    <x v="138"/>
    <s v="Толе би 92"/>
    <s v="Толе би"/>
    <n v="92"/>
    <m/>
    <n v="15930924"/>
    <n v="122638"/>
    <x v="0"/>
    <x v="0"/>
    <n v="589"/>
    <m/>
    <n v="1"/>
    <n v="0"/>
    <n v="-589"/>
    <x v="6"/>
    <x v="1"/>
    <n v="614"/>
    <n v="179674.82"/>
    <n v="0"/>
    <n v="-74885.460000000006"/>
    <x v="6"/>
    <n v="-74885.460000000006"/>
    <m/>
    <n v="-589"/>
    <m/>
    <m/>
    <m/>
    <m/>
    <m/>
    <m/>
    <x v="6"/>
    <x v="0"/>
    <x v="0"/>
  </r>
  <r>
    <x v="151"/>
    <n v="331012145905"/>
    <n v="480104400832"/>
    <x v="139"/>
    <s v="Бердаулетов16"/>
    <s v="Бердаулетова"/>
    <n v="16"/>
    <m/>
    <n v="18513"/>
    <n v="17328939"/>
    <x v="0"/>
    <x v="0"/>
    <n v="41"/>
    <m/>
    <n v="1"/>
    <n v="0"/>
    <n v="-41"/>
    <x v="6"/>
    <x v="1"/>
    <n v="66"/>
    <n v="19313.579999999998"/>
    <n v="0"/>
    <n v="-5212.74"/>
    <x v="6"/>
    <n v="-5212.74"/>
    <m/>
    <n v="-41"/>
    <m/>
    <m/>
    <m/>
    <n v="1"/>
    <m/>
    <m/>
    <x v="6"/>
    <x v="0"/>
    <x v="0"/>
  </r>
  <r>
    <x v="152"/>
    <n v="331010038014"/>
    <n v="560115402370"/>
    <x v="140"/>
    <s v="Айт.би 53"/>
    <s v="Айтеке би"/>
    <n v="53"/>
    <m/>
    <n v="16790613"/>
    <n v="47776"/>
    <x v="0"/>
    <x v="0"/>
    <n v="964"/>
    <m/>
    <n v="1"/>
    <n v="1"/>
    <n v="-964"/>
    <x v="52"/>
    <x v="1"/>
    <n v="989"/>
    <n v="289411.07"/>
    <n v="0"/>
    <n v="-122562.96"/>
    <x v="52"/>
    <n v="-282095.32"/>
    <m/>
    <n v="0"/>
    <m/>
    <m/>
    <m/>
    <n v="1"/>
    <m/>
    <m/>
    <x v="6"/>
    <x v="0"/>
    <x v="0"/>
  </r>
  <r>
    <x v="153"/>
    <n v="330120034325"/>
    <n v="570506400936"/>
    <x v="141"/>
    <s v="Байтурс 49/1"/>
    <s v="Байтурсынова"/>
    <n v="49"/>
    <n v="1"/>
    <n v="12872046"/>
    <n v="17333993"/>
    <x v="0"/>
    <x v="0"/>
    <n v="131"/>
    <m/>
    <n v="1"/>
    <n v="0"/>
    <n v="-131"/>
    <x v="6"/>
    <x v="1"/>
    <n v="156"/>
    <n v="45650.28"/>
    <n v="0"/>
    <n v="-16655.34"/>
    <x v="6"/>
    <n v="-16655.34"/>
    <m/>
    <n v="-131"/>
    <m/>
    <m/>
    <m/>
    <n v="1"/>
    <m/>
    <m/>
    <x v="6"/>
    <x v="0"/>
    <x v="0"/>
  </r>
  <r>
    <x v="154"/>
    <m/>
    <n v="640307300884"/>
    <x v="142"/>
    <s v="Коркыт ата 113"/>
    <s v="Коркыт ата"/>
    <n v="113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0"/>
  </r>
  <r>
    <x v="155"/>
    <m/>
    <n v="640307300884"/>
    <x v="143"/>
    <s v="Шугыла б/н"/>
    <s v="Шугыла"/>
    <s v="б/н"/>
    <m/>
    <n v="0"/>
    <m/>
    <x v="0"/>
    <x v="0"/>
    <n v="100"/>
    <m/>
    <n v="1"/>
    <n v="1"/>
    <n v="-100"/>
    <x v="54"/>
    <x v="1"/>
    <n v="125"/>
    <n v="36578.75"/>
    <n v="0"/>
    <n v="-12714"/>
    <x v="54"/>
    <n v="-29263"/>
    <m/>
    <n v="0"/>
    <m/>
    <m/>
    <m/>
    <m/>
    <m/>
    <m/>
    <x v="6"/>
    <x v="0"/>
    <x v="0"/>
  </r>
  <r>
    <x v="156"/>
    <n v="331010787523"/>
    <n v="710626400915"/>
    <x v="144"/>
    <s v="К-ата 136"/>
    <s v="Коркыт ата"/>
    <n v="136"/>
    <m/>
    <n v="560540"/>
    <n v="2490"/>
    <x v="0"/>
    <x v="0"/>
    <n v="69"/>
    <m/>
    <n v="1"/>
    <n v="1"/>
    <n v="-69"/>
    <x v="55"/>
    <x v="0"/>
    <n v="0"/>
    <n v="0"/>
    <n v="0"/>
    <n v="-8772.66"/>
    <x v="55"/>
    <n v="-20191.47"/>
    <m/>
    <n v="0"/>
    <m/>
    <m/>
    <m/>
    <n v="1"/>
    <m/>
    <m/>
    <x v="5"/>
    <x v="0"/>
    <x v="0"/>
  </r>
  <r>
    <x v="157"/>
    <n v="331010193684"/>
    <n v="730505401001"/>
    <x v="145"/>
    <s v="К-ата 136/3"/>
    <s v="Коркыт ата"/>
    <n v="136"/>
    <n v="3"/>
    <n v="1594681"/>
    <n v="88633"/>
    <x v="0"/>
    <x v="0"/>
    <n v="445"/>
    <m/>
    <n v="1"/>
    <n v="1"/>
    <n v="-445"/>
    <x v="56"/>
    <x v="0"/>
    <n v="0"/>
    <n v="0"/>
    <n v="0"/>
    <n v="-56577.3"/>
    <x v="56"/>
    <n v="-130220.35"/>
    <m/>
    <n v="0"/>
    <m/>
    <m/>
    <m/>
    <n v="1"/>
    <m/>
    <m/>
    <x v="5"/>
    <x v="0"/>
    <x v="0"/>
  </r>
  <r>
    <x v="158"/>
    <n v="331010529045"/>
    <n v="570331400310"/>
    <x v="146"/>
    <s v="К-ата 136/2"/>
    <s v="Коркыт ата "/>
    <n v="136"/>
    <n v="2"/>
    <n v="2515049"/>
    <n v="25"/>
    <x v="0"/>
    <x v="0"/>
    <n v="544"/>
    <m/>
    <n v="1"/>
    <n v="1"/>
    <n v="-544"/>
    <x v="57"/>
    <x v="0"/>
    <n v="0"/>
    <n v="0"/>
    <n v="0"/>
    <n v="-69164.160000000003"/>
    <x v="57"/>
    <n v="-159190.72"/>
    <m/>
    <n v="0"/>
    <m/>
    <m/>
    <m/>
    <n v="1"/>
    <m/>
    <m/>
    <x v="5"/>
    <x v="0"/>
    <x v="0"/>
  </r>
  <r>
    <x v="159"/>
    <n v="331018854472"/>
    <n v="600213302048"/>
    <x v="147"/>
    <s v="Ш-ла 2/2"/>
    <s v="Шугыла"/>
    <n v="2"/>
    <n v="2"/>
    <n v="122446514"/>
    <s v="АЕ334514"/>
    <x v="0"/>
    <x v="0"/>
    <n v="363"/>
    <m/>
    <n v="1"/>
    <n v="1"/>
    <n v="-363"/>
    <x v="58"/>
    <x v="0"/>
    <n v="0"/>
    <n v="0"/>
    <n v="0"/>
    <n v="-46151.82"/>
    <x v="58"/>
    <n v="-106224.69"/>
    <m/>
    <n v="0"/>
    <m/>
    <m/>
    <m/>
    <n v="1"/>
    <m/>
    <m/>
    <x v="5"/>
    <x v="0"/>
    <x v="0"/>
  </r>
  <r>
    <x v="160"/>
    <n v="331018978850"/>
    <n v="840429401448"/>
    <x v="148"/>
    <s v="Ш-ла 2/53"/>
    <s v="Шугыла"/>
    <n v="2"/>
    <n v="53"/>
    <n v="10243683"/>
    <n v="88161"/>
    <x v="0"/>
    <x v="0"/>
    <n v="428"/>
    <m/>
    <n v="1"/>
    <n v="1"/>
    <n v="-428"/>
    <x v="59"/>
    <x v="0"/>
    <n v="0"/>
    <n v="0"/>
    <n v="0"/>
    <n v="-54415.92"/>
    <x v="59"/>
    <n v="-125245.64"/>
    <m/>
    <n v="0"/>
    <m/>
    <m/>
    <m/>
    <n v="1"/>
    <m/>
    <m/>
    <x v="5"/>
    <x v="0"/>
    <x v="0"/>
  </r>
  <r>
    <x v="161"/>
    <m/>
    <n v="680208401652"/>
    <x v="149"/>
    <s v="М Шокай53"/>
    <s v="М Шокай"/>
    <n v="53"/>
    <m/>
    <m/>
    <m/>
    <x v="0"/>
    <x v="0"/>
    <n v="148"/>
    <m/>
    <n v="1"/>
    <n v="0"/>
    <n v="-148"/>
    <x v="6"/>
    <x v="0"/>
    <n v="0"/>
    <n v="0"/>
    <n v="0"/>
    <n v="-18816.72"/>
    <x v="6"/>
    <n v="-18816.72"/>
    <m/>
    <n v="-148"/>
    <m/>
    <m/>
    <m/>
    <n v="1"/>
    <m/>
    <m/>
    <x v="5"/>
    <x v="0"/>
    <x v="0"/>
  </r>
  <r>
    <x v="162"/>
    <n v="331010516081"/>
    <n v="530112401310"/>
    <x v="150"/>
    <s v="Ш-ла 3/53"/>
    <s v="Шугыла"/>
    <n v="3"/>
    <n v="53"/>
    <n v="14155816"/>
    <n v="405907"/>
    <x v="0"/>
    <x v="0"/>
    <n v="722"/>
    <m/>
    <n v="1"/>
    <n v="1"/>
    <n v="-722"/>
    <x v="60"/>
    <x v="0"/>
    <n v="0"/>
    <n v="0"/>
    <n v="0"/>
    <n v="-91795.08"/>
    <x v="60"/>
    <n v="-211278.86000000002"/>
    <m/>
    <n v="0"/>
    <m/>
    <m/>
    <m/>
    <n v="1"/>
    <m/>
    <m/>
    <x v="5"/>
    <x v="0"/>
    <x v="0"/>
  </r>
  <r>
    <x v="163"/>
    <n v="331012309142"/>
    <n v="601022402187"/>
    <x v="151"/>
    <s v="Ш-ла 1/36"/>
    <s v="Шугыла"/>
    <n v="1"/>
    <n v="36"/>
    <n v="14155816"/>
    <n v="405907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n v="1"/>
    <m/>
    <m/>
    <x v="5"/>
    <x v="0"/>
    <x v="0"/>
  </r>
  <r>
    <x v="164"/>
    <n v="331018938763"/>
    <n v="650802401712"/>
    <x v="152"/>
    <s v="Ш-ла3/2"/>
    <s v="Шугыла"/>
    <n v="3"/>
    <n v="2"/>
    <n v="8113769"/>
    <n v="1220003"/>
    <x v="0"/>
    <x v="0"/>
    <n v="457"/>
    <m/>
    <n v="1"/>
    <n v="1"/>
    <n v="-457"/>
    <x v="62"/>
    <x v="0"/>
    <n v="0"/>
    <n v="0"/>
    <n v="0"/>
    <n v="-58102.98"/>
    <x v="62"/>
    <n v="-133731.91"/>
    <m/>
    <n v="0"/>
    <m/>
    <m/>
    <m/>
    <n v="1"/>
    <m/>
    <m/>
    <x v="5"/>
    <x v="0"/>
    <x v="0"/>
  </r>
  <r>
    <x v="165"/>
    <m/>
    <n v="730318401015"/>
    <x v="153"/>
    <s v="Ш-ла 4"/>
    <s v="Шугыла"/>
    <n v="4"/>
    <m/>
    <n v="11500512"/>
    <n v="82874"/>
    <x v="0"/>
    <x v="0"/>
    <n v="635"/>
    <m/>
    <n v="1"/>
    <n v="1"/>
    <n v="-635"/>
    <x v="63"/>
    <x v="0"/>
    <n v="0"/>
    <n v="0"/>
    <n v="0"/>
    <n v="-80733.899999999994"/>
    <x v="63"/>
    <n v="-185820.05"/>
    <m/>
    <n v="0"/>
    <m/>
    <m/>
    <m/>
    <n v="1"/>
    <m/>
    <m/>
    <x v="5"/>
    <x v="0"/>
    <x v="0"/>
  </r>
  <r>
    <x v="166"/>
    <n v="331010454374"/>
    <n v="650908400826"/>
    <x v="154"/>
    <s v="Ш-ла 6/84"/>
    <s v="Шугыла"/>
    <n v="6"/>
    <n v="84"/>
    <n v="1316753"/>
    <n v="123940"/>
    <x v="0"/>
    <x v="0"/>
    <n v="376"/>
    <m/>
    <n v="1"/>
    <n v="1"/>
    <n v="-376"/>
    <x v="64"/>
    <x v="0"/>
    <n v="0"/>
    <n v="0"/>
    <n v="0"/>
    <n v="-47804.639999999999"/>
    <x v="64"/>
    <n v="-110028.88"/>
    <m/>
    <n v="0"/>
    <m/>
    <m/>
    <m/>
    <n v="1"/>
    <m/>
    <m/>
    <x v="5"/>
    <x v="0"/>
    <x v="0"/>
  </r>
  <r>
    <x v="167"/>
    <n v="330510217273"/>
    <n v="560221401190"/>
    <x v="155"/>
    <s v="Ш-ла 8/51"/>
    <s v="Шугыла"/>
    <n v="8"/>
    <n v="51"/>
    <n v="3734931"/>
    <n v="52854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5"/>
    <x v="0"/>
    <x v="0"/>
  </r>
  <r>
    <x v="168"/>
    <n v="330920096973"/>
    <n v="800404401385"/>
    <x v="156"/>
    <s v="Ш-ла8/1"/>
    <s v="Шугыла"/>
    <n v="8"/>
    <n v="1"/>
    <n v="16849158"/>
    <n v="48377"/>
    <x v="0"/>
    <x v="0"/>
    <n v="164"/>
    <m/>
    <n v="1"/>
    <n v="1"/>
    <n v="-164"/>
    <x v="66"/>
    <x v="0"/>
    <n v="0"/>
    <n v="0"/>
    <n v="0"/>
    <n v="-20850.96"/>
    <x v="66"/>
    <n v="-47991.32"/>
    <m/>
    <n v="0"/>
    <m/>
    <m/>
    <m/>
    <n v="1"/>
    <m/>
    <m/>
    <x v="5"/>
    <x v="0"/>
    <x v="0"/>
  </r>
  <r>
    <x v="169"/>
    <n v="331010791614"/>
    <n v="520810402629"/>
    <x v="157"/>
    <s v="Ш-ла 23/2"/>
    <m/>
    <m/>
    <m/>
    <n v="13437498"/>
    <n v="12317"/>
    <x v="0"/>
    <x v="0"/>
    <n v="161"/>
    <m/>
    <n v="1"/>
    <n v="1"/>
    <n v="-161"/>
    <x v="67"/>
    <x v="0"/>
    <n v="0"/>
    <n v="0"/>
    <n v="0"/>
    <n v="-20469.54"/>
    <x v="67"/>
    <n v="-47113.430000000008"/>
    <m/>
    <n v="0"/>
    <m/>
    <m/>
    <m/>
    <m/>
    <m/>
    <m/>
    <x v="5"/>
    <x v="0"/>
    <x v="0"/>
  </r>
  <r>
    <x v="170"/>
    <n v="331010231053"/>
    <n v="480301302159"/>
    <x v="158"/>
    <s v="Ш-ла 22"/>
    <s v="Шугыла"/>
    <n v="22"/>
    <n v="142"/>
    <n v="87512340"/>
    <n v="52913"/>
    <x v="0"/>
    <x v="0"/>
    <n v="595"/>
    <m/>
    <n v="1"/>
    <n v="1"/>
    <n v="-595"/>
    <x v="68"/>
    <x v="0"/>
    <n v="0"/>
    <n v="0"/>
    <n v="0"/>
    <n v="-75648.3"/>
    <x v="68"/>
    <n v="-174114.85"/>
    <m/>
    <n v="0"/>
    <m/>
    <m/>
    <m/>
    <n v="1"/>
    <m/>
    <m/>
    <x v="5"/>
    <x v="0"/>
    <x v="0"/>
  </r>
  <r>
    <x v="171"/>
    <n v="331010788477"/>
    <n v="640320402293"/>
    <x v="159"/>
    <s v="Ш-ла 19/52"/>
    <s v="Шугыла"/>
    <n v="19"/>
    <n v="52"/>
    <n v="26109489"/>
    <n v="950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n v="1"/>
    <m/>
    <m/>
    <x v="5"/>
    <x v="0"/>
    <x v="0"/>
  </r>
  <r>
    <x v="172"/>
    <n v="33107868477"/>
    <n v="741206301575"/>
    <x v="160"/>
    <s v="Ш-ла 19/22"/>
    <s v="Шугыла"/>
    <n v="19"/>
    <n v="22"/>
    <n v="6666979"/>
    <n v="550221"/>
    <x v="0"/>
    <x v="0"/>
    <n v="241"/>
    <m/>
    <n v="1"/>
    <n v="1"/>
    <n v="-241"/>
    <x v="70"/>
    <x v="0"/>
    <n v="0"/>
    <n v="0"/>
    <n v="0"/>
    <n v="-30640.74"/>
    <x v="70"/>
    <n v="-70523.83"/>
    <m/>
    <n v="0"/>
    <m/>
    <m/>
    <m/>
    <n v="1"/>
    <m/>
    <m/>
    <x v="5"/>
    <x v="0"/>
    <x v="0"/>
  </r>
  <r>
    <x v="173"/>
    <n v="33107868477"/>
    <n v="741206301575"/>
    <x v="160"/>
    <s v="Ш-ла 19/22"/>
    <s v="Шугыла"/>
    <n v="19"/>
    <n v="22"/>
    <n v="6666997"/>
    <n v="35171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0"/>
  </r>
  <r>
    <x v="174"/>
    <n v="331010037555"/>
    <n v="870309300981"/>
    <x v="161"/>
    <s v="Ш-ла 19/66"/>
    <s v="Шугыла"/>
    <n v="19"/>
    <n v="66"/>
    <n v="11031067"/>
    <n v="122158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5"/>
    <x v="0"/>
    <x v="0"/>
  </r>
  <r>
    <x v="175"/>
    <n v="331018945699"/>
    <n v="550104401013"/>
    <x v="162"/>
    <s v="Ш-ла 19/67"/>
    <s v="Шугыла"/>
    <n v="19"/>
    <n v="67"/>
    <n v="1853705"/>
    <n v="64371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n v="1"/>
    <m/>
    <m/>
    <x v="5"/>
    <x v="0"/>
    <x v="0"/>
  </r>
  <r>
    <x v="176"/>
    <n v="331018926870"/>
    <n v="740907402106"/>
    <x v="163"/>
    <s v="Ш-ла 17/1"/>
    <s v="Шугыла"/>
    <n v="17"/>
    <n v="1"/>
    <n v="1311598"/>
    <n v="122025"/>
    <x v="0"/>
    <x v="0"/>
    <n v="208"/>
    <m/>
    <n v="1"/>
    <n v="1"/>
    <n v="-208"/>
    <x v="74"/>
    <x v="0"/>
    <n v="0"/>
    <n v="0"/>
    <n v="0"/>
    <n v="-26445.119999999999"/>
    <x v="74"/>
    <n v="-60867.039999999994"/>
    <m/>
    <n v="0"/>
    <m/>
    <m/>
    <m/>
    <n v="1"/>
    <m/>
    <m/>
    <x v="5"/>
    <x v="0"/>
    <x v="0"/>
  </r>
  <r>
    <x v="177"/>
    <n v="330820117723"/>
    <n v="650224402441"/>
    <x v="164"/>
    <s v="Ш-ла 12/1"/>
    <s v="Шугыла"/>
    <n v="12"/>
    <n v="1"/>
    <n v="666085"/>
    <n v="88764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n v="1"/>
    <m/>
    <m/>
    <x v="5"/>
    <x v="0"/>
    <x v="0"/>
  </r>
  <r>
    <x v="178"/>
    <n v="331012219655"/>
    <n v="660622401895"/>
    <x v="165"/>
    <s v="Ш-ла 54/1"/>
    <s v="Шугыла"/>
    <n v="54"/>
    <n v="1"/>
    <n v="5993701"/>
    <n v="88152"/>
    <x v="0"/>
    <x v="0"/>
    <n v="493"/>
    <m/>
    <n v="1"/>
    <n v="1"/>
    <n v="-493"/>
    <x v="76"/>
    <x v="0"/>
    <n v="0"/>
    <n v="0"/>
    <n v="0"/>
    <n v="-62680.02"/>
    <x v="76"/>
    <n v="-144266.59"/>
    <m/>
    <n v="0"/>
    <m/>
    <m/>
    <m/>
    <n v="1"/>
    <m/>
    <m/>
    <x v="5"/>
    <x v="0"/>
    <x v="0"/>
  </r>
  <r>
    <x v="179"/>
    <n v="331012256434"/>
    <n v="791209400761"/>
    <x v="166"/>
    <s v="Ш-ла 19/1"/>
    <s v="Шугыла"/>
    <n v="19"/>
    <n v="1"/>
    <n v="26202473"/>
    <n v="951"/>
    <x v="0"/>
    <x v="0"/>
    <n v="80"/>
    <m/>
    <n v="1"/>
    <n v="1"/>
    <n v="-80"/>
    <x v="77"/>
    <x v="0"/>
    <n v="0"/>
    <n v="0"/>
    <n v="0"/>
    <n v="-10171.200000000001"/>
    <x v="77"/>
    <n v="-23410.400000000001"/>
    <m/>
    <n v="0"/>
    <m/>
    <m/>
    <m/>
    <n v="1"/>
    <m/>
    <m/>
    <x v="5"/>
    <x v="0"/>
    <x v="0"/>
  </r>
  <r>
    <x v="180"/>
    <n v="330120034325"/>
    <n v="570506400936"/>
    <x v="167"/>
    <s v="Толе 137/58"/>
    <s v="Толе би"/>
    <n v="137"/>
    <n v="58"/>
    <n v="8634248"/>
    <n v="122985"/>
    <x v="0"/>
    <x v="0"/>
    <n v="572"/>
    <m/>
    <n v="1"/>
    <n v="1"/>
    <n v="-572"/>
    <x v="78"/>
    <x v="0"/>
    <n v="0"/>
    <n v="0"/>
    <n v="0"/>
    <n v="-72724.08"/>
    <x v="78"/>
    <n v="-167384.35999999999"/>
    <m/>
    <n v="0"/>
    <m/>
    <m/>
    <m/>
    <n v="1"/>
    <m/>
    <m/>
    <x v="5"/>
    <x v="0"/>
    <x v="0"/>
  </r>
  <r>
    <x v="181"/>
    <n v="331017962166"/>
    <n v="830526300200"/>
    <x v="168"/>
    <s v="толе 137/3"/>
    <s v="Толе би"/>
    <n v="137"/>
    <n v="3"/>
    <n v="8660620"/>
    <n v="3663389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5"/>
    <x v="0"/>
    <x v="0"/>
  </r>
  <r>
    <x v="182"/>
    <n v="330120079567"/>
    <n v="621020302839"/>
    <x v="169"/>
    <s v="Ш-ла 21/2"/>
    <s v="Шугыла"/>
    <n v="21"/>
    <n v="2"/>
    <n v="4335982"/>
    <s v="АГ981423"/>
    <x v="0"/>
    <x v="0"/>
    <n v="534"/>
    <m/>
    <n v="1"/>
    <n v="1"/>
    <n v="-534"/>
    <x v="80"/>
    <x v="0"/>
    <n v="0"/>
    <n v="0"/>
    <n v="0"/>
    <n v="-67892.759999999995"/>
    <x v="80"/>
    <n v="-156264.41999999998"/>
    <m/>
    <n v="0"/>
    <m/>
    <m/>
    <m/>
    <n v="1"/>
    <m/>
    <m/>
    <x v="5"/>
    <x v="0"/>
    <x v="0"/>
  </r>
  <r>
    <x v="183"/>
    <n v="331010305490"/>
    <n v="590101410281"/>
    <x v="170"/>
    <s v="Шугла 16/76"/>
    <s v="Шугыла"/>
    <n v="16"/>
    <n v="76"/>
    <n v="58173810"/>
    <n v="30609684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5"/>
    <x v="0"/>
    <x v="0"/>
  </r>
  <r>
    <x v="184"/>
    <n v="331010597528"/>
    <n v="571222400747"/>
    <x v="171"/>
    <s v="Толе 139"/>
    <s v="Толе би"/>
    <n v="139"/>
    <n v="11"/>
    <n v="392281"/>
    <n v="752841"/>
    <x v="0"/>
    <x v="0"/>
    <n v="223"/>
    <m/>
    <n v="1"/>
    <n v="1"/>
    <n v="-223"/>
    <x v="82"/>
    <x v="0"/>
    <n v="0"/>
    <n v="0"/>
    <n v="0"/>
    <n v="-28352.22"/>
    <x v="82"/>
    <n v="-65256.490000000005"/>
    <m/>
    <n v="0"/>
    <m/>
    <m/>
    <m/>
    <n v="1"/>
    <m/>
    <m/>
    <x v="5"/>
    <x v="0"/>
    <x v="0"/>
  </r>
  <r>
    <x v="185"/>
    <n v="331018101735"/>
    <n v="580110403137"/>
    <x v="172"/>
    <s v="Шокай 29"/>
    <s v="Шокай"/>
    <n v="29"/>
    <m/>
    <n v="8526981"/>
    <n v="58175498"/>
    <x v="0"/>
    <x v="0"/>
    <n v="130"/>
    <m/>
    <n v="1"/>
    <n v="0"/>
    <n v="-130"/>
    <x v="6"/>
    <x v="0"/>
    <n v="0"/>
    <n v="0"/>
    <n v="0"/>
    <n v="-16528.2"/>
    <x v="6"/>
    <n v="-16528.2"/>
    <m/>
    <n v="-130"/>
    <m/>
    <m/>
    <m/>
    <n v="1"/>
    <m/>
    <m/>
    <x v="5"/>
    <x v="0"/>
    <x v="0"/>
  </r>
  <r>
    <x v="186"/>
    <n v="331010426137"/>
    <n v="720616401569"/>
    <x v="173"/>
    <s v="Толе би 139 /51"/>
    <s v="Толе би"/>
    <n v="139"/>
    <n v="51"/>
    <n v="26225635"/>
    <n v="2415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0"/>
  </r>
  <r>
    <x v="187"/>
    <n v="331017889337"/>
    <m/>
    <x v="174"/>
    <s v="Толе 139/61"/>
    <m/>
    <m/>
    <m/>
    <n v="560516"/>
    <n v="51338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188"/>
    <n v="331010023852"/>
    <n v="390606300965"/>
    <x v="175"/>
    <s v="Толе 139/92"/>
    <m/>
    <m/>
    <m/>
    <n v="163290"/>
    <n v="122159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5"/>
    <x v="0"/>
    <x v="0"/>
  </r>
  <r>
    <x v="189"/>
    <n v="330917822732"/>
    <n v="840107402059"/>
    <x v="176"/>
    <s v="Шугла 2/3"/>
    <s v="Шугыла"/>
    <n v="2"/>
    <n v="3"/>
    <n v="119846"/>
    <n v="1231961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n v="1"/>
    <m/>
    <m/>
    <x v="5"/>
    <x v="0"/>
    <x v="0"/>
  </r>
  <r>
    <x v="190"/>
    <n v="331010023852"/>
    <n v="390606300965"/>
    <x v="177"/>
    <s v="Толе би 139"/>
    <s v="Толе би "/>
    <n v="139"/>
    <n v="81"/>
    <s v="№0161025"/>
    <s v="пл АN52062"/>
    <x v="0"/>
    <x v="0"/>
    <n v="274"/>
    <m/>
    <n v="1"/>
    <n v="1"/>
    <n v="-274"/>
    <x v="86"/>
    <x v="0"/>
    <n v="0"/>
    <n v="0"/>
    <n v="0"/>
    <n v="-34836.36"/>
    <x v="86"/>
    <n v="-80180.62"/>
    <m/>
    <n v="0"/>
    <m/>
    <m/>
    <m/>
    <n v="1"/>
    <m/>
    <m/>
    <x v="5"/>
    <x v="0"/>
    <x v="0"/>
  </r>
  <r>
    <x v="191"/>
    <n v="330107212414"/>
    <n v="570918401161"/>
    <x v="178"/>
    <s v="Толе би 139"/>
    <s v="Толе би"/>
    <n v="139"/>
    <n v="81.819999999999993"/>
    <n v="2515972"/>
    <n v="4265"/>
    <x v="0"/>
    <x v="0"/>
    <n v="413"/>
    <m/>
    <n v="1"/>
    <n v="1"/>
    <n v="-413"/>
    <x v="87"/>
    <x v="0"/>
    <n v="0"/>
    <n v="0"/>
    <n v="0"/>
    <n v="-52508.82"/>
    <x v="87"/>
    <n v="-120856.19"/>
    <m/>
    <n v="0"/>
    <m/>
    <m/>
    <m/>
    <n v="1"/>
    <m/>
    <m/>
    <x v="5"/>
    <x v="0"/>
    <x v="0"/>
  </r>
  <r>
    <x v="192"/>
    <n v="331010742814"/>
    <n v="710512400632"/>
    <x v="179"/>
    <s v="К-ата140/12"/>
    <s v="Коркыт ата"/>
    <n v="140"/>
    <n v="12"/>
    <n v="7619698"/>
    <s v="АС 24977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n v="1"/>
    <m/>
    <m/>
    <x v="5"/>
    <x v="0"/>
    <x v="0"/>
  </r>
  <r>
    <x v="193"/>
    <n v="331012074781"/>
    <n v="750725402021"/>
    <x v="180"/>
    <s v="Бахад 45/9"/>
    <s v="Жалантос Бахадор"/>
    <n v="45"/>
    <n v="9"/>
    <n v="16896821"/>
    <s v="АУ 47865"/>
    <x v="0"/>
    <x v="0"/>
    <n v="135"/>
    <m/>
    <n v="1"/>
    <n v="0"/>
    <n v="-135"/>
    <x v="6"/>
    <x v="0"/>
    <n v="0"/>
    <n v="0"/>
    <n v="0"/>
    <n v="-17163.900000000001"/>
    <x v="6"/>
    <n v="-17163.900000000001"/>
    <m/>
    <n v="-135"/>
    <m/>
    <m/>
    <m/>
    <n v="1"/>
    <m/>
    <m/>
    <x v="5"/>
    <x v="0"/>
    <x v="0"/>
  </r>
  <r>
    <x v="194"/>
    <n v="331010787523"/>
    <n v="710626400915"/>
    <x v="181"/>
    <s v="Коркыт-Ата140/2"/>
    <s v="Коркыт ата"/>
    <n v="140"/>
    <n v="2"/>
    <n v="30329216"/>
    <n v="87908831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5"/>
    <x v="0"/>
    <x v="0"/>
  </r>
  <r>
    <x v="195"/>
    <n v="331010693257"/>
    <m/>
    <x v="182"/>
    <s v="Закрыто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196"/>
    <n v="331012308100"/>
    <n v="680524401486"/>
    <x v="183"/>
    <s v="Шугла 23/1"/>
    <s v="Шугыла"/>
    <n v="23"/>
    <n v="1"/>
    <n v="15394082"/>
    <n v="88225"/>
    <x v="0"/>
    <x v="0"/>
    <n v="227"/>
    <m/>
    <n v="1"/>
    <n v="1"/>
    <n v="-227"/>
    <x v="90"/>
    <x v="0"/>
    <n v="0"/>
    <n v="0"/>
    <n v="0"/>
    <n v="-28860.78"/>
    <x v="90"/>
    <n v="-66427.010000000009"/>
    <m/>
    <n v="0"/>
    <m/>
    <m/>
    <m/>
    <n v="1"/>
    <m/>
    <m/>
    <x v="5"/>
    <x v="0"/>
    <x v="0"/>
  </r>
  <r>
    <x v="197"/>
    <n v="331010805679"/>
    <n v="530121401726"/>
    <x v="184"/>
    <s v="Коркыт ата 49А"/>
    <s v="Коркыт ата "/>
    <n v="49"/>
    <s v="а"/>
    <n v="8014175"/>
    <n v="52638"/>
    <x v="0"/>
    <x v="0"/>
    <n v="656"/>
    <m/>
    <n v="1"/>
    <n v="0"/>
    <n v="-656"/>
    <x v="6"/>
    <x v="0"/>
    <n v="0"/>
    <n v="0"/>
    <n v="0"/>
    <n v="-83403.839999999997"/>
    <x v="6"/>
    <n v="-83403.839999999997"/>
    <m/>
    <n v="-656"/>
    <m/>
    <m/>
    <m/>
    <n v="1"/>
    <m/>
    <m/>
    <x v="5"/>
    <x v="0"/>
    <x v="0"/>
  </r>
  <r>
    <x v="198"/>
    <n v="331012014579"/>
    <n v="760208403168"/>
    <x v="185"/>
    <s v="Шокая б/н"/>
    <s v="М.Шокая"/>
    <n v="36"/>
    <m/>
    <n v="13601883"/>
    <n v="51981"/>
    <x v="0"/>
    <x v="0"/>
    <n v="90"/>
    <m/>
    <n v="1"/>
    <n v="0"/>
    <n v="-90"/>
    <x v="6"/>
    <x v="0"/>
    <n v="0"/>
    <n v="0"/>
    <n v="0"/>
    <n v="-11442.6"/>
    <x v="6"/>
    <n v="-11442.6"/>
    <m/>
    <n v="-90"/>
    <m/>
    <m/>
    <m/>
    <n v="1"/>
    <m/>
    <m/>
    <x v="5"/>
    <x v="0"/>
    <x v="0"/>
  </r>
  <r>
    <x v="199"/>
    <n v="210911087541"/>
    <n v="640812301164"/>
    <x v="186"/>
    <s v="Коркыт ата б/н"/>
    <s v="Коркыт ата"/>
    <n v="55"/>
    <s v="а"/>
    <n v="15153861"/>
    <n v="98734"/>
    <x v="0"/>
    <x v="0"/>
    <n v="347"/>
    <m/>
    <n v="1"/>
    <n v="0"/>
    <n v="-347"/>
    <x v="6"/>
    <x v="0"/>
    <n v="0"/>
    <n v="0"/>
    <n v="0"/>
    <n v="-44117.58"/>
    <x v="6"/>
    <n v="-44117.58"/>
    <m/>
    <n v="-347"/>
    <m/>
    <m/>
    <m/>
    <n v="1"/>
    <m/>
    <m/>
    <x v="5"/>
    <x v="0"/>
    <x v="0"/>
  </r>
  <r>
    <x v="200"/>
    <m/>
    <n v="710310302377"/>
    <x v="187"/>
    <s v="Бухарбайбатыр"/>
    <s v="Бухарбай батыр"/>
    <n v="101"/>
    <s v="а"/>
    <m/>
    <m/>
    <x v="0"/>
    <x v="0"/>
    <n v="600"/>
    <m/>
    <n v="1"/>
    <n v="0"/>
    <n v="-600"/>
    <x v="6"/>
    <x v="0"/>
    <n v="0"/>
    <n v="0"/>
    <n v="0"/>
    <n v="-76284"/>
    <x v="6"/>
    <n v="-76284"/>
    <m/>
    <n v="-600"/>
    <m/>
    <m/>
    <m/>
    <m/>
    <m/>
    <m/>
    <x v="5"/>
    <x v="0"/>
    <x v="0"/>
  </r>
  <r>
    <x v="201"/>
    <n v="330120019398"/>
    <n v="841031301430"/>
    <x v="188"/>
    <s v="Коркыт ата б/н"/>
    <s v="Коркыт ата "/>
    <s v="б/н"/>
    <m/>
    <n v="15404740"/>
    <n v="88667"/>
    <x v="0"/>
    <x v="0"/>
    <n v="606"/>
    <m/>
    <n v="1"/>
    <n v="0"/>
    <n v="-606"/>
    <x v="6"/>
    <x v="0"/>
    <n v="0"/>
    <n v="0"/>
    <n v="0"/>
    <n v="-77046.84"/>
    <x v="6"/>
    <n v="-77046.84"/>
    <m/>
    <n v="-606"/>
    <m/>
    <m/>
    <m/>
    <n v="1"/>
    <m/>
    <m/>
    <x v="5"/>
    <x v="0"/>
    <x v="0"/>
  </r>
  <r>
    <x v="202"/>
    <n v="331012457039"/>
    <n v="420315302323"/>
    <x v="189"/>
    <s v="Мусреполва 65"/>
    <s v="Мусрепова"/>
    <n v="65"/>
    <m/>
    <n v="7060930"/>
    <n v="47772"/>
    <x v="0"/>
    <x v="0"/>
    <n v="70"/>
    <m/>
    <n v="1"/>
    <n v="0"/>
    <n v="-70"/>
    <x v="6"/>
    <x v="0"/>
    <n v="0"/>
    <n v="0"/>
    <n v="0"/>
    <n v="-8899.7999999999993"/>
    <x v="6"/>
    <n v="-8899.7999999999993"/>
    <m/>
    <n v="-70"/>
    <m/>
    <m/>
    <m/>
    <n v="1"/>
    <m/>
    <m/>
    <x v="5"/>
    <x v="0"/>
    <x v="0"/>
  </r>
  <r>
    <x v="203"/>
    <n v="331012288058"/>
    <n v="550111301451"/>
    <x v="190"/>
    <s v="Коркыт ата 31"/>
    <s v="Коркыт ата"/>
    <n v="31"/>
    <m/>
    <n v="16863844"/>
    <n v="47867"/>
    <x v="0"/>
    <x v="0"/>
    <n v="548"/>
    <m/>
    <n v="1"/>
    <n v="0"/>
    <n v="-548"/>
    <x v="6"/>
    <x v="1"/>
    <n v="573"/>
    <n v="167676.99"/>
    <n v="0"/>
    <n v="-69672.72"/>
    <x v="6"/>
    <n v="-69672.72"/>
    <m/>
    <n v="-548"/>
    <m/>
    <m/>
    <m/>
    <n v="1"/>
    <m/>
    <m/>
    <x v="6"/>
    <x v="0"/>
    <x v="0"/>
  </r>
  <r>
    <x v="204"/>
    <n v="331010016013"/>
    <n v="930924401319"/>
    <x v="191"/>
    <s v="Шугла16"/>
    <s v="Шугыла"/>
    <n v="16"/>
    <n v="93"/>
    <n v="16839333"/>
    <n v="23153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n v="1"/>
    <m/>
    <m/>
    <x v="5"/>
    <x v="0"/>
    <x v="0"/>
  </r>
  <r>
    <x v="205"/>
    <n v="582020714345"/>
    <n v="900411302198"/>
    <x v="192"/>
    <s v="шугла 19/51"/>
    <s v="Шугыла"/>
    <n v="19"/>
    <n v="51"/>
    <n v="16029724"/>
    <n v="99789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5"/>
    <x v="0"/>
    <x v="0"/>
  </r>
  <r>
    <x v="206"/>
    <n v="330120010141"/>
    <n v="830622401910"/>
    <x v="193"/>
    <s v="ул Толе би129"/>
    <s v="Толе би "/>
    <n v="129"/>
    <m/>
    <n v="13488179"/>
    <n v="52117"/>
    <x v="0"/>
    <x v="0"/>
    <n v="229"/>
    <m/>
    <n v="1"/>
    <n v="0"/>
    <n v="-229"/>
    <x v="6"/>
    <x v="0"/>
    <n v="0"/>
    <n v="0"/>
    <n v="0"/>
    <n v="-29115.06"/>
    <x v="6"/>
    <n v="-29115.06"/>
    <m/>
    <n v="-229"/>
    <m/>
    <m/>
    <m/>
    <n v="1"/>
    <m/>
    <m/>
    <x v="5"/>
    <x v="0"/>
    <x v="0"/>
  </r>
  <r>
    <x v="207"/>
    <n v="331010551552"/>
    <n v="790404300168"/>
    <x v="194"/>
    <s v="Яссауи 15"/>
    <s v="Яссауи"/>
    <n v="15"/>
    <m/>
    <n v="15637949"/>
    <n v="99592"/>
    <x v="0"/>
    <x v="0"/>
    <n v="215"/>
    <m/>
    <n v="1"/>
    <n v="0"/>
    <n v="-215"/>
    <x v="6"/>
    <x v="0"/>
    <n v="0"/>
    <n v="0"/>
    <n v="0"/>
    <n v="-27335.1"/>
    <x v="6"/>
    <n v="-27335.1"/>
    <m/>
    <n v="-215"/>
    <m/>
    <m/>
    <m/>
    <n v="1"/>
    <m/>
    <m/>
    <x v="5"/>
    <x v="0"/>
    <x v="0"/>
  </r>
  <r>
    <x v="208"/>
    <n v="331017808088"/>
    <n v="810313301089"/>
    <x v="195"/>
    <s v="Шугла 22/121"/>
    <s v="Шугыла"/>
    <n v="22"/>
    <n v="121"/>
    <n v="16806231"/>
    <n v="2130"/>
    <x v="0"/>
    <x v="0"/>
    <n v="118"/>
    <m/>
    <n v="1"/>
    <n v="1"/>
    <n v="-118"/>
    <x v="93"/>
    <x v="0"/>
    <n v="0"/>
    <n v="0"/>
    <n v="0"/>
    <n v="-15002.52"/>
    <x v="93"/>
    <n v="-34530.339999999997"/>
    <m/>
    <n v="0"/>
    <m/>
    <m/>
    <m/>
    <m/>
    <m/>
    <m/>
    <x v="5"/>
    <x v="0"/>
    <x v="0"/>
  </r>
  <r>
    <x v="209"/>
    <n v="331010783487"/>
    <n v="641009401603"/>
    <x v="196"/>
    <s v="Толе би 106 а"/>
    <s v="Толе би "/>
    <n v="106"/>
    <s v="а"/>
    <n v="25809367"/>
    <n v="2309"/>
    <x v="0"/>
    <x v="0"/>
    <n v="86"/>
    <m/>
    <n v="1"/>
    <n v="0"/>
    <n v="-86"/>
    <x v="6"/>
    <x v="0"/>
    <n v="0"/>
    <n v="0"/>
    <n v="0"/>
    <n v="-10934.04"/>
    <x v="6"/>
    <n v="-10934.04"/>
    <m/>
    <n v="-86"/>
    <m/>
    <m/>
    <m/>
    <n v="1"/>
    <m/>
    <m/>
    <x v="5"/>
    <x v="0"/>
    <x v="0"/>
  </r>
  <r>
    <x v="210"/>
    <n v="331018978366"/>
    <n v="650710402811"/>
    <x v="197"/>
    <s v="Шугла 19/81"/>
    <s v="Шугыла"/>
    <n v="19"/>
    <n v="81"/>
    <n v="14833172"/>
    <n v="3163986"/>
    <x v="0"/>
    <x v="0"/>
    <n v="212"/>
    <m/>
    <n v="1"/>
    <n v="1"/>
    <n v="-212"/>
    <x v="94"/>
    <x v="0"/>
    <n v="0"/>
    <n v="0"/>
    <n v="0"/>
    <n v="-26953.68"/>
    <x v="94"/>
    <n v="-62037.560000000005"/>
    <m/>
    <n v="0"/>
    <m/>
    <m/>
    <m/>
    <n v="1"/>
    <m/>
    <m/>
    <x v="5"/>
    <x v="0"/>
    <x v="0"/>
  </r>
  <r>
    <x v="211"/>
    <n v="331010634328"/>
    <m/>
    <x v="198"/>
    <s v="Мустафа Шокай б/н"/>
    <s v="М.Шокая"/>
    <s v="б/н"/>
    <m/>
    <s v="Закрыто"/>
    <m/>
    <x v="0"/>
    <x v="0"/>
    <n v="190"/>
    <m/>
    <n v="1"/>
    <n v="0"/>
    <n v="-190"/>
    <x v="6"/>
    <x v="0"/>
    <n v="0"/>
    <n v="0"/>
    <n v="0"/>
    <n v="-24156.6"/>
    <x v="6"/>
    <n v="-24156.6"/>
    <m/>
    <n v="-190"/>
    <m/>
    <m/>
    <m/>
    <m/>
    <m/>
    <m/>
    <x v="5"/>
    <x v="0"/>
    <x v="0"/>
  </r>
  <r>
    <x v="212"/>
    <n v="331010037555"/>
    <n v="660209301734"/>
    <x v="199"/>
    <s v="Абул-ханб/н"/>
    <s v="Абулхайырхан"/>
    <n v="100"/>
    <s v="а"/>
    <n v="120141675"/>
    <n v="317143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5"/>
    <x v="0"/>
    <x v="0"/>
  </r>
  <r>
    <x v="213"/>
    <n v="330120032384"/>
    <n v="770620301672"/>
    <x v="200"/>
    <s v="Толе би 99"/>
    <s v="Толе би"/>
    <n v="99"/>
    <m/>
    <n v="193332"/>
    <n v="2572"/>
    <x v="0"/>
    <x v="0"/>
    <n v="668"/>
    <m/>
    <n v="1"/>
    <n v="0"/>
    <n v="-668"/>
    <x v="6"/>
    <x v="0"/>
    <n v="0"/>
    <n v="0"/>
    <n v="0"/>
    <n v="-84929.52"/>
    <x v="6"/>
    <n v="-84929.52"/>
    <m/>
    <n v="-668"/>
    <m/>
    <m/>
    <m/>
    <n v="1"/>
    <m/>
    <m/>
    <x v="5"/>
    <x v="0"/>
    <x v="0"/>
  </r>
  <r>
    <x v="214"/>
    <n v="331010609206"/>
    <n v="610625402692"/>
    <x v="201"/>
    <s v="Пушкина 4А"/>
    <s v="Пушкина"/>
    <n v="4"/>
    <s v="а"/>
    <n v="120203711"/>
    <n v="2409"/>
    <x v="0"/>
    <x v="0"/>
    <n v="104"/>
    <m/>
    <n v="1"/>
    <n v="0"/>
    <n v="-104"/>
    <x v="6"/>
    <x v="0"/>
    <n v="0"/>
    <n v="0"/>
    <n v="0"/>
    <n v="-13222.56"/>
    <x v="6"/>
    <n v="-13222.56"/>
    <m/>
    <n v="-104"/>
    <m/>
    <m/>
    <m/>
    <n v="1"/>
    <m/>
    <m/>
    <x v="5"/>
    <x v="0"/>
    <x v="0"/>
  </r>
  <r>
    <x v="215"/>
    <n v="331017859412"/>
    <n v="501118401866"/>
    <x v="202"/>
    <s v="Толе би 125А"/>
    <s v="Толе би"/>
    <n v="125"/>
    <s v="а"/>
    <n v="20124739"/>
    <n v="5530111"/>
    <x v="0"/>
    <x v="0"/>
    <n v="6"/>
    <m/>
    <n v="1"/>
    <n v="0"/>
    <n v="-6"/>
    <x v="6"/>
    <x v="0"/>
    <n v="0"/>
    <n v="0"/>
    <n v="0"/>
    <n v="-762.84"/>
    <x v="6"/>
    <n v="-762.84"/>
    <m/>
    <n v="-6"/>
    <m/>
    <m/>
    <m/>
    <n v="1"/>
    <m/>
    <m/>
    <x v="5"/>
    <x v="0"/>
    <x v="0"/>
  </r>
  <r>
    <x v="216"/>
    <n v="330917863751"/>
    <n v="851116300387"/>
    <x v="203"/>
    <s v="Абулхайырхан 86"/>
    <s v="Абулхайырхан"/>
    <n v="86"/>
    <m/>
    <n v="32535418"/>
    <n v="58172295"/>
    <x v="0"/>
    <x v="0"/>
    <n v="14"/>
    <m/>
    <n v="1"/>
    <n v="0"/>
    <n v="-14"/>
    <x v="6"/>
    <x v="0"/>
    <n v="0"/>
    <n v="0"/>
    <n v="0"/>
    <n v="-1779.96"/>
    <x v="6"/>
    <n v="-1779.96"/>
    <m/>
    <n v="-14"/>
    <m/>
    <m/>
    <m/>
    <n v="1"/>
    <m/>
    <m/>
    <x v="5"/>
    <x v="0"/>
    <x v="0"/>
  </r>
  <r>
    <x v="217"/>
    <n v="620320011896"/>
    <n v="780524300476"/>
    <x v="204"/>
    <s v="Шугла 21/1"/>
    <m/>
    <m/>
    <m/>
    <s v="Закрыто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218"/>
    <n v="331010742814"/>
    <m/>
    <x v="205"/>
    <s v="Шугла3/22"/>
    <s v="Шугыла"/>
    <n v="3"/>
    <n v="22"/>
    <n v="10190091"/>
    <n v="155255"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n v="1"/>
    <m/>
    <m/>
    <x v="5"/>
    <x v="0"/>
    <x v="0"/>
  </r>
  <r>
    <x v="219"/>
    <n v="330520049548"/>
    <n v="730422403493"/>
    <x v="206"/>
    <s v="ул Токмаг 66"/>
    <s v="Токмаганбетова"/>
    <n v="66"/>
    <m/>
    <n v="15172073"/>
    <n v="39259"/>
    <x v="0"/>
    <x v="0"/>
    <n v="128"/>
    <m/>
    <n v="1"/>
    <n v="0"/>
    <n v="-128"/>
    <x v="6"/>
    <x v="0"/>
    <n v="0"/>
    <n v="0"/>
    <n v="0"/>
    <n v="-16273.92"/>
    <x v="6"/>
    <n v="-16273.92"/>
    <m/>
    <n v="-128"/>
    <m/>
    <m/>
    <m/>
    <n v="1"/>
    <m/>
    <m/>
    <x v="5"/>
    <x v="0"/>
    <x v="0"/>
  </r>
  <r>
    <x v="220"/>
    <n v="331012106519"/>
    <n v="710328401442"/>
    <x v="207"/>
    <s v="Токмаганбетова 65"/>
    <s v="Токмаганбетова"/>
    <n v="65"/>
    <m/>
    <s v="13/30768202"/>
    <n v="58173131"/>
    <x v="0"/>
    <x v="0"/>
    <n v="136"/>
    <m/>
    <n v="1"/>
    <n v="0"/>
    <n v="-136"/>
    <x v="6"/>
    <x v="0"/>
    <n v="0"/>
    <n v="0"/>
    <n v="0"/>
    <n v="-17291.04"/>
    <x v="6"/>
    <n v="-17291.04"/>
    <m/>
    <n v="-136"/>
    <m/>
    <m/>
    <m/>
    <n v="1"/>
    <m/>
    <m/>
    <x v="5"/>
    <x v="0"/>
    <x v="0"/>
  </r>
  <r>
    <x v="221"/>
    <n v="331012300160"/>
    <n v="770629402795"/>
    <x v="208"/>
    <s v="Байт 49/1"/>
    <s v="Байтурсынова"/>
    <n v="49"/>
    <s v="а"/>
    <n v="15011173"/>
    <n v="89323"/>
    <x v="0"/>
    <x v="0"/>
    <n v="472"/>
    <m/>
    <n v="1"/>
    <n v="1"/>
    <n v="-472"/>
    <x v="96"/>
    <x v="0"/>
    <n v="0"/>
    <n v="0"/>
    <n v="0"/>
    <n v="-60010.080000000002"/>
    <x v="96"/>
    <n v="-138121.35999999999"/>
    <m/>
    <n v="0"/>
    <m/>
    <m/>
    <m/>
    <n v="1"/>
    <m/>
    <m/>
    <x v="5"/>
    <x v="0"/>
    <x v="0"/>
  </r>
  <r>
    <x v="222"/>
    <n v="330371235139"/>
    <n v="540209401439"/>
    <x v="209"/>
    <s v="Ж-батыр 22"/>
    <s v="Жанкожа батыр "/>
    <n v="22"/>
    <m/>
    <n v="11430395"/>
    <n v="550665"/>
    <x v="0"/>
    <x v="0"/>
    <n v="717"/>
    <m/>
    <n v="1"/>
    <n v="1"/>
    <n v="-717"/>
    <x v="97"/>
    <x v="0"/>
    <n v="0"/>
    <n v="0"/>
    <n v="0"/>
    <n v="-91159.38"/>
    <x v="97"/>
    <n v="-209815.71000000002"/>
    <m/>
    <n v="0"/>
    <m/>
    <m/>
    <m/>
    <n v="1"/>
    <m/>
    <m/>
    <x v="5"/>
    <x v="0"/>
    <x v="0"/>
  </r>
  <r>
    <x v="223"/>
    <n v="330371235139"/>
    <n v="540209401439"/>
    <x v="209"/>
    <s v="Ж-батыр 22"/>
    <s v="Жанкожа батыр "/>
    <n v="22"/>
    <m/>
    <n v="2527024"/>
    <n v="550631"/>
    <x v="0"/>
    <x v="0"/>
    <n v="641"/>
    <m/>
    <n v="1"/>
    <n v="1"/>
    <n v="-641"/>
    <x v="98"/>
    <x v="0"/>
    <n v="0"/>
    <n v="0"/>
    <n v="0"/>
    <n v="-81496.740000000005"/>
    <x v="98"/>
    <n v="-187575.83000000002"/>
    <m/>
    <n v="0"/>
    <m/>
    <m/>
    <m/>
    <n v="1"/>
    <m/>
    <m/>
    <x v="5"/>
    <x v="0"/>
    <x v="0"/>
  </r>
  <r>
    <x v="224"/>
    <n v="331018008951"/>
    <n v="600204302229"/>
    <x v="210"/>
    <s v="Жакаева 33"/>
    <s v="Жахаева"/>
    <n v="33"/>
    <m/>
    <n v="26223396"/>
    <n v="317176"/>
    <x v="0"/>
    <x v="0"/>
    <n v="18"/>
    <m/>
    <n v="1"/>
    <n v="0"/>
    <n v="-18"/>
    <x v="6"/>
    <x v="0"/>
    <n v="0"/>
    <n v="0"/>
    <n v="0"/>
    <n v="-2288.52"/>
    <x v="6"/>
    <n v="-2288.52"/>
    <m/>
    <n v="-18"/>
    <m/>
    <m/>
    <m/>
    <n v="1"/>
    <m/>
    <m/>
    <x v="5"/>
    <x v="0"/>
    <x v="0"/>
  </r>
  <r>
    <x v="225"/>
    <n v="331010593024"/>
    <n v="610817301757"/>
    <x v="211"/>
    <s v="К-ата б/н"/>
    <s v="К Ата б/н"/>
    <m/>
    <m/>
    <n v="14391991"/>
    <n v="5530175"/>
    <x v="0"/>
    <x v="0"/>
    <n v="51"/>
    <m/>
    <n v="1"/>
    <n v="0"/>
    <n v="-51"/>
    <x v="6"/>
    <x v="0"/>
    <n v="0"/>
    <n v="0"/>
    <n v="0"/>
    <n v="-6484.14"/>
    <x v="6"/>
    <n v="-6484.14"/>
    <m/>
    <n v="-51"/>
    <m/>
    <m/>
    <m/>
    <n v="1"/>
    <m/>
    <m/>
    <x v="5"/>
    <x v="0"/>
    <x v="0"/>
  </r>
  <r>
    <x v="226"/>
    <n v="330820108671"/>
    <n v="700221300434"/>
    <x v="159"/>
    <s v="Коркыт ата 119"/>
    <s v="Коркыт ата"/>
    <n v="119"/>
    <m/>
    <n v="15525383"/>
    <n v="231026"/>
    <x v="0"/>
    <x v="0"/>
    <n v="193"/>
    <m/>
    <n v="1"/>
    <n v="0"/>
    <n v="-193"/>
    <x v="6"/>
    <x v="0"/>
    <n v="0"/>
    <n v="0"/>
    <n v="0"/>
    <n v="-24538.02"/>
    <x v="6"/>
    <n v="-24538.02"/>
    <m/>
    <n v="-193"/>
    <m/>
    <m/>
    <m/>
    <n v="1"/>
    <m/>
    <m/>
    <x v="5"/>
    <x v="0"/>
    <x v="0"/>
  </r>
  <r>
    <x v="227"/>
    <n v="331017809450"/>
    <n v="441107400557"/>
    <x v="212"/>
    <s v="Коркыт ата 121"/>
    <s v="Коркыт ата"/>
    <n v="121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n v="1"/>
    <m/>
    <m/>
    <x v="5"/>
    <x v="0"/>
    <x v="0"/>
  </r>
  <r>
    <x v="228"/>
    <n v="331010793219"/>
    <n v="481127400890"/>
    <x v="213"/>
    <s v="Артемова б/н"/>
    <s v="Артемова"/>
    <n v="4"/>
    <n v="2"/>
    <s v="3509968/06"/>
    <n v="57906216"/>
    <x v="0"/>
    <x v="0"/>
    <n v="549"/>
    <m/>
    <n v="1"/>
    <n v="0"/>
    <n v="-549"/>
    <x v="6"/>
    <x v="0"/>
    <n v="0"/>
    <n v="0"/>
    <n v="0"/>
    <n v="-69799.86"/>
    <x v="6"/>
    <n v="-69799.86"/>
    <m/>
    <n v="-549"/>
    <m/>
    <m/>
    <m/>
    <n v="1"/>
    <m/>
    <m/>
    <x v="5"/>
    <x v="0"/>
    <x v="0"/>
  </r>
  <r>
    <x v="229"/>
    <n v="331010510357"/>
    <n v="740311401603"/>
    <x v="214"/>
    <s v="Коркыт ата 17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0"/>
  </r>
  <r>
    <x v="230"/>
    <n v="331012198950"/>
    <n v="521225301776"/>
    <x v="215"/>
    <s v="К-ата 150"/>
    <s v="Коркыт ата"/>
    <n v="150"/>
    <m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1"/>
    <n v="330120152517"/>
    <n v="851214401225"/>
    <x v="216"/>
    <s v="Мунайшы 32"/>
    <s v="Мунайшы"/>
    <n v="32"/>
    <m/>
    <n v="13437486"/>
    <n v="87771"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m/>
    <m/>
    <m/>
    <x v="5"/>
    <x v="0"/>
    <x v="0"/>
  </r>
  <r>
    <x v="232"/>
    <n v="331010721982"/>
    <n v="680102402720"/>
    <x v="217"/>
    <s v="КБИ Сутемг 2 а"/>
    <s v="Сутемгенова"/>
    <n v="2"/>
    <s v="а"/>
    <n v="0"/>
    <m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3"/>
    <n v="331017897525"/>
    <n v="600701303566"/>
    <x v="218"/>
    <s v="Артемова 4/2"/>
    <s v="Артемова"/>
    <n v="4"/>
    <n v="2"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4"/>
    <n v="330610079868"/>
    <n v="420424400366"/>
    <x v="219"/>
    <s v="Мунайшыб/н"/>
    <m/>
    <m/>
    <m/>
    <n v="12786859"/>
    <m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5"/>
    <x v="0"/>
    <x v="0"/>
  </r>
  <r>
    <x v="235"/>
    <n v="581210596594"/>
    <n v="651008301623"/>
    <x v="220"/>
    <s v="КБИ 324 кв, 26 участок"/>
    <s v="КБИ"/>
    <n v="324"/>
    <n v="26"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6"/>
    <n v="330120553730"/>
    <n v="740501403761"/>
    <x v="221"/>
    <s v="КБИ ул Есет батыр 4"/>
    <s v="Есет батир"/>
    <n v="4"/>
    <m/>
    <n v="0"/>
    <n v="0"/>
    <x v="0"/>
    <x v="0"/>
    <n v="0"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37"/>
    <n v="331012476717"/>
    <n v="591013401950"/>
    <x v="222"/>
    <s v="Ж/Батыр29"/>
    <s v="Ж.Батыр"/>
    <n v="29"/>
    <m/>
    <n v="17319875"/>
    <n v="57914210"/>
    <x v="0"/>
    <x v="0"/>
    <n v="209"/>
    <m/>
    <n v="1"/>
    <n v="0"/>
    <n v="-209"/>
    <x v="6"/>
    <x v="0"/>
    <n v="0"/>
    <n v="0"/>
    <n v="0"/>
    <n v="-26572.26"/>
    <x v="6"/>
    <n v="-26572.26"/>
    <m/>
    <n v="-209"/>
    <m/>
    <m/>
    <m/>
    <m/>
    <m/>
    <m/>
    <x v="5"/>
    <x v="0"/>
    <x v="0"/>
  </r>
  <r>
    <x v="238"/>
    <n v="331012181857"/>
    <n v="621212401059"/>
    <x v="223"/>
    <s v="Бухарбай батыр 29"/>
    <m/>
    <m/>
    <m/>
    <n v="2880100"/>
    <n v="17333880"/>
    <x v="0"/>
    <x v="0"/>
    <n v="90"/>
    <m/>
    <n v="1"/>
    <n v="0"/>
    <n v="-90"/>
    <x v="6"/>
    <x v="0"/>
    <n v="0"/>
    <n v="0"/>
    <n v="0"/>
    <n v="-11442.6"/>
    <x v="6"/>
    <n v="-11442.6"/>
    <m/>
    <n v="-90"/>
    <m/>
    <m/>
    <m/>
    <n v="1"/>
    <m/>
    <m/>
    <x v="5"/>
    <x v="0"/>
    <x v="0"/>
  </r>
  <r>
    <x v="239"/>
    <n v="331012123508"/>
    <n v="620318402992"/>
    <x v="224"/>
    <s v="Жумабаев б/н"/>
    <s v="Жумабаева"/>
    <n v="90"/>
    <m/>
    <n v="14351603"/>
    <n v="89440"/>
    <x v="0"/>
    <x v="0"/>
    <n v="1155"/>
    <m/>
    <n v="1"/>
    <n v="0"/>
    <n v="-1155"/>
    <x v="6"/>
    <x v="0"/>
    <n v="0"/>
    <n v="0"/>
    <n v="0"/>
    <n v="-146846.70000000001"/>
    <x v="6"/>
    <n v="-146846.70000000001"/>
    <m/>
    <n v="-1155"/>
    <m/>
    <m/>
    <m/>
    <n v="1"/>
    <m/>
    <m/>
    <x v="5"/>
    <x v="0"/>
    <x v="0"/>
  </r>
  <r>
    <x v="240"/>
    <n v="331010389172"/>
    <n v="770425400244"/>
    <x v="225"/>
    <s v="Торайгырова 100"/>
    <s v="Торайгырова"/>
    <n v="100"/>
    <m/>
    <n v="0"/>
    <m/>
    <x v="0"/>
    <x v="0"/>
    <m/>
    <m/>
    <n v="1"/>
    <n v="0"/>
    <n v="0"/>
    <x v="6"/>
    <x v="0"/>
    <n v="0"/>
    <n v="0"/>
    <n v="0"/>
    <n v="0"/>
    <x v="6"/>
    <n v="0"/>
    <m/>
    <n v="0"/>
    <m/>
    <m/>
    <m/>
    <n v="1"/>
    <m/>
    <m/>
    <x v="5"/>
    <x v="0"/>
    <x v="0"/>
  </r>
  <r>
    <x v="241"/>
    <n v="331012113984"/>
    <n v="540308401259"/>
    <x v="226"/>
    <s v="Бухарбай батыр 31"/>
    <s v="Бухарбай батыр"/>
    <n v="31"/>
    <m/>
    <n v="1012112844204"/>
    <n v="17117186"/>
    <x v="0"/>
    <x v="0"/>
    <n v="244"/>
    <m/>
    <n v="1"/>
    <n v="0"/>
    <n v="-244"/>
    <x v="6"/>
    <x v="0"/>
    <n v="0"/>
    <n v="0"/>
    <n v="0"/>
    <n v="-31022.16"/>
    <x v="6"/>
    <n v="-31022.16"/>
    <m/>
    <n v="-244"/>
    <m/>
    <m/>
    <m/>
    <n v="1"/>
    <m/>
    <m/>
    <x v="5"/>
    <x v="0"/>
    <x v="0"/>
  </r>
  <r>
    <x v="242"/>
    <m/>
    <n v="680215402204"/>
    <x v="227"/>
    <s v="КБИ, С.Ыскаков 7"/>
    <s v="Б.Ыскаков"/>
    <n v="7"/>
    <m/>
    <n v="29674943"/>
    <n v="17328447"/>
    <x v="0"/>
    <x v="0"/>
    <n v="14"/>
    <m/>
    <n v="1"/>
    <n v="0"/>
    <n v="-14"/>
    <x v="6"/>
    <x v="0"/>
    <n v="0"/>
    <n v="0"/>
    <n v="0"/>
    <n v="-1779.96"/>
    <x v="6"/>
    <n v="-1779.96"/>
    <m/>
    <n v="-14"/>
    <m/>
    <m/>
    <m/>
    <n v="1"/>
    <m/>
    <m/>
    <x v="5"/>
    <x v="0"/>
    <x v="0"/>
  </r>
  <r>
    <x v="243"/>
    <m/>
    <n v="760625300025"/>
    <x v="228"/>
    <s v="Б. Аскар 37"/>
    <s v="Б.Аскар"/>
    <n v="37"/>
    <m/>
    <n v="32407615"/>
    <n v="17328448"/>
    <x v="0"/>
    <x v="0"/>
    <n v="26"/>
    <m/>
    <n v="1"/>
    <n v="0"/>
    <n v="-26"/>
    <x v="6"/>
    <x v="0"/>
    <n v="0"/>
    <n v="0"/>
    <n v="0"/>
    <n v="-3305.64"/>
    <x v="6"/>
    <n v="-3305.64"/>
    <m/>
    <n v="-26"/>
    <m/>
    <m/>
    <m/>
    <n v="1"/>
    <m/>
    <m/>
    <x v="5"/>
    <x v="0"/>
    <x v="0"/>
  </r>
  <r>
    <x v="244"/>
    <m/>
    <n v="481127400890"/>
    <x v="229"/>
    <s v="Мусрепова 77б"/>
    <s v="Мусрепова"/>
    <n v="77"/>
    <s v="б"/>
    <n v="17060392"/>
    <n v="17328449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5"/>
    <x v="0"/>
    <x v="0"/>
  </r>
  <r>
    <x v="245"/>
    <m/>
    <n v="670524401646"/>
    <x v="230"/>
    <s v="Кизатова 2"/>
    <s v="Кизатова"/>
    <n v="2"/>
    <m/>
    <n v="1229912"/>
    <n v="2569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5"/>
    <x v="0"/>
    <x v="0"/>
  </r>
  <r>
    <x v="246"/>
    <m/>
    <n v="460521400221"/>
    <x v="231"/>
    <s v="пер.Фрунзе 1"/>
    <s v="пер.Фрунзе"/>
    <n v="1"/>
    <m/>
    <n v="11007567"/>
    <n v="5817424"/>
    <x v="0"/>
    <x v="0"/>
    <n v="67"/>
    <m/>
    <n v="1"/>
    <n v="0"/>
    <n v="-67"/>
    <x v="6"/>
    <x v="0"/>
    <n v="0"/>
    <n v="0"/>
    <n v="0"/>
    <n v="-8518.3799999999992"/>
    <x v="6"/>
    <n v="-8518.3799999999992"/>
    <m/>
    <n v="-67"/>
    <m/>
    <m/>
    <m/>
    <n v="1"/>
    <m/>
    <m/>
    <x v="5"/>
    <x v="0"/>
    <x v="0"/>
  </r>
  <r>
    <x v="247"/>
    <m/>
    <n v="830913301916"/>
    <x v="232"/>
    <s v="Абулхайырхан 92"/>
    <s v="Абулхайырхан"/>
    <n v="92"/>
    <m/>
    <n v="17541790"/>
    <n v="5530909"/>
    <x v="0"/>
    <x v="0"/>
    <n v="11"/>
    <m/>
    <n v="1"/>
    <n v="0"/>
    <n v="-11"/>
    <x v="6"/>
    <x v="0"/>
    <n v="0"/>
    <n v="0"/>
    <n v="0"/>
    <n v="-1398.54"/>
    <x v="6"/>
    <n v="-1398.54"/>
    <m/>
    <n v="-11"/>
    <m/>
    <m/>
    <m/>
    <n v="1"/>
    <m/>
    <m/>
    <x v="5"/>
    <x v="0"/>
    <x v="0"/>
  </r>
  <r>
    <x v="248"/>
    <m/>
    <n v="580221402350"/>
    <x v="233"/>
    <s v="Абулхайырхан б/н"/>
    <s v="Абулхайырхан"/>
    <s v="б/н"/>
    <m/>
    <n v="15907664"/>
    <n v="88766"/>
    <x v="0"/>
    <x v="0"/>
    <n v="165"/>
    <m/>
    <n v="1"/>
    <n v="0"/>
    <n v="-165"/>
    <x v="6"/>
    <x v="0"/>
    <n v="0"/>
    <n v="0"/>
    <n v="0"/>
    <n v="-20978.1"/>
    <x v="6"/>
    <n v="-20978.1"/>
    <m/>
    <n v="-165"/>
    <m/>
    <m/>
    <m/>
    <n v="1"/>
    <m/>
    <m/>
    <x v="5"/>
    <x v="0"/>
    <x v="0"/>
  </r>
  <r>
    <x v="249"/>
    <m/>
    <n v="600718302055"/>
    <x v="234"/>
    <s v="Бухарбай батыр"/>
    <s v="Бухарбай батыр"/>
    <s v="б/н"/>
    <m/>
    <n v="0"/>
    <n v="0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5"/>
    <x v="0"/>
    <x v="0"/>
  </r>
  <r>
    <x v="250"/>
    <m/>
    <n v="871130301305"/>
    <x v="235"/>
    <s v="Толе би 139"/>
    <s v="Толе би "/>
    <n v="139"/>
    <m/>
    <n v="12901474"/>
    <n v="17329974"/>
    <x v="0"/>
    <x v="0"/>
    <n v="57"/>
    <m/>
    <n v="1"/>
    <n v="0"/>
    <n v="-57"/>
    <x v="6"/>
    <x v="0"/>
    <n v="0"/>
    <n v="0"/>
    <n v="0"/>
    <n v="-7246.9800000000005"/>
    <x v="6"/>
    <n v="-7246.9800000000005"/>
    <m/>
    <n v="-57"/>
    <m/>
    <m/>
    <m/>
    <n v="1"/>
    <m/>
    <m/>
    <x v="5"/>
    <x v="0"/>
    <x v="0"/>
  </r>
  <r>
    <x v="251"/>
    <n v="600700171535"/>
    <n v="980540002879"/>
    <x v="236"/>
    <s v="К-Ата 21"/>
    <s v="Яншина"/>
    <n v="2"/>
    <s v="в"/>
    <n v="807005228"/>
    <n v="3163126"/>
    <x v="0"/>
    <x v="0"/>
    <n v="5078"/>
    <m/>
    <n v="1"/>
    <n v="1"/>
    <n v="-5078"/>
    <x v="100"/>
    <x v="0"/>
    <n v="0"/>
    <n v="0"/>
    <n v="0"/>
    <n v="-645616.92000000004"/>
    <x v="100"/>
    <n v="-1485975.1400000001"/>
    <m/>
    <n v="0"/>
    <m/>
    <m/>
    <m/>
    <n v="1"/>
    <m/>
    <m/>
    <x v="3"/>
    <x v="0"/>
    <x v="0"/>
  </r>
  <r>
    <x v="252"/>
    <n v="600700171535"/>
    <n v="980540002879"/>
    <x v="236"/>
    <s v="К-Ата 21"/>
    <s v="Коркыт ата"/>
    <n v="21"/>
    <m/>
    <n v="17310869"/>
    <n v="231387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3"/>
    <x v="0"/>
    <x v="0"/>
  </r>
  <r>
    <x v="253"/>
    <n v="331010426380"/>
    <n v="880624402106"/>
    <x v="237"/>
    <s v="Ш-ла 5"/>
    <s v="Шугыла"/>
    <n v="5"/>
    <m/>
    <n v="7425312"/>
    <n v="99219"/>
    <x v="0"/>
    <x v="0"/>
    <n v="1057"/>
    <m/>
    <n v="1"/>
    <n v="1"/>
    <n v="-1057"/>
    <x v="102"/>
    <x v="1"/>
    <n v="1167"/>
    <n v="341499.21"/>
    <n v="0"/>
    <n v="-134386.98000000001"/>
    <x v="102"/>
    <n v="-309309.91000000003"/>
    <m/>
    <n v="0"/>
    <m/>
    <m/>
    <m/>
    <n v="1"/>
    <m/>
    <m/>
    <x v="8"/>
    <x v="0"/>
    <x v="0"/>
  </r>
  <r>
    <x v="254"/>
    <n v="600500581310"/>
    <n v="90840013770"/>
    <x v="238"/>
    <s v="Байт 53"/>
    <s v="Байтурсынова"/>
    <n v="53"/>
    <m/>
    <n v="2192082"/>
    <n v="88670"/>
    <x v="0"/>
    <x v="0"/>
    <n v="1141"/>
    <m/>
    <n v="1"/>
    <n v="0"/>
    <n v="-1141"/>
    <x v="6"/>
    <x v="0"/>
    <n v="0"/>
    <n v="0"/>
    <n v="0"/>
    <n v="-145066.74"/>
    <x v="6"/>
    <n v="-145066.74"/>
    <m/>
    <n v="-1141"/>
    <m/>
    <m/>
    <m/>
    <n v="1"/>
    <m/>
    <m/>
    <x v="9"/>
    <x v="0"/>
    <x v="0"/>
  </r>
  <r>
    <x v="255"/>
    <n v="582110038231"/>
    <n v="610328302671"/>
    <x v="239"/>
    <s v="К-ата кв.42"/>
    <s v="Коркыт ата"/>
    <n v="113"/>
    <s v="а"/>
    <n v="707002196"/>
    <n v="778020"/>
    <x v="0"/>
    <x v="0"/>
    <n v="11278"/>
    <m/>
    <n v="1"/>
    <n v="1"/>
    <n v="-11278"/>
    <x v="103"/>
    <x v="0"/>
    <n v="0"/>
    <n v="0"/>
    <n v="0"/>
    <n v="-1433884.92"/>
    <x v="103"/>
    <n v="-3300281.14"/>
    <m/>
    <n v="0"/>
    <m/>
    <m/>
    <m/>
    <n v="1"/>
    <m/>
    <m/>
    <x v="9"/>
    <x v="0"/>
    <x v="0"/>
  </r>
  <r>
    <x v="256"/>
    <n v="331010433954"/>
    <n v="600216302402"/>
    <x v="240"/>
    <s v="Бух.бат35"/>
    <s v="Бухарбай батыр"/>
    <n v="35"/>
    <m/>
    <n v="406795"/>
    <n v="38106"/>
    <x v="0"/>
    <x v="0"/>
    <n v="409"/>
    <m/>
    <n v="1"/>
    <n v="0"/>
    <n v="-409"/>
    <x v="6"/>
    <x v="0"/>
    <n v="0"/>
    <n v="0"/>
    <n v="0"/>
    <n v="-52000.26"/>
    <x v="6"/>
    <n v="-52000.26"/>
    <m/>
    <n v="-409"/>
    <m/>
    <m/>
    <m/>
    <n v="1"/>
    <m/>
    <m/>
    <x v="9"/>
    <x v="0"/>
    <x v="0"/>
  </r>
  <r>
    <x v="257"/>
    <n v="150120049149"/>
    <n v="800322302619"/>
    <x v="241"/>
    <s v="К-ата 23"/>
    <s v="Коркыт ата"/>
    <n v="23"/>
    <m/>
    <n v="76007910"/>
    <n v="122062"/>
    <x v="0"/>
    <x v="0"/>
    <n v="14755"/>
    <m/>
    <n v="1"/>
    <n v="1"/>
    <n v="-14755"/>
    <x v="104"/>
    <x v="0"/>
    <n v="0"/>
    <n v="0"/>
    <n v="0"/>
    <n v="-1875950.7"/>
    <x v="104"/>
    <n v="-4317755.6500000004"/>
    <m/>
    <n v="0"/>
    <m/>
    <m/>
    <m/>
    <n v="1"/>
    <m/>
    <m/>
    <x v="10"/>
    <x v="0"/>
    <x v="0"/>
  </r>
  <r>
    <x v="258"/>
    <n v="150120049149"/>
    <n v="800322302619"/>
    <x v="242"/>
    <s v="К-ата 23"/>
    <s v="Коркыт ата"/>
    <n v="23"/>
    <m/>
    <n v="8281270"/>
    <n v="123489"/>
    <x v="0"/>
    <x v="0"/>
    <n v="566"/>
    <m/>
    <n v="1"/>
    <n v="1"/>
    <n v="-566"/>
    <x v="105"/>
    <x v="0"/>
    <n v="0"/>
    <n v="0"/>
    <n v="0"/>
    <n v="-71961.240000000005"/>
    <x v="105"/>
    <n v="-165628.58000000002"/>
    <m/>
    <n v="0"/>
    <m/>
    <m/>
    <m/>
    <n v="1"/>
    <m/>
    <m/>
    <x v="10"/>
    <x v="0"/>
    <x v="0"/>
  </r>
  <r>
    <x v="259"/>
    <n v="331010222539"/>
    <m/>
    <x v="243"/>
    <s v="К-ата 138"/>
    <s v="Коркыт ата"/>
    <n v="138"/>
    <s v="а"/>
    <n v="563256"/>
    <n v="528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n v="1"/>
    <m/>
    <m/>
    <x v="9"/>
    <x v="0"/>
    <x v="0"/>
  </r>
  <r>
    <x v="260"/>
    <n v="331018026409"/>
    <n v="631125302317"/>
    <x v="244"/>
    <s v="Шокай 19/21"/>
    <s v="М.Шокая"/>
    <n v="19"/>
    <n v="21"/>
    <n v="8489856"/>
    <n v="58175601"/>
    <x v="0"/>
    <x v="0"/>
    <n v="3695"/>
    <m/>
    <n v="1"/>
    <n v="1"/>
    <n v="-3695"/>
    <x v="107"/>
    <x v="0"/>
    <n v="0"/>
    <n v="0"/>
    <n v="0"/>
    <n v="-469782.3"/>
    <x v="107"/>
    <n v="-1081267.8500000001"/>
    <m/>
    <n v="0"/>
    <m/>
    <m/>
    <m/>
    <n v="1"/>
    <m/>
    <m/>
    <x v="9"/>
    <x v="0"/>
    <x v="0"/>
  </r>
  <r>
    <x v="261"/>
    <n v="331000002096"/>
    <n v="961040001693"/>
    <x v="245"/>
    <s v="К-ата"/>
    <s v="Коркыт ата "/>
    <n v="84"/>
    <m/>
    <n v="141136455"/>
    <n v="17328034"/>
    <x v="0"/>
    <x v="0"/>
    <n v="655"/>
    <m/>
    <n v="1"/>
    <n v="1"/>
    <n v="-655"/>
    <x v="108"/>
    <x v="0"/>
    <n v="0"/>
    <n v="0"/>
    <n v="0"/>
    <n v="-83276.7"/>
    <x v="108"/>
    <n v="-191672.65000000002"/>
    <m/>
    <n v="0"/>
    <m/>
    <m/>
    <m/>
    <n v="1"/>
    <m/>
    <m/>
    <x v="9"/>
    <x v="0"/>
    <x v="0"/>
  </r>
  <r>
    <x v="262"/>
    <n v="331000002096"/>
    <n v="961040001693"/>
    <x v="245"/>
    <s v="К-ата"/>
    <s v="Коркыт ата "/>
    <n v="84"/>
    <m/>
    <n v="141137227"/>
    <n v="17328035"/>
    <x v="0"/>
    <x v="0"/>
    <n v="1213"/>
    <m/>
    <n v="1"/>
    <n v="1"/>
    <n v="-1213"/>
    <x v="109"/>
    <x v="0"/>
    <n v="0"/>
    <n v="0"/>
    <n v="0"/>
    <n v="-154220.82"/>
    <x v="109"/>
    <n v="-354960.19000000006"/>
    <m/>
    <n v="0"/>
    <m/>
    <m/>
    <m/>
    <n v="1"/>
    <m/>
    <m/>
    <x v="9"/>
    <x v="0"/>
    <x v="0"/>
  </r>
  <r>
    <x v="263"/>
    <n v="331000002096"/>
    <n v="961040001693"/>
    <x v="245"/>
    <s v="К-ата"/>
    <s v="Коркыт ата"/>
    <n v="84"/>
    <m/>
    <n v="141152324"/>
    <n v="5677402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9"/>
    <x v="0"/>
    <x v="0"/>
  </r>
  <r>
    <x v="264"/>
    <n v="331000002096"/>
    <n v="961040001693"/>
    <x v="245"/>
    <s v="К-ата"/>
    <s v="Коркыт ата"/>
    <n v="84"/>
    <m/>
    <n v="13977726"/>
    <n v="5677405"/>
    <x v="0"/>
    <x v="0"/>
    <n v="78"/>
    <m/>
    <n v="1"/>
    <n v="1"/>
    <n v="-78"/>
    <x v="111"/>
    <x v="0"/>
    <n v="0"/>
    <n v="0"/>
    <n v="0"/>
    <n v="-9916.92"/>
    <x v="111"/>
    <n v="-22825.14"/>
    <m/>
    <n v="0"/>
    <m/>
    <m/>
    <m/>
    <n v="1"/>
    <m/>
    <m/>
    <x v="9"/>
    <x v="0"/>
    <x v="0"/>
  </r>
  <r>
    <x v="265"/>
    <n v="331000002096"/>
    <n v="961040001693"/>
    <x v="245"/>
    <s v="К-ата"/>
    <s v="Коркыт ата"/>
    <n v="84"/>
    <m/>
    <n v="7453344"/>
    <n v="317437"/>
    <x v="0"/>
    <x v="0"/>
    <n v="6295"/>
    <m/>
    <n v="1"/>
    <n v="1"/>
    <n v="-6295"/>
    <x v="112"/>
    <x v="0"/>
    <n v="0"/>
    <n v="0"/>
    <n v="0"/>
    <n v="-800346.3"/>
    <x v="112"/>
    <n v="-1842105.85"/>
    <m/>
    <n v="0"/>
    <m/>
    <m/>
    <m/>
    <n v="1"/>
    <m/>
    <m/>
    <x v="9"/>
    <x v="0"/>
    <x v="0"/>
  </r>
  <r>
    <x v="266"/>
    <n v="331010603559"/>
    <n v="530824400859"/>
    <x v="246"/>
    <s v="Шокая 33"/>
    <s v="М.Шокая"/>
    <n v="33"/>
    <m/>
    <n v="8634712"/>
    <n v="122988"/>
    <x v="0"/>
    <x v="0"/>
    <n v="883"/>
    <m/>
    <n v="1"/>
    <n v="0"/>
    <n v="-883"/>
    <x v="6"/>
    <x v="0"/>
    <n v="0"/>
    <n v="0"/>
    <n v="0"/>
    <n v="-112264.62"/>
    <x v="6"/>
    <n v="-112264.62"/>
    <m/>
    <n v="-883"/>
    <m/>
    <m/>
    <m/>
    <n v="1"/>
    <m/>
    <m/>
    <x v="9"/>
    <x v="0"/>
    <x v="0"/>
  </r>
  <r>
    <x v="267"/>
    <n v="331012500295"/>
    <n v="691106401858"/>
    <x v="247"/>
    <s v="Шокая 39/41"/>
    <s v="М.Шокая"/>
    <n v="39"/>
    <n v="41"/>
    <n v="8749515"/>
    <n v="51334"/>
    <x v="0"/>
    <x v="0"/>
    <n v="1078"/>
    <m/>
    <n v="1"/>
    <n v="0"/>
    <n v="-1078"/>
    <x v="6"/>
    <x v="0"/>
    <n v="0"/>
    <n v="0"/>
    <n v="0"/>
    <n v="-137056.92000000001"/>
    <x v="6"/>
    <n v="-137056.92000000001"/>
    <m/>
    <n v="-1078"/>
    <m/>
    <m/>
    <m/>
    <n v="1"/>
    <m/>
    <m/>
    <x v="9"/>
    <x v="0"/>
    <x v="0"/>
  </r>
  <r>
    <x v="268"/>
    <n v="331017880905"/>
    <n v="481201400258"/>
    <x v="248"/>
    <s v="Коркыт ата 80"/>
    <s v="Коркыт ата"/>
    <n v="80"/>
    <m/>
    <n v="15957538"/>
    <n v="39309"/>
    <x v="0"/>
    <x v="0"/>
    <n v="275"/>
    <m/>
    <n v="1"/>
    <n v="0"/>
    <n v="-275"/>
    <x v="6"/>
    <x v="0"/>
    <n v="0"/>
    <n v="0"/>
    <n v="0"/>
    <n v="-34963.5"/>
    <x v="6"/>
    <n v="-34963.5"/>
    <m/>
    <n v="-275"/>
    <m/>
    <m/>
    <m/>
    <n v="1"/>
    <m/>
    <m/>
    <x v="9"/>
    <x v="0"/>
    <x v="0"/>
  </r>
  <r>
    <x v="269"/>
    <n v="331012184235"/>
    <n v="721020402252"/>
    <x v="249"/>
    <s v="К-ата 61"/>
    <s v="Коркыт ата"/>
    <n v="61"/>
    <m/>
    <n v="15164529"/>
    <n v="98732"/>
    <x v="0"/>
    <x v="0"/>
    <n v="293"/>
    <m/>
    <n v="1"/>
    <n v="0"/>
    <n v="-293"/>
    <x v="6"/>
    <x v="0"/>
    <n v="0"/>
    <n v="0"/>
    <n v="0"/>
    <n v="-37252.019999999997"/>
    <x v="6"/>
    <n v="-37252.019999999997"/>
    <m/>
    <n v="-293"/>
    <m/>
    <m/>
    <m/>
    <n v="1"/>
    <m/>
    <m/>
    <x v="11"/>
    <x v="0"/>
    <x v="0"/>
  </r>
  <r>
    <x v="270"/>
    <n v="331017969812"/>
    <n v="830423300230"/>
    <x v="250"/>
    <s v="Ш-ла 19/83"/>
    <s v="Шугыла"/>
    <n v="19"/>
    <n v="83"/>
    <n v="10204213"/>
    <n v="3372"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n v="1"/>
    <m/>
    <m/>
    <x v="11"/>
    <x v="0"/>
    <x v="0"/>
  </r>
  <r>
    <x v="271"/>
    <n v="331012055063"/>
    <n v="670828401708"/>
    <x v="251"/>
    <s v="Ш-ла 19/82"/>
    <s v="Шугыла"/>
    <n v="19"/>
    <n v="82"/>
    <n v="15352240"/>
    <n v="5530301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11"/>
    <x v="0"/>
    <x v="0"/>
  </r>
  <r>
    <x v="272"/>
    <n v="331010405882"/>
    <n v="710428401515"/>
    <x v="252"/>
    <s v="Ш-ла 1/38"/>
    <s v="Шугыла"/>
    <n v="1"/>
    <n v="38"/>
    <n v="106704605"/>
    <n v="99785"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n v="1"/>
    <m/>
    <m/>
    <x v="11"/>
    <x v="0"/>
    <x v="0"/>
  </r>
  <r>
    <x v="273"/>
    <n v="331010162079"/>
    <n v="651221401053"/>
    <x v="253"/>
    <s v="К-ата 134/3"/>
    <s v="Коркыт ата "/>
    <n v="134"/>
    <n v="3"/>
    <n v="2515289"/>
    <n v="154862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11"/>
    <x v="0"/>
    <x v="0"/>
  </r>
  <r>
    <x v="274"/>
    <n v="331010013052"/>
    <n v="670524401646"/>
    <x v="254"/>
    <s v="Толе би"/>
    <s v="Толе би"/>
    <n v="104"/>
    <m/>
    <n v="12299278"/>
    <n v="39707"/>
    <x v="0"/>
    <x v="0"/>
    <n v="198"/>
    <m/>
    <n v="1"/>
    <n v="0"/>
    <n v="-198"/>
    <x v="6"/>
    <x v="0"/>
    <n v="0"/>
    <n v="0"/>
    <n v="0"/>
    <n v="-25173.72"/>
    <x v="6"/>
    <n v="-25173.72"/>
    <m/>
    <n v="-198"/>
    <m/>
    <m/>
    <m/>
    <n v="1"/>
    <m/>
    <m/>
    <x v="11"/>
    <x v="0"/>
    <x v="0"/>
  </r>
  <r>
    <x v="275"/>
    <n v="331000033327"/>
    <n v="930940000873"/>
    <x v="255"/>
    <s v="Толе би 139/11"/>
    <s v="Толе би "/>
    <n v="139"/>
    <n v="11"/>
    <n v="1567610"/>
    <n v="1210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m/>
    <m/>
    <m/>
    <x v="11"/>
    <x v="0"/>
    <x v="0"/>
  </r>
  <r>
    <x v="276"/>
    <n v="331010780152"/>
    <n v="781007400256"/>
    <x v="256"/>
    <s v="Шугла 3"/>
    <s v="Шугыла"/>
    <n v="3"/>
    <n v="51"/>
    <n v="15642228"/>
    <n v="405320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n v="1"/>
    <m/>
    <m/>
    <x v="11"/>
    <x v="0"/>
    <x v="0"/>
  </r>
  <r>
    <x v="277"/>
    <n v="331010780152"/>
    <n v="781007400256"/>
    <x v="257"/>
    <s v="К-ата 82"/>
    <s v="Коркыт ата"/>
    <n v="82"/>
    <m/>
    <n v="378699"/>
    <n v="38400"/>
    <x v="0"/>
    <x v="0"/>
    <n v="374"/>
    <m/>
    <n v="1"/>
    <n v="0"/>
    <n v="-374"/>
    <x v="6"/>
    <x v="0"/>
    <n v="0"/>
    <n v="0"/>
    <n v="0"/>
    <n v="-47550.36"/>
    <x v="6"/>
    <n v="-47550.36"/>
    <m/>
    <n v="-374"/>
    <m/>
    <m/>
    <m/>
    <n v="1"/>
    <m/>
    <m/>
    <x v="11"/>
    <x v="0"/>
    <x v="0"/>
  </r>
  <r>
    <x v="278"/>
    <n v="330120100107"/>
    <n v="821203400797"/>
    <x v="258"/>
    <s v="Бухарбай батыр 58/2"/>
    <s v="Бухарбай батыр"/>
    <n v="58"/>
    <n v="2"/>
    <n v="745870"/>
    <n v="25004"/>
    <x v="0"/>
    <x v="0"/>
    <n v="378"/>
    <m/>
    <n v="1"/>
    <n v="1"/>
    <n v="-378"/>
    <x v="117"/>
    <x v="0"/>
    <n v="0"/>
    <n v="0"/>
    <n v="0"/>
    <n v="-48058.92"/>
    <x v="117"/>
    <n v="-110614.14"/>
    <m/>
    <n v="0"/>
    <m/>
    <m/>
    <m/>
    <n v="1"/>
    <m/>
    <m/>
    <x v="11"/>
    <x v="0"/>
    <x v="0"/>
  </r>
  <r>
    <x v="279"/>
    <n v="331012491534"/>
    <n v="540309300051"/>
    <x v="259"/>
    <s v="Коркыт ата 59"/>
    <s v="Коркыт ата"/>
    <n v="59"/>
    <m/>
    <n v="69786"/>
    <n v="47034"/>
    <x v="0"/>
    <x v="0"/>
    <n v="278"/>
    <m/>
    <n v="1"/>
    <n v="0"/>
    <n v="-278"/>
    <x v="6"/>
    <x v="0"/>
    <n v="0"/>
    <n v="0"/>
    <n v="0"/>
    <n v="-35344.92"/>
    <x v="6"/>
    <n v="-35344.92"/>
    <m/>
    <n v="-278"/>
    <m/>
    <m/>
    <m/>
    <n v="1"/>
    <m/>
    <m/>
    <x v="11"/>
    <x v="0"/>
    <x v="0"/>
  </r>
  <r>
    <x v="280"/>
    <n v="331010167927"/>
    <n v="470928400513"/>
    <x v="260"/>
    <s v="К Ата 63"/>
    <s v="Коркыт ата"/>
    <n v="63"/>
    <m/>
    <n v="2060382"/>
    <n v="48868"/>
    <x v="0"/>
    <x v="0"/>
    <n v="202"/>
    <m/>
    <n v="1"/>
    <n v="0"/>
    <n v="-202"/>
    <x v="6"/>
    <x v="0"/>
    <n v="0"/>
    <n v="0"/>
    <n v="0"/>
    <n v="-25682.28"/>
    <x v="6"/>
    <n v="-25682.28"/>
    <m/>
    <n v="-202"/>
    <m/>
    <m/>
    <m/>
    <n v="1"/>
    <m/>
    <m/>
    <x v="11"/>
    <x v="0"/>
    <x v="0"/>
  </r>
  <r>
    <x v="281"/>
    <n v="330120004686"/>
    <m/>
    <x v="261"/>
    <s v="Абылхайрхан б/н"/>
    <m/>
    <m/>
    <m/>
    <n v="16147683"/>
    <n v="51878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0"/>
  </r>
  <r>
    <x v="282"/>
    <n v="331017894828"/>
    <n v="950940000574"/>
    <x v="262"/>
    <s v="Мусрепова 44"/>
    <s v="Мусрепова"/>
    <n v="44"/>
    <s v="а"/>
    <n v="16120337"/>
    <n v="387"/>
    <x v="0"/>
    <x v="0"/>
    <n v="74"/>
    <m/>
    <n v="1"/>
    <n v="0"/>
    <n v="-74"/>
    <x v="6"/>
    <x v="0"/>
    <n v="0"/>
    <n v="0"/>
    <n v="0"/>
    <n v="-9408.36"/>
    <x v="6"/>
    <n v="-9408.36"/>
    <m/>
    <n v="-74"/>
    <m/>
    <m/>
    <m/>
    <n v="1"/>
    <m/>
    <m/>
    <x v="11"/>
    <x v="0"/>
    <x v="0"/>
  </r>
  <r>
    <x v="283"/>
    <n v="331010219846"/>
    <n v="70516300856"/>
    <x v="263"/>
    <s v="Айт.би 100"/>
    <s v="Айтеке би"/>
    <n v="100"/>
    <m/>
    <n v="70243190"/>
    <s v="АЕ903510"/>
    <x v="0"/>
    <x v="0"/>
    <n v="13603"/>
    <m/>
    <n v="1"/>
    <n v="0"/>
    <n v="-13603"/>
    <x v="6"/>
    <x v="1"/>
    <n v="13673"/>
    <n v="4001129.9899999998"/>
    <n v="0"/>
    <n v="-1729485.42"/>
    <x v="6"/>
    <n v="-1729485.42"/>
    <m/>
    <n v="-13603"/>
    <m/>
    <m/>
    <m/>
    <n v="1"/>
    <m/>
    <m/>
    <x v="12"/>
    <x v="0"/>
    <x v="0"/>
  </r>
  <r>
    <x v="284"/>
    <m/>
    <n v="750614300093"/>
    <x v="264"/>
    <s v="Б.батыр 8"/>
    <s v="Бухарбай батыр"/>
    <n v="8"/>
    <m/>
    <n v="28346040"/>
    <n v="58172299"/>
    <x v="0"/>
    <x v="0"/>
    <n v="78"/>
    <m/>
    <n v="1"/>
    <n v="0"/>
    <n v="-78"/>
    <x v="6"/>
    <x v="1"/>
    <n v="148"/>
    <n v="43309.24"/>
    <n v="0"/>
    <n v="-9916.92"/>
    <x v="6"/>
    <n v="-9916.92"/>
    <m/>
    <n v="-78"/>
    <m/>
    <m/>
    <m/>
    <n v="1"/>
    <m/>
    <m/>
    <x v="12"/>
    <x v="0"/>
    <x v="0"/>
  </r>
  <r>
    <x v="285"/>
    <n v="331018882093"/>
    <n v="600402403180"/>
    <x v="265"/>
    <s v="К-ата 73"/>
    <m/>
    <m/>
    <m/>
    <n v="16114856"/>
    <n v="122060"/>
    <x v="0"/>
    <x v="0"/>
    <n v="852"/>
    <m/>
    <n v="1"/>
    <n v="1"/>
    <n v="-852"/>
    <x v="118"/>
    <x v="0"/>
    <n v="0"/>
    <n v="0"/>
    <n v="0"/>
    <n v="-108323.28"/>
    <x v="118"/>
    <n v="-249320.76"/>
    <m/>
    <n v="0"/>
    <m/>
    <m/>
    <m/>
    <m/>
    <m/>
    <s v="закрыто"/>
    <x v="13"/>
    <x v="0"/>
    <x v="0"/>
  </r>
  <r>
    <x v="286"/>
    <n v="582100281217"/>
    <n v="71240018857"/>
    <x v="266"/>
    <s v="К-ата 141"/>
    <s v="Коркыт ата"/>
    <n v="141"/>
    <m/>
    <n v="353159262"/>
    <n v="58175527"/>
    <x v="0"/>
    <x v="0"/>
    <n v="196"/>
    <m/>
    <n v="1"/>
    <n v="0"/>
    <n v="-196"/>
    <x v="6"/>
    <x v="0"/>
    <n v="0"/>
    <n v="0"/>
    <n v="0"/>
    <n v="-24919.439999999999"/>
    <x v="6"/>
    <n v="-24919.439999999999"/>
    <m/>
    <n v="-196"/>
    <m/>
    <m/>
    <m/>
    <n v="1"/>
    <m/>
    <m/>
    <x v="14"/>
    <x v="0"/>
    <x v="0"/>
  </r>
  <r>
    <x v="287"/>
    <n v="330100215707"/>
    <n v="30240001436"/>
    <x v="267"/>
    <s v="Мусреп 49"/>
    <s v="Мусрепова"/>
    <n v="49"/>
    <m/>
    <n v="39147310"/>
    <n v="231386"/>
    <x v="0"/>
    <x v="0"/>
    <n v="3180"/>
    <m/>
    <n v="1"/>
    <n v="0"/>
    <n v="-3180"/>
    <x v="6"/>
    <x v="0"/>
    <n v="0"/>
    <n v="0"/>
    <n v="0"/>
    <n v="-404305.2"/>
    <x v="6"/>
    <n v="-404305.2"/>
    <m/>
    <n v="-3180"/>
    <m/>
    <m/>
    <m/>
    <n v="1"/>
    <m/>
    <m/>
    <x v="15"/>
    <x v="0"/>
    <x v="0"/>
  </r>
  <r>
    <x v="288"/>
    <n v="331017842473"/>
    <n v="540110300941"/>
    <x v="268"/>
    <s v="Яссауи"/>
    <s v="Яссауи"/>
    <n v="1"/>
    <s v="а"/>
    <n v="7692412"/>
    <s v="АГ24124"/>
    <x v="0"/>
    <x v="0"/>
    <n v="4640"/>
    <m/>
    <n v="1"/>
    <n v="1"/>
    <n v="-4640"/>
    <x v="119"/>
    <x v="0"/>
    <n v="0"/>
    <n v="0"/>
    <n v="0"/>
    <n v="-589929.6"/>
    <x v="119"/>
    <n v="-1357803.2000000002"/>
    <m/>
    <n v="0"/>
    <m/>
    <m/>
    <m/>
    <n v="1"/>
    <m/>
    <m/>
    <x v="15"/>
    <x v="0"/>
    <x v="0"/>
  </r>
  <r>
    <x v="289"/>
    <n v="331017842474"/>
    <n v="540110300942"/>
    <x v="268"/>
    <s v="Яссауи"/>
    <s v="Яссауи"/>
    <n v="1"/>
    <s v="а"/>
    <n v="977289"/>
    <n v="88221"/>
    <x v="0"/>
    <x v="0"/>
    <n v="121"/>
    <m/>
    <n v="0"/>
    <n v="1"/>
    <n v="0"/>
    <x v="120"/>
    <x v="0"/>
    <n v="0"/>
    <n v="0"/>
    <n v="0"/>
    <n v="0"/>
    <x v="120"/>
    <n v="-20024.29"/>
    <m/>
    <n v="121"/>
    <m/>
    <m/>
    <m/>
    <m/>
    <m/>
    <m/>
    <x v="15"/>
    <x v="0"/>
    <x v="0"/>
  </r>
  <r>
    <x v="290"/>
    <n v="330100492261"/>
    <n v="690906400340"/>
    <x v="269"/>
    <s v="Мусреп 62"/>
    <m/>
    <m/>
    <m/>
    <n v="8012572"/>
    <n v="38226"/>
    <x v="0"/>
    <x v="0"/>
    <n v="569"/>
    <m/>
    <n v="1"/>
    <n v="1"/>
    <n v="-569"/>
    <x v="121"/>
    <x v="0"/>
    <n v="0"/>
    <n v="0"/>
    <n v="0"/>
    <n v="-72342.66"/>
    <x v="121"/>
    <n v="-166506.47000000003"/>
    <m/>
    <n v="0"/>
    <m/>
    <m/>
    <m/>
    <m/>
    <m/>
    <m/>
    <x v="15"/>
    <x v="0"/>
    <x v="0"/>
  </r>
  <r>
    <x v="291"/>
    <n v="331012101859"/>
    <n v="650321401966"/>
    <x v="270"/>
    <s v="Турекул 71"/>
    <s v="Турекулова"/>
    <n v="71"/>
    <m/>
    <n v="1540560"/>
    <n v="58174580"/>
    <x v="0"/>
    <x v="0"/>
    <n v="635"/>
    <m/>
    <n v="1"/>
    <n v="1"/>
    <n v="-635"/>
    <x v="63"/>
    <x v="0"/>
    <n v="0"/>
    <n v="0"/>
    <n v="0"/>
    <n v="-80733.899999999994"/>
    <x v="63"/>
    <n v="-185820.05"/>
    <m/>
    <n v="0"/>
    <m/>
    <m/>
    <m/>
    <n v="1"/>
    <m/>
    <m/>
    <x v="4"/>
    <x v="0"/>
    <x v="0"/>
  </r>
  <r>
    <x v="292"/>
    <n v="331010770276"/>
    <n v="680607302016"/>
    <x v="271"/>
    <s v="Муратб б/н"/>
    <s v="Муратбаева"/>
    <s v="б/н"/>
    <m/>
    <n v="29145581"/>
    <n v="57915701"/>
    <x v="0"/>
    <x v="0"/>
    <n v="2121"/>
    <m/>
    <n v="1"/>
    <n v="0"/>
    <n v="-2121"/>
    <x v="6"/>
    <x v="0"/>
    <n v="0"/>
    <n v="0"/>
    <n v="0"/>
    <n v="-269663.94"/>
    <x v="6"/>
    <n v="-269663.94"/>
    <m/>
    <n v="-2121"/>
    <m/>
    <m/>
    <m/>
    <n v="1"/>
    <m/>
    <m/>
    <x v="15"/>
    <x v="0"/>
    <x v="0"/>
  </r>
  <r>
    <x v="293"/>
    <n v="330120220108"/>
    <n v="530610401883"/>
    <x v="272"/>
    <s v="Мусрепова 48"/>
    <s v="Мусрепова"/>
    <n v="48"/>
    <s v="а"/>
    <n v="15512224"/>
    <n v="88803"/>
    <x v="0"/>
    <x v="0"/>
    <n v="270"/>
    <m/>
    <n v="1"/>
    <n v="1"/>
    <n v="-270"/>
    <x v="122"/>
    <x v="0"/>
    <n v="0"/>
    <n v="0"/>
    <n v="0"/>
    <n v="-34327.800000000003"/>
    <x v="122"/>
    <n v="-79010.100000000006"/>
    <m/>
    <n v="0"/>
    <m/>
    <m/>
    <m/>
    <m/>
    <m/>
    <m/>
    <x v="13"/>
    <x v="0"/>
    <x v="0"/>
  </r>
  <r>
    <x v="294"/>
    <n v="331010513967"/>
    <n v="720711402167"/>
    <x v="273"/>
    <s v="Айтеке би 100"/>
    <s v="Айтеке би"/>
    <n v="100"/>
    <m/>
    <n v="15997102"/>
    <n v="47773"/>
    <x v="0"/>
    <x v="0"/>
    <n v="469"/>
    <m/>
    <n v="1"/>
    <n v="0"/>
    <n v="-469"/>
    <x v="6"/>
    <x v="0"/>
    <n v="0"/>
    <n v="0"/>
    <n v="0"/>
    <n v="-59628.66"/>
    <x v="6"/>
    <n v="-59628.66"/>
    <m/>
    <n v="-469"/>
    <m/>
    <m/>
    <m/>
    <n v="1"/>
    <m/>
    <m/>
    <x v="13"/>
    <x v="0"/>
    <x v="0"/>
  </r>
  <r>
    <x v="295"/>
    <m/>
    <n v="720711402168"/>
    <x v="273"/>
    <s v="Айтеке би 101"/>
    <s v="Айтеке би"/>
    <n v="100"/>
    <m/>
    <n v="0"/>
    <n v="0"/>
    <x v="0"/>
    <x v="0"/>
    <n v="305"/>
    <m/>
    <n v="1"/>
    <n v="0"/>
    <n v="-305"/>
    <x v="6"/>
    <x v="0"/>
    <n v="0"/>
    <n v="0"/>
    <n v="1"/>
    <n v="-38777.699999999997"/>
    <x v="6"/>
    <n v="-38777.699999999997"/>
    <m/>
    <n v="-305"/>
    <m/>
    <m/>
    <m/>
    <n v="1"/>
    <m/>
    <m/>
    <x v="13"/>
    <x v="0"/>
    <x v="0"/>
  </r>
  <r>
    <x v="296"/>
    <n v="210911187233"/>
    <n v="680518401754"/>
    <x v="274"/>
    <s v="Толе би б/н"/>
    <s v="Толе би "/>
    <s v="б/н"/>
    <m/>
    <n v="7516343"/>
    <n v="38637"/>
    <x v="0"/>
    <x v="0"/>
    <n v="881"/>
    <m/>
    <n v="1"/>
    <n v="0"/>
    <n v="-881"/>
    <x v="6"/>
    <x v="0"/>
    <n v="0"/>
    <n v="0"/>
    <n v="0"/>
    <n v="-112010.34"/>
    <x v="6"/>
    <n v="-112010.34"/>
    <m/>
    <n v="-881"/>
    <m/>
    <m/>
    <m/>
    <n v="1"/>
    <m/>
    <m/>
    <x v="14"/>
    <x v="0"/>
    <x v="0"/>
  </r>
  <r>
    <x v="297"/>
    <n v="330100232245"/>
    <n v="612400007312"/>
    <x v="275"/>
    <s v="Шокай 18а"/>
    <s v="М. Шокая"/>
    <n v="18"/>
    <s v="а"/>
    <n v="15863229"/>
    <s v="А 47863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13"/>
    <x v="0"/>
    <x v="0"/>
  </r>
  <r>
    <x v="298"/>
    <n v="331010513615"/>
    <n v="471202400737"/>
    <x v="276"/>
    <s v="Абул-хан105"/>
    <s v="Абулхайырхан"/>
    <n v="105"/>
    <m/>
    <n v="16292417"/>
    <n v="231515"/>
    <x v="0"/>
    <x v="0"/>
    <n v="221"/>
    <m/>
    <n v="1"/>
    <n v="0"/>
    <n v="-221"/>
    <x v="6"/>
    <x v="0"/>
    <n v="0"/>
    <n v="0"/>
    <n v="0"/>
    <n v="-28097.94"/>
    <x v="6"/>
    <n v="-28097.94"/>
    <m/>
    <n v="-221"/>
    <m/>
    <m/>
    <m/>
    <n v="1"/>
    <m/>
    <m/>
    <x v="13"/>
    <x v="0"/>
    <x v="0"/>
  </r>
  <r>
    <x v="299"/>
    <n v="331010158697"/>
    <n v="690507300830"/>
    <x v="277"/>
    <s v="Кор Ата107"/>
    <s v="Коркыт ата"/>
    <n v="107"/>
    <m/>
    <n v="26102074"/>
    <n v="2894"/>
    <x v="0"/>
    <x v="0"/>
    <n v="292"/>
    <m/>
    <n v="1"/>
    <n v="0"/>
    <n v="-292"/>
    <x v="6"/>
    <x v="0"/>
    <n v="0"/>
    <n v="0"/>
    <n v="0"/>
    <n v="-37124.879999999997"/>
    <x v="6"/>
    <n v="-37124.879999999997"/>
    <m/>
    <n v="-292"/>
    <m/>
    <m/>
    <m/>
    <m/>
    <m/>
    <m/>
    <x v="15"/>
    <x v="0"/>
    <x v="0"/>
  </r>
  <r>
    <x v="300"/>
    <n v="331010411363"/>
    <n v="710925300700"/>
    <x v="278"/>
    <s v="Толе би 137 Б"/>
    <s v="Толе би"/>
    <n v="137"/>
    <s v="б"/>
    <n v="10390484"/>
    <n v="2168"/>
    <x v="0"/>
    <x v="0"/>
    <n v="1229"/>
    <m/>
    <n v="1"/>
    <n v="1"/>
    <n v="-1229"/>
    <x v="123"/>
    <x v="0"/>
    <n v="0"/>
    <n v="0"/>
    <n v="0"/>
    <n v="-156255.06"/>
    <x v="123"/>
    <n v="-359642.27"/>
    <m/>
    <n v="0"/>
    <m/>
    <m/>
    <m/>
    <m/>
    <m/>
    <m/>
    <x v="15"/>
    <x v="0"/>
    <x v="0"/>
  </r>
  <r>
    <x v="301"/>
    <n v="330917800247"/>
    <n v="750929302363"/>
    <x v="279"/>
    <s v="Бакишева 19"/>
    <s v="Бакишева"/>
    <n v="19"/>
    <m/>
    <n v="32013169"/>
    <n v="57906130"/>
    <x v="0"/>
    <x v="0"/>
    <n v="1008"/>
    <m/>
    <n v="1"/>
    <n v="1"/>
    <n v="-1008"/>
    <x v="124"/>
    <x v="0"/>
    <n v="0"/>
    <n v="0"/>
    <n v="0"/>
    <n v="-128157.12"/>
    <x v="124"/>
    <n v="-294971.04000000004"/>
    <m/>
    <n v="0"/>
    <m/>
    <m/>
    <m/>
    <n v="1"/>
    <m/>
    <m/>
    <x v="15"/>
    <x v="0"/>
    <x v="0"/>
  </r>
  <r>
    <x v="302"/>
    <n v="19317166"/>
    <n v="900222300580"/>
    <x v="280"/>
    <s v="Жаппасбай батыр 141"/>
    <m/>
    <m/>
    <m/>
    <n v="2030810"/>
    <n v="17329053"/>
    <x v="0"/>
    <x v="0"/>
    <n v="137"/>
    <m/>
    <n v="1"/>
    <n v="0"/>
    <n v="-137"/>
    <x v="6"/>
    <x v="0"/>
    <n v="0"/>
    <n v="0"/>
    <n v="0"/>
    <n v="-17418.18"/>
    <x v="6"/>
    <n v="-17418.18"/>
    <m/>
    <n v="-137"/>
    <m/>
    <m/>
    <m/>
    <n v="1"/>
    <m/>
    <m/>
    <x v="13"/>
    <x v="0"/>
    <x v="0"/>
  </r>
  <r>
    <x v="303"/>
    <n v="331000045089"/>
    <n v="99114005586"/>
    <x v="281"/>
    <s v="Яссауи 4"/>
    <s v="Яссауи"/>
    <n v="4"/>
    <m/>
    <n v="120221811"/>
    <n v="317761"/>
    <x v="0"/>
    <x v="0"/>
    <n v="149"/>
    <m/>
    <n v="1"/>
    <n v="0"/>
    <n v="-149"/>
    <x v="6"/>
    <x v="0"/>
    <n v="0"/>
    <n v="0"/>
    <n v="0"/>
    <n v="-18943.86"/>
    <x v="6"/>
    <n v="-18943.86"/>
    <m/>
    <n v="-149"/>
    <m/>
    <m/>
    <m/>
    <n v="1"/>
    <m/>
    <m/>
    <x v="14"/>
    <x v="0"/>
    <x v="0"/>
  </r>
  <r>
    <x v="304"/>
    <n v="330120041966"/>
    <n v="631221400963"/>
    <x v="282"/>
    <s v="Толе би 141"/>
    <s v="Толе би"/>
    <n v="141"/>
    <s v="в"/>
    <n v="1540041"/>
    <n v="57915703"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n v="1"/>
    <m/>
    <m/>
    <x v="13"/>
    <x v="0"/>
    <x v="0"/>
  </r>
  <r>
    <x v="305"/>
    <n v="331000036002"/>
    <n v="990740003589"/>
    <x v="283"/>
    <s v="Яссауи б/н"/>
    <s v="Яссауи"/>
    <s v="б/н"/>
    <m/>
    <n v="30810842"/>
    <n v="58173133"/>
    <x v="0"/>
    <x v="0"/>
    <n v="1226"/>
    <m/>
    <n v="1"/>
    <n v="0"/>
    <n v="-1226"/>
    <x v="6"/>
    <x v="0"/>
    <n v="0"/>
    <n v="0"/>
    <n v="0"/>
    <n v="-155873.64000000001"/>
    <x v="6"/>
    <n v="-155873.64000000001"/>
    <m/>
    <n v="-1226"/>
    <m/>
    <m/>
    <m/>
    <n v="1"/>
    <m/>
    <m/>
    <x v="14"/>
    <x v="0"/>
    <x v="0"/>
  </r>
  <r>
    <x v="306"/>
    <n v="331012056519"/>
    <n v="450515301000"/>
    <x v="284"/>
    <s v="Толе би 102"/>
    <m/>
    <m/>
    <m/>
    <n v="31908125"/>
    <n v="58175769"/>
    <x v="0"/>
    <x v="0"/>
    <n v="248"/>
    <m/>
    <n v="1"/>
    <n v="1"/>
    <n v="-248"/>
    <x v="126"/>
    <x v="0"/>
    <n v="0"/>
    <n v="0"/>
    <n v="0"/>
    <n v="-31530.720000000001"/>
    <x v="126"/>
    <n v="-72572.240000000005"/>
    <m/>
    <n v="0"/>
    <m/>
    <m/>
    <m/>
    <m/>
    <m/>
    <m/>
    <x v="4"/>
    <x v="0"/>
    <x v="0"/>
  </r>
  <r>
    <x v="307"/>
    <m/>
    <n v="840819302529"/>
    <x v="285"/>
    <s v="Бухарбай батыр"/>
    <s v="Бухарбай батыр"/>
    <s v="б/н"/>
    <m/>
    <n v="1535452"/>
    <n v="17329953"/>
    <x v="0"/>
    <x v="0"/>
    <n v="747"/>
    <m/>
    <n v="1"/>
    <n v="1"/>
    <n v="-747"/>
    <x v="127"/>
    <x v="0"/>
    <n v="0"/>
    <n v="0"/>
    <n v="0"/>
    <n v="-94973.58"/>
    <x v="127"/>
    <n v="-218594.61000000002"/>
    <m/>
    <n v="0"/>
    <m/>
    <m/>
    <m/>
    <n v="1"/>
    <m/>
    <m/>
    <x v="4"/>
    <x v="0"/>
    <x v="0"/>
  </r>
  <r>
    <x v="308"/>
    <n v="331012203224"/>
    <n v="620411302189"/>
    <x v="286"/>
    <s v="Толе би 9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3"/>
    <x v="0"/>
    <x v="0"/>
  </r>
  <r>
    <x v="309"/>
    <n v="331000035943"/>
    <n v="990740003678"/>
    <x v="287"/>
    <s v="Жаппасбай "/>
    <s v="Жаппасбай батыр"/>
    <s v="б/н"/>
    <m/>
    <n v="864754"/>
    <n v="928886"/>
    <x v="0"/>
    <x v="0"/>
    <n v="1176"/>
    <m/>
    <n v="1"/>
    <n v="0"/>
    <n v="-1176"/>
    <x v="6"/>
    <x v="0"/>
    <n v="0"/>
    <n v="0"/>
    <n v="0"/>
    <n v="-149516.64000000001"/>
    <x v="6"/>
    <n v="-149516.64000000001"/>
    <m/>
    <n v="-1176"/>
    <m/>
    <m/>
    <m/>
    <n v="1"/>
    <m/>
    <m/>
    <x v="15"/>
    <x v="0"/>
    <x v="0"/>
  </r>
  <r>
    <x v="310"/>
    <n v="331000035943"/>
    <n v="990740003678"/>
    <x v="287"/>
    <s v="батыр"/>
    <s v="Жаппасбай батыр"/>
    <s v="б/н"/>
    <m/>
    <n v="8646914"/>
    <n v="828810"/>
    <x v="0"/>
    <x v="0"/>
    <n v="376"/>
    <m/>
    <n v="1"/>
    <n v="1"/>
    <n v="-376"/>
    <x v="64"/>
    <x v="0"/>
    <n v="0"/>
    <n v="0"/>
    <n v="0"/>
    <n v="-47804.639999999999"/>
    <x v="64"/>
    <n v="-110028.88"/>
    <m/>
    <n v="0"/>
    <m/>
    <m/>
    <m/>
    <n v="1"/>
    <m/>
    <m/>
    <x v="15"/>
    <x v="0"/>
    <x v="0"/>
  </r>
  <r>
    <x v="311"/>
    <n v="330120222291"/>
    <n v="781204400465"/>
    <x v="288"/>
    <s v="Торайгырова10"/>
    <s v="Торайгырова"/>
    <n v="10"/>
    <s v="б"/>
    <n v="141134823"/>
    <n v="17329191"/>
    <x v="0"/>
    <x v="0"/>
    <n v="342"/>
    <m/>
    <n v="1"/>
    <n v="0"/>
    <n v="-342"/>
    <x v="6"/>
    <x v="0"/>
    <n v="0"/>
    <n v="0"/>
    <n v="0"/>
    <n v="-43481.88"/>
    <x v="6"/>
    <n v="-43481.88"/>
    <m/>
    <n v="-342"/>
    <m/>
    <m/>
    <m/>
    <n v="1"/>
    <m/>
    <m/>
    <x v="4"/>
    <x v="0"/>
    <x v="0"/>
  </r>
  <r>
    <x v="312"/>
    <m/>
    <n v="840320301171"/>
    <x v="289"/>
    <s v="Токмаганбетова87"/>
    <s v="Токмаганбетова"/>
    <n v="87"/>
    <m/>
    <n v="30284705"/>
    <n v="5530177"/>
    <x v="0"/>
    <x v="0"/>
    <n v="112"/>
    <m/>
    <n v="1"/>
    <n v="0"/>
    <n v="-112"/>
    <x v="6"/>
    <x v="0"/>
    <n v="0"/>
    <n v="0"/>
    <n v="0"/>
    <n v="-14239.68"/>
    <x v="6"/>
    <n v="-14239.68"/>
    <m/>
    <n v="-112"/>
    <m/>
    <m/>
    <m/>
    <n v="1"/>
    <m/>
    <m/>
    <x v="13"/>
    <x v="0"/>
    <x v="0"/>
  </r>
  <r>
    <x v="313"/>
    <n v="331018882093"/>
    <n v="600402403180"/>
    <x v="290"/>
    <s v="К-ата 73"/>
    <s v="Коркыт ата"/>
    <n v="73"/>
    <m/>
    <n v="10097521"/>
    <n v="2770442"/>
    <x v="0"/>
    <x v="0"/>
    <n v="2414"/>
    <m/>
    <n v="1"/>
    <n v="0"/>
    <n v="-2414"/>
    <x v="6"/>
    <x v="1"/>
    <n v="2494"/>
    <n v="729819.22"/>
    <n v="0"/>
    <n v="-306915.96000000002"/>
    <x v="6"/>
    <n v="-306915.96000000002"/>
    <m/>
    <n v="-2414"/>
    <m/>
    <m/>
    <m/>
    <n v="1"/>
    <m/>
    <m/>
    <x v="16"/>
    <x v="0"/>
    <x v="0"/>
  </r>
  <r>
    <x v="314"/>
    <n v="331010100761"/>
    <n v="390825301607"/>
    <x v="291"/>
    <s v="Турекул 100"/>
    <m/>
    <m/>
    <m/>
    <n v="8282502"/>
    <s v="АН 52985"/>
    <x v="0"/>
    <x v="0"/>
    <n v="3257"/>
    <m/>
    <n v="1"/>
    <n v="1"/>
    <n v="-3257"/>
    <x v="128"/>
    <x v="1"/>
    <n v="3337"/>
    <n v="976506.30999999994"/>
    <n v="0"/>
    <n v="-414094.98"/>
    <x v="128"/>
    <n v="-953095.91"/>
    <m/>
    <n v="0"/>
    <m/>
    <m/>
    <m/>
    <m/>
    <m/>
    <m/>
    <x v="16"/>
    <x v="0"/>
    <x v="0"/>
  </r>
  <r>
    <x v="315"/>
    <n v="330120220108"/>
    <n v="530610401883"/>
    <x v="292"/>
    <s v="Шокай 93"/>
    <s v="М.Шокая"/>
    <n v="93"/>
    <m/>
    <n v="26873572"/>
    <n v="57913902"/>
    <x v="0"/>
    <x v="0"/>
    <n v="1073"/>
    <m/>
    <n v="1"/>
    <n v="1"/>
    <n v="-1073"/>
    <x v="129"/>
    <x v="1"/>
    <n v="1153"/>
    <n v="337402.39"/>
    <n v="0"/>
    <n v="-136421.22"/>
    <x v="129"/>
    <n v="-313991.99"/>
    <m/>
    <n v="0"/>
    <m/>
    <m/>
    <m/>
    <n v="1"/>
    <m/>
    <m/>
    <x v="16"/>
    <x v="0"/>
    <x v="0"/>
  </r>
  <r>
    <x v="316"/>
    <n v="331000017259"/>
    <n v="110340017304"/>
    <x v="293"/>
    <s v="Мусрепова 52"/>
    <s v="Мусрепова"/>
    <n v="52"/>
    <m/>
    <n v="3882"/>
    <n v="41508"/>
    <x v="0"/>
    <x v="0"/>
    <n v="13738"/>
    <m/>
    <n v="1"/>
    <n v="0"/>
    <n v="-13738"/>
    <x v="6"/>
    <x v="1"/>
    <n v="13818"/>
    <n v="4043561.34"/>
    <n v="0"/>
    <n v="-1746649.32"/>
    <x v="6"/>
    <n v="-1746649.32"/>
    <m/>
    <n v="-13738"/>
    <m/>
    <m/>
    <m/>
    <n v="1"/>
    <m/>
    <m/>
    <x v="16"/>
    <x v="0"/>
    <x v="0"/>
  </r>
  <r>
    <x v="317"/>
    <n v="331012451744"/>
    <n v="710723401688"/>
    <x v="294"/>
    <s v="Турекулова б/н"/>
    <s v="Турекулова"/>
    <s v="б/н"/>
    <m/>
    <n v="15650012"/>
    <n v="25263"/>
    <x v="0"/>
    <x v="0"/>
    <n v="826"/>
    <m/>
    <n v="1"/>
    <n v="1"/>
    <n v="-826"/>
    <x v="130"/>
    <x v="1"/>
    <n v="906"/>
    <n v="265122.77999999997"/>
    <n v="0"/>
    <n v="-105017.64"/>
    <x v="130"/>
    <n v="-241712.38"/>
    <m/>
    <n v="0"/>
    <m/>
    <m/>
    <m/>
    <n v="1"/>
    <m/>
    <m/>
    <x v="16"/>
    <x v="0"/>
    <x v="0"/>
  </r>
  <r>
    <x v="318"/>
    <n v="330100210112"/>
    <n v="570907401111"/>
    <x v="295"/>
    <s v="Аитеке би49"/>
    <s v="Айтеке би"/>
    <n v="49"/>
    <m/>
    <n v="1685310"/>
    <n v="230520"/>
    <x v="0"/>
    <x v="0"/>
    <n v="960"/>
    <m/>
    <n v="1"/>
    <n v="1"/>
    <n v="-960"/>
    <x v="131"/>
    <x v="1"/>
    <n v="1040"/>
    <n v="304335.2"/>
    <n v="0"/>
    <n v="-122054.39999999999"/>
    <x v="131"/>
    <n v="-280924.80000000005"/>
    <m/>
    <n v="0"/>
    <m/>
    <m/>
    <m/>
    <n v="1"/>
    <m/>
    <m/>
    <x v="16"/>
    <x v="0"/>
    <x v="0"/>
  </r>
  <r>
    <x v="319"/>
    <n v="330100210112"/>
    <n v="570907401111"/>
    <x v="295"/>
    <s v="Аитеке би49"/>
    <s v="Айтеке би"/>
    <n v="49"/>
    <m/>
    <n v="26097792"/>
    <n v="317240"/>
    <x v="0"/>
    <x v="0"/>
    <n v="387"/>
    <m/>
    <n v="1"/>
    <n v="1"/>
    <n v="-387"/>
    <x v="132"/>
    <x v="1"/>
    <n v="467"/>
    <n v="136658.21"/>
    <n v="0"/>
    <n v="-49203.18"/>
    <x v="132"/>
    <n v="-113247.81"/>
    <m/>
    <n v="0"/>
    <m/>
    <m/>
    <m/>
    <n v="1"/>
    <m/>
    <m/>
    <x v="16"/>
    <x v="0"/>
    <x v="0"/>
  </r>
  <r>
    <x v="320"/>
    <n v="330710259258"/>
    <n v="711114402291"/>
    <x v="296"/>
    <s v="Аитеке би 102"/>
    <s v="Айтеке би"/>
    <n v="102"/>
    <m/>
    <n v="12789275"/>
    <n v="33184"/>
    <x v="0"/>
    <x v="0"/>
    <n v="1658"/>
    <m/>
    <n v="1"/>
    <n v="0"/>
    <n v="-1658"/>
    <x v="6"/>
    <x v="1"/>
    <n v="1708"/>
    <n v="499812.04"/>
    <n v="0"/>
    <n v="-210798.12"/>
    <x v="6"/>
    <n v="-210798.12"/>
    <m/>
    <n v="-1658"/>
    <m/>
    <m/>
    <m/>
    <n v="1"/>
    <m/>
    <m/>
    <x v="17"/>
    <x v="0"/>
    <x v="0"/>
  </r>
  <r>
    <x v="321"/>
    <n v="331010382208"/>
    <n v="560601403628"/>
    <x v="297"/>
    <s v="Толе 141а"/>
    <s v="Толе би"/>
    <n v="141"/>
    <s v="а"/>
    <n v="1505294"/>
    <n v="98834"/>
    <x v="0"/>
    <x v="0"/>
    <n v="598"/>
    <m/>
    <n v="1"/>
    <n v="1"/>
    <n v="-598"/>
    <x v="133"/>
    <x v="1"/>
    <n v="648"/>
    <n v="189624.24"/>
    <n v="0"/>
    <n v="-76029.72"/>
    <x v="133"/>
    <n v="-174992.74"/>
    <m/>
    <n v="0"/>
    <m/>
    <m/>
    <m/>
    <n v="1"/>
    <m/>
    <m/>
    <x v="17"/>
    <x v="0"/>
    <x v="0"/>
  </r>
  <r>
    <x v="322"/>
    <n v="331012250435"/>
    <n v="561210301404"/>
    <x v="298"/>
    <s v="Бухарбай"/>
    <s v="Бухарбай батыр"/>
    <n v="114"/>
    <m/>
    <n v="26223553"/>
    <n v="2414"/>
    <x v="0"/>
    <x v="0"/>
    <n v="1671"/>
    <m/>
    <n v="1"/>
    <n v="1"/>
    <n v="-1671"/>
    <x v="134"/>
    <x v="1"/>
    <n v="1721"/>
    <n v="503616.23"/>
    <n v="0"/>
    <n v="-212450.94"/>
    <x v="134"/>
    <n v="-488984.73000000004"/>
    <m/>
    <n v="0"/>
    <m/>
    <m/>
    <m/>
    <n v="1"/>
    <m/>
    <m/>
    <x v="17"/>
    <x v="0"/>
    <x v="0"/>
  </r>
  <r>
    <x v="323"/>
    <n v="331010603372"/>
    <n v="510210302272"/>
    <x v="299"/>
    <s v="Толе би 141/1"/>
    <s v="Толе би"/>
    <n v="141"/>
    <n v="1"/>
    <n v="15446791"/>
    <n v="12375"/>
    <x v="0"/>
    <x v="0"/>
    <n v="1017"/>
    <m/>
    <n v="1"/>
    <n v="1"/>
    <n v="-1017"/>
    <x v="135"/>
    <x v="1"/>
    <n v="1067"/>
    <n v="312236.21000000002"/>
    <n v="0"/>
    <n v="-129301.38"/>
    <x v="135"/>
    <n v="-297604.71000000002"/>
    <m/>
    <n v="0"/>
    <m/>
    <m/>
    <m/>
    <n v="1"/>
    <m/>
    <m/>
    <x v="17"/>
    <x v="0"/>
    <x v="0"/>
  </r>
  <r>
    <x v="324"/>
    <n v="331012070668"/>
    <n v="730923401212"/>
    <x v="300"/>
    <s v="Толе би 135"/>
    <s v="Толе би"/>
    <n v="135"/>
    <m/>
    <n v="43"/>
    <n v="317762"/>
    <x v="0"/>
    <x v="0"/>
    <n v="2143"/>
    <m/>
    <n v="1"/>
    <n v="1"/>
    <n v="-2143"/>
    <x v="136"/>
    <x v="1"/>
    <n v="2193"/>
    <n v="641737.59"/>
    <n v="0"/>
    <n v="-272461.02"/>
    <x v="136"/>
    <n v="-627106.09000000008"/>
    <m/>
    <n v="0"/>
    <m/>
    <m/>
    <m/>
    <n v="1"/>
    <m/>
    <m/>
    <x v="17"/>
    <x v="0"/>
    <x v="0"/>
  </r>
  <r>
    <x v="325"/>
    <n v="331000025238"/>
    <n v="120340004483"/>
    <x v="301"/>
    <s v="Абыл-хан144"/>
    <s v="Абулхайырхан"/>
    <n v="144"/>
    <m/>
    <n v="10390628"/>
    <n v="2615"/>
    <x v="0"/>
    <x v="0"/>
    <n v="2030"/>
    <m/>
    <n v="1"/>
    <n v="1"/>
    <n v="-2030"/>
    <x v="137"/>
    <x v="1"/>
    <n v="2080"/>
    <n v="608670.4"/>
    <n v="0"/>
    <n v="-258094.2"/>
    <x v="137"/>
    <n v="-594038.9"/>
    <m/>
    <n v="0"/>
    <m/>
    <m/>
    <m/>
    <n v="1"/>
    <m/>
    <m/>
    <x v="17"/>
    <x v="0"/>
    <x v="0"/>
  </r>
  <r>
    <x v="326"/>
    <n v="331017805820"/>
    <n v="590910401835"/>
    <x v="302"/>
    <s v="Южно-переездная 4/1"/>
    <s v="Южно-переездная"/>
    <n v="4"/>
    <n v="1"/>
    <n v="10227676"/>
    <n v="58173150"/>
    <x v="0"/>
    <x v="0"/>
    <n v="1220"/>
    <m/>
    <n v="1"/>
    <n v="0"/>
    <n v="-1220"/>
    <x v="6"/>
    <x v="1"/>
    <n v="1270"/>
    <n v="371640.1"/>
    <n v="0"/>
    <n v="-155110.79999999999"/>
    <x v="6"/>
    <n v="-155110.79999999999"/>
    <m/>
    <n v="-1220"/>
    <m/>
    <m/>
    <m/>
    <n v="1"/>
    <m/>
    <m/>
    <x v="17"/>
    <x v="0"/>
    <x v="0"/>
  </r>
  <r>
    <x v="327"/>
    <m/>
    <n v="530127401500"/>
    <x v="303"/>
    <s v="Сактаганова6а"/>
    <s v="Сактаганова"/>
    <s v="6а"/>
    <m/>
    <n v="7452547"/>
    <n v="58173231"/>
    <x v="0"/>
    <x v="0"/>
    <n v="1768"/>
    <m/>
    <n v="1"/>
    <n v="0"/>
    <n v="-1768"/>
    <x v="6"/>
    <x v="1"/>
    <n v="1818"/>
    <n v="532001.34"/>
    <n v="0"/>
    <n v="-224783.52"/>
    <x v="6"/>
    <n v="-224783.52"/>
    <m/>
    <n v="-1768"/>
    <m/>
    <m/>
    <m/>
    <n v="1"/>
    <m/>
    <m/>
    <x v="17"/>
    <x v="0"/>
    <x v="0"/>
  </r>
  <r>
    <x v="328"/>
    <n v="331018842908"/>
    <n v="530412402111"/>
    <x v="304"/>
    <s v="Майканова 30"/>
    <s v="Майканова"/>
    <n v="30"/>
    <m/>
    <n v="2557313"/>
    <n v="154224"/>
    <x v="0"/>
    <x v="0"/>
    <n v="4993"/>
    <m/>
    <n v="1"/>
    <n v="0"/>
    <n v="-4993"/>
    <x v="6"/>
    <x v="1"/>
    <n v="5043"/>
    <n v="1475733.09"/>
    <n v="0"/>
    <n v="-634810.02"/>
    <x v="6"/>
    <n v="-634810.02"/>
    <m/>
    <n v="-4993"/>
    <m/>
    <m/>
    <m/>
    <n v="1"/>
    <m/>
    <m/>
    <x v="17"/>
    <x v="0"/>
    <x v="0"/>
  </r>
  <r>
    <x v="329"/>
    <n v="331010117491"/>
    <n v="631005402549"/>
    <x v="305"/>
    <s v="Жакаева 16"/>
    <s v="Жахаева"/>
    <n v="16"/>
    <m/>
    <n v="1128669"/>
    <n v="57905962"/>
    <x v="0"/>
    <x v="0"/>
    <n v="1489"/>
    <m/>
    <n v="1"/>
    <n v="1"/>
    <n v="-1489"/>
    <x v="138"/>
    <x v="1"/>
    <n v="1539"/>
    <n v="450357.57"/>
    <n v="0"/>
    <n v="-189311.46"/>
    <x v="138"/>
    <n v="-435726.07"/>
    <m/>
    <n v="0"/>
    <m/>
    <m/>
    <m/>
    <n v="1"/>
    <m/>
    <m/>
    <x v="17"/>
    <x v="0"/>
    <x v="0"/>
  </r>
  <r>
    <x v="330"/>
    <n v="331010117492"/>
    <n v="631005402550"/>
    <x v="305"/>
    <s v="Жакаева 17"/>
    <s v="Жахаева"/>
    <n v="16"/>
    <m/>
    <n v="14617877"/>
    <n v="17328945"/>
    <x v="0"/>
    <x v="0"/>
    <n v="116"/>
    <m/>
    <n v="1"/>
    <n v="1"/>
    <n v="-116"/>
    <x v="139"/>
    <x v="1"/>
    <n v="166"/>
    <n v="48576.58"/>
    <n v="0"/>
    <n v="-14748.24"/>
    <x v="139"/>
    <n v="-33945.08"/>
    <m/>
    <n v="0"/>
    <m/>
    <m/>
    <m/>
    <n v="1"/>
    <m/>
    <m/>
    <x v="17"/>
    <x v="0"/>
    <x v="0"/>
  </r>
  <r>
    <x v="331"/>
    <m/>
    <n v="130240010654"/>
    <x v="306"/>
    <s v="Жаппасб батыр"/>
    <s v="Жаппасбай батыр"/>
    <n v="58"/>
    <s v="а"/>
    <n v="10436754"/>
    <n v="5530201"/>
    <x v="0"/>
    <x v="0"/>
    <n v="164"/>
    <m/>
    <n v="1"/>
    <n v="0"/>
    <n v="-164"/>
    <x v="6"/>
    <x v="0"/>
    <n v="0"/>
    <n v="0"/>
    <n v="0"/>
    <n v="-20850.96"/>
    <x v="6"/>
    <n v="-20850.96"/>
    <m/>
    <n v="-164"/>
    <m/>
    <m/>
    <m/>
    <n v="1"/>
    <m/>
    <m/>
    <x v="14"/>
    <x v="0"/>
    <x v="0"/>
  </r>
  <r>
    <x v="332"/>
    <n v="331018922174"/>
    <n v="660523401640"/>
    <x v="307"/>
    <s v="Жахаева 25"/>
    <s v="Жахаева"/>
    <n v="25"/>
    <m/>
    <n v="149160451"/>
    <n v="5530012"/>
    <x v="0"/>
    <x v="0"/>
    <n v="125"/>
    <m/>
    <n v="1"/>
    <n v="0"/>
    <n v="-125"/>
    <x v="6"/>
    <x v="1"/>
    <n v="175"/>
    <n v="51210.25"/>
    <n v="0"/>
    <n v="-15892.5"/>
    <x v="6"/>
    <n v="-15892.5"/>
    <m/>
    <n v="-125"/>
    <m/>
    <m/>
    <m/>
    <n v="1"/>
    <m/>
    <m/>
    <x v="17"/>
    <x v="0"/>
    <x v="0"/>
  </r>
  <r>
    <x v="333"/>
    <n v="331012177319"/>
    <n v="430117400676"/>
    <x v="308"/>
    <s v="КБИ"/>
    <s v="КБИ"/>
    <n v="309"/>
    <n v="6"/>
    <n v="5559708"/>
    <s v="АГ98848"/>
    <x v="0"/>
    <x v="0"/>
    <n v="2479"/>
    <m/>
    <n v="1"/>
    <n v="0"/>
    <n v="-2479"/>
    <x v="6"/>
    <x v="1"/>
    <n v="2529"/>
    <n v="740061.27"/>
    <n v="0"/>
    <n v="-315180.06"/>
    <x v="6"/>
    <n v="-315180.06"/>
    <m/>
    <n v="-2479"/>
    <m/>
    <m/>
    <m/>
    <n v="1"/>
    <m/>
    <m/>
    <x v="17"/>
    <x v="0"/>
    <x v="0"/>
  </r>
  <r>
    <x v="334"/>
    <n v="330120048556"/>
    <n v="700220400871"/>
    <x v="309"/>
    <s v="КБИ"/>
    <s v="Кби, Наурыз"/>
    <n v="1"/>
    <m/>
    <n v="7149893"/>
    <n v="405610"/>
    <x v="0"/>
    <x v="0"/>
    <n v="4531"/>
    <m/>
    <n v="1"/>
    <n v="0"/>
    <n v="-4531"/>
    <x v="6"/>
    <x v="1"/>
    <n v="4581"/>
    <n v="1340538.03"/>
    <n v="0"/>
    <n v="-576071.34"/>
    <x v="6"/>
    <n v="-576071.34"/>
    <m/>
    <n v="-4531"/>
    <m/>
    <m/>
    <m/>
    <n v="1"/>
    <m/>
    <m/>
    <x v="17"/>
    <x v="0"/>
    <x v="0"/>
  </r>
  <r>
    <x v="335"/>
    <n v="331012105356"/>
    <n v="650810402080"/>
    <x v="310"/>
    <s v="Казакстан 186 а"/>
    <m/>
    <m/>
    <m/>
    <n v="6666482"/>
    <n v="3163098"/>
    <x v="0"/>
    <x v="0"/>
    <n v="3386"/>
    <m/>
    <n v="1"/>
    <n v="1"/>
    <n v="-3386"/>
    <x v="140"/>
    <x v="1"/>
    <n v="3436"/>
    <n v="1005476.6799999999"/>
    <n v="0"/>
    <n v="-430496.04"/>
    <x v="140"/>
    <n v="-990845.17999999993"/>
    <m/>
    <n v="0"/>
    <m/>
    <m/>
    <m/>
    <m/>
    <m/>
    <m/>
    <x v="17"/>
    <x v="0"/>
    <x v="0"/>
  </r>
  <r>
    <x v="336"/>
    <n v="331017904037"/>
    <n v="481201301953"/>
    <x v="311"/>
    <s v="Проектн9/02"/>
    <s v="Проектная"/>
    <n v="9"/>
    <n v="2"/>
    <s v="09/7044213"/>
    <n v="47412"/>
    <x v="0"/>
    <x v="0"/>
    <n v="3100"/>
    <m/>
    <n v="1"/>
    <n v="0"/>
    <n v="-3100"/>
    <x v="6"/>
    <x v="1"/>
    <n v="3150"/>
    <n v="921784.5"/>
    <n v="0"/>
    <n v="-394134"/>
    <x v="6"/>
    <n v="-394134"/>
    <m/>
    <n v="-3100"/>
    <m/>
    <m/>
    <m/>
    <n v="1"/>
    <m/>
    <m/>
    <x v="17"/>
    <x v="0"/>
    <x v="0"/>
  </r>
  <r>
    <x v="337"/>
    <m/>
    <n v="761028301467"/>
    <x v="312"/>
    <s v="Мусрепова 67 а"/>
    <s v="Мусрепова"/>
    <n v="67"/>
    <s v="а"/>
    <n v="13008237"/>
    <m/>
    <x v="0"/>
    <x v="0"/>
    <n v="173"/>
    <m/>
    <n v="1"/>
    <n v="0"/>
    <n v="-173"/>
    <x v="6"/>
    <x v="0"/>
    <n v="0"/>
    <n v="0"/>
    <n v="0"/>
    <n v="-21995.22"/>
    <x v="6"/>
    <n v="-21995.22"/>
    <m/>
    <n v="-173"/>
    <m/>
    <m/>
    <m/>
    <n v="-1"/>
    <s v="нет №пломбы"/>
    <m/>
    <x v="3"/>
    <x v="0"/>
    <x v="0"/>
  </r>
  <r>
    <x v="338"/>
    <n v="331010485176"/>
    <n v="550131300442"/>
    <x v="313"/>
    <s v="КБИ"/>
    <s v="КБИ"/>
    <n v="34"/>
    <n v="10"/>
    <n v="8527029"/>
    <n v="58172259"/>
    <x v="0"/>
    <x v="0"/>
    <n v="731"/>
    <m/>
    <n v="1"/>
    <n v="0"/>
    <n v="-731"/>
    <x v="6"/>
    <x v="1"/>
    <n v="781"/>
    <n v="228544.03"/>
    <n v="0"/>
    <n v="-92939.34"/>
    <x v="6"/>
    <n v="-92939.34"/>
    <m/>
    <n v="-731"/>
    <m/>
    <m/>
    <m/>
    <n v="1"/>
    <m/>
    <m/>
    <x v="17"/>
    <x v="0"/>
    <x v="0"/>
  </r>
  <r>
    <x v="339"/>
    <m/>
    <n v="430711130136"/>
    <x v="314"/>
    <s v="Жахаева 35"/>
    <s v="Жахаева"/>
    <n v="35"/>
    <m/>
    <n v="10436860"/>
    <n v="17117185"/>
    <x v="0"/>
    <x v="0"/>
    <n v="1340"/>
    <m/>
    <n v="1"/>
    <n v="0"/>
    <n v="-1340"/>
    <x v="6"/>
    <x v="1"/>
    <n v="1390"/>
    <n v="406755.7"/>
    <n v="0"/>
    <n v="-170367.6"/>
    <x v="6"/>
    <n v="-170367.6"/>
    <m/>
    <n v="-1340"/>
    <m/>
    <m/>
    <m/>
    <n v="1"/>
    <m/>
    <m/>
    <x v="17"/>
    <x v="0"/>
    <x v="0"/>
  </r>
  <r>
    <x v="340"/>
    <m/>
    <n v="830706302007"/>
    <x v="315"/>
    <s v="Торайгырова б/н"/>
    <s v="Торайгырова"/>
    <s v="б/н"/>
    <m/>
    <n v="901"/>
    <n v="17328440"/>
    <x v="0"/>
    <x v="0"/>
    <n v="416"/>
    <m/>
    <n v="1"/>
    <n v="0"/>
    <n v="-416"/>
    <x v="6"/>
    <x v="1"/>
    <n v="466"/>
    <n v="136365.57999999999"/>
    <n v="0"/>
    <n v="-52890.239999999998"/>
    <x v="6"/>
    <n v="-52890.239999999998"/>
    <m/>
    <n v="-416"/>
    <m/>
    <m/>
    <m/>
    <n v="1"/>
    <m/>
    <m/>
    <x v="17"/>
    <x v="0"/>
    <x v="0"/>
  </r>
  <r>
    <x v="341"/>
    <m/>
    <n v="600701303566"/>
    <x v="316"/>
    <s v="КБИ 308 кв уч 44"/>
    <s v="КБИ"/>
    <n v="308"/>
    <n v="44"/>
    <n v="31715819"/>
    <n v="17329955"/>
    <x v="0"/>
    <x v="0"/>
    <n v="203"/>
    <m/>
    <n v="1"/>
    <n v="0"/>
    <n v="-203"/>
    <x v="6"/>
    <x v="1"/>
    <n v="253"/>
    <n v="74035.39"/>
    <n v="0"/>
    <n v="-25809.420000000002"/>
    <x v="6"/>
    <n v="-25809.420000000002"/>
    <m/>
    <n v="-203"/>
    <m/>
    <m/>
    <m/>
    <n v="1"/>
    <m/>
    <m/>
    <x v="17"/>
    <x v="0"/>
    <x v="0"/>
  </r>
  <r>
    <x v="342"/>
    <n v="330100217626"/>
    <n v="30600000214"/>
    <x v="317"/>
    <s v="Шугла 19"/>
    <s v="Шугыла"/>
    <n v="19"/>
    <n v="3.4"/>
    <n v="3176396"/>
    <n v="33184"/>
    <x v="0"/>
    <x v="0"/>
    <n v="687"/>
    <m/>
    <n v="1"/>
    <n v="1"/>
    <n v="-687"/>
    <x v="141"/>
    <x v="0"/>
    <n v="0"/>
    <n v="0"/>
    <n v="0"/>
    <n v="-87345.180000000008"/>
    <x v="141"/>
    <n v="-201036.81"/>
    <m/>
    <n v="0"/>
    <m/>
    <m/>
    <m/>
    <n v="1"/>
    <m/>
    <m/>
    <x v="18"/>
    <x v="0"/>
    <x v="0"/>
  </r>
  <r>
    <x v="343"/>
    <n v="330100228412"/>
    <n v="60240010361"/>
    <x v="318"/>
    <s v="Шокая б/н"/>
    <s v="М. Шокая"/>
    <s v="б/н"/>
    <m/>
    <n v="1247256"/>
    <n v="3163500"/>
    <x v="0"/>
    <x v="0"/>
    <n v="1655"/>
    <m/>
    <n v="1"/>
    <n v="0"/>
    <n v="-1655"/>
    <x v="6"/>
    <x v="0"/>
    <n v="0"/>
    <n v="0"/>
    <n v="0"/>
    <n v="-210416.7"/>
    <x v="6"/>
    <n v="-210416.7"/>
    <m/>
    <n v="-1655"/>
    <m/>
    <m/>
    <m/>
    <n v="1"/>
    <m/>
    <m/>
    <x v="18"/>
    <x v="0"/>
    <x v="0"/>
  </r>
  <r>
    <x v="344"/>
    <n v="330810003128"/>
    <n v="70140009316"/>
    <x v="319"/>
    <s v="Коркыт ата 134/23"/>
    <s v="Коркыт ата"/>
    <n v="134"/>
    <n v="23"/>
    <n v="490393"/>
    <n v="88362"/>
    <x v="0"/>
    <x v="0"/>
    <n v="521"/>
    <m/>
    <n v="1"/>
    <n v="1"/>
    <n v="-521"/>
    <x v="142"/>
    <x v="0"/>
    <n v="0"/>
    <n v="0"/>
    <n v="0"/>
    <n v="-66239.94"/>
    <x v="142"/>
    <n v="-152460.23000000001"/>
    <m/>
    <n v="0"/>
    <m/>
    <m/>
    <m/>
    <n v="1"/>
    <m/>
    <m/>
    <x v="18"/>
    <x v="0"/>
    <x v="0"/>
  </r>
  <r>
    <x v="345"/>
    <n v="330810003128"/>
    <n v="70140009316"/>
    <x v="320"/>
    <s v="К-ата 134/21"/>
    <s v="Коркыт ата"/>
    <n v="134"/>
    <n v="21"/>
    <n v="15181422"/>
    <n v="98731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m/>
    <m/>
    <m/>
    <x v="19"/>
    <x v="0"/>
    <x v="0"/>
  </r>
  <r>
    <x v="346"/>
    <n v="330810003128"/>
    <n v="70140009316"/>
    <x v="320"/>
    <s v="К-ата 134/22"/>
    <s v="Коркыт ата"/>
    <n v="134"/>
    <n v="21"/>
    <n v="1054322"/>
    <n v="828476"/>
    <x v="0"/>
    <x v="0"/>
    <n v="349"/>
    <m/>
    <n v="1"/>
    <n v="1"/>
    <n v="-349"/>
    <x v="144"/>
    <x v="0"/>
    <n v="0"/>
    <n v="0"/>
    <n v="0"/>
    <n v="-44371.86"/>
    <x v="144"/>
    <n v="-102127.87"/>
    <m/>
    <n v="0"/>
    <m/>
    <m/>
    <m/>
    <m/>
    <m/>
    <m/>
    <x v="19"/>
    <x v="0"/>
    <x v="0"/>
  </r>
  <r>
    <x v="347"/>
    <n v="330810003128"/>
    <n v="70140009316"/>
    <x v="320"/>
    <s v="К-ата 134/23"/>
    <s v="Коркыт ата"/>
    <n v="134"/>
    <m/>
    <n v="7236797"/>
    <n v="228088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m/>
    <m/>
    <m/>
    <x v="19"/>
    <x v="0"/>
    <x v="0"/>
  </r>
  <r>
    <x v="348"/>
    <n v="330100222116"/>
    <n v="40840006534"/>
    <x v="321"/>
    <s v="Шугла 54"/>
    <s v="Шугыла"/>
    <n v="54"/>
    <n v="42"/>
    <n v="26207112"/>
    <n v="2279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n v="1"/>
    <m/>
    <m/>
    <x v="19"/>
    <x v="0"/>
    <x v="0"/>
  </r>
  <r>
    <x v="349"/>
    <n v="330100222116"/>
    <n v="40840006534"/>
    <x v="321"/>
    <s v="Шугла 54"/>
    <s v="Шугыла"/>
    <n v="54"/>
    <n v="42"/>
    <n v="26205273"/>
    <n v="2280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19"/>
    <x v="0"/>
    <x v="0"/>
  </r>
  <r>
    <x v="350"/>
    <n v="820301300285"/>
    <n v="61820073272"/>
    <x v="322"/>
    <s v="ул Байтурсын67 б"/>
    <s v="Байтурсынова"/>
    <n v="67"/>
    <s v="б"/>
    <n v="122790"/>
    <n v="2240119"/>
    <x v="0"/>
    <x v="0"/>
    <n v="151"/>
    <m/>
    <n v="1"/>
    <n v="0"/>
    <n v="-151"/>
    <x v="6"/>
    <x v="0"/>
    <n v="0"/>
    <n v="0"/>
    <n v="0"/>
    <n v="-19198.14"/>
    <x v="6"/>
    <n v="-19198.14"/>
    <m/>
    <n v="-151"/>
    <m/>
    <m/>
    <m/>
    <n v="1"/>
    <m/>
    <m/>
    <x v="19"/>
    <x v="0"/>
    <x v="0"/>
  </r>
  <r>
    <x v="351"/>
    <n v="331010667225"/>
    <n v="470125401744"/>
    <x v="323"/>
    <s v="Шугла 19"/>
    <s v="Шугыла"/>
    <n v="19"/>
    <n v="38"/>
    <n v="16423853"/>
    <n v="122686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n v="1"/>
    <m/>
    <m/>
    <x v="20"/>
    <x v="0"/>
    <x v="0"/>
  </r>
  <r>
    <x v="352"/>
    <n v="330120410257"/>
    <n v="870805302697"/>
    <x v="324"/>
    <s v="Шокая 23"/>
    <s v="М. Шокая"/>
    <n v="23"/>
    <m/>
    <n v="16132635"/>
    <n v="47155"/>
    <x v="0"/>
    <x v="0"/>
    <n v="162"/>
    <m/>
    <n v="1"/>
    <n v="0"/>
    <n v="-162"/>
    <x v="6"/>
    <x v="0"/>
    <n v="0"/>
    <n v="0"/>
    <n v="0"/>
    <n v="-20596.68"/>
    <x v="6"/>
    <n v="-20596.68"/>
    <m/>
    <n v="-162"/>
    <m/>
    <m/>
    <m/>
    <n v="1"/>
    <m/>
    <m/>
    <x v="20"/>
    <x v="0"/>
    <x v="0"/>
  </r>
  <r>
    <x v="353"/>
    <n v="330120142833"/>
    <n v="610723401220"/>
    <x v="325"/>
    <s v="Шугыла 54/30"/>
    <s v="Шугыла"/>
    <n v="54"/>
    <n v="30"/>
    <n v="16122702"/>
    <n v="48319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20"/>
    <x v="0"/>
    <x v="0"/>
  </r>
  <r>
    <x v="354"/>
    <n v="330120142833"/>
    <n v="610723401220"/>
    <x v="325"/>
    <s v="Шугыла 54/30"/>
    <s v="Шугыла"/>
    <n v="54"/>
    <n v="30"/>
    <n v="16119352"/>
    <n v="48320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20"/>
    <x v="0"/>
    <x v="0"/>
  </r>
  <r>
    <x v="355"/>
    <m/>
    <n v="771103300399"/>
    <x v="326"/>
    <s v="Шугла 19/68"/>
    <s v="Шугыла"/>
    <n v="19"/>
    <n v="68"/>
    <n v="26101500"/>
    <n v="203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21"/>
    <x v="0"/>
    <x v="0"/>
  </r>
  <r>
    <x v="356"/>
    <n v="330411007088"/>
    <n v="690707400894"/>
    <x v="327"/>
    <s v="Шугла 9/21"/>
    <s v="Шугыла"/>
    <n v="9"/>
    <n v="21"/>
    <n v="16882502"/>
    <n v="48872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22"/>
    <x v="0"/>
    <x v="0"/>
  </r>
  <r>
    <x v="357"/>
    <n v="331000014573"/>
    <n v="101240019932"/>
    <x v="328"/>
    <s v="Айтеке би 29"/>
    <s v="Айтеке би"/>
    <n v="29"/>
    <m/>
    <n v="986185106"/>
    <n v="316187"/>
    <x v="0"/>
    <x v="0"/>
    <n v="39114"/>
    <m/>
    <n v="1"/>
    <n v="1"/>
    <n v="-39114"/>
    <x v="149"/>
    <x v="0"/>
    <n v="0"/>
    <n v="0"/>
    <n v="0"/>
    <n v="-2358965.3400000003"/>
    <x v="149"/>
    <n v="-5775964.3800000008"/>
    <m/>
    <n v="0"/>
    <m/>
    <m/>
    <m/>
    <n v="1"/>
    <m/>
    <m/>
    <x v="0"/>
    <x v="0"/>
    <x v="1"/>
  </r>
  <r>
    <x v="358"/>
    <n v="331000037638"/>
    <n v="960540000620"/>
    <x v="329"/>
    <s v="Айтеке би 29"/>
    <s v="Айтеке би"/>
    <n v="29"/>
    <m/>
    <n v="26042"/>
    <n v="17330789"/>
    <x v="0"/>
    <x v="0"/>
    <n v="1602"/>
    <m/>
    <n v="1"/>
    <n v="1"/>
    <n v="-1602"/>
    <x v="150"/>
    <x v="0"/>
    <n v="0"/>
    <n v="0"/>
    <n v="0"/>
    <n v="-96616.62000000001"/>
    <x v="150"/>
    <n v="-236567.34000000003"/>
    <m/>
    <n v="0"/>
    <m/>
    <m/>
    <m/>
    <n v="1"/>
    <m/>
    <m/>
    <x v="1"/>
    <x v="0"/>
    <x v="1"/>
  </r>
  <r>
    <x v="359"/>
    <n v="331000037638"/>
    <n v="960540000620"/>
    <x v="330"/>
    <s v="Абулхайырхан б/н"/>
    <s v="Абулхайырхан"/>
    <m/>
    <m/>
    <n v="801005021"/>
    <n v="231543"/>
    <x v="0"/>
    <x v="0"/>
    <n v="39855"/>
    <m/>
    <n v="1"/>
    <n v="1"/>
    <n v="-39855"/>
    <x v="151"/>
    <x v="0"/>
    <n v="0"/>
    <n v="0"/>
    <n v="0"/>
    <n v="-2403655.0500000003"/>
    <x v="151"/>
    <n v="-5885387.8499999996"/>
    <m/>
    <n v="0"/>
    <m/>
    <m/>
    <m/>
    <n v="1"/>
    <m/>
    <m/>
    <x v="1"/>
    <x v="0"/>
    <x v="1"/>
  </r>
  <r>
    <x v="360"/>
    <n v="331000037638"/>
    <n v="960540000620"/>
    <x v="331"/>
    <s v="Жахаева б/н"/>
    <s v="Жахаева"/>
    <m/>
    <m/>
    <n v="26063"/>
    <n v="17330790"/>
    <x v="0"/>
    <x v="0"/>
    <n v="992"/>
    <m/>
    <n v="1"/>
    <n v="1"/>
    <n v="-992"/>
    <x v="152"/>
    <x v="0"/>
    <n v="0"/>
    <n v="0"/>
    <n v="0"/>
    <n v="-59827.520000000004"/>
    <x v="152"/>
    <n v="-146488.64000000001"/>
    <m/>
    <n v="0"/>
    <m/>
    <m/>
    <m/>
    <n v="1"/>
    <m/>
    <m/>
    <x v="1"/>
    <x v="0"/>
    <x v="1"/>
  </r>
  <r>
    <x v="361"/>
    <n v="331000037638"/>
    <n v="960540000620"/>
    <x v="332"/>
    <s v="Жахаева б/н"/>
    <s v="Жахаева"/>
    <m/>
    <m/>
    <n v="706007940"/>
    <n v="154202"/>
    <x v="0"/>
    <x v="0"/>
    <n v="23930"/>
    <m/>
    <n v="1"/>
    <n v="1"/>
    <n v="-23930"/>
    <x v="153"/>
    <x v="0"/>
    <n v="0"/>
    <n v="0"/>
    <n v="0"/>
    <n v="-1443218.3"/>
    <x v="153"/>
    <n v="-3533743.1"/>
    <m/>
    <n v="0"/>
    <m/>
    <m/>
    <m/>
    <n v="1"/>
    <m/>
    <m/>
    <x v="1"/>
    <x v="0"/>
    <x v="1"/>
  </r>
  <r>
    <x v="362"/>
    <n v="331000037638"/>
    <n v="960540000620"/>
    <x v="333"/>
    <s v="Ж. жолы"/>
    <s v="Жибек жолы"/>
    <m/>
    <m/>
    <m/>
    <m/>
    <x v="0"/>
    <x v="0"/>
    <n v="398"/>
    <m/>
    <n v="1"/>
    <n v="1"/>
    <n v="-398"/>
    <x v="2"/>
    <x v="0"/>
    <n v="0"/>
    <n v="0"/>
    <n v="0"/>
    <n v="-24003.38"/>
    <x v="2"/>
    <n v="-58772.66"/>
    <m/>
    <n v="0"/>
    <m/>
    <m/>
    <m/>
    <n v="1"/>
    <m/>
    <m/>
    <x v="1"/>
    <x v="0"/>
    <x v="1"/>
  </r>
  <r>
    <x v="363"/>
    <n v="331000037638"/>
    <n v="960540000620"/>
    <x v="334"/>
    <s v="Жахаева б/н"/>
    <s v="Жахаева"/>
    <m/>
    <m/>
    <n v="706007741"/>
    <n v="17333132"/>
    <x v="0"/>
    <x v="0"/>
    <n v="22341"/>
    <m/>
    <n v="1"/>
    <n v="1"/>
    <n v="-22341"/>
    <x v="154"/>
    <x v="0"/>
    <n v="0"/>
    <n v="0"/>
    <n v="0"/>
    <n v="-1347385.71"/>
    <x v="154"/>
    <n v="-3299095.4699999997"/>
    <m/>
    <n v="0"/>
    <m/>
    <m/>
    <m/>
    <n v="1"/>
    <m/>
    <m/>
    <x v="1"/>
    <x v="0"/>
    <x v="1"/>
  </r>
  <r>
    <x v="364"/>
    <n v="331000037638"/>
    <n v="960540000620"/>
    <x v="335"/>
    <s v="Толе би"/>
    <s v="Толе би"/>
    <m/>
    <m/>
    <n v="705005210"/>
    <n v="154205"/>
    <x v="0"/>
    <x v="0"/>
    <n v="223"/>
    <m/>
    <n v="1"/>
    <n v="1"/>
    <n v="-223"/>
    <x v="82"/>
    <x v="0"/>
    <n v="0"/>
    <n v="0"/>
    <n v="0"/>
    <n v="-13449.130000000001"/>
    <x v="155"/>
    <n v="-32930.410000000003"/>
    <m/>
    <n v="0"/>
    <m/>
    <m/>
    <m/>
    <n v="1"/>
    <m/>
    <m/>
    <x v="1"/>
    <x v="0"/>
    <x v="1"/>
  </r>
  <r>
    <x v="365"/>
    <n v="331000037638"/>
    <n v="960540000620"/>
    <x v="336"/>
    <s v="Толе би"/>
    <s v="Толе би"/>
    <m/>
    <m/>
    <n v="26022"/>
    <n v="17330831"/>
    <x v="0"/>
    <x v="0"/>
    <n v="191"/>
    <m/>
    <n v="1"/>
    <n v="1"/>
    <n v="-191"/>
    <x v="125"/>
    <x v="0"/>
    <n v="0"/>
    <n v="0"/>
    <n v="0"/>
    <n v="-11519.210000000001"/>
    <x v="156"/>
    <n v="-28204.97"/>
    <m/>
    <n v="0"/>
    <m/>
    <m/>
    <m/>
    <n v="1"/>
    <m/>
    <m/>
    <x v="1"/>
    <x v="0"/>
    <x v="1"/>
  </r>
  <r>
    <x v="366"/>
    <n v="331000037638"/>
    <n v="960540000620"/>
    <x v="337"/>
    <s v="Амангельды"/>
    <s v="Амангельды"/>
    <m/>
    <m/>
    <n v="26050"/>
    <n v="17330793"/>
    <x v="0"/>
    <x v="0"/>
    <n v="2492"/>
    <m/>
    <n v="1"/>
    <n v="1"/>
    <n v="-2492"/>
    <x v="155"/>
    <x v="0"/>
    <n v="0"/>
    <n v="0"/>
    <n v="0"/>
    <n v="-150292.52000000002"/>
    <x v="157"/>
    <n v="-367993.64"/>
    <m/>
    <n v="0"/>
    <m/>
    <m/>
    <m/>
    <n v="1"/>
    <m/>
    <m/>
    <x v="1"/>
    <x v="0"/>
    <x v="1"/>
  </r>
  <r>
    <x v="367"/>
    <n v="331000037638"/>
    <n v="960540000620"/>
    <x v="338"/>
    <s v="Толе би"/>
    <s v="Толе би"/>
    <m/>
    <m/>
    <n v="797792"/>
    <n v="122949"/>
    <x v="0"/>
    <x v="0"/>
    <n v="90656"/>
    <m/>
    <n v="1"/>
    <n v="1"/>
    <n v="-90656"/>
    <x v="156"/>
    <x v="0"/>
    <n v="0"/>
    <n v="0"/>
    <n v="0"/>
    <n v="-5467463.3600000003"/>
    <x v="158"/>
    <n v="-13387171.52"/>
    <m/>
    <n v="0"/>
    <m/>
    <m/>
    <m/>
    <n v="1"/>
    <m/>
    <m/>
    <x v="1"/>
    <x v="0"/>
    <x v="1"/>
  </r>
  <r>
    <x v="368"/>
    <n v="331000037638"/>
    <n v="960540000620"/>
    <x v="339"/>
    <s v="Толе би"/>
    <s v="Толе би"/>
    <m/>
    <m/>
    <n v="61"/>
    <n v="17330830"/>
    <x v="0"/>
    <x v="0"/>
    <n v="1579"/>
    <m/>
    <n v="1"/>
    <n v="1"/>
    <n v="-1579"/>
    <x v="157"/>
    <x v="0"/>
    <n v="0"/>
    <n v="0"/>
    <n v="0"/>
    <n v="-95229.49"/>
    <x v="159"/>
    <n v="-233170.93"/>
    <m/>
    <n v="0"/>
    <m/>
    <m/>
    <m/>
    <n v="1"/>
    <m/>
    <m/>
    <x v="1"/>
    <x v="0"/>
    <x v="1"/>
  </r>
  <r>
    <x v="369"/>
    <n v="331000037638"/>
    <n v="960540000620"/>
    <x v="340"/>
    <s v="Ж. жолы"/>
    <s v="Жибек жолы"/>
    <m/>
    <m/>
    <n v="972574"/>
    <n v="58173214"/>
    <x v="0"/>
    <x v="0"/>
    <n v="504212"/>
    <m/>
    <n v="1"/>
    <n v="1"/>
    <n v="-504212"/>
    <x v="158"/>
    <x v="0"/>
    <n v="0"/>
    <n v="0"/>
    <n v="0"/>
    <n v="-30409025.720000003"/>
    <x v="160"/>
    <n v="-74456986.040000007"/>
    <m/>
    <n v="0"/>
    <m/>
    <m/>
    <m/>
    <n v="1"/>
    <m/>
    <m/>
    <x v="1"/>
    <x v="0"/>
    <x v="1"/>
  </r>
  <r>
    <x v="370"/>
    <n v="331000037638"/>
    <n v="960540000620"/>
    <x v="341"/>
    <s v="Ж. жолы"/>
    <s v="Жибек жолы"/>
    <m/>
    <m/>
    <n v="705005136"/>
    <n v="5817325"/>
    <x v="0"/>
    <x v="0"/>
    <n v="22126"/>
    <m/>
    <n v="1"/>
    <n v="1"/>
    <n v="-22126"/>
    <x v="159"/>
    <x v="0"/>
    <n v="0"/>
    <n v="0"/>
    <n v="0"/>
    <n v="-1334419.06"/>
    <x v="161"/>
    <n v="-3267346.42"/>
    <m/>
    <n v="0"/>
    <m/>
    <m/>
    <m/>
    <n v="1"/>
    <m/>
    <m/>
    <x v="1"/>
    <x v="0"/>
    <x v="1"/>
  </r>
  <r>
    <x v="371"/>
    <n v="331000037638"/>
    <n v="960540000620"/>
    <x v="342"/>
    <s v="Дильманова"/>
    <s v="Дильманова"/>
    <m/>
    <m/>
    <n v="12071231"/>
    <n v="57915598"/>
    <x v="0"/>
    <x v="0"/>
    <n v="14543"/>
    <m/>
    <n v="1"/>
    <n v="1"/>
    <n v="-14543"/>
    <x v="160"/>
    <x v="0"/>
    <n v="0"/>
    <n v="0"/>
    <n v="0"/>
    <n v="-877088.33000000007"/>
    <x v="162"/>
    <n v="-2147564.81"/>
    <m/>
    <n v="0"/>
    <m/>
    <m/>
    <m/>
    <n v="1"/>
    <m/>
    <m/>
    <x v="1"/>
    <x v="0"/>
    <x v="1"/>
  </r>
  <r>
    <x v="372"/>
    <n v="331000037638"/>
    <n v="960540000620"/>
    <x v="343"/>
    <s v="Абулхайырхан б/н"/>
    <s v="Абулхайырхан"/>
    <m/>
    <m/>
    <n v="802000276"/>
    <n v="316641"/>
    <x v="0"/>
    <x v="0"/>
    <n v="7281"/>
    <m/>
    <n v="1"/>
    <n v="1"/>
    <n v="-7281"/>
    <x v="161"/>
    <x v="0"/>
    <n v="0"/>
    <n v="0"/>
    <n v="0"/>
    <n v="-439117.11000000004"/>
    <x v="163"/>
    <n v="-1075185.27"/>
    <m/>
    <n v="0"/>
    <m/>
    <m/>
    <m/>
    <n v="1"/>
    <m/>
    <m/>
    <x v="1"/>
    <x v="0"/>
    <x v="1"/>
  </r>
  <r>
    <x v="373"/>
    <n v="331000037638"/>
    <n v="960540000620"/>
    <x v="344"/>
    <s v="Басеитова 100"/>
    <s v="Байсеитова"/>
    <n v="100"/>
    <m/>
    <n v="8183612"/>
    <n v="52007"/>
    <x v="0"/>
    <x v="0"/>
    <n v="1350"/>
    <m/>
    <n v="1"/>
    <n v="1"/>
    <n v="-1350"/>
    <x v="162"/>
    <x v="0"/>
    <n v="0"/>
    <n v="0"/>
    <n v="0"/>
    <n v="-81418.5"/>
    <x v="164"/>
    <n v="-199354.5"/>
    <m/>
    <n v="0"/>
    <m/>
    <m/>
    <m/>
    <n v="1"/>
    <m/>
    <m/>
    <x v="1"/>
    <x v="0"/>
    <x v="1"/>
  </r>
  <r>
    <x v="374"/>
    <n v="331000037638"/>
    <n v="960540000620"/>
    <x v="344"/>
    <s v="Байсеитова 100"/>
    <s v="Байсеитова"/>
    <n v="100"/>
    <m/>
    <n v="8082800"/>
    <n v="52006"/>
    <x v="0"/>
    <x v="0"/>
    <n v="153"/>
    <m/>
    <n v="1"/>
    <n v="1"/>
    <n v="-153"/>
    <x v="163"/>
    <x v="0"/>
    <n v="0"/>
    <n v="0"/>
    <n v="0"/>
    <n v="-9227.43"/>
    <x v="165"/>
    <n v="-22593.510000000002"/>
    <m/>
    <n v="0"/>
    <m/>
    <m/>
    <m/>
    <n v="1"/>
    <m/>
    <m/>
    <x v="1"/>
    <x v="0"/>
    <x v="1"/>
  </r>
  <r>
    <x v="375"/>
    <n v="331000037638"/>
    <n v="960540000620"/>
    <x v="345"/>
    <s v="Ж. жолы"/>
    <s v="Жибек жолы"/>
    <m/>
    <m/>
    <n v="2603913"/>
    <n v="17330792"/>
    <x v="0"/>
    <x v="0"/>
    <n v="520"/>
    <m/>
    <n v="1"/>
    <n v="1"/>
    <n v="-520"/>
    <x v="164"/>
    <x v="0"/>
    <n v="0"/>
    <n v="0"/>
    <n v="0"/>
    <n v="-31361.200000000001"/>
    <x v="166"/>
    <n v="-76788.399999999994"/>
    <m/>
    <n v="0"/>
    <m/>
    <m/>
    <m/>
    <n v="1"/>
    <m/>
    <m/>
    <x v="1"/>
    <x v="0"/>
    <x v="1"/>
  </r>
  <r>
    <x v="376"/>
    <n v="331000037638"/>
    <n v="960540000620"/>
    <x v="346"/>
    <s v="Толе би"/>
    <s v="Толе би"/>
    <m/>
    <m/>
    <n v="707002218"/>
    <n v="154257"/>
    <x v="0"/>
    <x v="0"/>
    <n v="5175"/>
    <m/>
    <n v="1"/>
    <n v="1"/>
    <n v="-5175"/>
    <x v="165"/>
    <x v="0"/>
    <n v="0"/>
    <n v="0"/>
    <n v="0"/>
    <n v="-312104.25"/>
    <x v="167"/>
    <n v="-764192.25"/>
    <m/>
    <n v="0"/>
    <m/>
    <m/>
    <m/>
    <n v="1"/>
    <m/>
    <m/>
    <x v="1"/>
    <x v="0"/>
    <x v="1"/>
  </r>
  <r>
    <x v="377"/>
    <n v="331000037638"/>
    <n v="960540000620"/>
    <x v="347"/>
    <s v="Дильманова"/>
    <s v="Дильманова"/>
    <m/>
    <m/>
    <n v="801005826"/>
    <n v="52285"/>
    <x v="0"/>
    <x v="0"/>
    <n v="249"/>
    <m/>
    <n v="1"/>
    <n v="1"/>
    <n v="-249"/>
    <x v="166"/>
    <x v="0"/>
    <n v="0"/>
    <n v="0"/>
    <n v="0"/>
    <n v="-15017.19"/>
    <x v="168"/>
    <n v="-36769.83"/>
    <m/>
    <n v="0"/>
    <m/>
    <m/>
    <m/>
    <n v="1"/>
    <m/>
    <m/>
    <x v="1"/>
    <x v="0"/>
    <x v="1"/>
  </r>
  <r>
    <x v="378"/>
    <n v="331000037638"/>
    <n v="960540000620"/>
    <x v="348"/>
    <s v="Дильманова"/>
    <s v="Дильманова"/>
    <m/>
    <m/>
    <n v="399266"/>
    <n v="829197"/>
    <x v="0"/>
    <x v="0"/>
    <n v="876"/>
    <m/>
    <n v="1"/>
    <n v="1"/>
    <n v="-876"/>
    <x v="167"/>
    <x v="0"/>
    <n v="0"/>
    <n v="0"/>
    <n v="0"/>
    <n v="-52831.560000000005"/>
    <x v="169"/>
    <n v="-129358.92000000001"/>
    <m/>
    <n v="0"/>
    <m/>
    <m/>
    <m/>
    <n v="1"/>
    <m/>
    <m/>
    <x v="1"/>
    <x v="0"/>
    <x v="1"/>
  </r>
  <r>
    <x v="379"/>
    <n v="331000037638"/>
    <n v="960540000620"/>
    <x v="349"/>
    <s v="Дильманова"/>
    <s v="Дильманова"/>
    <m/>
    <m/>
    <n v="801005550"/>
    <n v="57915516"/>
    <x v="0"/>
    <x v="0"/>
    <n v="15630"/>
    <m/>
    <n v="1"/>
    <n v="1"/>
    <n v="-15630"/>
    <x v="168"/>
    <x v="0"/>
    <n v="0"/>
    <n v="0"/>
    <n v="0"/>
    <n v="-942645.3"/>
    <x v="170"/>
    <n v="-2308082.1"/>
    <m/>
    <n v="0"/>
    <m/>
    <m/>
    <m/>
    <n v="1"/>
    <m/>
    <m/>
    <x v="1"/>
    <x v="0"/>
    <x v="1"/>
  </r>
  <r>
    <x v="380"/>
    <n v="331000039964"/>
    <n v="990140003785"/>
    <x v="350"/>
    <s v="Ауезоваб/н"/>
    <s v="Ауезова "/>
    <s v="б/н"/>
    <m/>
    <n v="1133031"/>
    <n v="88041"/>
    <x v="0"/>
    <x v="0"/>
    <n v="1717"/>
    <m/>
    <n v="1"/>
    <n v="1"/>
    <n v="-1717"/>
    <x v="169"/>
    <x v="0"/>
    <n v="0"/>
    <n v="0"/>
    <n v="0"/>
    <n v="-103552.27"/>
    <x v="171"/>
    <n v="-253549.39"/>
    <m/>
    <n v="0"/>
    <m/>
    <m/>
    <m/>
    <n v="1"/>
    <m/>
    <m/>
    <x v="1"/>
    <x v="0"/>
    <x v="1"/>
  </r>
  <r>
    <x v="381"/>
    <n v="331001065782"/>
    <n v="940000795"/>
    <x v="351"/>
    <s v="Токмаг 44"/>
    <s v="Токмаганбетова"/>
    <n v="44"/>
    <m/>
    <s v="12/1536044"/>
    <n v="58173801"/>
    <x v="0"/>
    <x v="0"/>
    <n v="1118"/>
    <m/>
    <n v="1"/>
    <n v="1"/>
    <n v="-1118"/>
    <x v="170"/>
    <x v="0"/>
    <n v="0"/>
    <n v="0"/>
    <n v="0"/>
    <n v="-67426.58"/>
    <x v="172"/>
    <n v="-165095.06"/>
    <m/>
    <n v="0"/>
    <m/>
    <m/>
    <m/>
    <n v="1"/>
    <m/>
    <m/>
    <x v="1"/>
    <x v="0"/>
    <x v="1"/>
  </r>
  <r>
    <x v="382"/>
    <n v="330100221283"/>
    <n v="990140003775"/>
    <x v="352"/>
    <s v="Желтокс 1"/>
    <s v="Желтоксан"/>
    <n v="1"/>
    <m/>
    <n v="2189678"/>
    <n v="57908507"/>
    <x v="0"/>
    <x v="0"/>
    <n v="8499"/>
    <m/>
    <n v="1"/>
    <n v="1"/>
    <n v="-8499"/>
    <x v="171"/>
    <x v="0"/>
    <n v="0"/>
    <n v="0"/>
    <n v="0"/>
    <n v="-512574.69"/>
    <x v="173"/>
    <n v="-1255047.33"/>
    <m/>
    <n v="0"/>
    <m/>
    <m/>
    <m/>
    <n v="1"/>
    <m/>
    <m/>
    <x v="1"/>
    <x v="0"/>
    <x v="1"/>
  </r>
  <r>
    <x v="383"/>
    <n v="331000022497"/>
    <n v="111140015115"/>
    <x v="353"/>
    <s v="Айтеке би 2"/>
    <s v="Айтеке би"/>
    <n v="2"/>
    <m/>
    <n v="16118578"/>
    <n v="47793"/>
    <x v="0"/>
    <x v="0"/>
    <n v="2326"/>
    <m/>
    <n v="1"/>
    <n v="1"/>
    <n v="-2326"/>
    <x v="172"/>
    <x v="0"/>
    <n v="0"/>
    <n v="0"/>
    <n v="0"/>
    <n v="-140281.06"/>
    <x v="174"/>
    <n v="-343480.42"/>
    <m/>
    <n v="0"/>
    <m/>
    <m/>
    <m/>
    <n v="1"/>
    <m/>
    <m/>
    <x v="1"/>
    <x v="0"/>
    <x v="1"/>
  </r>
  <r>
    <x v="384"/>
    <n v="330100235360"/>
    <n v="70940025022"/>
    <x v="354"/>
    <s v="Айтеке би 2"/>
    <s v="Айтеке би"/>
    <n v="2"/>
    <m/>
    <s v="10/1022645"/>
    <n v="89339"/>
    <x v="0"/>
    <x v="0"/>
    <n v="2690"/>
    <m/>
    <n v="1"/>
    <n v="1"/>
    <n v="-2690"/>
    <x v="173"/>
    <x v="0"/>
    <n v="0"/>
    <n v="0"/>
    <n v="0"/>
    <n v="-162233.9"/>
    <x v="175"/>
    <n v="-397232.3"/>
    <m/>
    <n v="0"/>
    <m/>
    <m/>
    <m/>
    <m/>
    <m/>
    <m/>
    <x v="1"/>
    <x v="0"/>
    <x v="1"/>
  </r>
  <r>
    <x v="385"/>
    <n v="331000038031"/>
    <m/>
    <x v="355"/>
    <s v="Айтеке би 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1"/>
  </r>
  <r>
    <x v="386"/>
    <n v="331000017457"/>
    <n v="110340020720"/>
    <x v="356"/>
    <s v="3 укр. квартал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1"/>
  </r>
  <r>
    <x v="387"/>
    <n v="330100220001"/>
    <n v="20740003062"/>
    <x v="357"/>
    <s v="3 укр. квартал"/>
    <s v="Токтыбаева"/>
    <n v="2"/>
    <n v="1"/>
    <n v="30537709"/>
    <n v="57908371"/>
    <x v="0"/>
    <x v="0"/>
    <n v="370"/>
    <m/>
    <n v="1"/>
    <n v="1"/>
    <n v="-370"/>
    <x v="174"/>
    <x v="0"/>
    <n v="0"/>
    <n v="0"/>
    <n v="0"/>
    <n v="-22314.7"/>
    <x v="176"/>
    <n v="-54637.9"/>
    <m/>
    <n v="0"/>
    <m/>
    <m/>
    <m/>
    <n v="1"/>
    <m/>
    <m/>
    <x v="1"/>
    <x v="0"/>
    <x v="1"/>
  </r>
  <r>
    <x v="388"/>
    <n v="331000038185"/>
    <n v="940740000039"/>
    <x v="358"/>
    <s v="Айтеке би21"/>
    <s v="Айтеке би"/>
    <n v="21"/>
    <m/>
    <n v="4988699"/>
    <n v="122109"/>
    <x v="0"/>
    <x v="0"/>
    <n v="40"/>
    <m/>
    <n v="1"/>
    <n v="1"/>
    <n v="-40"/>
    <x v="31"/>
    <x v="0"/>
    <n v="0"/>
    <n v="0"/>
    <n v="0"/>
    <n v="-2412.4"/>
    <x v="177"/>
    <n v="-5906.8"/>
    <m/>
    <n v="0"/>
    <m/>
    <m/>
    <m/>
    <n v="1"/>
    <m/>
    <m/>
    <x v="2"/>
    <x v="0"/>
    <x v="1"/>
  </r>
  <r>
    <x v="389"/>
    <n v="331000009808"/>
    <n v="990140004614"/>
    <x v="359"/>
    <s v="Айтеке би 7"/>
    <s v="Айтеке би"/>
    <n v="7"/>
    <m/>
    <n v="15656443"/>
    <n v="88195"/>
    <x v="0"/>
    <x v="0"/>
    <n v="615"/>
    <m/>
    <n v="1"/>
    <n v="1"/>
    <n v="-615"/>
    <x v="175"/>
    <x v="0"/>
    <n v="0"/>
    <n v="0"/>
    <n v="0"/>
    <n v="-37090.65"/>
    <x v="178"/>
    <n v="-90817.05"/>
    <m/>
    <n v="0"/>
    <m/>
    <m/>
    <m/>
    <n v="1"/>
    <m/>
    <m/>
    <x v="2"/>
    <x v="0"/>
    <x v="1"/>
  </r>
  <r>
    <x v="390"/>
    <n v="330100228104"/>
    <n v="60140014083"/>
    <x v="360"/>
    <s v="Ж-батыр 5"/>
    <s v="Жанкожа батыр "/>
    <n v="5"/>
    <m/>
    <n v="7184848"/>
    <n v="57908922"/>
    <x v="0"/>
    <x v="0"/>
    <n v="10860"/>
    <m/>
    <n v="1"/>
    <n v="1"/>
    <n v="-10860"/>
    <x v="176"/>
    <x v="0"/>
    <n v="0"/>
    <n v="0"/>
    <n v="0"/>
    <n v="-654966.6"/>
    <x v="179"/>
    <n v="-1603696.2"/>
    <m/>
    <n v="0"/>
    <m/>
    <m/>
    <m/>
    <n v="1"/>
    <m/>
    <m/>
    <x v="2"/>
    <x v="0"/>
    <x v="1"/>
  </r>
  <r>
    <x v="391"/>
    <n v="600700228147"/>
    <n v="150340023198"/>
    <x v="361"/>
    <s v="Яншина б/н"/>
    <s v="Яншина"/>
    <s v="б/н"/>
    <m/>
    <n v="8590622"/>
    <n v="826768"/>
    <x v="0"/>
    <x v="0"/>
    <n v="5417"/>
    <m/>
    <n v="1"/>
    <n v="1"/>
    <n v="-5417"/>
    <x v="177"/>
    <x v="0"/>
    <n v="0"/>
    <n v="0"/>
    <n v="0"/>
    <n v="-326699.27"/>
    <x v="180"/>
    <n v="-799928.39"/>
    <m/>
    <n v="0"/>
    <m/>
    <m/>
    <m/>
    <n v="1"/>
    <m/>
    <m/>
    <x v="2"/>
    <x v="0"/>
    <x v="1"/>
  </r>
  <r>
    <x v="392"/>
    <n v="330100228104"/>
    <n v="60140014083"/>
    <x v="362"/>
    <s v="Токтыбаева"/>
    <s v="Токтыбаева"/>
    <n v="5"/>
    <m/>
    <s v="14/916059"/>
    <n v="58172343"/>
    <x v="0"/>
    <x v="0"/>
    <n v="11829"/>
    <m/>
    <n v="1"/>
    <n v="1"/>
    <n v="-11829"/>
    <x v="178"/>
    <x v="0"/>
    <n v="0"/>
    <n v="0"/>
    <n v="0"/>
    <n v="-713406.99"/>
    <x v="181"/>
    <n v="-1746788.43"/>
    <m/>
    <n v="0"/>
    <m/>
    <m/>
    <m/>
    <n v="1"/>
    <m/>
    <m/>
    <x v="2"/>
    <x v="0"/>
    <x v="1"/>
  </r>
  <r>
    <x v="393"/>
    <n v="330100237488"/>
    <n v="80441013987"/>
    <x v="363"/>
    <s v="Байсейт 100"/>
    <s v="Байсеитова"/>
    <n v="100"/>
    <m/>
    <n v="17328288"/>
    <n v="57908369"/>
    <x v="0"/>
    <x v="0"/>
    <n v="279"/>
    <m/>
    <n v="1"/>
    <n v="1"/>
    <n v="-279"/>
    <x v="179"/>
    <x v="0"/>
    <n v="0"/>
    <n v="0"/>
    <n v="0"/>
    <n v="-35472.06"/>
    <x v="182"/>
    <n v="-81643.76999999999"/>
    <m/>
    <n v="0"/>
    <m/>
    <m/>
    <m/>
    <n v="1"/>
    <m/>
    <m/>
    <x v="3"/>
    <x v="0"/>
    <x v="1"/>
  </r>
  <r>
    <x v="394"/>
    <n v="331000005002"/>
    <n v="990540003521"/>
    <x v="364"/>
    <s v="Айтеке би 29 Б"/>
    <s v="Айтеке би"/>
    <n v="29"/>
    <s v="б"/>
    <n v="14074824"/>
    <n v="89376"/>
    <x v="0"/>
    <x v="0"/>
    <n v="9906"/>
    <m/>
    <n v="1"/>
    <n v="1"/>
    <n v="-9906"/>
    <x v="180"/>
    <x v="0"/>
    <n v="0"/>
    <n v="0"/>
    <n v="0"/>
    <n v="-1259448.8400000001"/>
    <x v="183"/>
    <n v="-2898792.7800000003"/>
    <m/>
    <n v="0"/>
    <m/>
    <m/>
    <m/>
    <n v="1"/>
    <m/>
    <m/>
    <x v="3"/>
    <x v="0"/>
    <x v="1"/>
  </r>
  <r>
    <x v="395"/>
    <n v="600400235512"/>
    <n v="140940012717"/>
    <x v="365"/>
    <s v="4 укр.квар"/>
    <s v="4 укр кв"/>
    <n v="1"/>
    <n v="1"/>
    <n v="10202901"/>
    <n v="829927"/>
    <x v="0"/>
    <x v="0"/>
    <n v="310"/>
    <m/>
    <n v="1"/>
    <n v="1"/>
    <n v="-310"/>
    <x v="181"/>
    <x v="0"/>
    <n v="0"/>
    <n v="0"/>
    <n v="0"/>
    <n v="-39413.4"/>
    <x v="184"/>
    <n v="-90715.3"/>
    <m/>
    <n v="0"/>
    <m/>
    <m/>
    <m/>
    <n v="1"/>
    <m/>
    <m/>
    <x v="3"/>
    <x v="0"/>
    <x v="1"/>
  </r>
  <r>
    <x v="396"/>
    <n v="600400235512"/>
    <n v="140940012717"/>
    <x v="365"/>
    <s v="4 укр.квар"/>
    <s v="4 укр кв"/>
    <n v="1"/>
    <n v="1"/>
    <n v="10203313"/>
    <n v="405954"/>
    <x v="0"/>
    <x v="0"/>
    <n v="302"/>
    <m/>
    <n v="1"/>
    <n v="1"/>
    <n v="-302"/>
    <x v="182"/>
    <x v="0"/>
    <n v="0"/>
    <n v="0"/>
    <n v="0"/>
    <n v="-38396.28"/>
    <x v="185"/>
    <n v="-88374.260000000009"/>
    <m/>
    <n v="0"/>
    <m/>
    <m/>
    <m/>
    <n v="1"/>
    <m/>
    <m/>
    <x v="3"/>
    <x v="0"/>
    <x v="1"/>
  </r>
  <r>
    <x v="397"/>
    <n v="600400235512"/>
    <n v="140940012717"/>
    <x v="365"/>
    <s v="4 укр.квар"/>
    <s v="4 укр кв"/>
    <n v="1"/>
    <n v="1"/>
    <n v="6036029"/>
    <n v="88817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3"/>
    <x v="0"/>
    <x v="1"/>
  </r>
  <r>
    <x v="398"/>
    <n v="600600004946"/>
    <n v="940241000314"/>
    <x v="366"/>
    <s v="Токмагамбет6"/>
    <s v="Токмаганбетова"/>
    <n v="6"/>
    <m/>
    <s v="07/2343452"/>
    <n v="57906181"/>
    <x v="0"/>
    <x v="0"/>
    <n v="1315"/>
    <m/>
    <n v="1"/>
    <n v="1"/>
    <n v="-1315"/>
    <x v="183"/>
    <x v="0"/>
    <n v="0"/>
    <n v="0"/>
    <n v="0"/>
    <n v="-167189.1"/>
    <x v="186"/>
    <n v="-384808.45"/>
    <m/>
    <n v="0"/>
    <m/>
    <m/>
    <m/>
    <n v="1"/>
    <m/>
    <m/>
    <x v="3"/>
    <x v="0"/>
    <x v="1"/>
  </r>
  <r>
    <x v="399"/>
    <n v="331010789673"/>
    <n v="70440013028"/>
    <x v="367"/>
    <s v="Айтеке би 17"/>
    <s v="Айтеке би"/>
    <n v="17"/>
    <m/>
    <n v="40902"/>
    <n v="52224"/>
    <x v="0"/>
    <x v="0"/>
    <n v="21491"/>
    <m/>
    <n v="1"/>
    <n v="1"/>
    <n v="-21491"/>
    <x v="184"/>
    <x v="0"/>
    <n v="0"/>
    <n v="0"/>
    <n v="0"/>
    <n v="-2732365.74"/>
    <x v="187"/>
    <n v="-6288911.3300000001"/>
    <m/>
    <n v="0"/>
    <m/>
    <m/>
    <m/>
    <n v="1"/>
    <m/>
    <m/>
    <x v="3"/>
    <x v="0"/>
    <x v="1"/>
  </r>
  <r>
    <x v="400"/>
    <n v="331017893236"/>
    <n v="31240005657"/>
    <x v="368"/>
    <s v="Айтеке би 18"/>
    <s v="Айтеке би"/>
    <n v="18"/>
    <m/>
    <n v="5005132"/>
    <n v="64656"/>
    <x v="0"/>
    <x v="0"/>
    <n v="2110"/>
    <m/>
    <n v="1"/>
    <n v="1"/>
    <n v="-2110"/>
    <x v="185"/>
    <x v="0"/>
    <n v="0"/>
    <n v="0"/>
    <n v="0"/>
    <n v="-268265.40000000002"/>
    <x v="188"/>
    <n v="-617449.30000000005"/>
    <m/>
    <n v="0"/>
    <m/>
    <m/>
    <m/>
    <n v="1"/>
    <m/>
    <m/>
    <x v="3"/>
    <x v="0"/>
    <x v="1"/>
  </r>
  <r>
    <x v="401"/>
    <n v="600900502304"/>
    <n v="111140004952"/>
    <x v="369"/>
    <s v="Байтурс 23"/>
    <s v="Байтурсынова"/>
    <n v="23"/>
    <m/>
    <n v="15180720"/>
    <n v="47973"/>
    <x v="0"/>
    <x v="0"/>
    <n v="1008"/>
    <m/>
    <n v="1"/>
    <n v="0"/>
    <n v="-1008"/>
    <x v="6"/>
    <x v="0"/>
    <n v="0"/>
    <n v="0"/>
    <n v="0"/>
    <n v="-128157.12"/>
    <x v="6"/>
    <n v="-128157.12"/>
    <m/>
    <n v="-1008"/>
    <m/>
    <m/>
    <m/>
    <n v="1"/>
    <m/>
    <m/>
    <x v="7"/>
    <x v="0"/>
    <x v="1"/>
  </r>
  <r>
    <x v="402"/>
    <n v="582200012534"/>
    <n v="30240005191"/>
    <x v="370"/>
    <s v="Айтеке би 27/47/48"/>
    <s v="Айтеке би"/>
    <n v="27"/>
    <n v="47"/>
    <n v="16120950"/>
    <n v="123971"/>
    <x v="0"/>
    <x v="0"/>
    <n v="163"/>
    <m/>
    <n v="1"/>
    <n v="1"/>
    <n v="-163"/>
    <x v="186"/>
    <x v="0"/>
    <n v="0"/>
    <n v="0"/>
    <n v="0"/>
    <n v="-20723.82"/>
    <x v="189"/>
    <n v="-47698.69"/>
    <m/>
    <n v="0"/>
    <m/>
    <m/>
    <m/>
    <n v="1"/>
    <m/>
    <m/>
    <x v="3"/>
    <x v="0"/>
    <x v="1"/>
  </r>
  <r>
    <x v="403"/>
    <n v="582200012535"/>
    <n v="30240005192"/>
    <x v="370"/>
    <s v="Айтеке би 27/47/49"/>
    <s v="Айтеке би"/>
    <n v="27"/>
    <n v="49"/>
    <n v="16863852"/>
    <n v="47985"/>
    <x v="0"/>
    <x v="0"/>
    <n v="213"/>
    <m/>
    <n v="1"/>
    <n v="1"/>
    <n v="-213"/>
    <x v="187"/>
    <x v="0"/>
    <n v="0"/>
    <n v="0"/>
    <n v="0"/>
    <n v="-27080.82"/>
    <x v="190"/>
    <n v="-62330.19"/>
    <m/>
    <n v="0"/>
    <m/>
    <m/>
    <m/>
    <n v="1"/>
    <m/>
    <m/>
    <x v="3"/>
    <x v="0"/>
    <x v="1"/>
  </r>
  <r>
    <x v="404"/>
    <n v="582200012534"/>
    <n v="30240005191"/>
    <x v="370"/>
    <s v="Айтеке би 24"/>
    <s v="Айтеке би"/>
    <n v="24"/>
    <m/>
    <s v="15464611/14"/>
    <n v="17328971"/>
    <x v="0"/>
    <x v="0"/>
    <n v="107"/>
    <m/>
    <n v="1"/>
    <n v="1"/>
    <n v="-107"/>
    <x v="188"/>
    <x v="0"/>
    <n v="0"/>
    <n v="0"/>
    <n v="0"/>
    <n v="-13603.98"/>
    <x v="191"/>
    <n v="-31311.41"/>
    <m/>
    <n v="0"/>
    <m/>
    <m/>
    <m/>
    <n v="1"/>
    <m/>
    <m/>
    <x v="3"/>
    <x v="0"/>
    <x v="1"/>
  </r>
  <r>
    <x v="405"/>
    <n v="331000033756"/>
    <n v="930740000236"/>
    <x v="371"/>
    <s v="Токмаг 24"/>
    <s v="Токмаганбетова"/>
    <n v="24"/>
    <m/>
    <s v="00755/15"/>
    <n v="5508980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n v="1"/>
    <m/>
    <m/>
    <x v="3"/>
    <x v="0"/>
    <x v="1"/>
  </r>
  <r>
    <x v="406"/>
    <n v="331000048710"/>
    <n v="640520301058"/>
    <x v="372"/>
    <s v="Усербаева 15 а/16, 17"/>
    <s v="Усербаева"/>
    <s v="15а"/>
    <s v="16-17"/>
    <s v="0157288/10"/>
    <n v="52226"/>
    <x v="0"/>
    <x v="0"/>
    <n v="369"/>
    <m/>
    <n v="1"/>
    <n v="1"/>
    <n v="-369"/>
    <x v="190"/>
    <x v="0"/>
    <n v="0"/>
    <n v="0"/>
    <n v="0"/>
    <n v="-46914.66"/>
    <x v="193"/>
    <n v="-107980.47"/>
    <m/>
    <n v="0"/>
    <m/>
    <m/>
    <m/>
    <n v="1"/>
    <m/>
    <m/>
    <x v="3"/>
    <x v="0"/>
    <x v="1"/>
  </r>
  <r>
    <x v="407"/>
    <n v="331017796938"/>
    <n v="640428300961"/>
    <x v="373"/>
    <s v="Усерба67/3,4"/>
    <s v="Усербаева"/>
    <n v="67"/>
    <s v="3-4"/>
    <s v="04/24728"/>
    <s v="av 00179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3"/>
    <x v="0"/>
    <x v="1"/>
  </r>
  <r>
    <x v="408"/>
    <n v="331000008568"/>
    <n v="21041001247"/>
    <x v="374"/>
    <s v="Аитеке би 21"/>
    <s v="Айтеке би"/>
    <n v="21"/>
    <m/>
    <n v="5765479"/>
    <n v="48238"/>
    <x v="0"/>
    <x v="0"/>
    <n v="29031"/>
    <m/>
    <n v="1"/>
    <n v="1"/>
    <n v="-29031"/>
    <x v="192"/>
    <x v="0"/>
    <n v="0"/>
    <n v="0"/>
    <n v="0"/>
    <n v="-3691001.34"/>
    <x v="195"/>
    <n v="-8495341.5300000012"/>
    <m/>
    <n v="0"/>
    <m/>
    <m/>
    <m/>
    <n v="1"/>
    <m/>
    <m/>
    <x v="3"/>
    <x v="0"/>
    <x v="1"/>
  </r>
  <r>
    <x v="409"/>
    <n v="600400600361"/>
    <n v="81040013276"/>
    <x v="375"/>
    <s v="Айтеке би 26"/>
    <s v="Айтеке би"/>
    <n v="25"/>
    <m/>
    <n v="17315977"/>
    <n v="231214"/>
    <x v="0"/>
    <x v="0"/>
    <n v="258"/>
    <m/>
    <n v="1"/>
    <n v="1"/>
    <n v="-258"/>
    <x v="193"/>
    <x v="0"/>
    <n v="0"/>
    <n v="0"/>
    <n v="0"/>
    <n v="-32802.120000000003"/>
    <x v="196"/>
    <n v="-75498.540000000008"/>
    <m/>
    <n v="0"/>
    <m/>
    <m/>
    <m/>
    <n v="1"/>
    <m/>
    <m/>
    <x v="3"/>
    <x v="0"/>
    <x v="1"/>
  </r>
  <r>
    <x v="410"/>
    <n v="600400600361"/>
    <n v="800601303108"/>
    <x v="376"/>
    <s v="Айтеке би 26"/>
    <s v="Айтеке би"/>
    <n v="26"/>
    <m/>
    <n v="1015003439503"/>
    <n v="5530003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3"/>
    <x v="0"/>
    <x v="1"/>
  </r>
  <r>
    <x v="411"/>
    <n v="331000002338"/>
    <n v="961140000212"/>
    <x v="377"/>
    <s v="Айтеке би 25"/>
    <s v="Айтеке би"/>
    <n v="25"/>
    <m/>
    <n v="807006135"/>
    <n v="2778"/>
    <x v="0"/>
    <x v="0"/>
    <n v="2782"/>
    <m/>
    <n v="1"/>
    <n v="0"/>
    <n v="-2782"/>
    <x v="6"/>
    <x v="0"/>
    <n v="0"/>
    <n v="0"/>
    <n v="0"/>
    <n v="-353703.48"/>
    <x v="6"/>
    <n v="-353703.48"/>
    <m/>
    <n v="-2782"/>
    <m/>
    <m/>
    <m/>
    <n v="1"/>
    <m/>
    <m/>
    <x v="3"/>
    <x v="0"/>
    <x v="1"/>
  </r>
  <r>
    <x v="412"/>
    <n v="331000002339"/>
    <n v="961140000213"/>
    <x v="377"/>
    <s v="Айтеке би 25"/>
    <s v="Айтеке би"/>
    <n v="25"/>
    <m/>
    <n v="26931"/>
    <n v="2779"/>
    <x v="0"/>
    <x v="0"/>
    <n v="7394"/>
    <m/>
    <n v="1"/>
    <n v="1"/>
    <n v="-7394"/>
    <x v="195"/>
    <x v="0"/>
    <n v="0"/>
    <n v="0"/>
    <n v="0"/>
    <n v="-940073.16"/>
    <x v="198"/>
    <n v="-2163706.2200000002"/>
    <m/>
    <n v="0"/>
    <m/>
    <m/>
    <m/>
    <n v="1"/>
    <m/>
    <m/>
    <x v="3"/>
    <x v="0"/>
    <x v="1"/>
  </r>
  <r>
    <x v="413"/>
    <n v="331000002340"/>
    <n v="961140000214"/>
    <x v="377"/>
    <s v="Айтеке би 25"/>
    <s v="Айтеке би"/>
    <n v="25"/>
    <m/>
    <n v="22274"/>
    <n v="2780"/>
    <x v="0"/>
    <x v="0"/>
    <n v="7778"/>
    <m/>
    <n v="1"/>
    <n v="1"/>
    <n v="-7778"/>
    <x v="196"/>
    <x v="0"/>
    <n v="0"/>
    <n v="0"/>
    <n v="0"/>
    <n v="-988894.92"/>
    <x v="199"/>
    <n v="-2276076.14"/>
    <m/>
    <n v="0"/>
    <m/>
    <m/>
    <m/>
    <n v="1"/>
    <m/>
    <m/>
    <x v="3"/>
    <x v="0"/>
    <x v="1"/>
  </r>
  <r>
    <x v="414"/>
    <n v="331010152059"/>
    <n v="620918401728"/>
    <x v="378"/>
    <s v="Токмаг 36"/>
    <s v="Токмаганбетова"/>
    <n v="36"/>
    <m/>
    <n v="1552744"/>
    <n v="57906006"/>
    <x v="0"/>
    <x v="0"/>
    <n v="507"/>
    <m/>
    <n v="1"/>
    <n v="1"/>
    <n v="-507"/>
    <x v="197"/>
    <x v="0"/>
    <n v="0"/>
    <n v="0"/>
    <n v="0"/>
    <n v="-64459.98"/>
    <x v="200"/>
    <n v="-148363.41"/>
    <m/>
    <n v="0"/>
    <m/>
    <m/>
    <m/>
    <n v="1"/>
    <m/>
    <m/>
    <x v="3"/>
    <x v="0"/>
    <x v="1"/>
  </r>
  <r>
    <x v="415"/>
    <n v="331010781238"/>
    <n v="64028300961"/>
    <x v="379"/>
    <s v="Айтеке би 19/1"/>
    <s v="Айтеке би"/>
    <n v="19"/>
    <n v="1"/>
    <n v="26470130"/>
    <n v="581741199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3"/>
    <x v="0"/>
    <x v="1"/>
  </r>
  <r>
    <x v="416"/>
    <n v="331010222670"/>
    <n v="750706402353"/>
    <x v="380"/>
    <s v="Ауэзова"/>
    <s v="Ауезова "/>
    <s v="б/н"/>
    <m/>
    <n v="10483373"/>
    <n v="17333063"/>
    <x v="0"/>
    <x v="0"/>
    <n v="779"/>
    <m/>
    <n v="1"/>
    <n v="1"/>
    <n v="-779"/>
    <x v="199"/>
    <x v="0"/>
    <n v="0"/>
    <n v="0"/>
    <n v="0"/>
    <n v="-99042.06"/>
    <x v="202"/>
    <n v="-227958.77000000002"/>
    <m/>
    <n v="0"/>
    <m/>
    <m/>
    <m/>
    <n v="1"/>
    <m/>
    <m/>
    <x v="3"/>
    <x v="0"/>
    <x v="1"/>
  </r>
  <r>
    <x v="417"/>
    <n v="331000049722"/>
    <n v="10640001229"/>
    <x v="381"/>
    <s v="Байтурсынова 49"/>
    <s v="Байтурсынова"/>
    <n v="49"/>
    <m/>
    <n v="16732493"/>
    <n v="5508817"/>
    <x v="0"/>
    <x v="0"/>
    <n v="2926"/>
    <m/>
    <n v="1"/>
    <n v="1"/>
    <n v="-2926"/>
    <x v="200"/>
    <x v="0"/>
    <n v="0"/>
    <n v="0"/>
    <n v="0"/>
    <n v="-372011.64"/>
    <x v="203"/>
    <n v="-856235.38000000012"/>
    <m/>
    <n v="0"/>
    <m/>
    <m/>
    <m/>
    <n v="1"/>
    <m/>
    <m/>
    <x v="3"/>
    <x v="0"/>
    <x v="1"/>
  </r>
  <r>
    <x v="418"/>
    <n v="331000049722"/>
    <n v="10640001229"/>
    <x v="381"/>
    <s v="Байтурсынова 49"/>
    <s v="Байтурсынова"/>
    <n v="49"/>
    <m/>
    <s v="397/11"/>
    <n v="5508814"/>
    <x v="0"/>
    <x v="0"/>
    <n v="84"/>
    <m/>
    <n v="1"/>
    <n v="1"/>
    <n v="-84"/>
    <x v="201"/>
    <x v="0"/>
    <n v="0"/>
    <n v="0"/>
    <n v="0"/>
    <n v="-10679.76"/>
    <x v="204"/>
    <n v="-24580.92"/>
    <m/>
    <n v="0"/>
    <m/>
    <m/>
    <m/>
    <n v="1"/>
    <m/>
    <m/>
    <x v="3"/>
    <x v="0"/>
    <x v="1"/>
  </r>
  <r>
    <x v="419"/>
    <n v="330120390677"/>
    <n v="871110400463"/>
    <x v="382"/>
    <s v="Айтеке би 44"/>
    <m/>
    <m/>
    <m/>
    <n v="30769148"/>
    <n v="58173188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m/>
    <m/>
    <m/>
    <x v="3"/>
    <x v="0"/>
    <x v="1"/>
  </r>
  <r>
    <x v="420"/>
    <n v="331000018686"/>
    <n v="710513401864"/>
    <x v="383"/>
    <s v="Усер 67 /2"/>
    <m/>
    <m/>
    <m/>
    <n v="12368249"/>
    <n v="3163220"/>
    <x v="0"/>
    <x v="0"/>
    <n v="107"/>
    <m/>
    <n v="1"/>
    <n v="1"/>
    <n v="-107"/>
    <x v="188"/>
    <x v="0"/>
    <n v="0"/>
    <n v="0"/>
    <n v="0"/>
    <n v="-13603.98"/>
    <x v="191"/>
    <n v="-31311.41"/>
    <m/>
    <n v="0"/>
    <m/>
    <m/>
    <m/>
    <m/>
    <m/>
    <m/>
    <x v="3"/>
    <x v="0"/>
    <x v="1"/>
  </r>
  <r>
    <x v="421"/>
    <n v="331010509100"/>
    <n v="510324401002"/>
    <x v="384"/>
    <s v="Айтеке би 17а"/>
    <s v="Айтеке би"/>
    <n v="17"/>
    <s v="а"/>
    <n v="809001330"/>
    <s v="АU47055"/>
    <x v="0"/>
    <x v="0"/>
    <n v="2580"/>
    <m/>
    <n v="1"/>
    <n v="1"/>
    <n v="-2580"/>
    <x v="203"/>
    <x v="0"/>
    <n v="0"/>
    <n v="0"/>
    <n v="0"/>
    <n v="-328021.2"/>
    <x v="206"/>
    <n v="-754985.4"/>
    <m/>
    <n v="0"/>
    <m/>
    <m/>
    <m/>
    <n v="1"/>
    <m/>
    <m/>
    <x v="3"/>
    <x v="0"/>
    <x v="1"/>
  </r>
  <r>
    <x v="422"/>
    <m/>
    <n v="911040000021"/>
    <x v="385"/>
    <s v="Жакаева 53"/>
    <s v="Жахаева"/>
    <n v="53"/>
    <m/>
    <n v="116036660"/>
    <n v="57908535"/>
    <x v="0"/>
    <x v="0"/>
    <n v="2036"/>
    <m/>
    <n v="1"/>
    <n v="1"/>
    <n v="-2036"/>
    <x v="204"/>
    <x v="0"/>
    <n v="0"/>
    <n v="0"/>
    <n v="0"/>
    <n v="-258857.04"/>
    <x v="207"/>
    <n v="-595794.68000000005"/>
    <m/>
    <n v="0"/>
    <m/>
    <m/>
    <m/>
    <n v="1"/>
    <m/>
    <m/>
    <x v="3"/>
    <x v="0"/>
    <x v="1"/>
  </r>
  <r>
    <x v="423"/>
    <n v="331010424614"/>
    <n v="601031400300"/>
    <x v="386"/>
    <s v="Жахаева 53"/>
    <s v="Жахаева"/>
    <n v="53"/>
    <m/>
    <n v="101214031250"/>
    <n v="57908536"/>
    <x v="0"/>
    <x v="0"/>
    <n v="253"/>
    <m/>
    <n v="1"/>
    <n v="1"/>
    <n v="-253"/>
    <x v="205"/>
    <x v="0"/>
    <n v="0"/>
    <n v="0"/>
    <n v="0"/>
    <n v="-32166.420000000002"/>
    <x v="208"/>
    <n v="-74035.39"/>
    <m/>
    <n v="0"/>
    <m/>
    <m/>
    <m/>
    <n v="1"/>
    <m/>
    <m/>
    <x v="3"/>
    <x v="0"/>
    <x v="1"/>
  </r>
  <r>
    <x v="424"/>
    <n v="331000013047"/>
    <n v="101040011048"/>
    <x v="387"/>
    <s v="Яншина б/н"/>
    <s v="Яншина"/>
    <n v="1"/>
    <m/>
    <n v="7753759"/>
    <n v="58173675"/>
    <x v="0"/>
    <x v="0"/>
    <n v="1855"/>
    <m/>
    <n v="1"/>
    <n v="1"/>
    <n v="-1855"/>
    <x v="206"/>
    <x v="0"/>
    <n v="0"/>
    <n v="0"/>
    <n v="0"/>
    <n v="-235844.7"/>
    <x v="209"/>
    <n v="-542828.65"/>
    <m/>
    <n v="0"/>
    <m/>
    <m/>
    <m/>
    <n v="1"/>
    <m/>
    <m/>
    <x v="3"/>
    <x v="0"/>
    <x v="1"/>
  </r>
  <r>
    <x v="425"/>
    <n v="330100228049"/>
    <n v="60140016525"/>
    <x v="388"/>
    <s v="Айтеке би 24"/>
    <s v="Айтеке би"/>
    <n v="24"/>
    <m/>
    <n v="17311624"/>
    <n v="231880"/>
    <x v="0"/>
    <x v="0"/>
    <n v="211"/>
    <m/>
    <n v="1"/>
    <n v="1"/>
    <n v="-211"/>
    <x v="207"/>
    <x v="0"/>
    <n v="0"/>
    <n v="0"/>
    <n v="0"/>
    <n v="-26826.54"/>
    <x v="210"/>
    <n v="-61744.93"/>
    <m/>
    <n v="0"/>
    <m/>
    <m/>
    <m/>
    <n v="1"/>
    <m/>
    <m/>
    <x v="3"/>
    <x v="0"/>
    <x v="1"/>
  </r>
  <r>
    <x v="426"/>
    <n v="620200241370"/>
    <n v="40740002920"/>
    <x v="389"/>
    <s v="Айтеке би 26"/>
    <s v="Айтеке би"/>
    <n v="26"/>
    <m/>
    <n v="2414381"/>
    <n v="152404"/>
    <x v="0"/>
    <x v="0"/>
    <n v="898"/>
    <m/>
    <n v="1"/>
    <n v="1"/>
    <n v="-898"/>
    <x v="208"/>
    <x v="0"/>
    <n v="0"/>
    <n v="0"/>
    <n v="0"/>
    <n v="-114171.72"/>
    <x v="211"/>
    <n v="-262781.74"/>
    <m/>
    <n v="0"/>
    <m/>
    <m/>
    <m/>
    <n v="1"/>
    <m/>
    <m/>
    <x v="3"/>
    <x v="0"/>
    <x v="1"/>
  </r>
  <r>
    <x v="427"/>
    <n v="330100228049"/>
    <n v="60140016525"/>
    <x v="390"/>
    <s v="Ж /  Батыр 1"/>
    <s v="Жанкожа батыр "/>
    <n v="1"/>
    <m/>
    <n v="977385"/>
    <n v="38633"/>
    <x v="0"/>
    <x v="0"/>
    <n v="11461"/>
    <m/>
    <n v="1"/>
    <n v="1"/>
    <n v="-11461"/>
    <x v="209"/>
    <x v="0"/>
    <n v="0"/>
    <n v="0"/>
    <n v="0"/>
    <n v="-1457151.54"/>
    <x v="212"/>
    <n v="-3353832.43"/>
    <m/>
    <n v="0"/>
    <m/>
    <m/>
    <m/>
    <n v="1"/>
    <m/>
    <m/>
    <x v="3"/>
    <x v="0"/>
    <x v="1"/>
  </r>
  <r>
    <x v="428"/>
    <n v="330100228050"/>
    <n v="60140016526"/>
    <x v="390"/>
    <s v="Ж /  Батыр 1"/>
    <s v="Жанкожа батыр "/>
    <n v="1"/>
    <m/>
    <n v="400"/>
    <n v="122781"/>
    <x v="0"/>
    <x v="0"/>
    <n v="21215"/>
    <m/>
    <n v="1"/>
    <n v="1"/>
    <n v="-21215"/>
    <x v="210"/>
    <x v="0"/>
    <n v="0"/>
    <n v="0"/>
    <n v="0"/>
    <n v="-2697275.1"/>
    <x v="213"/>
    <n v="-6208145.4500000002"/>
    <m/>
    <n v="0"/>
    <m/>
    <m/>
    <m/>
    <n v="1"/>
    <m/>
    <m/>
    <x v="3"/>
    <x v="0"/>
    <x v="1"/>
  </r>
  <r>
    <x v="429"/>
    <n v="330100228051"/>
    <n v="60140016527"/>
    <x v="390"/>
    <s v="Ж /  Батыр 1"/>
    <s v="Жанкожа батыр "/>
    <n v="1"/>
    <m/>
    <n v="1591328"/>
    <n v="58173643"/>
    <x v="0"/>
    <x v="0"/>
    <n v="1464"/>
    <m/>
    <n v="1"/>
    <n v="1"/>
    <n v="-1464"/>
    <x v="211"/>
    <x v="0"/>
    <n v="0"/>
    <n v="0"/>
    <n v="0"/>
    <n v="-186132.96"/>
    <x v="214"/>
    <n v="-428410.32"/>
    <m/>
    <n v="0"/>
    <m/>
    <m/>
    <m/>
    <n v="1"/>
    <m/>
    <m/>
    <x v="3"/>
    <x v="0"/>
    <x v="1"/>
  </r>
  <r>
    <x v="430"/>
    <n v="330120103860"/>
    <n v="810611300209"/>
    <x v="391"/>
    <s v="Айтеке би 24"/>
    <s v="Айтеке би"/>
    <n v="24"/>
    <s v="б"/>
    <n v="2833414"/>
    <n v="17117585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n v="1"/>
    <m/>
    <m/>
    <x v="3"/>
    <x v="0"/>
    <x v="1"/>
  </r>
  <r>
    <x v="431"/>
    <n v="331017807970"/>
    <n v="630503402345"/>
    <x v="392"/>
    <s v="Ауезова 16/5"/>
    <s v="Ауезова "/>
    <n v="16"/>
    <n v="5"/>
    <n v="14846373"/>
    <n v="58173293"/>
    <x v="0"/>
    <x v="0"/>
    <n v="231"/>
    <m/>
    <n v="1"/>
    <n v="1"/>
    <n v="-231"/>
    <x v="213"/>
    <x v="0"/>
    <n v="0"/>
    <n v="0"/>
    <n v="0"/>
    <n v="-29369.34"/>
    <x v="216"/>
    <n v="-67597.53"/>
    <m/>
    <n v="0"/>
    <m/>
    <m/>
    <m/>
    <n v="1"/>
    <m/>
    <m/>
    <x v="3"/>
    <x v="0"/>
    <x v="1"/>
  </r>
  <r>
    <x v="432"/>
    <n v="330100220780"/>
    <n v="40440007296"/>
    <x v="393"/>
    <s v="Кашаубаева 3"/>
    <m/>
    <m/>
    <m/>
    <n v="9893002"/>
    <n v="57913615"/>
    <x v="0"/>
    <x v="0"/>
    <n v="370"/>
    <m/>
    <n v="1"/>
    <n v="0"/>
    <n v="-370"/>
    <x v="6"/>
    <x v="0"/>
    <n v="0"/>
    <n v="0"/>
    <n v="0"/>
    <n v="-47041.8"/>
    <x v="6"/>
    <n v="-47041.8"/>
    <m/>
    <n v="-370"/>
    <m/>
    <m/>
    <m/>
    <n v="1"/>
    <m/>
    <m/>
    <x v="3"/>
    <x v="0"/>
    <x v="1"/>
  </r>
  <r>
    <x v="433"/>
    <n v="330100220781"/>
    <n v="40440007296"/>
    <x v="393"/>
    <s v="Кашаубаева 4"/>
    <m/>
    <m/>
    <m/>
    <n v="2115766354"/>
    <n v="57915966"/>
    <x v="0"/>
    <x v="0"/>
    <n v="1478"/>
    <m/>
    <n v="1"/>
    <n v="0"/>
    <n v="-1478"/>
    <x v="6"/>
    <x v="0"/>
    <n v="0"/>
    <n v="0"/>
    <n v="0"/>
    <n v="-187912.92"/>
    <x v="6"/>
    <n v="-187912.92"/>
    <m/>
    <n v="-1478"/>
    <m/>
    <m/>
    <m/>
    <n v="1"/>
    <m/>
    <m/>
    <x v="3"/>
    <x v="0"/>
    <x v="1"/>
  </r>
  <r>
    <x v="434"/>
    <n v="331012134756"/>
    <n v="580511402068"/>
    <x v="394"/>
    <s v="Усербаева 67/35"/>
    <s v="Усербаева"/>
    <n v="67"/>
    <n v="35"/>
    <s v="23659/15"/>
    <n v="550883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3"/>
    <x v="0"/>
    <x v="1"/>
  </r>
  <r>
    <x v="435"/>
    <n v="331012134757"/>
    <n v="580511402069"/>
    <x v="394"/>
    <s v="аквалайн"/>
    <m/>
    <m/>
    <m/>
    <n v="2913"/>
    <n v="58172836"/>
    <x v="0"/>
    <x v="0"/>
    <n v="128"/>
    <m/>
    <n v="1"/>
    <n v="0"/>
    <n v="-128"/>
    <x v="6"/>
    <x v="0"/>
    <n v="0"/>
    <n v="0"/>
    <n v="0"/>
    <n v="-16273.92"/>
    <x v="6"/>
    <n v="-16273.92"/>
    <m/>
    <n v="-128"/>
    <m/>
    <m/>
    <m/>
    <m/>
    <m/>
    <m/>
    <x v="3"/>
    <x v="0"/>
    <x v="1"/>
  </r>
  <r>
    <x v="436"/>
    <n v="330120171590"/>
    <n v="610316402395"/>
    <x v="395"/>
    <s v="Байсеитова 102/29"/>
    <s v="Байсеитова"/>
    <n v="102"/>
    <n v="29"/>
    <n v="9457366"/>
    <n v="24599"/>
    <x v="0"/>
    <x v="0"/>
    <n v="268"/>
    <m/>
    <n v="1"/>
    <n v="1"/>
    <n v="-268"/>
    <x v="214"/>
    <x v="0"/>
    <n v="0"/>
    <n v="0"/>
    <n v="0"/>
    <n v="-34073.519999999997"/>
    <x v="217"/>
    <n v="-78424.84"/>
    <m/>
    <n v="0"/>
    <m/>
    <m/>
    <m/>
    <n v="1"/>
    <m/>
    <m/>
    <x v="3"/>
    <x v="0"/>
    <x v="1"/>
  </r>
  <r>
    <x v="437"/>
    <n v="331010243871"/>
    <n v="480101418482"/>
    <x v="396"/>
    <s v="Айтеке би 42"/>
    <s v="Айтеке би"/>
    <n v="42"/>
    <m/>
    <n v="15450505"/>
    <n v="231370"/>
    <x v="0"/>
    <x v="0"/>
    <n v="546"/>
    <m/>
    <n v="1"/>
    <n v="1"/>
    <n v="-546"/>
    <x v="215"/>
    <x v="0"/>
    <n v="0"/>
    <n v="0"/>
    <n v="0"/>
    <n v="-69418.44"/>
    <x v="218"/>
    <n v="-159775.98000000001"/>
    <m/>
    <n v="0"/>
    <m/>
    <m/>
    <m/>
    <n v="1"/>
    <m/>
    <m/>
    <x v="3"/>
    <x v="0"/>
    <x v="1"/>
  </r>
  <r>
    <x v="438"/>
    <n v="600719021074"/>
    <n v="740429301887"/>
    <x v="397"/>
    <s v="Токмаганбетова 48"/>
    <m/>
    <m/>
    <m/>
    <s v="0191242/08"/>
    <n v="25199"/>
    <x v="0"/>
    <x v="0"/>
    <n v="442"/>
    <m/>
    <n v="1"/>
    <n v="1"/>
    <n v="-442"/>
    <x v="216"/>
    <x v="0"/>
    <n v="0"/>
    <n v="0"/>
    <n v="0"/>
    <n v="-56195.88"/>
    <x v="219"/>
    <n v="-129342.45999999999"/>
    <m/>
    <n v="0"/>
    <m/>
    <m/>
    <m/>
    <m/>
    <m/>
    <m/>
    <x v="3"/>
    <x v="0"/>
    <x v="1"/>
  </r>
  <r>
    <x v="439"/>
    <n v="331010230550"/>
    <n v="561117400050"/>
    <x v="398"/>
    <s v="Байсеит 102/28"/>
    <s v="Байсеитова"/>
    <n v="102"/>
    <n v="28"/>
    <n v="5558613"/>
    <s v="av 2460"/>
    <x v="0"/>
    <x v="0"/>
    <n v="917"/>
    <m/>
    <n v="1"/>
    <n v="1"/>
    <n v="-917"/>
    <x v="217"/>
    <x v="0"/>
    <n v="0"/>
    <n v="0"/>
    <n v="0"/>
    <n v="-116587.38"/>
    <x v="220"/>
    <n v="-268341.71000000002"/>
    <m/>
    <n v="0"/>
    <m/>
    <m/>
    <m/>
    <n v="1"/>
    <m/>
    <m/>
    <x v="3"/>
    <x v="0"/>
    <x v="1"/>
  </r>
  <r>
    <x v="440"/>
    <n v="331018976183"/>
    <n v="870802301701"/>
    <x v="399"/>
    <s v="Байсеитова 97"/>
    <s v="Байсеитова"/>
    <n v="97"/>
    <m/>
    <n v="31751"/>
    <n v="88428"/>
    <x v="0"/>
    <x v="0"/>
    <n v="1291"/>
    <m/>
    <n v="1"/>
    <n v="0"/>
    <n v="-1291"/>
    <x v="6"/>
    <x v="0"/>
    <n v="0"/>
    <n v="0"/>
    <n v="0"/>
    <n v="-164137.74"/>
    <x v="6"/>
    <n v="-164137.74"/>
    <m/>
    <n v="-1291"/>
    <m/>
    <m/>
    <m/>
    <n v="1"/>
    <m/>
    <m/>
    <x v="3"/>
    <x v="0"/>
    <x v="1"/>
  </r>
  <r>
    <x v="441"/>
    <n v="331018976183"/>
    <n v="870802301701"/>
    <x v="400"/>
    <s v="Ауезова 16/2"/>
    <s v="Ауезова "/>
    <n v="16"/>
    <s v="1-2"/>
    <s v="08/182067"/>
    <n v="47654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m/>
    <m/>
    <m/>
    <x v="3"/>
    <x v="0"/>
    <x v="1"/>
  </r>
  <r>
    <x v="442"/>
    <n v="331012226927"/>
    <n v="64215402567"/>
    <x v="401"/>
    <s v="Байтурсын б/н"/>
    <s v="Байтурсынова"/>
    <n v="48"/>
    <s v="а"/>
    <n v="12034507"/>
    <n v="17333614"/>
    <x v="0"/>
    <x v="0"/>
    <n v="1141"/>
    <m/>
    <n v="1"/>
    <n v="1"/>
    <n v="-1141"/>
    <x v="218"/>
    <x v="0"/>
    <n v="0"/>
    <n v="0"/>
    <n v="0"/>
    <n v="-145066.74"/>
    <x v="221"/>
    <n v="-333890.82999999996"/>
    <m/>
    <n v="0"/>
    <m/>
    <m/>
    <m/>
    <n v="1"/>
    <m/>
    <m/>
    <x v="3"/>
    <x v="0"/>
    <x v="1"/>
  </r>
  <r>
    <x v="443"/>
    <n v="330100226262"/>
    <n v="50840006908"/>
    <x v="402"/>
    <s v="Токмагамб б/н"/>
    <s v="Токмаганбетова"/>
    <s v="б/н"/>
    <m/>
    <s v="2013/8489794"/>
    <n v="58175792"/>
    <x v="0"/>
    <x v="0"/>
    <n v="754"/>
    <m/>
    <n v="1"/>
    <n v="0"/>
    <n v="-754"/>
    <x v="6"/>
    <x v="0"/>
    <n v="0"/>
    <n v="0"/>
    <n v="0"/>
    <n v="-95863.56"/>
    <x v="6"/>
    <n v="-95863.56"/>
    <m/>
    <n v="-754"/>
    <m/>
    <m/>
    <m/>
    <n v="1"/>
    <m/>
    <m/>
    <x v="3"/>
    <x v="0"/>
    <x v="1"/>
  </r>
  <r>
    <x v="444"/>
    <n v="330100221943"/>
    <n v="40840003077"/>
    <x v="403"/>
    <s v="Ауезова 5а/46"/>
    <s v="Ауезова "/>
    <s v="5а"/>
    <n v="46"/>
    <n v="26467430"/>
    <n v="316833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n v="1"/>
    <m/>
    <m/>
    <x v="3"/>
    <x v="0"/>
    <x v="1"/>
  </r>
  <r>
    <x v="445"/>
    <n v="330100220780"/>
    <n v="850518301893"/>
    <x v="404"/>
    <s v="Токмаганбет59"/>
    <s v="Токмаганбетова"/>
    <n v="59"/>
    <m/>
    <n v="27069127"/>
    <n v="31709"/>
    <x v="0"/>
    <x v="0"/>
    <n v="1197"/>
    <m/>
    <n v="1"/>
    <n v="1"/>
    <n v="-1197"/>
    <x v="219"/>
    <x v="0"/>
    <n v="0"/>
    <n v="0"/>
    <n v="0"/>
    <n v="-152186.57999999999"/>
    <x v="222"/>
    <n v="-350278.11"/>
    <m/>
    <n v="0"/>
    <m/>
    <m/>
    <m/>
    <n v="1"/>
    <m/>
    <m/>
    <x v="3"/>
    <x v="0"/>
    <x v="1"/>
  </r>
  <r>
    <x v="446"/>
    <n v="330100220780"/>
    <n v="850518301893"/>
    <x v="404"/>
    <s v="Токмаганбет59"/>
    <s v="Токмаганбетова"/>
    <n v="59"/>
    <m/>
    <n v="29364070"/>
    <n v="317980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m/>
    <m/>
    <m/>
    <x v="3"/>
    <x v="0"/>
    <x v="1"/>
  </r>
  <r>
    <x v="447"/>
    <n v="331000023543"/>
    <n v="961140002704"/>
    <x v="405"/>
    <s v="Айтеке би 26"/>
    <s v="Айтеке би"/>
    <n v="26"/>
    <m/>
    <n v="8892945"/>
    <n v="317091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3"/>
    <x v="0"/>
    <x v="1"/>
  </r>
  <r>
    <x v="448"/>
    <n v="331010187591"/>
    <n v="770617302228"/>
    <x v="406"/>
    <s v="Байсейт96/ 17"/>
    <s v="Байсеитова"/>
    <n v="96"/>
    <n v="17"/>
    <n v="27030490"/>
    <n v="316028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3"/>
    <x v="0"/>
    <x v="1"/>
  </r>
  <r>
    <x v="449"/>
    <n v="330120145129"/>
    <n v="840909402663"/>
    <x v="407"/>
    <s v="Ж-Батыр 4"/>
    <s v="Жанкожа батыр "/>
    <n v="4"/>
    <m/>
    <s v="12/1537806"/>
    <n v="57906008"/>
    <x v="0"/>
    <x v="0"/>
    <n v="630"/>
    <m/>
    <n v="1"/>
    <n v="0"/>
    <n v="-630"/>
    <x v="6"/>
    <x v="0"/>
    <n v="0"/>
    <n v="0"/>
    <n v="0"/>
    <n v="-80098.2"/>
    <x v="6"/>
    <n v="-80098.2"/>
    <m/>
    <n v="-630"/>
    <m/>
    <m/>
    <m/>
    <n v="1"/>
    <m/>
    <m/>
    <x v="3"/>
    <x v="0"/>
    <x v="1"/>
  </r>
  <r>
    <x v="450"/>
    <n v="331017978602"/>
    <n v="680420301775"/>
    <x v="408"/>
    <s v="Усербаева27 а"/>
    <s v="Усербаева"/>
    <n v="27"/>
    <s v="а"/>
    <n v="8892961"/>
    <n v="57914654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3"/>
    <x v="0"/>
    <x v="1"/>
  </r>
  <r>
    <x v="451"/>
    <n v="331010213979"/>
    <n v="45010240033"/>
    <x v="409"/>
    <s v="ул Байсейт96/18,19"/>
    <s v="Байсеитова"/>
    <n v="96"/>
    <n v="18.190000000000001"/>
    <n v="29103770"/>
    <n v="57915395"/>
    <x v="0"/>
    <x v="0"/>
    <n v="199"/>
    <m/>
    <n v="1"/>
    <n v="1"/>
    <n v="-199"/>
    <x v="222"/>
    <x v="0"/>
    <n v="0"/>
    <n v="0"/>
    <n v="0"/>
    <n v="-25300.86"/>
    <x v="225"/>
    <n v="-58233.37"/>
    <m/>
    <n v="0"/>
    <m/>
    <m/>
    <m/>
    <n v="1"/>
    <m/>
    <m/>
    <x v="3"/>
    <x v="0"/>
    <x v="1"/>
  </r>
  <r>
    <x v="452"/>
    <n v="331010743279"/>
    <n v="490403401530"/>
    <x v="410"/>
    <s v="Ж/Батыр 12"/>
    <s v="Жанкожа батыр "/>
    <n v="12"/>
    <m/>
    <n v="15648998"/>
    <n v="9038964"/>
    <x v="0"/>
    <x v="0"/>
    <n v="325"/>
    <m/>
    <n v="1"/>
    <n v="0"/>
    <n v="-325"/>
    <x v="6"/>
    <x v="0"/>
    <n v="0"/>
    <n v="0"/>
    <n v="0"/>
    <n v="-41320.5"/>
    <x v="6"/>
    <n v="-41320.5"/>
    <m/>
    <n v="-325"/>
    <m/>
    <m/>
    <m/>
    <n v="1"/>
    <m/>
    <m/>
    <x v="3"/>
    <x v="0"/>
    <x v="1"/>
  </r>
  <r>
    <x v="453"/>
    <n v="331000050283"/>
    <n v="10840006128"/>
    <x v="411"/>
    <s v="ул Айтеке би 38/2"/>
    <s v="Айтеке би"/>
    <n v="38"/>
    <n v="2"/>
    <n v="29116846"/>
    <n v="57914655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3"/>
    <x v="0"/>
    <x v="1"/>
  </r>
  <r>
    <x v="454"/>
    <n v="331000032054"/>
    <n v="130240001040"/>
    <x v="412"/>
    <s v="Токмаганб2/2"/>
    <s v="Токмаганбетова"/>
    <n v="2"/>
    <n v="2"/>
    <n v="26761768"/>
    <n v="58173802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3"/>
    <x v="0"/>
    <x v="1"/>
  </r>
  <r>
    <x v="455"/>
    <n v="331017951710"/>
    <n v="60306400708"/>
    <x v="413"/>
    <s v="Токмаг 40"/>
    <m/>
    <m/>
    <m/>
    <n v="31714015"/>
    <n v="58172853"/>
    <x v="0"/>
    <x v="0"/>
    <n v="607"/>
    <m/>
    <n v="1"/>
    <n v="1"/>
    <n v="-607"/>
    <x v="224"/>
    <x v="0"/>
    <n v="0"/>
    <n v="0"/>
    <n v="0"/>
    <n v="-77173.98"/>
    <x v="227"/>
    <n v="-177626.41"/>
    <m/>
    <n v="0"/>
    <m/>
    <m/>
    <m/>
    <m/>
    <m/>
    <m/>
    <x v="3"/>
    <x v="0"/>
    <x v="1"/>
  </r>
  <r>
    <x v="456"/>
    <n v="331010703610"/>
    <n v="480402400694"/>
    <x v="414"/>
    <s v="Усербаева 19/3"/>
    <s v="Усербаева"/>
    <n v="19"/>
    <n v="3"/>
    <n v="15406593"/>
    <n v="47643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3"/>
    <x v="0"/>
    <x v="1"/>
  </r>
  <r>
    <x v="457"/>
    <n v="331000019195"/>
    <n v="110541017783"/>
    <x v="415"/>
    <s v="Айтеке би 26/67"/>
    <s v="Айтеке би"/>
    <n v="26"/>
    <n v="67"/>
    <n v="15493627"/>
    <n v="17117179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3"/>
    <x v="0"/>
    <x v="1"/>
  </r>
  <r>
    <x v="458"/>
    <n v="330100212515"/>
    <n v="2040002968"/>
    <x v="416"/>
    <s v="Айтеке би 40/1"/>
    <s v="Айтеке би"/>
    <n v="40"/>
    <n v="1"/>
    <n v="12794270"/>
    <n v="122538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3"/>
    <x v="0"/>
    <x v="1"/>
  </r>
  <r>
    <x v="459"/>
    <n v="331000046417"/>
    <n v="540002638"/>
    <x v="417"/>
    <s v="Ауезова 14"/>
    <s v="Ауезова "/>
    <n v="14"/>
    <m/>
    <s v="12/1540235"/>
    <n v="57908127"/>
    <x v="0"/>
    <x v="0"/>
    <n v="886"/>
    <m/>
    <n v="1"/>
    <n v="0"/>
    <n v="-886"/>
    <x v="6"/>
    <x v="0"/>
    <n v="0"/>
    <n v="0"/>
    <n v="0"/>
    <n v="-112646.04"/>
    <x v="6"/>
    <n v="-112646.04"/>
    <m/>
    <n v="-886"/>
    <m/>
    <m/>
    <m/>
    <n v="1"/>
    <m/>
    <m/>
    <x v="3"/>
    <x v="0"/>
    <x v="1"/>
  </r>
  <r>
    <x v="460"/>
    <s v="331010695506+"/>
    <n v="700330301603"/>
    <x v="418"/>
    <s v="Байсейтова 90А"/>
    <s v="Байсеитова"/>
    <n v="90"/>
    <s v="А"/>
    <n v="0"/>
    <n v="0"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n v="1"/>
    <m/>
    <m/>
    <x v="3"/>
    <x v="0"/>
    <x v="1"/>
  </r>
  <r>
    <x v="461"/>
    <n v="330100217384"/>
    <n v="30541005940"/>
    <x v="419"/>
    <s v="Байсеитова 100"/>
    <s v="Байсеитова"/>
    <n v="100"/>
    <m/>
    <n v="8634970"/>
    <n v="829991"/>
    <x v="0"/>
    <x v="0"/>
    <n v="2089"/>
    <m/>
    <n v="1"/>
    <n v="1"/>
    <n v="-2089"/>
    <x v="227"/>
    <x v="0"/>
    <n v="0"/>
    <n v="0"/>
    <n v="0"/>
    <n v="-265595.46000000002"/>
    <x v="230"/>
    <n v="-611304.07000000007"/>
    <m/>
    <n v="0"/>
    <m/>
    <m/>
    <m/>
    <n v="1"/>
    <m/>
    <m/>
    <x v="3"/>
    <x v="0"/>
    <x v="1"/>
  </r>
  <r>
    <x v="462"/>
    <n v="330100217384"/>
    <n v="30541005940"/>
    <x v="419"/>
    <s v="Байсеитова 100"/>
    <s v="Байсеитова"/>
    <n v="100"/>
    <m/>
    <n v="8660256"/>
    <n v="828850"/>
    <x v="0"/>
    <x v="0"/>
    <n v="981"/>
    <m/>
    <n v="1"/>
    <n v="1"/>
    <n v="-981"/>
    <x v="228"/>
    <x v="0"/>
    <n v="0"/>
    <n v="0"/>
    <n v="0"/>
    <n v="-124724.34"/>
    <x v="231"/>
    <n v="-287070.03000000003"/>
    <m/>
    <n v="0"/>
    <m/>
    <m/>
    <m/>
    <n v="1"/>
    <m/>
    <m/>
    <x v="3"/>
    <x v="0"/>
    <x v="1"/>
  </r>
  <r>
    <x v="463"/>
    <n v="331010227324"/>
    <n v="270315300156"/>
    <x v="420"/>
    <s v="Ж.батыр 2А"/>
    <m/>
    <m/>
    <m/>
    <n v="0"/>
    <m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m/>
    <m/>
    <m/>
    <x v="3"/>
    <x v="0"/>
    <x v="1"/>
  </r>
  <r>
    <x v="464"/>
    <n v="331000036222"/>
    <n v="961240004338"/>
    <x v="421"/>
    <s v="Усербаева 15А"/>
    <s v="Усербаева"/>
    <n v="15"/>
    <s v="а"/>
    <n v="1013083461902"/>
    <n v="58173267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3"/>
    <x v="0"/>
    <x v="1"/>
  </r>
  <r>
    <x v="465"/>
    <m/>
    <n v="600610303016"/>
    <x v="422"/>
    <s v="Байсеитова 100-10"/>
    <s v="Байсеитова"/>
    <n v="100"/>
    <n v="10"/>
    <n v="31592796"/>
    <n v="58172767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3"/>
    <x v="0"/>
    <x v="1"/>
  </r>
  <r>
    <x v="466"/>
    <n v="331000040781"/>
    <n v="971240004260"/>
    <x v="423"/>
    <s v="Усербаева 15/20"/>
    <s v="Усербаева"/>
    <n v="15"/>
    <n v="20"/>
    <n v="29540433"/>
    <n v="58172729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3"/>
    <x v="0"/>
    <x v="1"/>
  </r>
  <r>
    <x v="467"/>
    <n v="330100213810"/>
    <n v="20640001072"/>
    <x v="424"/>
    <s v="Токмаган 22/21"/>
    <s v="Токмаганбетова"/>
    <n v="22"/>
    <n v="21"/>
    <n v="29099796"/>
    <n v="57905494"/>
    <x v="0"/>
    <x v="0"/>
    <n v="98"/>
    <m/>
    <n v="1"/>
    <n v="1"/>
    <n v="-98"/>
    <x v="233"/>
    <x v="0"/>
    <n v="0"/>
    <n v="0"/>
    <n v="0"/>
    <n v="-12459.72"/>
    <x v="236"/>
    <n v="-28677.739999999998"/>
    <m/>
    <n v="0"/>
    <m/>
    <m/>
    <m/>
    <n v="1"/>
    <m/>
    <m/>
    <x v="3"/>
    <x v="0"/>
    <x v="1"/>
  </r>
  <r>
    <x v="468"/>
    <n v="331012148734"/>
    <n v="681019400736"/>
    <x v="425"/>
    <s v="Аитеке би 21"/>
    <s v="Айтеке би"/>
    <n v="21"/>
    <m/>
    <n v="8785375"/>
    <n v="231882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3"/>
    <x v="0"/>
    <x v="1"/>
  </r>
  <r>
    <x v="469"/>
    <n v="331000005365"/>
    <n v="990341009648"/>
    <x v="426"/>
    <s v="Жакаева б/н"/>
    <s v="Жахаева"/>
    <s v="б/н"/>
    <m/>
    <n v="1132847"/>
    <n v="230879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3"/>
    <x v="0"/>
    <x v="1"/>
  </r>
  <r>
    <x v="470"/>
    <n v="331000004235"/>
    <n v="9711400000650"/>
    <x v="427"/>
    <s v="Байтур 48"/>
    <s v="Байтурсынова"/>
    <n v="48"/>
    <m/>
    <n v="16247146"/>
    <s v="AV47146"/>
    <x v="0"/>
    <x v="0"/>
    <n v="1297"/>
    <m/>
    <n v="1"/>
    <n v="1"/>
    <n v="-1297"/>
    <x v="235"/>
    <x v="0"/>
    <n v="0"/>
    <n v="0"/>
    <n v="0"/>
    <n v="-164900.57999999999"/>
    <x v="238"/>
    <n v="-379541.11"/>
    <m/>
    <n v="0"/>
    <m/>
    <m/>
    <m/>
    <n v="1"/>
    <m/>
    <m/>
    <x v="3"/>
    <x v="0"/>
    <x v="1"/>
  </r>
  <r>
    <x v="471"/>
    <n v="620200004582"/>
    <n v="20640002119"/>
    <x v="428"/>
    <s v="4 укр квар"/>
    <s v="4 укр кв"/>
    <n v="1"/>
    <m/>
    <n v="1852603"/>
    <n v="87972"/>
    <x v="0"/>
    <x v="0"/>
    <n v="480"/>
    <m/>
    <n v="1"/>
    <n v="1"/>
    <n v="-480"/>
    <x v="236"/>
    <x v="0"/>
    <n v="0"/>
    <n v="0"/>
    <n v="0"/>
    <n v="-61027.199999999997"/>
    <x v="239"/>
    <n v="-140462.40000000002"/>
    <m/>
    <n v="0"/>
    <m/>
    <m/>
    <m/>
    <n v="1"/>
    <m/>
    <m/>
    <x v="3"/>
    <x v="0"/>
    <x v="1"/>
  </r>
  <r>
    <x v="472"/>
    <n v="331000032494"/>
    <n v="960240000530"/>
    <x v="429"/>
    <s v="Айтеке би 5а"/>
    <s v="Айтеке би"/>
    <n v="5"/>
    <s v="а"/>
    <s v="1573337/17"/>
    <n v="58175469"/>
    <x v="0"/>
    <x v="0"/>
    <n v="1248"/>
    <m/>
    <n v="1"/>
    <n v="1"/>
    <n v="-1248"/>
    <x v="237"/>
    <x v="0"/>
    <n v="0"/>
    <n v="0"/>
    <n v="0"/>
    <n v="-158670.72"/>
    <x v="240"/>
    <n v="-365202.24"/>
    <m/>
    <n v="0"/>
    <m/>
    <m/>
    <m/>
    <n v="1"/>
    <m/>
    <m/>
    <x v="3"/>
    <x v="0"/>
    <x v="1"/>
  </r>
  <r>
    <x v="473"/>
    <n v="331000004840"/>
    <n v="50840009477"/>
    <x v="430"/>
    <s v="Айтеке би 6"/>
    <s v="Айтеке би"/>
    <n v="6"/>
    <m/>
    <n v="676921110"/>
    <n v="153520"/>
    <x v="0"/>
    <x v="0"/>
    <n v="2185"/>
    <m/>
    <n v="1"/>
    <n v="1"/>
    <n v="-2185"/>
    <x v="238"/>
    <x v="0"/>
    <n v="0"/>
    <n v="0"/>
    <n v="0"/>
    <n v="-277800.90000000002"/>
    <x v="241"/>
    <n v="-639396.55000000005"/>
    <m/>
    <n v="0"/>
    <m/>
    <m/>
    <m/>
    <n v="1"/>
    <m/>
    <m/>
    <x v="3"/>
    <x v="0"/>
    <x v="1"/>
  </r>
  <r>
    <x v="474"/>
    <m/>
    <n v="860523303333"/>
    <x v="431"/>
    <s v="полив"/>
    <s v="Айтеке би"/>
    <n v="6"/>
    <m/>
    <n v="13094916"/>
    <n v="51633"/>
    <x v="0"/>
    <x v="0"/>
    <n v="85"/>
    <m/>
    <n v="1"/>
    <n v="1"/>
    <n v="-85"/>
    <x v="239"/>
    <x v="0"/>
    <n v="0"/>
    <n v="0"/>
    <n v="0"/>
    <n v="-10806.9"/>
    <x v="242"/>
    <n v="-24873.550000000003"/>
    <m/>
    <n v="0"/>
    <m/>
    <m/>
    <m/>
    <n v="1"/>
    <m/>
    <m/>
    <x v="3"/>
    <x v="0"/>
    <x v="1"/>
  </r>
  <r>
    <x v="475"/>
    <m/>
    <n v="940540000210"/>
    <x v="432"/>
    <s v="Казыбек би 14"/>
    <s v="Казыбек би"/>
    <n v="13"/>
    <m/>
    <n v="1114.1500000000001"/>
    <n v="5508353"/>
    <x v="0"/>
    <x v="0"/>
    <n v="815"/>
    <m/>
    <n v="0"/>
    <n v="1"/>
    <n v="0"/>
    <x v="240"/>
    <x v="0"/>
    <n v="0"/>
    <n v="0"/>
    <m/>
    <n v="0"/>
    <x v="243"/>
    <n v="-134874.35"/>
    <m/>
    <n v="815"/>
    <m/>
    <m/>
    <m/>
    <n v="1"/>
    <m/>
    <s v="послед показ 839"/>
    <x v="3"/>
    <x v="0"/>
    <x v="1"/>
  </r>
  <r>
    <x v="476"/>
    <n v="331000009203"/>
    <n v="940540000210"/>
    <x v="432"/>
    <s v="офис"/>
    <s v="Казыбек би "/>
    <n v="13"/>
    <m/>
    <n v="98741210"/>
    <n v="47393"/>
    <x v="0"/>
    <x v="0"/>
    <n v="13117"/>
    <m/>
    <n v="1"/>
    <n v="0"/>
    <n v="-13117"/>
    <x v="6"/>
    <x v="0"/>
    <n v="0"/>
    <n v="0"/>
    <n v="0"/>
    <n v="-1667695.3800000001"/>
    <x v="6"/>
    <n v="-1667695.3800000001"/>
    <m/>
    <n v="-13117"/>
    <m/>
    <m/>
    <m/>
    <n v="1"/>
    <m/>
    <m/>
    <x v="3"/>
    <x v="0"/>
    <x v="1"/>
  </r>
  <r>
    <x v="477"/>
    <n v="331000009203"/>
    <n v="940540000210"/>
    <x v="432"/>
    <s v="офис"/>
    <s v="Казыбек би "/>
    <n v="13"/>
    <m/>
    <n v="500111811"/>
    <n v="47390"/>
    <x v="0"/>
    <x v="0"/>
    <n v="24103"/>
    <m/>
    <n v="0"/>
    <n v="1"/>
    <n v="0"/>
    <x v="241"/>
    <x v="0"/>
    <n v="0"/>
    <n v="0"/>
    <n v="0"/>
    <n v="0"/>
    <x v="244"/>
    <n v="-3988805.47"/>
    <m/>
    <n v="24103"/>
    <m/>
    <m/>
    <m/>
    <n v="1"/>
    <m/>
    <m/>
    <x v="3"/>
    <x v="0"/>
    <x v="1"/>
  </r>
  <r>
    <x v="478"/>
    <m/>
    <n v="940540000210"/>
    <x v="432"/>
    <s v="офис"/>
    <s v="Казыбек би "/>
    <n v="13"/>
    <m/>
    <n v="12"/>
    <n v="5508356"/>
    <x v="0"/>
    <x v="0"/>
    <n v="412"/>
    <m/>
    <n v="1"/>
    <n v="1"/>
    <n v="-412"/>
    <x v="242"/>
    <x v="0"/>
    <n v="0"/>
    <n v="0"/>
    <n v="0"/>
    <n v="-52381.68"/>
    <x v="245"/>
    <n v="-120563.56"/>
    <m/>
    <n v="0"/>
    <m/>
    <m/>
    <m/>
    <n v="1"/>
    <m/>
    <m/>
    <x v="3"/>
    <x v="0"/>
    <x v="1"/>
  </r>
  <r>
    <x v="479"/>
    <n v="331000008601"/>
    <n v="991141006530"/>
    <x v="433"/>
    <s v="3 укр кв"/>
    <s v="3укр кв"/>
    <n v="4"/>
    <m/>
    <n v="641745"/>
    <n v="382156"/>
    <x v="0"/>
    <x v="0"/>
    <n v="471"/>
    <m/>
    <n v="1"/>
    <n v="1"/>
    <n v="-471"/>
    <x v="243"/>
    <x v="0"/>
    <n v="0"/>
    <n v="0"/>
    <n v="0"/>
    <n v="-59882.94"/>
    <x v="246"/>
    <n v="-137828.73000000001"/>
    <m/>
    <n v="0"/>
    <m/>
    <m/>
    <m/>
    <n v="1"/>
    <m/>
    <m/>
    <x v="3"/>
    <x v="0"/>
    <x v="1"/>
  </r>
  <r>
    <x v="480"/>
    <n v="330100232784"/>
    <n v="70240009330"/>
    <x v="434"/>
    <s v="Сатбаева б/н"/>
    <s v="Сатбаева"/>
    <n v="6"/>
    <m/>
    <n v="7815"/>
    <n v="5530006"/>
    <x v="0"/>
    <x v="0"/>
    <n v="83"/>
    <m/>
    <n v="1"/>
    <n v="1"/>
    <n v="-83"/>
    <x v="244"/>
    <x v="0"/>
    <n v="0"/>
    <n v="0"/>
    <n v="0"/>
    <n v="-10552.62"/>
    <x v="247"/>
    <n v="-24288.29"/>
    <m/>
    <n v="0"/>
    <m/>
    <m/>
    <m/>
    <n v="1"/>
    <m/>
    <m/>
    <x v="3"/>
    <x v="0"/>
    <x v="1"/>
  </r>
  <r>
    <x v="481"/>
    <n v="330100232785"/>
    <n v="70240009331"/>
    <x v="434"/>
    <s v="Сатбаева б/н"/>
    <s v="Сатбаева"/>
    <n v="6"/>
    <m/>
    <n v="13776013"/>
    <n v="17392831"/>
    <x v="0"/>
    <x v="0"/>
    <n v="724"/>
    <m/>
    <n v="1"/>
    <n v="1"/>
    <n v="-724"/>
    <x v="245"/>
    <x v="0"/>
    <n v="0"/>
    <n v="0"/>
    <n v="0"/>
    <n v="-92049.36"/>
    <x v="248"/>
    <n v="-211864.12"/>
    <m/>
    <n v="0"/>
    <m/>
    <m/>
    <m/>
    <n v="1"/>
    <m/>
    <m/>
    <x v="3"/>
    <x v="0"/>
    <x v="1"/>
  </r>
  <r>
    <x v="482"/>
    <n v="331000029681"/>
    <n v="121041004014"/>
    <x v="435"/>
    <s v="Айтеке би 2"/>
    <s v="Айтеке би"/>
    <n v="2"/>
    <m/>
    <s v="1020976/13"/>
    <n v="17333250"/>
    <x v="0"/>
    <x v="0"/>
    <n v="1241"/>
    <m/>
    <n v="1"/>
    <n v="1"/>
    <n v="-1241"/>
    <x v="246"/>
    <x v="0"/>
    <n v="0"/>
    <n v="0"/>
    <n v="0"/>
    <n v="-157780.74"/>
    <x v="249"/>
    <n v="-363153.83"/>
    <m/>
    <n v="0"/>
    <m/>
    <m/>
    <m/>
    <n v="1"/>
    <m/>
    <m/>
    <x v="3"/>
    <x v="0"/>
    <x v="1"/>
  </r>
  <r>
    <x v="483"/>
    <n v="331000017072"/>
    <n v="471040000018"/>
    <x v="436"/>
    <s v="Токтыбаева"/>
    <s v="Токтыбаева"/>
    <n v="5"/>
    <m/>
    <n v="10211025"/>
    <n v="860413"/>
    <x v="0"/>
    <x v="0"/>
    <n v="888"/>
    <m/>
    <n v="1"/>
    <n v="1"/>
    <n v="-888"/>
    <x v="247"/>
    <x v="0"/>
    <n v="0"/>
    <n v="0"/>
    <n v="0"/>
    <n v="-112900.32"/>
    <x v="250"/>
    <n v="-259855.44"/>
    <m/>
    <n v="0"/>
    <m/>
    <m/>
    <m/>
    <n v="1"/>
    <m/>
    <m/>
    <x v="3"/>
    <x v="0"/>
    <x v="1"/>
  </r>
  <r>
    <x v="484"/>
    <n v="331010016453"/>
    <n v="460715400088"/>
    <x v="437"/>
    <s v="3 укр кв 4"/>
    <s v="3 укр кв"/>
    <n v="4"/>
    <m/>
    <n v="29154299"/>
    <n v="98701"/>
    <x v="0"/>
    <x v="0"/>
    <n v="92"/>
    <m/>
    <n v="1"/>
    <n v="1"/>
    <n v="-92"/>
    <x v="248"/>
    <x v="0"/>
    <n v="0"/>
    <n v="0"/>
    <n v="0"/>
    <n v="-11696.88"/>
    <x v="251"/>
    <n v="-26921.96"/>
    <m/>
    <n v="0"/>
    <m/>
    <m/>
    <m/>
    <n v="1"/>
    <m/>
    <m/>
    <x v="3"/>
    <x v="0"/>
    <x v="1"/>
  </r>
  <r>
    <x v="485"/>
    <n v="331010300192"/>
    <n v="3062450416"/>
    <x v="438"/>
    <s v="3 укр кв 4/49"/>
    <m/>
    <m/>
    <m/>
    <n v="427741"/>
    <n v="112128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3"/>
    <x v="0"/>
    <x v="1"/>
  </r>
  <r>
    <x v="486"/>
    <n v="331010341134"/>
    <n v="480301302159"/>
    <x v="439"/>
    <s v="3 укр кв"/>
    <m/>
    <m/>
    <m/>
    <n v="2458844"/>
    <n v="153624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1"/>
  </r>
  <r>
    <x v="487"/>
    <n v="330100215377"/>
    <n v="30140005445"/>
    <x v="440"/>
    <s v="3 укр 1"/>
    <s v="3 укр кв"/>
    <n v="1"/>
    <s v="в"/>
    <n v="613155"/>
    <n v="58173216"/>
    <x v="0"/>
    <x v="0"/>
    <n v="2580"/>
    <m/>
    <n v="1"/>
    <n v="1"/>
    <n v="-2580"/>
    <x v="203"/>
    <x v="0"/>
    <n v="0"/>
    <n v="0"/>
    <n v="0"/>
    <n v="-328021.2"/>
    <x v="206"/>
    <n v="-754985.4"/>
    <m/>
    <n v="0"/>
    <m/>
    <m/>
    <m/>
    <n v="1"/>
    <m/>
    <m/>
    <x v="3"/>
    <x v="0"/>
    <x v="1"/>
  </r>
  <r>
    <x v="488"/>
    <n v="331017889381"/>
    <n v="780608301420"/>
    <x v="441"/>
    <s v="Сыбага"/>
    <s v="Сыбага"/>
    <m/>
    <m/>
    <n v="80277287002"/>
    <n v="57906063"/>
    <x v="0"/>
    <x v="0"/>
    <n v="2172"/>
    <m/>
    <n v="1"/>
    <n v="1"/>
    <n v="-2172"/>
    <x v="250"/>
    <x v="0"/>
    <n v="0"/>
    <n v="0"/>
    <n v="0"/>
    <n v="-276148.08"/>
    <x v="253"/>
    <n v="-635592.3600000001"/>
    <m/>
    <n v="0"/>
    <m/>
    <m/>
    <m/>
    <n v="1"/>
    <m/>
    <m/>
    <x v="3"/>
    <x v="0"/>
    <x v="1"/>
  </r>
  <r>
    <x v="489"/>
    <n v="331017889381"/>
    <n v="780608301420"/>
    <x v="441"/>
    <s v="Сыбага"/>
    <s v="Сыбага"/>
    <m/>
    <m/>
    <n v="8933263"/>
    <n v="57906066"/>
    <x v="0"/>
    <x v="0"/>
    <n v="385"/>
    <m/>
    <n v="1"/>
    <n v="1"/>
    <n v="-385"/>
    <x v="251"/>
    <x v="0"/>
    <n v="0"/>
    <n v="0"/>
    <n v="0"/>
    <n v="-48948.9"/>
    <x v="254"/>
    <n v="-112662.55"/>
    <m/>
    <n v="0"/>
    <m/>
    <m/>
    <m/>
    <n v="1"/>
    <m/>
    <m/>
    <x v="3"/>
    <x v="0"/>
    <x v="1"/>
  </r>
  <r>
    <x v="490"/>
    <m/>
    <n v="670318402446"/>
    <x v="442"/>
    <s v="3укр2/49"/>
    <s v="3укр кв"/>
    <n v="2"/>
    <n v="49"/>
    <n v="10375517"/>
    <n v="17329976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n v="1"/>
    <m/>
    <m/>
    <x v="3"/>
    <x v="0"/>
    <x v="1"/>
  </r>
  <r>
    <x v="491"/>
    <m/>
    <n v="670318402446"/>
    <x v="443"/>
    <s v="3укр2/49"/>
    <m/>
    <m/>
    <m/>
    <n v="407214"/>
    <n v="17329951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3"/>
    <x v="0"/>
    <x v="1"/>
  </r>
  <r>
    <x v="492"/>
    <n v="330100234307"/>
    <n v="901240000255"/>
    <x v="444"/>
    <s v="Айтеке би 12"/>
    <s v="Айтеке би"/>
    <n v="12"/>
    <m/>
    <n v="16847014"/>
    <n v="231525"/>
    <x v="0"/>
    <x v="0"/>
    <n v="694"/>
    <m/>
    <n v="1"/>
    <n v="1"/>
    <n v="-694"/>
    <x v="254"/>
    <x v="0"/>
    <n v="0"/>
    <n v="0"/>
    <n v="0"/>
    <n v="-88235.16"/>
    <x v="257"/>
    <n v="-203085.22000000003"/>
    <m/>
    <n v="0"/>
    <m/>
    <m/>
    <m/>
    <n v="1"/>
    <m/>
    <m/>
    <x v="3"/>
    <x v="0"/>
    <x v="1"/>
  </r>
  <r>
    <x v="493"/>
    <n v="331018927515"/>
    <n v="460610301118"/>
    <x v="445"/>
    <s v="Токмаг-ва 28/5А"/>
    <s v="Токмаганбетова"/>
    <n v="28"/>
    <s v="5А"/>
    <n v="11614124"/>
    <n v="5530120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n v="1"/>
    <m/>
    <m/>
    <x v="3"/>
    <x v="0"/>
    <x v="1"/>
  </r>
  <r>
    <x v="494"/>
    <m/>
    <n v="620305400231"/>
    <x v="446"/>
    <s v="Айтеке би б/н"/>
    <s v="Айтеке би"/>
    <s v="б/н"/>
    <m/>
    <n v="32284738"/>
    <n v="17117298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3"/>
    <x v="0"/>
    <x v="1"/>
  </r>
  <r>
    <x v="495"/>
    <n v="331018916820"/>
    <n v="830528300618"/>
    <x v="447"/>
    <s v="Айтеке би 10/4"/>
    <s v="Айтеке би"/>
    <n v="10"/>
    <n v="4"/>
    <n v="13791567"/>
    <n v="17328466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3"/>
    <x v="0"/>
    <x v="1"/>
  </r>
  <r>
    <x v="496"/>
    <n v="600700528894"/>
    <n v="31040001104"/>
    <x v="448"/>
    <s v="Яньшина 6/47"/>
    <m/>
    <m/>
    <m/>
    <n v="0"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3"/>
    <x v="0"/>
    <x v="1"/>
  </r>
  <r>
    <x v="497"/>
    <m/>
    <n v="98104001082"/>
    <x v="449"/>
    <s v="Токмаг-ва 28/4а"/>
    <s v="Токмаганбетова"/>
    <n v="28"/>
    <s v="4а"/>
    <s v="26876/14"/>
    <n v="5530170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3"/>
    <x v="0"/>
    <x v="1"/>
  </r>
  <r>
    <x v="498"/>
    <n v="331000044784"/>
    <n v="991040003378"/>
    <x v="450"/>
    <s v="3 укр кв б/н"/>
    <s v="3 укр кв"/>
    <s v="б/н"/>
    <m/>
    <n v="7051269"/>
    <n v="153924"/>
    <x v="0"/>
    <x v="0"/>
    <n v="6313"/>
    <m/>
    <n v="1"/>
    <n v="1"/>
    <n v="-6313"/>
    <x v="256"/>
    <x v="0"/>
    <n v="0"/>
    <n v="0"/>
    <n v="0"/>
    <n v="-802634.82"/>
    <x v="259"/>
    <n v="-1847373.19"/>
    <m/>
    <n v="0"/>
    <m/>
    <m/>
    <m/>
    <n v="1"/>
    <m/>
    <m/>
    <x v="7"/>
    <x v="0"/>
    <x v="1"/>
  </r>
  <r>
    <x v="499"/>
    <m/>
    <n v="991040003378"/>
    <x v="450"/>
    <s v="4 укр кв б/н"/>
    <m/>
    <m/>
    <m/>
    <m/>
    <m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-1"/>
    <s v="нет №вод и пломбы"/>
    <m/>
    <x v="7"/>
    <x v="0"/>
    <x v="1"/>
  </r>
  <r>
    <x v="500"/>
    <n v="331000046109"/>
    <n v="701201400078"/>
    <x v="451"/>
    <s v="Айт. Би 27/1"/>
    <s v="Айтеке би"/>
    <n v="27"/>
    <n v="1"/>
    <n v="1012149664906"/>
    <n v="57905900"/>
    <x v="0"/>
    <x v="0"/>
    <n v="40"/>
    <m/>
    <n v="1"/>
    <n v="1"/>
    <n v="-40"/>
    <x v="31"/>
    <x v="1"/>
    <n v="65"/>
    <n v="19020.95"/>
    <n v="0"/>
    <n v="-5085.6000000000004"/>
    <x v="31"/>
    <n v="-11705.2"/>
    <m/>
    <n v="0"/>
    <m/>
    <m/>
    <m/>
    <n v="1"/>
    <m/>
    <m/>
    <x v="6"/>
    <x v="0"/>
    <x v="1"/>
  </r>
  <r>
    <x v="501"/>
    <n v="331000046109"/>
    <n v="701201400078"/>
    <x v="451"/>
    <s v="Айтеке би 27/1"/>
    <s v="Айтеке би"/>
    <n v="27"/>
    <n v="1"/>
    <n v="15022551804"/>
    <n v="5677557"/>
    <x v="0"/>
    <x v="0"/>
    <n v="37"/>
    <m/>
    <n v="1"/>
    <n v="1"/>
    <n v="-37"/>
    <x v="191"/>
    <x v="1"/>
    <n v="62"/>
    <n v="18143.060000000001"/>
    <n v="0"/>
    <n v="-4704.18"/>
    <x v="194"/>
    <n v="-10827.310000000001"/>
    <m/>
    <n v="0"/>
    <m/>
    <m/>
    <m/>
    <n v="1"/>
    <m/>
    <m/>
    <x v="6"/>
    <x v="0"/>
    <x v="1"/>
  </r>
  <r>
    <x v="502"/>
    <n v="331000046109"/>
    <n v="701201400078"/>
    <x v="451"/>
    <s v="Айтеке би 27/1"/>
    <s v="Айтеке би"/>
    <n v="27"/>
    <n v="1"/>
    <n v="1012149961105"/>
    <n v="57905899"/>
    <x v="0"/>
    <x v="0"/>
    <n v="475"/>
    <m/>
    <n v="1"/>
    <n v="1"/>
    <n v="-475"/>
    <x v="257"/>
    <x v="1"/>
    <n v="500"/>
    <n v="146315"/>
    <n v="0"/>
    <n v="-60391.5"/>
    <x v="260"/>
    <n v="-138999.25"/>
    <m/>
    <n v="0"/>
    <m/>
    <m/>
    <m/>
    <n v="1"/>
    <m/>
    <m/>
    <x v="6"/>
    <x v="0"/>
    <x v="1"/>
  </r>
  <r>
    <x v="503"/>
    <n v="331010290334"/>
    <n v="570415300896"/>
    <x v="452"/>
    <s v="Айт.би 40/3"/>
    <s v="Айтеке би"/>
    <n v="40"/>
    <n v="3"/>
    <n v="13135682"/>
    <n v="153309"/>
    <x v="0"/>
    <x v="0"/>
    <n v="762"/>
    <m/>
    <n v="1"/>
    <n v="1"/>
    <n v="-762"/>
    <x v="258"/>
    <x v="1"/>
    <n v="787"/>
    <n v="230299.81"/>
    <n v="0"/>
    <n v="-96880.680000000008"/>
    <x v="261"/>
    <n v="-222984.06"/>
    <m/>
    <n v="0"/>
    <m/>
    <m/>
    <m/>
    <n v="1"/>
    <m/>
    <m/>
    <x v="6"/>
    <x v="0"/>
    <x v="1"/>
  </r>
  <r>
    <x v="504"/>
    <n v="331010290334"/>
    <n v="570415300896"/>
    <x v="452"/>
    <s v="Айт.би 40/3"/>
    <s v="Айтеке би"/>
    <n v="40"/>
    <n v="3"/>
    <n v="7706749"/>
    <n v="89513"/>
    <x v="0"/>
    <x v="0"/>
    <n v="518"/>
    <m/>
    <n v="1"/>
    <n v="1"/>
    <n v="-518"/>
    <x v="259"/>
    <x v="1"/>
    <n v="543"/>
    <n v="158898.09"/>
    <n v="0"/>
    <n v="-65858.52"/>
    <x v="262"/>
    <n v="-151582.34000000003"/>
    <m/>
    <n v="0"/>
    <m/>
    <m/>
    <m/>
    <n v="1"/>
    <m/>
    <m/>
    <x v="6"/>
    <x v="0"/>
    <x v="1"/>
  </r>
  <r>
    <x v="505"/>
    <n v="331000032681"/>
    <n v="610404401523"/>
    <x v="453"/>
    <s v="Айт.би 23/3"/>
    <s v="Айтеке би"/>
    <n v="23"/>
    <n v="3"/>
    <n v="15926310"/>
    <n v="406156"/>
    <x v="0"/>
    <x v="0"/>
    <n v="388"/>
    <m/>
    <n v="1"/>
    <n v="1"/>
    <n v="-388"/>
    <x v="260"/>
    <x v="0"/>
    <n v="0"/>
    <n v="0"/>
    <n v="0"/>
    <n v="-49330.32"/>
    <x v="263"/>
    <n v="-113540.44"/>
    <m/>
    <n v="0"/>
    <m/>
    <m/>
    <m/>
    <n v="1"/>
    <m/>
    <m/>
    <x v="5"/>
    <x v="0"/>
    <x v="1"/>
  </r>
  <r>
    <x v="506"/>
    <n v="331010821714"/>
    <n v="790719400048"/>
    <x v="454"/>
    <s v="Айтеке би 26"/>
    <s v="Айтеке би"/>
    <n v="26"/>
    <m/>
    <s v="09/8105256"/>
    <n v="88065"/>
    <x v="0"/>
    <x v="0"/>
    <n v="451"/>
    <m/>
    <n v="1"/>
    <n v="1"/>
    <n v="-451"/>
    <x v="261"/>
    <x v="1"/>
    <n v="476"/>
    <n v="139291.88"/>
    <n v="0"/>
    <n v="-57340.14"/>
    <x v="264"/>
    <n v="-131976.13"/>
    <m/>
    <n v="0"/>
    <m/>
    <m/>
    <m/>
    <n v="1"/>
    <m/>
    <m/>
    <x v="6"/>
    <x v="0"/>
    <x v="1"/>
  </r>
  <r>
    <x v="507"/>
    <n v="331010821714"/>
    <n v="790719400048"/>
    <x v="454"/>
    <s v="Айтеке би 26"/>
    <s v="Айтеке би"/>
    <n v="26"/>
    <m/>
    <n v="8147091"/>
    <n v="40574"/>
    <x v="0"/>
    <x v="0"/>
    <n v="260"/>
    <m/>
    <n v="1"/>
    <n v="1"/>
    <n v="-260"/>
    <x v="262"/>
    <x v="1"/>
    <n v="285"/>
    <n v="83399.55"/>
    <n v="0"/>
    <n v="-33056.400000000001"/>
    <x v="265"/>
    <n v="-76083.8"/>
    <m/>
    <n v="0"/>
    <m/>
    <m/>
    <m/>
    <n v="1"/>
    <m/>
    <m/>
    <x v="6"/>
    <x v="0"/>
    <x v="1"/>
  </r>
  <r>
    <x v="508"/>
    <n v="331010821714"/>
    <n v="790719400048"/>
    <x v="454"/>
    <s v="Айтеке би 26"/>
    <s v="Айтеке би"/>
    <n v="26"/>
    <m/>
    <n v="7603297"/>
    <n v="4369"/>
    <x v="0"/>
    <x v="0"/>
    <n v="1598"/>
    <m/>
    <n v="1"/>
    <n v="1"/>
    <n v="-1598"/>
    <x v="263"/>
    <x v="1"/>
    <n v="1623"/>
    <n v="474938.49"/>
    <n v="0"/>
    <n v="-203169.72"/>
    <x v="266"/>
    <n v="-467622.74"/>
    <m/>
    <n v="0"/>
    <m/>
    <m/>
    <m/>
    <n v="1"/>
    <m/>
    <m/>
    <x v="6"/>
    <x v="0"/>
    <x v="1"/>
  </r>
  <r>
    <x v="509"/>
    <n v="331010237195"/>
    <n v="640809401947"/>
    <x v="455"/>
    <s v="Токмагам 22"/>
    <s v="Токмаганбетова"/>
    <n v="22"/>
    <m/>
    <n v="906877803"/>
    <n v="405533"/>
    <x v="0"/>
    <x v="0"/>
    <n v="1291"/>
    <m/>
    <n v="1"/>
    <n v="1"/>
    <n v="-1291"/>
    <x v="264"/>
    <x v="1"/>
    <n v="1316"/>
    <n v="385101.08"/>
    <n v="0"/>
    <n v="-164137.74"/>
    <x v="267"/>
    <n v="-377785.33"/>
    <m/>
    <n v="0"/>
    <m/>
    <m/>
    <m/>
    <n v="1"/>
    <m/>
    <m/>
    <x v="6"/>
    <x v="0"/>
    <x v="1"/>
  </r>
  <r>
    <x v="510"/>
    <n v="331010237195"/>
    <n v="640809401947"/>
    <x v="455"/>
    <s v="Токмагам 22"/>
    <s v="Токмаганбетова"/>
    <n v="22"/>
    <m/>
    <n v="16790554"/>
    <n v="47774"/>
    <x v="0"/>
    <x v="0"/>
    <n v="483"/>
    <m/>
    <n v="1"/>
    <n v="1"/>
    <n v="-483"/>
    <x v="265"/>
    <x v="1"/>
    <n v="508"/>
    <n v="148656.04"/>
    <n v="0"/>
    <n v="-61408.62"/>
    <x v="268"/>
    <n v="-141340.29"/>
    <m/>
    <n v="0"/>
    <m/>
    <m/>
    <m/>
    <n v="1"/>
    <m/>
    <m/>
    <x v="6"/>
    <x v="0"/>
    <x v="1"/>
  </r>
  <r>
    <x v="511"/>
    <n v="331010174127"/>
    <n v="660918400757"/>
    <x v="456"/>
    <s v="Усерб 19/18"/>
    <s v="Усербаева"/>
    <n v="19"/>
    <n v="18"/>
    <n v="30608895"/>
    <n v="57908321"/>
    <x v="0"/>
    <x v="0"/>
    <n v="1096"/>
    <m/>
    <n v="1"/>
    <n v="1"/>
    <n v="-1096"/>
    <x v="266"/>
    <x v="1"/>
    <n v="1121"/>
    <n v="328038.23"/>
    <n v="0"/>
    <n v="-139345.44"/>
    <x v="269"/>
    <n v="-320722.48"/>
    <m/>
    <n v="0"/>
    <m/>
    <m/>
    <m/>
    <n v="1"/>
    <m/>
    <m/>
    <x v="6"/>
    <x v="0"/>
    <x v="1"/>
  </r>
  <r>
    <x v="512"/>
    <n v="331010174128"/>
    <n v="660918400758"/>
    <x v="456"/>
    <s v="Усерб 19/19"/>
    <s v="Усербаева"/>
    <n v="19"/>
    <n v="20"/>
    <n v="31573455"/>
    <n v="58173765"/>
    <x v="0"/>
    <x v="0"/>
    <n v="497"/>
    <m/>
    <n v="1"/>
    <n v="1"/>
    <n v="-497"/>
    <x v="267"/>
    <x v="1"/>
    <n v="522"/>
    <n v="152752.85999999999"/>
    <n v="0"/>
    <n v="-63188.58"/>
    <x v="270"/>
    <n v="-145437.10999999999"/>
    <m/>
    <n v="0"/>
    <m/>
    <m/>
    <m/>
    <n v="1"/>
    <m/>
    <m/>
    <x v="6"/>
    <x v="0"/>
    <x v="1"/>
  </r>
  <r>
    <x v="513"/>
    <n v="331010365736"/>
    <n v="730317302349"/>
    <x v="457"/>
    <s v="Ауэзова 7"/>
    <m/>
    <m/>
    <m/>
    <n v="2290599"/>
    <n v="89377"/>
    <x v="0"/>
    <x v="0"/>
    <n v="610"/>
    <m/>
    <n v="1"/>
    <n v="1"/>
    <n v="-610"/>
    <x v="268"/>
    <x v="1"/>
    <n v="635"/>
    <n v="185820.05"/>
    <n v="0"/>
    <n v="-77555.399999999994"/>
    <x v="271"/>
    <n v="-178504.3"/>
    <m/>
    <n v="0"/>
    <m/>
    <m/>
    <m/>
    <m/>
    <m/>
    <m/>
    <x v="6"/>
    <x v="0"/>
    <x v="1"/>
  </r>
  <r>
    <x v="514"/>
    <n v="331010337015"/>
    <n v="640809401947"/>
    <x v="458"/>
    <s v="Усербаева 19"/>
    <s v="Усербаева"/>
    <n v="19"/>
    <n v="2"/>
    <n v="16229310"/>
    <n v="51825"/>
    <x v="0"/>
    <x v="0"/>
    <n v="1158"/>
    <m/>
    <n v="1"/>
    <n v="1"/>
    <n v="-1158"/>
    <x v="269"/>
    <x v="1"/>
    <n v="1183"/>
    <n v="346181.29"/>
    <n v="0"/>
    <n v="-147228.12"/>
    <x v="272"/>
    <n v="-338865.54000000004"/>
    <m/>
    <n v="0"/>
    <m/>
    <m/>
    <m/>
    <n v="1"/>
    <m/>
    <m/>
    <x v="6"/>
    <x v="0"/>
    <x v="1"/>
  </r>
  <r>
    <x v="515"/>
    <n v="331010365736"/>
    <n v="640726402012"/>
    <x v="459"/>
    <s v="Ауэзова 7"/>
    <s v="Ауезова "/>
    <n v="7"/>
    <m/>
    <n v="4192618"/>
    <n v="122539"/>
    <x v="0"/>
    <x v="0"/>
    <n v="5509"/>
    <m/>
    <n v="1"/>
    <n v="1"/>
    <n v="-5509"/>
    <x v="270"/>
    <x v="1"/>
    <n v="5534"/>
    <n v="1619414.42"/>
    <n v="0"/>
    <n v="-700414.26"/>
    <x v="273"/>
    <n v="-1612098.67"/>
    <m/>
    <n v="0"/>
    <m/>
    <m/>
    <m/>
    <n v="1"/>
    <m/>
    <m/>
    <x v="6"/>
    <x v="0"/>
    <x v="1"/>
  </r>
  <r>
    <x v="516"/>
    <n v="331010568843"/>
    <n v="631001300273"/>
    <x v="460"/>
    <s v="Айтеке би 20"/>
    <s v="Айтеке би"/>
    <n v="20"/>
    <m/>
    <n v="169902506"/>
    <n v="37093"/>
    <x v="0"/>
    <x v="0"/>
    <n v="4938"/>
    <m/>
    <n v="1"/>
    <n v="1"/>
    <n v="-4938"/>
    <x v="271"/>
    <x v="1"/>
    <n v="4963"/>
    <n v="1452322.69"/>
    <n v="0"/>
    <n v="-627817.31999999995"/>
    <x v="274"/>
    <n v="-1445006.94"/>
    <m/>
    <n v="0"/>
    <m/>
    <m/>
    <m/>
    <n v="1"/>
    <m/>
    <m/>
    <x v="6"/>
    <x v="0"/>
    <x v="1"/>
  </r>
  <r>
    <x v="517"/>
    <n v="331010568843"/>
    <n v="631001300273"/>
    <x v="460"/>
    <s v="Айтеке би 20"/>
    <s v="Айтеке би"/>
    <n v="20"/>
    <m/>
    <n v="26204767"/>
    <n v="18"/>
    <x v="0"/>
    <x v="0"/>
    <n v="1067"/>
    <m/>
    <n v="1"/>
    <n v="1"/>
    <n v="-1067"/>
    <x v="272"/>
    <x v="1"/>
    <n v="1092"/>
    <n v="319551.96000000002"/>
    <n v="0"/>
    <n v="-135658.38"/>
    <x v="275"/>
    <n v="-312236.21000000002"/>
    <m/>
    <n v="0"/>
    <m/>
    <m/>
    <m/>
    <n v="1"/>
    <m/>
    <m/>
    <x v="6"/>
    <x v="0"/>
    <x v="1"/>
  </r>
  <r>
    <x v="518"/>
    <n v="331010568843"/>
    <n v="631001300273"/>
    <x v="460"/>
    <s v="Айтеке би 20"/>
    <s v="Айтеке би"/>
    <n v="20"/>
    <m/>
    <n v="26204715"/>
    <n v="17"/>
    <x v="0"/>
    <x v="0"/>
    <n v="1036"/>
    <m/>
    <n v="1"/>
    <n v="1"/>
    <n v="-1036"/>
    <x v="273"/>
    <x v="1"/>
    <n v="1061"/>
    <n v="310480.43"/>
    <n v="0"/>
    <n v="-131717.04"/>
    <x v="276"/>
    <n v="-303164.68000000005"/>
    <m/>
    <n v="0"/>
    <m/>
    <m/>
    <m/>
    <n v="1"/>
    <m/>
    <m/>
    <x v="6"/>
    <x v="0"/>
    <x v="1"/>
  </r>
  <r>
    <x v="519"/>
    <n v="331017861172"/>
    <n v="650611400825"/>
    <x v="461"/>
    <s v="Усербаева19а/78"/>
    <s v="Усербаева"/>
    <s v="19а"/>
    <n v="78"/>
    <n v="16790577"/>
    <n v="17333902"/>
    <x v="0"/>
    <x v="0"/>
    <n v="771"/>
    <m/>
    <n v="1"/>
    <n v="1"/>
    <n v="-771"/>
    <x v="274"/>
    <x v="1"/>
    <n v="796"/>
    <n v="232933.48"/>
    <n v="0"/>
    <n v="-98024.94"/>
    <x v="277"/>
    <n v="-225617.73"/>
    <m/>
    <n v="0"/>
    <m/>
    <m/>
    <m/>
    <n v="1"/>
    <m/>
    <m/>
    <x v="6"/>
    <x v="0"/>
    <x v="1"/>
  </r>
  <r>
    <x v="520"/>
    <n v="331010477945"/>
    <n v="610223403596"/>
    <x v="462"/>
    <s v="Айт.би 38/18"/>
    <s v="Айтеке би"/>
    <n v="38"/>
    <n v="18"/>
    <n v="2976214"/>
    <n v="17328932"/>
    <x v="0"/>
    <x v="0"/>
    <n v="52"/>
    <m/>
    <n v="1"/>
    <n v="1"/>
    <n v="-52"/>
    <x v="275"/>
    <x v="1"/>
    <n v="77"/>
    <n v="22532.51"/>
    <n v="0"/>
    <n v="-6611.28"/>
    <x v="278"/>
    <n v="-15216.759999999998"/>
    <m/>
    <n v="0"/>
    <m/>
    <m/>
    <m/>
    <n v="1"/>
    <m/>
    <m/>
    <x v="6"/>
    <x v="0"/>
    <x v="1"/>
  </r>
  <r>
    <x v="521"/>
    <n v="331010727255"/>
    <n v="550621401173"/>
    <x v="463"/>
    <s v="Казбек би 20/48"/>
    <s v="Казыбек би"/>
    <n v="20"/>
    <n v="48"/>
    <n v="8614970"/>
    <n v="550751"/>
    <x v="0"/>
    <x v="0"/>
    <n v="2981"/>
    <m/>
    <n v="1"/>
    <n v="1"/>
    <n v="-2981"/>
    <x v="276"/>
    <x v="1"/>
    <n v="3006"/>
    <n v="879645.78"/>
    <n v="0"/>
    <n v="-379004.34"/>
    <x v="279"/>
    <n v="-872330.03"/>
    <m/>
    <n v="0"/>
    <m/>
    <m/>
    <m/>
    <n v="1"/>
    <m/>
    <m/>
    <x v="6"/>
    <x v="0"/>
    <x v="1"/>
  </r>
  <r>
    <x v="522"/>
    <n v="330010246763"/>
    <n v="801101301582"/>
    <x v="464"/>
    <s v="Казбек би20/16"/>
    <s v="Казыбек би"/>
    <n v="20"/>
    <n v="16"/>
    <n v="90013492"/>
    <n v="99800"/>
    <x v="0"/>
    <x v="0"/>
    <n v="1727"/>
    <m/>
    <n v="1"/>
    <n v="1"/>
    <n v="-1727"/>
    <x v="277"/>
    <x v="1"/>
    <n v="1752"/>
    <n v="512687.76"/>
    <n v="0"/>
    <n v="-219570.78"/>
    <x v="280"/>
    <n v="-505372.01"/>
    <m/>
    <n v="0"/>
    <m/>
    <m/>
    <m/>
    <n v="1"/>
    <m/>
    <m/>
    <x v="6"/>
    <x v="0"/>
    <x v="1"/>
  </r>
  <r>
    <x v="523"/>
    <n v="330120100107"/>
    <n v="821203400797"/>
    <x v="465"/>
    <s v="Желтоксан9а"/>
    <s v="Желтоксан"/>
    <n v="9"/>
    <s v="а"/>
    <n v="15938077"/>
    <n v="123758"/>
    <x v="0"/>
    <x v="0"/>
    <n v="2733"/>
    <m/>
    <n v="1"/>
    <n v="1"/>
    <n v="-2733"/>
    <x v="278"/>
    <x v="1"/>
    <n v="2758"/>
    <n v="807073.54"/>
    <n v="0"/>
    <n v="-347473.62"/>
    <x v="281"/>
    <n v="-799757.79"/>
    <m/>
    <n v="0"/>
    <m/>
    <m/>
    <m/>
    <n v="1"/>
    <m/>
    <m/>
    <x v="6"/>
    <x v="0"/>
    <x v="1"/>
  </r>
  <r>
    <x v="524"/>
    <n v="331010641441"/>
    <n v="720116300596"/>
    <x v="466"/>
    <s v="Усерб 19/52"/>
    <s v="Усербаева"/>
    <n v="19"/>
    <n v="52"/>
    <n v="6074295"/>
    <n v="57914652"/>
    <x v="0"/>
    <x v="0"/>
    <n v="384"/>
    <m/>
    <n v="1"/>
    <n v="1"/>
    <n v="-384"/>
    <x v="279"/>
    <x v="0"/>
    <n v="0"/>
    <n v="0"/>
    <n v="0"/>
    <n v="-48821.760000000002"/>
    <x v="282"/>
    <n v="-112369.92000000001"/>
    <m/>
    <n v="0"/>
    <m/>
    <m/>
    <m/>
    <n v="1"/>
    <m/>
    <m/>
    <x v="5"/>
    <x v="0"/>
    <x v="1"/>
  </r>
  <r>
    <x v="525"/>
    <n v="331000002415"/>
    <n v="970540003392"/>
    <x v="467"/>
    <s v="Аитеке би 9"/>
    <s v="Айтеке би"/>
    <n v="9"/>
    <m/>
    <n v="368769"/>
    <n v="316029"/>
    <x v="0"/>
    <x v="0"/>
    <n v="1416"/>
    <m/>
    <n v="1"/>
    <n v="1"/>
    <n v="-1416"/>
    <x v="280"/>
    <x v="1"/>
    <n v="1441"/>
    <n v="421679.83"/>
    <n v="0"/>
    <n v="-180030.24"/>
    <x v="283"/>
    <n v="-414364.08"/>
    <m/>
    <n v="0"/>
    <m/>
    <m/>
    <m/>
    <n v="1"/>
    <m/>
    <m/>
    <x v="6"/>
    <x v="0"/>
    <x v="1"/>
  </r>
  <r>
    <x v="526"/>
    <n v="331010365736"/>
    <n v="640726402012"/>
    <x v="468"/>
    <s v="Жахаева 52"/>
    <s v="Жахаева"/>
    <n v="52"/>
    <m/>
    <n v="7236863"/>
    <n v="429968"/>
    <x v="0"/>
    <x v="0"/>
    <n v="6390"/>
    <m/>
    <n v="1"/>
    <n v="0"/>
    <n v="-6390"/>
    <x v="6"/>
    <x v="1"/>
    <n v="6415"/>
    <n v="1877221.45"/>
    <n v="0"/>
    <n v="-812424.6"/>
    <x v="6"/>
    <n v="-812424.6"/>
    <m/>
    <n v="-6390"/>
    <m/>
    <m/>
    <m/>
    <n v="1"/>
    <m/>
    <m/>
    <x v="6"/>
    <x v="0"/>
    <x v="1"/>
  </r>
  <r>
    <x v="527"/>
    <n v="331010808963"/>
    <n v="490304300131"/>
    <x v="469"/>
    <s v="3 укр кв8"/>
    <s v="3 укр кв"/>
    <n v="8"/>
    <m/>
    <n v="8066964"/>
    <n v="51383"/>
    <x v="0"/>
    <x v="0"/>
    <n v="282"/>
    <m/>
    <n v="1"/>
    <n v="1"/>
    <n v="-282"/>
    <x v="281"/>
    <x v="1"/>
    <n v="307"/>
    <n v="89837.41"/>
    <n v="0"/>
    <n v="-35853.480000000003"/>
    <x v="284"/>
    <n v="-82521.66"/>
    <m/>
    <n v="0"/>
    <m/>
    <m/>
    <m/>
    <n v="1"/>
    <m/>
    <m/>
    <x v="6"/>
    <x v="0"/>
    <x v="1"/>
  </r>
  <r>
    <x v="528"/>
    <n v="330120113593"/>
    <n v="760517302517"/>
    <x v="470"/>
    <s v="3 укр кв 2"/>
    <s v="3 укр кв"/>
    <n v="2"/>
    <m/>
    <n v="8616059"/>
    <n v="39301"/>
    <x v="0"/>
    <x v="0"/>
    <n v="1293"/>
    <m/>
    <n v="1"/>
    <n v="1"/>
    <n v="-1293"/>
    <x v="282"/>
    <x v="1"/>
    <n v="1318"/>
    <n v="385686.33999999997"/>
    <n v="0"/>
    <n v="-164392.01999999999"/>
    <x v="285"/>
    <n v="-378370.58999999997"/>
    <m/>
    <n v="0"/>
    <m/>
    <m/>
    <m/>
    <n v="1"/>
    <m/>
    <m/>
    <x v="6"/>
    <x v="0"/>
    <x v="1"/>
  </r>
  <r>
    <x v="529"/>
    <n v="330120113594"/>
    <n v="760517302518"/>
    <x v="470"/>
    <s v="3укр кв 2"/>
    <s v="3 укр кв"/>
    <n v="2"/>
    <m/>
    <s v="04/549548"/>
    <n v="38269"/>
    <x v="0"/>
    <x v="0"/>
    <n v="3588"/>
    <m/>
    <n v="1"/>
    <n v="1"/>
    <n v="-3588"/>
    <x v="283"/>
    <x v="1"/>
    <n v="3613"/>
    <n v="1057272.19"/>
    <n v="0"/>
    <n v="-456178.32"/>
    <x v="286"/>
    <n v="-1049956.44"/>
    <m/>
    <n v="0"/>
    <m/>
    <m/>
    <m/>
    <n v="1"/>
    <m/>
    <m/>
    <x v="6"/>
    <x v="0"/>
    <x v="1"/>
  </r>
  <r>
    <x v="530"/>
    <m/>
    <n v="760517302518"/>
    <x v="470"/>
    <s v="3укр кв 2"/>
    <s v="3 укр кв"/>
    <n v="2"/>
    <m/>
    <m/>
    <m/>
    <x v="0"/>
    <x v="0"/>
    <n v="2"/>
    <m/>
    <n v="1"/>
    <n v="1"/>
    <n v="-2"/>
    <x v="147"/>
    <x v="1"/>
    <n v="27"/>
    <n v="7901.01"/>
    <n v="0"/>
    <n v="-254.28"/>
    <x v="147"/>
    <n v="-585.26"/>
    <m/>
    <n v="0"/>
    <m/>
    <m/>
    <m/>
    <n v="1"/>
    <m/>
    <m/>
    <x v="6"/>
    <x v="0"/>
    <x v="1"/>
  </r>
  <r>
    <x v="531"/>
    <m/>
    <n v="760517302518"/>
    <x v="470"/>
    <s v="3укр кв 2"/>
    <s v="3 укр кв"/>
    <n v="2"/>
    <m/>
    <m/>
    <m/>
    <x v="0"/>
    <x v="0"/>
    <n v="17"/>
    <m/>
    <n v="1"/>
    <n v="1"/>
    <n v="-17"/>
    <x v="284"/>
    <x v="1"/>
    <n v="42"/>
    <n v="12290.46"/>
    <n v="0"/>
    <n v="-2161.38"/>
    <x v="287"/>
    <n v="-4974.71"/>
    <m/>
    <n v="0"/>
    <m/>
    <m/>
    <m/>
    <n v="1"/>
    <m/>
    <m/>
    <x v="6"/>
    <x v="0"/>
    <x v="1"/>
  </r>
  <r>
    <x v="532"/>
    <n v="331012212872"/>
    <n v="541114401524"/>
    <x v="471"/>
    <s v="Сыбага"/>
    <s v="Сыбага"/>
    <m/>
    <m/>
    <n v="32603956"/>
    <n v="17117328"/>
    <x v="0"/>
    <x v="0"/>
    <n v="93"/>
    <m/>
    <n v="1"/>
    <n v="1"/>
    <n v="-93"/>
    <x v="285"/>
    <x v="1"/>
    <n v="118"/>
    <n v="34530.339999999997"/>
    <n v="0"/>
    <n v="-11824.02"/>
    <x v="288"/>
    <n v="-27214.590000000004"/>
    <m/>
    <n v="0"/>
    <m/>
    <m/>
    <m/>
    <n v="1"/>
    <m/>
    <m/>
    <x v="6"/>
    <x v="0"/>
    <x v="1"/>
  </r>
  <r>
    <x v="533"/>
    <n v="331012212872"/>
    <n v="541114401524"/>
    <x v="472"/>
    <s v="Сыбага"/>
    <s v="Сыбага"/>
    <s v="б/н"/>
    <m/>
    <n v="32295416"/>
    <n v="57913517"/>
    <x v="0"/>
    <x v="0"/>
    <n v="259"/>
    <m/>
    <n v="1"/>
    <n v="1"/>
    <n v="-259"/>
    <x v="286"/>
    <x v="1"/>
    <n v="284"/>
    <n v="83106.92"/>
    <n v="0"/>
    <n v="-32929.26"/>
    <x v="289"/>
    <n v="-75791.170000000013"/>
    <m/>
    <n v="0"/>
    <m/>
    <m/>
    <m/>
    <n v="1"/>
    <m/>
    <m/>
    <x v="6"/>
    <x v="0"/>
    <x v="1"/>
  </r>
  <r>
    <x v="534"/>
    <m/>
    <n v="541114401524"/>
    <x v="473"/>
    <s v="Сыбага"/>
    <s v="Сыбага"/>
    <s v="б/н"/>
    <m/>
    <n v="30536501"/>
    <n v="57908435"/>
    <x v="0"/>
    <x v="0"/>
    <n v="460"/>
    <m/>
    <n v="1"/>
    <n v="1"/>
    <n v="-460"/>
    <x v="287"/>
    <x v="1"/>
    <n v="485"/>
    <n v="141925.54999999999"/>
    <n v="0"/>
    <n v="-58484.4"/>
    <x v="290"/>
    <n v="-134609.80000000002"/>
    <m/>
    <n v="0"/>
    <m/>
    <m/>
    <m/>
    <n v="1"/>
    <m/>
    <m/>
    <x v="6"/>
    <x v="0"/>
    <x v="1"/>
  </r>
  <r>
    <x v="535"/>
    <n v="331010784727"/>
    <n v="620505302269"/>
    <x v="474"/>
    <s v="3 укр кв б/н"/>
    <s v="3 укр кв"/>
    <s v="б/н"/>
    <m/>
    <n v="29153399"/>
    <n v="57906878"/>
    <x v="0"/>
    <x v="0"/>
    <n v="574"/>
    <m/>
    <n v="1"/>
    <n v="1"/>
    <n v="-574"/>
    <x v="288"/>
    <x v="1"/>
    <n v="599"/>
    <n v="175285.37"/>
    <n v="0"/>
    <n v="-72978.36"/>
    <x v="291"/>
    <n v="-167969.62"/>
    <m/>
    <n v="0"/>
    <m/>
    <m/>
    <m/>
    <n v="1"/>
    <m/>
    <m/>
    <x v="6"/>
    <x v="0"/>
    <x v="1"/>
  </r>
  <r>
    <x v="536"/>
    <n v="331010215436"/>
    <m/>
    <x v="475"/>
    <s v="Сыбага"/>
    <m/>
    <m/>
    <m/>
    <s v="норма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1"/>
  </r>
  <r>
    <x v="537"/>
    <n v="331000047272"/>
    <n v="940001149"/>
    <x v="476"/>
    <s v="Айтеке би б/н"/>
    <s v="Айтеке би"/>
    <s v="б/н"/>
    <m/>
    <n v="35912652"/>
    <n v="58175468"/>
    <x v="0"/>
    <x v="0"/>
    <n v="1628"/>
    <m/>
    <n v="1"/>
    <n v="1"/>
    <n v="-1628"/>
    <x v="289"/>
    <x v="1"/>
    <n v="1653"/>
    <n v="483717.39"/>
    <n v="0"/>
    <n v="-206983.92"/>
    <x v="292"/>
    <n v="-476401.64"/>
    <m/>
    <n v="0"/>
    <m/>
    <m/>
    <m/>
    <n v="1"/>
    <m/>
    <m/>
    <x v="6"/>
    <x v="0"/>
    <x v="1"/>
  </r>
  <r>
    <x v="538"/>
    <n v="331000004840"/>
    <n v="590120303305"/>
    <x v="477"/>
    <s v="Токтыбаева б/н"/>
    <s v="Токтыбаева"/>
    <s v="б/н"/>
    <m/>
    <n v="29422133"/>
    <n v="57914644"/>
    <x v="0"/>
    <x v="0"/>
    <n v="149"/>
    <m/>
    <n v="1"/>
    <n v="1"/>
    <n v="-149"/>
    <x v="290"/>
    <x v="1"/>
    <n v="174"/>
    <n v="50917.62"/>
    <n v="0"/>
    <n v="-18943.86"/>
    <x v="293"/>
    <n v="-43601.87"/>
    <m/>
    <n v="0"/>
    <m/>
    <m/>
    <m/>
    <n v="1"/>
    <m/>
    <m/>
    <x v="6"/>
    <x v="0"/>
    <x v="1"/>
  </r>
  <r>
    <x v="539"/>
    <n v="331017865032"/>
    <n v="650303302632"/>
    <x v="478"/>
    <s v="3 укр кв 5/38"/>
    <s v="3 укр кв"/>
    <n v="5"/>
    <n v="38"/>
    <n v="1056618"/>
    <n v="38170"/>
    <x v="0"/>
    <x v="0"/>
    <n v="4801"/>
    <m/>
    <n v="1"/>
    <n v="1"/>
    <n v="-4801"/>
    <x v="291"/>
    <x v="1"/>
    <n v="4826"/>
    <n v="1412232.38"/>
    <n v="0"/>
    <n v="-610399.14"/>
    <x v="294"/>
    <n v="-1404916.63"/>
    <m/>
    <n v="0"/>
    <m/>
    <m/>
    <m/>
    <n v="1"/>
    <m/>
    <m/>
    <x v="6"/>
    <x v="0"/>
    <x v="1"/>
  </r>
  <r>
    <x v="540"/>
    <n v="331010025976"/>
    <n v="610322402328"/>
    <x v="479"/>
    <s v="Айтеке би 2"/>
    <m/>
    <m/>
    <m/>
    <n v="32038784"/>
    <s v="коримбейды"/>
    <x v="0"/>
    <x v="0"/>
    <n v="527"/>
    <m/>
    <n v="1"/>
    <n v="1"/>
    <n v="-527"/>
    <x v="292"/>
    <x v="1"/>
    <n v="552"/>
    <n v="161531.76"/>
    <n v="0"/>
    <n v="-67002.78"/>
    <x v="295"/>
    <n v="-154216.01"/>
    <m/>
    <n v="0"/>
    <m/>
    <m/>
    <m/>
    <m/>
    <m/>
    <m/>
    <x v="6"/>
    <x v="0"/>
    <x v="1"/>
  </r>
  <r>
    <x v="541"/>
    <n v="330120274041"/>
    <n v="5611118401706"/>
    <x v="480"/>
    <s v="Айтеке би б.н"/>
    <s v="Айтеке би"/>
    <s v="б/н"/>
    <m/>
    <n v="7977157"/>
    <n v="3193990"/>
    <x v="0"/>
    <x v="0"/>
    <n v="297"/>
    <m/>
    <n v="1"/>
    <n v="1"/>
    <n v="-297"/>
    <x v="293"/>
    <x v="1"/>
    <n v="322"/>
    <n v="94226.86"/>
    <n v="0"/>
    <n v="-37760.58"/>
    <x v="296"/>
    <n v="-86911.110000000015"/>
    <m/>
    <n v="0"/>
    <m/>
    <m/>
    <m/>
    <n v="1"/>
    <m/>
    <m/>
    <x v="6"/>
    <x v="0"/>
    <x v="1"/>
  </r>
  <r>
    <x v="542"/>
    <n v="331012070800"/>
    <n v="460924400044"/>
    <x v="481"/>
    <s v="Аймаутова 2"/>
    <m/>
    <m/>
    <m/>
    <s v="18513/14"/>
    <n v="17329952"/>
    <x v="0"/>
    <x v="0"/>
    <n v="101"/>
    <m/>
    <n v="1"/>
    <n v="1"/>
    <n v="-101"/>
    <x v="294"/>
    <x v="1"/>
    <n v="126"/>
    <n v="36871.379999999997"/>
    <n v="0"/>
    <n v="-12841.14"/>
    <x v="297"/>
    <n v="-29555.63"/>
    <m/>
    <n v="0"/>
    <m/>
    <m/>
    <m/>
    <m/>
    <m/>
    <m/>
    <x v="6"/>
    <x v="0"/>
    <x v="1"/>
  </r>
  <r>
    <x v="543"/>
    <n v="330100215377"/>
    <n v="570504401170"/>
    <x v="482"/>
    <s v="Казантаева б/н"/>
    <s v="Казантаева"/>
    <s v="б/н"/>
    <m/>
    <s v="0751/15"/>
    <n v="5508820"/>
    <x v="0"/>
    <x v="0"/>
    <n v="65"/>
    <m/>
    <n v="1"/>
    <n v="1"/>
    <n v="-65"/>
    <x v="295"/>
    <x v="1"/>
    <n v="90"/>
    <n v="26336.7"/>
    <n v="0"/>
    <n v="-8264.1"/>
    <x v="298"/>
    <n v="-19020.95"/>
    <m/>
    <n v="0"/>
    <m/>
    <m/>
    <m/>
    <n v="1"/>
    <m/>
    <m/>
    <x v="6"/>
    <x v="0"/>
    <x v="1"/>
  </r>
  <r>
    <x v="544"/>
    <m/>
    <n v="620320502481"/>
    <x v="483"/>
    <s v="Казантаева 12"/>
    <s v="Казантаева"/>
    <n v="12"/>
    <s v="а"/>
    <n v="10374296"/>
    <n v="58174935"/>
    <x v="0"/>
    <x v="0"/>
    <n v="113"/>
    <m/>
    <n v="1"/>
    <n v="1"/>
    <n v="-113"/>
    <x v="296"/>
    <x v="1"/>
    <n v="138"/>
    <n v="40382.94"/>
    <n v="0"/>
    <n v="-14366.82"/>
    <x v="299"/>
    <n v="-33067.19"/>
    <m/>
    <n v="0"/>
    <m/>
    <m/>
    <m/>
    <n v="1"/>
    <m/>
    <m/>
    <x v="6"/>
    <x v="0"/>
    <x v="1"/>
  </r>
  <r>
    <x v="545"/>
    <n v="331010545833"/>
    <n v="740425400655"/>
    <x v="484"/>
    <s v="Сыбага"/>
    <s v="Сыбага"/>
    <m/>
    <m/>
    <n v="29106653"/>
    <n v="57908370"/>
    <x v="0"/>
    <x v="0"/>
    <n v="81"/>
    <m/>
    <n v="1"/>
    <n v="1"/>
    <n v="-81"/>
    <x v="297"/>
    <x v="1"/>
    <n v="106"/>
    <n v="31018.78"/>
    <n v="0"/>
    <n v="-10298.34"/>
    <x v="300"/>
    <n v="-23703.03"/>
    <m/>
    <n v="0"/>
    <m/>
    <m/>
    <m/>
    <n v="1"/>
    <m/>
    <m/>
    <x v="6"/>
    <x v="0"/>
    <x v="1"/>
  </r>
  <r>
    <x v="546"/>
    <m/>
    <n v="640307300884"/>
    <x v="485"/>
    <s v="Токтыбаева"/>
    <s v="Токтыбаева"/>
    <s v="б/н"/>
    <m/>
    <n v="0"/>
    <n v="0"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1"/>
  </r>
  <r>
    <x v="547"/>
    <m/>
    <n v="640307300884"/>
    <x v="486"/>
    <s v="Байтурсынова"/>
    <s v="Байтурсынова"/>
    <s v="б/н"/>
    <m/>
    <n v="0"/>
    <n v="0"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1"/>
  </r>
  <r>
    <x v="548"/>
    <n v="331010209211"/>
    <n v="541028400663"/>
    <x v="487"/>
    <s v="Аитеке би б/н"/>
    <s v="Айтеке би"/>
    <s v="б/н"/>
    <m/>
    <n v="8527000"/>
    <n v="58173214"/>
    <x v="0"/>
    <x v="0"/>
    <n v="2074"/>
    <m/>
    <n v="1"/>
    <n v="0"/>
    <n v="-2074"/>
    <x v="6"/>
    <x v="1"/>
    <n v="2184"/>
    <n v="639103.92000000004"/>
    <n v="0"/>
    <n v="-263688.36"/>
    <x v="6"/>
    <n v="-263688.36"/>
    <m/>
    <n v="-2074"/>
    <m/>
    <m/>
    <m/>
    <n v="1"/>
    <m/>
    <m/>
    <x v="8"/>
    <x v="0"/>
    <x v="1"/>
  </r>
  <r>
    <x v="549"/>
    <n v="331000043346"/>
    <n v="750331402444"/>
    <x v="488"/>
    <s v="Сатбаева 1"/>
    <s v="Сатбаева"/>
    <n v="1"/>
    <m/>
    <n v="17573408"/>
    <n v="58175917"/>
    <x v="0"/>
    <x v="0"/>
    <n v="3939"/>
    <m/>
    <n v="1"/>
    <n v="1"/>
    <n v="-3939"/>
    <x v="298"/>
    <x v="1"/>
    <n v="4049"/>
    <n v="1184858.8699999999"/>
    <n v="0"/>
    <n v="-500804.46"/>
    <x v="301"/>
    <n v="-1152669.57"/>
    <m/>
    <n v="0"/>
    <m/>
    <m/>
    <m/>
    <n v="1"/>
    <m/>
    <m/>
    <x v="8"/>
    <x v="0"/>
    <x v="1"/>
  </r>
  <r>
    <x v="550"/>
    <n v="331000043346"/>
    <n v="750331402444"/>
    <x v="488"/>
    <s v="Сатбаева 1"/>
    <s v="Сатбаева"/>
    <n v="1"/>
    <m/>
    <n v="102097113"/>
    <n v="1711729"/>
    <x v="0"/>
    <x v="0"/>
    <n v="2502"/>
    <m/>
    <n v="1"/>
    <n v="1"/>
    <n v="-2502"/>
    <x v="299"/>
    <x v="1"/>
    <n v="2612"/>
    <n v="764349.55999999994"/>
    <n v="0"/>
    <n v="-318104.28000000003"/>
    <x v="302"/>
    <n v="-732160.26"/>
    <m/>
    <n v="0"/>
    <m/>
    <m/>
    <m/>
    <n v="1"/>
    <m/>
    <m/>
    <x v="8"/>
    <x v="0"/>
    <x v="1"/>
  </r>
  <r>
    <x v="551"/>
    <n v="331000047657"/>
    <n v="1140003892"/>
    <x v="489"/>
    <s v="Усербаева б/н"/>
    <s v="Усербаева"/>
    <s v="б/н"/>
    <m/>
    <n v="2180022"/>
    <n v="39361"/>
    <x v="0"/>
    <x v="0"/>
    <n v="5394"/>
    <m/>
    <n v="1"/>
    <n v="1"/>
    <n v="-5394"/>
    <x v="300"/>
    <x v="1"/>
    <n v="5504"/>
    <n v="1610635.52"/>
    <n v="0"/>
    <n v="-685793.16"/>
    <x v="303"/>
    <n v="-1578446.2200000002"/>
    <m/>
    <n v="0"/>
    <m/>
    <m/>
    <m/>
    <n v="1"/>
    <m/>
    <m/>
    <x v="8"/>
    <x v="0"/>
    <x v="1"/>
  </r>
  <r>
    <x v="552"/>
    <n v="582110624020"/>
    <n v="560115402370"/>
    <x v="490"/>
    <s v="Айтеке би27 /34"/>
    <s v="Айтеке би"/>
    <n v="27"/>
    <n v="34"/>
    <n v="74283"/>
    <n v="52870"/>
    <x v="0"/>
    <x v="0"/>
    <n v="323"/>
    <m/>
    <n v="1"/>
    <n v="1"/>
    <n v="-323"/>
    <x v="301"/>
    <x v="0"/>
    <n v="0"/>
    <n v="0"/>
    <n v="0"/>
    <n v="-41066.22"/>
    <x v="304"/>
    <n v="-94519.49"/>
    <m/>
    <n v="0"/>
    <m/>
    <m/>
    <m/>
    <m/>
    <m/>
    <m/>
    <x v="5"/>
    <x v="0"/>
    <x v="1"/>
  </r>
  <r>
    <x v="553"/>
    <n v="331018008962"/>
    <n v="520827401544"/>
    <x v="168"/>
    <s v="Айтеке би 27/33"/>
    <s v="Айтеке би"/>
    <n v="27"/>
    <n v="33"/>
    <n v="14842413"/>
    <n v="755658"/>
    <x v="0"/>
    <x v="0"/>
    <n v="262"/>
    <m/>
    <n v="1"/>
    <n v="1"/>
    <n v="-262"/>
    <x v="302"/>
    <x v="0"/>
    <n v="0"/>
    <n v="0"/>
    <n v="0"/>
    <n v="-33310.68"/>
    <x v="305"/>
    <n v="-76669.06"/>
    <m/>
    <n v="0"/>
    <m/>
    <m/>
    <m/>
    <n v="1"/>
    <m/>
    <m/>
    <x v="5"/>
    <x v="0"/>
    <x v="1"/>
  </r>
  <r>
    <x v="554"/>
    <n v="331010240459"/>
    <n v="550502400059"/>
    <x v="491"/>
    <s v="Айтеке би 27 /32"/>
    <s v="Айтеке би"/>
    <n v="27"/>
    <n v="32"/>
    <n v="17254186"/>
    <n v="231194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5"/>
    <x v="0"/>
    <x v="1"/>
  </r>
  <r>
    <x v="555"/>
    <n v="331010513945"/>
    <n v="471115301499"/>
    <x v="492"/>
    <s v="Айтеке би27/17"/>
    <s v="Айтеке би"/>
    <n v="27"/>
    <n v="17"/>
    <n v="610666"/>
    <n v="316831"/>
    <x v="0"/>
    <x v="0"/>
    <n v="288"/>
    <m/>
    <n v="1"/>
    <n v="1"/>
    <n v="-288"/>
    <x v="304"/>
    <x v="0"/>
    <n v="0"/>
    <n v="0"/>
    <n v="0"/>
    <n v="-36616.32"/>
    <x v="307"/>
    <n v="-84277.440000000002"/>
    <m/>
    <n v="0"/>
    <m/>
    <m/>
    <m/>
    <n v="1"/>
    <m/>
    <m/>
    <x v="5"/>
    <x v="0"/>
    <x v="1"/>
  </r>
  <r>
    <x v="556"/>
    <n v="331017886189"/>
    <n v="770613401819"/>
    <x v="493"/>
    <s v="Айтеке би 27/16"/>
    <s v="Айтеке би"/>
    <n v="27"/>
    <n v="16"/>
    <n v="6072281"/>
    <n v="3457862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1"/>
    <m/>
    <m/>
    <x v="5"/>
    <x v="0"/>
    <x v="1"/>
  </r>
  <r>
    <x v="557"/>
    <n v="331000040022"/>
    <n v="970740003446"/>
    <x v="494"/>
    <s v="Айтеке би 23/17,18"/>
    <s v="Айтеке би"/>
    <n v="23"/>
    <s v="17-18"/>
    <n v="13306454"/>
    <n v="40532"/>
    <x v="0"/>
    <x v="0"/>
    <n v="277"/>
    <m/>
    <n v="1"/>
    <n v="1"/>
    <n v="-277"/>
    <x v="305"/>
    <x v="0"/>
    <n v="0"/>
    <n v="0"/>
    <n v="0"/>
    <n v="-35217.78"/>
    <x v="308"/>
    <n v="-81058.510000000009"/>
    <m/>
    <n v="0"/>
    <m/>
    <m/>
    <m/>
    <n v="1"/>
    <m/>
    <m/>
    <x v="5"/>
    <x v="0"/>
    <x v="1"/>
  </r>
  <r>
    <x v="558"/>
    <n v="330120170526"/>
    <n v="610930401731"/>
    <x v="495"/>
    <s v="Айт.би 38"/>
    <s v="Айтеке би"/>
    <n v="38"/>
    <n v="1"/>
    <n v="7510296"/>
    <n v="89379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5"/>
    <x v="0"/>
    <x v="1"/>
  </r>
  <r>
    <x v="559"/>
    <n v="331010232612"/>
    <n v="660624401083"/>
    <x v="496"/>
    <s v="Айт.би 23/11/16"/>
    <s v="Айтеке би"/>
    <n v="23"/>
    <n v="11"/>
    <n v="11402591"/>
    <n v="38443"/>
    <x v="0"/>
    <x v="0"/>
    <n v="522"/>
    <m/>
    <n v="1"/>
    <n v="1"/>
    <n v="-522"/>
    <x v="306"/>
    <x v="0"/>
    <n v="0"/>
    <n v="0"/>
    <n v="0"/>
    <n v="-66367.08"/>
    <x v="309"/>
    <n v="-152752.85999999999"/>
    <m/>
    <n v="0"/>
    <m/>
    <m/>
    <m/>
    <n v="1"/>
    <m/>
    <m/>
    <x v="5"/>
    <x v="0"/>
    <x v="1"/>
  </r>
  <r>
    <x v="560"/>
    <n v="331010232613"/>
    <n v="660624401084"/>
    <x v="496"/>
    <s v="Айт.би 23/11/17"/>
    <s v="Айтеке би"/>
    <n v="23"/>
    <n v="16"/>
    <s v="06/768920"/>
    <n v="99165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5"/>
    <x v="0"/>
    <x v="1"/>
  </r>
  <r>
    <x v="561"/>
    <n v="331010781238"/>
    <n v="640423300961"/>
    <x v="497"/>
    <s v="Айт.би 19-1"/>
    <s v="Айтеке би"/>
    <n v="19"/>
    <n v="1"/>
    <n v="6666689"/>
    <n v="3163391"/>
    <x v="0"/>
    <x v="0"/>
    <n v="496"/>
    <m/>
    <n v="1"/>
    <n v="1"/>
    <n v="-496"/>
    <x v="307"/>
    <x v="0"/>
    <n v="0"/>
    <n v="0"/>
    <n v="0"/>
    <n v="-63061.440000000002"/>
    <x v="310"/>
    <n v="-145144.48000000001"/>
    <m/>
    <n v="0"/>
    <m/>
    <m/>
    <m/>
    <n v="1"/>
    <m/>
    <m/>
    <x v="5"/>
    <x v="0"/>
    <x v="1"/>
  </r>
  <r>
    <x v="562"/>
    <n v="330120793996"/>
    <n v="920930300622"/>
    <x v="498"/>
    <s v="Айт.би 19/6"/>
    <s v="Айтеке би"/>
    <n v="19"/>
    <n v="6"/>
    <n v="16063120"/>
    <n v="47794"/>
    <x v="0"/>
    <x v="0"/>
    <n v="173"/>
    <m/>
    <n v="1"/>
    <n v="1"/>
    <n v="-173"/>
    <x v="308"/>
    <x v="0"/>
    <n v="0"/>
    <n v="0"/>
    <n v="0"/>
    <n v="-21995.22"/>
    <x v="311"/>
    <n v="-50624.990000000005"/>
    <m/>
    <n v="0"/>
    <m/>
    <m/>
    <m/>
    <n v="1"/>
    <m/>
    <m/>
    <x v="5"/>
    <x v="0"/>
    <x v="1"/>
  </r>
  <r>
    <x v="563"/>
    <n v="331018866135"/>
    <n v="521123400333"/>
    <x v="499"/>
    <s v="Айт.би 19/1"/>
    <s v="Айтеке би"/>
    <n v="19"/>
    <n v="1"/>
    <n v="17340118"/>
    <n v="729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5"/>
    <x v="0"/>
    <x v="1"/>
  </r>
  <r>
    <x v="564"/>
    <n v="331017791398"/>
    <n v="380104301566"/>
    <x v="500"/>
    <s v="Байсей 102/2"/>
    <s v="Байсеитова"/>
    <n v="102"/>
    <n v="2"/>
    <n v="15450814"/>
    <n v="85255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5"/>
    <x v="0"/>
    <x v="1"/>
  </r>
  <r>
    <x v="565"/>
    <n v="331017943918"/>
    <n v="818560000000"/>
    <x v="501"/>
    <s v="Токмагаеб 2"/>
    <s v="Токмаганбетова"/>
    <n v="2"/>
    <m/>
    <n v="67223439"/>
    <n v="19700"/>
    <x v="0"/>
    <x v="0"/>
    <n v="980"/>
    <m/>
    <n v="1"/>
    <n v="1"/>
    <n v="-980"/>
    <x v="310"/>
    <x v="0"/>
    <n v="0"/>
    <n v="0"/>
    <n v="0"/>
    <n v="-124597.2"/>
    <x v="313"/>
    <n v="-286777.40000000002"/>
    <m/>
    <n v="0"/>
    <m/>
    <m/>
    <m/>
    <n v="1"/>
    <m/>
    <m/>
    <x v="5"/>
    <x v="0"/>
    <x v="1"/>
  </r>
  <r>
    <x v="566"/>
    <n v="330210191187"/>
    <n v="550605400435"/>
    <x v="502"/>
    <s v="Байс.102/43"/>
    <s v="Байсеитова"/>
    <n v="102"/>
    <n v="43"/>
    <n v="16101031"/>
    <n v="121315"/>
    <x v="0"/>
    <x v="0"/>
    <n v="49"/>
    <m/>
    <n v="1"/>
    <n v="1"/>
    <n v="-49"/>
    <x v="311"/>
    <x v="0"/>
    <n v="0"/>
    <n v="0"/>
    <n v="0"/>
    <n v="-6229.86"/>
    <x v="314"/>
    <n v="-14338.869999999999"/>
    <m/>
    <n v="0"/>
    <m/>
    <m/>
    <m/>
    <n v="1"/>
    <m/>
    <m/>
    <x v="5"/>
    <x v="0"/>
    <x v="1"/>
  </r>
  <r>
    <x v="567"/>
    <n v="331010232612"/>
    <n v="66062441083"/>
    <x v="503"/>
    <s v="Айт.би 23/10"/>
    <s v="Айтеке би"/>
    <n v="23"/>
    <n v="10"/>
    <n v="7306088"/>
    <n v="99721"/>
    <x v="0"/>
    <x v="0"/>
    <n v="436"/>
    <m/>
    <n v="1"/>
    <n v="1"/>
    <n v="-436"/>
    <x v="312"/>
    <x v="0"/>
    <n v="0"/>
    <n v="0"/>
    <n v="0"/>
    <n v="-55433.04"/>
    <x v="315"/>
    <n v="-127586.68"/>
    <m/>
    <n v="0"/>
    <m/>
    <m/>
    <m/>
    <n v="1"/>
    <m/>
    <m/>
    <x v="5"/>
    <x v="0"/>
    <x v="1"/>
  </r>
  <r>
    <x v="568"/>
    <n v="331017880905"/>
    <n v="481201400258"/>
    <x v="504"/>
    <s v="Айт.би 38/15"/>
    <s v="Айтеке би"/>
    <n v="38"/>
    <n v="15"/>
    <n v="11465007"/>
    <n v="51362"/>
    <x v="0"/>
    <x v="0"/>
    <n v="392"/>
    <m/>
    <n v="1"/>
    <n v="1"/>
    <n v="-392"/>
    <x v="313"/>
    <x v="0"/>
    <n v="0"/>
    <n v="0"/>
    <n v="0"/>
    <n v="-49838.879999999997"/>
    <x v="316"/>
    <n v="-114710.95999999999"/>
    <m/>
    <n v="0"/>
    <m/>
    <m/>
    <m/>
    <n v="1"/>
    <m/>
    <m/>
    <x v="5"/>
    <x v="0"/>
    <x v="1"/>
  </r>
  <r>
    <x v="569"/>
    <n v="330120170526"/>
    <n v="660000220138"/>
    <x v="505"/>
    <s v="Токмагамб22/24"/>
    <s v="Токмаганбетова"/>
    <n v="22"/>
    <n v="24"/>
    <n v="1680173"/>
    <n v="48181"/>
    <x v="0"/>
    <x v="0"/>
    <n v="342"/>
    <m/>
    <n v="1"/>
    <n v="1"/>
    <n v="-342"/>
    <x v="314"/>
    <x v="0"/>
    <n v="0"/>
    <n v="0"/>
    <n v="0"/>
    <n v="-43481.88"/>
    <x v="317"/>
    <n v="-100079.45999999999"/>
    <m/>
    <n v="0"/>
    <m/>
    <m/>
    <m/>
    <n v="1"/>
    <m/>
    <m/>
    <x v="5"/>
    <x v="0"/>
    <x v="1"/>
  </r>
  <r>
    <x v="570"/>
    <n v="331000024031"/>
    <n v="920840000397"/>
    <x v="506"/>
    <s v="Айтеке би 20"/>
    <s v="Айтеке би"/>
    <n v="20"/>
    <m/>
    <n v="15637565"/>
    <n v="99380"/>
    <x v="0"/>
    <x v="0"/>
    <n v="224"/>
    <m/>
    <n v="1"/>
    <n v="1"/>
    <n v="-224"/>
    <x v="315"/>
    <x v="0"/>
    <n v="0"/>
    <n v="0"/>
    <n v="0"/>
    <n v="-28479.360000000001"/>
    <x v="318"/>
    <n v="-65549.119999999995"/>
    <m/>
    <n v="0"/>
    <m/>
    <m/>
    <m/>
    <n v="1"/>
    <m/>
    <m/>
    <x v="5"/>
    <x v="0"/>
    <x v="1"/>
  </r>
  <r>
    <x v="571"/>
    <n v="331010225004"/>
    <n v="851206401023"/>
    <x v="507"/>
    <s v="Аитеке би 26/1 а"/>
    <s v="Айтеке би"/>
    <n v="26"/>
    <s v="1а"/>
    <n v="10202954"/>
    <n v="38171"/>
    <x v="0"/>
    <x v="0"/>
    <n v="524"/>
    <m/>
    <n v="1"/>
    <n v="1"/>
    <n v="-524"/>
    <x v="316"/>
    <x v="0"/>
    <n v="0"/>
    <n v="0"/>
    <n v="0"/>
    <n v="-66621.36"/>
    <x v="319"/>
    <n v="-153338.12"/>
    <m/>
    <n v="0"/>
    <m/>
    <m/>
    <m/>
    <n v="1"/>
    <m/>
    <m/>
    <x v="5"/>
    <x v="0"/>
    <x v="1"/>
  </r>
  <r>
    <x v="572"/>
    <n v="331012480330"/>
    <n v="780430402253"/>
    <x v="508"/>
    <s v="Усер 19/76"/>
    <s v="Усербаева"/>
    <n v="19"/>
    <n v="76"/>
    <n v="15982249"/>
    <n v="47475"/>
    <x v="0"/>
    <x v="0"/>
    <n v="71"/>
    <m/>
    <n v="1"/>
    <n v="1"/>
    <n v="-71"/>
    <x v="317"/>
    <x v="0"/>
    <n v="0"/>
    <n v="0"/>
    <n v="0"/>
    <n v="-9026.94"/>
    <x v="320"/>
    <n v="-20776.730000000003"/>
    <m/>
    <n v="0"/>
    <m/>
    <m/>
    <m/>
    <n v="1"/>
    <m/>
    <m/>
    <x v="5"/>
    <x v="0"/>
    <x v="1"/>
  </r>
  <r>
    <x v="573"/>
    <n v="331010178339"/>
    <n v="690316401986"/>
    <x v="509"/>
    <s v="усербаева 15/30"/>
    <s v="Усербаева"/>
    <s v="15а"/>
    <n v="30"/>
    <n v="25801904"/>
    <n v="2695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5"/>
    <x v="0"/>
    <x v="1"/>
  </r>
  <r>
    <x v="574"/>
    <n v="331010020077"/>
    <n v="621107403936"/>
    <x v="510"/>
    <s v="Токмаг 2"/>
    <s v="Токмаганбетова"/>
    <n v="2"/>
    <m/>
    <n v="30536345"/>
    <n v="57905904"/>
    <x v="0"/>
    <x v="0"/>
    <n v="295"/>
    <m/>
    <n v="1"/>
    <n v="1"/>
    <n v="-295"/>
    <x v="319"/>
    <x v="0"/>
    <n v="0"/>
    <n v="0"/>
    <n v="0"/>
    <n v="-37506.300000000003"/>
    <x v="322"/>
    <n v="-86325.85"/>
    <m/>
    <n v="0"/>
    <m/>
    <m/>
    <m/>
    <n v="1"/>
    <m/>
    <m/>
    <x v="5"/>
    <x v="0"/>
    <x v="1"/>
  </r>
  <r>
    <x v="575"/>
    <n v="331010603713"/>
    <n v="580810400079"/>
    <x v="511"/>
    <s v="Токмаг 22/19"/>
    <s v="Токмаганбетова"/>
    <n v="22"/>
    <n v="19"/>
    <n v="25804554"/>
    <n v="106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1"/>
  </r>
  <r>
    <x v="576"/>
    <n v="331012170862"/>
    <n v="690222301770"/>
    <x v="512"/>
    <s v="Токмаг 22"/>
    <s v="Токмаганбетова"/>
    <n v="22"/>
    <m/>
    <n v="26102238"/>
    <s v="av 00019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5"/>
    <x v="0"/>
    <x v="1"/>
  </r>
  <r>
    <x v="577"/>
    <n v="302000273216"/>
    <n v="921040000816"/>
    <x v="513"/>
    <s v="Айтеке би 20"/>
    <s v="Айтеке би"/>
    <n v="20"/>
    <m/>
    <n v="28966148"/>
    <n v="43"/>
    <x v="0"/>
    <x v="0"/>
    <n v="44"/>
    <m/>
    <n v="1"/>
    <n v="1"/>
    <n v="-44"/>
    <x v="320"/>
    <x v="0"/>
    <n v="0"/>
    <n v="0"/>
    <n v="0"/>
    <n v="-5594.16"/>
    <x v="323"/>
    <n v="-12875.720000000001"/>
    <m/>
    <n v="0"/>
    <m/>
    <m/>
    <m/>
    <m/>
    <m/>
    <m/>
    <x v="5"/>
    <x v="0"/>
    <x v="1"/>
  </r>
  <r>
    <x v="578"/>
    <n v="331010381309"/>
    <n v="750210402337"/>
    <x v="514"/>
    <s v="усер 15а/31"/>
    <s v="Усербаева"/>
    <s v="15а"/>
    <n v="31"/>
    <n v="844002"/>
    <n v="405692"/>
    <x v="0"/>
    <x v="0"/>
    <n v="698"/>
    <m/>
    <n v="1"/>
    <n v="1"/>
    <n v="-698"/>
    <x v="321"/>
    <x v="0"/>
    <n v="0"/>
    <n v="0"/>
    <n v="0"/>
    <n v="-88743.72"/>
    <x v="324"/>
    <n v="-204255.74"/>
    <m/>
    <n v="0"/>
    <m/>
    <m/>
    <m/>
    <n v="1"/>
    <m/>
    <m/>
    <x v="5"/>
    <x v="0"/>
    <x v="1"/>
  </r>
  <r>
    <x v="579"/>
    <n v="331012470762"/>
    <n v="818560000000"/>
    <x v="515"/>
    <s v="Токмаг 2"/>
    <s v="Токмаганбетова"/>
    <n v="2"/>
    <m/>
    <n v="6306347"/>
    <n v="99174"/>
    <x v="0"/>
    <x v="0"/>
    <n v="480"/>
    <m/>
    <n v="1"/>
    <n v="1"/>
    <n v="-480"/>
    <x v="236"/>
    <x v="0"/>
    <n v="0"/>
    <n v="0"/>
    <n v="0"/>
    <n v="-61027.199999999997"/>
    <x v="239"/>
    <n v="-140462.40000000002"/>
    <m/>
    <n v="0"/>
    <m/>
    <m/>
    <m/>
    <n v="1"/>
    <m/>
    <m/>
    <x v="5"/>
    <x v="0"/>
    <x v="1"/>
  </r>
  <r>
    <x v="580"/>
    <n v="331010163330"/>
    <n v="490323401665"/>
    <x v="516"/>
    <s v="Токмаг 18/1"/>
    <s v="Токмаганбетова"/>
    <n v="18"/>
    <n v="1"/>
    <n v="3524212"/>
    <n v="39852"/>
    <x v="0"/>
    <x v="0"/>
    <n v="1114"/>
    <m/>
    <n v="1"/>
    <n v="1"/>
    <n v="-1114"/>
    <x v="322"/>
    <x v="0"/>
    <n v="0"/>
    <n v="0"/>
    <n v="0"/>
    <n v="-141633.96"/>
    <x v="325"/>
    <n v="-325989.82"/>
    <m/>
    <n v="0"/>
    <m/>
    <m/>
    <m/>
    <n v="1"/>
    <m/>
    <m/>
    <x v="5"/>
    <x v="0"/>
    <x v="1"/>
  </r>
  <r>
    <x v="581"/>
    <n v="331010019645"/>
    <n v="700620400698"/>
    <x v="517"/>
    <s v="Усербаева19/32"/>
    <s v="Усербаева"/>
    <n v="19"/>
    <n v="32"/>
    <n v="87604301"/>
    <n v="770304"/>
    <x v="0"/>
    <x v="0"/>
    <n v="367"/>
    <m/>
    <n v="1"/>
    <n v="1"/>
    <n v="-367"/>
    <x v="323"/>
    <x v="0"/>
    <n v="0"/>
    <n v="0"/>
    <n v="0"/>
    <n v="-46660.38"/>
    <x v="326"/>
    <n v="-107395.20999999999"/>
    <m/>
    <n v="0"/>
    <m/>
    <m/>
    <m/>
    <n v="1"/>
    <m/>
    <m/>
    <x v="5"/>
    <x v="0"/>
    <x v="1"/>
  </r>
  <r>
    <x v="582"/>
    <n v="331017861172"/>
    <n v="661836502450"/>
    <x v="518"/>
    <s v="Усербаева19/78"/>
    <s v="Усербаева"/>
    <n v="19"/>
    <n v="78"/>
    <n v="15685977"/>
    <n v="48346"/>
    <x v="0"/>
    <x v="0"/>
    <n v="215"/>
    <m/>
    <n v="1"/>
    <n v="1"/>
    <n v="-215"/>
    <x v="324"/>
    <x v="0"/>
    <n v="0"/>
    <n v="0"/>
    <n v="0"/>
    <n v="-27335.1"/>
    <x v="327"/>
    <n v="-62915.45"/>
    <m/>
    <n v="0"/>
    <m/>
    <m/>
    <m/>
    <n v="1"/>
    <m/>
    <m/>
    <x v="5"/>
    <x v="0"/>
    <x v="1"/>
  </r>
  <r>
    <x v="583"/>
    <n v="330120203647"/>
    <n v="780717403872"/>
    <x v="519"/>
    <s v="Айтеке би 26"/>
    <s v="Айтеке би"/>
    <n v="26"/>
    <m/>
    <n v="8320791"/>
    <n v="122539"/>
    <x v="0"/>
    <x v="0"/>
    <n v="417"/>
    <m/>
    <n v="1"/>
    <n v="1"/>
    <n v="-417"/>
    <x v="325"/>
    <x v="0"/>
    <n v="0"/>
    <n v="0"/>
    <n v="0"/>
    <n v="-53017.38"/>
    <x v="328"/>
    <n v="-122026.70999999999"/>
    <m/>
    <n v="0"/>
    <m/>
    <m/>
    <m/>
    <n v="1"/>
    <m/>
    <m/>
    <x v="5"/>
    <x v="0"/>
    <x v="1"/>
  </r>
  <r>
    <x v="584"/>
    <n v="331018922797"/>
    <n v="600622402634"/>
    <x v="520"/>
    <s v="Ауэзова 7"/>
    <s v="Ауэзова"/>
    <n v="7"/>
    <m/>
    <n v="26098844"/>
    <n v="373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m/>
    <m/>
    <m/>
    <x v="5"/>
    <x v="0"/>
    <x v="1"/>
  </r>
  <r>
    <x v="585"/>
    <n v="331010315498"/>
    <n v="510715401543"/>
    <x v="521"/>
    <s v="Усерб 15а/2"/>
    <s v="Усербаева"/>
    <s v="15а"/>
    <n v="2"/>
    <n v="4910410"/>
    <n v="123537"/>
    <x v="0"/>
    <x v="0"/>
    <n v="383"/>
    <m/>
    <n v="1"/>
    <n v="1"/>
    <n v="-383"/>
    <x v="327"/>
    <x v="0"/>
    <n v="0"/>
    <n v="0"/>
    <n v="0"/>
    <n v="-48694.62"/>
    <x v="330"/>
    <n v="-112077.29000000001"/>
    <m/>
    <n v="0"/>
    <m/>
    <m/>
    <m/>
    <n v="1"/>
    <m/>
    <m/>
    <x v="5"/>
    <x v="0"/>
    <x v="1"/>
  </r>
  <r>
    <x v="586"/>
    <n v="331012303935"/>
    <n v="791225401519"/>
    <x v="522"/>
    <s v="Айтеке би 19"/>
    <s v="Айтеке би"/>
    <n v="19"/>
    <n v="6"/>
    <s v="11/2245098"/>
    <n v="47795"/>
    <x v="0"/>
    <x v="0"/>
    <n v="104"/>
    <m/>
    <n v="1"/>
    <n v="1"/>
    <n v="-104"/>
    <x v="328"/>
    <x v="0"/>
    <n v="0"/>
    <n v="0"/>
    <n v="0"/>
    <n v="-13222.56"/>
    <x v="331"/>
    <n v="-30433.519999999997"/>
    <m/>
    <n v="0"/>
    <m/>
    <m/>
    <m/>
    <n v="1"/>
    <m/>
    <m/>
    <x v="5"/>
    <x v="0"/>
    <x v="1"/>
  </r>
  <r>
    <x v="587"/>
    <n v="330810276698"/>
    <n v="40325656949"/>
    <x v="523"/>
    <s v="Токмаг 18/3"/>
    <s v="Токмаганбетова"/>
    <n v="18"/>
    <n v="3"/>
    <n v="11840317"/>
    <n v="2693"/>
    <x v="0"/>
    <x v="0"/>
    <n v="326"/>
    <m/>
    <n v="1"/>
    <n v="1"/>
    <n v="-326"/>
    <x v="329"/>
    <x v="0"/>
    <n v="0"/>
    <n v="0"/>
    <n v="0"/>
    <n v="-41447.64"/>
    <x v="332"/>
    <n v="-95397.38"/>
    <m/>
    <n v="0"/>
    <m/>
    <m/>
    <m/>
    <m/>
    <m/>
    <m/>
    <x v="11"/>
    <x v="0"/>
    <x v="1"/>
  </r>
  <r>
    <x v="588"/>
    <n v="330100387909"/>
    <n v="590503402692"/>
    <x v="524"/>
    <s v="Усерб 67"/>
    <s v="Усербаева"/>
    <n v="67"/>
    <n v="51"/>
    <n v="26216988"/>
    <n v="2289"/>
    <x v="0"/>
    <x v="0"/>
    <n v="139"/>
    <m/>
    <n v="1"/>
    <n v="1"/>
    <n v="-139"/>
    <x v="330"/>
    <x v="0"/>
    <n v="0"/>
    <n v="0"/>
    <n v="0"/>
    <n v="-17672.46"/>
    <x v="333"/>
    <n v="-40675.57"/>
    <m/>
    <n v="0"/>
    <m/>
    <m/>
    <m/>
    <n v="1"/>
    <m/>
    <m/>
    <x v="5"/>
    <x v="0"/>
    <x v="1"/>
  </r>
  <r>
    <x v="589"/>
    <n v="331010782984"/>
    <n v="691027400075"/>
    <x v="525"/>
    <s v="Ауэзова 16/1"/>
    <s v="Ауезова "/>
    <n v="16"/>
    <n v="1"/>
    <n v="11464017"/>
    <n v="87770"/>
    <x v="0"/>
    <x v="0"/>
    <n v="271"/>
    <m/>
    <n v="1"/>
    <n v="1"/>
    <n v="-271"/>
    <x v="331"/>
    <x v="0"/>
    <n v="0"/>
    <n v="0"/>
    <n v="0"/>
    <n v="-34454.94"/>
    <x v="334"/>
    <n v="-79302.73000000001"/>
    <m/>
    <n v="0"/>
    <m/>
    <m/>
    <m/>
    <n v="1"/>
    <m/>
    <m/>
    <x v="5"/>
    <x v="0"/>
    <x v="1"/>
  </r>
  <r>
    <x v="590"/>
    <n v="331000005962"/>
    <n v="980140004952"/>
    <x v="164"/>
    <s v="Казбек би12"/>
    <s v="Казыбек би"/>
    <n v="12"/>
    <n v="20"/>
    <n v="13788965"/>
    <n v="123311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5"/>
    <x v="0"/>
    <x v="1"/>
  </r>
  <r>
    <x v="591"/>
    <n v="331000005963"/>
    <n v="980140004953"/>
    <x v="164"/>
    <s v="Казбек би13"/>
    <s v="Казыбек би"/>
    <n v="12"/>
    <n v="20"/>
    <n v="53789"/>
    <n v="123307"/>
    <x v="0"/>
    <x v="0"/>
    <n v="742"/>
    <m/>
    <n v="1"/>
    <n v="1"/>
    <n v="-742"/>
    <x v="333"/>
    <x v="0"/>
    <n v="0"/>
    <n v="0"/>
    <n v="0"/>
    <n v="-94337.88"/>
    <x v="336"/>
    <n v="-217131.46000000002"/>
    <m/>
    <n v="0"/>
    <m/>
    <m/>
    <m/>
    <n v="1"/>
    <m/>
    <m/>
    <x v="5"/>
    <x v="0"/>
    <x v="1"/>
  </r>
  <r>
    <x v="592"/>
    <n v="600900171994"/>
    <n v="10340000696"/>
    <x v="526"/>
    <s v="К-Би 20/3"/>
    <s v="Казыбек би "/>
    <n v="20"/>
    <n v="3"/>
    <n v="4598248"/>
    <n v="611"/>
    <x v="0"/>
    <x v="0"/>
    <n v="1547"/>
    <m/>
    <n v="1"/>
    <n v="1"/>
    <n v="-1547"/>
    <x v="334"/>
    <x v="0"/>
    <n v="0"/>
    <n v="0"/>
    <n v="0"/>
    <n v="-196685.58"/>
    <x v="337"/>
    <n v="-452698.61"/>
    <m/>
    <n v="0"/>
    <m/>
    <m/>
    <m/>
    <n v="1"/>
    <m/>
    <m/>
    <x v="5"/>
    <x v="0"/>
    <x v="1"/>
  </r>
  <r>
    <x v="593"/>
    <n v="331010564389"/>
    <n v="760911402419"/>
    <x v="527"/>
    <s v="К-Би 20/2"/>
    <m/>
    <m/>
    <m/>
    <n v="120221882"/>
    <n v="2198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m/>
    <m/>
    <m/>
    <x v="5"/>
    <x v="0"/>
    <x v="1"/>
  </r>
  <r>
    <x v="594"/>
    <n v="331012217147"/>
    <n v="700202402007"/>
    <x v="528"/>
    <s v="Усербаева 19"/>
    <s v="Усербаева"/>
    <n v="19"/>
    <n v="62"/>
    <n v="1153811"/>
    <n v="38118"/>
    <x v="0"/>
    <x v="0"/>
    <n v="276"/>
    <m/>
    <n v="1"/>
    <n v="1"/>
    <n v="-276"/>
    <x v="335"/>
    <x v="0"/>
    <n v="0"/>
    <n v="0"/>
    <n v="0"/>
    <n v="-35090.639999999999"/>
    <x v="338"/>
    <n v="-80765.88"/>
    <m/>
    <n v="0"/>
    <m/>
    <m/>
    <m/>
    <n v="1"/>
    <m/>
    <m/>
    <x v="5"/>
    <x v="0"/>
    <x v="1"/>
  </r>
  <r>
    <x v="595"/>
    <n v="331017881243"/>
    <n v="710513401864"/>
    <x v="529"/>
    <s v="Усер 67/2"/>
    <s v="Усербаева"/>
    <n v="67"/>
    <n v="2"/>
    <n v="8648213"/>
    <n v="154642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n v="1"/>
    <m/>
    <m/>
    <x v="5"/>
    <x v="0"/>
    <x v="1"/>
  </r>
  <r>
    <x v="596"/>
    <n v="330120351491"/>
    <n v="860808400017"/>
    <x v="530"/>
    <s v="Айтеке би 26/5"/>
    <s v="Айтеке би"/>
    <n v="26"/>
    <n v="5"/>
    <s v="157363/10"/>
    <n v="89322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5"/>
    <x v="0"/>
    <x v="1"/>
  </r>
  <r>
    <x v="597"/>
    <n v="331010193629"/>
    <n v="730505401001"/>
    <x v="531"/>
    <s v="Усербаева 17/4"/>
    <s v="Усербаева"/>
    <n v="17"/>
    <n v="2"/>
    <n v="14829296"/>
    <n v="88002"/>
    <x v="0"/>
    <x v="0"/>
    <n v="194"/>
    <m/>
    <n v="1"/>
    <n v="1"/>
    <n v="-194"/>
    <x v="336"/>
    <x v="0"/>
    <n v="0"/>
    <n v="0"/>
    <n v="0"/>
    <n v="-24665.16"/>
    <x v="339"/>
    <n v="-56770.22"/>
    <m/>
    <n v="0"/>
    <m/>
    <m/>
    <m/>
    <n v="1"/>
    <m/>
    <m/>
    <x v="5"/>
    <x v="0"/>
    <x v="1"/>
  </r>
  <r>
    <x v="598"/>
    <n v="330120307448"/>
    <n v="21140005248"/>
    <x v="532"/>
    <s v="Айтьеке би 27/18"/>
    <s v="Айтеке би"/>
    <n v="27"/>
    <n v="18"/>
    <n v="26108649"/>
    <n v="317345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5"/>
    <x v="0"/>
    <x v="1"/>
  </r>
  <r>
    <x v="599"/>
    <n v="331017987337"/>
    <n v="750313401626"/>
    <x v="533"/>
    <s v="К-Би 20/46"/>
    <s v="Казыбек би "/>
    <n v="20"/>
    <n v="46"/>
    <n v="6668462"/>
    <n v="99524"/>
    <x v="0"/>
    <x v="0"/>
    <n v="261"/>
    <m/>
    <n v="1"/>
    <n v="1"/>
    <n v="-261"/>
    <x v="337"/>
    <x v="0"/>
    <n v="0"/>
    <n v="0"/>
    <n v="0"/>
    <n v="-33183.54"/>
    <x v="340"/>
    <n v="-76376.429999999993"/>
    <m/>
    <n v="0"/>
    <m/>
    <m/>
    <m/>
    <n v="1"/>
    <m/>
    <m/>
    <x v="5"/>
    <x v="0"/>
    <x v="1"/>
  </r>
  <r>
    <x v="600"/>
    <n v="330100226735"/>
    <n v="50940005140"/>
    <x v="534"/>
    <s v="Казбекби 20/17,18"/>
    <s v="Казыбек би "/>
    <n v="20"/>
    <n v="17"/>
    <n v="16143132"/>
    <n v="48103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1"/>
  </r>
  <r>
    <x v="601"/>
    <n v="331012148734"/>
    <n v="681019400736"/>
    <x v="535"/>
    <s v="Усербаева 15/а"/>
    <s v="Усербаева"/>
    <n v="15"/>
    <s v="а"/>
    <n v="3460892"/>
    <n v="58172161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5"/>
    <x v="0"/>
    <x v="1"/>
  </r>
  <r>
    <x v="602"/>
    <n v="330411002443"/>
    <n v="250606300636"/>
    <x v="536"/>
    <s v="Токмаган22"/>
    <s v="Токмаганбетова"/>
    <n v="22"/>
    <m/>
    <n v="27052847"/>
    <n v="316835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5"/>
    <x v="0"/>
    <x v="1"/>
  </r>
  <r>
    <x v="603"/>
    <n v="331010318382"/>
    <n v="660201300267"/>
    <x v="537"/>
    <s v="Усерб19/61"/>
    <s v="Усербаева"/>
    <n v="19"/>
    <n v="61"/>
    <n v="8613474"/>
    <n v="87669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1"/>
  </r>
  <r>
    <x v="604"/>
    <n v="331012222583"/>
    <n v="800117300549"/>
    <x v="538"/>
    <s v="Айтеке би 27/68"/>
    <m/>
    <m/>
    <m/>
    <n v="27055323"/>
    <n v="2106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5"/>
    <x v="0"/>
    <x v="1"/>
  </r>
  <r>
    <x v="605"/>
    <n v="331018851687"/>
    <n v="520827401544"/>
    <x v="539"/>
    <s v="Айтек б 40/27"/>
    <s v="Айтеке би"/>
    <n v="40"/>
    <n v="27"/>
    <n v="70376"/>
    <n v="39656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n v="1"/>
    <m/>
    <m/>
    <x v="5"/>
    <x v="0"/>
    <x v="1"/>
  </r>
  <r>
    <x v="606"/>
    <n v="331000030322"/>
    <n v="121040020774"/>
    <x v="540"/>
    <s v="Айтеке би24"/>
    <s v="Айтеке би"/>
    <n v="24"/>
    <m/>
    <n v="27079246"/>
    <n v="2120"/>
    <x v="0"/>
    <x v="0"/>
    <n v="429"/>
    <m/>
    <n v="1"/>
    <n v="1"/>
    <n v="-429"/>
    <x v="340"/>
    <x v="0"/>
    <n v="0"/>
    <n v="0"/>
    <n v="0"/>
    <n v="-54543.06"/>
    <x v="343"/>
    <n v="-125538.27"/>
    <m/>
    <n v="0"/>
    <m/>
    <m/>
    <m/>
    <n v="1"/>
    <m/>
    <m/>
    <x v="5"/>
    <x v="0"/>
    <x v="1"/>
  </r>
  <r>
    <x v="607"/>
    <n v="582412138185"/>
    <n v="67120730311"/>
    <x v="541"/>
    <s v="Ауезова16/6"/>
    <s v="Ауезова "/>
    <n v="16"/>
    <n v="6"/>
    <n v="29071474"/>
    <n v="57913612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5"/>
    <x v="0"/>
    <x v="1"/>
  </r>
  <r>
    <x v="608"/>
    <n v="330120121517"/>
    <n v="860220300556"/>
    <x v="542"/>
    <s v="Усербаева 19/51"/>
    <m/>
    <m/>
    <m/>
    <s v="06/070618"/>
    <n v="58173800"/>
    <x v="0"/>
    <x v="0"/>
    <n v="1085"/>
    <m/>
    <n v="1"/>
    <n v="1"/>
    <n v="-1085"/>
    <x v="342"/>
    <x v="0"/>
    <n v="0"/>
    <n v="0"/>
    <n v="0"/>
    <n v="-137946.9"/>
    <x v="345"/>
    <n v="-317503.55000000005"/>
    <m/>
    <n v="0"/>
    <m/>
    <m/>
    <m/>
    <m/>
    <m/>
    <m/>
    <x v="5"/>
    <x v="0"/>
    <x v="1"/>
  </r>
  <r>
    <x v="609"/>
    <n v="331018881524"/>
    <n v="590509302163"/>
    <x v="543"/>
    <s v="Байсеитова 100"/>
    <s v="Байсеитова"/>
    <n v="100"/>
    <s v="а"/>
    <n v="128720097"/>
    <n v="5508317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5"/>
    <x v="0"/>
    <x v="1"/>
  </r>
  <r>
    <x v="610"/>
    <n v="331012110583"/>
    <n v="480118401570"/>
    <x v="544"/>
    <s v="3 укр кв 3"/>
    <m/>
    <m/>
    <m/>
    <n v="16122511"/>
    <n v="822990"/>
    <x v="0"/>
    <x v="0"/>
    <n v="110"/>
    <m/>
    <n v="1"/>
    <n v="1"/>
    <n v="-110"/>
    <x v="343"/>
    <x v="0"/>
    <n v="0"/>
    <n v="0"/>
    <n v="0"/>
    <n v="-13985.4"/>
    <x v="346"/>
    <n v="-32189.300000000003"/>
    <m/>
    <n v="0"/>
    <m/>
    <m/>
    <m/>
    <m/>
    <m/>
    <m/>
    <x v="5"/>
    <x v="0"/>
    <x v="1"/>
  </r>
  <r>
    <x v="611"/>
    <n v="331010755580"/>
    <n v="480601402256"/>
    <x v="545"/>
    <s v="3 укр кв 2/1а"/>
    <m/>
    <m/>
    <m/>
    <n v="560668"/>
    <n v="230341"/>
    <x v="0"/>
    <x v="0"/>
    <n v="998"/>
    <m/>
    <n v="1"/>
    <n v="1"/>
    <n v="-998"/>
    <x v="344"/>
    <x v="0"/>
    <n v="0"/>
    <n v="0"/>
    <n v="0"/>
    <n v="-126885.72"/>
    <x v="347"/>
    <n v="-292044.74"/>
    <m/>
    <n v="0"/>
    <m/>
    <m/>
    <m/>
    <m/>
    <m/>
    <m/>
    <x v="5"/>
    <x v="0"/>
    <x v="1"/>
  </r>
  <r>
    <x v="612"/>
    <m/>
    <m/>
    <x v="546"/>
    <m/>
    <m/>
    <m/>
    <m/>
    <n v="2989447"/>
    <n v="58175066"/>
    <x v="0"/>
    <x v="0"/>
    <n v="22"/>
    <m/>
    <n v="1"/>
    <n v="0"/>
    <n v="-22"/>
    <x v="6"/>
    <x v="0"/>
    <n v="0"/>
    <n v="0"/>
    <n v="0"/>
    <n v="-2797.08"/>
    <x v="6"/>
    <n v="-2797.08"/>
    <m/>
    <n v="-22"/>
    <m/>
    <m/>
    <m/>
    <m/>
    <m/>
    <m/>
    <x v="5"/>
    <x v="0"/>
    <x v="1"/>
  </r>
  <r>
    <x v="613"/>
    <n v="331010202159"/>
    <n v="711070301662"/>
    <x v="547"/>
    <s v="3 укр кв 3/29"/>
    <s v="3 укр кв"/>
    <n v="3"/>
    <n v="29"/>
    <n v="30329224"/>
    <n v="57905715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n v="1"/>
    <m/>
    <m/>
    <x v="5"/>
    <x v="0"/>
    <x v="1"/>
  </r>
  <r>
    <x v="614"/>
    <n v="331017902239"/>
    <n v="780605300822"/>
    <x v="548"/>
    <s v="3 укр кв б/н"/>
    <s v="3 укр кв"/>
    <s v="б/н"/>
    <m/>
    <n v="15336492"/>
    <n v="51361"/>
    <x v="0"/>
    <x v="0"/>
    <n v="647"/>
    <m/>
    <n v="1"/>
    <n v="1"/>
    <n v="-647"/>
    <x v="345"/>
    <x v="0"/>
    <n v="0"/>
    <n v="0"/>
    <n v="0"/>
    <n v="-82259.58"/>
    <x v="348"/>
    <n v="-189331.61"/>
    <m/>
    <n v="0"/>
    <m/>
    <m/>
    <m/>
    <n v="1"/>
    <m/>
    <m/>
    <x v="5"/>
    <x v="0"/>
    <x v="1"/>
  </r>
  <r>
    <x v="615"/>
    <n v="331017971451"/>
    <n v="540702301630"/>
    <x v="549"/>
    <s v="Айтеке би 10/15"/>
    <s v="Айтеке би"/>
    <n v="10"/>
    <n v="15"/>
    <n v="29110663"/>
    <n v="581172165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n v="1"/>
    <m/>
    <m/>
    <x v="5"/>
    <x v="0"/>
    <x v="1"/>
  </r>
  <r>
    <x v="616"/>
    <n v="3310123005942"/>
    <n v="670226400291"/>
    <x v="550"/>
    <s v="Айтеке би 10/3"/>
    <s v="Айтеке би"/>
    <n v="10"/>
    <n v="3"/>
    <n v="97455755"/>
    <n v="231437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5"/>
    <x v="0"/>
    <x v="1"/>
  </r>
  <r>
    <x v="617"/>
    <n v="330120011601"/>
    <n v="660403301253"/>
    <x v="551"/>
    <s v="3 укр кв3/39"/>
    <s v="3укр кв"/>
    <n v="3"/>
    <n v="39"/>
    <n v="72254"/>
    <n v="230339"/>
    <x v="0"/>
    <x v="0"/>
    <n v="169"/>
    <m/>
    <n v="1"/>
    <n v="1"/>
    <n v="-169"/>
    <x v="346"/>
    <x v="0"/>
    <n v="0"/>
    <n v="0"/>
    <n v="0"/>
    <n v="-21486.66"/>
    <x v="349"/>
    <n v="-49454.47"/>
    <m/>
    <n v="0"/>
    <m/>
    <m/>
    <m/>
    <n v="1"/>
    <m/>
    <m/>
    <x v="5"/>
    <x v="0"/>
    <x v="1"/>
  </r>
  <r>
    <x v="618"/>
    <n v="330120011601"/>
    <n v="540216401873"/>
    <x v="552"/>
    <s v="3 укр.квар 1/1"/>
    <s v="3 укр кв"/>
    <n v="1"/>
    <n v="1"/>
    <n v="7715251"/>
    <n v="440"/>
    <x v="0"/>
    <x v="0"/>
    <n v="652"/>
    <m/>
    <n v="1"/>
    <n v="1"/>
    <n v="-652"/>
    <x v="347"/>
    <x v="0"/>
    <n v="0"/>
    <n v="0"/>
    <n v="0"/>
    <n v="-82895.28"/>
    <x v="350"/>
    <n v="-190794.76"/>
    <m/>
    <n v="0"/>
    <m/>
    <m/>
    <m/>
    <n v="1"/>
    <m/>
    <m/>
    <x v="5"/>
    <x v="0"/>
    <x v="1"/>
  </r>
  <r>
    <x v="619"/>
    <n v="330120064624"/>
    <n v="740915401706"/>
    <x v="553"/>
    <s v="3 укр кв 4/51"/>
    <s v="3 укр кв"/>
    <n v="4"/>
    <n v="51"/>
    <s v="2/43077"/>
    <n v="38135"/>
    <x v="0"/>
    <x v="0"/>
    <n v="717"/>
    <m/>
    <n v="1"/>
    <n v="1"/>
    <n v="-717"/>
    <x v="97"/>
    <x v="0"/>
    <n v="0"/>
    <n v="0"/>
    <n v="0"/>
    <n v="-91159.38"/>
    <x v="97"/>
    <n v="-209815.71000000002"/>
    <m/>
    <n v="0"/>
    <m/>
    <m/>
    <m/>
    <n v="1"/>
    <m/>
    <m/>
    <x v="5"/>
    <x v="0"/>
    <x v="1"/>
  </r>
  <r>
    <x v="620"/>
    <n v="331010796181"/>
    <n v="620729401681"/>
    <x v="554"/>
    <s v="3 укр кв 6/36"/>
    <s v="3 укр кв"/>
    <n v="6"/>
    <n v="36"/>
    <n v="30259621"/>
    <n v="57908572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5"/>
    <x v="0"/>
    <x v="1"/>
  </r>
  <r>
    <x v="621"/>
    <n v="331010317670"/>
    <n v="91227401707"/>
    <x v="555"/>
    <s v="3 укр кв"/>
    <s v="3 укр кв"/>
    <n v="4"/>
    <n v="40"/>
    <s v="L11204/15"/>
    <n v="5530494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5"/>
    <x v="0"/>
    <x v="1"/>
  </r>
  <r>
    <x v="622"/>
    <n v="331010756666"/>
    <n v="690217401809"/>
    <x v="556"/>
    <s v="3 укр кв 4/14"/>
    <s v="3 укр кв"/>
    <n v="4"/>
    <n v="14"/>
    <n v="29692810"/>
    <n v="99550"/>
    <x v="0"/>
    <x v="0"/>
    <n v="164"/>
    <m/>
    <n v="1"/>
    <n v="1"/>
    <n v="-164"/>
    <x v="66"/>
    <x v="0"/>
    <n v="0"/>
    <n v="0"/>
    <n v="0"/>
    <n v="-20850.96"/>
    <x v="66"/>
    <n v="-47991.32"/>
    <m/>
    <n v="0"/>
    <m/>
    <m/>
    <m/>
    <n v="1"/>
    <m/>
    <m/>
    <x v="5"/>
    <x v="0"/>
    <x v="1"/>
  </r>
  <r>
    <x v="623"/>
    <n v="331010527670"/>
    <n v="880407302160"/>
    <x v="557"/>
    <s v="3 укр кв 4/50"/>
    <s v="3 укр кв"/>
    <n v="4"/>
    <n v="50"/>
    <n v="427741"/>
    <n v="230355"/>
    <x v="0"/>
    <x v="0"/>
    <n v="691"/>
    <m/>
    <n v="1"/>
    <n v="1"/>
    <n v="-691"/>
    <x v="348"/>
    <x v="0"/>
    <n v="0"/>
    <n v="0"/>
    <n v="0"/>
    <n v="-87853.74"/>
    <x v="351"/>
    <n v="-202207.33000000002"/>
    <m/>
    <n v="0"/>
    <m/>
    <m/>
    <m/>
    <n v="1"/>
    <m/>
    <m/>
    <x v="5"/>
    <x v="0"/>
    <x v="1"/>
  </r>
  <r>
    <x v="624"/>
    <m/>
    <m/>
    <x v="558"/>
    <s v="3 укр кв"/>
    <m/>
    <m/>
    <m/>
    <n v="3349794"/>
    <n v="230352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1"/>
  </r>
  <r>
    <x v="625"/>
    <n v="331010656659"/>
    <n v="640626401010"/>
    <x v="559"/>
    <s v="3 укр.квар 3/16"/>
    <s v="3 укр кв"/>
    <n v="3"/>
    <n v="16"/>
    <n v="5958220"/>
    <n v="64179"/>
    <x v="0"/>
    <x v="0"/>
    <n v="583"/>
    <m/>
    <n v="1"/>
    <n v="1"/>
    <n v="-583"/>
    <x v="349"/>
    <x v="0"/>
    <n v="0"/>
    <n v="0"/>
    <n v="0"/>
    <n v="-74122.62"/>
    <x v="352"/>
    <n v="-170603.28999999998"/>
    <m/>
    <n v="0"/>
    <m/>
    <m/>
    <m/>
    <n v="1"/>
    <m/>
    <m/>
    <x v="5"/>
    <x v="0"/>
    <x v="1"/>
  </r>
  <r>
    <x v="626"/>
    <n v="331010317670"/>
    <n v="691227401707"/>
    <x v="560"/>
    <s v="3 укр кв"/>
    <s v="3 укр кв"/>
    <n v="4"/>
    <n v="64"/>
    <n v="27036667"/>
    <n v="57908242"/>
    <x v="0"/>
    <x v="0"/>
    <n v="98"/>
    <m/>
    <n v="1"/>
    <n v="1"/>
    <n v="-98"/>
    <x v="233"/>
    <x v="0"/>
    <n v="0"/>
    <n v="0"/>
    <n v="0"/>
    <n v="-12459.72"/>
    <x v="236"/>
    <n v="-28677.739999999998"/>
    <m/>
    <n v="0"/>
    <m/>
    <m/>
    <m/>
    <n v="1"/>
    <m/>
    <m/>
    <x v="5"/>
    <x v="0"/>
    <x v="1"/>
  </r>
  <r>
    <x v="627"/>
    <n v="331012110055"/>
    <n v="610704400615"/>
    <x v="561"/>
    <s v="3 укр.квар 2/50"/>
    <m/>
    <m/>
    <m/>
    <n v="10010456"/>
    <n v="405423"/>
    <x v="0"/>
    <x v="0"/>
    <n v="416"/>
    <m/>
    <n v="1"/>
    <n v="1"/>
    <n v="-416"/>
    <x v="350"/>
    <x v="0"/>
    <n v="0"/>
    <n v="0"/>
    <n v="0"/>
    <n v="-52890.239999999998"/>
    <x v="353"/>
    <n v="-121734.07999999999"/>
    <m/>
    <n v="0"/>
    <m/>
    <m/>
    <m/>
    <m/>
    <m/>
    <m/>
    <x v="5"/>
    <x v="0"/>
    <x v="1"/>
  </r>
  <r>
    <x v="628"/>
    <n v="331000034941"/>
    <n v="950940000128"/>
    <x v="562"/>
    <s v="3 укр кв 3/1"/>
    <s v="3 укр кв"/>
    <n v="3"/>
    <n v="1"/>
    <n v="15653501"/>
    <n v="98475"/>
    <x v="0"/>
    <x v="0"/>
    <n v="167"/>
    <m/>
    <n v="1"/>
    <n v="1"/>
    <n v="-167"/>
    <x v="351"/>
    <x v="0"/>
    <n v="0"/>
    <n v="0"/>
    <n v="0"/>
    <n v="-21232.38"/>
    <x v="354"/>
    <n v="-48869.210000000006"/>
    <m/>
    <n v="0"/>
    <m/>
    <m/>
    <m/>
    <n v="1"/>
    <m/>
    <m/>
    <x v="5"/>
    <x v="0"/>
    <x v="1"/>
  </r>
  <r>
    <x v="629"/>
    <n v="330100238090"/>
    <n v="670713301306"/>
    <x v="563"/>
    <s v="3 укр кв 3"/>
    <s v="3 укр кв"/>
    <n v="3"/>
    <m/>
    <n v="29145287"/>
    <n v="57908918"/>
    <x v="0"/>
    <x v="0"/>
    <n v="52"/>
    <m/>
    <n v="1"/>
    <n v="1"/>
    <n v="-52"/>
    <x v="275"/>
    <x v="0"/>
    <n v="0"/>
    <n v="0"/>
    <n v="0"/>
    <n v="-6611.28"/>
    <x v="278"/>
    <n v="-15216.759999999998"/>
    <m/>
    <n v="0"/>
    <m/>
    <m/>
    <m/>
    <n v="1"/>
    <m/>
    <m/>
    <x v="5"/>
    <x v="0"/>
    <x v="1"/>
  </r>
  <r>
    <x v="630"/>
    <n v="331010811376"/>
    <n v="780914300377"/>
    <x v="564"/>
    <s v="3Укр кварт"/>
    <s v="3 укр кв"/>
    <n v="4"/>
    <m/>
    <n v="17187643"/>
    <n v="37726"/>
    <x v="0"/>
    <x v="0"/>
    <n v="327"/>
    <m/>
    <n v="1"/>
    <n v="1"/>
    <n v="-327"/>
    <x v="352"/>
    <x v="0"/>
    <n v="0"/>
    <n v="0"/>
    <n v="0"/>
    <n v="-41574.78"/>
    <x v="355"/>
    <n v="-95690.010000000009"/>
    <m/>
    <n v="0"/>
    <m/>
    <m/>
    <m/>
    <n v="1"/>
    <m/>
    <m/>
    <x v="5"/>
    <x v="0"/>
    <x v="1"/>
  </r>
  <r>
    <x v="631"/>
    <n v="331010015939"/>
    <n v="770424400407"/>
    <x v="565"/>
    <s v="3 укр кв"/>
    <s v="3 укр кв"/>
    <n v="4"/>
    <n v="51"/>
    <n v="11129791"/>
    <n v="155073"/>
    <x v="0"/>
    <x v="0"/>
    <n v="238"/>
    <m/>
    <n v="1"/>
    <n v="1"/>
    <n v="-238"/>
    <x v="353"/>
    <x v="0"/>
    <n v="0"/>
    <n v="0"/>
    <n v="0"/>
    <n v="-30259.32"/>
    <x v="356"/>
    <n v="-69645.94"/>
    <m/>
    <n v="0"/>
    <m/>
    <m/>
    <m/>
    <n v="1"/>
    <m/>
    <m/>
    <x v="5"/>
    <x v="0"/>
    <x v="1"/>
  </r>
  <r>
    <x v="632"/>
    <n v="331010293889"/>
    <n v="610704400615"/>
    <x v="566"/>
    <s v="3 укр.квар 2/35"/>
    <s v="3 укр кв"/>
    <n v="2"/>
    <n v="35"/>
    <s v="2006/072571"/>
    <n v="2788"/>
    <x v="0"/>
    <x v="0"/>
    <n v="215"/>
    <m/>
    <n v="1"/>
    <n v="1"/>
    <n v="-215"/>
    <x v="324"/>
    <x v="0"/>
    <n v="0"/>
    <n v="0"/>
    <n v="0"/>
    <n v="-27335.1"/>
    <x v="327"/>
    <n v="-62915.45"/>
    <m/>
    <n v="0"/>
    <m/>
    <m/>
    <m/>
    <n v="1"/>
    <m/>
    <m/>
    <x v="5"/>
    <x v="0"/>
    <x v="1"/>
  </r>
  <r>
    <x v="633"/>
    <n v="331000007966"/>
    <n v="780605300822"/>
    <x v="567"/>
    <s v="3 укр кв"/>
    <s v="3 укр кв"/>
    <n v="3"/>
    <m/>
    <n v="29603078"/>
    <n v="57908373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n v="1"/>
    <m/>
    <m/>
    <x v="5"/>
    <x v="0"/>
    <x v="1"/>
  </r>
  <r>
    <x v="634"/>
    <n v="330810043259"/>
    <n v="650303302632"/>
    <x v="568"/>
    <s v="3 укр кв 2/34"/>
    <s v="3 укр кв"/>
    <n v="2"/>
    <n v="34"/>
    <n v="25160405"/>
    <n v="230370"/>
    <x v="0"/>
    <x v="0"/>
    <n v="425"/>
    <m/>
    <n v="1"/>
    <n v="1"/>
    <n v="-425"/>
    <x v="354"/>
    <x v="0"/>
    <n v="0"/>
    <n v="0"/>
    <n v="0"/>
    <n v="-54034.5"/>
    <x v="357"/>
    <n v="-124367.75"/>
    <m/>
    <n v="0"/>
    <m/>
    <m/>
    <m/>
    <m/>
    <m/>
    <m/>
    <x v="5"/>
    <x v="0"/>
    <x v="1"/>
  </r>
  <r>
    <x v="635"/>
    <n v="330100231775"/>
    <n v="61140003982"/>
    <x v="569"/>
    <s v="3 укр кв"/>
    <s v="3 укр кв"/>
    <n v="8"/>
    <m/>
    <n v="13095431"/>
    <n v="230146"/>
    <x v="0"/>
    <x v="0"/>
    <n v="460"/>
    <m/>
    <n v="1"/>
    <n v="1"/>
    <n v="-460"/>
    <x v="287"/>
    <x v="0"/>
    <n v="0"/>
    <n v="0"/>
    <n v="0"/>
    <n v="-58484.4"/>
    <x v="290"/>
    <n v="-134609.80000000002"/>
    <m/>
    <n v="0"/>
    <m/>
    <m/>
    <m/>
    <n v="1"/>
    <m/>
    <m/>
    <x v="5"/>
    <x v="0"/>
    <x v="1"/>
  </r>
  <r>
    <x v="636"/>
    <n v="582020067159"/>
    <n v="740820401393"/>
    <x v="570"/>
    <s v="Айтеке би 8/3"/>
    <s v="Айтеке би"/>
    <n v="8"/>
    <n v="3"/>
    <n v="15804710"/>
    <n v="38553"/>
    <x v="0"/>
    <x v="0"/>
    <n v="210"/>
    <m/>
    <n v="1"/>
    <n v="1"/>
    <n v="-210"/>
    <x v="355"/>
    <x v="0"/>
    <n v="0"/>
    <n v="0"/>
    <n v="0"/>
    <n v="-26699.4"/>
    <x v="358"/>
    <n v="-61452.3"/>
    <m/>
    <n v="0"/>
    <m/>
    <m/>
    <m/>
    <n v="1"/>
    <m/>
    <m/>
    <x v="5"/>
    <x v="0"/>
    <x v="1"/>
  </r>
  <r>
    <x v="637"/>
    <n v="331017785833"/>
    <m/>
    <x v="571"/>
    <s v="3 укр кв"/>
    <m/>
    <m/>
    <m/>
    <n v="29106003"/>
    <m/>
    <x v="0"/>
    <x v="0"/>
    <n v="6"/>
    <m/>
    <n v="1"/>
    <n v="1"/>
    <n v="-6"/>
    <x v="356"/>
    <x v="0"/>
    <n v="0"/>
    <n v="0"/>
    <n v="0"/>
    <n v="-762.84"/>
    <x v="359"/>
    <n v="-1755.7800000000002"/>
    <m/>
    <n v="0"/>
    <m/>
    <m/>
    <m/>
    <m/>
    <m/>
    <m/>
    <x v="5"/>
    <x v="0"/>
    <x v="1"/>
  </r>
  <r>
    <x v="638"/>
    <n v="331010764915"/>
    <n v="670529400024"/>
    <x v="572"/>
    <s v="3укр.квар 8"/>
    <s v="3 укр кв"/>
    <n v="8"/>
    <m/>
    <n v="29651681"/>
    <n v="51382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n v="1"/>
    <m/>
    <m/>
    <x v="5"/>
    <x v="0"/>
    <x v="1"/>
  </r>
  <r>
    <x v="639"/>
    <n v="331018878722"/>
    <n v="650925401187"/>
    <x v="573"/>
    <s v="3 укр кв 3"/>
    <s v="3 укр кв"/>
    <n v="3"/>
    <m/>
    <n v="8181127"/>
    <n v="522299"/>
    <x v="0"/>
    <x v="0"/>
    <n v="1424"/>
    <m/>
    <n v="1"/>
    <n v="1"/>
    <n v="-1424"/>
    <x v="358"/>
    <x v="0"/>
    <n v="0"/>
    <n v="0"/>
    <n v="0"/>
    <n v="-181047.36000000002"/>
    <x v="361"/>
    <n v="-416705.12"/>
    <m/>
    <n v="0"/>
    <m/>
    <m/>
    <m/>
    <n v="1"/>
    <m/>
    <m/>
    <x v="5"/>
    <x v="0"/>
    <x v="1"/>
  </r>
  <r>
    <x v="640"/>
    <n v="331018878722"/>
    <n v="650925401187"/>
    <x v="574"/>
    <s v="3 укр кв/3"/>
    <s v="3 укр кв"/>
    <n v="3"/>
    <m/>
    <n v="1311040"/>
    <n v="88071"/>
    <x v="0"/>
    <x v="0"/>
    <n v="1223"/>
    <m/>
    <n v="1"/>
    <n v="1"/>
    <n v="-1223"/>
    <x v="359"/>
    <x v="0"/>
    <n v="0"/>
    <n v="0"/>
    <n v="0"/>
    <n v="-155492.22"/>
    <x v="362"/>
    <n v="-357886.49"/>
    <m/>
    <n v="0"/>
    <m/>
    <m/>
    <m/>
    <n v="1"/>
    <m/>
    <m/>
    <x v="5"/>
    <x v="0"/>
    <x v="1"/>
  </r>
  <r>
    <x v="641"/>
    <n v="331018878722"/>
    <n v="650925401187"/>
    <x v="574"/>
    <s v="3 укр кв/3"/>
    <s v="3 укр кв"/>
    <n v="3"/>
    <m/>
    <n v="549553"/>
    <n v="88080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5"/>
    <x v="0"/>
    <x v="1"/>
  </r>
  <r>
    <x v="642"/>
    <s v="                                              "/>
    <n v="670318402446"/>
    <x v="575"/>
    <s v="3 укр кв 2/49"/>
    <s v="3 укр кв"/>
    <n v="2"/>
    <n v="49"/>
    <n v="14639572"/>
    <n v="316648"/>
    <x v="0"/>
    <x v="0"/>
    <n v="444"/>
    <m/>
    <n v="1"/>
    <n v="1"/>
    <n v="-444"/>
    <x v="360"/>
    <x v="0"/>
    <n v="0"/>
    <n v="0"/>
    <n v="0"/>
    <n v="-56450.16"/>
    <x v="363"/>
    <n v="-129927.72"/>
    <m/>
    <n v="0"/>
    <m/>
    <m/>
    <m/>
    <n v="1"/>
    <m/>
    <m/>
    <x v="5"/>
    <x v="0"/>
    <x v="1"/>
  </r>
  <r>
    <x v="643"/>
    <n v="331010707371"/>
    <n v="710902402341"/>
    <x v="576"/>
    <s v="3 Укр кв "/>
    <m/>
    <m/>
    <m/>
    <n v="15882861"/>
    <n v="122475"/>
    <x v="0"/>
    <x v="0"/>
    <n v="55"/>
    <m/>
    <n v="1"/>
    <n v="1"/>
    <n v="-55"/>
    <x v="361"/>
    <x v="0"/>
    <n v="0"/>
    <n v="0"/>
    <n v="0"/>
    <n v="-6992.7"/>
    <x v="364"/>
    <n v="-16094.650000000001"/>
    <m/>
    <n v="0"/>
    <m/>
    <m/>
    <m/>
    <m/>
    <m/>
    <m/>
    <x v="5"/>
    <x v="0"/>
    <x v="1"/>
  </r>
  <r>
    <x v="644"/>
    <m/>
    <n v="720506301920"/>
    <x v="577"/>
    <s v="сатбаева10/37"/>
    <m/>
    <m/>
    <m/>
    <s v="2011/3500482"/>
    <n v="88892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1"/>
  </r>
  <r>
    <x v="645"/>
    <n v="331012181197"/>
    <n v="690404401489"/>
    <x v="578"/>
    <s v="Айтеке би 39/5"/>
    <s v="Айтеке би"/>
    <n v="39"/>
    <n v="5"/>
    <s v="22784/4"/>
    <n v="17328923"/>
    <x v="0"/>
    <x v="0"/>
    <n v="89"/>
    <m/>
    <n v="1"/>
    <n v="1"/>
    <n v="-89"/>
    <x v="363"/>
    <x v="0"/>
    <n v="0"/>
    <n v="0"/>
    <n v="0"/>
    <n v="-11315.460000000001"/>
    <x v="366"/>
    <n v="-26044.07"/>
    <m/>
    <n v="0"/>
    <m/>
    <m/>
    <m/>
    <n v="1"/>
    <m/>
    <m/>
    <x v="5"/>
    <x v="0"/>
    <x v="1"/>
  </r>
  <r>
    <x v="646"/>
    <n v="331010793737"/>
    <n v="660603401306"/>
    <x v="579"/>
    <s v="Токмаган28-2а"/>
    <s v="Токмаганбетова"/>
    <n v="28"/>
    <s v="2а"/>
    <s v="06243/14"/>
    <n v="17328465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5"/>
    <x v="0"/>
    <x v="1"/>
  </r>
  <r>
    <x v="647"/>
    <m/>
    <n v="120540007297"/>
    <x v="580"/>
    <s v="Ауезова 14"/>
    <s v="Ауезова"/>
    <n v="14"/>
    <m/>
    <n v="14609885"/>
    <n v="5677579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5"/>
    <x v="0"/>
    <x v="1"/>
  </r>
  <r>
    <x v="648"/>
    <n v="600700033173"/>
    <n v="980640000093"/>
    <x v="581"/>
    <s v="Токм 46"/>
    <s v="Токмаганбетова"/>
    <n v="46"/>
    <m/>
    <n v="762654"/>
    <n v="57906185"/>
    <x v="0"/>
    <x v="0"/>
    <n v="16302"/>
    <m/>
    <n v="1"/>
    <n v="1"/>
    <n v="-16302"/>
    <x v="364"/>
    <x v="0"/>
    <n v="0"/>
    <n v="0"/>
    <n v="0"/>
    <n v="-2072636.28"/>
    <x v="367"/>
    <n v="-4770454.26"/>
    <m/>
    <n v="0"/>
    <m/>
    <m/>
    <m/>
    <n v="1"/>
    <m/>
    <m/>
    <x v="10"/>
    <x v="0"/>
    <x v="1"/>
  </r>
  <r>
    <x v="649"/>
    <n v="600400055239"/>
    <n v="911040000021"/>
    <x v="582"/>
    <s v="Байсейтова 101 а"/>
    <s v="Байсеитова"/>
    <n v="101"/>
    <s v="а"/>
    <n v="19762"/>
    <s v="2394/395"/>
    <x v="0"/>
    <x v="0"/>
    <n v="2910"/>
    <m/>
    <n v="1"/>
    <n v="1"/>
    <n v="-2910"/>
    <x v="365"/>
    <x v="0"/>
    <n v="0"/>
    <n v="0"/>
    <n v="0"/>
    <n v="-369977.4"/>
    <x v="368"/>
    <n v="-851553.3"/>
    <m/>
    <n v="0"/>
    <m/>
    <m/>
    <m/>
    <n v="1"/>
    <m/>
    <m/>
    <x v="10"/>
    <x v="0"/>
    <x v="1"/>
  </r>
  <r>
    <x v="650"/>
    <n v="331000000122"/>
    <n v="940140000385"/>
    <x v="583"/>
    <s v="Айтеке би 27"/>
    <s v="Айтеке би"/>
    <n v="27"/>
    <m/>
    <n v="15118343"/>
    <n v="123084"/>
    <x v="0"/>
    <x v="0"/>
    <n v="706"/>
    <m/>
    <n v="1"/>
    <n v="1"/>
    <n v="-706"/>
    <x v="366"/>
    <x v="0"/>
    <n v="0"/>
    <n v="0"/>
    <n v="0"/>
    <n v="-89760.84"/>
    <x v="369"/>
    <n v="-206596.78"/>
    <m/>
    <n v="0"/>
    <m/>
    <m/>
    <m/>
    <n v="1"/>
    <m/>
    <m/>
    <x v="10"/>
    <x v="0"/>
    <x v="1"/>
  </r>
  <r>
    <x v="651"/>
    <n v="331012250486"/>
    <n v="470216400215"/>
    <x v="584"/>
    <s v="4 укр квар"/>
    <s v="4 укр кв"/>
    <n v="1"/>
    <m/>
    <s v="13601854/10"/>
    <n v="99971"/>
    <x v="0"/>
    <x v="0"/>
    <n v="509"/>
    <m/>
    <n v="1"/>
    <n v="1"/>
    <n v="-509"/>
    <x v="367"/>
    <x v="0"/>
    <n v="0"/>
    <n v="0"/>
    <n v="0"/>
    <n v="-64714.26"/>
    <x v="370"/>
    <n v="-148948.67000000001"/>
    <m/>
    <n v="0"/>
    <m/>
    <m/>
    <m/>
    <n v="1"/>
    <m/>
    <m/>
    <x v="10"/>
    <x v="0"/>
    <x v="1"/>
  </r>
  <r>
    <x v="652"/>
    <n v="331012250486"/>
    <n v="470216400215"/>
    <x v="584"/>
    <s v="полив"/>
    <s v="4 укр кв"/>
    <n v="1"/>
    <m/>
    <s v="16861162/12"/>
    <n v="48122"/>
    <x v="0"/>
    <x v="0"/>
    <n v="693"/>
    <m/>
    <n v="1"/>
    <n v="1"/>
    <n v="-693"/>
    <x v="368"/>
    <x v="0"/>
    <n v="0"/>
    <n v="0"/>
    <n v="0"/>
    <n v="-88108.02"/>
    <x v="371"/>
    <n v="-202792.59000000003"/>
    <m/>
    <n v="0"/>
    <m/>
    <m/>
    <m/>
    <n v="1"/>
    <m/>
    <m/>
    <x v="10"/>
    <x v="0"/>
    <x v="1"/>
  </r>
  <r>
    <x v="653"/>
    <n v="33100000056"/>
    <n v="971241000203"/>
    <x v="585"/>
    <s v="3 укр кв 3/15-16"/>
    <s v="3 укр кв"/>
    <n v="3"/>
    <s v="15-16"/>
    <n v="14844963"/>
    <n v="12376"/>
    <x v="0"/>
    <x v="0"/>
    <n v="603"/>
    <m/>
    <n v="1"/>
    <n v="1"/>
    <n v="-603"/>
    <x v="369"/>
    <x v="0"/>
    <n v="0"/>
    <n v="0"/>
    <n v="0"/>
    <n v="-76665.42"/>
    <x v="372"/>
    <n v="-176455.89"/>
    <m/>
    <n v="0"/>
    <m/>
    <m/>
    <m/>
    <n v="1"/>
    <m/>
    <m/>
    <x v="10"/>
    <x v="0"/>
    <x v="1"/>
  </r>
  <r>
    <x v="654"/>
    <n v="60070033173"/>
    <n v="980640000093"/>
    <x v="581"/>
    <s v="Ток-ва 28/6А"/>
    <s v="Токмаганбетова"/>
    <n v="28"/>
    <s v="6а"/>
    <n v="11609369"/>
    <n v="17117143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10"/>
    <x v="0"/>
    <x v="1"/>
  </r>
  <r>
    <x v="655"/>
    <n v="331000045989"/>
    <n v="440002901"/>
    <x v="586"/>
    <s v="Токмагамбетова 24"/>
    <s v="Токмаганбетова"/>
    <n v="24"/>
    <m/>
    <s v="036841/10"/>
    <n v="2911"/>
    <x v="0"/>
    <x v="0"/>
    <n v="8556"/>
    <m/>
    <n v="1"/>
    <n v="1"/>
    <n v="-8556"/>
    <x v="371"/>
    <x v="0"/>
    <n v="0"/>
    <n v="0"/>
    <n v="0"/>
    <n v="-1087809.8400000001"/>
    <x v="374"/>
    <n v="-2503742.2800000003"/>
    <m/>
    <n v="0"/>
    <m/>
    <m/>
    <m/>
    <n v="1"/>
    <m/>
    <m/>
    <x v="9"/>
    <x v="0"/>
    <x v="1"/>
  </r>
  <r>
    <x v="656"/>
    <n v="331010365736"/>
    <n v="640726402012"/>
    <x v="587"/>
    <s v="Ауезова 1/ а"/>
    <s v="Ауезова"/>
    <n v="1"/>
    <s v="а"/>
    <n v="14847138"/>
    <n v="88430"/>
    <x v="0"/>
    <x v="0"/>
    <n v="587"/>
    <m/>
    <n v="1"/>
    <n v="1"/>
    <n v="-587"/>
    <x v="372"/>
    <x v="0"/>
    <n v="0"/>
    <n v="0"/>
    <n v="0"/>
    <n v="-74631.180000000008"/>
    <x v="375"/>
    <n v="-171773.81"/>
    <m/>
    <n v="0"/>
    <m/>
    <m/>
    <m/>
    <n v="1"/>
    <m/>
    <m/>
    <x v="9"/>
    <x v="0"/>
    <x v="1"/>
  </r>
  <r>
    <x v="657"/>
    <n v="331000005046"/>
    <n v="920440000878"/>
    <x v="588"/>
    <s v="общий"/>
    <s v="3 укр кв"/>
    <s v="б/н"/>
    <m/>
    <n v="5655238"/>
    <s v="АУ000734"/>
    <x v="0"/>
    <x v="0"/>
    <n v="5273"/>
    <m/>
    <n v="1"/>
    <n v="1"/>
    <n v="-5273"/>
    <x v="373"/>
    <x v="0"/>
    <n v="0"/>
    <n v="0"/>
    <n v="0"/>
    <n v="-670409.22"/>
    <x v="376"/>
    <n v="-1543037.99"/>
    <m/>
    <n v="0"/>
    <m/>
    <m/>
    <m/>
    <n v="1"/>
    <m/>
    <m/>
    <x v="9"/>
    <x v="0"/>
    <x v="1"/>
  </r>
  <r>
    <x v="658"/>
    <n v="331000005046"/>
    <n v="920440000878"/>
    <x v="588"/>
    <s v="туалет"/>
    <s v="3 укр кв"/>
    <s v="б/н"/>
    <m/>
    <n v="30283904"/>
    <n v="57906126"/>
    <x v="0"/>
    <x v="0"/>
    <n v="1723"/>
    <m/>
    <n v="1"/>
    <n v="1"/>
    <n v="-1723"/>
    <x v="374"/>
    <x v="0"/>
    <n v="0"/>
    <n v="0"/>
    <n v="0"/>
    <n v="-219062.22"/>
    <x v="377"/>
    <n v="-504201.49"/>
    <m/>
    <n v="0"/>
    <m/>
    <m/>
    <m/>
    <n v="1"/>
    <m/>
    <m/>
    <x v="9"/>
    <x v="0"/>
    <x v="1"/>
  </r>
  <r>
    <x v="659"/>
    <n v="331000005046"/>
    <n v="920440000878"/>
    <x v="588"/>
    <s v="Султан ТД"/>
    <s v="3 укр кв"/>
    <s v="б/н"/>
    <m/>
    <n v="808011844"/>
    <n v="406114"/>
    <x v="0"/>
    <x v="0"/>
    <n v="7410"/>
    <m/>
    <n v="1"/>
    <n v="1"/>
    <n v="-7410"/>
    <x v="375"/>
    <x v="0"/>
    <n v="0"/>
    <n v="0"/>
    <n v="0"/>
    <n v="-942107.4"/>
    <x v="378"/>
    <n v="-2168388.3000000003"/>
    <m/>
    <n v="0"/>
    <m/>
    <m/>
    <m/>
    <n v="1"/>
    <m/>
    <m/>
    <x v="9"/>
    <x v="0"/>
    <x v="1"/>
  </r>
  <r>
    <x v="660"/>
    <n v="331000005046"/>
    <n v="920440000878"/>
    <x v="588"/>
    <s v="котельная"/>
    <s v="3 укр кв"/>
    <s v="б/н"/>
    <m/>
    <n v="1042506"/>
    <n v="408253"/>
    <x v="0"/>
    <x v="0"/>
    <n v="1500"/>
    <m/>
    <n v="1"/>
    <n v="1"/>
    <n v="-1500"/>
    <x v="376"/>
    <x v="0"/>
    <n v="0"/>
    <n v="0"/>
    <n v="0"/>
    <n v="-190710"/>
    <x v="379"/>
    <n v="-438945"/>
    <m/>
    <n v="0"/>
    <m/>
    <m/>
    <m/>
    <n v="1"/>
    <m/>
    <m/>
    <x v="9"/>
    <x v="0"/>
    <x v="1"/>
  </r>
  <r>
    <x v="661"/>
    <n v="331000005046"/>
    <n v="920440000878"/>
    <x v="588"/>
    <s v="стройка"/>
    <s v="3 укр кв"/>
    <s v="б/н"/>
    <m/>
    <n v="16118019"/>
    <n v="17117300"/>
    <x v="0"/>
    <x v="0"/>
    <n v="292"/>
    <m/>
    <n v="1"/>
    <n v="1"/>
    <n v="-292"/>
    <x v="377"/>
    <x v="0"/>
    <n v="0"/>
    <n v="0"/>
    <n v="0"/>
    <n v="-37124.879999999997"/>
    <x v="380"/>
    <n v="-85447.959999999992"/>
    <m/>
    <n v="0"/>
    <m/>
    <m/>
    <m/>
    <n v="1"/>
    <m/>
    <m/>
    <x v="9"/>
    <x v="0"/>
    <x v="1"/>
  </r>
  <r>
    <x v="662"/>
    <n v="331000005046"/>
    <n v="920440000878"/>
    <x v="588"/>
    <s v="молочный"/>
    <s v="3 укр кв"/>
    <s v="б/н"/>
    <m/>
    <n v="26761767"/>
    <n v="57913520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9"/>
    <x v="0"/>
    <x v="1"/>
  </r>
  <r>
    <x v="663"/>
    <n v="331000005046"/>
    <n v="920440000878"/>
    <x v="588"/>
    <s v="магазин"/>
    <s v="3 укр кв"/>
    <s v="б/н"/>
    <m/>
    <n v="26752356"/>
    <n v="57913519"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n v="1"/>
    <m/>
    <m/>
    <x v="9"/>
    <x v="0"/>
    <x v="1"/>
  </r>
  <r>
    <x v="664"/>
    <n v="331000005046"/>
    <n v="920440000878"/>
    <x v="588"/>
    <s v="туалет-вещевой"/>
    <s v="3 укр кв"/>
    <s v="б/н"/>
    <m/>
    <n v="102074213"/>
    <n v="17117313"/>
    <x v="0"/>
    <x v="0"/>
    <n v="1053"/>
    <m/>
    <n v="1"/>
    <n v="1"/>
    <n v="-1053"/>
    <x v="380"/>
    <x v="0"/>
    <n v="0"/>
    <n v="0"/>
    <n v="0"/>
    <n v="-133878.42000000001"/>
    <x v="383"/>
    <n v="-308139.39"/>
    <m/>
    <n v="0"/>
    <m/>
    <m/>
    <m/>
    <n v="1"/>
    <m/>
    <m/>
    <x v="9"/>
    <x v="0"/>
    <x v="1"/>
  </r>
  <r>
    <x v="665"/>
    <n v="331000005046"/>
    <n v="920440000878"/>
    <x v="588"/>
    <s v="фонтан"/>
    <s v="3 укр кв"/>
    <s v="б/н"/>
    <m/>
    <n v="30284003"/>
    <n v="17330122"/>
    <x v="0"/>
    <x v="0"/>
    <n v="1047"/>
    <m/>
    <n v="1"/>
    <n v="1"/>
    <n v="-1047"/>
    <x v="381"/>
    <x v="0"/>
    <n v="0"/>
    <n v="0"/>
    <n v="0"/>
    <n v="-133115.57999999999"/>
    <x v="384"/>
    <n v="-306383.61"/>
    <m/>
    <n v="0"/>
    <m/>
    <m/>
    <m/>
    <n v="1"/>
    <m/>
    <m/>
    <x v="9"/>
    <x v="0"/>
    <x v="1"/>
  </r>
  <r>
    <x v="666"/>
    <n v="331010667225"/>
    <n v="470125401744"/>
    <x v="589"/>
    <s v="Сыбага"/>
    <s v="Сыбага"/>
    <s v="б/н"/>
    <m/>
    <n v="8320742"/>
    <n v="122474"/>
    <x v="0"/>
    <x v="0"/>
    <n v="643"/>
    <m/>
    <n v="1"/>
    <n v="1"/>
    <n v="-643"/>
    <x v="382"/>
    <x v="0"/>
    <n v="0"/>
    <n v="0"/>
    <n v="0"/>
    <n v="-81751.02"/>
    <x v="385"/>
    <n v="-188161.09000000003"/>
    <m/>
    <n v="0"/>
    <m/>
    <m/>
    <m/>
    <m/>
    <m/>
    <m/>
    <x v="9"/>
    <x v="0"/>
    <x v="1"/>
  </r>
  <r>
    <x v="667"/>
    <n v="331000006544"/>
    <n v="930240004276"/>
    <x v="590"/>
    <s v="Токтыбаева"/>
    <s v="Токтыбаева"/>
    <s v="б/н"/>
    <m/>
    <n v="29071496"/>
    <n v="316648"/>
    <x v="0"/>
    <x v="0"/>
    <n v="3052"/>
    <m/>
    <n v="1"/>
    <n v="1"/>
    <n v="-3052"/>
    <x v="383"/>
    <x v="0"/>
    <n v="0"/>
    <n v="0"/>
    <n v="0"/>
    <n v="-388031.28"/>
    <x v="386"/>
    <n v="-893106.76"/>
    <m/>
    <n v="0"/>
    <m/>
    <m/>
    <m/>
    <n v="1"/>
    <m/>
    <m/>
    <x v="9"/>
    <x v="0"/>
    <x v="1"/>
  </r>
  <r>
    <x v="668"/>
    <n v="331000003370"/>
    <n v="941140000615"/>
    <x v="591"/>
    <s v="журба 27"/>
    <s v="Журба"/>
    <n v="27"/>
    <m/>
    <n v="97543910"/>
    <n v="37039"/>
    <x v="0"/>
    <x v="0"/>
    <n v="38672"/>
    <m/>
    <n v="1"/>
    <n v="1"/>
    <n v="-38672"/>
    <x v="384"/>
    <x v="0"/>
    <n v="0"/>
    <n v="0"/>
    <n v="0"/>
    <n v="-4916758.08"/>
    <x v="387"/>
    <n v="-11316587.359999999"/>
    <m/>
    <n v="0"/>
    <m/>
    <m/>
    <m/>
    <n v="1"/>
    <m/>
    <m/>
    <x v="9"/>
    <x v="0"/>
    <x v="1"/>
  </r>
  <r>
    <x v="669"/>
    <n v="331017889667"/>
    <n v="641121300112"/>
    <x v="592"/>
    <s v="Казант б/н"/>
    <s v="Казантаева"/>
    <s v="б/н"/>
    <m/>
    <n v="9160459"/>
    <n v="5677576"/>
    <x v="0"/>
    <x v="0"/>
    <n v="408"/>
    <m/>
    <n v="1"/>
    <n v="1"/>
    <n v="-408"/>
    <x v="385"/>
    <x v="0"/>
    <n v="0"/>
    <n v="0"/>
    <n v="0"/>
    <n v="-51873.120000000003"/>
    <x v="388"/>
    <n v="-119393.04000000001"/>
    <m/>
    <n v="0"/>
    <m/>
    <m/>
    <m/>
    <n v="1"/>
    <m/>
    <m/>
    <x v="9"/>
    <x v="0"/>
    <x v="1"/>
  </r>
  <r>
    <x v="670"/>
    <n v="331017889667"/>
    <n v="660603401306"/>
    <x v="593"/>
    <s v="Казанта б/н"/>
    <s v="Казантаева"/>
    <n v="6"/>
    <m/>
    <n v="7626146"/>
    <n v="3165157"/>
    <x v="0"/>
    <x v="0"/>
    <n v="4558"/>
    <m/>
    <n v="1"/>
    <n v="1"/>
    <n v="-4558"/>
    <x v="386"/>
    <x v="0"/>
    <n v="0"/>
    <n v="0"/>
    <n v="0"/>
    <n v="-579504.12"/>
    <x v="389"/>
    <n v="-1333807.54"/>
    <m/>
    <n v="0"/>
    <m/>
    <m/>
    <m/>
    <n v="1"/>
    <m/>
    <m/>
    <x v="9"/>
    <x v="0"/>
    <x v="1"/>
  </r>
  <r>
    <x v="671"/>
    <n v="330120069471"/>
    <n v="120140020557"/>
    <x v="594"/>
    <s v="Казант б/н"/>
    <s v="Казантаева"/>
    <s v="б/н"/>
    <m/>
    <n v="127453422"/>
    <n v="57915015"/>
    <x v="0"/>
    <x v="0"/>
    <n v="7596"/>
    <m/>
    <n v="1"/>
    <n v="1"/>
    <n v="-7596"/>
    <x v="387"/>
    <x v="0"/>
    <n v="0"/>
    <n v="0"/>
    <n v="0"/>
    <n v="-965755.44000000006"/>
    <x v="390"/>
    <n v="-2222817.48"/>
    <m/>
    <n v="0"/>
    <m/>
    <m/>
    <m/>
    <n v="1"/>
    <m/>
    <m/>
    <x v="9"/>
    <x v="0"/>
    <x v="1"/>
  </r>
  <r>
    <x v="672"/>
    <n v="331012056431"/>
    <n v="551024400727"/>
    <x v="595"/>
    <s v="Токтыбаева б/н"/>
    <s v="Токтыбаева"/>
    <n v="2"/>
    <n v="7"/>
    <n v="132030741"/>
    <n v="58175770"/>
    <x v="0"/>
    <x v="0"/>
    <n v="2738"/>
    <m/>
    <n v="1"/>
    <n v="1"/>
    <n v="-2738"/>
    <x v="388"/>
    <x v="0"/>
    <n v="0"/>
    <n v="0"/>
    <n v="0"/>
    <n v="-348109.32"/>
    <x v="391"/>
    <n v="-801220.94000000006"/>
    <m/>
    <n v="0"/>
    <m/>
    <m/>
    <m/>
    <n v="1"/>
    <m/>
    <m/>
    <x v="9"/>
    <x v="0"/>
    <x v="1"/>
  </r>
  <r>
    <x v="673"/>
    <n v="600700195807"/>
    <n v="991040003060"/>
    <x v="596"/>
    <s v="Айтеке би 26"/>
    <s v="Айтеке би"/>
    <n v="26"/>
    <m/>
    <n v="262223420"/>
    <n v="2777"/>
    <x v="0"/>
    <x v="0"/>
    <n v="164"/>
    <m/>
    <n v="1"/>
    <n v="1"/>
    <n v="-164"/>
    <x v="66"/>
    <x v="0"/>
    <n v="0"/>
    <n v="0"/>
    <n v="0"/>
    <n v="-20850.96"/>
    <x v="66"/>
    <n v="-47991.32"/>
    <m/>
    <n v="0"/>
    <m/>
    <m/>
    <m/>
    <n v="1"/>
    <m/>
    <m/>
    <x v="9"/>
    <x v="0"/>
    <x v="1"/>
  </r>
  <r>
    <x v="674"/>
    <n v="331000047294"/>
    <n v="940000021"/>
    <x v="597"/>
    <s v="Айтеке би 26"/>
    <s v="Айтеке би"/>
    <n v="26"/>
    <m/>
    <s v="10/13782989"/>
    <n v="406198"/>
    <x v="0"/>
    <x v="0"/>
    <n v="308"/>
    <m/>
    <n v="1"/>
    <n v="1"/>
    <n v="-308"/>
    <x v="389"/>
    <x v="0"/>
    <n v="0"/>
    <n v="0"/>
    <n v="0"/>
    <n v="-39159.120000000003"/>
    <x v="392"/>
    <n v="-90130.040000000008"/>
    <m/>
    <n v="0"/>
    <m/>
    <m/>
    <m/>
    <n v="1"/>
    <m/>
    <m/>
    <x v="9"/>
    <x v="0"/>
    <x v="1"/>
  </r>
  <r>
    <x v="675"/>
    <n v="331010254131"/>
    <n v="640303300298"/>
    <x v="598"/>
    <s v="Айтеке би 20"/>
    <s v="Айтеке би"/>
    <n v="20"/>
    <m/>
    <n v="1316373"/>
    <n v="123320"/>
    <x v="0"/>
    <x v="0"/>
    <n v="1393"/>
    <m/>
    <n v="1"/>
    <n v="1"/>
    <n v="-1393"/>
    <x v="390"/>
    <x v="0"/>
    <n v="0"/>
    <n v="0"/>
    <n v="0"/>
    <n v="-177106.02"/>
    <x v="393"/>
    <n v="-407633.58999999997"/>
    <m/>
    <n v="0"/>
    <m/>
    <m/>
    <m/>
    <n v="1"/>
    <m/>
    <m/>
    <x v="9"/>
    <x v="0"/>
    <x v="1"/>
  </r>
  <r>
    <x v="676"/>
    <n v="331010254131"/>
    <n v="571208400116"/>
    <x v="599"/>
    <s v="Токмагамбет8 а"/>
    <s v="Токмаганбетова"/>
    <n v="8"/>
    <s v="а"/>
    <n v="67224054"/>
    <n v="123894"/>
    <x v="0"/>
    <x v="0"/>
    <n v="2750"/>
    <m/>
    <n v="1"/>
    <n v="1"/>
    <n v="-2750"/>
    <x v="391"/>
    <x v="0"/>
    <n v="0"/>
    <n v="0"/>
    <n v="0"/>
    <n v="-349635"/>
    <x v="394"/>
    <n v="-804732.5"/>
    <m/>
    <n v="0"/>
    <m/>
    <m/>
    <m/>
    <n v="1"/>
    <m/>
    <m/>
    <x v="9"/>
    <x v="0"/>
    <x v="1"/>
  </r>
  <r>
    <x v="677"/>
    <n v="330100226735"/>
    <n v="50940005110"/>
    <x v="600"/>
    <s v="Журба"/>
    <s v="Журба"/>
    <n v="2"/>
    <m/>
    <n v="6400561"/>
    <n v="18285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9"/>
    <x v="0"/>
    <x v="1"/>
  </r>
  <r>
    <x v="678"/>
    <n v="330100226735"/>
    <n v="50940005110"/>
    <x v="600"/>
    <s v="туалет"/>
    <s v="Журба"/>
    <n v="2"/>
    <m/>
    <n v="13821018"/>
    <n v="17333323"/>
    <x v="0"/>
    <x v="0"/>
    <n v="188"/>
    <m/>
    <n v="1"/>
    <n v="1"/>
    <n v="-188"/>
    <x v="393"/>
    <x v="0"/>
    <n v="0"/>
    <n v="0"/>
    <n v="0"/>
    <n v="-23902.32"/>
    <x v="396"/>
    <n v="-55014.44"/>
    <m/>
    <n v="0"/>
    <m/>
    <m/>
    <m/>
    <n v="1"/>
    <m/>
    <m/>
    <x v="9"/>
    <x v="0"/>
    <x v="1"/>
  </r>
  <r>
    <x v="679"/>
    <n v="330100226735"/>
    <n v="50940005110"/>
    <x v="600"/>
    <s v="подвал"/>
    <s v="Журба"/>
    <n v="2"/>
    <m/>
    <n v="118401796"/>
    <n v="17333322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n v="1"/>
    <m/>
    <m/>
    <x v="9"/>
    <x v="0"/>
    <x v="1"/>
  </r>
  <r>
    <x v="680"/>
    <m/>
    <n v="641121300112"/>
    <x v="601"/>
    <s v="Токтыбаева б/н"/>
    <s v="Токтыбаева"/>
    <s v="б/н"/>
    <m/>
    <n v="14569861"/>
    <n v="0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m/>
    <m/>
    <m/>
    <x v="9"/>
    <x v="0"/>
    <x v="1"/>
  </r>
  <r>
    <x v="681"/>
    <n v="331010240536"/>
    <n v="410301301604"/>
    <x v="602"/>
    <s v="Айт.би 27/3"/>
    <s v="Айтеке би"/>
    <n v="27"/>
    <n v="3"/>
    <n v="20503076"/>
    <n v="5530564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11"/>
    <x v="0"/>
    <x v="1"/>
  </r>
  <r>
    <x v="682"/>
    <n v="331000005321"/>
    <n v="990640000917"/>
    <x v="603"/>
    <s v="Токмаг 22"/>
    <s v="Токмаганбетова"/>
    <n v="22"/>
    <m/>
    <n v="14854973"/>
    <n v="88062"/>
    <x v="0"/>
    <x v="0"/>
    <n v="1428"/>
    <m/>
    <n v="1"/>
    <n v="1"/>
    <n v="-1428"/>
    <x v="394"/>
    <x v="0"/>
    <n v="0"/>
    <n v="0"/>
    <n v="0"/>
    <n v="-181555.92"/>
    <x v="397"/>
    <n v="-417875.64"/>
    <m/>
    <n v="0"/>
    <m/>
    <m/>
    <m/>
    <n v="1"/>
    <m/>
    <m/>
    <x v="11"/>
    <x v="0"/>
    <x v="1"/>
  </r>
  <r>
    <x v="683"/>
    <n v="331010121412"/>
    <n v="611229300302"/>
    <x v="604"/>
    <s v="токмаг 2/1"/>
    <s v="Токмаганбетова"/>
    <n v="2"/>
    <n v="1"/>
    <n v="40724307"/>
    <n v="87685"/>
    <x v="0"/>
    <x v="0"/>
    <n v="668"/>
    <m/>
    <n v="1"/>
    <n v="1"/>
    <n v="-668"/>
    <x v="395"/>
    <x v="0"/>
    <n v="0"/>
    <n v="0"/>
    <n v="0"/>
    <n v="-84929.52"/>
    <x v="398"/>
    <n v="-195476.84000000003"/>
    <m/>
    <n v="0"/>
    <m/>
    <m/>
    <m/>
    <n v="1"/>
    <m/>
    <m/>
    <x v="11"/>
    <x v="0"/>
    <x v="1"/>
  </r>
  <r>
    <x v="684"/>
    <n v="331010500052"/>
    <n v="761001400874"/>
    <x v="605"/>
    <s v="Усерб 15а"/>
    <s v="Усербаева"/>
    <n v="15"/>
    <s v="а"/>
    <s v="11/37670"/>
    <n v="98548"/>
    <x v="0"/>
    <x v="0"/>
    <n v="1174"/>
    <m/>
    <n v="1"/>
    <n v="1"/>
    <n v="-1174"/>
    <x v="396"/>
    <x v="0"/>
    <n v="0"/>
    <n v="0"/>
    <n v="0"/>
    <n v="-149262.36000000002"/>
    <x v="399"/>
    <n v="-343547.62"/>
    <m/>
    <n v="0"/>
    <m/>
    <m/>
    <m/>
    <n v="1"/>
    <m/>
    <m/>
    <x v="11"/>
    <x v="0"/>
    <x v="1"/>
  </r>
  <r>
    <x v="685"/>
    <n v="331010500052"/>
    <n v="761001400874"/>
    <x v="605"/>
    <s v="Усерб 15а"/>
    <s v="Усербаева"/>
    <n v="15"/>
    <s v="а"/>
    <s v="09/7520535"/>
    <n v="99722"/>
    <x v="0"/>
    <x v="0"/>
    <n v="959"/>
    <m/>
    <n v="1"/>
    <n v="1"/>
    <n v="-959"/>
    <x v="397"/>
    <x v="0"/>
    <n v="0"/>
    <n v="0"/>
    <n v="0"/>
    <n v="-121927.26"/>
    <x v="400"/>
    <n v="-280632.17"/>
    <m/>
    <n v="0"/>
    <m/>
    <m/>
    <m/>
    <n v="1"/>
    <m/>
    <m/>
    <x v="11"/>
    <x v="0"/>
    <x v="1"/>
  </r>
  <r>
    <x v="686"/>
    <n v="331010500052"/>
    <n v="761001400874"/>
    <x v="606"/>
    <s v="Усербаева 19/41,42"/>
    <s v="Усербаева"/>
    <n v="19"/>
    <n v="41"/>
    <n v="15450449"/>
    <n v="123932"/>
    <x v="0"/>
    <x v="0"/>
    <n v="650"/>
    <m/>
    <n v="1"/>
    <n v="1"/>
    <n v="-650"/>
    <x v="398"/>
    <x v="0"/>
    <n v="0"/>
    <n v="0"/>
    <n v="0"/>
    <n v="-82641"/>
    <x v="401"/>
    <n v="-190209.5"/>
    <m/>
    <n v="0"/>
    <m/>
    <m/>
    <m/>
    <n v="1"/>
    <m/>
    <m/>
    <x v="11"/>
    <x v="0"/>
    <x v="1"/>
  </r>
  <r>
    <x v="687"/>
    <n v="331010500052"/>
    <n v="761001400874"/>
    <x v="606"/>
    <s v="Усербаева 19/41,42"/>
    <s v="Усербаева"/>
    <n v="19"/>
    <n v="42"/>
    <n v="61491192"/>
    <n v="122416"/>
    <x v="0"/>
    <x v="0"/>
    <n v="1046"/>
    <m/>
    <n v="1"/>
    <n v="1"/>
    <n v="-1046"/>
    <x v="399"/>
    <x v="0"/>
    <n v="0"/>
    <n v="0"/>
    <n v="0"/>
    <n v="-132988.44"/>
    <x v="402"/>
    <n v="-306090.98"/>
    <m/>
    <n v="0"/>
    <m/>
    <m/>
    <m/>
    <n v="1"/>
    <m/>
    <m/>
    <x v="11"/>
    <x v="0"/>
    <x v="1"/>
  </r>
  <r>
    <x v="688"/>
    <n v="331017900892"/>
    <n v="760711300449"/>
    <x v="607"/>
    <s v="усербаева 67"/>
    <s v="Усербаева"/>
    <n v="67"/>
    <m/>
    <n v="5050431"/>
    <n v="405684"/>
    <x v="0"/>
    <x v="0"/>
    <n v="4433"/>
    <m/>
    <n v="1"/>
    <n v="1"/>
    <n v="-4433"/>
    <x v="400"/>
    <x v="0"/>
    <n v="0"/>
    <n v="0"/>
    <n v="0"/>
    <n v="-563611.62"/>
    <x v="403"/>
    <n v="-1297228.79"/>
    <m/>
    <n v="0"/>
    <m/>
    <m/>
    <m/>
    <n v="1"/>
    <m/>
    <m/>
    <x v="11"/>
    <x v="0"/>
    <x v="1"/>
  </r>
  <r>
    <x v="689"/>
    <n v="331017900892"/>
    <n v="760711300449"/>
    <x v="607"/>
    <s v="усербаева 67"/>
    <s v="Усербаева"/>
    <n v="67"/>
    <m/>
    <n v="14817809"/>
    <n v="89512"/>
    <x v="0"/>
    <x v="0"/>
    <n v="432"/>
    <m/>
    <n v="1"/>
    <n v="1"/>
    <n v="-432"/>
    <x v="401"/>
    <x v="0"/>
    <n v="0"/>
    <n v="0"/>
    <n v="0"/>
    <n v="-54924.480000000003"/>
    <x v="404"/>
    <n v="-126416.16"/>
    <m/>
    <n v="0"/>
    <m/>
    <m/>
    <m/>
    <n v="1"/>
    <m/>
    <m/>
    <x v="11"/>
    <x v="0"/>
    <x v="1"/>
  </r>
  <r>
    <x v="690"/>
    <n v="331017900892"/>
    <n v="760711300449"/>
    <x v="607"/>
    <s v="усербаева 67"/>
    <s v="Усербаева"/>
    <n v="67"/>
    <m/>
    <n v="15135081"/>
    <n v="286800"/>
    <x v="0"/>
    <x v="0"/>
    <n v="90"/>
    <m/>
    <n v="1"/>
    <n v="1"/>
    <n v="-90"/>
    <x v="402"/>
    <x v="0"/>
    <n v="0"/>
    <n v="0"/>
    <n v="0"/>
    <n v="-11442.6"/>
    <x v="405"/>
    <n v="-26336.7"/>
    <m/>
    <n v="0"/>
    <m/>
    <m/>
    <m/>
    <n v="1"/>
    <m/>
    <m/>
    <x v="11"/>
    <x v="0"/>
    <x v="1"/>
  </r>
  <r>
    <x v="691"/>
    <n v="331017943918"/>
    <n v="818560000000"/>
    <x v="608"/>
    <s v="Токмагамб 2"/>
    <s v="Токмаганбетова"/>
    <n v="2"/>
    <m/>
    <n v="8643565"/>
    <n v="39898"/>
    <x v="0"/>
    <x v="0"/>
    <n v="1095"/>
    <m/>
    <n v="1"/>
    <n v="1"/>
    <n v="-1095"/>
    <x v="403"/>
    <x v="0"/>
    <n v="0"/>
    <n v="0"/>
    <n v="0"/>
    <n v="-139218.29999999999"/>
    <x v="406"/>
    <n v="-320429.84999999998"/>
    <m/>
    <n v="0"/>
    <m/>
    <m/>
    <m/>
    <n v="1"/>
    <m/>
    <m/>
    <x v="11"/>
    <x v="0"/>
    <x v="1"/>
  </r>
  <r>
    <x v="692"/>
    <n v="331010577457"/>
    <n v="571203401908"/>
    <x v="609"/>
    <s v="Усерб 16/61"/>
    <m/>
    <m/>
    <m/>
    <n v="9721380"/>
    <n v="405908"/>
    <x v="0"/>
    <x v="0"/>
    <n v="970"/>
    <m/>
    <n v="1"/>
    <n v="1"/>
    <n v="-970"/>
    <x v="404"/>
    <x v="0"/>
    <n v="0"/>
    <n v="0"/>
    <n v="0"/>
    <n v="-123325.8"/>
    <x v="407"/>
    <n v="-283851.10000000003"/>
    <m/>
    <n v="0"/>
    <m/>
    <m/>
    <m/>
    <n v="1"/>
    <m/>
    <m/>
    <x v="11"/>
    <x v="0"/>
    <x v="1"/>
  </r>
  <r>
    <x v="693"/>
    <n v="330120276345"/>
    <n v="520827301260"/>
    <x v="610"/>
    <s v="Усербаева 19/63"/>
    <s v="Усербаева"/>
    <n v="19"/>
    <n v="63"/>
    <n v="15207620"/>
    <n v="2448"/>
    <x v="0"/>
    <x v="0"/>
    <n v="360"/>
    <m/>
    <n v="1"/>
    <n v="1"/>
    <n v="-360"/>
    <x v="405"/>
    <x v="0"/>
    <n v="0"/>
    <n v="0"/>
    <n v="0"/>
    <n v="-45770.400000000001"/>
    <x v="408"/>
    <n v="-105346.8"/>
    <m/>
    <n v="0"/>
    <m/>
    <m/>
    <m/>
    <n v="1"/>
    <m/>
    <m/>
    <x v="11"/>
    <x v="0"/>
    <x v="1"/>
  </r>
  <r>
    <x v="694"/>
    <n v="331010499748"/>
    <n v="590524401689"/>
    <x v="611"/>
    <s v="Казбек 20 /32"/>
    <s v="Казыбек би"/>
    <n v="20"/>
    <n v="32"/>
    <n v="73486"/>
    <n v="58172801"/>
    <x v="0"/>
    <x v="0"/>
    <n v="712"/>
    <m/>
    <n v="1"/>
    <n v="1"/>
    <n v="-712"/>
    <x v="406"/>
    <x v="0"/>
    <n v="0"/>
    <n v="0"/>
    <n v="0"/>
    <n v="-90523.680000000008"/>
    <x v="409"/>
    <n v="-208352.56"/>
    <m/>
    <n v="0"/>
    <m/>
    <m/>
    <m/>
    <n v="1"/>
    <m/>
    <m/>
    <x v="11"/>
    <x v="0"/>
    <x v="1"/>
  </r>
  <r>
    <x v="695"/>
    <n v="330120013058"/>
    <n v="5501194021265"/>
    <x v="612"/>
    <s v="Каз би 20/4"/>
    <s v="Казыбек би "/>
    <n v="20"/>
    <n v="4"/>
    <n v="15649342"/>
    <n v="122995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5"/>
    <x v="0"/>
    <x v="1"/>
  </r>
  <r>
    <x v="696"/>
    <n v="600400047601"/>
    <n v="10540000712"/>
    <x v="613"/>
    <s v="Казбек би 20/1"/>
    <s v="Казыбек би "/>
    <n v="20"/>
    <n v="1"/>
    <n v="14173413"/>
    <n v="230836"/>
    <x v="0"/>
    <x v="0"/>
    <n v="142"/>
    <m/>
    <n v="1"/>
    <n v="1"/>
    <n v="-142"/>
    <x v="407"/>
    <x v="0"/>
    <n v="0"/>
    <n v="0"/>
    <n v="0"/>
    <n v="-18053.88"/>
    <x v="410"/>
    <n v="-41553.460000000006"/>
    <m/>
    <n v="0"/>
    <m/>
    <m/>
    <m/>
    <n v="1"/>
    <m/>
    <m/>
    <x v="23"/>
    <x v="0"/>
    <x v="1"/>
  </r>
  <r>
    <x v="697"/>
    <n v="330100228775"/>
    <n v="710724300679"/>
    <x v="614"/>
    <s v="Айтеке би 40/2"/>
    <s v="Айтеке би"/>
    <n v="40"/>
    <n v="2"/>
    <n v="15910576"/>
    <n v="38402"/>
    <x v="0"/>
    <x v="0"/>
    <n v="385"/>
    <m/>
    <n v="1"/>
    <n v="1"/>
    <n v="-385"/>
    <x v="251"/>
    <x v="0"/>
    <n v="0"/>
    <n v="0"/>
    <n v="0"/>
    <n v="-48948.9"/>
    <x v="254"/>
    <n v="-112662.55"/>
    <m/>
    <n v="0"/>
    <m/>
    <m/>
    <m/>
    <m/>
    <m/>
    <m/>
    <x v="11"/>
    <x v="0"/>
    <x v="1"/>
  </r>
  <r>
    <x v="698"/>
    <n v="330411002868"/>
    <n v="750501303968"/>
    <x v="615"/>
    <s v="Байсеитова 96/2"/>
    <s v="Байсеитова"/>
    <n v="96"/>
    <n v="2"/>
    <n v="14879640"/>
    <n v="88040"/>
    <x v="0"/>
    <x v="0"/>
    <n v="517"/>
    <m/>
    <n v="1"/>
    <n v="1"/>
    <n v="-517"/>
    <x v="408"/>
    <x v="0"/>
    <n v="0"/>
    <n v="0"/>
    <n v="0"/>
    <n v="-65731.38"/>
    <x v="411"/>
    <n v="-151289.71000000002"/>
    <m/>
    <n v="0"/>
    <m/>
    <m/>
    <m/>
    <n v="1"/>
    <m/>
    <m/>
    <x v="11"/>
    <x v="0"/>
    <x v="1"/>
  </r>
  <r>
    <x v="699"/>
    <n v="330120555165"/>
    <n v="890609400605"/>
    <x v="616"/>
    <s v="Усербаева 19/17-20"/>
    <s v="Усербаева"/>
    <n v="19"/>
    <n v="17.2"/>
    <n v="16115171"/>
    <n v="123312"/>
    <x v="0"/>
    <x v="0"/>
    <n v="1017"/>
    <m/>
    <n v="1"/>
    <n v="1"/>
    <n v="-1017"/>
    <x v="135"/>
    <x v="0"/>
    <n v="0"/>
    <n v="0"/>
    <n v="0"/>
    <n v="-129301.38"/>
    <x v="135"/>
    <n v="-297604.71000000002"/>
    <m/>
    <n v="0"/>
    <m/>
    <m/>
    <m/>
    <n v="1"/>
    <m/>
    <m/>
    <x v="11"/>
    <x v="0"/>
    <x v="1"/>
  </r>
  <r>
    <x v="700"/>
    <n v="331012470762"/>
    <n v="790424402803"/>
    <x v="617"/>
    <s v="Айтекеби 21 а"/>
    <s v="Айтеке би"/>
    <n v="21"/>
    <s v="а"/>
    <n v="15628707"/>
    <n v="5817591"/>
    <x v="0"/>
    <x v="0"/>
    <n v="448"/>
    <m/>
    <n v="1"/>
    <n v="1"/>
    <n v="-448"/>
    <x v="409"/>
    <x v="0"/>
    <n v="0"/>
    <n v="0"/>
    <n v="0"/>
    <n v="-56958.720000000001"/>
    <x v="412"/>
    <n v="-131098.23999999999"/>
    <m/>
    <n v="0"/>
    <m/>
    <m/>
    <m/>
    <n v="1"/>
    <m/>
    <m/>
    <x v="11"/>
    <x v="0"/>
    <x v="1"/>
  </r>
  <r>
    <x v="701"/>
    <n v="330120507506"/>
    <n v="890725400715"/>
    <x v="618"/>
    <s v="Айтеке би 5"/>
    <s v="Айтеке би"/>
    <n v="5"/>
    <m/>
    <n v="11402503"/>
    <n v="122945"/>
    <x v="0"/>
    <x v="0"/>
    <n v="213"/>
    <m/>
    <n v="1"/>
    <n v="1"/>
    <n v="-213"/>
    <x v="187"/>
    <x v="0"/>
    <n v="0"/>
    <n v="0"/>
    <n v="0"/>
    <n v="-27080.82"/>
    <x v="190"/>
    <n v="-62330.19"/>
    <m/>
    <n v="0"/>
    <m/>
    <m/>
    <m/>
    <n v="1"/>
    <m/>
    <m/>
    <x v="11"/>
    <x v="0"/>
    <x v="1"/>
  </r>
  <r>
    <x v="702"/>
    <n v="330120103860"/>
    <n v="810611300209"/>
    <x v="619"/>
    <s v="Айтеке би 24 б"/>
    <s v="Айтеке би"/>
    <s v="24б"/>
    <m/>
    <n v="27153856"/>
    <n v="317399"/>
    <x v="0"/>
    <x v="0"/>
    <n v="213"/>
    <m/>
    <n v="1"/>
    <n v="1"/>
    <n v="-213"/>
    <x v="187"/>
    <x v="0"/>
    <n v="0"/>
    <n v="0"/>
    <n v="0"/>
    <n v="-27080.82"/>
    <x v="190"/>
    <n v="-62330.19"/>
    <m/>
    <n v="0"/>
    <m/>
    <m/>
    <m/>
    <n v="1"/>
    <m/>
    <m/>
    <x v="11"/>
    <x v="0"/>
    <x v="1"/>
  </r>
  <r>
    <x v="703"/>
    <n v="331010280249"/>
    <n v="700815402436"/>
    <x v="620"/>
    <s v="Усербаева 17-53"/>
    <s v="Усербаева"/>
    <n v="17"/>
    <n v="53"/>
    <n v="16092103"/>
    <n v="123315"/>
    <x v="0"/>
    <x v="0"/>
    <n v="255"/>
    <m/>
    <n v="1"/>
    <n v="1"/>
    <n v="-255"/>
    <x v="410"/>
    <x v="0"/>
    <n v="0"/>
    <n v="0"/>
    <n v="0"/>
    <n v="-32420.7"/>
    <x v="413"/>
    <n v="-74620.650000000009"/>
    <m/>
    <n v="0"/>
    <m/>
    <m/>
    <m/>
    <n v="1"/>
    <m/>
    <m/>
    <x v="11"/>
    <x v="0"/>
    <x v="1"/>
  </r>
  <r>
    <x v="704"/>
    <n v="330120307228"/>
    <n v="871215400593"/>
    <x v="621"/>
    <s v="3 укр.квар 3/50"/>
    <s v="3 укр кв"/>
    <n v="3"/>
    <n v="50"/>
    <n v="30329153"/>
    <n v="57906879"/>
    <x v="0"/>
    <x v="0"/>
    <n v="494"/>
    <m/>
    <n v="1"/>
    <n v="1"/>
    <n v="-494"/>
    <x v="411"/>
    <x v="0"/>
    <n v="0"/>
    <n v="0"/>
    <n v="0"/>
    <n v="-62807.16"/>
    <x v="414"/>
    <n v="-144559.22"/>
    <m/>
    <n v="0"/>
    <m/>
    <m/>
    <m/>
    <n v="1"/>
    <m/>
    <m/>
    <x v="11"/>
    <x v="0"/>
    <x v="1"/>
  </r>
  <r>
    <x v="705"/>
    <n v="331010476166"/>
    <n v="600818401176"/>
    <x v="622"/>
    <s v="3 укр кв"/>
    <s v="3 укр кв"/>
    <n v="3"/>
    <m/>
    <n v="1013016951104"/>
    <n v="5790610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11"/>
    <x v="0"/>
    <x v="1"/>
  </r>
  <r>
    <x v="706"/>
    <n v="331010476166"/>
    <n v="600818401176"/>
    <x v="622"/>
    <s v="3 укр кв 3"/>
    <s v="3 укр кв"/>
    <n v="3"/>
    <m/>
    <n v="1013027836902"/>
    <n v="57906110"/>
    <x v="0"/>
    <x v="0"/>
    <n v="259"/>
    <m/>
    <n v="1"/>
    <n v="1"/>
    <n v="-259"/>
    <x v="286"/>
    <x v="0"/>
    <n v="0"/>
    <n v="0"/>
    <n v="0"/>
    <n v="-32929.26"/>
    <x v="289"/>
    <n v="-75791.170000000013"/>
    <m/>
    <n v="0"/>
    <m/>
    <m/>
    <m/>
    <n v="1"/>
    <m/>
    <m/>
    <x v="11"/>
    <x v="0"/>
    <x v="1"/>
  </r>
  <r>
    <x v="707"/>
    <n v="331017931958"/>
    <n v="740302499020"/>
    <x v="623"/>
    <s v="Айтеке би 8/2"/>
    <s v="Айтеке би"/>
    <n v="8"/>
    <n v="2"/>
    <n v="10097254"/>
    <n v="405422"/>
    <x v="0"/>
    <x v="0"/>
    <n v="963"/>
    <m/>
    <n v="1"/>
    <n v="1"/>
    <n v="-963"/>
    <x v="412"/>
    <x v="0"/>
    <n v="0"/>
    <n v="0"/>
    <n v="0"/>
    <n v="-122435.82"/>
    <x v="415"/>
    <n v="-281802.69"/>
    <m/>
    <n v="0"/>
    <m/>
    <m/>
    <m/>
    <n v="1"/>
    <m/>
    <m/>
    <x v="11"/>
    <x v="0"/>
    <x v="1"/>
  </r>
  <r>
    <x v="708"/>
    <n v="331010512864"/>
    <n v="690613400060"/>
    <x v="624"/>
    <s v="Айтеке би 8"/>
    <s v="Айтеке би"/>
    <n v="8"/>
    <m/>
    <n v="97416280"/>
    <s v="Ан 38145"/>
    <x v="0"/>
    <x v="0"/>
    <n v="591"/>
    <m/>
    <n v="1"/>
    <n v="1"/>
    <n v="-591"/>
    <x v="413"/>
    <x v="0"/>
    <n v="0"/>
    <n v="0"/>
    <n v="0"/>
    <n v="-75139.740000000005"/>
    <x v="416"/>
    <n v="-172944.33000000002"/>
    <m/>
    <n v="0"/>
    <m/>
    <m/>
    <m/>
    <n v="1"/>
    <m/>
    <m/>
    <x v="11"/>
    <x v="0"/>
    <x v="1"/>
  </r>
  <r>
    <x v="709"/>
    <n v="331012305942"/>
    <n v="700323302623"/>
    <x v="625"/>
    <s v="Айтеке би 10/4"/>
    <s v="Айтеке би"/>
    <n v="10"/>
    <n v="4"/>
    <n v="14168045"/>
    <n v="405421"/>
    <x v="0"/>
    <x v="0"/>
    <n v="212"/>
    <m/>
    <n v="1"/>
    <n v="1"/>
    <n v="-212"/>
    <x v="94"/>
    <x v="0"/>
    <n v="0"/>
    <n v="0"/>
    <n v="0"/>
    <n v="-26953.68"/>
    <x v="94"/>
    <n v="-62037.560000000005"/>
    <m/>
    <n v="0"/>
    <m/>
    <m/>
    <m/>
    <n v="1"/>
    <m/>
    <m/>
    <x v="11"/>
    <x v="0"/>
    <x v="1"/>
  </r>
  <r>
    <x v="710"/>
    <n v="331010793737"/>
    <n v="660603401306"/>
    <x v="626"/>
    <s v="Токмаган28-1а"/>
    <s v="Токмаганбетова"/>
    <n v="28"/>
    <s v="1а"/>
    <s v="29565/14"/>
    <n v="17324464"/>
    <x v="0"/>
    <x v="0"/>
    <n v="110"/>
    <m/>
    <n v="1"/>
    <n v="1"/>
    <n v="-110"/>
    <x v="343"/>
    <x v="0"/>
    <n v="0"/>
    <n v="0"/>
    <n v="0"/>
    <n v="-13985.4"/>
    <x v="346"/>
    <n v="-32189.300000000003"/>
    <m/>
    <n v="0"/>
    <m/>
    <m/>
    <m/>
    <n v="1"/>
    <m/>
    <m/>
    <x v="11"/>
    <x v="0"/>
    <x v="1"/>
  </r>
  <r>
    <x v="711"/>
    <m/>
    <n v="870505401004"/>
    <x v="627"/>
    <s v="Казантаева б/н"/>
    <s v="Казантаева"/>
    <s v="б/н"/>
    <m/>
    <n v="32137132"/>
    <n v="5530841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11"/>
    <x v="0"/>
    <x v="1"/>
  </r>
  <r>
    <x v="712"/>
    <n v="140540007647"/>
    <n v="80340004809"/>
    <x v="628"/>
    <s v="Айтеке би 27А"/>
    <s v="Айтеке би"/>
    <s v="27а"/>
    <m/>
    <n v="7452638"/>
    <n v="316407"/>
    <x v="0"/>
    <x v="0"/>
    <n v="10880"/>
    <m/>
    <n v="1"/>
    <n v="1"/>
    <n v="-10880"/>
    <x v="415"/>
    <x v="1"/>
    <n v="10950"/>
    <n v="3204298.5"/>
    <n v="0"/>
    <n v="-1383283.2"/>
    <x v="418"/>
    <n v="-3183814.4000000004"/>
    <m/>
    <n v="0"/>
    <m/>
    <m/>
    <m/>
    <n v="1"/>
    <m/>
    <m/>
    <x v="12"/>
    <x v="0"/>
    <x v="1"/>
  </r>
  <r>
    <x v="713"/>
    <n v="331000029119"/>
    <n v="80140006849"/>
    <x v="629"/>
    <s v="Айтеке би 28"/>
    <s v="Айтеке би"/>
    <n v="28"/>
    <m/>
    <m/>
    <m/>
    <x v="0"/>
    <x v="0"/>
    <n v="903"/>
    <m/>
    <n v="0"/>
    <n v="1"/>
    <n v="0"/>
    <x v="416"/>
    <x v="1"/>
    <n v="70"/>
    <n v="20484.099999999999"/>
    <n v="0"/>
    <n v="0"/>
    <x v="419"/>
    <n v="-149437.47"/>
    <m/>
    <n v="903"/>
    <m/>
    <m/>
    <m/>
    <n v="1"/>
    <m/>
    <m/>
    <x v="12"/>
    <x v="0"/>
    <x v="1"/>
  </r>
  <r>
    <x v="714"/>
    <n v="331018848852"/>
    <n v="670109301851"/>
    <x v="630"/>
    <s v="Байтурсынова"/>
    <s v="Байтурсынова"/>
    <s v="б/н"/>
    <m/>
    <s v="358032/10"/>
    <n v="123017"/>
    <x v="0"/>
    <x v="0"/>
    <n v="4983"/>
    <m/>
    <n v="1"/>
    <n v="1"/>
    <n v="-4983"/>
    <x v="417"/>
    <x v="0"/>
    <n v="0"/>
    <n v="0"/>
    <n v="0"/>
    <n v="-633538.62"/>
    <x v="420"/>
    <n v="-1458175.29"/>
    <m/>
    <n v="0"/>
    <m/>
    <m/>
    <m/>
    <n v="1"/>
    <m/>
    <m/>
    <x v="15"/>
    <x v="0"/>
    <x v="1"/>
  </r>
  <r>
    <x v="715"/>
    <n v="331018848852"/>
    <n v="670109301851"/>
    <x v="630"/>
    <s v="Байтурсынова"/>
    <s v="Байтурсынова"/>
    <s v="б/н"/>
    <m/>
    <n v="16067796"/>
    <n v="123721"/>
    <x v="0"/>
    <x v="0"/>
    <n v="1130"/>
    <m/>
    <n v="1"/>
    <n v="1"/>
    <n v="-1130"/>
    <x v="418"/>
    <x v="0"/>
    <n v="0"/>
    <n v="0"/>
    <n v="0"/>
    <n v="-143668.20000000001"/>
    <x v="421"/>
    <n v="-330671.90000000002"/>
    <m/>
    <n v="0"/>
    <m/>
    <m/>
    <m/>
    <n v="1"/>
    <m/>
    <m/>
    <x v="14"/>
    <x v="0"/>
    <x v="1"/>
  </r>
  <r>
    <x v="716"/>
    <n v="33100046472"/>
    <n v="640000010"/>
    <x v="631"/>
    <s v="Токмаг 28"/>
    <s v="Токмаганбетова"/>
    <n v="28"/>
    <m/>
    <n v="10438850"/>
    <n v="17117994"/>
    <x v="0"/>
    <x v="0"/>
    <n v="1377"/>
    <m/>
    <n v="1"/>
    <n v="1"/>
    <n v="-1377"/>
    <x v="419"/>
    <x v="0"/>
    <n v="0"/>
    <n v="0"/>
    <n v="0"/>
    <n v="-175071.78"/>
    <x v="422"/>
    <n v="-402951.51"/>
    <m/>
    <n v="0"/>
    <m/>
    <m/>
    <m/>
    <n v="1"/>
    <m/>
    <m/>
    <x v="15"/>
    <x v="0"/>
    <x v="1"/>
  </r>
  <r>
    <x v="717"/>
    <n v="330100221283"/>
    <n v="990140003775"/>
    <x v="632"/>
    <s v="Желтокс 1"/>
    <s v="Желтоксан"/>
    <n v="1"/>
    <m/>
    <n v="127189678"/>
    <n v="5508613"/>
    <x v="0"/>
    <x v="0"/>
    <n v="743"/>
    <m/>
    <n v="1"/>
    <n v="1"/>
    <n v="-743"/>
    <x v="420"/>
    <x v="1"/>
    <n v="903"/>
    <n v="264244.89"/>
    <n v="0"/>
    <n v="-94465.02"/>
    <x v="423"/>
    <n v="-217424.09000000003"/>
    <m/>
    <n v="0"/>
    <m/>
    <m/>
    <m/>
    <m/>
    <m/>
    <m/>
    <x v="24"/>
    <x v="0"/>
    <x v="1"/>
  </r>
  <r>
    <x v="718"/>
    <n v="331000002415"/>
    <n v="970540003392"/>
    <x v="633"/>
    <s v="Аитеке би 9"/>
    <s v="Айтеке би"/>
    <n v="9"/>
    <m/>
    <n v="12014450"/>
    <n v="316566"/>
    <x v="0"/>
    <x v="0"/>
    <n v="3571"/>
    <m/>
    <n v="1"/>
    <n v="1"/>
    <n v="-3571"/>
    <x v="421"/>
    <x v="1"/>
    <n v="3651"/>
    <n v="1068392.1299999999"/>
    <n v="0"/>
    <n v="-454016.94"/>
    <x v="424"/>
    <n v="-1044981.73"/>
    <m/>
    <n v="0"/>
    <m/>
    <m/>
    <m/>
    <n v="1"/>
    <m/>
    <m/>
    <x v="16"/>
    <x v="0"/>
    <x v="1"/>
  </r>
  <r>
    <x v="719"/>
    <n v="331000256256"/>
    <n v="120340017267"/>
    <x v="634"/>
    <s v="Айтеке би 7."/>
    <s v="Айтеке би"/>
    <n v="7"/>
    <m/>
    <n v="745318"/>
    <n v="317714"/>
    <x v="0"/>
    <x v="0"/>
    <n v="1237"/>
    <m/>
    <n v="1"/>
    <n v="1"/>
    <n v="-1237"/>
    <x v="422"/>
    <x v="1"/>
    <n v="1317"/>
    <n v="385393.71"/>
    <n v="0"/>
    <n v="-157272.18"/>
    <x v="425"/>
    <n v="-361983.31"/>
    <m/>
    <n v="0"/>
    <m/>
    <m/>
    <m/>
    <n v="1"/>
    <m/>
    <m/>
    <x v="16"/>
    <x v="0"/>
    <x v="1"/>
  </r>
  <r>
    <x v="720"/>
    <n v="331000256256"/>
    <n v="120340017267"/>
    <x v="634"/>
    <s v="Айтеке би 7."/>
    <s v="Айтеке би"/>
    <n v="7"/>
    <m/>
    <n v="7452644"/>
    <n v="316567"/>
    <x v="0"/>
    <x v="0"/>
    <n v="2950"/>
    <m/>
    <n v="1"/>
    <n v="1"/>
    <n v="-2950"/>
    <x v="423"/>
    <x v="1"/>
    <n v="3030"/>
    <n v="886668.9"/>
    <n v="0"/>
    <n v="-375063"/>
    <x v="426"/>
    <n v="-863258.5"/>
    <m/>
    <n v="0"/>
    <m/>
    <m/>
    <m/>
    <n v="1"/>
    <m/>
    <m/>
    <x v="16"/>
    <x v="0"/>
    <x v="1"/>
  </r>
  <r>
    <x v="721"/>
    <n v="331000010240"/>
    <n v="60940017815"/>
    <x v="635"/>
    <s v="Айт.би 38"/>
    <s v="Айтеке би"/>
    <n v="38"/>
    <n v="1"/>
    <n v="2389350"/>
    <n v="89378"/>
    <x v="0"/>
    <x v="0"/>
    <n v="343"/>
    <m/>
    <n v="1"/>
    <n v="1"/>
    <n v="-343"/>
    <x v="424"/>
    <x v="0"/>
    <n v="0"/>
    <n v="0"/>
    <n v="0"/>
    <n v="-43609.02"/>
    <x v="427"/>
    <n v="-100372.09"/>
    <m/>
    <n v="0"/>
    <m/>
    <m/>
    <m/>
    <n v="1"/>
    <m/>
    <m/>
    <x v="5"/>
    <x v="0"/>
    <x v="1"/>
  </r>
  <r>
    <x v="722"/>
    <n v="330120192021"/>
    <n v="680122301507"/>
    <x v="636"/>
    <s v="Айтеке би 5"/>
    <s v="Айтеке би"/>
    <n v="5"/>
    <m/>
    <n v="428638"/>
    <n v="122952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n v="1"/>
    <m/>
    <m/>
    <x v="18"/>
    <x v="0"/>
    <x v="1"/>
  </r>
  <r>
    <x v="723"/>
    <n v="330120192021"/>
    <n v="680122301507"/>
    <x v="636"/>
    <s v="Айтеке би 5"/>
    <s v="Айтеке би"/>
    <n v="5"/>
    <m/>
    <n v="273077"/>
    <n v="122951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n v="1"/>
    <m/>
    <m/>
    <x v="18"/>
    <x v="0"/>
    <x v="1"/>
  </r>
  <r>
    <x v="724"/>
    <n v="330120192021"/>
    <n v="680122301507"/>
    <x v="636"/>
    <s v="Айтеке би 5"/>
    <s v="Айтеке би"/>
    <n v="5"/>
    <m/>
    <n v="7164374"/>
    <n v="123314"/>
    <x v="0"/>
    <x v="0"/>
    <n v="198"/>
    <m/>
    <n v="1"/>
    <n v="1"/>
    <n v="-198"/>
    <x v="426"/>
    <x v="0"/>
    <n v="0"/>
    <n v="0"/>
    <n v="0"/>
    <n v="-25173.72"/>
    <x v="429"/>
    <n v="-57940.740000000005"/>
    <m/>
    <n v="0"/>
    <m/>
    <m/>
    <m/>
    <n v="1"/>
    <m/>
    <m/>
    <x v="18"/>
    <x v="0"/>
    <x v="1"/>
  </r>
  <r>
    <x v="725"/>
    <n v="331010599711"/>
    <n v="521106400747"/>
    <x v="637"/>
    <s v="Байтур-ва 46А"/>
    <s v="Байтурсынова"/>
    <n v="46"/>
    <s v="б"/>
    <s v="2012/4002411"/>
    <n v="317147"/>
    <x v="0"/>
    <x v="0"/>
    <n v="1125"/>
    <m/>
    <n v="1"/>
    <n v="1"/>
    <n v="-1125"/>
    <x v="427"/>
    <x v="0"/>
    <n v="0"/>
    <n v="0"/>
    <n v="0"/>
    <n v="-143032.5"/>
    <x v="430"/>
    <n v="-329208.75"/>
    <m/>
    <n v="0"/>
    <m/>
    <m/>
    <m/>
    <n v="1"/>
    <m/>
    <m/>
    <x v="18"/>
    <x v="0"/>
    <x v="1"/>
  </r>
  <r>
    <x v="726"/>
    <n v="330100228412"/>
    <n v="60240010361"/>
    <x v="638"/>
    <s v="3 укр кв 3/3"/>
    <s v="3 укр кв"/>
    <n v="3"/>
    <n v="3"/>
    <n v="29116243"/>
    <n v="57908919"/>
    <x v="0"/>
    <x v="0"/>
    <n v="160"/>
    <m/>
    <n v="1"/>
    <n v="1"/>
    <n v="-160"/>
    <x v="428"/>
    <x v="0"/>
    <n v="0"/>
    <n v="0"/>
    <n v="0"/>
    <n v="-20342.400000000001"/>
    <x v="431"/>
    <n v="-46820.800000000003"/>
    <m/>
    <n v="0"/>
    <m/>
    <m/>
    <m/>
    <n v="1"/>
    <m/>
    <m/>
    <x v="18"/>
    <x v="0"/>
    <x v="1"/>
  </r>
  <r>
    <x v="727"/>
    <n v="330100228412"/>
    <n v="60240010361"/>
    <x v="638"/>
    <s v="4 укр кв 3/3"/>
    <m/>
    <m/>
    <m/>
    <n v="0"/>
    <m/>
    <x v="0"/>
    <x v="0"/>
    <n v="92"/>
    <m/>
    <n v="1"/>
    <n v="1"/>
    <n v="-92"/>
    <x v="248"/>
    <x v="0"/>
    <n v="0"/>
    <n v="0"/>
    <n v="0"/>
    <n v="-11696.88"/>
    <x v="251"/>
    <n v="-26921.96"/>
    <m/>
    <n v="0"/>
    <m/>
    <m/>
    <m/>
    <m/>
    <m/>
    <m/>
    <x v="18"/>
    <x v="0"/>
    <x v="1"/>
  </r>
  <r>
    <x v="728"/>
    <n v="331010164966"/>
    <n v="620820302281"/>
    <x v="639"/>
    <s v="Айтеке би 10/16"/>
    <s v="Айтеке би"/>
    <n v="10"/>
    <n v="16"/>
    <n v="11047156"/>
    <n v="57906877"/>
    <x v="0"/>
    <x v="0"/>
    <n v="624"/>
    <m/>
    <n v="1"/>
    <n v="1"/>
    <n v="-624"/>
    <x v="429"/>
    <x v="0"/>
    <n v="0"/>
    <n v="0"/>
    <n v="0"/>
    <n v="-79335.360000000001"/>
    <x v="432"/>
    <n v="-182601.12"/>
    <m/>
    <n v="0"/>
    <m/>
    <m/>
    <m/>
    <n v="1"/>
    <m/>
    <m/>
    <x v="18"/>
    <x v="0"/>
    <x v="1"/>
  </r>
  <r>
    <x v="729"/>
    <n v="330100217626"/>
    <n v="36640000214"/>
    <x v="640"/>
    <s v="Ток-ва 28/3А"/>
    <s v="Токмаганбетова"/>
    <n v="28"/>
    <s v="3а"/>
    <n v="13819429"/>
    <n v="17328467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18"/>
    <x v="0"/>
    <x v="1"/>
  </r>
  <r>
    <x v="730"/>
    <n v="331017817197"/>
    <n v="610812302226"/>
    <x v="641"/>
    <s v="Токтыбаеваб/н"/>
    <s v="Токтыбаева"/>
    <s v="б/н"/>
    <m/>
    <n v="27055069"/>
    <n v="57915223"/>
    <x v="0"/>
    <x v="0"/>
    <n v="345"/>
    <m/>
    <n v="1"/>
    <n v="1"/>
    <n v="-345"/>
    <x v="430"/>
    <x v="0"/>
    <n v="0"/>
    <n v="0"/>
    <n v="0"/>
    <n v="-43863.3"/>
    <x v="433"/>
    <n v="-100957.35"/>
    <m/>
    <n v="0"/>
    <m/>
    <m/>
    <m/>
    <n v="1"/>
    <m/>
    <m/>
    <x v="19"/>
    <x v="0"/>
    <x v="1"/>
  </r>
  <r>
    <x v="731"/>
    <n v="331012226927"/>
    <n v="530811401300"/>
    <x v="642"/>
    <s v="Усербаева 17/1"/>
    <s v="Усербаева"/>
    <n v="17"/>
    <n v="1"/>
    <s v="08/7705867"/>
    <n v="38616"/>
    <x v="0"/>
    <x v="0"/>
    <n v="442"/>
    <m/>
    <n v="1"/>
    <n v="1"/>
    <n v="-442"/>
    <x v="216"/>
    <x v="0"/>
    <n v="0"/>
    <n v="0"/>
    <n v="0"/>
    <n v="-56195.88"/>
    <x v="219"/>
    <n v="-129342.45999999999"/>
    <m/>
    <n v="0"/>
    <m/>
    <m/>
    <m/>
    <n v="1"/>
    <m/>
    <m/>
    <x v="25"/>
    <x v="0"/>
    <x v="1"/>
  </r>
  <r>
    <x v="732"/>
    <n v="331010133174"/>
    <n v="650311401129"/>
    <x v="643"/>
    <s v="Айтеке би 19/2"/>
    <s v="Айтеке би"/>
    <n v="19"/>
    <n v="2"/>
    <n v="11488588"/>
    <n v="87765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m/>
    <m/>
    <m/>
    <x v="25"/>
    <x v="0"/>
    <x v="1"/>
  </r>
  <r>
    <x v="733"/>
    <n v="331000006605"/>
    <n v="620214400236"/>
    <x v="644"/>
    <s v="Байсейтова 102/1"/>
    <s v="Байсеитова"/>
    <n v="102"/>
    <n v="1"/>
    <n v="7070792"/>
    <n v="3457885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1"/>
    <m/>
    <m/>
    <x v="25"/>
    <x v="0"/>
    <x v="1"/>
  </r>
  <r>
    <x v="734"/>
    <n v="331010236725"/>
    <n v="580601400230"/>
    <x v="645"/>
    <s v="Айт.би 21"/>
    <s v="Айтеке би"/>
    <n v="21"/>
    <n v="13"/>
    <n v="62686159"/>
    <n v="52506"/>
    <x v="0"/>
    <x v="0"/>
    <n v="1150"/>
    <m/>
    <n v="1"/>
    <n v="1"/>
    <n v="-1150"/>
    <x v="431"/>
    <x v="0"/>
    <n v="0"/>
    <n v="0"/>
    <n v="0"/>
    <n v="-146211"/>
    <x v="434"/>
    <n v="-336524.5"/>
    <m/>
    <n v="0"/>
    <m/>
    <m/>
    <m/>
    <n v="1"/>
    <m/>
    <m/>
    <x v="25"/>
    <x v="0"/>
    <x v="1"/>
  </r>
  <r>
    <x v="735"/>
    <n v="600400623998"/>
    <n v="101140012045"/>
    <x v="646"/>
    <s v="Айт.би  40/3"/>
    <m/>
    <m/>
    <m/>
    <n v="29489663"/>
    <n v="57908538"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m/>
    <m/>
    <m/>
    <x v="25"/>
    <x v="0"/>
    <x v="1"/>
  </r>
  <r>
    <x v="736"/>
    <n v="331010821043"/>
    <n v="780408301245"/>
    <x v="647"/>
    <s v="айтеке би 40/4"/>
    <s v="Айтеке би"/>
    <n v="40"/>
    <n v="4"/>
    <n v="9745524"/>
    <n v="37084"/>
    <x v="0"/>
    <x v="0"/>
    <n v="815"/>
    <m/>
    <n v="1"/>
    <n v="1"/>
    <n v="-815"/>
    <x v="240"/>
    <x v="0"/>
    <n v="0"/>
    <n v="0"/>
    <n v="0"/>
    <n v="-103619.1"/>
    <x v="243"/>
    <n v="-238493.45"/>
    <m/>
    <n v="0"/>
    <m/>
    <m/>
    <m/>
    <n v="1"/>
    <m/>
    <m/>
    <x v="25"/>
    <x v="0"/>
    <x v="1"/>
  </r>
  <r>
    <x v="737"/>
    <n v="330120163379"/>
    <n v="691127400428"/>
    <x v="648"/>
    <s v="Байс 96/3"/>
    <s v="Байсеитова"/>
    <n v="96"/>
    <n v="3"/>
    <n v="2543307"/>
    <n v="828837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m/>
    <m/>
    <m/>
    <x v="25"/>
    <x v="0"/>
    <x v="1"/>
  </r>
  <r>
    <x v="738"/>
    <n v="331017784978"/>
    <n v="721205402466"/>
    <x v="649"/>
    <s v="Айтеке би 27/31"/>
    <s v="Айтеке би"/>
    <n v="27"/>
    <n v="31"/>
    <n v="11501420"/>
    <n v="58174929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25"/>
    <x v="0"/>
    <x v="1"/>
  </r>
  <r>
    <x v="739"/>
    <n v="331010165810"/>
    <n v="580726402188"/>
    <x v="650"/>
    <s v="Токмаганб 18"/>
    <m/>
    <m/>
    <m/>
    <n v="15964215"/>
    <n v="123471"/>
    <x v="0"/>
    <x v="0"/>
    <n v="248"/>
    <m/>
    <n v="1"/>
    <n v="1"/>
    <n v="-248"/>
    <x v="126"/>
    <x v="0"/>
    <n v="0"/>
    <n v="0"/>
    <n v="0"/>
    <n v="-31530.720000000001"/>
    <x v="126"/>
    <n v="-72572.240000000005"/>
    <m/>
    <n v="0"/>
    <m/>
    <m/>
    <m/>
    <m/>
    <m/>
    <m/>
    <x v="25"/>
    <x v="0"/>
    <x v="1"/>
  </r>
  <r>
    <x v="740"/>
    <n v="331010789654"/>
    <n v="700330301603"/>
    <x v="651"/>
    <s v="Байсейт 97"/>
    <s v="Байсеитова"/>
    <n v="97"/>
    <m/>
    <n v="87685172"/>
    <n v="89861"/>
    <x v="0"/>
    <x v="0"/>
    <n v="1390"/>
    <m/>
    <n v="1"/>
    <n v="0"/>
    <n v="-1390"/>
    <x v="6"/>
    <x v="0"/>
    <n v="0"/>
    <n v="0"/>
    <n v="0"/>
    <n v="-176724.6"/>
    <x v="6"/>
    <n v="-176724.6"/>
    <m/>
    <n v="-1390"/>
    <m/>
    <m/>
    <m/>
    <n v="1"/>
    <m/>
    <m/>
    <x v="25"/>
    <x v="0"/>
    <x v="1"/>
  </r>
  <r>
    <x v="741"/>
    <n v="331010834430"/>
    <n v="680122301517"/>
    <x v="652"/>
    <s v="айтеке би 5"/>
    <m/>
    <m/>
    <m/>
    <n v="13523664"/>
    <n v="15712"/>
    <x v="0"/>
    <x v="0"/>
    <n v="6665"/>
    <m/>
    <n v="1"/>
    <n v="1"/>
    <n v="-6665"/>
    <x v="432"/>
    <x v="0"/>
    <n v="0"/>
    <n v="0"/>
    <n v="0"/>
    <n v="-847388.1"/>
    <x v="435"/>
    <n v="-1950378.9500000002"/>
    <m/>
    <n v="0"/>
    <m/>
    <m/>
    <m/>
    <m/>
    <m/>
    <m/>
    <x v="25"/>
    <x v="0"/>
    <x v="1"/>
  </r>
  <r>
    <x v="742"/>
    <n v="331010834431"/>
    <n v="680122301518"/>
    <x v="652"/>
    <s v="айтеке би 6"/>
    <m/>
    <m/>
    <m/>
    <n v="6333717"/>
    <n v="15792"/>
    <x v="0"/>
    <x v="0"/>
    <n v="1747"/>
    <m/>
    <n v="1"/>
    <n v="1"/>
    <n v="-1747"/>
    <x v="433"/>
    <x v="0"/>
    <n v="0"/>
    <n v="0"/>
    <n v="0"/>
    <n v="-222113.58"/>
    <x v="436"/>
    <n v="-511224.61"/>
    <m/>
    <n v="0"/>
    <m/>
    <m/>
    <m/>
    <m/>
    <m/>
    <m/>
    <x v="25"/>
    <x v="0"/>
    <x v="1"/>
  </r>
  <r>
    <x v="743"/>
    <n v="331010208631"/>
    <n v="640520301058"/>
    <x v="653"/>
    <s v="Айтеке би 40/25/26"/>
    <m/>
    <m/>
    <m/>
    <n v="26470839"/>
    <n v="177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m/>
    <m/>
    <m/>
    <x v="25"/>
    <x v="0"/>
    <x v="1"/>
  </r>
  <r>
    <x v="744"/>
    <n v="331010722100"/>
    <n v="650311401991"/>
    <x v="654"/>
    <s v="айт би 26"/>
    <s v="Айтеке би"/>
    <n v="26"/>
    <m/>
    <n v="15154842"/>
    <n v="12248"/>
    <x v="0"/>
    <x v="0"/>
    <n v="314"/>
    <m/>
    <n v="1"/>
    <n v="1"/>
    <n v="-314"/>
    <x v="434"/>
    <x v="0"/>
    <n v="0"/>
    <n v="0"/>
    <n v="0"/>
    <n v="-39921.96"/>
    <x v="437"/>
    <n v="-91885.82"/>
    <m/>
    <n v="0"/>
    <m/>
    <m/>
    <m/>
    <n v="1"/>
    <m/>
    <m/>
    <x v="25"/>
    <x v="0"/>
    <x v="1"/>
  </r>
  <r>
    <x v="745"/>
    <n v="331012460700"/>
    <n v="770818300056"/>
    <x v="655"/>
    <s v="Усерб15а/33"/>
    <s v="Усербаева"/>
    <s v="15а"/>
    <n v="33"/>
    <n v="3727"/>
    <n v="99818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25"/>
    <x v="0"/>
    <x v="1"/>
  </r>
  <r>
    <x v="746"/>
    <n v="331000052994"/>
    <n v="140140025620"/>
    <x v="656"/>
    <s v="Усербаева 19/1"/>
    <s v="Усербаева"/>
    <n v="19"/>
    <n v="1"/>
    <n v="12958296"/>
    <n v="58175072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m/>
    <m/>
    <m/>
    <x v="25"/>
    <x v="0"/>
    <x v="1"/>
  </r>
  <r>
    <x v="747"/>
    <n v="331010427594"/>
    <n v="571219301396"/>
    <x v="657"/>
    <s v="Усерб 15 а/17/18"/>
    <s v="Усербаева"/>
    <s v="15а"/>
    <s v="17-18"/>
    <n v="8785268"/>
    <n v="651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25"/>
    <x v="0"/>
    <x v="1"/>
  </r>
  <r>
    <x v="748"/>
    <n v="331010328566"/>
    <n v="600810401415"/>
    <x v="658"/>
    <s v="Айтеке би38/17"/>
    <s v="Айтеке би"/>
    <n v="38"/>
    <n v="17"/>
    <n v="407737"/>
    <n v="57915967"/>
    <x v="0"/>
    <x v="0"/>
    <n v="490"/>
    <m/>
    <n v="1"/>
    <n v="1"/>
    <n v="-490"/>
    <x v="436"/>
    <x v="0"/>
    <n v="0"/>
    <n v="0"/>
    <n v="0"/>
    <n v="-62298.6"/>
    <x v="439"/>
    <n v="-143388.70000000001"/>
    <m/>
    <n v="0"/>
    <m/>
    <m/>
    <m/>
    <n v="1"/>
    <m/>
    <m/>
    <x v="25"/>
    <x v="0"/>
    <x v="1"/>
  </r>
  <r>
    <x v="749"/>
    <n v="331012306390"/>
    <n v="720904302124"/>
    <x v="659"/>
    <s v="Айтеке би23/3"/>
    <s v="Айтеке би"/>
    <n v="23"/>
    <n v="3"/>
    <n v="36009637"/>
    <n v="57908539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25"/>
    <x v="0"/>
    <x v="1"/>
  </r>
  <r>
    <x v="750"/>
    <n v="600300539411"/>
    <n v="60240004139"/>
    <x v="660"/>
    <s v="айтеке  би 23/1"/>
    <s v="Айтеке би"/>
    <n v="23"/>
    <s v="1,2,3"/>
    <s v="06/073473"/>
    <s v="AN51628"/>
    <x v="0"/>
    <x v="0"/>
    <n v="553"/>
    <m/>
    <n v="1"/>
    <n v="1"/>
    <n v="-553"/>
    <x v="437"/>
    <x v="0"/>
    <n v="0"/>
    <n v="0"/>
    <n v="0"/>
    <n v="-70308.42"/>
    <x v="440"/>
    <n v="-161824.39000000001"/>
    <m/>
    <n v="0"/>
    <m/>
    <m/>
    <m/>
    <n v="1"/>
    <m/>
    <m/>
    <x v="25"/>
    <x v="0"/>
    <x v="1"/>
  </r>
  <r>
    <x v="751"/>
    <n v="600300539411"/>
    <n v="801209400054"/>
    <x v="661"/>
    <s v="баисеитова 102/30"/>
    <s v="Байсеитова"/>
    <n v="102"/>
    <n v="30"/>
    <n v="14841828"/>
    <n v="38444"/>
    <x v="0"/>
    <x v="0"/>
    <n v="107"/>
    <m/>
    <n v="1"/>
    <n v="1"/>
    <n v="-107"/>
    <x v="188"/>
    <x v="0"/>
    <n v="0"/>
    <n v="0"/>
    <n v="0"/>
    <n v="-13603.98"/>
    <x v="191"/>
    <n v="-31311.41"/>
    <m/>
    <n v="0"/>
    <m/>
    <m/>
    <m/>
    <n v="1"/>
    <m/>
    <m/>
    <x v="25"/>
    <x v="0"/>
    <x v="1"/>
  </r>
  <r>
    <x v="752"/>
    <n v="331017897954"/>
    <n v="481020400531"/>
    <x v="662"/>
    <s v="Ауезова5а/47"/>
    <s v="Ауезова"/>
    <s v="5а"/>
    <n v="47"/>
    <n v="26103304"/>
    <n v="102"/>
    <x v="0"/>
    <x v="0"/>
    <n v="149"/>
    <m/>
    <n v="1"/>
    <n v="1"/>
    <n v="-149"/>
    <x v="290"/>
    <x v="0"/>
    <n v="0"/>
    <n v="0"/>
    <n v="0"/>
    <n v="-18943.86"/>
    <x v="293"/>
    <n v="-43601.87"/>
    <m/>
    <n v="0"/>
    <m/>
    <m/>
    <m/>
    <n v="1"/>
    <m/>
    <m/>
    <x v="25"/>
    <x v="0"/>
    <x v="1"/>
  </r>
  <r>
    <x v="753"/>
    <n v="331000005962"/>
    <n v="980140004952"/>
    <x v="663"/>
    <s v="баисеитова 102/3"/>
    <s v="Байсеитова"/>
    <n v="102"/>
    <n v="3"/>
    <n v="8647035"/>
    <n v="98550"/>
    <x v="0"/>
    <x v="0"/>
    <n v="363"/>
    <m/>
    <n v="1"/>
    <n v="1"/>
    <n v="-363"/>
    <x v="58"/>
    <x v="0"/>
    <n v="0"/>
    <n v="0"/>
    <n v="0"/>
    <n v="-46151.82"/>
    <x v="58"/>
    <n v="-106224.69"/>
    <m/>
    <n v="0"/>
    <m/>
    <m/>
    <m/>
    <n v="1"/>
    <m/>
    <m/>
    <x v="3"/>
    <x v="0"/>
    <x v="1"/>
  </r>
  <r>
    <x v="754"/>
    <n v="331018864018"/>
    <n v="84025303235"/>
    <x v="664"/>
    <s v="Казбек би 20"/>
    <m/>
    <m/>
    <m/>
    <n v="10243239"/>
    <n v="3442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m/>
    <m/>
    <m/>
    <x v="25"/>
    <x v="0"/>
    <x v="1"/>
  </r>
  <r>
    <x v="755"/>
    <n v="331010619841"/>
    <n v="600131400054"/>
    <x v="665"/>
    <s v="Желтокс17"/>
    <s v="Желтоксан"/>
    <n v="17"/>
    <m/>
    <n v="15433134"/>
    <n v="88424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25"/>
    <x v="0"/>
    <x v="1"/>
  </r>
  <r>
    <x v="756"/>
    <n v="751225401869"/>
    <n v="630516300353"/>
    <x v="666"/>
    <s v="Байсеитова 102/45"/>
    <s v="Байсеитова"/>
    <n v="102"/>
    <n v="45"/>
    <n v="1611948"/>
    <n v="170857"/>
    <x v="0"/>
    <x v="0"/>
    <n v="485"/>
    <m/>
    <n v="1"/>
    <n v="1"/>
    <n v="-485"/>
    <x v="439"/>
    <x v="0"/>
    <n v="0"/>
    <n v="0"/>
    <n v="0"/>
    <n v="-61662.9"/>
    <x v="442"/>
    <n v="-141925.55000000002"/>
    <m/>
    <n v="0"/>
    <m/>
    <m/>
    <m/>
    <n v="1"/>
    <m/>
    <m/>
    <x v="25"/>
    <x v="0"/>
    <x v="1"/>
  </r>
  <r>
    <x v="757"/>
    <n v="331000005962"/>
    <n v="980140004952"/>
    <x v="667"/>
    <s v="Байсей102/3"/>
    <s v="Байсеитова"/>
    <n v="102"/>
    <n v="3"/>
    <n v="14176120"/>
    <n v="749"/>
    <x v="0"/>
    <x v="0"/>
    <n v="432"/>
    <m/>
    <n v="1"/>
    <n v="1"/>
    <n v="-432"/>
    <x v="401"/>
    <x v="0"/>
    <n v="0"/>
    <n v="0"/>
    <n v="0"/>
    <n v="-54924.480000000003"/>
    <x v="404"/>
    <n v="-126416.16"/>
    <m/>
    <n v="0"/>
    <m/>
    <m/>
    <m/>
    <n v="1"/>
    <m/>
    <m/>
    <x v="25"/>
    <x v="0"/>
    <x v="1"/>
  </r>
  <r>
    <x v="758"/>
    <n v="330120305595"/>
    <n v="820225401801"/>
    <x v="668"/>
    <s v="Ауезова 5а/32"/>
    <s v="Ауезова"/>
    <s v="5а"/>
    <n v="32"/>
    <n v="13707695"/>
    <n v="405444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n v="1"/>
    <m/>
    <m/>
    <x v="25"/>
    <x v="0"/>
    <x v="1"/>
  </r>
  <r>
    <x v="759"/>
    <n v="331010136190"/>
    <n v="780123400908"/>
    <x v="669"/>
    <s v="Айтеке би 10/4"/>
    <s v="Айтеке би"/>
    <n v="10"/>
    <n v="4"/>
    <n v="59432210"/>
    <n v="51308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25"/>
    <x v="0"/>
    <x v="1"/>
  </r>
  <r>
    <x v="760"/>
    <n v="331000002767"/>
    <n v="91041011990"/>
    <x v="670"/>
    <s v="Айтеке би 10/13"/>
    <s v="Айтеке би"/>
    <n v="10"/>
    <n v="13"/>
    <n v="70547"/>
    <n v="17117180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n v="1"/>
    <m/>
    <m/>
    <x v="25"/>
    <x v="0"/>
    <x v="1"/>
  </r>
  <r>
    <x v="761"/>
    <n v="331000006605"/>
    <n v="100240013306"/>
    <x v="671"/>
    <s v="айтеке би 10/2"/>
    <s v="Айтеке би"/>
    <n v="10"/>
    <n v="2"/>
    <n v="1014060686608"/>
    <n v="17117181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25"/>
    <x v="0"/>
    <x v="1"/>
  </r>
  <r>
    <x v="762"/>
    <n v="331017887762"/>
    <n v="470107401322"/>
    <x v="672"/>
    <s v="3 укр кв 4/5"/>
    <s v="3 укр кв"/>
    <n v="4"/>
    <n v="5"/>
    <n v="29692803"/>
    <n v="98984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n v="1"/>
    <m/>
    <m/>
    <x v="25"/>
    <x v="0"/>
    <x v="1"/>
  </r>
  <r>
    <x v="763"/>
    <n v="331000770535"/>
    <n v="560526301727"/>
    <x v="673"/>
    <s v="К-Би 20/33"/>
    <s v="Казыбек би "/>
    <n v="20"/>
    <n v="33"/>
    <n v="25838414"/>
    <n v="2691"/>
    <x v="0"/>
    <x v="0"/>
    <n v="163"/>
    <m/>
    <n v="1"/>
    <n v="1"/>
    <n v="-163"/>
    <x v="186"/>
    <x v="0"/>
    <n v="0"/>
    <n v="0"/>
    <n v="0"/>
    <n v="-20723.82"/>
    <x v="189"/>
    <n v="-47698.69"/>
    <m/>
    <n v="0"/>
    <m/>
    <m/>
    <m/>
    <n v="1"/>
    <m/>
    <m/>
    <x v="26"/>
    <x v="0"/>
    <x v="1"/>
  </r>
  <r>
    <x v="764"/>
    <n v="331000770535"/>
    <n v="560526301727"/>
    <x v="673"/>
    <s v="К-Би 20/34"/>
    <s v="Казыбек би "/>
    <n v="20"/>
    <n v="33"/>
    <n v="25802005"/>
    <n v="2692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n v="1"/>
    <m/>
    <m/>
    <x v="26"/>
    <x v="0"/>
    <x v="1"/>
  </r>
  <r>
    <x v="765"/>
    <n v="331017880905"/>
    <n v="490325302033"/>
    <x v="674"/>
    <s v="Байс 96/4"/>
    <s v="Байсеитова"/>
    <n v="96"/>
    <n v="4"/>
    <n v="11465007"/>
    <n v="122911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n v="1"/>
    <m/>
    <m/>
    <x v="26"/>
    <x v="0"/>
    <x v="1"/>
  </r>
  <r>
    <x v="766"/>
    <n v="331010482512"/>
    <n v="490325302033"/>
    <x v="675"/>
    <s v="Казбек би 20/47"/>
    <s v="Казыбек би"/>
    <n v="20"/>
    <n v="47"/>
    <n v="11838788"/>
    <n v="17333901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n v="1"/>
    <m/>
    <m/>
    <x v="26"/>
    <x v="0"/>
    <x v="1"/>
  </r>
  <r>
    <x v="767"/>
    <m/>
    <n v="920740000869"/>
    <x v="676"/>
    <s v="пер.Кунаева 1"/>
    <s v="Кунаева"/>
    <n v="1"/>
    <m/>
    <s v="Вксм"/>
    <m/>
    <x v="0"/>
    <x v="0"/>
    <n v="86310"/>
    <m/>
    <n v="1"/>
    <n v="1"/>
    <n v="-86310"/>
    <x v="444"/>
    <x v="0"/>
    <n v="0"/>
    <n v="0"/>
    <n v="0"/>
    <n v="-5205356.1000000006"/>
    <x v="447"/>
    <n v="-12745397.699999999"/>
    <m/>
    <n v="0"/>
    <m/>
    <m/>
    <m/>
    <n v="-1"/>
    <s v="нет №пломбы"/>
    <m/>
    <x v="0"/>
    <x v="0"/>
    <x v="2"/>
  </r>
  <r>
    <x v="768"/>
    <n v="331000038702"/>
    <n v="940740000971"/>
    <x v="677"/>
    <s v="Червекова 1"/>
    <s v="Червякова"/>
    <n v="1"/>
    <m/>
    <n v="18696"/>
    <n v="39946"/>
    <x v="0"/>
    <x v="0"/>
    <n v="7177"/>
    <m/>
    <n v="1"/>
    <n v="1"/>
    <n v="-7177"/>
    <x v="445"/>
    <x v="0"/>
    <n v="0"/>
    <n v="0"/>
    <n v="0"/>
    <n v="-432844.87"/>
    <x v="448"/>
    <n v="-1059827.5899999999"/>
    <m/>
    <n v="0"/>
    <m/>
    <m/>
    <m/>
    <n v="1"/>
    <m/>
    <m/>
    <x v="0"/>
    <x v="0"/>
    <x v="2"/>
  </r>
  <r>
    <x v="769"/>
    <n v="331000038702"/>
    <n v="940740000971"/>
    <x v="677"/>
    <s v="Червекова 1"/>
    <s v="Червякова"/>
    <n v="1"/>
    <m/>
    <n v="0"/>
    <m/>
    <x v="0"/>
    <x v="0"/>
    <n v="199"/>
    <m/>
    <n v="1"/>
    <n v="1"/>
    <n v="-199"/>
    <x v="222"/>
    <x v="0"/>
    <n v="0"/>
    <n v="0"/>
    <n v="0"/>
    <n v="-12001.69"/>
    <x v="449"/>
    <n v="-29386.33"/>
    <m/>
    <n v="0"/>
    <m/>
    <m/>
    <m/>
    <m/>
    <m/>
    <m/>
    <x v="0"/>
    <x v="0"/>
    <x v="2"/>
  </r>
  <r>
    <x v="770"/>
    <n v="331000038702"/>
    <n v="940740000971"/>
    <x v="678"/>
    <s v="шукурова"/>
    <s v="Шукурова"/>
    <s v="б/н"/>
    <m/>
    <n v="0"/>
    <m/>
    <x v="0"/>
    <x v="0"/>
    <n v="4265"/>
    <m/>
    <n v="1"/>
    <n v="1"/>
    <n v="-4265"/>
    <x v="446"/>
    <x v="0"/>
    <n v="0"/>
    <n v="0"/>
    <n v="0"/>
    <n v="-257222.15000000002"/>
    <x v="450"/>
    <n v="-629812.55000000005"/>
    <m/>
    <n v="0"/>
    <m/>
    <m/>
    <m/>
    <m/>
    <m/>
    <m/>
    <x v="0"/>
    <x v="0"/>
    <x v="2"/>
  </r>
  <r>
    <x v="771"/>
    <n v="331000038702"/>
    <n v="940740000971"/>
    <x v="679"/>
    <s v="Казбек би 45"/>
    <s v="Казыбек би"/>
    <n v="45"/>
    <m/>
    <s v="97/455926"/>
    <m/>
    <x v="0"/>
    <x v="0"/>
    <n v="289"/>
    <m/>
    <n v="1"/>
    <n v="1"/>
    <n v="-289"/>
    <x v="447"/>
    <x v="0"/>
    <n v="0"/>
    <n v="0"/>
    <n v="0"/>
    <n v="-17429.59"/>
    <x v="451"/>
    <n v="-42676.630000000005"/>
    <m/>
    <n v="0"/>
    <m/>
    <m/>
    <m/>
    <m/>
    <m/>
    <m/>
    <x v="0"/>
    <x v="0"/>
    <x v="2"/>
  </r>
  <r>
    <x v="772"/>
    <n v="331000038702"/>
    <n v="940740000971"/>
    <x v="680"/>
    <s v="Казбек би 45"/>
    <s v="Казыбек би"/>
    <n v="45"/>
    <m/>
    <n v="0"/>
    <m/>
    <x v="0"/>
    <x v="0"/>
    <n v="1418"/>
    <m/>
    <n v="1"/>
    <n v="1"/>
    <n v="-1418"/>
    <x v="448"/>
    <x v="0"/>
    <n v="0"/>
    <n v="0"/>
    <n v="0"/>
    <n v="-85519.58"/>
    <x v="452"/>
    <n v="-209396.06"/>
    <m/>
    <n v="0"/>
    <m/>
    <m/>
    <m/>
    <m/>
    <m/>
    <m/>
    <x v="0"/>
    <x v="0"/>
    <x v="2"/>
  </r>
  <r>
    <x v="773"/>
    <n v="331000039755"/>
    <n v="950440000596"/>
    <x v="681"/>
    <s v="Журба 29"/>
    <m/>
    <m/>
    <m/>
    <s v="06/7043841"/>
    <m/>
    <x v="0"/>
    <x v="0"/>
    <n v="3374"/>
    <m/>
    <n v="1"/>
    <n v="1"/>
    <n v="-3374"/>
    <x v="449"/>
    <x v="0"/>
    <n v="0"/>
    <n v="0"/>
    <n v="0"/>
    <n v="-203485.94"/>
    <x v="453"/>
    <n v="-498238.58"/>
    <m/>
    <n v="0"/>
    <m/>
    <m/>
    <m/>
    <m/>
    <m/>
    <m/>
    <x v="0"/>
    <x v="0"/>
    <x v="2"/>
  </r>
  <r>
    <x v="774"/>
    <n v="331000024812"/>
    <n v="120240012084"/>
    <x v="682"/>
    <s v="Журба 29"/>
    <s v="Журба"/>
    <n v="29"/>
    <m/>
    <s v="06/7043841"/>
    <n v="527"/>
    <x v="0"/>
    <x v="0"/>
    <n v="3865"/>
    <m/>
    <n v="0.96299999999999997"/>
    <n v="0.96299999999999997"/>
    <n v="-3721.9949999999999"/>
    <x v="450"/>
    <x v="0"/>
    <n v="0"/>
    <n v="0"/>
    <n v="0"/>
    <n v="-224473.51845"/>
    <x v="454"/>
    <n v="-549627.00164999999"/>
    <m/>
    <n v="0"/>
    <m/>
    <m/>
    <m/>
    <n v="1"/>
    <m/>
    <m/>
    <x v="0"/>
    <x v="0"/>
    <x v="2"/>
  </r>
  <r>
    <x v="775"/>
    <n v="330100211968"/>
    <n v="20140003160"/>
    <x v="683"/>
    <s v="Журба"/>
    <s v="Журба"/>
    <n v="63"/>
    <s v="а"/>
    <n v="3060862"/>
    <n v="87779"/>
    <x v="0"/>
    <x v="0"/>
    <n v="771"/>
    <m/>
    <n v="1"/>
    <n v="1"/>
    <n v="-771"/>
    <x v="274"/>
    <x v="0"/>
    <n v="0"/>
    <n v="0"/>
    <n v="0"/>
    <n v="-46499.01"/>
    <x v="455"/>
    <n v="-113853.57"/>
    <m/>
    <n v="0"/>
    <m/>
    <m/>
    <m/>
    <m/>
    <m/>
    <m/>
    <x v="0"/>
    <x v="0"/>
    <x v="2"/>
  </r>
  <r>
    <x v="776"/>
    <m/>
    <n v="20140003160"/>
    <x v="683"/>
    <s v="Журба"/>
    <s v="Журба"/>
    <n v="63"/>
    <s v="а"/>
    <n v="0"/>
    <m/>
    <x v="0"/>
    <x v="0"/>
    <n v="2668"/>
    <m/>
    <n v="1"/>
    <n v="0"/>
    <n v="-2668"/>
    <x v="6"/>
    <x v="0"/>
    <n v="0"/>
    <n v="0"/>
    <n v="0"/>
    <n v="-160907.08000000002"/>
    <x v="6"/>
    <n v="-160907.08000000002"/>
    <m/>
    <n v="0"/>
    <m/>
    <m/>
    <m/>
    <m/>
    <m/>
    <m/>
    <x v="0"/>
    <x v="0"/>
    <x v="2"/>
  </r>
  <r>
    <x v="777"/>
    <n v="331000039788"/>
    <n v="970740001747"/>
    <x v="684"/>
    <s v="3 укр кв б/н"/>
    <s v="3 укр кв"/>
    <s v="б/н"/>
    <m/>
    <s v="08/08008497"/>
    <s v="ан 52266"/>
    <x v="0"/>
    <x v="0"/>
    <n v="4660"/>
    <m/>
    <n v="1"/>
    <n v="1"/>
    <n v="-4660"/>
    <x v="451"/>
    <x v="0"/>
    <n v="0"/>
    <n v="0"/>
    <n v="0"/>
    <n v="-281044.60000000003"/>
    <x v="456"/>
    <n v="-688142.2"/>
    <m/>
    <n v="0"/>
    <m/>
    <m/>
    <m/>
    <n v="1"/>
    <m/>
    <m/>
    <x v="0"/>
    <x v="0"/>
    <x v="2"/>
  </r>
  <r>
    <x v="778"/>
    <n v="331000039788"/>
    <n v="970740001747"/>
    <x v="684"/>
    <s v="3 укр кв"/>
    <s v="3 укр кв"/>
    <s v="б/н"/>
    <m/>
    <s v="07/2000677"/>
    <s v="ан52267"/>
    <x v="0"/>
    <x v="0"/>
    <n v="1780"/>
    <m/>
    <n v="1"/>
    <n v="1"/>
    <n v="-1780"/>
    <x v="452"/>
    <x v="0"/>
    <n v="0"/>
    <n v="0"/>
    <n v="0"/>
    <n v="-107351.8"/>
    <x v="457"/>
    <n v="-262852.59999999998"/>
    <m/>
    <n v="0"/>
    <m/>
    <m/>
    <m/>
    <n v="1"/>
    <m/>
    <m/>
    <x v="0"/>
    <x v="0"/>
    <x v="2"/>
  </r>
  <r>
    <x v="779"/>
    <n v="331000039546"/>
    <n v="990140001124"/>
    <x v="685"/>
    <s v="Казбек би 21"/>
    <s v="Казыбек би"/>
    <s v="б/н"/>
    <m/>
    <s v="8/05008293"/>
    <n v="3163977"/>
    <x v="0"/>
    <x v="0"/>
    <n v="4880"/>
    <m/>
    <n v="1"/>
    <n v="1"/>
    <n v="-4880"/>
    <x v="453"/>
    <x v="0"/>
    <n v="0"/>
    <n v="0"/>
    <n v="0"/>
    <n v="-294312.8"/>
    <x v="458"/>
    <n v="-720629.6"/>
    <m/>
    <n v="0"/>
    <m/>
    <m/>
    <m/>
    <n v="1"/>
    <m/>
    <m/>
    <x v="1"/>
    <x v="0"/>
    <x v="2"/>
  </r>
  <r>
    <x v="780"/>
    <n v="330100228104"/>
    <n v="60140014083"/>
    <x v="686"/>
    <s v="Кунаева 25"/>
    <s v="Кунаева"/>
    <n v="25"/>
    <m/>
    <n v="7464997"/>
    <n v="405442"/>
    <x v="0"/>
    <x v="0"/>
    <n v="22152"/>
    <m/>
    <n v="1"/>
    <n v="1"/>
    <n v="-22152"/>
    <x v="454"/>
    <x v="0"/>
    <n v="0"/>
    <n v="0"/>
    <n v="0"/>
    <n v="-1335987.1200000001"/>
    <x v="459"/>
    <n v="-3271185.84"/>
    <m/>
    <n v="0"/>
    <m/>
    <m/>
    <m/>
    <n v="1"/>
    <m/>
    <m/>
    <x v="2"/>
    <x v="0"/>
    <x v="2"/>
  </r>
  <r>
    <x v="781"/>
    <n v="331000039359"/>
    <n v="240002131"/>
    <x v="687"/>
    <s v="пер.Д-Али 49"/>
    <s v="Даригер али"/>
    <n v="49"/>
    <m/>
    <n v="13370851"/>
    <n v="89343"/>
    <x v="0"/>
    <x v="0"/>
    <n v="594"/>
    <m/>
    <n v="1"/>
    <n v="0"/>
    <n v="-594"/>
    <x v="6"/>
    <x v="0"/>
    <n v="0"/>
    <n v="0"/>
    <n v="0"/>
    <n v="-35824.14"/>
    <x v="6"/>
    <n v="-35824.14"/>
    <m/>
    <n v="-594"/>
    <m/>
    <m/>
    <m/>
    <n v="1"/>
    <m/>
    <m/>
    <x v="2"/>
    <x v="0"/>
    <x v="2"/>
  </r>
  <r>
    <x v="782"/>
    <n v="331000039359"/>
    <n v="240002131"/>
    <x v="688"/>
    <s v="пер.Д-Али"/>
    <s v="Даригер али"/>
    <n v="48"/>
    <m/>
    <n v="13347158"/>
    <n v="17330123"/>
    <x v="0"/>
    <x v="0"/>
    <n v="386"/>
    <m/>
    <n v="1"/>
    <n v="1"/>
    <n v="-386"/>
    <x v="455"/>
    <x v="0"/>
    <n v="0"/>
    <n v="0"/>
    <n v="0"/>
    <n v="-23279.66"/>
    <x v="460"/>
    <n v="-57000.619999999995"/>
    <m/>
    <n v="0"/>
    <m/>
    <m/>
    <m/>
    <n v="1"/>
    <m/>
    <m/>
    <x v="2"/>
    <x v="0"/>
    <x v="2"/>
  </r>
  <r>
    <x v="783"/>
    <n v="331000039359"/>
    <n v="240002131"/>
    <x v="688"/>
    <s v="пер.Д-Али"/>
    <s v="Даригер али"/>
    <n v="48"/>
    <m/>
    <n v="1366"/>
    <n v="17330124"/>
    <x v="0"/>
    <x v="0"/>
    <n v="175"/>
    <m/>
    <n v="1"/>
    <n v="1"/>
    <n v="-175"/>
    <x v="332"/>
    <x v="0"/>
    <n v="0"/>
    <n v="0"/>
    <n v="0"/>
    <n v="-10554.25"/>
    <x v="461"/>
    <n v="-25842.25"/>
    <m/>
    <n v="0"/>
    <m/>
    <m/>
    <m/>
    <n v="1"/>
    <m/>
    <m/>
    <x v="2"/>
    <x v="0"/>
    <x v="2"/>
  </r>
  <r>
    <x v="784"/>
    <n v="330100237390"/>
    <n v="80440003924"/>
    <x v="689"/>
    <s v="пер.Д-Али"/>
    <s v="Даригер али"/>
    <n v="31"/>
    <m/>
    <n v="10002021"/>
    <n v="51399"/>
    <x v="0"/>
    <x v="0"/>
    <n v="98560"/>
    <m/>
    <n v="1"/>
    <n v="1"/>
    <n v="-98560"/>
    <x v="456"/>
    <x v="0"/>
    <n v="0"/>
    <n v="0"/>
    <n v="0"/>
    <n v="-5944153.6000000006"/>
    <x v="462"/>
    <n v="-14554355.199999999"/>
    <m/>
    <n v="0"/>
    <m/>
    <m/>
    <m/>
    <n v="1"/>
    <m/>
    <m/>
    <x v="2"/>
    <x v="0"/>
    <x v="2"/>
  </r>
  <r>
    <x v="785"/>
    <n v="330100237390"/>
    <n v="80440003924"/>
    <x v="689"/>
    <s v="пер.Д-Али"/>
    <s v="Даригер али"/>
    <n v="31"/>
    <m/>
    <n v="805011381"/>
    <n v="9978"/>
    <x v="0"/>
    <x v="0"/>
    <n v="2142"/>
    <m/>
    <n v="1"/>
    <n v="1"/>
    <n v="-2142"/>
    <x v="457"/>
    <x v="0"/>
    <n v="0"/>
    <n v="0"/>
    <n v="0"/>
    <n v="-129184.02"/>
    <x v="463"/>
    <n v="-316309.14"/>
    <m/>
    <n v="0"/>
    <m/>
    <m/>
    <m/>
    <n v="1"/>
    <m/>
    <m/>
    <x v="2"/>
    <x v="0"/>
    <x v="2"/>
  </r>
  <r>
    <x v="786"/>
    <n v="330100237390"/>
    <n v="80440003924"/>
    <x v="689"/>
    <s v="пер.Д-Али"/>
    <s v="Даригер али"/>
    <n v="31"/>
    <m/>
    <n v="706004443"/>
    <n v="47545"/>
    <x v="0"/>
    <x v="0"/>
    <n v="18510"/>
    <m/>
    <n v="1"/>
    <n v="1"/>
    <n v="-18510"/>
    <x v="458"/>
    <x v="0"/>
    <n v="0"/>
    <n v="0"/>
    <n v="0"/>
    <n v="-1116338.1000000001"/>
    <x v="464"/>
    <n v="-2733371.7"/>
    <m/>
    <n v="0"/>
    <m/>
    <m/>
    <m/>
    <n v="1"/>
    <m/>
    <m/>
    <x v="2"/>
    <x v="0"/>
    <x v="2"/>
  </r>
  <r>
    <x v="787"/>
    <m/>
    <n v="840000945"/>
    <x v="690"/>
    <s v="Кудабаева44"/>
    <s v="Кудабаева"/>
    <n v="44"/>
    <m/>
    <n v="1007012308"/>
    <n v="3791368"/>
    <x v="0"/>
    <x v="0"/>
    <n v="12379"/>
    <m/>
    <n v="1"/>
    <n v="1"/>
    <n v="-12379"/>
    <x v="459"/>
    <x v="0"/>
    <n v="0"/>
    <n v="0"/>
    <n v="0"/>
    <n v="-746577.49"/>
    <x v="465"/>
    <n v="-1828006.93"/>
    <m/>
    <n v="0"/>
    <m/>
    <m/>
    <m/>
    <n v="1"/>
    <m/>
    <m/>
    <x v="2"/>
    <x v="0"/>
    <x v="2"/>
  </r>
  <r>
    <x v="788"/>
    <m/>
    <n v="840000945"/>
    <x v="690"/>
    <s v="Кудабаева44"/>
    <s v="Кудабаева"/>
    <n v="44"/>
    <m/>
    <n v="10394292"/>
    <n v="57913669"/>
    <x v="0"/>
    <x v="0"/>
    <n v="1099"/>
    <m/>
    <n v="1"/>
    <n v="1"/>
    <n v="-1099"/>
    <x v="460"/>
    <x v="0"/>
    <n v="0"/>
    <n v="0"/>
    <n v="0"/>
    <n v="-66280.69"/>
    <x v="466"/>
    <n v="-162289.33000000002"/>
    <m/>
    <n v="0"/>
    <m/>
    <m/>
    <m/>
    <n v="1"/>
    <m/>
    <m/>
    <x v="2"/>
    <x v="0"/>
    <x v="2"/>
  </r>
  <r>
    <x v="789"/>
    <m/>
    <n v="840000945"/>
    <x v="690"/>
    <s v="Кудабаева44"/>
    <s v="Кудабаева"/>
    <n v="44"/>
    <m/>
    <n v="10394292"/>
    <n v="57913669"/>
    <x v="0"/>
    <x v="0"/>
    <n v="1692.01"/>
    <m/>
    <n v="0"/>
    <n v="1"/>
    <n v="0"/>
    <x v="461"/>
    <x v="0"/>
    <n v="0"/>
    <n v="0"/>
    <n v="0"/>
    <n v="0"/>
    <x v="467"/>
    <n v="-147813.99359999999"/>
    <m/>
    <n v="1692.01"/>
    <m/>
    <m/>
    <m/>
    <m/>
    <m/>
    <m/>
    <x v="2"/>
    <x v="0"/>
    <x v="2"/>
  </r>
  <r>
    <x v="790"/>
    <n v="331010213979"/>
    <n v="450102400330"/>
    <x v="691"/>
    <s v="сейфулина 2"/>
    <s v="Сейфуллина"/>
    <n v="2"/>
    <m/>
    <n v="2828758"/>
    <n v="17328446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3"/>
    <x v="0"/>
    <x v="2"/>
  </r>
  <r>
    <x v="791"/>
    <n v="331010614103"/>
    <n v="550126301939"/>
    <x v="692"/>
    <s v="Сулеймен 46"/>
    <s v="Сулейменова"/>
    <m/>
    <m/>
    <n v="746812109"/>
    <n v="163441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m/>
    <m/>
    <m/>
    <x v="3"/>
    <x v="0"/>
    <x v="2"/>
  </r>
  <r>
    <x v="792"/>
    <n v="331010614103"/>
    <n v="550126301939"/>
    <x v="692"/>
    <s v="Сулеймен 46"/>
    <s v="Сулейменова"/>
    <m/>
    <m/>
    <n v="0"/>
    <m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2"/>
  </r>
  <r>
    <x v="793"/>
    <n v="331010614103"/>
    <n v="550126301939"/>
    <x v="692"/>
    <s v="Сулеймен 46"/>
    <s v="Сулейменова"/>
    <m/>
    <m/>
    <n v="0"/>
    <m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m/>
    <m/>
    <m/>
    <x v="3"/>
    <x v="0"/>
    <x v="2"/>
  </r>
  <r>
    <x v="794"/>
    <n v="331010614103"/>
    <n v="550126301939"/>
    <x v="692"/>
    <s v="Сулеймен 46"/>
    <s v="Сулейменова"/>
    <m/>
    <m/>
    <n v="0"/>
    <m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n v="1"/>
    <m/>
    <m/>
    <x v="3"/>
    <x v="0"/>
    <x v="2"/>
  </r>
  <r>
    <x v="795"/>
    <n v="330100226834"/>
    <n v="50940006496"/>
    <x v="693"/>
    <s v="Даригер Али 31"/>
    <s v="Абуова"/>
    <n v="31"/>
    <m/>
    <n v="811007726"/>
    <n v="40647"/>
    <x v="0"/>
    <x v="0"/>
    <n v="11488"/>
    <m/>
    <n v="0"/>
    <n v="1"/>
    <n v="0"/>
    <x v="464"/>
    <x v="0"/>
    <n v="0"/>
    <n v="0"/>
    <n v="0"/>
    <n v="0"/>
    <x v="470"/>
    <n v="-1901149.12"/>
    <m/>
    <n v="11488"/>
    <m/>
    <m/>
    <m/>
    <n v="1"/>
    <m/>
    <m/>
    <x v="3"/>
    <x v="0"/>
    <x v="2"/>
  </r>
  <r>
    <x v="796"/>
    <n v="330100210948"/>
    <n v="121240010060"/>
    <x v="694"/>
    <s v="Кудабаева 77"/>
    <m/>
    <m/>
    <m/>
    <n v="99514"/>
    <n v="750118"/>
    <x v="0"/>
    <x v="0"/>
    <n v="724"/>
    <m/>
    <n v="1"/>
    <n v="1"/>
    <n v="-724"/>
    <x v="245"/>
    <x v="0"/>
    <n v="0"/>
    <n v="0"/>
    <n v="0"/>
    <n v="-92049.36"/>
    <x v="248"/>
    <n v="-211864.12"/>
    <m/>
    <n v="0"/>
    <m/>
    <m/>
    <m/>
    <m/>
    <m/>
    <m/>
    <x v="3"/>
    <x v="0"/>
    <x v="2"/>
  </r>
  <r>
    <x v="797"/>
    <n v="330100231038"/>
    <n v="60840011857"/>
    <x v="695"/>
    <s v="Шымбай"/>
    <m/>
    <m/>
    <m/>
    <n v="99414"/>
    <n v="730113"/>
    <x v="0"/>
    <x v="0"/>
    <n v="368"/>
    <m/>
    <n v="1"/>
    <n v="1"/>
    <n v="-368"/>
    <x v="465"/>
    <x v="0"/>
    <n v="0"/>
    <n v="0"/>
    <n v="0"/>
    <n v="-46787.519999999997"/>
    <x v="471"/>
    <n v="-107687.84"/>
    <m/>
    <n v="0"/>
    <m/>
    <m/>
    <m/>
    <m/>
    <m/>
    <m/>
    <x v="3"/>
    <x v="0"/>
    <x v="2"/>
  </r>
  <r>
    <x v="798"/>
    <n v="331000048006"/>
    <n v="1240003856"/>
    <x v="696"/>
    <s v="Сулей 46"/>
    <s v="Сулейменова"/>
    <n v="46"/>
    <m/>
    <n v="10368289"/>
    <n v="337600"/>
    <x v="0"/>
    <x v="0"/>
    <n v="1179"/>
    <m/>
    <n v="1"/>
    <n v="1"/>
    <n v="-1179"/>
    <x v="466"/>
    <x v="0"/>
    <n v="0"/>
    <n v="0"/>
    <n v="0"/>
    <n v="-149898.06"/>
    <x v="472"/>
    <n v="-345010.77"/>
    <m/>
    <n v="0"/>
    <m/>
    <m/>
    <m/>
    <n v="1"/>
    <m/>
    <m/>
    <x v="19"/>
    <x v="0"/>
    <x v="2"/>
  </r>
  <r>
    <x v="799"/>
    <n v="331000038207"/>
    <n v="90940003734"/>
    <x v="697"/>
    <s v="Кунаева 10"/>
    <m/>
    <m/>
    <m/>
    <n v="2398387"/>
    <n v="3457048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2"/>
  </r>
  <r>
    <x v="800"/>
    <n v="331000018092"/>
    <m/>
    <x v="698"/>
    <s v="Журба б/н"/>
    <m/>
    <m/>
    <m/>
    <n v="14880568"/>
    <n v="87976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m/>
    <m/>
    <m/>
    <x v="3"/>
    <x v="0"/>
    <x v="2"/>
  </r>
  <r>
    <x v="801"/>
    <m/>
    <n v="970840000277"/>
    <x v="699"/>
    <s v="Журба 48"/>
    <s v="Журба"/>
    <n v="48"/>
    <m/>
    <n v="8933214"/>
    <n v="57915981"/>
    <x v="0"/>
    <x v="0"/>
    <n v="12487"/>
    <m/>
    <n v="1"/>
    <n v="1"/>
    <n v="-12487"/>
    <x v="468"/>
    <x v="0"/>
    <n v="0"/>
    <n v="0"/>
    <n v="0"/>
    <n v="-1587597.18"/>
    <x v="474"/>
    <n v="-3654070.81"/>
    <m/>
    <n v="0"/>
    <m/>
    <m/>
    <m/>
    <n v="1"/>
    <m/>
    <m/>
    <x v="3"/>
    <x v="0"/>
    <x v="2"/>
  </r>
  <r>
    <x v="802"/>
    <n v="570123301381"/>
    <n v="600411877515"/>
    <x v="700"/>
    <s v="Шымбая 8"/>
    <s v="Шымбай"/>
    <n v="8"/>
    <m/>
    <n v="7611407"/>
    <n v="67821983"/>
    <x v="0"/>
    <x v="0"/>
    <n v="199"/>
    <m/>
    <n v="1"/>
    <n v="1"/>
    <n v="-199"/>
    <x v="222"/>
    <x v="0"/>
    <n v="0"/>
    <n v="0"/>
    <n v="0"/>
    <n v="-25300.86"/>
    <x v="225"/>
    <n v="-58233.37"/>
    <m/>
    <n v="0"/>
    <m/>
    <m/>
    <m/>
    <n v="1"/>
    <m/>
    <m/>
    <x v="3"/>
    <x v="0"/>
    <x v="2"/>
  </r>
  <r>
    <x v="803"/>
    <n v="331010187602"/>
    <n v="510215403046"/>
    <x v="701"/>
    <s v="Училищная 17"/>
    <s v="Училищная"/>
    <n v="17"/>
    <m/>
    <n v="1132539"/>
    <n v="39690"/>
    <x v="0"/>
    <x v="0"/>
    <n v="1641"/>
    <m/>
    <n v="1"/>
    <n v="0"/>
    <n v="-1641"/>
    <x v="6"/>
    <x v="0"/>
    <n v="0"/>
    <n v="0"/>
    <n v="0"/>
    <n v="-208636.74"/>
    <x v="6"/>
    <n v="-208636.74"/>
    <m/>
    <n v="-1641"/>
    <m/>
    <m/>
    <m/>
    <m/>
    <m/>
    <m/>
    <x v="3"/>
    <x v="0"/>
    <x v="2"/>
  </r>
  <r>
    <x v="804"/>
    <n v="330710126691"/>
    <n v="690224401827"/>
    <x v="702"/>
    <s v="Училищная 7"/>
    <s v="Училищная"/>
    <n v="7"/>
    <m/>
    <n v="29422031"/>
    <n v="5796090"/>
    <x v="0"/>
    <x v="0"/>
    <n v="76"/>
    <m/>
    <n v="1"/>
    <n v="0"/>
    <n v="-76"/>
    <x v="6"/>
    <x v="0"/>
    <n v="0"/>
    <n v="0"/>
    <n v="0"/>
    <n v="-9662.64"/>
    <x v="6"/>
    <n v="-9662.64"/>
    <m/>
    <n v="-76"/>
    <m/>
    <m/>
    <m/>
    <m/>
    <m/>
    <m/>
    <x v="3"/>
    <x v="0"/>
    <x v="2"/>
  </r>
  <r>
    <x v="805"/>
    <n v="331010391669"/>
    <n v="702400121108"/>
    <x v="703"/>
    <s v="Казбек би 5"/>
    <m/>
    <m/>
    <m/>
    <n v="2238836"/>
    <n v="47550"/>
    <x v="0"/>
    <x v="0"/>
    <n v="426"/>
    <m/>
    <n v="1"/>
    <n v="1"/>
    <n v="-426"/>
    <x v="469"/>
    <x v="0"/>
    <n v="0"/>
    <n v="0"/>
    <n v="0"/>
    <n v="-54161.64"/>
    <x v="475"/>
    <n v="-124660.38"/>
    <m/>
    <n v="0"/>
    <m/>
    <m/>
    <m/>
    <m/>
    <m/>
    <m/>
    <x v="3"/>
    <x v="0"/>
    <x v="2"/>
  </r>
  <r>
    <x v="806"/>
    <m/>
    <n v="970940002316"/>
    <x v="704"/>
    <s v="Даригер али 7"/>
    <s v="Даригер али"/>
    <n v="7"/>
    <m/>
    <n v="29099458"/>
    <n v="5790682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3"/>
    <x v="0"/>
    <x v="2"/>
  </r>
  <r>
    <x v="807"/>
    <m/>
    <n v="50540004455"/>
    <x v="705"/>
    <s v="Астана"/>
    <s v="Астана"/>
    <m/>
    <m/>
    <n v="0"/>
    <m/>
    <x v="0"/>
    <x v="0"/>
    <n v="3865"/>
    <m/>
    <n v="3.6999999999999998E-2"/>
    <n v="3.6999999999999998E-2"/>
    <n v="-143.005"/>
    <x v="470"/>
    <x v="0"/>
    <n v="0"/>
    <n v="0"/>
    <n v="0"/>
    <n v="-18181.655699999999"/>
    <x v="476"/>
    <n v="-41847.55315"/>
    <m/>
    <n v="0"/>
    <m/>
    <m/>
    <m/>
    <n v="1"/>
    <m/>
    <m/>
    <x v="3"/>
    <x v="0"/>
    <x v="2"/>
  </r>
  <r>
    <x v="808"/>
    <m/>
    <n v="740000728"/>
    <x v="706"/>
    <s v="Журба 33/1"/>
    <s v="Журба"/>
    <n v="33"/>
    <n v="1"/>
    <n v="1014020045100"/>
    <n v="17329016"/>
    <x v="0"/>
    <x v="0"/>
    <n v="37"/>
    <m/>
    <n v="1"/>
    <n v="0"/>
    <n v="-37"/>
    <x v="6"/>
    <x v="0"/>
    <n v="0"/>
    <n v="0"/>
    <n v="0"/>
    <n v="-4704.18"/>
    <x v="6"/>
    <n v="-4704.18"/>
    <m/>
    <n v="-37"/>
    <m/>
    <m/>
    <m/>
    <n v="1"/>
    <m/>
    <m/>
    <x v="3"/>
    <x v="0"/>
    <x v="2"/>
  </r>
  <r>
    <x v="809"/>
    <n v="330100221135"/>
    <n v="40540002932"/>
    <x v="707"/>
    <s v="Кунаева б/н"/>
    <s v="Кунаева"/>
    <s v="б/н"/>
    <m/>
    <n v="840372"/>
    <n v="633118"/>
    <x v="0"/>
    <x v="0"/>
    <n v="17544"/>
    <m/>
    <n v="1"/>
    <n v="1"/>
    <n v="-17544"/>
    <x v="471"/>
    <x v="0"/>
    <n v="0"/>
    <n v="0"/>
    <n v="0"/>
    <n v="-2230544.16"/>
    <x v="477"/>
    <n v="-5133900.7200000007"/>
    <m/>
    <n v="0"/>
    <m/>
    <m/>
    <m/>
    <n v="1"/>
    <m/>
    <m/>
    <x v="7"/>
    <x v="0"/>
    <x v="2"/>
  </r>
  <r>
    <x v="810"/>
    <n v="330100217692"/>
    <n v="30640008923"/>
    <x v="708"/>
    <s v="Журба 27 б"/>
    <m/>
    <m/>
    <m/>
    <n v="13729887"/>
    <n v="17328996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m/>
    <m/>
    <m/>
    <x v="7"/>
    <x v="0"/>
    <x v="2"/>
  </r>
  <r>
    <x v="811"/>
    <n v="330100240532"/>
    <n v="470702401720"/>
    <x v="709"/>
    <s v="Ыдырысова б/н"/>
    <s v="Ыдырысова"/>
    <s v="б/н"/>
    <m/>
    <n v="1552569"/>
    <n v="57906009"/>
    <x v="0"/>
    <x v="0"/>
    <n v="1148"/>
    <m/>
    <n v="1"/>
    <n v="1"/>
    <n v="-1148"/>
    <x v="473"/>
    <x v="0"/>
    <n v="0"/>
    <n v="0"/>
    <n v="0"/>
    <n v="-145956.72"/>
    <x v="479"/>
    <n v="-335939.24"/>
    <m/>
    <n v="0"/>
    <m/>
    <m/>
    <m/>
    <n v="1"/>
    <m/>
    <m/>
    <x v="7"/>
    <x v="0"/>
    <x v="2"/>
  </r>
  <r>
    <x v="812"/>
    <n v="330100240433"/>
    <n v="90240019975"/>
    <x v="710"/>
    <s v="Шымбай б/н"/>
    <s v="Шымбай"/>
    <n v="111"/>
    <s v="а"/>
    <n v="9738837"/>
    <n v="51380"/>
    <x v="0"/>
    <x v="0"/>
    <n v="1665"/>
    <m/>
    <n v="1"/>
    <n v="0"/>
    <n v="-1665"/>
    <x v="6"/>
    <x v="0"/>
    <n v="0"/>
    <n v="0"/>
    <n v="0"/>
    <n v="-211688.1"/>
    <x v="6"/>
    <n v="-211688.1"/>
    <m/>
    <n v="-1665"/>
    <m/>
    <m/>
    <m/>
    <n v="1"/>
    <m/>
    <m/>
    <x v="7"/>
    <x v="0"/>
    <x v="2"/>
  </r>
  <r>
    <x v="813"/>
    <n v="331000050294"/>
    <n v="640904402109"/>
    <x v="711"/>
    <s v="Крепостная 1"/>
    <s v="Крепостная"/>
    <n v="1"/>
    <m/>
    <n v="1015066697"/>
    <n v="5681627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7"/>
    <x v="0"/>
    <x v="2"/>
  </r>
  <r>
    <x v="814"/>
    <n v="331000007922"/>
    <n v="100440004631"/>
    <x v="712"/>
    <s v="Нариманова"/>
    <s v="Нариманова"/>
    <s v="б/н"/>
    <m/>
    <s v="67184/2009"/>
    <n v="57915572"/>
    <x v="0"/>
    <x v="0"/>
    <n v="766"/>
    <m/>
    <n v="1"/>
    <n v="0"/>
    <n v="-766"/>
    <x v="6"/>
    <x v="0"/>
    <n v="0"/>
    <n v="0"/>
    <n v="0"/>
    <n v="-97389.24"/>
    <x v="6"/>
    <n v="-97389.24"/>
    <m/>
    <n v="-766"/>
    <m/>
    <m/>
    <m/>
    <n v="1"/>
    <m/>
    <m/>
    <x v="7"/>
    <x v="0"/>
    <x v="2"/>
  </r>
  <r>
    <x v="815"/>
    <n v="331000021862"/>
    <n v="111040015072"/>
    <x v="713"/>
    <s v="пр Абая 7"/>
    <s v="Абая"/>
    <n v="7"/>
    <m/>
    <n v="373453"/>
    <n v="51222"/>
    <x v="0"/>
    <x v="0"/>
    <n v="45"/>
    <m/>
    <m/>
    <n v="1"/>
    <n v="0"/>
    <x v="72"/>
    <x v="0"/>
    <n v="0"/>
    <n v="0"/>
    <n v="0"/>
    <n v="0"/>
    <x v="72"/>
    <n v="-7447.05"/>
    <m/>
    <n v="45"/>
    <m/>
    <m/>
    <m/>
    <n v="1"/>
    <m/>
    <m/>
    <x v="7"/>
    <x v="0"/>
    <x v="2"/>
  </r>
  <r>
    <x v="816"/>
    <n v="331000021863"/>
    <n v="111040015073"/>
    <x v="713"/>
    <s v="пр Абая 8"/>
    <s v="Абая"/>
    <n v="7"/>
    <m/>
    <n v="1125243"/>
    <m/>
    <x v="0"/>
    <x v="0"/>
    <n v="36"/>
    <m/>
    <n v="1"/>
    <n v="0"/>
    <n v="-36"/>
    <x v="6"/>
    <x v="0"/>
    <n v="0"/>
    <n v="0"/>
    <n v="0"/>
    <n v="-4577.04"/>
    <x v="6"/>
    <n v="-4577.04"/>
    <m/>
    <n v="-36"/>
    <m/>
    <m/>
    <m/>
    <n v="1"/>
    <m/>
    <m/>
    <x v="7"/>
    <x v="0"/>
    <x v="2"/>
  </r>
  <r>
    <x v="817"/>
    <n v="331000047130"/>
    <n v="991040001575"/>
    <x v="714"/>
    <s v="Конаева 31"/>
    <s v="Кунаева"/>
    <n v="31"/>
    <m/>
    <n v="29039247"/>
    <n v="57915002"/>
    <x v="0"/>
    <x v="0"/>
    <n v="2346"/>
    <m/>
    <n v="1"/>
    <n v="1"/>
    <n v="-2346"/>
    <x v="475"/>
    <x v="0"/>
    <n v="0"/>
    <n v="0"/>
    <n v="0"/>
    <n v="-298270.44"/>
    <x v="481"/>
    <n v="-686509.98"/>
    <m/>
    <n v="0"/>
    <m/>
    <m/>
    <m/>
    <n v="1"/>
    <m/>
    <m/>
    <x v="7"/>
    <x v="0"/>
    <x v="2"/>
  </r>
  <r>
    <x v="818"/>
    <m/>
    <n v="140940012053"/>
    <x v="715"/>
    <s v="Казбек би 50В"/>
    <m/>
    <m/>
    <m/>
    <n v="1319313"/>
    <n v="17328458"/>
    <x v="0"/>
    <x v="0"/>
    <n v="1894"/>
    <m/>
    <n v="1"/>
    <n v="0"/>
    <n v="-1894"/>
    <x v="6"/>
    <x v="0"/>
    <n v="0"/>
    <n v="0"/>
    <n v="0"/>
    <n v="-240803.16"/>
    <x v="6"/>
    <n v="-240803.16"/>
    <m/>
    <n v="-1894"/>
    <m/>
    <m/>
    <m/>
    <m/>
    <m/>
    <m/>
    <x v="7"/>
    <x v="0"/>
    <x v="2"/>
  </r>
  <r>
    <x v="819"/>
    <n v="331000000122"/>
    <n v="940140000385"/>
    <x v="716"/>
    <s v="Казбек би 5"/>
    <s v="Казыбек би "/>
    <n v="5"/>
    <m/>
    <n v="20200839"/>
    <n v="57905681"/>
    <x v="0"/>
    <x v="0"/>
    <n v="15105"/>
    <m/>
    <n v="1"/>
    <n v="1"/>
    <n v="-15105"/>
    <x v="476"/>
    <x v="0"/>
    <n v="0"/>
    <n v="0"/>
    <n v="0"/>
    <n v="-1920449.7"/>
    <x v="482"/>
    <n v="-4420176.1500000004"/>
    <m/>
    <n v="0"/>
    <m/>
    <m/>
    <m/>
    <n v="1"/>
    <m/>
    <m/>
    <x v="10"/>
    <x v="0"/>
    <x v="2"/>
  </r>
  <r>
    <x v="820"/>
    <n v="331000000122"/>
    <n v="940140000385"/>
    <x v="717"/>
    <s v="Казбек би 5"/>
    <s v="Казыбек би"/>
    <n v="5"/>
    <m/>
    <n v="8628732"/>
    <n v="405653"/>
    <x v="0"/>
    <x v="0"/>
    <n v="1295"/>
    <m/>
    <n v="1"/>
    <n v="1"/>
    <n v="-1295"/>
    <x v="477"/>
    <x v="0"/>
    <n v="0"/>
    <n v="0"/>
    <n v="0"/>
    <n v="-164646.29999999999"/>
    <x v="483"/>
    <n v="-378955.85"/>
    <m/>
    <n v="0"/>
    <m/>
    <m/>
    <m/>
    <n v="1"/>
    <m/>
    <m/>
    <x v="10"/>
    <x v="0"/>
    <x v="2"/>
  </r>
  <r>
    <x v="821"/>
    <n v="600900079718"/>
    <n v="951140000151"/>
    <x v="718"/>
    <s v="Журба б/н"/>
    <s v="Журба"/>
    <s v="б/н"/>
    <m/>
    <n v="67218424"/>
    <s v="У0154706"/>
    <x v="0"/>
    <x v="0"/>
    <n v="1563"/>
    <m/>
    <n v="1"/>
    <n v="1"/>
    <n v="-1563"/>
    <x v="478"/>
    <x v="0"/>
    <n v="0"/>
    <n v="0"/>
    <n v="0"/>
    <n v="-198719.82"/>
    <x v="484"/>
    <n v="-457380.69000000006"/>
    <m/>
    <n v="0"/>
    <m/>
    <m/>
    <m/>
    <n v="1"/>
    <m/>
    <m/>
    <x v="10"/>
    <x v="0"/>
    <x v="2"/>
  </r>
  <r>
    <x v="822"/>
    <n v="600900079718"/>
    <n v="951140000151"/>
    <x v="718"/>
    <s v="Журба б/н"/>
    <s v="Журба"/>
    <s v="б/н"/>
    <m/>
    <n v="67227255"/>
    <s v="У0154776"/>
    <x v="0"/>
    <x v="0"/>
    <n v="346"/>
    <m/>
    <n v="1"/>
    <n v="1"/>
    <n v="-346"/>
    <x v="479"/>
    <x v="0"/>
    <n v="0"/>
    <n v="0"/>
    <n v="0"/>
    <n v="-43990.44"/>
    <x v="485"/>
    <n v="-101249.98000000001"/>
    <m/>
    <n v="0"/>
    <m/>
    <m/>
    <m/>
    <n v="1"/>
    <m/>
    <m/>
    <x v="10"/>
    <x v="0"/>
    <x v="2"/>
  </r>
  <r>
    <x v="823"/>
    <n v="600900079718"/>
    <n v="951140000151"/>
    <x v="718"/>
    <s v="Журба б/н"/>
    <s v="Журба"/>
    <s v="б/н"/>
    <m/>
    <n v="67214495"/>
    <n v="154758"/>
    <x v="0"/>
    <x v="0"/>
    <n v="287"/>
    <m/>
    <n v="1"/>
    <n v="1"/>
    <n v="-287"/>
    <x v="480"/>
    <x v="0"/>
    <n v="0"/>
    <n v="0"/>
    <n v="0"/>
    <n v="-36489.18"/>
    <x v="486"/>
    <n v="-83984.81"/>
    <m/>
    <n v="0"/>
    <m/>
    <m/>
    <m/>
    <n v="1"/>
    <m/>
    <m/>
    <x v="10"/>
    <x v="0"/>
    <x v="2"/>
  </r>
  <r>
    <x v="824"/>
    <n v="330910007949"/>
    <n v="440210300280"/>
    <x v="719"/>
    <s v="Сулеймен 46"/>
    <s v="Сулейменова"/>
    <n v="46"/>
    <m/>
    <n v="11020510"/>
    <n v="88191"/>
    <x v="0"/>
    <x v="0"/>
    <n v="1360"/>
    <m/>
    <n v="1"/>
    <n v="1"/>
    <n v="-1360"/>
    <x v="481"/>
    <x v="0"/>
    <n v="0"/>
    <n v="0"/>
    <n v="0"/>
    <n v="-172910.4"/>
    <x v="487"/>
    <n v="-397976.80000000005"/>
    <m/>
    <n v="0"/>
    <m/>
    <m/>
    <m/>
    <n v="1"/>
    <m/>
    <m/>
    <x v="5"/>
    <x v="0"/>
    <x v="2"/>
  </r>
  <r>
    <x v="825"/>
    <n v="600400055239"/>
    <n v="911040000021"/>
    <x v="720"/>
    <s v="Журба б/н"/>
    <s v="Журба"/>
    <n v="35"/>
    <s v="а"/>
    <n v="0"/>
    <m/>
    <x v="0"/>
    <x v="0"/>
    <n v="82"/>
    <m/>
    <n v="1"/>
    <n v="1"/>
    <n v="-82"/>
    <x v="482"/>
    <x v="0"/>
    <n v="0"/>
    <n v="0"/>
    <n v="0"/>
    <n v="-10425.48"/>
    <x v="488"/>
    <n v="-23995.66"/>
    <m/>
    <n v="0"/>
    <m/>
    <m/>
    <m/>
    <n v="1"/>
    <m/>
    <m/>
    <x v="10"/>
    <x v="0"/>
    <x v="2"/>
  </r>
  <r>
    <x v="826"/>
    <n v="331012157964"/>
    <n v="501109300505"/>
    <x v="721"/>
    <s v="Кунаева"/>
    <s v="Кунаева"/>
    <s v="б/н"/>
    <m/>
    <n v="141147108"/>
    <n v="17330842"/>
    <x v="0"/>
    <x v="0"/>
    <n v="132"/>
    <m/>
    <n v="1"/>
    <n v="1"/>
    <n v="-132"/>
    <x v="483"/>
    <x v="0"/>
    <n v="0"/>
    <n v="0"/>
    <n v="0"/>
    <n v="-16782.48"/>
    <x v="489"/>
    <n v="-38627.160000000003"/>
    <m/>
    <n v="0"/>
    <m/>
    <m/>
    <m/>
    <n v="1"/>
    <m/>
    <m/>
    <x v="10"/>
    <x v="0"/>
    <x v="2"/>
  </r>
  <r>
    <x v="827"/>
    <n v="331012157964"/>
    <n v="501109300505"/>
    <x v="722"/>
    <s v="Кунаева"/>
    <m/>
    <m/>
    <m/>
    <n v="1011133393807"/>
    <n v="57915730"/>
    <x v="0"/>
    <x v="0"/>
    <n v="272"/>
    <m/>
    <n v="1"/>
    <n v="1"/>
    <n v="-272"/>
    <x v="484"/>
    <x v="0"/>
    <n v="0"/>
    <n v="0"/>
    <n v="0"/>
    <n v="-34582.080000000002"/>
    <x v="490"/>
    <n v="-79595.360000000001"/>
    <m/>
    <n v="0"/>
    <m/>
    <m/>
    <m/>
    <m/>
    <m/>
    <m/>
    <x v="10"/>
    <x v="0"/>
    <x v="2"/>
  </r>
  <r>
    <x v="828"/>
    <m/>
    <n v="70241003475"/>
    <x v="723"/>
    <s v="Кыдырова"/>
    <s v="Кыдырова"/>
    <n v="2"/>
    <m/>
    <n v="1641781"/>
    <n v="871461"/>
    <x v="0"/>
    <x v="0"/>
    <n v="1064"/>
    <m/>
    <n v="1"/>
    <n v="1"/>
    <n v="-1064"/>
    <x v="485"/>
    <x v="0"/>
    <n v="0"/>
    <n v="0"/>
    <n v="0"/>
    <n v="-135276.96"/>
    <x v="491"/>
    <n v="-311358.32"/>
    <m/>
    <n v="0"/>
    <m/>
    <m/>
    <m/>
    <n v="1"/>
    <m/>
    <m/>
    <x v="10"/>
    <x v="0"/>
    <x v="2"/>
  </r>
  <r>
    <x v="829"/>
    <m/>
    <n v="70241003475"/>
    <x v="723"/>
    <s v="Кыдырова"/>
    <s v="Кыдырова"/>
    <n v="2"/>
    <m/>
    <n v="165782"/>
    <n v="891481"/>
    <x v="0"/>
    <x v="0"/>
    <n v="408"/>
    <m/>
    <n v="1"/>
    <n v="1"/>
    <n v="-408"/>
    <x v="385"/>
    <x v="0"/>
    <n v="0"/>
    <n v="0"/>
    <n v="0"/>
    <n v="-51873.120000000003"/>
    <x v="388"/>
    <n v="-119393.04000000001"/>
    <m/>
    <n v="0"/>
    <m/>
    <m/>
    <m/>
    <n v="1"/>
    <m/>
    <m/>
    <x v="10"/>
    <x v="0"/>
    <x v="2"/>
  </r>
  <r>
    <x v="830"/>
    <n v="331000027355"/>
    <n v="120641006515"/>
    <x v="724"/>
    <s v="Шымбай 107"/>
    <s v="Шымбай"/>
    <n v="107"/>
    <m/>
    <n v="3141267"/>
    <n v="210274"/>
    <x v="0"/>
    <x v="0"/>
    <n v="361"/>
    <m/>
    <n v="1"/>
    <n v="1"/>
    <n v="-361"/>
    <x v="486"/>
    <x v="0"/>
    <n v="0"/>
    <n v="0"/>
    <n v="0"/>
    <n v="-45897.54"/>
    <x v="492"/>
    <n v="-105639.43000000001"/>
    <m/>
    <n v="0"/>
    <m/>
    <m/>
    <m/>
    <m/>
    <m/>
    <m/>
    <x v="27"/>
    <x v="0"/>
    <x v="2"/>
  </r>
  <r>
    <x v="831"/>
    <n v="331000042997"/>
    <n v="981040003118"/>
    <x v="725"/>
    <s v="Червякова 38"/>
    <s v="Червякова"/>
    <n v="38"/>
    <m/>
    <n v="6292342"/>
    <n v="17330777"/>
    <x v="0"/>
    <x v="0"/>
    <n v="25"/>
    <m/>
    <n v="1"/>
    <n v="0"/>
    <n v="-25"/>
    <x v="6"/>
    <x v="0"/>
    <n v="0"/>
    <n v="0"/>
    <n v="0"/>
    <n v="-3178.5"/>
    <x v="6"/>
    <n v="-3178.5"/>
    <m/>
    <n v="-25"/>
    <m/>
    <m/>
    <m/>
    <m/>
    <m/>
    <m/>
    <x v="27"/>
    <x v="0"/>
    <x v="2"/>
  </r>
  <r>
    <x v="832"/>
    <n v="331000042998"/>
    <n v="981040003119"/>
    <x v="725"/>
    <s v="Червякова 39"/>
    <s v="Червякова"/>
    <n v="88"/>
    <m/>
    <n v="15136945"/>
    <m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m/>
    <m/>
    <m/>
    <x v="27"/>
    <x v="0"/>
    <x v="2"/>
  </r>
  <r>
    <x v="833"/>
    <n v="331010167685"/>
    <m/>
    <x v="726"/>
    <s v="Шымбай 107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7"/>
    <x v="0"/>
    <x v="2"/>
  </r>
  <r>
    <x v="834"/>
    <n v="331010572819"/>
    <n v="610806302154"/>
    <x v="727"/>
    <s v="Шымбай"/>
    <m/>
    <m/>
    <m/>
    <n v="86600690"/>
    <n v="230348"/>
    <x v="0"/>
    <x v="0"/>
    <n v="1190"/>
    <m/>
    <n v="1"/>
    <n v="1"/>
    <n v="-1190"/>
    <x v="488"/>
    <x v="0"/>
    <n v="0"/>
    <n v="0"/>
    <n v="0"/>
    <n v="-151296.6"/>
    <x v="494"/>
    <n v="-348229.7"/>
    <m/>
    <n v="0"/>
    <m/>
    <m/>
    <m/>
    <m/>
    <m/>
    <m/>
    <x v="27"/>
    <x v="0"/>
    <x v="2"/>
  </r>
  <r>
    <x v="835"/>
    <n v="331000008568"/>
    <n v="860740001686"/>
    <x v="728"/>
    <s v="Казбек би 43"/>
    <s v="Казыбек би"/>
    <n v="43"/>
    <m/>
    <n v="97897350"/>
    <n v="88178"/>
    <x v="0"/>
    <x v="0"/>
    <n v="2040"/>
    <m/>
    <n v="1"/>
    <n v="1"/>
    <n v="-2040"/>
    <x v="489"/>
    <x v="0"/>
    <n v="0"/>
    <n v="0"/>
    <n v="0"/>
    <n v="-259365.6"/>
    <x v="495"/>
    <n v="-596965.20000000007"/>
    <m/>
    <n v="0"/>
    <m/>
    <m/>
    <m/>
    <n v="1"/>
    <m/>
    <m/>
    <x v="27"/>
    <x v="0"/>
    <x v="2"/>
  </r>
  <r>
    <x v="836"/>
    <n v="331000008568"/>
    <n v="860740001686"/>
    <x v="728"/>
    <s v="Казбек би 44"/>
    <s v="Казыбек би"/>
    <n v="43"/>
    <m/>
    <n v="7472026"/>
    <n v="770003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27"/>
    <x v="0"/>
    <x v="2"/>
  </r>
  <r>
    <x v="837"/>
    <n v="331000008568"/>
    <n v="860740001686"/>
    <x v="728"/>
    <s v="Казбек би 45"/>
    <s v="Казыбек би"/>
    <n v="43"/>
    <m/>
    <n v="10190023"/>
    <m/>
    <x v="0"/>
    <x v="0"/>
    <n v="531"/>
    <m/>
    <n v="1"/>
    <n v="1"/>
    <n v="-531"/>
    <x v="44"/>
    <x v="0"/>
    <n v="0"/>
    <n v="0"/>
    <n v="0"/>
    <n v="-67511.34"/>
    <x v="44"/>
    <n v="-155386.53"/>
    <m/>
    <n v="0"/>
    <m/>
    <m/>
    <m/>
    <n v="1"/>
    <m/>
    <m/>
    <x v="27"/>
    <x v="0"/>
    <x v="2"/>
  </r>
  <r>
    <x v="838"/>
    <n v="331010447635"/>
    <n v="680731400784"/>
    <x v="729"/>
    <s v="Кыдырова 2"/>
    <s v="Кыдырова"/>
    <n v="2"/>
    <m/>
    <n v="29107246"/>
    <n v="58906880"/>
    <x v="0"/>
    <x v="0"/>
    <n v="780"/>
    <m/>
    <n v="1"/>
    <n v="1"/>
    <n v="-780"/>
    <x v="490"/>
    <x v="0"/>
    <n v="0"/>
    <n v="0"/>
    <n v="0"/>
    <n v="-99169.2"/>
    <x v="496"/>
    <n v="-228251.40000000002"/>
    <m/>
    <n v="0"/>
    <m/>
    <m/>
    <m/>
    <n v="1"/>
    <m/>
    <m/>
    <x v="27"/>
    <x v="0"/>
    <x v="2"/>
  </r>
  <r>
    <x v="839"/>
    <n v="331010341134"/>
    <n v="790525400320"/>
    <x v="730"/>
    <s v="Шымбай"/>
    <s v="Шымбай"/>
    <n v="100"/>
    <m/>
    <n v="804007043"/>
    <n v="406157"/>
    <x v="0"/>
    <x v="0"/>
    <n v="6228"/>
    <m/>
    <n v="1"/>
    <n v="1"/>
    <n v="-6228"/>
    <x v="491"/>
    <x v="0"/>
    <n v="0"/>
    <n v="0"/>
    <n v="0"/>
    <n v="-791827.92"/>
    <x v="497"/>
    <n v="-1822499.6400000001"/>
    <m/>
    <n v="0"/>
    <m/>
    <m/>
    <m/>
    <n v="1"/>
    <m/>
    <m/>
    <x v="27"/>
    <x v="0"/>
    <x v="2"/>
  </r>
  <r>
    <x v="840"/>
    <n v="331000047712"/>
    <n v="1140003822"/>
    <x v="731"/>
    <s v="Шымбай 96"/>
    <s v="Шымбай"/>
    <n v="96"/>
    <m/>
    <n v="87686076"/>
    <n v="99972"/>
    <x v="0"/>
    <x v="0"/>
    <n v="993"/>
    <m/>
    <n v="1"/>
    <n v="0"/>
    <n v="-993"/>
    <x v="6"/>
    <x v="0"/>
    <n v="0"/>
    <n v="0"/>
    <n v="0"/>
    <n v="-126250.02"/>
    <x v="6"/>
    <n v="-126250.02"/>
    <m/>
    <n v="-993"/>
    <m/>
    <m/>
    <m/>
    <n v="1"/>
    <m/>
    <m/>
    <x v="27"/>
    <x v="0"/>
    <x v="2"/>
  </r>
  <r>
    <x v="841"/>
    <n v="331000047712"/>
    <n v="1140003822"/>
    <x v="731"/>
    <s v="Шымбай 96"/>
    <s v="Шымбай"/>
    <n v="96"/>
    <m/>
    <s v="1552404/11"/>
    <n v="99351"/>
    <x v="0"/>
    <x v="0"/>
    <n v="501"/>
    <m/>
    <n v="1"/>
    <n v="1"/>
    <n v="-501"/>
    <x v="492"/>
    <x v="0"/>
    <n v="0"/>
    <n v="0"/>
    <n v="0"/>
    <n v="-63697.14"/>
    <x v="498"/>
    <n v="-146607.63"/>
    <m/>
    <n v="0"/>
    <m/>
    <m/>
    <m/>
    <m/>
    <m/>
    <m/>
    <x v="27"/>
    <x v="0"/>
    <x v="2"/>
  </r>
  <r>
    <x v="842"/>
    <n v="331010428738"/>
    <n v="751203400830"/>
    <x v="732"/>
    <s v="Нурмакова 51"/>
    <s v="Нурмакова"/>
    <n v="51"/>
    <m/>
    <n v="11169296"/>
    <n v="11478"/>
    <x v="0"/>
    <x v="0"/>
    <n v="830"/>
    <m/>
    <n v="1"/>
    <n v="1"/>
    <n v="-830"/>
    <x v="493"/>
    <x v="0"/>
    <n v="0"/>
    <n v="0"/>
    <n v="0"/>
    <n v="-105526.2"/>
    <x v="499"/>
    <n v="-242882.90000000002"/>
    <m/>
    <n v="0"/>
    <m/>
    <m/>
    <m/>
    <n v="1"/>
    <m/>
    <m/>
    <x v="27"/>
    <x v="0"/>
    <x v="2"/>
  </r>
  <r>
    <x v="843"/>
    <n v="330100223246"/>
    <n v="41240007688"/>
    <x v="733"/>
    <s v="Шымбай 107"/>
    <s v="Шымбай"/>
    <n v="107"/>
    <m/>
    <n v="29456818"/>
    <n v="89334"/>
    <x v="0"/>
    <x v="0"/>
    <n v="1353"/>
    <m/>
    <n v="1"/>
    <n v="1"/>
    <n v="-1353"/>
    <x v="494"/>
    <x v="0"/>
    <n v="0"/>
    <n v="0"/>
    <n v="0"/>
    <n v="-172020.42"/>
    <x v="500"/>
    <n v="-395928.39"/>
    <m/>
    <n v="0"/>
    <m/>
    <m/>
    <m/>
    <n v="1"/>
    <m/>
    <m/>
    <x v="27"/>
    <x v="0"/>
    <x v="2"/>
  </r>
  <r>
    <x v="844"/>
    <n v="330100217153"/>
    <n v="30540006814"/>
    <x v="734"/>
    <s v="Ыдырыс"/>
    <s v="Ыдырысова"/>
    <s v="б/н"/>
    <m/>
    <n v="12872521"/>
    <n v="17117523"/>
    <x v="0"/>
    <x v="0"/>
    <n v="310"/>
    <m/>
    <n v="1"/>
    <n v="0"/>
    <n v="-310"/>
    <x v="6"/>
    <x v="0"/>
    <n v="0"/>
    <n v="0"/>
    <n v="0"/>
    <n v="-39413.4"/>
    <x v="6"/>
    <n v="-39413.4"/>
    <m/>
    <n v="-310"/>
    <m/>
    <m/>
    <m/>
    <n v="1"/>
    <m/>
    <m/>
    <x v="27"/>
    <x v="0"/>
    <x v="2"/>
  </r>
  <r>
    <x v="845"/>
    <n v="582100232945"/>
    <n v="40340008845"/>
    <x v="735"/>
    <s v="Казбек би 43"/>
    <s v="Казыбек"/>
    <n v="43"/>
    <m/>
    <n v="11172088"/>
    <s v="УО154849"/>
    <x v="0"/>
    <x v="0"/>
    <n v="727"/>
    <m/>
    <n v="1"/>
    <n v="1"/>
    <n v="-727"/>
    <x v="495"/>
    <x v="0"/>
    <n v="0"/>
    <n v="0"/>
    <n v="0"/>
    <n v="-92430.78"/>
    <x v="501"/>
    <n v="-212742.01"/>
    <m/>
    <n v="0"/>
    <m/>
    <m/>
    <m/>
    <n v="1"/>
    <m/>
    <m/>
    <x v="27"/>
    <x v="0"/>
    <x v="2"/>
  </r>
  <r>
    <x v="846"/>
    <n v="330100213183"/>
    <n v="240005245"/>
    <x v="736"/>
    <s v="Журба"/>
    <m/>
    <m/>
    <m/>
    <n v="29039251"/>
    <n v="57915001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7"/>
    <x v="0"/>
    <x v="2"/>
  </r>
  <r>
    <x v="847"/>
    <n v="330100213183"/>
    <n v="240005245"/>
    <x v="736"/>
    <s v="Журба"/>
    <m/>
    <m/>
    <m/>
    <n v="0"/>
    <m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27"/>
    <x v="0"/>
    <x v="2"/>
  </r>
  <r>
    <x v="848"/>
    <n v="331012286447"/>
    <n v="671207301311"/>
    <x v="737"/>
    <s v="Журба 29"/>
    <m/>
    <m/>
    <m/>
    <n v="5200943"/>
    <m/>
    <x v="0"/>
    <x v="0"/>
    <n v="827"/>
    <m/>
    <n v="1"/>
    <n v="1"/>
    <n v="-827"/>
    <x v="496"/>
    <x v="0"/>
    <n v="0"/>
    <n v="0"/>
    <n v="0"/>
    <n v="-105144.78"/>
    <x v="502"/>
    <n v="-242005.01"/>
    <m/>
    <n v="0"/>
    <m/>
    <m/>
    <m/>
    <m/>
    <m/>
    <m/>
    <x v="27"/>
    <x v="0"/>
    <x v="2"/>
  </r>
  <r>
    <x v="849"/>
    <n v="331000035488"/>
    <n v="990740001552"/>
    <x v="738"/>
    <s v="Шымбай 98а"/>
    <s v="Шымбай"/>
    <n v="98"/>
    <s v="а"/>
    <n v="10298031"/>
    <n v="98352"/>
    <x v="0"/>
    <x v="0"/>
    <n v="524"/>
    <m/>
    <n v="1"/>
    <n v="1"/>
    <n v="-524"/>
    <x v="316"/>
    <x v="0"/>
    <n v="0"/>
    <n v="0"/>
    <n v="0"/>
    <n v="-66621.36"/>
    <x v="319"/>
    <n v="-153338.12"/>
    <m/>
    <n v="0"/>
    <m/>
    <m/>
    <m/>
    <n v="1"/>
    <m/>
    <m/>
    <x v="27"/>
    <x v="0"/>
    <x v="2"/>
  </r>
  <r>
    <x v="850"/>
    <n v="330100222380"/>
    <n v="40940005486"/>
    <x v="739"/>
    <s v="Шымбая 107"/>
    <m/>
    <m/>
    <m/>
    <n v="97708955"/>
    <n v="153622"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m/>
    <m/>
    <m/>
    <x v="27"/>
    <x v="0"/>
    <x v="2"/>
  </r>
  <r>
    <x v="851"/>
    <m/>
    <n v="720813301365"/>
    <x v="740"/>
    <s v="ул Журба 29"/>
    <m/>
    <m/>
    <m/>
    <n v="16703378"/>
    <n v="66912814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m/>
    <m/>
    <m/>
    <x v="27"/>
    <x v="0"/>
    <x v="2"/>
  </r>
  <r>
    <x v="852"/>
    <n v="331012064443"/>
    <n v="590303402158"/>
    <x v="741"/>
    <s v="ул Училищ3"/>
    <m/>
    <m/>
    <m/>
    <n v="193628"/>
    <n v="317988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m/>
    <m/>
    <m/>
    <x v="27"/>
    <x v="0"/>
    <x v="2"/>
  </r>
  <r>
    <x v="853"/>
    <n v="331010341134"/>
    <n v="820314450124"/>
    <x v="742"/>
    <s v="ул Журбаб/н"/>
    <s v="Журба"/>
    <s v="б/н"/>
    <m/>
    <n v="17316957"/>
    <n v="946613"/>
    <x v="0"/>
    <x v="0"/>
    <n v="195"/>
    <m/>
    <n v="1"/>
    <n v="1"/>
    <n v="-195"/>
    <x v="499"/>
    <x v="0"/>
    <n v="0"/>
    <n v="0"/>
    <n v="0"/>
    <n v="-24792.3"/>
    <x v="506"/>
    <n v="-57062.850000000006"/>
    <m/>
    <n v="0"/>
    <m/>
    <m/>
    <m/>
    <n v="1"/>
    <m/>
    <m/>
    <x v="27"/>
    <x v="0"/>
    <x v="2"/>
  </r>
  <r>
    <x v="854"/>
    <n v="331012144038"/>
    <m/>
    <x v="743"/>
    <s v="Кунаева39"/>
    <m/>
    <m/>
    <m/>
    <n v="6667408"/>
    <n v="57915729"/>
    <x v="0"/>
    <x v="0"/>
    <n v="435"/>
    <m/>
    <n v="1"/>
    <n v="0"/>
    <n v="-435"/>
    <x v="6"/>
    <x v="0"/>
    <n v="0"/>
    <n v="0"/>
    <n v="0"/>
    <n v="-55305.9"/>
    <x v="6"/>
    <n v="-55305.9"/>
    <m/>
    <n v="-435"/>
    <m/>
    <m/>
    <m/>
    <m/>
    <m/>
    <m/>
    <x v="27"/>
    <x v="0"/>
    <x v="2"/>
  </r>
  <r>
    <x v="855"/>
    <m/>
    <n v="630510302773"/>
    <x v="744"/>
    <s v="Журба 82"/>
    <s v="Журба"/>
    <n v="82"/>
    <m/>
    <n v="15466767"/>
    <n v="17328442"/>
    <x v="0"/>
    <x v="0"/>
    <n v="45"/>
    <m/>
    <n v="1"/>
    <n v="0"/>
    <n v="-45"/>
    <x v="6"/>
    <x v="0"/>
    <n v="0"/>
    <n v="0"/>
    <n v="0"/>
    <n v="-5721.3"/>
    <x v="6"/>
    <n v="-5721.3"/>
    <m/>
    <n v="-45"/>
    <m/>
    <m/>
    <m/>
    <n v="1"/>
    <m/>
    <m/>
    <x v="27"/>
    <x v="0"/>
    <x v="2"/>
  </r>
  <r>
    <x v="856"/>
    <n v="331010702931"/>
    <n v="680722300164"/>
    <x v="745"/>
    <s v="Училищная 9"/>
    <s v="Училищная"/>
    <n v="9"/>
    <m/>
    <n v="8527030"/>
    <n v="57930307"/>
    <x v="0"/>
    <x v="0"/>
    <n v="262"/>
    <m/>
    <n v="1"/>
    <n v="0"/>
    <n v="-262"/>
    <x v="6"/>
    <x v="0"/>
    <n v="0"/>
    <n v="0"/>
    <n v="0"/>
    <n v="-33310.68"/>
    <x v="6"/>
    <n v="-33310.68"/>
    <m/>
    <n v="-262"/>
    <m/>
    <m/>
    <m/>
    <n v="1"/>
    <m/>
    <m/>
    <x v="5"/>
    <x v="0"/>
    <x v="2"/>
  </r>
  <r>
    <x v="857"/>
    <m/>
    <m/>
    <x v="746"/>
    <s v="Даригер али 4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7"/>
    <x v="0"/>
    <x v="2"/>
  </r>
  <r>
    <x v="858"/>
    <n v="331010424614"/>
    <n v="601031400300"/>
    <x v="747"/>
    <s v="Кунаева б/н"/>
    <m/>
    <m/>
    <m/>
    <n v="1364630"/>
    <n v="5508902"/>
    <x v="0"/>
    <x v="0"/>
    <n v="100"/>
    <m/>
    <n v="1"/>
    <n v="0"/>
    <n v="-100"/>
    <x v="6"/>
    <x v="0"/>
    <n v="0"/>
    <n v="0"/>
    <n v="0"/>
    <n v="-12714"/>
    <x v="6"/>
    <n v="-12714"/>
    <m/>
    <n v="-100"/>
    <m/>
    <m/>
    <m/>
    <n v="1"/>
    <m/>
    <m/>
    <x v="27"/>
    <x v="0"/>
    <x v="2"/>
  </r>
  <r>
    <x v="859"/>
    <n v="331000035284"/>
    <n v="970440003990"/>
    <x v="748"/>
    <s v="Шевченко б/н"/>
    <s v="Шевченко"/>
    <n v="125"/>
    <s v="а"/>
    <n v="651115"/>
    <n v="3677091"/>
    <x v="0"/>
    <x v="0"/>
    <n v="29961"/>
    <m/>
    <n v="0"/>
    <n v="1"/>
    <n v="0"/>
    <x v="500"/>
    <x v="1"/>
    <n v="50"/>
    <n v="14631.5"/>
    <n v="0"/>
    <n v="0"/>
    <x v="507"/>
    <n v="-4958245.8900000006"/>
    <m/>
    <n v="29961"/>
    <m/>
    <m/>
    <m/>
    <n v="1"/>
    <m/>
    <m/>
    <x v="17"/>
    <x v="0"/>
    <x v="2"/>
  </r>
  <r>
    <x v="860"/>
    <n v="330510018169"/>
    <n v="670120300497"/>
    <x v="749"/>
    <s v="Шымбай 6"/>
    <s v="Шымбай"/>
    <n v="6"/>
    <m/>
    <n v="31752"/>
    <n v="99353"/>
    <x v="0"/>
    <x v="0"/>
    <n v="2468"/>
    <m/>
    <n v="1"/>
    <n v="1"/>
    <n v="-2468"/>
    <x v="501"/>
    <x v="1"/>
    <n v="2518"/>
    <n v="736842.34"/>
    <n v="0"/>
    <n v="-313781.52"/>
    <x v="508"/>
    <n v="-722210.84000000008"/>
    <m/>
    <n v="0"/>
    <m/>
    <m/>
    <m/>
    <n v="1"/>
    <m/>
    <m/>
    <x v="17"/>
    <x v="0"/>
    <x v="2"/>
  </r>
  <r>
    <x v="861"/>
    <n v="331018935131"/>
    <n v="761115402424"/>
    <x v="750"/>
    <s v="Шевченко 128 а"/>
    <s v="Шымбай"/>
    <n v="128"/>
    <s v="а"/>
    <n v="13758764"/>
    <s v="свинец"/>
    <x v="0"/>
    <x v="0"/>
    <n v="983"/>
    <m/>
    <n v="0"/>
    <n v="1"/>
    <n v="0"/>
    <x v="502"/>
    <x v="1"/>
    <n v="50"/>
    <n v="14631.5"/>
    <n v="0"/>
    <n v="0"/>
    <x v="509"/>
    <n v="-162676.67000000001"/>
    <m/>
    <n v="983"/>
    <m/>
    <m/>
    <m/>
    <n v="1"/>
    <m/>
    <m/>
    <x v="17"/>
    <x v="0"/>
    <x v="2"/>
  </r>
  <r>
    <x v="862"/>
    <n v="331010651592"/>
    <n v="770704402801"/>
    <x v="751"/>
    <s v="Ыдырысова"/>
    <s v="Ыдырысова"/>
    <s v="б/н"/>
    <m/>
    <n v="13587972"/>
    <s v="АН 37006"/>
    <x v="0"/>
    <x v="0"/>
    <n v="1224"/>
    <m/>
    <n v="1"/>
    <n v="1"/>
    <n v="-1224"/>
    <x v="503"/>
    <x v="1"/>
    <n v="1274"/>
    <n v="372810.62"/>
    <n v="0"/>
    <n v="-155619.36000000002"/>
    <x v="510"/>
    <n v="-358179.12"/>
    <m/>
    <n v="0"/>
    <m/>
    <m/>
    <m/>
    <n v="1"/>
    <m/>
    <m/>
    <x v="17"/>
    <x v="0"/>
    <x v="2"/>
  </r>
  <r>
    <x v="863"/>
    <n v="331010651592"/>
    <n v="770704402801"/>
    <x v="751"/>
    <s v="Ыдырысова"/>
    <s v="Ыдырысова"/>
    <s v="б/н"/>
    <m/>
    <n v="13587898"/>
    <s v="АН 51509"/>
    <x v="0"/>
    <x v="0"/>
    <n v="671"/>
    <m/>
    <n v="1"/>
    <n v="1"/>
    <n v="-671"/>
    <x v="504"/>
    <x v="1"/>
    <n v="721"/>
    <n v="210986.23"/>
    <n v="0"/>
    <n v="-85310.94"/>
    <x v="511"/>
    <n v="-196354.73"/>
    <m/>
    <n v="0"/>
    <m/>
    <m/>
    <m/>
    <n v="1"/>
    <m/>
    <m/>
    <x v="17"/>
    <x v="0"/>
    <x v="2"/>
  </r>
  <r>
    <x v="864"/>
    <n v="331017984530"/>
    <n v="700515401576"/>
    <x v="752"/>
    <s v="Шымбая 35"/>
    <m/>
    <m/>
    <m/>
    <n v="7510398"/>
    <n v="99550"/>
    <x v="0"/>
    <x v="0"/>
    <n v="870"/>
    <m/>
    <n v="1"/>
    <n v="1"/>
    <n v="-870"/>
    <x v="505"/>
    <x v="1"/>
    <n v="920"/>
    <n v="269219.59999999998"/>
    <n v="0"/>
    <n v="-110611.8"/>
    <x v="512"/>
    <n v="-254588.10000000003"/>
    <m/>
    <n v="0"/>
    <m/>
    <m/>
    <m/>
    <m/>
    <m/>
    <m/>
    <x v="17"/>
    <x v="0"/>
    <x v="2"/>
  </r>
  <r>
    <x v="865"/>
    <n v="331010721278"/>
    <n v="750714301613"/>
    <x v="753"/>
    <s v="Сейфуллина 23"/>
    <m/>
    <m/>
    <m/>
    <n v="7510398"/>
    <n v="99550"/>
    <x v="0"/>
    <x v="0"/>
    <n v="434"/>
    <m/>
    <n v="1"/>
    <n v="0"/>
    <n v="-434"/>
    <x v="6"/>
    <x v="1"/>
    <n v="484"/>
    <n v="141632.91999999998"/>
    <n v="0"/>
    <n v="-55178.76"/>
    <x v="6"/>
    <n v="-55178.76"/>
    <m/>
    <n v="-434"/>
    <m/>
    <m/>
    <m/>
    <m/>
    <m/>
    <m/>
    <x v="17"/>
    <x v="0"/>
    <x v="2"/>
  </r>
  <r>
    <x v="866"/>
    <n v="331010651592"/>
    <n v="770704402801"/>
    <x v="754"/>
    <s v="Ыдырысова"/>
    <s v="Ыдырысова"/>
    <n v="3"/>
    <m/>
    <n v="429971"/>
    <n v="38289"/>
    <x v="0"/>
    <x v="0"/>
    <n v="2011"/>
    <m/>
    <n v="1"/>
    <n v="1"/>
    <n v="-2011"/>
    <x v="506"/>
    <x v="1"/>
    <n v="2061"/>
    <n v="603110.42999999993"/>
    <n v="0"/>
    <n v="-255678.54"/>
    <x v="513"/>
    <n v="-588478.93000000005"/>
    <m/>
    <n v="0"/>
    <m/>
    <m/>
    <m/>
    <n v="1"/>
    <m/>
    <m/>
    <x v="17"/>
    <x v="0"/>
    <x v="2"/>
  </r>
  <r>
    <x v="867"/>
    <n v="331012261320"/>
    <n v="640225401447"/>
    <x v="755"/>
    <s v="ул Жандосо12"/>
    <s v="Жандосова"/>
    <n v="12"/>
    <m/>
    <n v="368770"/>
    <n v="48794"/>
    <x v="0"/>
    <x v="0"/>
    <n v="1917"/>
    <m/>
    <n v="1"/>
    <n v="0"/>
    <n v="-1917"/>
    <x v="6"/>
    <x v="1"/>
    <n v="1967"/>
    <n v="575603.21"/>
    <n v="0"/>
    <n v="-243727.38"/>
    <x v="6"/>
    <n v="-243727.38"/>
    <m/>
    <n v="-1917"/>
    <m/>
    <m/>
    <m/>
    <n v="1"/>
    <m/>
    <m/>
    <x v="17"/>
    <x v="0"/>
    <x v="2"/>
  </r>
  <r>
    <x v="868"/>
    <m/>
    <n v="590408302233"/>
    <x v="756"/>
    <s v="Абдраманова 1"/>
    <s v="Абдраманова"/>
    <n v="1"/>
    <m/>
    <n v="3100006"/>
    <n v="5530227"/>
    <x v="0"/>
    <x v="0"/>
    <n v="105"/>
    <m/>
    <n v="1"/>
    <n v="1"/>
    <n v="-105"/>
    <x v="507"/>
    <x v="1"/>
    <n v="175"/>
    <n v="51210.25"/>
    <n v="0"/>
    <n v="-13349.7"/>
    <x v="514"/>
    <n v="-30726.15"/>
    <m/>
    <n v="0"/>
    <m/>
    <m/>
    <m/>
    <n v="1"/>
    <m/>
    <m/>
    <x v="12"/>
    <x v="0"/>
    <x v="2"/>
  </r>
  <r>
    <x v="869"/>
    <n v="331010651592"/>
    <n v="770704402801"/>
    <x v="757"/>
    <s v="Ыдырысова 14"/>
    <s v="Ыдырысова"/>
    <s v="б/н"/>
    <m/>
    <n v="2830180"/>
    <n v="17328997"/>
    <x v="0"/>
    <x v="0"/>
    <n v="266"/>
    <m/>
    <n v="1"/>
    <n v="0"/>
    <n v="-266"/>
    <x v="6"/>
    <x v="1"/>
    <n v="316"/>
    <n v="92471.08"/>
    <n v="0"/>
    <n v="-33819.24"/>
    <x v="6"/>
    <n v="-33819.24"/>
    <m/>
    <n v="-266"/>
    <m/>
    <m/>
    <m/>
    <n v="1"/>
    <m/>
    <m/>
    <x v="17"/>
    <x v="0"/>
    <x v="2"/>
  </r>
  <r>
    <x v="870"/>
    <n v="331012476607"/>
    <n v="641002401932"/>
    <x v="758"/>
    <s v="Ыдырысова 5/3"/>
    <s v="Ыдырысова"/>
    <n v="5"/>
    <n v="3"/>
    <n v="8199584"/>
    <n v="51392"/>
    <x v="0"/>
    <x v="0"/>
    <n v="101"/>
    <m/>
    <n v="1"/>
    <n v="0"/>
    <n v="-101"/>
    <x v="6"/>
    <x v="0"/>
    <n v="0"/>
    <n v="0"/>
    <n v="0"/>
    <n v="-12841.14"/>
    <x v="6"/>
    <n v="-12841.14"/>
    <m/>
    <n v="-101"/>
    <m/>
    <m/>
    <m/>
    <m/>
    <m/>
    <m/>
    <x v="5"/>
    <x v="0"/>
    <x v="2"/>
  </r>
  <r>
    <x v="871"/>
    <n v="331010478128"/>
    <n v="740531401322"/>
    <x v="759"/>
    <s v="Казбек би 43"/>
    <s v="Казыбек би"/>
    <n v="43"/>
    <m/>
    <n v="26103661"/>
    <n v="230343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n v="1"/>
    <m/>
    <m/>
    <x v="5"/>
    <x v="0"/>
    <x v="2"/>
  </r>
  <r>
    <x v="872"/>
    <n v="331000043984"/>
    <n v="990340010051"/>
    <x v="760"/>
    <s v="Ыдырысова"/>
    <m/>
    <m/>
    <m/>
    <s v="110088307"/>
    <s v="у 0153759"/>
    <x v="0"/>
    <x v="0"/>
    <n v="239"/>
    <m/>
    <n v="1"/>
    <n v="1"/>
    <n v="-239"/>
    <x v="509"/>
    <x v="0"/>
    <n v="0"/>
    <n v="0"/>
    <n v="0"/>
    <n v="-30386.46"/>
    <x v="516"/>
    <n v="-69938.570000000007"/>
    <m/>
    <n v="0"/>
    <m/>
    <m/>
    <m/>
    <m/>
    <m/>
    <m/>
    <x v="5"/>
    <x v="0"/>
    <x v="2"/>
  </r>
  <r>
    <x v="873"/>
    <n v="331010341134"/>
    <n v="480301302159"/>
    <x v="761"/>
    <s v="Рыскулова 13"/>
    <m/>
    <m/>
    <m/>
    <n v="3354516"/>
    <n v="612841"/>
    <x v="0"/>
    <x v="0"/>
    <n v="1550"/>
    <m/>
    <n v="1"/>
    <n v="1"/>
    <n v="-1550"/>
    <x v="510"/>
    <x v="0"/>
    <n v="0"/>
    <n v="0"/>
    <n v="0"/>
    <n v="-197067"/>
    <x v="517"/>
    <n v="-453576.5"/>
    <m/>
    <n v="0"/>
    <m/>
    <m/>
    <m/>
    <n v="1"/>
    <m/>
    <m/>
    <x v="5"/>
    <x v="0"/>
    <x v="2"/>
  </r>
  <r>
    <x v="874"/>
    <m/>
    <m/>
    <x v="762"/>
    <s v="Переезд 1а"/>
    <m/>
    <m/>
    <m/>
    <n v="0"/>
    <m/>
    <x v="0"/>
    <x v="0"/>
    <n v="763"/>
    <m/>
    <n v="1"/>
    <n v="1"/>
    <n v="-763"/>
    <x v="511"/>
    <x v="0"/>
    <n v="0"/>
    <n v="0"/>
    <n v="0"/>
    <n v="-97007.82"/>
    <x v="518"/>
    <n v="-223276.69"/>
    <m/>
    <n v="0"/>
    <m/>
    <m/>
    <m/>
    <m/>
    <m/>
    <m/>
    <x v="5"/>
    <x v="0"/>
    <x v="2"/>
  </r>
  <r>
    <x v="875"/>
    <n v="331012226927"/>
    <n v="530811401300"/>
    <x v="763"/>
    <s v="Журба 96"/>
    <s v="Журба"/>
    <n v="96"/>
    <m/>
    <n v="120139269"/>
    <n v="57914919"/>
    <x v="0"/>
    <x v="0"/>
    <n v="306"/>
    <m/>
    <n v="1"/>
    <n v="0"/>
    <n v="-306"/>
    <x v="6"/>
    <x v="0"/>
    <n v="0"/>
    <n v="0"/>
    <n v="0"/>
    <n v="-38904.840000000004"/>
    <x v="6"/>
    <n v="-38904.840000000004"/>
    <m/>
    <n v="-306"/>
    <m/>
    <m/>
    <m/>
    <n v="1"/>
    <m/>
    <m/>
    <x v="5"/>
    <x v="0"/>
    <x v="2"/>
  </r>
  <r>
    <x v="876"/>
    <n v="331017851439"/>
    <n v="611021402186"/>
    <x v="764"/>
    <s v="Сулйенова 41"/>
    <s v="Сулейменова"/>
    <n v="41"/>
    <m/>
    <n v="2468455"/>
    <n v="88176"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n v="1"/>
    <m/>
    <m/>
    <x v="5"/>
    <x v="0"/>
    <x v="2"/>
  </r>
  <r>
    <x v="877"/>
    <n v="331010445386"/>
    <n v="750621401829"/>
    <x v="765"/>
    <s v="Кунаева 22/8"/>
    <m/>
    <m/>
    <m/>
    <n v="399274"/>
    <n v="51139"/>
    <x v="0"/>
    <x v="0"/>
    <n v="90"/>
    <m/>
    <n v="1"/>
    <n v="1"/>
    <n v="-90"/>
    <x v="402"/>
    <x v="0"/>
    <n v="0"/>
    <n v="0"/>
    <n v="0"/>
    <n v="-11442.6"/>
    <x v="405"/>
    <n v="-26336.7"/>
    <m/>
    <n v="0"/>
    <m/>
    <m/>
    <m/>
    <m/>
    <m/>
    <m/>
    <x v="5"/>
    <x v="0"/>
    <x v="2"/>
  </r>
  <r>
    <x v="878"/>
    <n v="331010672771"/>
    <n v="530528401154"/>
    <x v="766"/>
    <s v="Училищная 13"/>
    <s v="Училищная"/>
    <n v="13"/>
    <m/>
    <n v="14375142"/>
    <n v="14417"/>
    <x v="0"/>
    <x v="0"/>
    <n v="565"/>
    <m/>
    <n v="1"/>
    <n v="1"/>
    <n v="-565"/>
    <x v="512"/>
    <x v="0"/>
    <n v="0"/>
    <n v="0"/>
    <n v="0"/>
    <n v="-71834.100000000006"/>
    <x v="519"/>
    <n v="-165335.95000000001"/>
    <m/>
    <n v="0"/>
    <m/>
    <m/>
    <m/>
    <n v="1"/>
    <m/>
    <m/>
    <x v="5"/>
    <x v="0"/>
    <x v="2"/>
  </r>
  <r>
    <x v="879"/>
    <n v="331010655452"/>
    <m/>
    <x v="767"/>
    <s v="Казбек би 50В"/>
    <m/>
    <m/>
    <m/>
    <n v="1592603"/>
    <n v="405425"/>
    <x v="0"/>
    <x v="0"/>
    <n v="285"/>
    <m/>
    <n v="1"/>
    <n v="1"/>
    <n v="-285"/>
    <x v="513"/>
    <x v="0"/>
    <n v="0"/>
    <n v="0"/>
    <n v="0"/>
    <n v="-36234.9"/>
    <x v="520"/>
    <n v="-83399.55"/>
    <m/>
    <n v="0"/>
    <m/>
    <m/>
    <m/>
    <m/>
    <m/>
    <m/>
    <x v="5"/>
    <x v="0"/>
    <x v="2"/>
  </r>
  <r>
    <x v="880"/>
    <n v="331010317670"/>
    <n v="691227401707"/>
    <x v="768"/>
    <s v="Абуова 15"/>
    <m/>
    <m/>
    <m/>
    <n v="27086700"/>
    <n v="123001"/>
    <x v="0"/>
    <x v="0"/>
    <n v="95"/>
    <m/>
    <n v="1"/>
    <n v="0"/>
    <n v="-95"/>
    <x v="6"/>
    <x v="0"/>
    <n v="0"/>
    <n v="0"/>
    <n v="0"/>
    <n v="-12078.3"/>
    <x v="6"/>
    <n v="-12078.3"/>
    <m/>
    <n v="-95"/>
    <m/>
    <m/>
    <m/>
    <n v="1"/>
    <m/>
    <m/>
    <x v="5"/>
    <x v="0"/>
    <x v="2"/>
  </r>
  <r>
    <x v="881"/>
    <m/>
    <n v="760428302764"/>
    <x v="769"/>
    <s v="Казбек би 45"/>
    <s v="Казыбек би"/>
    <n v="45"/>
    <m/>
    <n v="1134656"/>
    <n v="57960707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5"/>
    <x v="0"/>
    <x v="2"/>
  </r>
  <r>
    <x v="882"/>
    <n v="331010267131"/>
    <n v="461218300627"/>
    <x v="770"/>
    <s v="Журба 50"/>
    <s v="Журба"/>
    <n v="50"/>
    <m/>
    <n v="1126236"/>
    <m/>
    <x v="0"/>
    <x v="0"/>
    <n v="69"/>
    <m/>
    <n v="1"/>
    <n v="0"/>
    <n v="-69"/>
    <x v="6"/>
    <x v="0"/>
    <n v="0"/>
    <n v="0"/>
    <n v="0"/>
    <n v="-8772.66"/>
    <x v="6"/>
    <n v="-8772.66"/>
    <m/>
    <n v="-69"/>
    <m/>
    <m/>
    <m/>
    <n v="-1"/>
    <s v="нет №пломбы"/>
    <m/>
    <x v="5"/>
    <x v="0"/>
    <x v="2"/>
  </r>
  <r>
    <x v="883"/>
    <m/>
    <n v="640603301227"/>
    <x v="771"/>
    <s v="Д/Али б/н"/>
    <s v="Даригер али"/>
    <s v="б/н"/>
    <m/>
    <n v="29685249"/>
    <n v="57908506"/>
    <x v="0"/>
    <x v="0"/>
    <n v="160"/>
    <m/>
    <n v="1"/>
    <n v="0"/>
    <n v="-160"/>
    <x v="6"/>
    <x v="0"/>
    <n v="0"/>
    <n v="0"/>
    <n v="0"/>
    <n v="-20342.400000000001"/>
    <x v="6"/>
    <n v="-20342.400000000001"/>
    <m/>
    <n v="-160"/>
    <m/>
    <m/>
    <m/>
    <n v="1"/>
    <m/>
    <m/>
    <x v="5"/>
    <x v="0"/>
    <x v="2"/>
  </r>
  <r>
    <x v="884"/>
    <n v="331000011370"/>
    <n v="930540000269"/>
    <x v="772"/>
    <s v="Журба"/>
    <s v="Журба"/>
    <n v="31"/>
    <m/>
    <n v="67050644"/>
    <s v="У0153231"/>
    <x v="0"/>
    <x v="0"/>
    <n v="3173"/>
    <m/>
    <n v="1"/>
    <n v="1"/>
    <n v="-3173"/>
    <x v="515"/>
    <x v="0"/>
    <n v="0"/>
    <n v="0"/>
    <n v="0"/>
    <n v="-403415.22000000003"/>
    <x v="522"/>
    <n v="-928514.99"/>
    <m/>
    <n v="0"/>
    <m/>
    <m/>
    <m/>
    <n v="1"/>
    <m/>
    <m/>
    <x v="9"/>
    <x v="0"/>
    <x v="2"/>
  </r>
  <r>
    <x v="885"/>
    <n v="330120433608"/>
    <n v="590102499040"/>
    <x v="773"/>
    <s v="Кунаева 55"/>
    <s v="Кунаева"/>
    <n v="55"/>
    <m/>
    <n v="39561716"/>
    <n v="71476"/>
    <x v="0"/>
    <x v="0"/>
    <n v="1351"/>
    <m/>
    <n v="1"/>
    <n v="1"/>
    <n v="-1351"/>
    <x v="516"/>
    <x v="0"/>
    <n v="0"/>
    <n v="0"/>
    <n v="0"/>
    <n v="-171766.14"/>
    <x v="523"/>
    <n v="-395343.13"/>
    <m/>
    <n v="0"/>
    <m/>
    <m/>
    <m/>
    <m/>
    <m/>
    <m/>
    <x v="9"/>
    <x v="0"/>
    <x v="2"/>
  </r>
  <r>
    <x v="886"/>
    <n v="331010215436"/>
    <n v="620306400231"/>
    <x v="774"/>
    <s v="Даригер Али б/н"/>
    <s v="Абуова"/>
    <n v="21"/>
    <m/>
    <n v="661372"/>
    <n v="1513517"/>
    <x v="0"/>
    <x v="0"/>
    <n v="1573"/>
    <m/>
    <n v="1"/>
    <n v="1"/>
    <n v="-1573"/>
    <x v="517"/>
    <x v="0"/>
    <n v="0"/>
    <n v="0"/>
    <n v="0"/>
    <n v="-199991.22"/>
    <x v="524"/>
    <n v="-460306.99"/>
    <m/>
    <n v="0"/>
    <m/>
    <m/>
    <m/>
    <n v="1"/>
    <m/>
    <m/>
    <x v="9"/>
    <x v="0"/>
    <x v="2"/>
  </r>
  <r>
    <x v="887"/>
    <n v="582010884672"/>
    <n v="940141000330"/>
    <x v="775"/>
    <s v="Рыскулова 2"/>
    <s v="Рыскулова"/>
    <n v="2"/>
    <m/>
    <n v="500461"/>
    <n v="1502516"/>
    <x v="0"/>
    <x v="0"/>
    <n v="2300"/>
    <m/>
    <n v="1"/>
    <n v="1"/>
    <n v="-2300"/>
    <x v="518"/>
    <x v="0"/>
    <n v="0"/>
    <n v="0"/>
    <n v="0"/>
    <n v="-292422"/>
    <x v="525"/>
    <n v="-673049"/>
    <m/>
    <n v="0"/>
    <m/>
    <m/>
    <m/>
    <n v="1"/>
    <m/>
    <m/>
    <x v="9"/>
    <x v="0"/>
    <x v="2"/>
  </r>
  <r>
    <x v="888"/>
    <n v="330100226735"/>
    <n v="50940005110"/>
    <x v="776"/>
    <s v="Абуова б/н"/>
    <s v="Абуова"/>
    <s v="б/н"/>
    <m/>
    <n v="14169511"/>
    <n v="38139"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n v="1"/>
    <m/>
    <m/>
    <x v="9"/>
    <x v="0"/>
    <x v="2"/>
  </r>
  <r>
    <x v="889"/>
    <n v="331010469834"/>
    <n v="650214401479"/>
    <x v="777"/>
    <s v="Кунаева 8"/>
    <s v="Кунаева"/>
    <n v="8"/>
    <m/>
    <s v="2012/1131468"/>
    <n v="316645"/>
    <x v="0"/>
    <x v="0"/>
    <n v="1878"/>
    <m/>
    <n v="1"/>
    <n v="1"/>
    <n v="-1878"/>
    <x v="519"/>
    <x v="0"/>
    <n v="0"/>
    <n v="0"/>
    <n v="0"/>
    <n v="-238768.92"/>
    <x v="526"/>
    <n v="-549559.14"/>
    <m/>
    <n v="0"/>
    <m/>
    <m/>
    <m/>
    <n v="1"/>
    <m/>
    <m/>
    <x v="9"/>
    <x v="0"/>
    <x v="2"/>
  </r>
  <r>
    <x v="890"/>
    <n v="330100226735"/>
    <n v="50940005110"/>
    <x v="778"/>
    <s v="Шымбай 113"/>
    <s v="Шымбай"/>
    <n v="113"/>
    <m/>
    <n v="16483234"/>
    <n v="122473"/>
    <x v="0"/>
    <x v="0"/>
    <n v="1180"/>
    <m/>
    <n v="1"/>
    <n v="0"/>
    <n v="-1180"/>
    <x v="6"/>
    <x v="0"/>
    <n v="0"/>
    <n v="0"/>
    <n v="0"/>
    <n v="-150025.20000000001"/>
    <x v="6"/>
    <n v="-150025.20000000001"/>
    <m/>
    <n v="-1180"/>
    <m/>
    <m/>
    <m/>
    <n v="1"/>
    <m/>
    <m/>
    <x v="9"/>
    <x v="0"/>
    <x v="2"/>
  </r>
  <r>
    <x v="891"/>
    <n v="330100226735"/>
    <n v="50940005110"/>
    <x v="778"/>
    <s v="Шымбай 113"/>
    <s v="Шымбай"/>
    <n v="113"/>
    <m/>
    <n v="16596645"/>
    <n v="125664"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n v="1"/>
    <m/>
    <m/>
    <x v="9"/>
    <x v="0"/>
    <x v="2"/>
  </r>
  <r>
    <x v="892"/>
    <n v="331000002096"/>
    <n v="961040001693"/>
    <x v="779"/>
    <s v="ул Кунаева б/н"/>
    <m/>
    <m/>
    <m/>
    <n v="14002313"/>
    <n v="17328443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m/>
    <m/>
    <m/>
    <x v="9"/>
    <x v="0"/>
    <x v="2"/>
  </r>
  <r>
    <x v="893"/>
    <m/>
    <n v="891121301805"/>
    <x v="780"/>
    <s v="Кунаева 45"/>
    <s v="Кунаева"/>
    <n v="45"/>
    <m/>
    <n v="7683380"/>
    <n v="48395"/>
    <x v="0"/>
    <x v="0"/>
    <n v="980"/>
    <m/>
    <n v="1"/>
    <n v="0"/>
    <n v="-980"/>
    <x v="6"/>
    <x v="0"/>
    <n v="0"/>
    <n v="0"/>
    <n v="0"/>
    <n v="-124597.2"/>
    <x v="6"/>
    <n v="-124597.2"/>
    <m/>
    <n v="-980"/>
    <m/>
    <m/>
    <m/>
    <m/>
    <m/>
    <m/>
    <x v="9"/>
    <x v="0"/>
    <x v="2"/>
  </r>
  <r>
    <x v="894"/>
    <m/>
    <n v="861110201939"/>
    <x v="781"/>
    <s v="Рыскулова 2"/>
    <s v="Рыскулова"/>
    <n v="2"/>
    <s v="а"/>
    <n v="2842197"/>
    <n v="80022"/>
    <x v="0"/>
    <x v="0"/>
    <n v="100"/>
    <m/>
    <n v="0"/>
    <n v="1"/>
    <n v="0"/>
    <x v="54"/>
    <x v="0"/>
    <n v="0"/>
    <n v="0"/>
    <n v="0"/>
    <n v="0"/>
    <x v="54"/>
    <n v="-16549"/>
    <m/>
    <n v="100"/>
    <m/>
    <m/>
    <m/>
    <n v="1"/>
    <m/>
    <m/>
    <x v="9"/>
    <x v="0"/>
    <x v="2"/>
  </r>
  <r>
    <x v="895"/>
    <m/>
    <n v="861110201939"/>
    <x v="781"/>
    <s v="Рыскулова"/>
    <s v="Рыскулова"/>
    <n v="2"/>
    <s v="а"/>
    <n v="2842198"/>
    <n v="89523"/>
    <x v="0"/>
    <x v="0"/>
    <n v="110"/>
    <m/>
    <n v="0"/>
    <n v="1"/>
    <n v="0"/>
    <x v="343"/>
    <x v="0"/>
    <n v="0"/>
    <n v="0"/>
    <n v="0"/>
    <n v="0"/>
    <x v="346"/>
    <n v="-18203.900000000001"/>
    <m/>
    <n v="110"/>
    <m/>
    <m/>
    <m/>
    <n v="1"/>
    <m/>
    <m/>
    <x v="9"/>
    <x v="0"/>
    <x v="2"/>
  </r>
  <r>
    <x v="896"/>
    <n v="600300560090"/>
    <n v="71140016827"/>
    <x v="782"/>
    <s v="Шымбай 107"/>
    <m/>
    <m/>
    <m/>
    <n v="11432184"/>
    <n v="1474553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m/>
    <m/>
    <m/>
    <x v="9"/>
    <x v="0"/>
    <x v="2"/>
  </r>
  <r>
    <x v="897"/>
    <n v="331010469834"/>
    <n v="650214401479"/>
    <x v="783"/>
    <s v="Кунаева 5"/>
    <s v="Кунаева"/>
    <n v="5"/>
    <m/>
    <s v="2012/1129080"/>
    <n v="316644"/>
    <x v="0"/>
    <x v="0"/>
    <n v="1136"/>
    <m/>
    <n v="1"/>
    <n v="1"/>
    <n v="-1136"/>
    <x v="520"/>
    <x v="1"/>
    <n v="1246"/>
    <n v="364616.98"/>
    <n v="0"/>
    <n v="-144431.04000000001"/>
    <x v="527"/>
    <n v="-332427.68000000005"/>
    <m/>
    <n v="0"/>
    <m/>
    <m/>
    <m/>
    <n v="1"/>
    <m/>
    <m/>
    <x v="8"/>
    <x v="0"/>
    <x v="2"/>
  </r>
  <r>
    <x v="898"/>
    <n v="331010469834"/>
    <n v="650214401479"/>
    <x v="783"/>
    <s v="Кунаева 5"/>
    <s v="Кунаева"/>
    <n v="5"/>
    <m/>
    <m/>
    <m/>
    <x v="0"/>
    <x v="0"/>
    <n v="137"/>
    <m/>
    <n v="1"/>
    <n v="1"/>
    <n v="-137"/>
    <x v="318"/>
    <x v="1"/>
    <n v="247"/>
    <n v="72279.61"/>
    <n v="0"/>
    <n v="-17418.18"/>
    <x v="321"/>
    <n v="-40090.31"/>
    <m/>
    <n v="0"/>
    <m/>
    <m/>
    <m/>
    <m/>
    <m/>
    <m/>
    <x v="8"/>
    <x v="0"/>
    <x v="2"/>
  </r>
  <r>
    <x v="899"/>
    <n v="331010368444"/>
    <n v="661023301354"/>
    <x v="784"/>
    <s v="Казбек би 43"/>
    <s v="Казыбек би"/>
    <n v="43"/>
    <m/>
    <s v="08/7533110"/>
    <s v="AN00355"/>
    <x v="0"/>
    <x v="0"/>
    <n v="2661"/>
    <m/>
    <n v="1"/>
    <n v="1"/>
    <n v="-2661"/>
    <x v="521"/>
    <x v="1"/>
    <n v="2771"/>
    <n v="810877.73"/>
    <n v="0"/>
    <n v="-338319.54"/>
    <x v="528"/>
    <n v="-778688.42999999993"/>
    <m/>
    <n v="0"/>
    <m/>
    <m/>
    <m/>
    <n v="1"/>
    <m/>
    <m/>
    <x v="8"/>
    <x v="0"/>
    <x v="2"/>
  </r>
  <r>
    <x v="900"/>
    <n v="331000001340"/>
    <n v="51140001449"/>
    <x v="785"/>
    <s v="Кунаева 7"/>
    <s v="Кунаева"/>
    <n v="7"/>
    <m/>
    <s v="065F024353"/>
    <n v="406010"/>
    <x v="0"/>
    <x v="0"/>
    <n v="50854"/>
    <m/>
    <n v="1"/>
    <n v="1"/>
    <n v="-50854"/>
    <x v="522"/>
    <x v="1"/>
    <n v="50964"/>
    <n v="14913595.32"/>
    <n v="0"/>
    <n v="-6465577.5599999996"/>
    <x v="529"/>
    <n v="-14881406.02"/>
    <m/>
    <n v="0"/>
    <m/>
    <m/>
    <m/>
    <n v="1"/>
    <m/>
    <m/>
    <x v="8"/>
    <x v="0"/>
    <x v="2"/>
  </r>
  <r>
    <x v="901"/>
    <n v="331010520332"/>
    <n v="600530401527"/>
    <x v="786"/>
    <s v="Тажибаева 1а/1"/>
    <s v="Тажибаева"/>
    <s v="1а"/>
    <n v="1"/>
    <n v="14619222"/>
    <n v="17328445"/>
    <x v="0"/>
    <x v="0"/>
    <n v="243"/>
    <m/>
    <n v="1"/>
    <n v="1"/>
    <n v="-243"/>
    <x v="523"/>
    <x v="1"/>
    <n v="353"/>
    <n v="103298.39"/>
    <n v="0"/>
    <n v="-30895.02"/>
    <x v="530"/>
    <n v="-71109.09"/>
    <m/>
    <n v="0"/>
    <m/>
    <m/>
    <m/>
    <n v="1"/>
    <m/>
    <m/>
    <x v="8"/>
    <x v="0"/>
    <x v="2"/>
  </r>
  <r>
    <x v="902"/>
    <n v="331012452698"/>
    <n v="610209301775"/>
    <x v="787"/>
    <s v="Кунаева 25"/>
    <s v="Кунаева"/>
    <n v="25"/>
    <m/>
    <s v="97/896056"/>
    <n v="230361"/>
    <x v="0"/>
    <x v="0"/>
    <n v="1500"/>
    <m/>
    <n v="1"/>
    <n v="1"/>
    <n v="-1500"/>
    <x v="376"/>
    <x v="1"/>
    <n v="1610"/>
    <n v="471134.3"/>
    <n v="0"/>
    <n v="-190710"/>
    <x v="379"/>
    <n v="-438945"/>
    <m/>
    <n v="0"/>
    <m/>
    <m/>
    <m/>
    <m/>
    <m/>
    <m/>
    <x v="8"/>
    <x v="0"/>
    <x v="2"/>
  </r>
  <r>
    <x v="903"/>
    <n v="331000047657"/>
    <n v="1140003892"/>
    <x v="788"/>
    <s v="Кунаева 13"/>
    <s v="Кунаева"/>
    <n v="13"/>
    <m/>
    <n v="1012140349009"/>
    <n v="58172805"/>
    <x v="0"/>
    <x v="0"/>
    <n v="3107"/>
    <m/>
    <n v="1"/>
    <n v="1"/>
    <n v="-3107"/>
    <x v="524"/>
    <x v="1"/>
    <n v="3217"/>
    <n v="941390.71"/>
    <n v="0"/>
    <n v="-395023.98"/>
    <x v="531"/>
    <n v="-909201.41"/>
    <m/>
    <n v="0"/>
    <m/>
    <m/>
    <m/>
    <n v="1"/>
    <m/>
    <m/>
    <x v="8"/>
    <x v="0"/>
    <x v="2"/>
  </r>
  <r>
    <x v="904"/>
    <n v="331012076139"/>
    <n v="600512401083"/>
    <x v="789"/>
    <s v="Шымбай б/н"/>
    <s v="Шымбай"/>
    <s v="б/н"/>
    <m/>
    <n v="98016596"/>
    <n v="40607"/>
    <x v="0"/>
    <x v="0"/>
    <n v="3058"/>
    <m/>
    <n v="1"/>
    <n v="1"/>
    <n v="-3058"/>
    <x v="525"/>
    <x v="1"/>
    <n v="3168"/>
    <n v="927051.84"/>
    <n v="0"/>
    <n v="-388794.12"/>
    <x v="532"/>
    <n v="-894862.54"/>
    <m/>
    <n v="0"/>
    <m/>
    <m/>
    <m/>
    <n v="1"/>
    <m/>
    <m/>
    <x v="8"/>
    <x v="0"/>
    <x v="2"/>
  </r>
  <r>
    <x v="905"/>
    <n v="331010413201"/>
    <n v="520106401189"/>
    <x v="790"/>
    <s v="Сулейменова"/>
    <s v="Сулейменова"/>
    <n v="45"/>
    <m/>
    <n v="13201382"/>
    <n v="405848"/>
    <x v="0"/>
    <x v="0"/>
    <n v="4196"/>
    <m/>
    <n v="1"/>
    <n v="1"/>
    <n v="-4196"/>
    <x v="526"/>
    <x v="1"/>
    <n v="4306"/>
    <n v="1260064.78"/>
    <n v="0"/>
    <n v="-533479.44000000006"/>
    <x v="533"/>
    <n v="-1227875.48"/>
    <m/>
    <n v="0"/>
    <m/>
    <m/>
    <m/>
    <n v="1"/>
    <m/>
    <m/>
    <x v="8"/>
    <x v="0"/>
    <x v="2"/>
  </r>
  <r>
    <x v="906"/>
    <n v="331012250486"/>
    <m/>
    <x v="791"/>
    <s v="Червякова 1"/>
    <m/>
    <m/>
    <m/>
    <n v="102636"/>
    <m/>
    <x v="0"/>
    <x v="0"/>
    <n v="127"/>
    <m/>
    <n v="1"/>
    <n v="1"/>
    <n v="-127"/>
    <x v="225"/>
    <x v="1"/>
    <n v="237"/>
    <n v="69353.31"/>
    <n v="0"/>
    <n v="-16146.78"/>
    <x v="228"/>
    <n v="-37164.01"/>
    <m/>
    <n v="0"/>
    <m/>
    <m/>
    <m/>
    <m/>
    <m/>
    <m/>
    <x v="8"/>
    <x v="0"/>
    <x v="2"/>
  </r>
  <r>
    <x v="907"/>
    <n v="331018945007"/>
    <n v="600706400377"/>
    <x v="792"/>
    <s v="Журба б/н"/>
    <m/>
    <m/>
    <m/>
    <n v="0"/>
    <m/>
    <x v="0"/>
    <x v="0"/>
    <n v="147"/>
    <m/>
    <n v="1"/>
    <n v="1"/>
    <n v="-147"/>
    <x v="85"/>
    <x v="1"/>
    <n v="257"/>
    <n v="75205.91"/>
    <n v="0"/>
    <n v="-18689.580000000002"/>
    <x v="85"/>
    <n v="-43016.61"/>
    <m/>
    <n v="0"/>
    <m/>
    <m/>
    <m/>
    <m/>
    <m/>
    <m/>
    <x v="8"/>
    <x v="0"/>
    <x v="2"/>
  </r>
  <r>
    <x v="908"/>
    <n v="331018945007"/>
    <n v="600706400377"/>
    <x v="792"/>
    <m/>
    <m/>
    <m/>
    <m/>
    <n v="0"/>
    <m/>
    <x v="0"/>
    <x v="0"/>
    <n v="165"/>
    <m/>
    <n v="1"/>
    <n v="1"/>
    <n v="-165"/>
    <x v="527"/>
    <x v="1"/>
    <n v="275"/>
    <n v="80473.25"/>
    <n v="0"/>
    <n v="-20978.1"/>
    <x v="534"/>
    <n v="-48283.95"/>
    <m/>
    <n v="0"/>
    <m/>
    <m/>
    <m/>
    <m/>
    <m/>
    <m/>
    <x v="8"/>
    <x v="0"/>
    <x v="2"/>
  </r>
  <r>
    <x v="909"/>
    <n v="331018945007"/>
    <n v="600706400377"/>
    <x v="792"/>
    <m/>
    <m/>
    <m/>
    <m/>
    <n v="0"/>
    <m/>
    <x v="0"/>
    <x v="0"/>
    <n v="244"/>
    <m/>
    <n v="1"/>
    <n v="1"/>
    <n v="-244"/>
    <x v="528"/>
    <x v="1"/>
    <n v="354"/>
    <n v="103591.02"/>
    <n v="0"/>
    <n v="-31022.16"/>
    <x v="535"/>
    <n v="-71401.72"/>
    <m/>
    <n v="0"/>
    <m/>
    <m/>
    <m/>
    <m/>
    <m/>
    <m/>
    <x v="8"/>
    <x v="0"/>
    <x v="2"/>
  </r>
  <r>
    <x v="910"/>
    <n v="331018945007"/>
    <n v="600706400377"/>
    <x v="792"/>
    <m/>
    <m/>
    <m/>
    <m/>
    <n v="0"/>
    <m/>
    <x v="0"/>
    <x v="0"/>
    <n v="180"/>
    <m/>
    <n v="1"/>
    <n v="1"/>
    <n v="-180"/>
    <x v="529"/>
    <x v="1"/>
    <n v="290"/>
    <n v="84862.7"/>
    <n v="0"/>
    <n v="-22885.200000000001"/>
    <x v="536"/>
    <n v="-52673.4"/>
    <m/>
    <n v="0"/>
    <m/>
    <m/>
    <m/>
    <m/>
    <m/>
    <m/>
    <x v="8"/>
    <x v="0"/>
    <x v="2"/>
  </r>
  <r>
    <x v="911"/>
    <n v="331018945007"/>
    <n v="600706400377"/>
    <x v="792"/>
    <m/>
    <m/>
    <m/>
    <m/>
    <n v="0"/>
    <m/>
    <x v="0"/>
    <x v="0"/>
    <n v="160"/>
    <m/>
    <n v="1"/>
    <n v="1"/>
    <n v="-160"/>
    <x v="428"/>
    <x v="1"/>
    <n v="270"/>
    <n v="79010.100000000006"/>
    <n v="0"/>
    <n v="-20342.400000000001"/>
    <x v="431"/>
    <n v="-46820.800000000003"/>
    <m/>
    <n v="0"/>
    <m/>
    <m/>
    <m/>
    <m/>
    <m/>
    <m/>
    <x v="8"/>
    <x v="0"/>
    <x v="2"/>
  </r>
  <r>
    <x v="912"/>
    <n v="331018860664"/>
    <n v="550202400315"/>
    <x v="793"/>
    <s v="Ыдырысоваб/н"/>
    <s v="Ыдырысова"/>
    <s v="б/н"/>
    <m/>
    <n v="10130576020"/>
    <n v="17329967"/>
    <x v="0"/>
    <x v="0"/>
    <n v="664"/>
    <m/>
    <n v="1"/>
    <n v="1"/>
    <n v="-664"/>
    <x v="530"/>
    <x v="1"/>
    <n v="774"/>
    <n v="226495.62"/>
    <n v="0"/>
    <n v="-84420.96"/>
    <x v="537"/>
    <n v="-194306.32"/>
    <m/>
    <n v="0"/>
    <m/>
    <m/>
    <m/>
    <n v="1"/>
    <m/>
    <m/>
    <x v="8"/>
    <x v="0"/>
    <x v="2"/>
  </r>
  <r>
    <x v="913"/>
    <n v="331010726066"/>
    <n v="720415401447"/>
    <x v="794"/>
    <s v="Кунаева б/н"/>
    <s v="Кунаева"/>
    <s v="б/н"/>
    <m/>
    <n v="641781"/>
    <n v="471468"/>
    <x v="0"/>
    <x v="0"/>
    <n v="718"/>
    <m/>
    <n v="1"/>
    <n v="1"/>
    <n v="-718"/>
    <x v="531"/>
    <x v="1"/>
    <n v="828"/>
    <n v="242297.63999999998"/>
    <n v="0"/>
    <n v="-91286.52"/>
    <x v="538"/>
    <n v="-210108.34000000003"/>
    <m/>
    <n v="0"/>
    <m/>
    <m/>
    <m/>
    <n v="1"/>
    <m/>
    <m/>
    <x v="8"/>
    <x v="0"/>
    <x v="2"/>
  </r>
  <r>
    <x v="914"/>
    <n v="331000046659"/>
    <n v="931140000366"/>
    <x v="795"/>
    <s v="Журба 16"/>
    <s v="Журба"/>
    <n v="16"/>
    <m/>
    <n v="5760728"/>
    <n v="794"/>
    <x v="0"/>
    <x v="0"/>
    <n v="2418"/>
    <m/>
    <n v="1"/>
    <n v="1"/>
    <n v="-2418"/>
    <x v="532"/>
    <x v="1"/>
    <n v="2528"/>
    <n v="739768.64"/>
    <n v="0"/>
    <n v="-307424.52"/>
    <x v="539"/>
    <n v="-707579.34000000008"/>
    <m/>
    <n v="0"/>
    <m/>
    <m/>
    <m/>
    <n v="1"/>
    <m/>
    <m/>
    <x v="8"/>
    <x v="0"/>
    <x v="2"/>
  </r>
  <r>
    <x v="915"/>
    <n v="331010488533"/>
    <n v="731217400279"/>
    <x v="796"/>
    <s v="Журба 10"/>
    <s v="Журба"/>
    <n v="10"/>
    <m/>
    <n v="12992487"/>
    <n v="17328940"/>
    <x v="0"/>
    <x v="0"/>
    <n v="171"/>
    <m/>
    <n v="1"/>
    <n v="1"/>
    <n v="-171"/>
    <x v="533"/>
    <x v="1"/>
    <n v="281"/>
    <n v="82229.03"/>
    <n v="0"/>
    <n v="-21740.94"/>
    <x v="540"/>
    <n v="-50039.729999999996"/>
    <m/>
    <n v="0"/>
    <m/>
    <m/>
    <m/>
    <n v="1"/>
    <m/>
    <m/>
    <x v="8"/>
    <x v="0"/>
    <x v="2"/>
  </r>
  <r>
    <x v="916"/>
    <n v="331012470762"/>
    <n v="790424402803"/>
    <x v="797"/>
    <s v="Ыдырысова 6"/>
    <m/>
    <m/>
    <m/>
    <n v="7502416"/>
    <n v="3457892"/>
    <x v="0"/>
    <x v="0"/>
    <n v="115"/>
    <m/>
    <n v="1"/>
    <n v="1"/>
    <n v="-115"/>
    <x v="534"/>
    <x v="0"/>
    <n v="0"/>
    <n v="0"/>
    <n v="0"/>
    <n v="-14621.1"/>
    <x v="541"/>
    <n v="-33652.450000000004"/>
    <m/>
    <n v="0"/>
    <m/>
    <m/>
    <m/>
    <m/>
    <m/>
    <m/>
    <x v="11"/>
    <x v="0"/>
    <x v="2"/>
  </r>
  <r>
    <x v="917"/>
    <n v="331010512864"/>
    <n v="690613400060"/>
    <x v="798"/>
    <s v="ЖУРБА Б/Н"/>
    <s v="Журба"/>
    <s v="б/ н"/>
    <m/>
    <n v="17279007"/>
    <n v="0"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n v="1"/>
    <m/>
    <m/>
    <x v="11"/>
    <x v="0"/>
    <x v="2"/>
  </r>
  <r>
    <x v="918"/>
    <n v="331010512864"/>
    <n v="690613400060"/>
    <x v="798"/>
    <s v="ЖУРБА Б/Н"/>
    <s v="Журба"/>
    <s v="б/ н"/>
    <m/>
    <n v="16776402"/>
    <n v="57913976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n v="1"/>
    <m/>
    <m/>
    <x v="11"/>
    <x v="0"/>
    <x v="2"/>
  </r>
  <r>
    <x v="919"/>
    <n v="331010512864"/>
    <n v="690613400060"/>
    <x v="798"/>
    <s v="ЖУРБА Б/Н"/>
    <s v="Журба"/>
    <s v="б/ н"/>
    <m/>
    <n v="25804550"/>
    <n v="0"/>
    <x v="0"/>
    <x v="0"/>
    <n v="180"/>
    <m/>
    <n v="1"/>
    <n v="1"/>
    <n v="-180"/>
    <x v="529"/>
    <x v="0"/>
    <n v="0"/>
    <n v="0"/>
    <n v="0"/>
    <n v="-22885.200000000001"/>
    <x v="536"/>
    <n v="-52673.4"/>
    <m/>
    <n v="0"/>
    <m/>
    <m/>
    <m/>
    <n v="1"/>
    <m/>
    <m/>
    <x v="11"/>
    <x v="0"/>
    <x v="2"/>
  </r>
  <r>
    <x v="920"/>
    <n v="331010721298"/>
    <n v="510802401724"/>
    <x v="799"/>
    <s v="Шымбая 42"/>
    <m/>
    <m/>
    <m/>
    <n v="16776402"/>
    <n v="57913976"/>
    <x v="0"/>
    <x v="0"/>
    <n v="26"/>
    <m/>
    <n v="1"/>
    <n v="0"/>
    <n v="-26"/>
    <x v="6"/>
    <x v="0"/>
    <n v="0"/>
    <n v="0"/>
    <n v="0"/>
    <n v="-3305.64"/>
    <x v="6"/>
    <n v="-3305.64"/>
    <m/>
    <n v="-26"/>
    <m/>
    <m/>
    <m/>
    <n v="1"/>
    <m/>
    <m/>
    <x v="11"/>
    <x v="0"/>
    <x v="2"/>
  </r>
  <r>
    <x v="921"/>
    <n v="330100234670"/>
    <n v="70740008082"/>
    <x v="800"/>
    <s v="Ыдырысова Б/н"/>
    <s v="Ыдырысова"/>
    <s v="б/н"/>
    <m/>
    <n v="810004703"/>
    <n v="3160176"/>
    <x v="0"/>
    <x v="0"/>
    <n v="12374"/>
    <m/>
    <n v="1"/>
    <n v="1"/>
    <n v="-12374"/>
    <x v="536"/>
    <x v="0"/>
    <n v="0"/>
    <n v="0"/>
    <n v="0"/>
    <n v="-1573230.36"/>
    <x v="543"/>
    <n v="-3621003.62"/>
    <m/>
    <n v="0"/>
    <m/>
    <m/>
    <m/>
    <n v="1"/>
    <m/>
    <m/>
    <x v="15"/>
    <x v="0"/>
    <x v="2"/>
  </r>
  <r>
    <x v="922"/>
    <n v="330100234671"/>
    <n v="70740008083"/>
    <x v="800"/>
    <s v="Ыдырысова Б/н"/>
    <s v="Ыдырысова"/>
    <s v="б/н"/>
    <m/>
    <n v="15021717"/>
    <n v="89335"/>
    <x v="0"/>
    <x v="0"/>
    <n v="834"/>
    <m/>
    <n v="1"/>
    <n v="1"/>
    <n v="-834"/>
    <x v="537"/>
    <x v="0"/>
    <n v="0"/>
    <n v="0"/>
    <n v="0"/>
    <n v="-106034.76"/>
    <x v="544"/>
    <n v="-244053.41999999998"/>
    <m/>
    <n v="0"/>
    <m/>
    <m/>
    <m/>
    <m/>
    <m/>
    <m/>
    <x v="15"/>
    <x v="0"/>
    <x v="2"/>
  </r>
  <r>
    <x v="923"/>
    <n v="582100281217"/>
    <n v="130240010654"/>
    <x v="801"/>
    <s v="Кунаева б/н"/>
    <s v="Кунаева"/>
    <s v="б/н"/>
    <m/>
    <n v="1128506"/>
    <n v="57907783"/>
    <x v="0"/>
    <x v="0"/>
    <n v="3561"/>
    <m/>
    <n v="1"/>
    <n v="1"/>
    <n v="-3561"/>
    <x v="538"/>
    <x v="0"/>
    <n v="0"/>
    <n v="0"/>
    <n v="0"/>
    <n v="-452745.54"/>
    <x v="545"/>
    <n v="-1042055.4299999999"/>
    <m/>
    <n v="0"/>
    <m/>
    <m/>
    <m/>
    <n v="1"/>
    <m/>
    <m/>
    <x v="15"/>
    <x v="0"/>
    <x v="2"/>
  </r>
  <r>
    <x v="924"/>
    <m/>
    <n v="491215400890"/>
    <x v="802"/>
    <s v="Кыдырова 40"/>
    <s v="Кыдырова"/>
    <n v="40"/>
    <m/>
    <n v="12039278"/>
    <n v="2229"/>
    <x v="0"/>
    <x v="0"/>
    <n v="96"/>
    <m/>
    <n v="1"/>
    <n v="0"/>
    <n v="-96"/>
    <x v="539"/>
    <x v="0"/>
    <n v="0"/>
    <n v="0"/>
    <m/>
    <n v="-12205.44"/>
    <x v="6"/>
    <n v="-12205.44"/>
    <m/>
    <n v="-96"/>
    <m/>
    <m/>
    <m/>
    <m/>
    <m/>
    <m/>
    <x v="4"/>
    <x v="0"/>
    <x v="2"/>
  </r>
  <r>
    <x v="925"/>
    <n v="331000038746"/>
    <n v="970740000570"/>
    <x v="803"/>
    <s v="Байсеитова 104А"/>
    <s v="Байсеитова"/>
    <n v="104"/>
    <s v="а"/>
    <n v="16638146"/>
    <n v="231327"/>
    <x v="0"/>
    <x v="0"/>
    <n v="9683"/>
    <m/>
    <n v="1"/>
    <n v="1"/>
    <n v="-9683"/>
    <x v="540"/>
    <x v="0"/>
    <n v="0"/>
    <n v="0"/>
    <n v="0"/>
    <n v="-583981.73"/>
    <x v="546"/>
    <n v="-1429888.6099999999"/>
    <m/>
    <n v="0"/>
    <m/>
    <m/>
    <m/>
    <n v="1"/>
    <m/>
    <m/>
    <x v="0"/>
    <x v="0"/>
    <x v="3"/>
  </r>
  <r>
    <x v="926"/>
    <n v="331000038746"/>
    <n v="970740000570"/>
    <x v="803"/>
    <s v="Байсеитова 104А"/>
    <s v="Байсеитова"/>
    <n v="104"/>
    <s v="а"/>
    <n v="1317165"/>
    <n v="231523"/>
    <x v="0"/>
    <x v="0"/>
    <n v="473"/>
    <m/>
    <n v="1"/>
    <n v="1"/>
    <n v="-473"/>
    <x v="541"/>
    <x v="0"/>
    <n v="0"/>
    <n v="0"/>
    <n v="0"/>
    <n v="-28526.63"/>
    <x v="547"/>
    <n v="-69847.91"/>
    <m/>
    <n v="0"/>
    <m/>
    <m/>
    <m/>
    <n v="1"/>
    <m/>
    <m/>
    <x v="0"/>
    <x v="0"/>
    <x v="3"/>
  </r>
  <r>
    <x v="927"/>
    <n v="331000037242"/>
    <n v="920540000544"/>
    <x v="804"/>
    <s v="Казантаева 43"/>
    <s v="Казантаева"/>
    <n v="43"/>
    <m/>
    <n v="710002768"/>
    <n v="3457817"/>
    <x v="0"/>
    <x v="0"/>
    <n v="4588"/>
    <m/>
    <n v="1"/>
    <n v="1"/>
    <n v="-4588"/>
    <x v="542"/>
    <x v="0"/>
    <n v="0"/>
    <n v="0"/>
    <n v="0"/>
    <n v="-276702.28000000003"/>
    <x v="548"/>
    <n v="-677509.96"/>
    <m/>
    <n v="0"/>
    <m/>
    <m/>
    <m/>
    <n v="1"/>
    <m/>
    <m/>
    <x v="0"/>
    <x v="0"/>
    <x v="3"/>
  </r>
  <r>
    <x v="928"/>
    <n v="331000051820"/>
    <n v="131140013599"/>
    <x v="805"/>
    <s v="Ауезова 24а"/>
    <s v="Ауезова"/>
    <s v="24а"/>
    <m/>
    <n v="10370118"/>
    <n v="58172400"/>
    <x v="0"/>
    <x v="0"/>
    <n v="214"/>
    <m/>
    <n v="1"/>
    <n v="1"/>
    <n v="-214"/>
    <x v="543"/>
    <x v="0"/>
    <n v="0"/>
    <n v="0"/>
    <n v="0"/>
    <n v="-12906.34"/>
    <x v="549"/>
    <n v="-31601.38"/>
    <m/>
    <n v="0"/>
    <m/>
    <m/>
    <m/>
    <n v="1"/>
    <m/>
    <m/>
    <x v="0"/>
    <x v="0"/>
    <x v="3"/>
  </r>
  <r>
    <x v="929"/>
    <n v="331000051820"/>
    <n v="131140013599"/>
    <x v="805"/>
    <s v="Ауезова 24а"/>
    <s v="Ауезова"/>
    <s v="24а"/>
    <m/>
    <n v="10370154"/>
    <n v="58172399"/>
    <x v="0"/>
    <x v="0"/>
    <n v="15"/>
    <m/>
    <n v="1"/>
    <n v="1"/>
    <n v="-15"/>
    <x v="544"/>
    <x v="0"/>
    <n v="0"/>
    <n v="0"/>
    <n v="0"/>
    <n v="-904.65000000000009"/>
    <x v="550"/>
    <n v="-2215.0500000000002"/>
    <m/>
    <n v="0"/>
    <m/>
    <m/>
    <m/>
    <n v="1"/>
    <m/>
    <m/>
    <x v="0"/>
    <x v="0"/>
    <x v="3"/>
  </r>
  <r>
    <x v="930"/>
    <n v="330100224431"/>
    <n v="50340006820"/>
    <x v="806"/>
    <s v="казантаева24"/>
    <s v="Казантаева"/>
    <n v="24"/>
    <m/>
    <n v="28612159"/>
    <n v="58173148"/>
    <x v="0"/>
    <x v="0"/>
    <n v="1254"/>
    <m/>
    <n v="1"/>
    <n v="1"/>
    <n v="-1254"/>
    <x v="545"/>
    <x v="0"/>
    <n v="0"/>
    <n v="0"/>
    <n v="0"/>
    <n v="-75628.740000000005"/>
    <x v="551"/>
    <n v="-185178.18"/>
    <m/>
    <n v="0"/>
    <m/>
    <m/>
    <m/>
    <n v="1"/>
    <m/>
    <m/>
    <x v="0"/>
    <x v="0"/>
    <x v="3"/>
  </r>
  <r>
    <x v="931"/>
    <n v="331000050492"/>
    <n v="970341000046"/>
    <x v="807"/>
    <s v="Жахаева 20"/>
    <s v="Бекзатхан Аскар"/>
    <n v="30"/>
    <m/>
    <n v="705004623"/>
    <n v="70634"/>
    <x v="0"/>
    <x v="0"/>
    <n v="9775"/>
    <m/>
    <n v="1"/>
    <n v="1"/>
    <n v="-9775"/>
    <x v="546"/>
    <x v="0"/>
    <n v="0"/>
    <n v="0"/>
    <n v="0"/>
    <n v="-589530.25"/>
    <x v="552"/>
    <n v="-1368475.61"/>
    <m/>
    <n v="0"/>
    <n v="2526"/>
    <n v="74998.64"/>
    <n v="19283"/>
    <n v="1"/>
    <m/>
    <m/>
    <x v="0"/>
    <x v="0"/>
    <x v="3"/>
  </r>
  <r>
    <x v="932"/>
    <n v="331000046923"/>
    <n v="840002976"/>
    <x v="808"/>
    <s v="Токмагамбет"/>
    <s v="Токмаганбетова"/>
    <n v="9"/>
    <m/>
    <n v="7453252"/>
    <n v="57906103"/>
    <x v="0"/>
    <x v="0"/>
    <n v="2744"/>
    <m/>
    <n v="1"/>
    <n v="1"/>
    <n v="-2744"/>
    <x v="547"/>
    <x v="0"/>
    <n v="0"/>
    <n v="0"/>
    <n v="0"/>
    <n v="-165490.64000000001"/>
    <x v="553"/>
    <n v="-405206.48"/>
    <m/>
    <n v="0"/>
    <m/>
    <m/>
    <m/>
    <n v="1"/>
    <m/>
    <m/>
    <x v="1"/>
    <x v="0"/>
    <x v="3"/>
  </r>
  <r>
    <x v="933"/>
    <n v="330100225748"/>
    <n v="50641000451"/>
    <x v="809"/>
    <s v="Жакаева 47"/>
    <m/>
    <m/>
    <m/>
    <n v="19679"/>
    <n v="2163"/>
    <x v="0"/>
    <x v="0"/>
    <n v="246"/>
    <m/>
    <n v="1"/>
    <n v="1"/>
    <n v="-246"/>
    <x v="548"/>
    <x v="0"/>
    <n v="0"/>
    <n v="0"/>
    <n v="0"/>
    <n v="-14836.26"/>
    <x v="554"/>
    <n v="-36326.82"/>
    <m/>
    <n v="0"/>
    <m/>
    <m/>
    <m/>
    <m/>
    <m/>
    <m/>
    <x v="1"/>
    <x v="0"/>
    <x v="3"/>
  </r>
  <r>
    <x v="934"/>
    <n v="330100221646"/>
    <n v="971041002563"/>
    <x v="810"/>
    <s v="Жакаева 47"/>
    <s v="Жахаева"/>
    <n v="47"/>
    <m/>
    <n v="365486"/>
    <n v="123433"/>
    <x v="0"/>
    <x v="0"/>
    <n v="1180"/>
    <m/>
    <n v="1"/>
    <n v="1"/>
    <n v="-1180"/>
    <x v="549"/>
    <x v="0"/>
    <n v="0"/>
    <n v="0"/>
    <n v="0"/>
    <n v="-71165.8"/>
    <x v="555"/>
    <n v="-174250.6"/>
    <m/>
    <n v="0"/>
    <m/>
    <m/>
    <m/>
    <n v="1"/>
    <m/>
    <m/>
    <x v="1"/>
    <x v="0"/>
    <x v="3"/>
  </r>
  <r>
    <x v="935"/>
    <n v="331000048490"/>
    <n v="1024000444"/>
    <x v="811"/>
    <s v="Жахаева 20"/>
    <s v="Жахаева"/>
    <n v="47"/>
    <m/>
    <n v="0"/>
    <m/>
    <x v="0"/>
    <x v="0"/>
    <n v="23"/>
    <m/>
    <n v="1"/>
    <n v="1"/>
    <n v="-23"/>
    <x v="143"/>
    <x v="0"/>
    <n v="0"/>
    <n v="0"/>
    <n v="0"/>
    <n v="-1387.13"/>
    <x v="556"/>
    <n v="-3396.41"/>
    <m/>
    <n v="0"/>
    <m/>
    <m/>
    <m/>
    <n v="1"/>
    <m/>
    <m/>
    <x v="1"/>
    <x v="0"/>
    <x v="3"/>
  </r>
  <r>
    <x v="936"/>
    <m/>
    <n v="40940000603"/>
    <x v="812"/>
    <s v="Жахаева 20"/>
    <s v="Жахаева"/>
    <n v="20"/>
    <m/>
    <n v="0"/>
    <m/>
    <x v="0"/>
    <x v="0"/>
    <n v="4"/>
    <m/>
    <n v="1"/>
    <n v="1"/>
    <n v="-4"/>
    <x v="550"/>
    <x v="0"/>
    <n v="0"/>
    <n v="0"/>
    <n v="0"/>
    <n v="-241.24"/>
    <x v="557"/>
    <n v="-590.68000000000006"/>
    <m/>
    <n v="0"/>
    <m/>
    <m/>
    <m/>
    <n v="1"/>
    <m/>
    <m/>
    <x v="1"/>
    <x v="0"/>
    <x v="3"/>
  </r>
  <r>
    <x v="937"/>
    <m/>
    <n v="950440001425"/>
    <x v="813"/>
    <s v="Казантаева"/>
    <s v="Казантаева"/>
    <n v="25"/>
    <m/>
    <n v="14874971"/>
    <s v="заявка"/>
    <x v="0"/>
    <x v="0"/>
    <n v="65"/>
    <m/>
    <n v="1"/>
    <n v="1"/>
    <n v="-65"/>
    <x v="295"/>
    <x v="0"/>
    <n v="0"/>
    <n v="0"/>
    <n v="0"/>
    <n v="-3920.15"/>
    <x v="558"/>
    <n v="-9598.5499999999993"/>
    <m/>
    <n v="0"/>
    <m/>
    <m/>
    <m/>
    <n v="1"/>
    <m/>
    <m/>
    <x v="2"/>
    <x v="0"/>
    <x v="3"/>
  </r>
  <r>
    <x v="938"/>
    <m/>
    <n v="970240003894"/>
    <x v="814"/>
    <s v="Казантаева"/>
    <s v="Казантаева"/>
    <s v="б/н"/>
    <m/>
    <n v="0"/>
    <n v="0"/>
    <x v="0"/>
    <x v="0"/>
    <n v="135"/>
    <m/>
    <n v="1"/>
    <n v="1"/>
    <n v="-135"/>
    <x v="95"/>
    <x v="0"/>
    <n v="0"/>
    <n v="0"/>
    <n v="0"/>
    <n v="-8141.85"/>
    <x v="559"/>
    <n v="-19935.45"/>
    <m/>
    <n v="0"/>
    <m/>
    <m/>
    <m/>
    <n v="1"/>
    <m/>
    <m/>
    <x v="2"/>
    <x v="0"/>
    <x v="3"/>
  </r>
  <r>
    <x v="939"/>
    <n v="330100228104"/>
    <n v="60140014083"/>
    <x v="815"/>
    <s v="Ауелбек 10"/>
    <s v="Ауельбекова "/>
    <n v="10"/>
    <m/>
    <n v="805007748"/>
    <n v="89236"/>
    <x v="0"/>
    <x v="0"/>
    <n v="29135"/>
    <m/>
    <n v="1"/>
    <n v="1"/>
    <n v="-29135"/>
    <x v="551"/>
    <x v="0"/>
    <n v="0"/>
    <n v="0"/>
    <n v="0"/>
    <n v="-1757131.85"/>
    <x v="560"/>
    <n v="-4302365.45"/>
    <m/>
    <n v="0"/>
    <m/>
    <m/>
    <m/>
    <n v="1"/>
    <m/>
    <m/>
    <x v="2"/>
    <x v="0"/>
    <x v="3"/>
  </r>
  <r>
    <x v="940"/>
    <n v="331000025964"/>
    <n v="120440007104"/>
    <x v="816"/>
    <s v="Ауезова 26"/>
    <s v="Ауезова"/>
    <n v="26"/>
    <m/>
    <n v="636075"/>
    <n v="57913623"/>
    <x v="0"/>
    <x v="0"/>
    <n v="5695"/>
    <m/>
    <n v="1"/>
    <n v="1"/>
    <n v="-5695"/>
    <x v="552"/>
    <x v="0"/>
    <n v="0"/>
    <n v="0"/>
    <n v="0"/>
    <n v="-343465.45"/>
    <x v="561"/>
    <n v="-840980.65"/>
    <m/>
    <n v="0"/>
    <m/>
    <m/>
    <m/>
    <n v="1"/>
    <m/>
    <m/>
    <x v="2"/>
    <x v="0"/>
    <x v="3"/>
  </r>
  <r>
    <x v="941"/>
    <m/>
    <m/>
    <x v="817"/>
    <m/>
    <m/>
    <m/>
    <m/>
    <n v="0"/>
    <m/>
    <x v="0"/>
    <x v="0"/>
    <n v="2343"/>
    <m/>
    <n v="1"/>
    <n v="1"/>
    <n v="-2343"/>
    <x v="553"/>
    <x v="0"/>
    <n v="0"/>
    <n v="0"/>
    <n v="0"/>
    <n v="-141306.33000000002"/>
    <x v="562"/>
    <n v="-345990.81000000006"/>
    <m/>
    <n v="0"/>
    <m/>
    <m/>
    <m/>
    <m/>
    <m/>
    <m/>
    <x v="2"/>
    <x v="0"/>
    <x v="3"/>
  </r>
  <r>
    <x v="942"/>
    <n v="330100228104"/>
    <n v="60140014083"/>
    <x v="818"/>
    <s v="Байт 121/9"/>
    <s v="Байтурсынова"/>
    <n v="121"/>
    <n v="9"/>
    <n v="804002173"/>
    <n v="58173679"/>
    <x v="0"/>
    <x v="0"/>
    <n v="6763"/>
    <m/>
    <n v="1"/>
    <n v="1"/>
    <n v="-6763"/>
    <x v="554"/>
    <x v="0"/>
    <n v="0"/>
    <n v="0"/>
    <n v="0"/>
    <n v="-407876.53"/>
    <x v="563"/>
    <n v="-998692.21000000008"/>
    <m/>
    <n v="0"/>
    <m/>
    <m/>
    <m/>
    <n v="1"/>
    <m/>
    <m/>
    <x v="2"/>
    <x v="0"/>
    <x v="3"/>
  </r>
  <r>
    <x v="943"/>
    <n v="330100228104"/>
    <n v="60140014083"/>
    <x v="819"/>
    <s v="Тажибаеваб/н"/>
    <s v="Тажибаева"/>
    <s v="б/н"/>
    <m/>
    <s v="2011/57618200"/>
    <n v="58173141"/>
    <x v="0"/>
    <x v="0"/>
    <n v="416"/>
    <m/>
    <n v="1"/>
    <n v="1"/>
    <n v="-416"/>
    <x v="350"/>
    <x v="0"/>
    <n v="0"/>
    <n v="0"/>
    <n v="0"/>
    <n v="-25088.959999999999"/>
    <x v="564"/>
    <n v="-61430.720000000001"/>
    <m/>
    <n v="0"/>
    <m/>
    <m/>
    <m/>
    <n v="1"/>
    <m/>
    <m/>
    <x v="2"/>
    <x v="0"/>
    <x v="3"/>
  </r>
  <r>
    <x v="944"/>
    <n v="331000017424"/>
    <n v="980741002433"/>
    <x v="820"/>
    <s v="Токмаг27/16"/>
    <s v="Токмаганбетова"/>
    <n v="27"/>
    <n v="16"/>
    <n v="16288390"/>
    <n v="231737"/>
    <x v="0"/>
    <x v="0"/>
    <n v="122"/>
    <m/>
    <n v="1"/>
    <n v="1"/>
    <n v="-122"/>
    <x v="555"/>
    <x v="0"/>
    <n v="0"/>
    <n v="0"/>
    <n v="0"/>
    <n v="-15511.08"/>
    <x v="565"/>
    <n v="-35700.86"/>
    <m/>
    <n v="0"/>
    <m/>
    <m/>
    <m/>
    <n v="1"/>
    <m/>
    <m/>
    <x v="3"/>
    <x v="0"/>
    <x v="3"/>
  </r>
  <r>
    <x v="945"/>
    <n v="330917824585"/>
    <n v="500428400682"/>
    <x v="821"/>
    <s v="ауезова39"/>
    <s v="Ауезова"/>
    <n v="39"/>
    <m/>
    <n v="97455195"/>
    <n v="99161"/>
    <x v="0"/>
    <x v="0"/>
    <n v="2016"/>
    <m/>
    <n v="1"/>
    <n v="1"/>
    <n v="-2016"/>
    <x v="556"/>
    <x v="0"/>
    <n v="0"/>
    <n v="0"/>
    <n v="0"/>
    <n v="-256314.23999999999"/>
    <x v="566"/>
    <n v="-589942.08000000007"/>
    <m/>
    <n v="0"/>
    <m/>
    <m/>
    <m/>
    <n v="1"/>
    <m/>
    <m/>
    <x v="3"/>
    <x v="0"/>
    <x v="3"/>
  </r>
  <r>
    <x v="946"/>
    <n v="330100220516"/>
    <n v="40340009249"/>
    <x v="822"/>
    <s v="Казантаева"/>
    <s v="Казантаева"/>
    <n v="24"/>
    <m/>
    <n v="40419"/>
    <n v="57908"/>
    <x v="0"/>
    <x v="0"/>
    <n v="427"/>
    <m/>
    <n v="1"/>
    <n v="1"/>
    <n v="-427"/>
    <x v="557"/>
    <x v="0"/>
    <n v="0"/>
    <n v="0"/>
    <n v="0"/>
    <n v="-54288.78"/>
    <x v="567"/>
    <n v="-124953.01000000001"/>
    <m/>
    <n v="0"/>
    <m/>
    <m/>
    <m/>
    <n v="1"/>
    <m/>
    <m/>
    <x v="3"/>
    <x v="0"/>
    <x v="3"/>
  </r>
  <r>
    <x v="947"/>
    <n v="331010291409"/>
    <n v="590801402830"/>
    <x v="823"/>
    <s v="Токмагамбет"/>
    <s v="Токмаганбетова"/>
    <n v="1"/>
    <n v="77"/>
    <n v="10083657"/>
    <n v="25656"/>
    <x v="0"/>
    <x v="0"/>
    <n v="356"/>
    <m/>
    <n v="1"/>
    <n v="1"/>
    <n v="-356"/>
    <x v="558"/>
    <x v="0"/>
    <n v="0"/>
    <n v="0"/>
    <n v="0"/>
    <n v="-45261.840000000004"/>
    <x v="568"/>
    <n v="-104176.28"/>
    <m/>
    <n v="0"/>
    <m/>
    <m/>
    <m/>
    <n v="1"/>
    <m/>
    <m/>
    <x v="3"/>
    <x v="0"/>
    <x v="3"/>
  </r>
  <r>
    <x v="948"/>
    <n v="330100220406"/>
    <n v="641121401880"/>
    <x v="824"/>
    <s v="Ауэзова 20/3"/>
    <s v="Ауезова"/>
    <n v="20"/>
    <n v="3"/>
    <n v="1011115555407"/>
    <n v="47467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n v="1"/>
    <m/>
    <m/>
    <x v="3"/>
    <x v="0"/>
    <x v="3"/>
  </r>
  <r>
    <x v="949"/>
    <n v="330100217626"/>
    <n v="30640000214"/>
    <x v="825"/>
    <s v="Казантаев 25"/>
    <s v="Казантаева"/>
    <n v="25"/>
    <m/>
    <n v="10298160"/>
    <n v="98980"/>
    <x v="0"/>
    <x v="0"/>
    <n v="1840"/>
    <m/>
    <n v="1"/>
    <n v="1"/>
    <n v="-1840"/>
    <x v="560"/>
    <x v="0"/>
    <n v="0"/>
    <n v="0"/>
    <n v="0"/>
    <n v="-233937.6"/>
    <x v="570"/>
    <n v="-538439.20000000007"/>
    <m/>
    <n v="0"/>
    <m/>
    <m/>
    <m/>
    <n v="1"/>
    <m/>
    <m/>
    <x v="3"/>
    <x v="0"/>
    <x v="3"/>
  </r>
  <r>
    <x v="950"/>
    <n v="330100217626"/>
    <n v="30640000214"/>
    <x v="825"/>
    <s v="Казантаев 25"/>
    <s v="Казантаева"/>
    <n v="25"/>
    <m/>
    <n v="2230066"/>
    <n v="58173785"/>
    <x v="0"/>
    <x v="0"/>
    <n v="730"/>
    <m/>
    <n v="1"/>
    <n v="1"/>
    <n v="-730"/>
    <x v="561"/>
    <x v="0"/>
    <n v="0"/>
    <n v="0"/>
    <n v="0"/>
    <n v="-92812.2"/>
    <x v="571"/>
    <n v="-213619.90000000002"/>
    <m/>
    <n v="0"/>
    <m/>
    <m/>
    <m/>
    <n v="1"/>
    <m/>
    <m/>
    <x v="3"/>
    <x v="0"/>
    <x v="3"/>
  </r>
  <r>
    <x v="951"/>
    <n v="330100222798"/>
    <n v="41140007337"/>
    <x v="826"/>
    <s v="Казантаева24"/>
    <s v="Казантаева"/>
    <n v="24"/>
    <m/>
    <n v="2061909"/>
    <n v="48236"/>
    <x v="0"/>
    <x v="0"/>
    <n v="533"/>
    <m/>
    <n v="1"/>
    <n v="1"/>
    <n v="-533"/>
    <x v="562"/>
    <x v="0"/>
    <n v="0"/>
    <n v="0"/>
    <n v="0"/>
    <n v="-67765.62"/>
    <x v="572"/>
    <n v="-155971.78999999998"/>
    <m/>
    <n v="0"/>
    <m/>
    <m/>
    <m/>
    <n v="1"/>
    <m/>
    <m/>
    <x v="3"/>
    <x v="0"/>
    <x v="3"/>
  </r>
  <r>
    <x v="952"/>
    <n v="331010763361"/>
    <n v="590324400386"/>
    <x v="827"/>
    <s v="Токмагам 9а"/>
    <s v="Токмаганбетова"/>
    <n v="9"/>
    <s v="а"/>
    <n v="29105278"/>
    <n v="57905961"/>
    <x v="0"/>
    <x v="0"/>
    <n v="413"/>
    <m/>
    <n v="1"/>
    <n v="1"/>
    <n v="-413"/>
    <x v="87"/>
    <x v="0"/>
    <n v="0"/>
    <n v="0"/>
    <n v="0"/>
    <n v="-52508.82"/>
    <x v="87"/>
    <n v="-120856.19"/>
    <m/>
    <n v="0"/>
    <m/>
    <m/>
    <m/>
    <n v="1"/>
    <m/>
    <m/>
    <x v="3"/>
    <x v="0"/>
    <x v="3"/>
  </r>
  <r>
    <x v="953"/>
    <n v="331000032554"/>
    <n v="970240000877"/>
    <x v="828"/>
    <s v="Ауезова 19"/>
    <s v="Ауезова"/>
    <n v="19"/>
    <m/>
    <n v="805011295"/>
    <n v="8552667"/>
    <x v="0"/>
    <x v="0"/>
    <n v="6714"/>
    <m/>
    <n v="1"/>
    <n v="1"/>
    <n v="-6714"/>
    <x v="563"/>
    <x v="0"/>
    <n v="0"/>
    <n v="0"/>
    <n v="0"/>
    <n v="-853617.96"/>
    <x v="573"/>
    <n v="-1964717.82"/>
    <m/>
    <n v="0"/>
    <m/>
    <m/>
    <m/>
    <n v="1"/>
    <m/>
    <m/>
    <x v="3"/>
    <x v="0"/>
    <x v="3"/>
  </r>
  <r>
    <x v="954"/>
    <n v="331000050135"/>
    <n v="10840005487"/>
    <x v="829"/>
    <s v="Ауезова 24/42"/>
    <s v="Ауезова"/>
    <n v="24"/>
    <n v="42"/>
    <n v="3899922"/>
    <n v="47086"/>
    <x v="0"/>
    <x v="0"/>
    <n v="685"/>
    <m/>
    <n v="1"/>
    <n v="1"/>
    <n v="-685"/>
    <x v="564"/>
    <x v="0"/>
    <n v="0"/>
    <n v="0"/>
    <n v="0"/>
    <n v="-87090.9"/>
    <x v="574"/>
    <n v="-200451.55"/>
    <m/>
    <n v="0"/>
    <m/>
    <m/>
    <m/>
    <n v="1"/>
    <m/>
    <m/>
    <x v="3"/>
    <x v="0"/>
    <x v="3"/>
  </r>
  <r>
    <x v="955"/>
    <n v="330120143331"/>
    <n v="630825301440"/>
    <x v="830"/>
    <s v="Токмаг 25/21"/>
    <s v="Токмаганбетова"/>
    <n v="25"/>
    <n v="21"/>
    <n v="29333160"/>
    <n v="57914041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n v="1"/>
    <m/>
    <m/>
    <x v="3"/>
    <x v="0"/>
    <x v="3"/>
  </r>
  <r>
    <x v="956"/>
    <m/>
    <n v="630825301440"/>
    <x v="830"/>
    <s v="Токмаг 25/22"/>
    <s v="Токмаганбетова"/>
    <n v="25"/>
    <n v="21"/>
    <m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3"/>
    <x v="0"/>
    <x v="3"/>
  </r>
  <r>
    <x v="957"/>
    <n v="331010226761"/>
    <n v="610707301257"/>
    <x v="831"/>
    <s v="Токмаг 27/17"/>
    <s v="Токмаганбетова"/>
    <n v="27"/>
    <n v="17"/>
    <n v="393090"/>
    <n v="48989"/>
    <x v="0"/>
    <x v="0"/>
    <n v="552"/>
    <m/>
    <n v="1"/>
    <n v="1"/>
    <n v="-552"/>
    <x v="565"/>
    <x v="0"/>
    <n v="0"/>
    <n v="0"/>
    <n v="0"/>
    <n v="-70181.279999999999"/>
    <x v="575"/>
    <n v="-161531.76"/>
    <m/>
    <n v="0"/>
    <m/>
    <m/>
    <m/>
    <n v="1"/>
    <m/>
    <m/>
    <x v="3"/>
    <x v="0"/>
    <x v="3"/>
  </r>
  <r>
    <x v="958"/>
    <n v="600400600361"/>
    <n v="81040013276"/>
    <x v="832"/>
    <s v="Токмагам"/>
    <s v="Токмаганбетова"/>
    <s v="б/ н"/>
    <m/>
    <n v="26204711"/>
    <n v="57913861"/>
    <x v="0"/>
    <x v="0"/>
    <n v="954"/>
    <m/>
    <n v="1"/>
    <n v="1"/>
    <n v="-954"/>
    <x v="566"/>
    <x v="0"/>
    <n v="0"/>
    <n v="0"/>
    <n v="0"/>
    <n v="-121291.56"/>
    <x v="576"/>
    <n v="-279169.02"/>
    <m/>
    <n v="0"/>
    <m/>
    <m/>
    <m/>
    <n v="1"/>
    <m/>
    <m/>
    <x v="3"/>
    <x v="0"/>
    <x v="3"/>
  </r>
  <r>
    <x v="959"/>
    <n v="330100223068"/>
    <n v="41140010832"/>
    <x v="833"/>
    <s v="Казантаева"/>
    <s v="Казантаева"/>
    <n v="24"/>
    <m/>
    <n v="409257"/>
    <n v="154049"/>
    <x v="0"/>
    <x v="0"/>
    <n v="1126"/>
    <m/>
    <n v="1"/>
    <n v="1"/>
    <n v="-1126"/>
    <x v="567"/>
    <x v="0"/>
    <n v="0"/>
    <n v="0"/>
    <n v="0"/>
    <n v="-143159.64000000001"/>
    <x v="577"/>
    <n v="-329501.38"/>
    <m/>
    <n v="0"/>
    <m/>
    <m/>
    <m/>
    <n v="1"/>
    <m/>
    <m/>
    <x v="3"/>
    <x v="0"/>
    <x v="3"/>
  </r>
  <r>
    <x v="960"/>
    <n v="31400099981"/>
    <n v="960440000716"/>
    <x v="834"/>
    <s v="Казантаева 8/21"/>
    <s v="Казантаева"/>
    <n v="8"/>
    <n v="21"/>
    <n v="13976858"/>
    <n v="5530053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n v="1"/>
    <m/>
    <m/>
    <x v="3"/>
    <x v="0"/>
    <x v="3"/>
  </r>
  <r>
    <x v="961"/>
    <n v="331000042403"/>
    <n v="30640005443"/>
    <x v="835"/>
    <s v="Ауэзова"/>
    <s v="Ауезова"/>
    <s v="б/ н"/>
    <m/>
    <n v="8835"/>
    <n v="405655"/>
    <x v="0"/>
    <x v="0"/>
    <n v="35945"/>
    <m/>
    <n v="1"/>
    <n v="1"/>
    <n v="-35945"/>
    <x v="568"/>
    <x v="0"/>
    <n v="0"/>
    <n v="0"/>
    <n v="0"/>
    <n v="-4570047.3"/>
    <x v="578"/>
    <n v="-10518585.350000001"/>
    <m/>
    <n v="0"/>
    <m/>
    <m/>
    <m/>
    <n v="1"/>
    <m/>
    <m/>
    <x v="3"/>
    <x v="0"/>
    <x v="3"/>
  </r>
  <r>
    <x v="962"/>
    <n v="331000042403"/>
    <n v="30640005443"/>
    <x v="835"/>
    <s v="казантаева"/>
    <s v="Казантаева"/>
    <s v="б/ н"/>
    <m/>
    <n v="8011249"/>
    <n v="37880"/>
    <x v="0"/>
    <x v="0"/>
    <n v="16946"/>
    <m/>
    <n v="1"/>
    <n v="1"/>
    <n v="-16946"/>
    <x v="569"/>
    <x v="0"/>
    <n v="0"/>
    <n v="0"/>
    <n v="0"/>
    <n v="-2154514.44"/>
    <x v="579"/>
    <n v="-4958907.9800000004"/>
    <m/>
    <n v="0"/>
    <m/>
    <m/>
    <m/>
    <n v="1"/>
    <m/>
    <m/>
    <x v="3"/>
    <x v="0"/>
    <x v="3"/>
  </r>
  <r>
    <x v="963"/>
    <n v="330100227414"/>
    <n v="51141004240"/>
    <x v="836"/>
    <s v="Менлиаяк 13"/>
    <s v="Менлиаяк"/>
    <n v="13"/>
    <m/>
    <n v="7510409"/>
    <n v="89333"/>
    <x v="0"/>
    <x v="0"/>
    <n v="4566"/>
    <m/>
    <n v="1"/>
    <n v="1"/>
    <n v="-4566"/>
    <x v="570"/>
    <x v="0"/>
    <n v="0"/>
    <n v="0"/>
    <n v="0"/>
    <n v="-580521.24"/>
    <x v="580"/>
    <n v="-1336148.58"/>
    <m/>
    <n v="0"/>
    <m/>
    <m/>
    <m/>
    <n v="1"/>
    <m/>
    <m/>
    <x v="3"/>
    <x v="0"/>
    <x v="3"/>
  </r>
  <r>
    <x v="964"/>
    <n v="620300226304"/>
    <n v="30340001291"/>
    <x v="837"/>
    <s v="Ауезова 26"/>
    <s v="Ауезова"/>
    <n v="26"/>
    <m/>
    <n v="8654483"/>
    <n v="752910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3"/>
    <x v="0"/>
    <x v="3"/>
  </r>
  <r>
    <x v="965"/>
    <n v="331012160304"/>
    <n v="471106401298"/>
    <x v="838"/>
    <s v="Толыб 28"/>
    <m/>
    <m/>
    <m/>
    <s v="2007/10081661"/>
    <n v="4232"/>
    <x v="0"/>
    <x v="0"/>
    <n v="565"/>
    <m/>
    <n v="1"/>
    <n v="1"/>
    <n v="-565"/>
    <x v="512"/>
    <x v="0"/>
    <n v="0"/>
    <n v="0"/>
    <n v="0"/>
    <n v="-71834.100000000006"/>
    <x v="519"/>
    <n v="-165335.95000000001"/>
    <m/>
    <n v="0"/>
    <m/>
    <m/>
    <m/>
    <m/>
    <m/>
    <m/>
    <x v="3"/>
    <x v="0"/>
    <x v="3"/>
  </r>
  <r>
    <x v="966"/>
    <n v="330100224651"/>
    <n v="50340005674"/>
    <x v="839"/>
    <s v="Ауелбекова 14"/>
    <s v="Ауельбекова "/>
    <n v="14"/>
    <m/>
    <n v="16840858"/>
    <n v="48988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n v="1"/>
    <m/>
    <m/>
    <x v="3"/>
    <x v="0"/>
    <x v="3"/>
  </r>
  <r>
    <x v="967"/>
    <n v="331000038232"/>
    <n v="541003989"/>
    <x v="840"/>
    <s v="Байтурс42/32"/>
    <s v="Байтурсынова"/>
    <n v="42"/>
    <n v="32"/>
    <n v="32388028"/>
    <n v="58173146"/>
    <x v="0"/>
    <x v="0"/>
    <n v="42"/>
    <m/>
    <n v="1"/>
    <n v="1"/>
    <n v="-42"/>
    <x v="571"/>
    <x v="0"/>
    <n v="0"/>
    <n v="0"/>
    <n v="0"/>
    <n v="-5339.88"/>
    <x v="581"/>
    <n v="-12290.46"/>
    <m/>
    <n v="0"/>
    <m/>
    <m/>
    <m/>
    <n v="1"/>
    <m/>
    <m/>
    <x v="3"/>
    <x v="0"/>
    <x v="3"/>
  </r>
  <r>
    <x v="968"/>
    <n v="331000038232"/>
    <n v="541003989"/>
    <x v="840"/>
    <s v="Байтурс42/33"/>
    <s v="Байтурсынова"/>
    <n v="42"/>
    <n v="32"/>
    <n v="2051675"/>
    <n v="0"/>
    <x v="0"/>
    <x v="0"/>
    <n v="56"/>
    <m/>
    <n v="1"/>
    <n v="1"/>
    <n v="-56"/>
    <x v="572"/>
    <x v="0"/>
    <n v="0"/>
    <n v="0"/>
    <n v="0"/>
    <n v="-7119.84"/>
    <x v="582"/>
    <n v="-16387.28"/>
    <m/>
    <n v="0"/>
    <m/>
    <m/>
    <m/>
    <n v="1"/>
    <m/>
    <m/>
    <x v="3"/>
    <x v="0"/>
    <x v="3"/>
  </r>
  <r>
    <x v="969"/>
    <n v="330100234439"/>
    <n v="70640011069"/>
    <x v="841"/>
    <s v="Илясова"/>
    <s v="Ильясова"/>
    <n v="18"/>
    <n v="46"/>
    <n v="13626544"/>
    <n v="58175047"/>
    <x v="0"/>
    <x v="0"/>
    <n v="267"/>
    <m/>
    <n v="1"/>
    <n v="1"/>
    <n v="-267"/>
    <x v="573"/>
    <x v="0"/>
    <n v="0"/>
    <n v="0"/>
    <n v="0"/>
    <n v="-33946.379999999997"/>
    <x v="583"/>
    <n v="-78132.209999999992"/>
    <m/>
    <n v="0"/>
    <m/>
    <m/>
    <m/>
    <n v="1"/>
    <m/>
    <m/>
    <x v="3"/>
    <x v="0"/>
    <x v="3"/>
  </r>
  <r>
    <x v="970"/>
    <n v="330120526473"/>
    <n v="880505402466"/>
    <x v="842"/>
    <s v="Байтурс 42/2"/>
    <m/>
    <m/>
    <m/>
    <n v="27035169"/>
    <n v="122417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3"/>
    <x v="0"/>
    <x v="3"/>
  </r>
  <r>
    <x v="971"/>
    <n v="330100229927"/>
    <n v="60540005386"/>
    <x v="843"/>
    <s v="Ауезова 20/33"/>
    <s v="Ауезова"/>
    <n v="20"/>
    <n v="33"/>
    <n v="16065879"/>
    <n v="123447"/>
    <x v="0"/>
    <x v="0"/>
    <n v="156"/>
    <m/>
    <n v="1"/>
    <n v="1"/>
    <n v="-156"/>
    <x v="574"/>
    <x v="0"/>
    <n v="0"/>
    <n v="0"/>
    <n v="0"/>
    <n v="-19833.84"/>
    <x v="584"/>
    <n v="-45650.28"/>
    <m/>
    <n v="0"/>
    <m/>
    <m/>
    <m/>
    <n v="1"/>
    <m/>
    <m/>
    <x v="3"/>
    <x v="0"/>
    <x v="3"/>
  </r>
  <r>
    <x v="972"/>
    <n v="330100222171"/>
    <n v="40940008351"/>
    <x v="844"/>
    <s v="Байтурс 46/36"/>
    <m/>
    <m/>
    <m/>
    <n v="97901169"/>
    <m/>
    <x v="0"/>
    <x v="0"/>
    <n v="1141"/>
    <m/>
    <n v="1"/>
    <n v="1"/>
    <n v="-1141"/>
    <x v="218"/>
    <x v="0"/>
    <n v="0"/>
    <n v="0"/>
    <n v="0"/>
    <n v="-145066.74"/>
    <x v="221"/>
    <n v="-333890.82999999996"/>
    <m/>
    <n v="0"/>
    <m/>
    <m/>
    <m/>
    <m/>
    <m/>
    <m/>
    <x v="3"/>
    <x v="0"/>
    <x v="3"/>
  </r>
  <r>
    <x v="973"/>
    <n v="330100210519"/>
    <n v="970241000439"/>
    <x v="845"/>
    <s v="Желт 2/52"/>
    <s v="Желтоксан"/>
    <n v="2"/>
    <n v="52"/>
    <n v="15875127"/>
    <n v="88194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3"/>
    <x v="0"/>
    <x v="3"/>
  </r>
  <r>
    <x v="974"/>
    <n v="331000000892"/>
    <n v="930940000114"/>
    <x v="846"/>
    <s v="Желтоксан2/53"/>
    <s v="Желтоксан"/>
    <n v="2"/>
    <n v="53"/>
    <n v="16790743"/>
    <n v="231326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n v="1"/>
    <m/>
    <m/>
    <x v="3"/>
    <x v="0"/>
    <x v="3"/>
  </r>
  <r>
    <x v="975"/>
    <n v="331010247599"/>
    <n v="110640017246"/>
    <x v="847"/>
    <s v="Желток 4/24"/>
    <s v="Желтоксан"/>
    <n v="4"/>
    <n v="24"/>
    <s v="32041049/2013"/>
    <n v="58173189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3"/>
    <x v="0"/>
    <x v="3"/>
  </r>
  <r>
    <x v="976"/>
    <n v="331000046005"/>
    <n v="440005551"/>
    <x v="848"/>
    <s v="Желтоксан 4/57"/>
    <s v="Желтоксан"/>
    <n v="4"/>
    <n v="57"/>
    <n v="13811517"/>
    <n v="17329188"/>
    <x v="0"/>
    <x v="0"/>
    <n v="69"/>
    <m/>
    <n v="1"/>
    <n v="1"/>
    <n v="-69"/>
    <x v="55"/>
    <x v="0"/>
    <n v="0"/>
    <n v="0"/>
    <n v="0"/>
    <n v="-8772.66"/>
    <x v="55"/>
    <n v="-20191.47"/>
    <m/>
    <n v="0"/>
    <m/>
    <m/>
    <m/>
    <n v="1"/>
    <m/>
    <m/>
    <x v="3"/>
    <x v="0"/>
    <x v="3"/>
  </r>
  <r>
    <x v="977"/>
    <n v="330120088863"/>
    <n v="770111300895"/>
    <x v="849"/>
    <s v="Желт 6/1"/>
    <s v="Желтоксан"/>
    <n v="6"/>
    <n v="1"/>
    <n v="16634235"/>
    <n v="47140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n v="1"/>
    <m/>
    <m/>
    <x v="3"/>
    <x v="0"/>
    <x v="3"/>
  </r>
  <r>
    <x v="978"/>
    <n v="330120088863"/>
    <n v="770111300895"/>
    <x v="849"/>
    <s v="Желт 6/1"/>
    <s v="Желтоксан"/>
    <n v="6"/>
    <n v="1"/>
    <n v="72814"/>
    <n v="3457805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3"/>
    <x v="0"/>
    <x v="3"/>
  </r>
  <r>
    <x v="979"/>
    <n v="330120088863"/>
    <n v="770111300895"/>
    <x v="849"/>
    <s v="Желт 6/1"/>
    <s v="Желтоксан"/>
    <n v="6"/>
    <n v="1"/>
    <n v="74287"/>
    <n v="3457873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3"/>
    <x v="0"/>
    <x v="3"/>
  </r>
  <r>
    <x v="980"/>
    <n v="331010764194"/>
    <n v="540618401006"/>
    <x v="850"/>
    <s v="Токмаганб 27/56"/>
    <s v="Токмаганбетова"/>
    <n v="27"/>
    <n v="56"/>
    <n v="27041874"/>
    <n v="57913624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3"/>
    <x v="0"/>
    <x v="3"/>
  </r>
  <r>
    <x v="981"/>
    <n v="600400080570"/>
    <n v="800217400806"/>
    <x v="851"/>
    <s v="Тажибаева 25a"/>
    <s v="Тажибаева"/>
    <n v="25"/>
    <s v="а"/>
    <n v="97603687"/>
    <n v="40499"/>
    <x v="0"/>
    <x v="0"/>
    <n v="1156"/>
    <m/>
    <n v="1"/>
    <n v="1"/>
    <n v="-1156"/>
    <x v="578"/>
    <x v="0"/>
    <n v="0"/>
    <n v="0"/>
    <n v="0"/>
    <n v="-146973.84"/>
    <x v="588"/>
    <n v="-338280.28"/>
    <m/>
    <n v="0"/>
    <m/>
    <m/>
    <m/>
    <n v="1"/>
    <m/>
    <m/>
    <x v="3"/>
    <x v="0"/>
    <x v="3"/>
  </r>
  <r>
    <x v="982"/>
    <n v="331000041757"/>
    <n v="650802300659"/>
    <x v="852"/>
    <s v="Ильясова 2/36"/>
    <s v="Ильясова"/>
    <n v="2"/>
    <n v="36"/>
    <n v="122589"/>
    <n v="770810"/>
    <x v="0"/>
    <x v="0"/>
    <n v="841"/>
    <m/>
    <n v="1"/>
    <n v="1"/>
    <n v="-841"/>
    <x v="579"/>
    <x v="0"/>
    <n v="0"/>
    <n v="0"/>
    <n v="0"/>
    <n v="-106924.74"/>
    <x v="589"/>
    <n v="-246101.83000000002"/>
    <m/>
    <n v="0"/>
    <m/>
    <m/>
    <m/>
    <n v="1"/>
    <m/>
    <m/>
    <x v="28"/>
    <x v="0"/>
    <x v="3"/>
  </r>
  <r>
    <x v="983"/>
    <m/>
    <n v="650802300659"/>
    <x v="852"/>
    <s v="Ильясова 2/37"/>
    <s v="Ильясова"/>
    <n v="2"/>
    <n v="36"/>
    <m/>
    <m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n v="1"/>
    <m/>
    <m/>
    <x v="28"/>
    <x v="0"/>
    <x v="3"/>
  </r>
  <r>
    <x v="984"/>
    <n v="331017816200"/>
    <n v="701029300740"/>
    <x v="853"/>
    <s v="Желтоксан"/>
    <s v="Желтоксан"/>
    <n v="4"/>
    <n v="76"/>
    <n v="87977338"/>
    <n v="3457845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3"/>
    <x v="0"/>
    <x v="3"/>
  </r>
  <r>
    <x v="985"/>
    <n v="331017816200"/>
    <n v="701029300740"/>
    <x v="854"/>
    <s v="Токмаг/ва 27/1"/>
    <s v="Токмаганбетова"/>
    <n v="27"/>
    <n v="1"/>
    <n v="7923378"/>
    <s v="348/5745"/>
    <x v="0"/>
    <x v="0"/>
    <n v="727"/>
    <m/>
    <n v="1"/>
    <n v="1"/>
    <n v="-727"/>
    <x v="495"/>
    <x v="0"/>
    <n v="0"/>
    <n v="0"/>
    <n v="0"/>
    <n v="-92430.78"/>
    <x v="501"/>
    <n v="-212742.01"/>
    <m/>
    <n v="0"/>
    <m/>
    <m/>
    <m/>
    <n v="1"/>
    <m/>
    <m/>
    <x v="3"/>
    <x v="0"/>
    <x v="3"/>
  </r>
  <r>
    <x v="986"/>
    <m/>
    <n v="701029300741"/>
    <x v="854"/>
    <s v="Токмаг/ва 27/2"/>
    <s v="Токмаганбетова"/>
    <n v="27"/>
    <n v="1"/>
    <m/>
    <m/>
    <x v="0"/>
    <x v="0"/>
    <n v="12"/>
    <m/>
    <n v="1"/>
    <n v="1"/>
    <n v="-12"/>
    <x v="580"/>
    <x v="0"/>
    <n v="0"/>
    <n v="0"/>
    <n v="1"/>
    <n v="-1525.68"/>
    <x v="590"/>
    <n v="-3511.5600000000004"/>
    <m/>
    <n v="0"/>
    <m/>
    <m/>
    <m/>
    <n v="1"/>
    <m/>
    <m/>
    <x v="3"/>
    <x v="0"/>
    <x v="3"/>
  </r>
  <r>
    <x v="987"/>
    <n v="331012183043"/>
    <n v="800201400918"/>
    <x v="855"/>
    <s v="Ауезова 26"/>
    <m/>
    <m/>
    <m/>
    <n v="16863762"/>
    <n v="4799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3"/>
    <x v="0"/>
    <x v="3"/>
  </r>
  <r>
    <x v="988"/>
    <n v="331010755195"/>
    <n v="530227401029"/>
    <x v="856"/>
    <s v="Желт 4/46"/>
    <s v="Желтоксан"/>
    <n v="4"/>
    <n v="46"/>
    <n v="11491321"/>
    <n v="829825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3"/>
    <x v="0"/>
    <x v="3"/>
  </r>
  <r>
    <x v="989"/>
    <n v="620300247883"/>
    <n v="40940009548"/>
    <x v="857"/>
    <s v="Казантаева 6/32"/>
    <s v="Казантаева"/>
    <n v="6"/>
    <n v="32"/>
    <n v="15559375"/>
    <n v="99913"/>
    <x v="0"/>
    <x v="0"/>
    <n v="86"/>
    <m/>
    <n v="1"/>
    <n v="1"/>
    <n v="-86"/>
    <x v="81"/>
    <x v="0"/>
    <n v="0"/>
    <n v="0"/>
    <n v="0"/>
    <n v="-10934.04"/>
    <x v="81"/>
    <n v="-25166.18"/>
    <m/>
    <n v="0"/>
    <m/>
    <m/>
    <m/>
    <n v="1"/>
    <m/>
    <m/>
    <x v="3"/>
    <x v="0"/>
    <x v="3"/>
  </r>
  <r>
    <x v="990"/>
    <n v="330810381151"/>
    <n v="781110400701"/>
    <x v="858"/>
    <s v="Токм 27/26"/>
    <s v="Токмаганбетова"/>
    <n v="27"/>
    <n v="26"/>
    <n v="6667377"/>
    <n v="977377"/>
    <x v="0"/>
    <x v="0"/>
    <n v="552"/>
    <m/>
    <n v="1"/>
    <n v="1"/>
    <n v="-552"/>
    <x v="565"/>
    <x v="0"/>
    <n v="0"/>
    <n v="0"/>
    <n v="0"/>
    <n v="-70181.279999999999"/>
    <x v="575"/>
    <n v="-161531.76"/>
    <m/>
    <n v="0"/>
    <m/>
    <m/>
    <m/>
    <n v="1"/>
    <m/>
    <m/>
    <x v="3"/>
    <x v="0"/>
    <x v="3"/>
  </r>
  <r>
    <x v="991"/>
    <n v="330210450310"/>
    <n v="770107400126"/>
    <x v="859"/>
    <s v="Желт 6/21"/>
    <s v="Желтоксан"/>
    <n v="6"/>
    <n v="21"/>
    <n v="2240207"/>
    <n v="47138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3"/>
    <x v="0"/>
    <x v="3"/>
  </r>
  <r>
    <x v="992"/>
    <n v="331010281863"/>
    <n v="580211402089"/>
    <x v="860"/>
    <s v="Ильясова 12/2"/>
    <s v="Ильясова"/>
    <n v="12"/>
    <n v="2"/>
    <n v="1530053"/>
    <n v="17328462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7"/>
    <x v="0"/>
    <x v="3"/>
  </r>
  <r>
    <x v="993"/>
    <n v="331017816200"/>
    <n v="701079300740"/>
    <x v="861"/>
    <s v="Токмаг 27/46/47"/>
    <s v="Токмаганбетова"/>
    <n v="27"/>
    <n v="46"/>
    <n v="15133375"/>
    <n v="231328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n v="1"/>
    <m/>
    <m/>
    <x v="3"/>
    <x v="0"/>
    <x v="3"/>
  </r>
  <r>
    <x v="994"/>
    <n v="330120750860"/>
    <n v="490901401825"/>
    <x v="862"/>
    <s v="Токмаганб27/47"/>
    <s v="Токмаганбетова"/>
    <n v="27"/>
    <n v="47"/>
    <n v="27210204"/>
    <n v="57908324"/>
    <x v="0"/>
    <x v="0"/>
    <n v="165"/>
    <m/>
    <n v="1"/>
    <n v="1"/>
    <n v="-165"/>
    <x v="527"/>
    <x v="0"/>
    <n v="0"/>
    <n v="0"/>
    <n v="0"/>
    <n v="-20978.1"/>
    <x v="534"/>
    <n v="-48283.95"/>
    <m/>
    <n v="0"/>
    <m/>
    <m/>
    <m/>
    <n v="1"/>
    <m/>
    <m/>
    <x v="3"/>
    <x v="0"/>
    <x v="3"/>
  </r>
  <r>
    <x v="995"/>
    <n v="600700132481"/>
    <n v="970140005153"/>
    <x v="863"/>
    <s v="Каз би 24/46"/>
    <s v="Казыбек би"/>
    <n v="24"/>
    <n v="46"/>
    <n v="2256274"/>
    <n v="98994"/>
    <x v="0"/>
    <x v="0"/>
    <n v="447"/>
    <m/>
    <n v="1"/>
    <n v="1"/>
    <n v="-447"/>
    <x v="581"/>
    <x v="0"/>
    <n v="0"/>
    <n v="0"/>
    <n v="0"/>
    <n v="-56831.58"/>
    <x v="591"/>
    <n v="-130805.61"/>
    <m/>
    <n v="0"/>
    <m/>
    <m/>
    <m/>
    <n v="1"/>
    <m/>
    <m/>
    <x v="3"/>
    <x v="0"/>
    <x v="3"/>
  </r>
  <r>
    <x v="996"/>
    <n v="600700132481"/>
    <n v="970140005153"/>
    <x v="863"/>
    <s v="Каз би 24/47"/>
    <s v="Казыбек би"/>
    <n v="24"/>
    <n v="46"/>
    <n v="2255799"/>
    <n v="58173272"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n v="1"/>
    <m/>
    <m/>
    <x v="3"/>
    <x v="0"/>
    <x v="3"/>
  </r>
  <r>
    <x v="997"/>
    <n v="331012202578"/>
    <n v="710611300129"/>
    <x v="864"/>
    <s v="Токмаганбетова 23/5"/>
    <s v="Токмаганбетова"/>
    <n v="23"/>
    <n v="5"/>
    <n v="12872049"/>
    <n v="17328930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3"/>
    <x v="0"/>
    <x v="3"/>
  </r>
  <r>
    <x v="998"/>
    <n v="331010377388"/>
    <n v="740124301254"/>
    <x v="865"/>
    <s v="Казбек би 24/1"/>
    <m/>
    <m/>
    <m/>
    <n v="16116749"/>
    <n v="12295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3"/>
    <x v="0"/>
    <x v="3"/>
  </r>
  <r>
    <x v="999"/>
    <n v="331010257464"/>
    <n v="610306401401"/>
    <x v="866"/>
    <s v="Казантаева 32"/>
    <s v="Казантаева"/>
    <n v="32"/>
    <m/>
    <n v="27031959"/>
    <n v="317950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3"/>
    <x v="0"/>
    <x v="3"/>
  </r>
  <r>
    <x v="1000"/>
    <m/>
    <n v="610306401401"/>
    <x v="866"/>
    <s v="Казантаева 33"/>
    <m/>
    <m/>
    <m/>
    <m/>
    <m/>
    <x v="0"/>
    <x v="0"/>
    <n v="5"/>
    <m/>
    <n v="1"/>
    <n v="1"/>
    <n v="-5"/>
    <x v="226"/>
    <x v="0"/>
    <n v="0"/>
    <n v="0"/>
    <n v="1"/>
    <n v="-635.70000000000005"/>
    <x v="229"/>
    <n v="-1463.15"/>
    <m/>
    <n v="0"/>
    <m/>
    <m/>
    <m/>
    <n v="1"/>
    <m/>
    <m/>
    <x v="3"/>
    <x v="0"/>
    <x v="3"/>
  </r>
  <r>
    <x v="1001"/>
    <n v="331000015736"/>
    <n v="110240002510"/>
    <x v="867"/>
    <s v="Байтурсын 46/1"/>
    <s v="Байтурсынова"/>
    <n v="46"/>
    <n v="1"/>
    <s v="2006/2469745"/>
    <n v="703"/>
    <x v="0"/>
    <x v="0"/>
    <n v="138"/>
    <m/>
    <n v="1"/>
    <n v="1"/>
    <n v="-138"/>
    <x v="582"/>
    <x v="0"/>
    <n v="0"/>
    <n v="0"/>
    <n v="0"/>
    <n v="-17545.32"/>
    <x v="593"/>
    <n v="-40382.94"/>
    <m/>
    <n v="0"/>
    <m/>
    <m/>
    <m/>
    <n v="1"/>
    <m/>
    <m/>
    <x v="3"/>
    <x v="0"/>
    <x v="3"/>
  </r>
  <r>
    <x v="1002"/>
    <n v="331010676455"/>
    <n v="460501401508"/>
    <x v="868"/>
    <s v="Тажибаева 23"/>
    <m/>
    <m/>
    <m/>
    <n v="463063"/>
    <n v="51230"/>
    <x v="0"/>
    <x v="0"/>
    <n v="331"/>
    <m/>
    <n v="1"/>
    <n v="1"/>
    <n v="-331"/>
    <x v="26"/>
    <x v="0"/>
    <n v="0"/>
    <n v="0"/>
    <n v="0"/>
    <n v="-42083.340000000004"/>
    <x v="26"/>
    <n v="-96860.53"/>
    <m/>
    <n v="0"/>
    <m/>
    <m/>
    <m/>
    <m/>
    <m/>
    <m/>
    <x v="3"/>
    <x v="0"/>
    <x v="3"/>
  </r>
  <r>
    <x v="1003"/>
    <n v="331018907610"/>
    <n v="681007400552"/>
    <x v="869"/>
    <s v="алтын орда 45"/>
    <s v="Алтын орда"/>
    <n v="45"/>
    <n v="21"/>
    <n v="27071861"/>
    <n v="58173270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3"/>
    <x v="0"/>
    <x v="3"/>
  </r>
  <r>
    <x v="1004"/>
    <n v="331012216490"/>
    <n v="670330401512"/>
    <x v="870"/>
    <s v="Толыбекова 25"/>
    <s v="Толыбекова"/>
    <n v="25"/>
    <m/>
    <n v="14370423"/>
    <n v="17333239"/>
    <x v="0"/>
    <x v="0"/>
    <n v="344"/>
    <m/>
    <n v="1"/>
    <n v="1"/>
    <n v="-344"/>
    <x v="583"/>
    <x v="0"/>
    <n v="0"/>
    <n v="0"/>
    <n v="0"/>
    <n v="-43736.160000000003"/>
    <x v="594"/>
    <n v="-100664.72"/>
    <m/>
    <n v="0"/>
    <m/>
    <m/>
    <m/>
    <n v="1"/>
    <m/>
    <m/>
    <x v="3"/>
    <x v="0"/>
    <x v="3"/>
  </r>
  <r>
    <x v="1005"/>
    <n v="582100227514"/>
    <n v="31040000399"/>
    <x v="871"/>
    <s v="Ауельбекова 18"/>
    <s v="Ауельбекова "/>
    <n v="18"/>
    <m/>
    <n v="1020798"/>
    <n v="17328949"/>
    <x v="0"/>
    <x v="0"/>
    <n v="1555"/>
    <m/>
    <n v="1"/>
    <n v="0"/>
    <n v="-1555"/>
    <x v="6"/>
    <x v="0"/>
    <n v="0"/>
    <n v="0"/>
    <n v="0"/>
    <n v="-197702.7"/>
    <x v="6"/>
    <n v="-197702.7"/>
    <m/>
    <n v="-1555"/>
    <m/>
    <m/>
    <m/>
    <n v="1"/>
    <m/>
    <m/>
    <x v="3"/>
    <x v="0"/>
    <x v="3"/>
  </r>
  <r>
    <x v="1006"/>
    <n v="582110270216"/>
    <n v="840724300090"/>
    <x v="872"/>
    <s v="Менлиаяк 14"/>
    <s v="Менлиаяк"/>
    <n v="14"/>
    <m/>
    <n v="429974"/>
    <n v="99169"/>
    <x v="0"/>
    <x v="0"/>
    <n v="838"/>
    <m/>
    <n v="1"/>
    <n v="1"/>
    <n v="-838"/>
    <x v="584"/>
    <x v="0"/>
    <n v="0"/>
    <n v="0"/>
    <n v="0"/>
    <n v="-106543.32"/>
    <x v="595"/>
    <n v="-245223.94"/>
    <m/>
    <n v="0"/>
    <m/>
    <m/>
    <m/>
    <n v="1"/>
    <m/>
    <m/>
    <x v="3"/>
    <x v="0"/>
    <x v="3"/>
  </r>
  <r>
    <x v="1007"/>
    <m/>
    <n v="840724300091"/>
    <x v="872"/>
    <s v="Менлиаяк 15"/>
    <s v="Менлиаяк"/>
    <n v="15"/>
    <m/>
    <m/>
    <m/>
    <x v="0"/>
    <x v="0"/>
    <n v="6"/>
    <m/>
    <n v="1"/>
    <n v="1"/>
    <n v="-6"/>
    <x v="356"/>
    <x v="0"/>
    <n v="0"/>
    <n v="0"/>
    <n v="1"/>
    <n v="-762.84"/>
    <x v="359"/>
    <n v="-1755.7800000000002"/>
    <m/>
    <n v="0"/>
    <m/>
    <m/>
    <m/>
    <n v="1"/>
    <m/>
    <m/>
    <x v="3"/>
    <x v="0"/>
    <x v="3"/>
  </r>
  <r>
    <x v="1008"/>
    <n v="331010161060"/>
    <n v="621005302025"/>
    <x v="873"/>
    <s v="Ауезова 47"/>
    <s v="Ауезова"/>
    <n v="47"/>
    <m/>
    <n v="31989699"/>
    <n v="57906104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3"/>
    <x v="0"/>
    <x v="3"/>
  </r>
  <r>
    <x v="1009"/>
    <m/>
    <n v="621005302026"/>
    <x v="873"/>
    <s v="Ауезова 48"/>
    <s v="Ауезова"/>
    <n v="47"/>
    <m/>
    <m/>
    <m/>
    <x v="0"/>
    <x v="0"/>
    <n v="10"/>
    <m/>
    <n v="1"/>
    <n v="1"/>
    <n v="-10"/>
    <x v="255"/>
    <x v="0"/>
    <n v="0"/>
    <n v="0"/>
    <n v="1"/>
    <n v="-1271.4000000000001"/>
    <x v="258"/>
    <n v="-2926.3"/>
    <m/>
    <n v="0"/>
    <m/>
    <m/>
    <m/>
    <n v="1"/>
    <m/>
    <m/>
    <x v="3"/>
    <x v="0"/>
    <x v="3"/>
  </r>
  <r>
    <x v="1010"/>
    <n v="330100239654"/>
    <n v="81240015894"/>
    <x v="874"/>
    <s v="Ауельбекова 18"/>
    <m/>
    <m/>
    <m/>
    <n v="15437897"/>
    <n v="89449"/>
    <x v="0"/>
    <x v="0"/>
    <n v="231"/>
    <m/>
    <n v="1"/>
    <n v="1"/>
    <n v="-231"/>
    <x v="213"/>
    <x v="0"/>
    <n v="0"/>
    <n v="0"/>
    <n v="0"/>
    <n v="-29369.34"/>
    <x v="216"/>
    <n v="-67597.53"/>
    <m/>
    <n v="0"/>
    <m/>
    <m/>
    <m/>
    <m/>
    <m/>
    <m/>
    <x v="3"/>
    <x v="0"/>
    <x v="3"/>
  </r>
  <r>
    <x v="1011"/>
    <n v="330100219336"/>
    <n v="31240005657"/>
    <x v="875"/>
    <s v="Казантаева 32"/>
    <s v="Казантаева"/>
    <n v="32"/>
    <m/>
    <n v="36548910"/>
    <n v="122609"/>
    <x v="0"/>
    <x v="0"/>
    <n v="2468"/>
    <m/>
    <n v="1"/>
    <n v="1"/>
    <n v="-2468"/>
    <x v="501"/>
    <x v="0"/>
    <n v="0"/>
    <n v="0"/>
    <n v="0"/>
    <n v="-313781.52"/>
    <x v="508"/>
    <n v="-722210.84000000008"/>
    <m/>
    <n v="0"/>
    <m/>
    <m/>
    <m/>
    <n v="1"/>
    <m/>
    <m/>
    <x v="3"/>
    <x v="0"/>
    <x v="3"/>
  </r>
  <r>
    <x v="1012"/>
    <n v="430600062315"/>
    <n v="940141000330"/>
    <x v="876"/>
    <s v="Байтурсынова 44/17"/>
    <s v="Байтурсынова"/>
    <n v="44"/>
    <n v="17"/>
    <n v="16079242"/>
    <n v="47988"/>
    <x v="0"/>
    <x v="0"/>
    <n v="198"/>
    <m/>
    <n v="1"/>
    <n v="1"/>
    <n v="-198"/>
    <x v="426"/>
    <x v="0"/>
    <n v="0"/>
    <n v="0"/>
    <n v="0"/>
    <n v="-25173.72"/>
    <x v="429"/>
    <n v="-57940.740000000005"/>
    <m/>
    <n v="0"/>
    <m/>
    <m/>
    <m/>
    <n v="1"/>
    <m/>
    <m/>
    <x v="3"/>
    <x v="0"/>
    <x v="3"/>
  </r>
  <r>
    <x v="1013"/>
    <n v="331010228097"/>
    <m/>
    <x v="877"/>
    <s v="Казантаева 3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14"/>
    <n v="331012197611"/>
    <n v="580524402398"/>
    <x v="878"/>
    <s v="Ауезова 46"/>
    <s v="Ауезова"/>
    <n v="26"/>
    <m/>
    <n v="15653460"/>
    <n v="99168"/>
    <x v="0"/>
    <x v="0"/>
    <n v="756"/>
    <m/>
    <n v="1"/>
    <n v="1"/>
    <n v="-756"/>
    <x v="585"/>
    <x v="0"/>
    <n v="0"/>
    <n v="0"/>
    <n v="0"/>
    <n v="-96117.84"/>
    <x v="596"/>
    <n v="-221228.28"/>
    <m/>
    <n v="0"/>
    <m/>
    <m/>
    <m/>
    <n v="1"/>
    <m/>
    <m/>
    <x v="3"/>
    <x v="0"/>
    <x v="3"/>
  </r>
  <r>
    <x v="1015"/>
    <n v="331000046604"/>
    <n v="740001677"/>
    <x v="879"/>
    <s v="Байсеитова 104"/>
    <s v="Байсеитова"/>
    <n v="104"/>
    <m/>
    <n v="15579705"/>
    <n v="122567"/>
    <x v="0"/>
    <x v="0"/>
    <n v="142"/>
    <m/>
    <n v="1"/>
    <n v="1"/>
    <n v="-142"/>
    <x v="407"/>
    <x v="0"/>
    <n v="0"/>
    <n v="0"/>
    <n v="0"/>
    <n v="-18053.88"/>
    <x v="410"/>
    <n v="-41553.460000000006"/>
    <m/>
    <n v="0"/>
    <m/>
    <m/>
    <m/>
    <n v="1"/>
    <m/>
    <m/>
    <x v="3"/>
    <x v="0"/>
    <x v="3"/>
  </r>
  <r>
    <x v="1016"/>
    <n v="331000046604"/>
    <n v="740001677"/>
    <x v="879"/>
    <s v="Байсеитова 105"/>
    <s v="Байсеитова"/>
    <n v="104"/>
    <m/>
    <n v="15579666"/>
    <n v="122566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n v="1"/>
    <m/>
    <m/>
    <x v="3"/>
    <x v="0"/>
    <x v="3"/>
  </r>
  <r>
    <x v="1017"/>
    <n v="331010187602"/>
    <n v="510215403046"/>
    <x v="880"/>
    <s v="Ильясова 2/58"/>
    <s v="Ильясова"/>
    <n v="2"/>
    <n v="58"/>
    <n v="7972468"/>
    <n v="39710"/>
    <x v="0"/>
    <x v="0"/>
    <n v="87"/>
    <m/>
    <n v="1"/>
    <n v="1"/>
    <n v="-87"/>
    <x v="586"/>
    <x v="0"/>
    <n v="0"/>
    <n v="0"/>
    <n v="0"/>
    <n v="-11061.18"/>
    <x v="597"/>
    <n v="-25458.81"/>
    <m/>
    <n v="0"/>
    <m/>
    <m/>
    <m/>
    <n v="1"/>
    <m/>
    <m/>
    <x v="3"/>
    <x v="0"/>
    <x v="3"/>
  </r>
  <r>
    <x v="1018"/>
    <n v="331010637355"/>
    <n v="410202401950"/>
    <x v="881"/>
    <s v="Толыбекова 22"/>
    <s v="Толыбекова"/>
    <n v="22"/>
    <m/>
    <n v="16106781"/>
    <n v="122420"/>
    <x v="0"/>
    <x v="0"/>
    <n v="1628"/>
    <m/>
    <n v="1"/>
    <n v="1"/>
    <n v="-1628"/>
    <x v="289"/>
    <x v="0"/>
    <n v="0"/>
    <n v="0"/>
    <n v="0"/>
    <n v="-206983.92"/>
    <x v="292"/>
    <n v="-476401.64"/>
    <m/>
    <n v="0"/>
    <m/>
    <m/>
    <m/>
    <n v="1"/>
    <m/>
    <m/>
    <x v="3"/>
    <x v="0"/>
    <x v="3"/>
  </r>
  <r>
    <x v="1019"/>
    <n v="331000006264"/>
    <n v="540128301640"/>
    <x v="882"/>
    <s v="Казантаева 6/11"/>
    <s v="Казантаева"/>
    <n v="6"/>
    <n v="11"/>
    <n v="15652674"/>
    <n v="99411"/>
    <x v="0"/>
    <x v="0"/>
    <n v="432"/>
    <m/>
    <n v="1"/>
    <n v="1"/>
    <n v="-432"/>
    <x v="401"/>
    <x v="0"/>
    <n v="0"/>
    <n v="0"/>
    <n v="0"/>
    <n v="-54924.480000000003"/>
    <x v="404"/>
    <n v="-126416.16"/>
    <m/>
    <n v="0"/>
    <m/>
    <m/>
    <m/>
    <n v="1"/>
    <m/>
    <m/>
    <x v="5"/>
    <x v="0"/>
    <x v="3"/>
  </r>
  <r>
    <x v="1020"/>
    <n v="330100234483"/>
    <n v="70640002456"/>
    <x v="883"/>
    <s v="Ильясова 2/47"/>
    <s v="Ильясова"/>
    <n v="2"/>
    <n v="47"/>
    <n v="2573285"/>
    <n v="39703"/>
    <x v="0"/>
    <x v="0"/>
    <n v="506"/>
    <m/>
    <n v="1"/>
    <n v="1"/>
    <n v="-506"/>
    <x v="587"/>
    <x v="0"/>
    <n v="0"/>
    <n v="0"/>
    <n v="0"/>
    <n v="-64332.840000000004"/>
    <x v="598"/>
    <n v="-148070.78"/>
    <m/>
    <n v="0"/>
    <m/>
    <m/>
    <m/>
    <n v="1"/>
    <m/>
    <m/>
    <x v="3"/>
    <x v="0"/>
    <x v="3"/>
  </r>
  <r>
    <x v="1021"/>
    <n v="331017830931"/>
    <n v="680614301300"/>
    <x v="884"/>
    <s v="Байтурсынова 46/17"/>
    <s v="Байтурсынова"/>
    <n v="46"/>
    <n v="17"/>
    <n v="17320823"/>
    <n v="230688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n v="1"/>
    <m/>
    <m/>
    <x v="3"/>
    <x v="0"/>
    <x v="3"/>
  </r>
  <r>
    <x v="1022"/>
    <n v="331012063478"/>
    <n v="530317400141"/>
    <x v="885"/>
    <s v="Ауезова 53"/>
    <s v="Ауезова"/>
    <n v="53"/>
    <m/>
    <n v="40678907"/>
    <n v="153806"/>
    <x v="0"/>
    <x v="0"/>
    <n v="692"/>
    <m/>
    <n v="1"/>
    <n v="1"/>
    <n v="-692"/>
    <x v="588"/>
    <x v="0"/>
    <n v="0"/>
    <n v="0"/>
    <n v="0"/>
    <n v="-87980.88"/>
    <x v="599"/>
    <n v="-202499.96000000002"/>
    <m/>
    <n v="0"/>
    <m/>
    <m/>
    <m/>
    <n v="1"/>
    <m/>
    <m/>
    <x v="3"/>
    <x v="0"/>
    <x v="3"/>
  </r>
  <r>
    <x v="1023"/>
    <n v="331000027685"/>
    <n v="331040000749"/>
    <x v="886"/>
    <s v="ул Казбек би 22/1"/>
    <s v="Казыбек би22"/>
    <n v="22"/>
    <n v="1"/>
    <n v="2560876"/>
    <n v="58173271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n v="1"/>
    <m/>
    <m/>
    <x v="3"/>
    <x v="0"/>
    <x v="3"/>
  </r>
  <r>
    <x v="1024"/>
    <n v="331017907262"/>
    <n v="700804401041"/>
    <x v="887"/>
    <s v="Байтурсынова "/>
    <s v="Байтурсынова"/>
    <n v="42"/>
    <n v="11"/>
    <n v="25804594"/>
    <n v="2383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3"/>
    <x v="0"/>
    <x v="3"/>
  </r>
  <r>
    <x v="1025"/>
    <n v="331010658468"/>
    <n v="701102401593"/>
    <x v="888"/>
    <s v="Желтоксан4/2"/>
    <s v="Желтоксан"/>
    <n v="4"/>
    <n v="2"/>
    <n v="17306618"/>
    <n v="48179"/>
    <x v="0"/>
    <x v="0"/>
    <n v="474"/>
    <m/>
    <n v="1"/>
    <n v="1"/>
    <n v="-474"/>
    <x v="589"/>
    <x v="0"/>
    <n v="0"/>
    <n v="0"/>
    <n v="0"/>
    <n v="-60264.36"/>
    <x v="600"/>
    <n v="-138706.62"/>
    <m/>
    <n v="0"/>
    <m/>
    <m/>
    <m/>
    <n v="1"/>
    <m/>
    <m/>
    <x v="5"/>
    <x v="0"/>
    <x v="3"/>
  </r>
  <r>
    <x v="1026"/>
    <m/>
    <n v="701102401594"/>
    <x v="888"/>
    <s v="Желтоксан4/3"/>
    <s v="Желтоксан"/>
    <n v="4"/>
    <n v="2"/>
    <m/>
    <m/>
    <x v="0"/>
    <x v="0"/>
    <n v="153"/>
    <m/>
    <n v="1"/>
    <n v="1"/>
    <n v="-153"/>
    <x v="163"/>
    <x v="0"/>
    <n v="0"/>
    <n v="0"/>
    <n v="1"/>
    <n v="-19452.420000000002"/>
    <x v="601"/>
    <n v="-44772.39"/>
    <m/>
    <n v="0"/>
    <m/>
    <m/>
    <m/>
    <n v="1"/>
    <m/>
    <m/>
    <x v="5"/>
    <x v="0"/>
    <x v="3"/>
  </r>
  <r>
    <x v="1027"/>
    <n v="331018927515"/>
    <n v="460610301118"/>
    <x v="889"/>
    <s v="Желтоксан9"/>
    <s v="Желтоксан"/>
    <n v="9"/>
    <m/>
    <n v="26102564"/>
    <n v="2943"/>
    <x v="0"/>
    <x v="0"/>
    <n v="880"/>
    <m/>
    <n v="1"/>
    <n v="1"/>
    <n v="-880"/>
    <x v="590"/>
    <x v="0"/>
    <n v="0"/>
    <n v="0"/>
    <n v="0"/>
    <n v="-111883.2"/>
    <x v="602"/>
    <n v="-257514.40000000002"/>
    <m/>
    <n v="0"/>
    <m/>
    <m/>
    <m/>
    <n v="1"/>
    <m/>
    <m/>
    <x v="3"/>
    <x v="0"/>
    <x v="3"/>
  </r>
  <r>
    <x v="1028"/>
    <n v="330100010394"/>
    <n v="840909401338"/>
    <x v="890"/>
    <s v="Желтоксан 9А"/>
    <s v="Желтоксан"/>
    <s v="9а"/>
    <m/>
    <n v="1012091590307"/>
    <n v="57908775"/>
    <x v="0"/>
    <x v="0"/>
    <n v="528"/>
    <m/>
    <n v="1"/>
    <n v="1"/>
    <n v="-528"/>
    <x v="591"/>
    <x v="0"/>
    <n v="0"/>
    <n v="0"/>
    <n v="0"/>
    <n v="-67129.919999999998"/>
    <x v="603"/>
    <n v="-154508.64000000001"/>
    <m/>
    <n v="0"/>
    <m/>
    <m/>
    <m/>
    <n v="1"/>
    <m/>
    <m/>
    <x v="3"/>
    <x v="0"/>
    <x v="3"/>
  </r>
  <r>
    <x v="1029"/>
    <n v="331010784408"/>
    <n v="570104300023"/>
    <x v="891"/>
    <s v="Желтоксан 9"/>
    <s v="Желтоксан"/>
    <s v="Желтоксан"/>
    <n v="9"/>
    <n v="17061761"/>
    <n v="526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3"/>
    <x v="0"/>
    <x v="3"/>
  </r>
  <r>
    <x v="1030"/>
    <m/>
    <n v="840120401448"/>
    <x v="892"/>
    <s v="Токмаган23/14"/>
    <m/>
    <m/>
    <m/>
    <n v="3263268"/>
    <n v="52832"/>
    <x v="0"/>
    <x v="0"/>
    <n v="331"/>
    <m/>
    <n v="1"/>
    <n v="1"/>
    <n v="-331"/>
    <x v="26"/>
    <x v="0"/>
    <n v="0"/>
    <n v="0"/>
    <n v="0"/>
    <n v="-42083.340000000004"/>
    <x v="26"/>
    <n v="-96860.53"/>
    <m/>
    <n v="0"/>
    <m/>
    <m/>
    <m/>
    <m/>
    <m/>
    <m/>
    <x v="3"/>
    <x v="0"/>
    <x v="3"/>
  </r>
  <r>
    <x v="1031"/>
    <n v="331000017589"/>
    <n v="9411040000285"/>
    <x v="893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32"/>
    <n v="331010680585"/>
    <n v="710407301970"/>
    <x v="894"/>
    <s v="Ауезова 26"/>
    <s v="Ауезова"/>
    <n v="26"/>
    <m/>
    <n v="29423565"/>
    <n v="58173681"/>
    <x v="0"/>
    <x v="0"/>
    <n v="42"/>
    <m/>
    <n v="1"/>
    <n v="1"/>
    <n v="-42"/>
    <x v="571"/>
    <x v="0"/>
    <n v="0"/>
    <n v="0"/>
    <n v="0"/>
    <n v="-5339.88"/>
    <x v="581"/>
    <n v="-12290.46"/>
    <m/>
    <n v="0"/>
    <m/>
    <m/>
    <m/>
    <n v="1"/>
    <m/>
    <m/>
    <x v="28"/>
    <x v="0"/>
    <x v="3"/>
  </r>
  <r>
    <x v="1033"/>
    <n v="331012265543"/>
    <n v="781018400464"/>
    <x v="895"/>
    <s v="Байтурсынова 2б"/>
    <s v="Байтурсынова"/>
    <n v="2"/>
    <s v="б"/>
    <n v="15656607"/>
    <n v="38613"/>
    <x v="0"/>
    <x v="0"/>
    <n v="327"/>
    <m/>
    <n v="1"/>
    <n v="0"/>
    <n v="-327"/>
    <x v="6"/>
    <x v="0"/>
    <n v="0"/>
    <n v="0"/>
    <n v="0"/>
    <n v="-41574.78"/>
    <x v="6"/>
    <n v="-41574.78"/>
    <m/>
    <n v="-327"/>
    <m/>
    <m/>
    <m/>
    <n v="1"/>
    <m/>
    <m/>
    <x v="3"/>
    <x v="0"/>
    <x v="3"/>
  </r>
  <r>
    <x v="1034"/>
    <n v="331012451535"/>
    <n v="620407402173"/>
    <x v="896"/>
    <s v="Тажибаева 26"/>
    <m/>
    <m/>
    <m/>
    <n v="2116227"/>
    <n v="17333236"/>
    <x v="0"/>
    <x v="0"/>
    <n v="320"/>
    <m/>
    <n v="1"/>
    <n v="1"/>
    <n v="-320"/>
    <x v="592"/>
    <x v="0"/>
    <n v="0"/>
    <n v="0"/>
    <n v="0"/>
    <n v="-40684.800000000003"/>
    <x v="604"/>
    <n v="-93641.600000000006"/>
    <m/>
    <n v="0"/>
    <m/>
    <m/>
    <m/>
    <m/>
    <m/>
    <m/>
    <x v="3"/>
    <x v="0"/>
    <x v="3"/>
  </r>
  <r>
    <x v="1035"/>
    <n v="331010318129"/>
    <n v="840917401607"/>
    <x v="897"/>
    <s v="Токмаганбетова 27/2"/>
    <s v="Токмаганбетова"/>
    <n v="27"/>
    <n v="2"/>
    <n v="29683283"/>
    <n v="58175599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3"/>
    <x v="0"/>
    <x v="3"/>
  </r>
  <r>
    <x v="1036"/>
    <n v="330100225759"/>
    <n v="530504300496"/>
    <x v="898"/>
    <s v="Толыбекова 17"/>
    <s v="Толыбекова"/>
    <n v="17"/>
    <m/>
    <n v="7453134"/>
    <n v="58175046"/>
    <x v="0"/>
    <x v="0"/>
    <n v="397"/>
    <m/>
    <n v="1"/>
    <n v="1"/>
    <n v="-397"/>
    <x v="593"/>
    <x v="0"/>
    <n v="0"/>
    <n v="0"/>
    <n v="0"/>
    <n v="-50474.58"/>
    <x v="605"/>
    <n v="-116174.11"/>
    <m/>
    <n v="0"/>
    <m/>
    <m/>
    <m/>
    <n v="1"/>
    <m/>
    <m/>
    <x v="3"/>
    <x v="0"/>
    <x v="3"/>
  </r>
  <r>
    <x v="1037"/>
    <n v="331000017589"/>
    <n v="941040000285"/>
    <x v="899"/>
    <s v="Б. Аскар 47"/>
    <s v="Б. Аскар"/>
    <n v="47"/>
    <m/>
    <n v="0"/>
    <m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n v="1"/>
    <m/>
    <m/>
    <x v="3"/>
    <x v="0"/>
    <x v="3"/>
  </r>
  <r>
    <x v="1038"/>
    <n v="330100231324"/>
    <n v="61040002158"/>
    <x v="900"/>
    <s v="Желтокс 2/4"/>
    <s v="Желтоксан"/>
    <n v="2"/>
    <n v="4"/>
    <n v="16100884"/>
    <n v="17333237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m/>
    <m/>
    <m/>
    <x v="3"/>
    <x v="0"/>
    <x v="3"/>
  </r>
  <r>
    <x v="1039"/>
    <n v="330100231324"/>
    <n v="61040002158"/>
    <x v="900"/>
    <s v="Желтокс 2/5"/>
    <s v="Желтоксан"/>
    <n v="2"/>
    <n v="4"/>
    <n v="16121311"/>
    <n v="122413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m/>
    <m/>
    <m/>
    <x v="3"/>
    <x v="0"/>
    <x v="3"/>
  </r>
  <r>
    <x v="1040"/>
    <n v="330100231324"/>
    <n v="61040002158"/>
    <x v="900"/>
    <s v="Желтокс 2/6"/>
    <m/>
    <m/>
    <m/>
    <n v="16095545"/>
    <n v="122097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m/>
    <m/>
    <m/>
    <x v="3"/>
    <x v="0"/>
    <x v="3"/>
  </r>
  <r>
    <x v="1041"/>
    <n v="990140001124"/>
    <n v="331000039546"/>
    <x v="901"/>
    <s v="Каз би б/н"/>
    <s v="Каз би"/>
    <s v="парк"/>
    <m/>
    <n v="5764364"/>
    <n v="357859"/>
    <x v="0"/>
    <x v="0"/>
    <n v="200"/>
    <m/>
    <n v="0"/>
    <n v="1"/>
    <n v="0"/>
    <x v="594"/>
    <x v="0"/>
    <n v="0"/>
    <n v="0"/>
    <n v="0"/>
    <n v="0"/>
    <x v="607"/>
    <n v="33098"/>
    <m/>
    <n v="-200"/>
    <m/>
    <m/>
    <m/>
    <n v="1"/>
    <m/>
    <m/>
    <x v="3"/>
    <x v="0"/>
    <x v="3"/>
  </r>
  <r>
    <x v="1042"/>
    <m/>
    <n v="331000039546"/>
    <x v="901"/>
    <s v="Каз би б/н"/>
    <s v="Каз би"/>
    <s v="парк"/>
    <m/>
    <n v="13008259"/>
    <n v="5530281"/>
    <x v="0"/>
    <x v="0"/>
    <n v="8710"/>
    <m/>
    <n v="1"/>
    <n v="0"/>
    <n v="-8710"/>
    <x v="6"/>
    <x v="0"/>
    <n v="0"/>
    <n v="0"/>
    <n v="1"/>
    <n v="-1107389.3999999999"/>
    <x v="6"/>
    <n v="-1107389.3999999999"/>
    <m/>
    <n v="-8710"/>
    <m/>
    <m/>
    <m/>
    <n v="1"/>
    <m/>
    <m/>
    <x v="3"/>
    <x v="0"/>
    <x v="3"/>
  </r>
  <r>
    <x v="1043"/>
    <n v="331010369211"/>
    <n v="591220300981"/>
    <x v="902"/>
    <s v="Бегим 6/5"/>
    <s v="Бегим ана"/>
    <n v="6"/>
    <n v="5"/>
    <n v="10012581"/>
    <s v="свинец"/>
    <x v="0"/>
    <x v="0"/>
    <n v="265"/>
    <m/>
    <n v="1"/>
    <n v="1"/>
    <n v="-265"/>
    <x v="595"/>
    <x v="0"/>
    <n v="0"/>
    <n v="0"/>
    <n v="0"/>
    <n v="-33692.1"/>
    <x v="608"/>
    <n v="-77546.950000000012"/>
    <m/>
    <n v="0"/>
    <m/>
    <m/>
    <m/>
    <n v="1"/>
    <m/>
    <m/>
    <x v="3"/>
    <x v="0"/>
    <x v="3"/>
  </r>
  <r>
    <x v="1044"/>
    <n v="330600264846"/>
    <n v="1240004884"/>
    <x v="903"/>
    <s v="Бегим  5/28"/>
    <s v="Бегим ана"/>
    <n v="5"/>
    <n v="28"/>
    <n v="8606"/>
    <n v="111915"/>
    <x v="0"/>
    <x v="0"/>
    <n v="285"/>
    <m/>
    <n v="1"/>
    <n v="1"/>
    <n v="-285"/>
    <x v="513"/>
    <x v="0"/>
    <n v="0"/>
    <n v="0"/>
    <n v="0"/>
    <n v="-36234.9"/>
    <x v="520"/>
    <n v="-83399.55"/>
    <m/>
    <n v="0"/>
    <m/>
    <m/>
    <m/>
    <n v="1"/>
    <m/>
    <m/>
    <x v="3"/>
    <x v="0"/>
    <x v="3"/>
  </r>
  <r>
    <x v="1045"/>
    <n v="330600264846"/>
    <n v="1240004884"/>
    <x v="903"/>
    <s v="Бегим  5/28"/>
    <s v="Бегим ана"/>
    <n v="5"/>
    <n v="28"/>
    <s v="09/7502894"/>
    <n v="51366"/>
    <x v="0"/>
    <x v="0"/>
    <n v="537"/>
    <m/>
    <n v="1"/>
    <n v="1"/>
    <n v="-537"/>
    <x v="596"/>
    <x v="0"/>
    <n v="0"/>
    <n v="0"/>
    <n v="0"/>
    <n v="-68274.180000000008"/>
    <x v="609"/>
    <n v="-157142.31"/>
    <m/>
    <n v="0"/>
    <m/>
    <m/>
    <m/>
    <n v="1"/>
    <m/>
    <m/>
    <x v="3"/>
    <x v="0"/>
    <x v="3"/>
  </r>
  <r>
    <x v="1046"/>
    <n v="330100223906"/>
    <n v="50140009789"/>
    <x v="904"/>
    <s v="Бегим 5/28"/>
    <s v="Бегим ана"/>
    <n v="5"/>
    <n v="28"/>
    <n v="17188667"/>
    <n v="707"/>
    <x v="0"/>
    <x v="0"/>
    <n v="233"/>
    <m/>
    <n v="1"/>
    <n v="1"/>
    <n v="-233"/>
    <x v="597"/>
    <x v="0"/>
    <n v="0"/>
    <n v="0"/>
    <n v="0"/>
    <n v="-29623.62"/>
    <x v="610"/>
    <n v="-68182.790000000008"/>
    <m/>
    <n v="0"/>
    <m/>
    <m/>
    <m/>
    <n v="1"/>
    <m/>
    <m/>
    <x v="3"/>
    <x v="0"/>
    <x v="3"/>
  </r>
  <r>
    <x v="1047"/>
    <n v="600400614592"/>
    <n v="100140017375"/>
    <x v="905"/>
    <s v="Бегим 30"/>
    <s v="Бегим ана"/>
    <n v="30"/>
    <m/>
    <n v="140135915"/>
    <s v="заявка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3"/>
    <x v="0"/>
    <x v="3"/>
  </r>
  <r>
    <x v="1048"/>
    <n v="331000017809"/>
    <n v="11040014836"/>
    <x v="906"/>
    <s v="Бегим 3"/>
    <s v="Бегим ана"/>
    <n v="3"/>
    <m/>
    <s v="07/096027"/>
    <n v="75927"/>
    <x v="0"/>
    <x v="0"/>
    <n v="523"/>
    <m/>
    <n v="1"/>
    <n v="1"/>
    <n v="-523"/>
    <x v="598"/>
    <x v="0"/>
    <n v="0"/>
    <n v="0"/>
    <n v="0"/>
    <n v="-66494.22"/>
    <x v="611"/>
    <n v="-153045.49"/>
    <m/>
    <n v="0"/>
    <m/>
    <m/>
    <m/>
    <n v="1"/>
    <m/>
    <m/>
    <x v="3"/>
    <x v="0"/>
    <x v="3"/>
  </r>
  <r>
    <x v="1049"/>
    <m/>
    <n v="680528401638"/>
    <x v="907"/>
    <s v="Бегим 12/4"/>
    <s v="Бегим ана"/>
    <n v="12"/>
    <n v="4"/>
    <n v="19840481"/>
    <s v="заявка"/>
    <x v="0"/>
    <x v="0"/>
    <n v="9"/>
    <m/>
    <n v="1"/>
    <n v="1"/>
    <n v="-9"/>
    <x v="194"/>
    <x v="1"/>
    <n v="34"/>
    <n v="9949.42"/>
    <n v="0"/>
    <n v="-1144.26"/>
    <x v="197"/>
    <n v="-2633.67"/>
    <m/>
    <n v="0"/>
    <m/>
    <m/>
    <m/>
    <n v="1"/>
    <m/>
    <m/>
    <x v="6"/>
    <x v="0"/>
    <x v="3"/>
  </r>
  <r>
    <x v="1050"/>
    <m/>
    <n v="680528401638"/>
    <x v="907"/>
    <s v="Бегим 12/4"/>
    <s v="Бегим ана"/>
    <n v="12"/>
    <n v="4"/>
    <n v="20503373"/>
    <s v="заявка"/>
    <x v="0"/>
    <x v="0"/>
    <n v="17"/>
    <m/>
    <n v="1"/>
    <n v="1"/>
    <n v="-17"/>
    <x v="284"/>
    <x v="1"/>
    <n v="42"/>
    <n v="12290.46"/>
    <n v="0"/>
    <n v="-2161.38"/>
    <x v="287"/>
    <n v="-4974.71"/>
    <m/>
    <n v="0"/>
    <m/>
    <m/>
    <m/>
    <n v="1"/>
    <m/>
    <m/>
    <x v="6"/>
    <x v="0"/>
    <x v="3"/>
  </r>
  <r>
    <x v="1051"/>
    <n v="330100233705"/>
    <n v="60240004139"/>
    <x v="908"/>
    <s v="Бег ана 3/24"/>
    <m/>
    <m/>
    <m/>
    <n v="70619"/>
    <n v="138169"/>
    <x v="0"/>
    <x v="0"/>
    <n v="281"/>
    <m/>
    <n v="1"/>
    <n v="1"/>
    <n v="-281"/>
    <x v="18"/>
    <x v="0"/>
    <n v="0"/>
    <n v="0"/>
    <n v="0"/>
    <n v="-35726.340000000004"/>
    <x v="18"/>
    <n v="-82229.03"/>
    <m/>
    <n v="0"/>
    <m/>
    <m/>
    <m/>
    <n v="1"/>
    <m/>
    <m/>
    <x v="3"/>
    <x v="0"/>
    <x v="3"/>
  </r>
  <r>
    <x v="1052"/>
    <n v="331000041119"/>
    <n v="670221301850"/>
    <x v="909"/>
    <s v="Бегим ана 16/3"/>
    <s v="Бегим ана"/>
    <n v="16"/>
    <n v="3"/>
    <n v="13505485"/>
    <n v="1502464"/>
    <x v="0"/>
    <x v="0"/>
    <n v="3327"/>
    <m/>
    <n v="1"/>
    <n v="1"/>
    <n v="-3327"/>
    <x v="599"/>
    <x v="0"/>
    <n v="0"/>
    <n v="0"/>
    <n v="0"/>
    <n v="-422994.78"/>
    <x v="612"/>
    <n v="-973580.01"/>
    <m/>
    <n v="0"/>
    <m/>
    <m/>
    <m/>
    <n v="1"/>
    <m/>
    <m/>
    <x v="3"/>
    <x v="0"/>
    <x v="3"/>
  </r>
  <r>
    <x v="1053"/>
    <n v="331010400760"/>
    <n v="661002401232"/>
    <x v="910"/>
    <s v="Бегим  6"/>
    <m/>
    <m/>
    <m/>
    <n v="10063716"/>
    <m/>
    <x v="0"/>
    <x v="0"/>
    <n v="231"/>
    <m/>
    <n v="1"/>
    <n v="1"/>
    <n v="-231"/>
    <x v="213"/>
    <x v="0"/>
    <n v="0"/>
    <n v="0"/>
    <n v="0"/>
    <n v="-29369.34"/>
    <x v="216"/>
    <n v="-67597.53"/>
    <m/>
    <n v="0"/>
    <m/>
    <m/>
    <m/>
    <m/>
    <m/>
    <m/>
    <x v="3"/>
    <x v="0"/>
    <x v="3"/>
  </r>
  <r>
    <x v="1054"/>
    <n v="330120171590"/>
    <n v="650804402543"/>
    <x v="911"/>
    <s v="Бегим ана 7/34"/>
    <s v="Бегим ана"/>
    <n v="7"/>
    <n v="34"/>
    <n v="77100957"/>
    <n v="51348"/>
    <x v="0"/>
    <x v="0"/>
    <n v="475"/>
    <m/>
    <n v="1"/>
    <n v="1"/>
    <n v="-475"/>
    <x v="257"/>
    <x v="0"/>
    <n v="0"/>
    <n v="0"/>
    <n v="0"/>
    <n v="-60391.5"/>
    <x v="260"/>
    <n v="-138999.25"/>
    <m/>
    <n v="0"/>
    <m/>
    <m/>
    <m/>
    <n v="1"/>
    <m/>
    <m/>
    <x v="3"/>
    <x v="0"/>
    <x v="3"/>
  </r>
  <r>
    <x v="1055"/>
    <m/>
    <n v="601229301219"/>
    <x v="912"/>
    <s v="Бегим ана 7/35"/>
    <m/>
    <m/>
    <m/>
    <n v="100800906"/>
    <n v="51304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m/>
    <m/>
    <m/>
    <x v="3"/>
    <x v="0"/>
    <x v="3"/>
  </r>
  <r>
    <x v="1056"/>
    <n v="330100229157"/>
    <n v="60340009986"/>
    <x v="913"/>
    <s v="Бегим ана 29"/>
    <s v="Бегим ана"/>
    <n v="29"/>
    <m/>
    <n v="2456429"/>
    <n v="39450"/>
    <x v="0"/>
    <x v="0"/>
    <n v="1149"/>
    <m/>
    <n v="1"/>
    <n v="1"/>
    <n v="-1149"/>
    <x v="600"/>
    <x v="0"/>
    <n v="0"/>
    <n v="0"/>
    <n v="0"/>
    <n v="-146083.86000000002"/>
    <x v="613"/>
    <n v="-336231.87"/>
    <m/>
    <n v="0"/>
    <m/>
    <m/>
    <m/>
    <n v="1"/>
    <m/>
    <m/>
    <x v="3"/>
    <x v="0"/>
    <x v="3"/>
  </r>
  <r>
    <x v="1057"/>
    <n v="330100231434"/>
    <n v="61040011028"/>
    <x v="914"/>
    <s v="Бегим Ана30"/>
    <s v="Бегим ана"/>
    <n v="30"/>
    <m/>
    <s v="11/5766312"/>
    <n v="47260"/>
    <x v="0"/>
    <x v="0"/>
    <n v="718"/>
    <m/>
    <n v="1"/>
    <n v="1"/>
    <n v="-718"/>
    <x v="531"/>
    <x v="0"/>
    <n v="0"/>
    <n v="0"/>
    <n v="0"/>
    <n v="-91286.52"/>
    <x v="538"/>
    <n v="-210108.34000000003"/>
    <m/>
    <n v="0"/>
    <m/>
    <m/>
    <m/>
    <n v="1"/>
    <m/>
    <m/>
    <x v="3"/>
    <x v="0"/>
    <x v="3"/>
  </r>
  <r>
    <x v="1058"/>
    <n v="330100210926"/>
    <n v="141003746"/>
    <x v="915"/>
    <s v="Бегим 15"/>
    <s v="Бегим ана"/>
    <n v="15"/>
    <m/>
    <n v="12071165"/>
    <n v="57908431"/>
    <x v="0"/>
    <x v="0"/>
    <n v="17149"/>
    <m/>
    <n v="1"/>
    <n v="1"/>
    <n v="-17149"/>
    <x v="601"/>
    <x v="0"/>
    <n v="0"/>
    <n v="0"/>
    <n v="0"/>
    <n v="-2180323.86"/>
    <x v="614"/>
    <n v="-5018311.87"/>
    <m/>
    <n v="0"/>
    <m/>
    <m/>
    <m/>
    <n v="1"/>
    <m/>
    <m/>
    <x v="3"/>
    <x v="0"/>
    <x v="3"/>
  </r>
  <r>
    <x v="1059"/>
    <n v="330100210926"/>
    <n v="141003746"/>
    <x v="915"/>
    <s v="Бегим 15"/>
    <s v="Бегим ана"/>
    <n v="15"/>
    <m/>
    <n v="120797"/>
    <n v="57908432"/>
    <x v="0"/>
    <x v="0"/>
    <n v="8060"/>
    <m/>
    <n v="1"/>
    <n v="1"/>
    <n v="-8060"/>
    <x v="602"/>
    <x v="0"/>
    <n v="0"/>
    <n v="0"/>
    <n v="0"/>
    <n v="-1024748.4"/>
    <x v="615"/>
    <n v="-2358597.8000000003"/>
    <m/>
    <n v="0"/>
    <m/>
    <m/>
    <m/>
    <n v="1"/>
    <m/>
    <m/>
    <x v="3"/>
    <x v="0"/>
    <x v="3"/>
  </r>
  <r>
    <x v="1060"/>
    <n v="330100225759"/>
    <n v="530504300496"/>
    <x v="898"/>
    <s v="Айтбаева 29/26"/>
    <m/>
    <m/>
    <m/>
    <n v="97570194"/>
    <n v="122432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m/>
    <m/>
    <m/>
    <x v="3"/>
    <x v="0"/>
    <x v="3"/>
  </r>
  <r>
    <x v="1061"/>
    <n v="331000002723"/>
    <n v="91040012253"/>
    <x v="916"/>
    <s v="Айтбаева 33/51"/>
    <s v="Айтбаева"/>
    <n v="33"/>
    <n v="51"/>
    <n v="12746992"/>
    <n v="38902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n v="1"/>
    <m/>
    <m/>
    <x v="3"/>
    <x v="0"/>
    <x v="3"/>
  </r>
  <r>
    <x v="1062"/>
    <m/>
    <n v="590816301025"/>
    <x v="917"/>
    <s v="Айтбаева33/3"/>
    <s v="Айтбаева"/>
    <n v="33"/>
    <n v="3"/>
    <n v="0"/>
    <m/>
    <x v="0"/>
    <x v="0"/>
    <n v="188"/>
    <m/>
    <n v="1"/>
    <n v="1"/>
    <n v="-188"/>
    <x v="393"/>
    <x v="0"/>
    <n v="0"/>
    <n v="0"/>
    <n v="0"/>
    <n v="-23902.32"/>
    <x v="396"/>
    <n v="-55014.44"/>
    <m/>
    <n v="0"/>
    <m/>
    <m/>
    <m/>
    <n v="1"/>
    <m/>
    <m/>
    <x v="3"/>
    <x v="0"/>
    <x v="3"/>
  </r>
  <r>
    <x v="1063"/>
    <m/>
    <n v="590816301026"/>
    <x v="917"/>
    <s v="Айтбаева33/4"/>
    <s v="Айтбаева"/>
    <n v="33"/>
    <n v="3"/>
    <m/>
    <m/>
    <x v="0"/>
    <x v="0"/>
    <n v="27"/>
    <m/>
    <n v="1"/>
    <n v="1"/>
    <n v="-27"/>
    <x v="231"/>
    <x v="0"/>
    <n v="0"/>
    <n v="0"/>
    <n v="1"/>
    <n v="-3432.78"/>
    <x v="234"/>
    <n v="-7901.01"/>
    <m/>
    <n v="0"/>
    <m/>
    <m/>
    <m/>
    <n v="1"/>
    <m/>
    <m/>
    <x v="3"/>
    <x v="0"/>
    <x v="3"/>
  </r>
  <r>
    <x v="1064"/>
    <n v="331000036277"/>
    <n v="50340007948"/>
    <x v="918"/>
    <s v="Айтб. 29"/>
    <s v="Айтбаева"/>
    <n v="29"/>
    <m/>
    <n v="12144415"/>
    <n v="5681909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3"/>
    <x v="0"/>
    <x v="3"/>
  </r>
  <r>
    <x v="1065"/>
    <n v="331000008601"/>
    <n v="991141006530"/>
    <x v="919"/>
    <s v="Айтба 33"/>
    <s v="Айтбаева"/>
    <n v="33"/>
    <m/>
    <n v="29146832"/>
    <n v="57908124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3"/>
    <x v="0"/>
    <x v="3"/>
  </r>
  <r>
    <x v="1066"/>
    <n v="331012458719"/>
    <m/>
    <x v="920"/>
    <s v="Айтбаева  31/5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67"/>
    <n v="331012057462"/>
    <n v="760116401756"/>
    <x v="921"/>
    <s v="Бегим  б/н"/>
    <s v="Бегим ана"/>
    <s v="б/н"/>
    <m/>
    <n v="2880753"/>
    <n v="17117191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n v="1"/>
    <m/>
    <m/>
    <x v="3"/>
    <x v="0"/>
    <x v="3"/>
  </r>
  <r>
    <x v="1068"/>
    <n v="331010143815"/>
    <n v="620101413006"/>
    <x v="922"/>
    <s v="Айтбаева 29/105"/>
    <s v="Айтбаева"/>
    <n v="29"/>
    <n v="105"/>
    <n v="97718310"/>
    <n v="52651"/>
    <x v="0"/>
    <x v="0"/>
    <n v="1743"/>
    <m/>
    <n v="1"/>
    <n v="1"/>
    <n v="-1743"/>
    <x v="603"/>
    <x v="0"/>
    <n v="0"/>
    <n v="0"/>
    <n v="0"/>
    <n v="-221605.02"/>
    <x v="616"/>
    <n v="-510054.08999999997"/>
    <m/>
    <n v="0"/>
    <m/>
    <m/>
    <m/>
    <n v="1"/>
    <m/>
    <m/>
    <x v="3"/>
    <x v="0"/>
    <x v="3"/>
  </r>
  <r>
    <x v="1069"/>
    <m/>
    <n v="620101413006"/>
    <x v="922"/>
    <s v="Айтбаева 29/105"/>
    <s v="Айтбаева"/>
    <n v="29"/>
    <n v="105"/>
    <n v="20324521"/>
    <n v="0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n v="1"/>
    <m/>
    <m/>
    <x v="3"/>
    <x v="0"/>
    <x v="3"/>
  </r>
  <r>
    <x v="1070"/>
    <n v="331018909198"/>
    <n v="60940017815"/>
    <x v="923"/>
    <s v="Паримб 2/58"/>
    <m/>
    <m/>
    <m/>
    <n v="12662410"/>
    <n v="88088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n v="1"/>
    <m/>
    <m/>
    <x v="3"/>
    <x v="0"/>
    <x v="3"/>
  </r>
  <r>
    <x v="1071"/>
    <m/>
    <n v="80240017104"/>
    <x v="924"/>
    <s v="Тажибаева 23"/>
    <m/>
    <m/>
    <m/>
    <n v="12810844"/>
    <m/>
    <x v="0"/>
    <x v="0"/>
    <n v="80"/>
    <m/>
    <n v="1"/>
    <n v="1"/>
    <n v="-80"/>
    <x v="77"/>
    <x v="0"/>
    <n v="0"/>
    <n v="0"/>
    <n v="0"/>
    <n v="-10171.200000000001"/>
    <x v="77"/>
    <n v="-23410.400000000001"/>
    <m/>
    <n v="0"/>
    <m/>
    <m/>
    <m/>
    <m/>
    <m/>
    <m/>
    <x v="3"/>
    <x v="0"/>
    <x v="3"/>
  </r>
  <r>
    <x v="1072"/>
    <n v="331000052202"/>
    <n v="131240011556"/>
    <x v="925"/>
    <s v="Толыбекова 18"/>
    <s v="Толыбекова"/>
    <n v="18"/>
    <m/>
    <n v="2051686"/>
    <n v="5530349"/>
    <x v="0"/>
    <x v="0"/>
    <n v="520"/>
    <m/>
    <n v="1"/>
    <n v="1"/>
    <n v="-520"/>
    <x v="164"/>
    <x v="0"/>
    <n v="0"/>
    <n v="0"/>
    <n v="0"/>
    <n v="-66112.800000000003"/>
    <x v="617"/>
    <n v="-152167.6"/>
    <m/>
    <n v="0"/>
    <m/>
    <m/>
    <m/>
    <n v="1"/>
    <m/>
    <m/>
    <x v="3"/>
    <x v="0"/>
    <x v="3"/>
  </r>
  <r>
    <x v="1073"/>
    <n v="330500210766"/>
    <n v="50140010247"/>
    <x v="926"/>
    <s v="Ильясова 18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3"/>
  </r>
  <r>
    <x v="1074"/>
    <n v="330100235468"/>
    <n v="71040006152"/>
    <x v="927"/>
    <s v="Сулейменова 94"/>
    <s v="Сулейменова"/>
    <n v="94"/>
    <m/>
    <n v="2833180"/>
    <n v="17326630"/>
    <x v="0"/>
    <x v="0"/>
    <n v="351"/>
    <m/>
    <n v="1"/>
    <n v="1"/>
    <n v="-351"/>
    <x v="604"/>
    <x v="0"/>
    <n v="0"/>
    <n v="0"/>
    <n v="0"/>
    <n v="-44626.14"/>
    <x v="618"/>
    <n v="-102713.13"/>
    <m/>
    <n v="0"/>
    <m/>
    <m/>
    <m/>
    <n v="1"/>
    <m/>
    <m/>
    <x v="3"/>
    <x v="0"/>
    <x v="3"/>
  </r>
  <r>
    <x v="1075"/>
    <m/>
    <n v="550924401399"/>
    <x v="928"/>
    <s v="Тажибаева 3"/>
    <s v="Тажибаева"/>
    <n v="3"/>
    <m/>
    <m/>
    <m/>
    <x v="0"/>
    <x v="0"/>
    <n v="601"/>
    <m/>
    <n v="1"/>
    <n v="1"/>
    <n v="-601"/>
    <x v="605"/>
    <x v="0"/>
    <n v="0"/>
    <n v="0"/>
    <n v="0"/>
    <n v="-76411.14"/>
    <x v="619"/>
    <n v="-175870.63"/>
    <m/>
    <n v="0"/>
    <m/>
    <m/>
    <m/>
    <n v="-1"/>
    <m/>
    <m/>
    <x v="3"/>
    <x v="0"/>
    <x v="3"/>
  </r>
  <r>
    <x v="1076"/>
    <n v="331017962188"/>
    <n v="880521302556"/>
    <x v="929"/>
    <s v="Бегим ана"/>
    <s v="Бегим ана"/>
    <n v="11"/>
    <n v="1"/>
    <n v="31715796"/>
    <n v="17328927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3"/>
    <x v="0"/>
    <x v="3"/>
  </r>
  <r>
    <x v="1077"/>
    <n v="331017962188"/>
    <n v="880521302556"/>
    <x v="929"/>
    <s v="Бегим ана"/>
    <s v="Бегим ана"/>
    <n v="11"/>
    <n v="1"/>
    <n v="32136262"/>
    <n v="17328928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3"/>
    <x v="0"/>
    <x v="3"/>
  </r>
  <r>
    <x v="1078"/>
    <m/>
    <n v="720116300596"/>
    <x v="930"/>
    <s v="Байтурсынова 44/3"/>
    <m/>
    <m/>
    <m/>
    <n v="0"/>
    <m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3"/>
    <x v="0"/>
    <x v="3"/>
  </r>
  <r>
    <x v="1079"/>
    <m/>
    <n v="720116300596"/>
    <x v="930"/>
    <s v="Байтурсынова 44/4"/>
    <m/>
    <m/>
    <m/>
    <m/>
    <m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3"/>
    <x v="0"/>
    <x v="3"/>
  </r>
  <r>
    <x v="1080"/>
    <n v="331000041119"/>
    <n v="730330401813"/>
    <x v="931"/>
    <s v="Бегим ана 14Д"/>
    <s v="Бегим ана"/>
    <n v="14"/>
    <s v="д"/>
    <n v="87498038"/>
    <n v="122274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3"/>
    <x v="0"/>
    <x v="3"/>
  </r>
  <r>
    <x v="1081"/>
    <m/>
    <n v="980540003361"/>
    <x v="932"/>
    <s v="Ауезова 43/1"/>
    <s v="Ауезова"/>
    <n v="43"/>
    <n v="1"/>
    <n v="98012588"/>
    <n v="51847"/>
    <x v="0"/>
    <x v="0"/>
    <n v="671"/>
    <m/>
    <n v="1"/>
    <n v="1"/>
    <n v="-671"/>
    <x v="504"/>
    <x v="0"/>
    <n v="0"/>
    <n v="0"/>
    <n v="0"/>
    <n v="-85310.94"/>
    <x v="511"/>
    <n v="-196354.73"/>
    <m/>
    <n v="0"/>
    <m/>
    <m/>
    <m/>
    <n v="1"/>
    <m/>
    <m/>
    <x v="3"/>
    <x v="0"/>
    <x v="3"/>
  </r>
  <r>
    <x v="1082"/>
    <n v="330120249414"/>
    <n v="811103402430"/>
    <x v="933"/>
    <s v="Байсеитова 140б/4"/>
    <m/>
    <m/>
    <m/>
    <n v="269600"/>
    <n v="12915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n v="1"/>
    <m/>
    <m/>
    <x v="3"/>
    <x v="0"/>
    <x v="3"/>
  </r>
  <r>
    <x v="1083"/>
    <n v="330315248361"/>
    <n v="550719401770"/>
    <x v="934"/>
    <s v="Тажибаева б/н"/>
    <s v="Тажибаева"/>
    <s v="б/н"/>
    <m/>
    <n v="30284714"/>
    <n v="3927"/>
    <x v="0"/>
    <x v="0"/>
    <n v="134"/>
    <m/>
    <n v="1"/>
    <n v="1"/>
    <n v="-134"/>
    <x v="234"/>
    <x v="1"/>
    <n v="214"/>
    <n v="62622.82"/>
    <n v="0"/>
    <n v="-17036.759999999998"/>
    <x v="237"/>
    <n v="-39212.42"/>
    <m/>
    <n v="0"/>
    <m/>
    <m/>
    <m/>
    <n v="1"/>
    <m/>
    <m/>
    <x v="16"/>
    <x v="0"/>
    <x v="3"/>
  </r>
  <r>
    <x v="1084"/>
    <m/>
    <n v="20340004432"/>
    <x v="935"/>
    <s v="Байсейтова104/1"/>
    <s v="Байсеитова"/>
    <n v="104"/>
    <m/>
    <n v="2259210"/>
    <s v="заявка"/>
    <x v="0"/>
    <x v="0"/>
    <n v="559"/>
    <m/>
    <n v="1"/>
    <n v="1"/>
    <n v="-559"/>
    <x v="607"/>
    <x v="0"/>
    <n v="0"/>
    <n v="0"/>
    <n v="0"/>
    <n v="-71071.259999999995"/>
    <x v="621"/>
    <n v="-163580.16999999998"/>
    <m/>
    <n v="0"/>
    <m/>
    <m/>
    <m/>
    <n v="1"/>
    <m/>
    <m/>
    <x v="3"/>
    <x v="0"/>
    <x v="3"/>
  </r>
  <r>
    <x v="1085"/>
    <n v="331000000122"/>
    <n v="940140000385"/>
    <x v="936"/>
    <s v="Токм 23"/>
    <s v="Токмаганбетова"/>
    <n v="23"/>
    <n v="25"/>
    <n v="29146809"/>
    <n v="57908322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10"/>
    <x v="0"/>
    <x v="3"/>
  </r>
  <r>
    <x v="1086"/>
    <n v="331000000122"/>
    <n v="940140000385"/>
    <x v="936"/>
    <s v="Токм 23"/>
    <s v="Токмаганбетова"/>
    <n v="23"/>
    <n v="25"/>
    <n v="8614319"/>
    <n v="154088"/>
    <x v="0"/>
    <x v="0"/>
    <n v="519"/>
    <m/>
    <n v="1"/>
    <n v="1"/>
    <n v="-519"/>
    <x v="608"/>
    <x v="0"/>
    <n v="0"/>
    <n v="0"/>
    <n v="0"/>
    <n v="-65985.66"/>
    <x v="622"/>
    <n v="-151874.97"/>
    <m/>
    <n v="0"/>
    <m/>
    <m/>
    <m/>
    <n v="1"/>
    <m/>
    <m/>
    <x v="10"/>
    <x v="0"/>
    <x v="3"/>
  </r>
  <r>
    <x v="1087"/>
    <n v="600700033173"/>
    <n v="980640000093"/>
    <x v="581"/>
    <s v="Казбек би 24 а"/>
    <s v="Казбек би"/>
    <s v="24а"/>
    <m/>
    <n v="8320790"/>
    <n v="38614"/>
    <x v="0"/>
    <x v="0"/>
    <n v="138"/>
    <m/>
    <n v="1"/>
    <n v="1"/>
    <n v="-138"/>
    <x v="582"/>
    <x v="0"/>
    <n v="0"/>
    <n v="0"/>
    <n v="0"/>
    <n v="-17545.32"/>
    <x v="593"/>
    <n v="-40382.94"/>
    <m/>
    <n v="0"/>
    <m/>
    <m/>
    <m/>
    <n v="1"/>
    <m/>
    <m/>
    <x v="10"/>
    <x v="0"/>
    <x v="3"/>
  </r>
  <r>
    <x v="1088"/>
    <n v="331017807970"/>
    <n v="630503402345"/>
    <x v="937"/>
    <s v="Токмаганбетова25/1"/>
    <s v="Токмаганбетова"/>
    <n v="25"/>
    <n v="1"/>
    <n v="12049222"/>
    <n v="98980"/>
    <x v="0"/>
    <x v="0"/>
    <n v="223"/>
    <m/>
    <n v="1"/>
    <n v="1"/>
    <n v="-223"/>
    <x v="82"/>
    <x v="0"/>
    <n v="0"/>
    <n v="0"/>
    <n v="0"/>
    <n v="-28352.22"/>
    <x v="82"/>
    <n v="-65256.490000000005"/>
    <m/>
    <n v="0"/>
    <m/>
    <m/>
    <m/>
    <n v="1"/>
    <m/>
    <m/>
    <x v="23"/>
    <x v="0"/>
    <x v="3"/>
  </r>
  <r>
    <x v="1089"/>
    <n v="600400047601"/>
    <n v="10540000712"/>
    <x v="938"/>
    <s v="Казбек би 22/32"/>
    <s v="Казыбек би"/>
    <n v="22"/>
    <n v="32"/>
    <n v="12931205"/>
    <n v="3163330"/>
    <x v="0"/>
    <x v="0"/>
    <n v="421"/>
    <m/>
    <n v="1"/>
    <n v="1"/>
    <n v="-421"/>
    <x v="609"/>
    <x v="0"/>
    <n v="0"/>
    <n v="0"/>
    <n v="0"/>
    <n v="-53525.94"/>
    <x v="623"/>
    <n v="-123197.23000000001"/>
    <m/>
    <n v="0"/>
    <m/>
    <m/>
    <m/>
    <m/>
    <m/>
    <m/>
    <x v="23"/>
    <x v="0"/>
    <x v="3"/>
  </r>
  <r>
    <x v="1090"/>
    <n v="600300575077"/>
    <n v="90440011332"/>
    <x v="939"/>
    <s v="Байсейтова104/1"/>
    <s v="Байтурсынова"/>
    <n v="104"/>
    <n v="1"/>
    <n v="17319614"/>
    <n v="58175558"/>
    <x v="0"/>
    <x v="0"/>
    <n v="268"/>
    <m/>
    <n v="1"/>
    <n v="1"/>
    <n v="-268"/>
    <x v="214"/>
    <x v="0"/>
    <n v="0"/>
    <n v="0"/>
    <n v="0"/>
    <n v="-34073.519999999997"/>
    <x v="217"/>
    <n v="-78424.84"/>
    <m/>
    <n v="0"/>
    <m/>
    <m/>
    <m/>
    <n v="1"/>
    <m/>
    <m/>
    <x v="23"/>
    <x v="0"/>
    <x v="3"/>
  </r>
  <r>
    <x v="1091"/>
    <n v="331010017957"/>
    <n v="620717402099"/>
    <x v="940"/>
    <s v="Каз би24/17/18"/>
    <s v="Казыбек би"/>
    <n v="24"/>
    <n v="17.18"/>
    <n v="2575941"/>
    <n v="17328929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23"/>
    <x v="0"/>
    <x v="3"/>
  </r>
  <r>
    <x v="1092"/>
    <n v="331010291101"/>
    <n v="530130301203"/>
    <x v="941"/>
    <s v="Казбек би 24/32"/>
    <s v="Казыбек би"/>
    <n v="24"/>
    <n v="32"/>
    <n v="97901358"/>
    <n v="3457802"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n v="1"/>
    <m/>
    <m/>
    <x v="23"/>
    <x v="0"/>
    <x v="3"/>
  </r>
  <r>
    <x v="1093"/>
    <n v="330100221135"/>
    <n v="40540002932"/>
    <x v="707"/>
    <s v="ул Тажибаеваб/н"/>
    <s v="Тажибаева"/>
    <s v="б/н"/>
    <m/>
    <s v="2012/1099221"/>
    <n v="57913899"/>
    <x v="0"/>
    <x v="0"/>
    <n v="1567"/>
    <m/>
    <n v="1"/>
    <n v="0"/>
    <n v="-1567"/>
    <x v="6"/>
    <x v="0"/>
    <n v="0"/>
    <n v="0"/>
    <n v="0"/>
    <n v="-199228.38"/>
    <x v="6"/>
    <n v="-199228.38"/>
    <m/>
    <n v="-1567"/>
    <m/>
    <m/>
    <m/>
    <n v="1"/>
    <m/>
    <m/>
    <x v="7"/>
    <x v="0"/>
    <x v="3"/>
  </r>
  <r>
    <x v="1094"/>
    <n v="330100221135"/>
    <n v="40540002932"/>
    <x v="707"/>
    <s v="ул Тажибаеваб/н"/>
    <s v="Тажибаева"/>
    <s v="б/н"/>
    <m/>
    <s v="2013/8490058"/>
    <n v="58173192"/>
    <x v="0"/>
    <x v="0"/>
    <n v="4103"/>
    <m/>
    <n v="1"/>
    <n v="1"/>
    <n v="-4103"/>
    <x v="610"/>
    <x v="0"/>
    <n v="0"/>
    <n v="0"/>
    <n v="0"/>
    <n v="-521655.42"/>
    <x v="624"/>
    <n v="-1200660.8900000001"/>
    <m/>
    <n v="0"/>
    <m/>
    <m/>
    <m/>
    <n v="1"/>
    <m/>
    <m/>
    <x v="7"/>
    <x v="0"/>
    <x v="3"/>
  </r>
  <r>
    <x v="1095"/>
    <n v="331017830931"/>
    <n v="80340004077"/>
    <x v="942"/>
    <s v="Байтур.46"/>
    <s v="Байтурсынова"/>
    <n v="46"/>
    <m/>
    <n v="11169359"/>
    <n v="89000"/>
    <x v="0"/>
    <x v="0"/>
    <n v="4078"/>
    <m/>
    <n v="1"/>
    <n v="1"/>
    <n v="-4078"/>
    <x v="611"/>
    <x v="1"/>
    <n v="4103"/>
    <n v="1200660.8899999999"/>
    <n v="0"/>
    <n v="-518476.92"/>
    <x v="625"/>
    <n v="-1193345.1400000001"/>
    <m/>
    <n v="0"/>
    <m/>
    <m/>
    <m/>
    <n v="1"/>
    <m/>
    <m/>
    <x v="6"/>
    <x v="0"/>
    <x v="3"/>
  </r>
  <r>
    <x v="1096"/>
    <n v="331017830931"/>
    <n v="80340004077"/>
    <x v="942"/>
    <s v="полив"/>
    <s v="Байтурсынова"/>
    <n v="46"/>
    <m/>
    <n v="13160301"/>
    <n v="231739"/>
    <x v="0"/>
    <x v="0"/>
    <n v="561"/>
    <m/>
    <n v="1"/>
    <n v="0"/>
    <n v="-561"/>
    <x v="6"/>
    <x v="1"/>
    <n v="586"/>
    <n v="171481.18"/>
    <n v="0"/>
    <n v="-71325.539999999994"/>
    <x v="6"/>
    <n v="-71325.539999999994"/>
    <m/>
    <n v="-561"/>
    <m/>
    <m/>
    <m/>
    <n v="1"/>
    <m/>
    <m/>
    <x v="6"/>
    <x v="0"/>
    <x v="3"/>
  </r>
  <r>
    <x v="1097"/>
    <n v="331010150735"/>
    <n v="700425402486"/>
    <x v="943"/>
    <s v="Желт 2/1"/>
    <s v="Желтоксан"/>
    <n v="2"/>
    <n v="1"/>
    <n v="1593875"/>
    <n v="88223"/>
    <x v="0"/>
    <x v="0"/>
    <n v="7050"/>
    <m/>
    <n v="1"/>
    <n v="1"/>
    <n v="-7050"/>
    <x v="612"/>
    <x v="1"/>
    <n v="7075"/>
    <n v="2070357.25"/>
    <n v="0"/>
    <n v="-896337"/>
    <x v="626"/>
    <n v="-2063041.5"/>
    <m/>
    <n v="0"/>
    <m/>
    <m/>
    <m/>
    <n v="1"/>
    <m/>
    <m/>
    <x v="6"/>
    <x v="0"/>
    <x v="3"/>
  </r>
  <r>
    <x v="1098"/>
    <n v="331012254427"/>
    <n v="790205400231"/>
    <x v="944"/>
    <s v="Байт 46/22"/>
    <s v="Байтурсынова"/>
    <n v="46"/>
    <n v="22"/>
    <n v="26201229"/>
    <n v="123093"/>
    <x v="0"/>
    <x v="0"/>
    <n v="349"/>
    <m/>
    <n v="1"/>
    <n v="1"/>
    <n v="-349"/>
    <x v="144"/>
    <x v="1"/>
    <n v="374"/>
    <n v="109443.62"/>
    <n v="0"/>
    <n v="-44371.86"/>
    <x v="144"/>
    <n v="-102127.87"/>
    <m/>
    <n v="0"/>
    <m/>
    <m/>
    <m/>
    <n v="1"/>
    <m/>
    <m/>
    <x v="6"/>
    <x v="0"/>
    <x v="3"/>
  </r>
  <r>
    <x v="1099"/>
    <m/>
    <n v="790205400232"/>
    <x v="944"/>
    <s v="Байт 46/23"/>
    <s v="Байтурсынова"/>
    <n v="46"/>
    <n v="22"/>
    <m/>
    <m/>
    <x v="0"/>
    <x v="0"/>
    <n v="22"/>
    <m/>
    <n v="1"/>
    <n v="1"/>
    <n v="-22"/>
    <x v="392"/>
    <x v="1"/>
    <n v="47"/>
    <n v="13753.61"/>
    <n v="1"/>
    <n v="-2797.08"/>
    <x v="395"/>
    <n v="-6437.8600000000006"/>
    <m/>
    <n v="0"/>
    <m/>
    <m/>
    <m/>
    <n v="1"/>
    <m/>
    <m/>
    <x v="6"/>
    <x v="0"/>
    <x v="3"/>
  </r>
  <r>
    <x v="1100"/>
    <n v="331017968770"/>
    <n v="671222301918"/>
    <x v="945"/>
    <s v="Желт 4/26"/>
    <s v="Желтоксан"/>
    <n v="4"/>
    <n v="26"/>
    <n v="2468179"/>
    <n v="57914042"/>
    <x v="0"/>
    <x v="0"/>
    <n v="1275"/>
    <m/>
    <n v="1"/>
    <n v="1"/>
    <n v="-1275"/>
    <x v="613"/>
    <x v="1"/>
    <n v="1300"/>
    <n v="380419"/>
    <n v="0"/>
    <n v="-162103.5"/>
    <x v="627"/>
    <n v="-373103.25"/>
    <m/>
    <n v="0"/>
    <m/>
    <m/>
    <m/>
    <n v="1"/>
    <m/>
    <m/>
    <x v="6"/>
    <x v="0"/>
    <x v="3"/>
  </r>
  <r>
    <x v="1101"/>
    <n v="331010702920"/>
    <n v="770326401224"/>
    <x v="946"/>
    <s v="Желт 4"/>
    <s v="Желтоксан"/>
    <n v="4"/>
    <n v="47"/>
    <n v="30930464"/>
    <m/>
    <x v="0"/>
    <x v="0"/>
    <n v="740"/>
    <m/>
    <n v="1"/>
    <n v="1"/>
    <n v="-740"/>
    <x v="614"/>
    <x v="1"/>
    <n v="765"/>
    <n v="223861.94999999998"/>
    <n v="0"/>
    <n v="-94083.6"/>
    <x v="628"/>
    <n v="-216546.2"/>
    <m/>
    <n v="0"/>
    <m/>
    <m/>
    <m/>
    <n v="-1"/>
    <s v="нет № пломбы"/>
    <m/>
    <x v="6"/>
    <x v="0"/>
    <x v="3"/>
  </r>
  <r>
    <x v="1102"/>
    <n v="331010407317"/>
    <n v="600529401254"/>
    <x v="947"/>
    <s v="Желт 6/31"/>
    <s v="Желтоксан"/>
    <n v="6"/>
    <n v="31"/>
    <n v="8647990"/>
    <n v="98978"/>
    <x v="0"/>
    <x v="0"/>
    <n v="650"/>
    <m/>
    <n v="1"/>
    <n v="1"/>
    <n v="-650"/>
    <x v="398"/>
    <x v="1"/>
    <n v="675"/>
    <n v="197525.25"/>
    <n v="0"/>
    <n v="-82641"/>
    <x v="401"/>
    <n v="-190209.5"/>
    <m/>
    <n v="0"/>
    <m/>
    <m/>
    <m/>
    <n v="1"/>
    <m/>
    <m/>
    <x v="6"/>
    <x v="0"/>
    <x v="3"/>
  </r>
  <r>
    <x v="1103"/>
    <n v="331010337015"/>
    <n v="640809401947"/>
    <x v="948"/>
    <s v="Желтокс6/22"/>
    <s v="Желтоксан"/>
    <n v="6"/>
    <n v="22"/>
    <n v="31739508"/>
    <n v="17333238"/>
    <x v="0"/>
    <x v="0"/>
    <n v="478"/>
    <m/>
    <n v="1"/>
    <n v="1"/>
    <n v="-478"/>
    <x v="615"/>
    <x v="1"/>
    <n v="503"/>
    <n v="147192.88999999998"/>
    <n v="0"/>
    <n v="-60772.92"/>
    <x v="629"/>
    <n v="-139877.14000000001"/>
    <m/>
    <n v="0"/>
    <m/>
    <m/>
    <m/>
    <n v="1"/>
    <m/>
    <m/>
    <x v="6"/>
    <x v="0"/>
    <x v="3"/>
  </r>
  <r>
    <x v="1104"/>
    <n v="331010691580"/>
    <n v="720117402168"/>
    <x v="949"/>
    <s v="Желт 4/66"/>
    <s v="Желтоксан"/>
    <n v="4"/>
    <n v="66"/>
    <n v="91317374"/>
    <n v="17117189"/>
    <x v="0"/>
    <x v="0"/>
    <n v="1019"/>
    <m/>
    <n v="1"/>
    <n v="1"/>
    <n v="-1019"/>
    <x v="616"/>
    <x v="1"/>
    <n v="1044"/>
    <n v="305505.71999999997"/>
    <n v="0"/>
    <n v="-129555.66"/>
    <x v="630"/>
    <n v="-298189.96999999997"/>
    <m/>
    <n v="0"/>
    <m/>
    <m/>
    <m/>
    <n v="1"/>
    <m/>
    <m/>
    <x v="6"/>
    <x v="0"/>
    <x v="3"/>
  </r>
  <r>
    <x v="1105"/>
    <n v="331010691580"/>
    <n v="720117402168"/>
    <x v="949"/>
    <s v="Желт 4/66"/>
    <s v="Желтоксан"/>
    <n v="4"/>
    <n v="66"/>
    <n v="16123189"/>
    <n v="17117188"/>
    <x v="0"/>
    <x v="0"/>
    <n v="1632"/>
    <m/>
    <n v="1"/>
    <n v="1"/>
    <n v="-1632"/>
    <x v="617"/>
    <x v="1"/>
    <n v="1657"/>
    <n v="484887.91"/>
    <n v="0"/>
    <n v="-207492.48000000001"/>
    <x v="631"/>
    <n v="-477572.16000000003"/>
    <m/>
    <n v="0"/>
    <m/>
    <m/>
    <m/>
    <n v="1"/>
    <m/>
    <m/>
    <x v="6"/>
    <x v="0"/>
    <x v="3"/>
  </r>
  <r>
    <x v="1106"/>
    <n v="331010789387"/>
    <n v="740325401302"/>
    <x v="950"/>
    <s v="Токм 27/1"/>
    <s v="Токмаганбетова"/>
    <n v="27"/>
    <n v="37"/>
    <n v="7516191"/>
    <n v="99757"/>
    <x v="0"/>
    <x v="0"/>
    <n v="1224"/>
    <m/>
    <n v="1"/>
    <n v="1"/>
    <n v="-1224"/>
    <x v="503"/>
    <x v="1"/>
    <n v="1249"/>
    <n v="365494.87"/>
    <n v="0"/>
    <n v="-155619.36000000002"/>
    <x v="510"/>
    <n v="-358179.12"/>
    <m/>
    <n v="0"/>
    <m/>
    <m/>
    <m/>
    <n v="1"/>
    <m/>
    <m/>
    <x v="6"/>
    <x v="0"/>
    <x v="3"/>
  </r>
  <r>
    <x v="1107"/>
    <m/>
    <n v="740325401302"/>
    <x v="950"/>
    <s v="Токм 27/2"/>
    <m/>
    <m/>
    <m/>
    <m/>
    <m/>
    <x v="0"/>
    <x v="0"/>
    <n v="7"/>
    <m/>
    <n v="1"/>
    <n v="1"/>
    <n v="-7"/>
    <x v="229"/>
    <x v="1"/>
    <n v="32"/>
    <n v="9364.16"/>
    <n v="0"/>
    <n v="-889.98"/>
    <x v="232"/>
    <n v="-2048.41"/>
    <m/>
    <n v="0"/>
    <m/>
    <m/>
    <m/>
    <n v="1"/>
    <m/>
    <m/>
    <x v="6"/>
    <x v="0"/>
    <x v="3"/>
  </r>
  <r>
    <x v="1108"/>
    <n v="331000065702"/>
    <n v="771215301483"/>
    <x v="951"/>
    <s v="Токм 27"/>
    <m/>
    <m/>
    <m/>
    <n v="4554254"/>
    <m/>
    <x v="0"/>
    <x v="0"/>
    <n v="159"/>
    <m/>
    <n v="1"/>
    <n v="1"/>
    <n v="-159"/>
    <x v="618"/>
    <x v="1"/>
    <n v="184"/>
    <n v="53843.92"/>
    <n v="0"/>
    <n v="-20215.259999999998"/>
    <x v="632"/>
    <n v="-46528.17"/>
    <m/>
    <n v="0"/>
    <m/>
    <m/>
    <m/>
    <m/>
    <m/>
    <m/>
    <x v="6"/>
    <x v="0"/>
    <x v="3"/>
  </r>
  <r>
    <x v="1109"/>
    <n v="331010308462"/>
    <n v="510731400572"/>
    <x v="952"/>
    <s v="Ильясова 2/26"/>
    <s v="Ильясова"/>
    <n v="2"/>
    <n v="26"/>
    <n v="21460"/>
    <n v="17328946"/>
    <x v="0"/>
    <x v="0"/>
    <n v="197"/>
    <m/>
    <n v="1"/>
    <n v="1"/>
    <n v="-197"/>
    <x v="619"/>
    <x v="1"/>
    <n v="222"/>
    <n v="64963.86"/>
    <n v="0"/>
    <n v="-25046.58"/>
    <x v="633"/>
    <n v="-57648.11"/>
    <m/>
    <n v="0"/>
    <m/>
    <m/>
    <m/>
    <n v="1"/>
    <m/>
    <m/>
    <x v="6"/>
    <x v="0"/>
    <x v="3"/>
  </r>
  <r>
    <x v="1110"/>
    <n v="331010520332"/>
    <n v="600530401527"/>
    <x v="953"/>
    <s v="Ильясова "/>
    <s v="Ильясова"/>
    <n v="16"/>
    <m/>
    <n v="141154351"/>
    <n v="5530059"/>
    <x v="0"/>
    <x v="0"/>
    <n v="68"/>
    <m/>
    <n v="1"/>
    <n v="1"/>
    <n v="-68"/>
    <x v="115"/>
    <x v="1"/>
    <n v="93"/>
    <n v="27214.59"/>
    <n v="0"/>
    <n v="-8645.52"/>
    <x v="115"/>
    <n v="-19898.84"/>
    <m/>
    <n v="0"/>
    <m/>
    <m/>
    <m/>
    <n v="1"/>
    <m/>
    <m/>
    <x v="6"/>
    <x v="0"/>
    <x v="3"/>
  </r>
  <r>
    <x v="1111"/>
    <n v="331010520332"/>
    <n v="600530401527"/>
    <x v="953"/>
    <s v="Ильясова "/>
    <s v="Ильясова"/>
    <n v="16"/>
    <m/>
    <n v="16116613"/>
    <n v="12355"/>
    <x v="0"/>
    <x v="0"/>
    <n v="1259"/>
    <m/>
    <n v="1"/>
    <n v="1"/>
    <n v="-1259"/>
    <x v="620"/>
    <x v="1"/>
    <n v="1284"/>
    <n v="375736.92"/>
    <n v="0"/>
    <n v="-160069.26"/>
    <x v="634"/>
    <n v="-368421.17000000004"/>
    <m/>
    <n v="0"/>
    <m/>
    <m/>
    <m/>
    <n v="1"/>
    <m/>
    <m/>
    <x v="6"/>
    <x v="0"/>
    <x v="3"/>
  </r>
  <r>
    <x v="1112"/>
    <n v="331010308462"/>
    <n v="680705400900"/>
    <x v="954"/>
    <s v="токмаг 27а"/>
    <s v="Токмаганбетова"/>
    <n v="27"/>
    <s v="а"/>
    <n v="10112997"/>
    <n v="51826"/>
    <x v="0"/>
    <x v="0"/>
    <n v="897"/>
    <m/>
    <n v="1"/>
    <n v="1"/>
    <n v="-897"/>
    <x v="621"/>
    <x v="1"/>
    <n v="922"/>
    <n v="269804.86"/>
    <n v="0"/>
    <n v="-114044.58"/>
    <x v="635"/>
    <n v="-262489.11"/>
    <m/>
    <n v="0"/>
    <m/>
    <m/>
    <m/>
    <n v="1"/>
    <m/>
    <m/>
    <x v="6"/>
    <x v="0"/>
    <x v="3"/>
  </r>
  <r>
    <x v="1113"/>
    <n v="331010691580"/>
    <n v="800113300913"/>
    <x v="955"/>
    <s v="Желт 4/77"/>
    <s v="Желтоксан"/>
    <n v="4"/>
    <n v="77"/>
    <n v="8643604"/>
    <n v="17117315"/>
    <x v="0"/>
    <x v="0"/>
    <n v="2824"/>
    <m/>
    <n v="1"/>
    <n v="1"/>
    <n v="-2824"/>
    <x v="622"/>
    <x v="1"/>
    <n v="2849"/>
    <n v="833702.87"/>
    <n v="0"/>
    <n v="-359043.36"/>
    <x v="636"/>
    <n v="-826387.12"/>
    <m/>
    <n v="0"/>
    <m/>
    <m/>
    <m/>
    <n v="1"/>
    <m/>
    <m/>
    <x v="6"/>
    <x v="0"/>
    <x v="3"/>
  </r>
  <r>
    <x v="1114"/>
    <n v="331010507918"/>
    <n v="820101304875"/>
    <x v="956"/>
    <s v="Желт 6/32"/>
    <s v="Желтоксан"/>
    <n v="6"/>
    <n v="32"/>
    <n v="14842397"/>
    <n v="38283"/>
    <x v="0"/>
    <x v="0"/>
    <n v="363"/>
    <m/>
    <n v="1"/>
    <n v="1"/>
    <n v="-363"/>
    <x v="58"/>
    <x v="1"/>
    <n v="388"/>
    <n v="113540.44"/>
    <n v="0"/>
    <n v="-46151.82"/>
    <x v="58"/>
    <n v="-106224.69"/>
    <m/>
    <n v="0"/>
    <m/>
    <m/>
    <m/>
    <n v="1"/>
    <m/>
    <m/>
    <x v="6"/>
    <x v="0"/>
    <x v="3"/>
  </r>
  <r>
    <x v="1115"/>
    <n v="331017833056"/>
    <n v="660719400923"/>
    <x v="957"/>
    <s v="казантаева 6/12"/>
    <s v="Казантаева"/>
    <n v="6"/>
    <n v="12"/>
    <n v="1580139"/>
    <n v="1233939"/>
    <x v="0"/>
    <x v="0"/>
    <n v="2383"/>
    <m/>
    <n v="1"/>
    <n v="1"/>
    <n v="-2383"/>
    <x v="623"/>
    <x v="1"/>
    <n v="2408"/>
    <n v="704653.04"/>
    <n v="0"/>
    <n v="-302974.62"/>
    <x v="637"/>
    <n v="-697337.29"/>
    <m/>
    <n v="0"/>
    <m/>
    <m/>
    <m/>
    <n v="1"/>
    <m/>
    <m/>
    <x v="6"/>
    <x v="0"/>
    <x v="3"/>
  </r>
  <r>
    <x v="1116"/>
    <n v="331017883679"/>
    <n v="680823400121"/>
    <x v="958"/>
    <s v="Казантаева2"/>
    <s v="Казантаева"/>
    <n v="2"/>
    <n v="1"/>
    <n v="72567"/>
    <n v="88155"/>
    <x v="0"/>
    <x v="0"/>
    <n v="1557"/>
    <m/>
    <n v="1"/>
    <n v="1"/>
    <n v="-1557"/>
    <x v="624"/>
    <x v="1"/>
    <n v="1582"/>
    <n v="462940.66"/>
    <n v="0"/>
    <n v="-197956.98"/>
    <x v="638"/>
    <n v="-455624.91000000003"/>
    <m/>
    <n v="0"/>
    <m/>
    <m/>
    <m/>
    <n v="1"/>
    <m/>
    <m/>
    <x v="6"/>
    <x v="0"/>
    <x v="3"/>
  </r>
  <r>
    <x v="1117"/>
    <m/>
    <n v="680823400121"/>
    <x v="958"/>
    <s v="Казантаева3"/>
    <s v="Казантаева"/>
    <n v="2"/>
    <n v="1"/>
    <n v="3349"/>
    <n v="5530487"/>
    <x v="0"/>
    <x v="0"/>
    <n v="5"/>
    <m/>
    <n v="1"/>
    <n v="1"/>
    <n v="-5"/>
    <x v="226"/>
    <x v="1"/>
    <n v="30"/>
    <n v="8778.9"/>
    <n v="0"/>
    <n v="-635.70000000000005"/>
    <x v="229"/>
    <n v="-1463.15"/>
    <m/>
    <n v="0"/>
    <m/>
    <m/>
    <m/>
    <n v="1"/>
    <m/>
    <m/>
    <x v="6"/>
    <x v="0"/>
    <x v="3"/>
  </r>
  <r>
    <x v="1118"/>
    <n v="330820303121"/>
    <n v="880324302496"/>
    <x v="959"/>
    <s v="токмаг 7"/>
    <m/>
    <m/>
    <m/>
    <n v="2063257"/>
    <n v="17333235"/>
    <x v="0"/>
    <x v="0"/>
    <n v="32"/>
    <m/>
    <n v="1"/>
    <n v="1"/>
    <n v="-32"/>
    <x v="625"/>
    <x v="1"/>
    <n v="57"/>
    <n v="16679.91"/>
    <n v="0"/>
    <n v="-4068.48"/>
    <x v="639"/>
    <n v="-9364.16"/>
    <m/>
    <n v="0"/>
    <m/>
    <m/>
    <m/>
    <m/>
    <m/>
    <m/>
    <x v="6"/>
    <x v="0"/>
    <x v="3"/>
  </r>
  <r>
    <x v="1119"/>
    <n v="331010369211"/>
    <n v="970541000300"/>
    <x v="960"/>
    <s v="Гайдара16"/>
    <s v="Менлиаяк"/>
    <n v="16"/>
    <m/>
    <n v="1411428"/>
    <n v="0"/>
    <x v="0"/>
    <x v="0"/>
    <n v="266"/>
    <m/>
    <n v="1"/>
    <n v="1"/>
    <n v="-266"/>
    <x v="626"/>
    <x v="1"/>
    <n v="291"/>
    <n v="85155.33"/>
    <n v="0"/>
    <n v="-33819.24"/>
    <x v="640"/>
    <n v="-77839.58"/>
    <m/>
    <n v="0"/>
    <m/>
    <m/>
    <m/>
    <n v="1"/>
    <m/>
    <m/>
    <x v="6"/>
    <x v="0"/>
    <x v="3"/>
  </r>
  <r>
    <x v="1120"/>
    <n v="331012264138"/>
    <n v="770722301022"/>
    <x v="961"/>
    <s v="Толыбек"/>
    <s v="Толыбекова"/>
    <n v="10"/>
    <m/>
    <n v="15494606"/>
    <n v="17117190"/>
    <x v="0"/>
    <x v="0"/>
    <n v="347"/>
    <m/>
    <n v="1"/>
    <n v="1"/>
    <n v="-347"/>
    <x v="627"/>
    <x v="1"/>
    <n v="372"/>
    <n v="108858.36"/>
    <n v="0"/>
    <n v="-44117.58"/>
    <x v="641"/>
    <n v="-101542.61000000002"/>
    <m/>
    <n v="0"/>
    <m/>
    <m/>
    <m/>
    <n v="1"/>
    <m/>
    <m/>
    <x v="6"/>
    <x v="0"/>
    <x v="3"/>
  </r>
  <r>
    <x v="1121"/>
    <m/>
    <n v="770722301023"/>
    <x v="961"/>
    <s v="Толыбек"/>
    <s v="Толыбекова"/>
    <n v="11"/>
    <m/>
    <m/>
    <m/>
    <x v="0"/>
    <x v="0"/>
    <n v="14"/>
    <m/>
    <n v="1"/>
    <n v="1"/>
    <n v="-14"/>
    <x v="253"/>
    <x v="1"/>
    <n v="39"/>
    <n v="11412.57"/>
    <n v="1"/>
    <n v="-1779.96"/>
    <x v="256"/>
    <n v="-4096.82"/>
    <m/>
    <n v="0"/>
    <m/>
    <m/>
    <m/>
    <n v="1"/>
    <m/>
    <m/>
    <x v="6"/>
    <x v="0"/>
    <x v="3"/>
  </r>
  <r>
    <x v="1122"/>
    <n v="330411007088"/>
    <n v="690707400894"/>
    <x v="962"/>
    <s v="Казант 45/3"/>
    <s v="Казантаева"/>
    <n v="45"/>
    <n v="3"/>
    <n v="16882553"/>
    <n v="48653"/>
    <x v="0"/>
    <x v="0"/>
    <n v="319"/>
    <m/>
    <n v="1"/>
    <n v="1"/>
    <n v="-319"/>
    <x v="628"/>
    <x v="0"/>
    <n v="0"/>
    <n v="0"/>
    <n v="0"/>
    <n v="-40557.660000000003"/>
    <x v="642"/>
    <n v="-93348.97"/>
    <m/>
    <n v="0"/>
    <m/>
    <m/>
    <m/>
    <n v="1"/>
    <m/>
    <m/>
    <x v="3"/>
    <x v="0"/>
    <x v="3"/>
  </r>
  <r>
    <x v="1123"/>
    <n v="331010695924"/>
    <m/>
    <x v="963"/>
    <s v="Толыбекова 33"/>
    <m/>
    <m/>
    <m/>
    <s v="кв№44991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3"/>
  </r>
  <r>
    <x v="1124"/>
    <n v="330120201585"/>
    <n v="620328402560"/>
    <x v="964"/>
    <s v="Казбек би 22"/>
    <s v="Казыбек би"/>
    <n v="22"/>
    <n v="24"/>
    <n v="15649338"/>
    <n v="122980"/>
    <x v="0"/>
    <x v="0"/>
    <n v="907"/>
    <m/>
    <n v="1"/>
    <n v="1"/>
    <n v="-907"/>
    <x v="629"/>
    <x v="1"/>
    <n v="932"/>
    <n v="272731.15999999997"/>
    <n v="0"/>
    <n v="-115315.98"/>
    <x v="643"/>
    <n v="-265415.41000000003"/>
    <m/>
    <n v="0"/>
    <m/>
    <m/>
    <m/>
    <n v="1"/>
    <m/>
    <m/>
    <x v="6"/>
    <x v="0"/>
    <x v="3"/>
  </r>
  <r>
    <x v="1125"/>
    <n v="331018852949"/>
    <n v="830414301041"/>
    <x v="965"/>
    <s v="К-Би24"/>
    <s v="Казыбек би"/>
    <n v="24"/>
    <n v="3"/>
    <n v="15982245"/>
    <n v="47902"/>
    <x v="0"/>
    <x v="0"/>
    <n v="374"/>
    <m/>
    <n v="1"/>
    <n v="1"/>
    <n v="-374"/>
    <x v="630"/>
    <x v="1"/>
    <n v="399"/>
    <n v="116759.37"/>
    <n v="0"/>
    <n v="-47550.36"/>
    <x v="644"/>
    <n v="-109443.62"/>
    <m/>
    <n v="0"/>
    <m/>
    <m/>
    <m/>
    <n v="1"/>
    <m/>
    <m/>
    <x v="6"/>
    <x v="0"/>
    <x v="3"/>
  </r>
  <r>
    <x v="1126"/>
    <n v="331010673001"/>
    <n v="770326401224"/>
    <x v="966"/>
    <s v="Казбек би 22"/>
    <s v="Казбек би"/>
    <n v="22"/>
    <n v="31"/>
    <s v="130573/15"/>
    <n v="5508974"/>
    <x v="0"/>
    <x v="0"/>
    <n v="419"/>
    <m/>
    <n v="1"/>
    <n v="1"/>
    <n v="-419"/>
    <x v="631"/>
    <x v="1"/>
    <n v="444"/>
    <n v="129927.72"/>
    <n v="0"/>
    <n v="-53271.66"/>
    <x v="645"/>
    <n v="-122611.97"/>
    <m/>
    <n v="0"/>
    <m/>
    <m/>
    <m/>
    <n v="1"/>
    <m/>
    <m/>
    <x v="6"/>
    <x v="0"/>
    <x v="3"/>
  </r>
  <r>
    <x v="1127"/>
    <n v="331010673001"/>
    <n v="770326401224"/>
    <x v="966"/>
    <s v="Казбек би 22"/>
    <s v="Казбек би"/>
    <n v="22"/>
    <n v="31"/>
    <n v="25803132"/>
    <n v="17329185"/>
    <x v="0"/>
    <x v="0"/>
    <n v="32"/>
    <m/>
    <n v="1"/>
    <n v="1"/>
    <n v="-32"/>
    <x v="625"/>
    <x v="1"/>
    <n v="57"/>
    <n v="16679.91"/>
    <n v="0"/>
    <n v="-4068.48"/>
    <x v="639"/>
    <n v="-9364.16"/>
    <m/>
    <n v="0"/>
    <m/>
    <m/>
    <m/>
    <n v="1"/>
    <m/>
    <m/>
    <x v="6"/>
    <x v="0"/>
    <x v="3"/>
  </r>
  <r>
    <x v="1128"/>
    <n v="331000062264"/>
    <n v="450102400033"/>
    <x v="967"/>
    <s v="Ильясова 2/56"/>
    <m/>
    <m/>
    <m/>
    <n v="0"/>
    <m/>
    <x v="0"/>
    <x v="0"/>
    <n v="288"/>
    <m/>
    <n v="1"/>
    <n v="1"/>
    <n v="-288"/>
    <x v="304"/>
    <x v="1"/>
    <n v="313"/>
    <n v="91593.19"/>
    <n v="0"/>
    <n v="-36616.32"/>
    <x v="307"/>
    <n v="-84277.440000000002"/>
    <m/>
    <n v="0"/>
    <m/>
    <m/>
    <m/>
    <m/>
    <m/>
    <m/>
    <x v="6"/>
    <x v="0"/>
    <x v="3"/>
  </r>
  <r>
    <x v="1129"/>
    <n v="33100004906"/>
    <n v="600810402488"/>
    <x v="968"/>
    <s v="Ауезова б/н"/>
    <s v="Ауезова"/>
    <s v="б/н"/>
    <m/>
    <n v="14058946702"/>
    <s v="заявка"/>
    <x v="0"/>
    <x v="0"/>
    <n v="41"/>
    <m/>
    <n v="1"/>
    <n v="0"/>
    <n v="-41"/>
    <x v="6"/>
    <x v="1"/>
    <n v="66"/>
    <n v="19313.579999999998"/>
    <n v="0"/>
    <n v="-5212.74"/>
    <x v="6"/>
    <n v="-5212.74"/>
    <m/>
    <n v="-41"/>
    <m/>
    <m/>
    <m/>
    <m/>
    <m/>
    <m/>
    <x v="6"/>
    <x v="0"/>
    <x v="3"/>
  </r>
  <r>
    <x v="1130"/>
    <n v="331010422233"/>
    <n v="320427300414"/>
    <x v="969"/>
    <s v="Ильясова 2/16"/>
    <s v="Ильясова"/>
    <n v="2"/>
    <n v="16"/>
    <n v="15178757"/>
    <n v="2421"/>
    <x v="0"/>
    <x v="0"/>
    <n v="347"/>
    <m/>
    <n v="1"/>
    <n v="1"/>
    <n v="-347"/>
    <x v="627"/>
    <x v="1"/>
    <n v="372"/>
    <n v="108858.36"/>
    <n v="0"/>
    <n v="-44117.58"/>
    <x v="641"/>
    <n v="-101542.61000000002"/>
    <m/>
    <n v="0"/>
    <m/>
    <m/>
    <m/>
    <m/>
    <m/>
    <m/>
    <x v="6"/>
    <x v="0"/>
    <x v="3"/>
  </r>
  <r>
    <x v="1131"/>
    <n v="331010422233"/>
    <n v="320427300414"/>
    <x v="969"/>
    <s v="Ильясова 2/16"/>
    <s v="Ильясова"/>
    <n v="2"/>
    <n v="16"/>
    <n v="15134454"/>
    <n v="89237"/>
    <x v="0"/>
    <x v="0"/>
    <n v="33"/>
    <m/>
    <n v="1"/>
    <n v="1"/>
    <n v="-33"/>
    <x v="632"/>
    <x v="1"/>
    <n v="58"/>
    <n v="16972.54"/>
    <n v="0"/>
    <n v="-4195.62"/>
    <x v="646"/>
    <n v="-9656.7900000000009"/>
    <m/>
    <n v="0"/>
    <m/>
    <m/>
    <m/>
    <m/>
    <m/>
    <m/>
    <x v="6"/>
    <x v="0"/>
    <x v="3"/>
  </r>
  <r>
    <x v="1132"/>
    <n v="330100219688"/>
    <n v="40140000248"/>
    <x v="970"/>
    <s v="Желтоксан б/н"/>
    <s v="Желтоксан"/>
    <s v="б/н"/>
    <m/>
    <n v="707002150"/>
    <n v="154724"/>
    <x v="0"/>
    <x v="0"/>
    <n v="33350"/>
    <m/>
    <n v="1"/>
    <n v="1"/>
    <n v="-33350"/>
    <x v="633"/>
    <x v="1"/>
    <n v="33375"/>
    <n v="9766526.25"/>
    <n v="0"/>
    <n v="-4240119"/>
    <x v="647"/>
    <n v="-9759210.5"/>
    <m/>
    <n v="0"/>
    <m/>
    <m/>
    <m/>
    <n v="1"/>
    <m/>
    <m/>
    <x v="6"/>
    <x v="0"/>
    <x v="3"/>
  </r>
  <r>
    <x v="1133"/>
    <n v="331010025976"/>
    <n v="610322402328"/>
    <x v="971"/>
    <s v="Ауэзова б/н"/>
    <s v="Ауезова"/>
    <s v="б/н"/>
    <m/>
    <n v="28974399"/>
    <n v="57908189"/>
    <x v="0"/>
    <x v="0"/>
    <n v="870"/>
    <m/>
    <n v="1"/>
    <n v="1"/>
    <n v="-870"/>
    <x v="505"/>
    <x v="1"/>
    <n v="895"/>
    <n v="261903.85"/>
    <n v="0"/>
    <n v="-110611.8"/>
    <x v="512"/>
    <n v="-254588.10000000003"/>
    <m/>
    <n v="0"/>
    <m/>
    <m/>
    <m/>
    <n v="1"/>
    <m/>
    <m/>
    <x v="6"/>
    <x v="0"/>
    <x v="3"/>
  </r>
  <r>
    <x v="1134"/>
    <n v="330120455653"/>
    <n v="301016301700"/>
    <x v="972"/>
    <s v="Толыбекова 55"/>
    <s v="Толыбекова"/>
    <n v="55"/>
    <m/>
    <n v="7453233"/>
    <n v="57906053"/>
    <x v="0"/>
    <x v="0"/>
    <n v="1680"/>
    <m/>
    <n v="1"/>
    <n v="1"/>
    <n v="-1680"/>
    <x v="634"/>
    <x v="1"/>
    <n v="1705"/>
    <n v="498934.14999999997"/>
    <n v="0"/>
    <n v="-213595.2"/>
    <x v="648"/>
    <n v="-491618.4"/>
    <m/>
    <n v="0"/>
    <m/>
    <m/>
    <m/>
    <n v="1"/>
    <m/>
    <m/>
    <x v="6"/>
    <x v="0"/>
    <x v="3"/>
  </r>
  <r>
    <x v="1135"/>
    <n v="331012146133"/>
    <n v="641115403120"/>
    <x v="973"/>
    <s v="Бегим ана б/н"/>
    <m/>
    <m/>
    <m/>
    <n v="10102073"/>
    <n v="52261"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3"/>
  </r>
  <r>
    <x v="1136"/>
    <n v="331010324639"/>
    <n v="860202400391"/>
    <x v="974"/>
    <s v="Бегим ана1 2"/>
    <s v="Бегим ана"/>
    <n v="1"/>
    <n v="2"/>
    <s v="161654/10"/>
    <n v="51804"/>
    <x v="0"/>
    <x v="0"/>
    <n v="421"/>
    <m/>
    <n v="1"/>
    <n v="1"/>
    <n v="-421"/>
    <x v="609"/>
    <x v="1"/>
    <n v="446"/>
    <n v="130512.98"/>
    <n v="0"/>
    <n v="-53525.94"/>
    <x v="623"/>
    <n v="-123197.23000000001"/>
    <m/>
    <n v="0"/>
    <m/>
    <m/>
    <m/>
    <n v="1"/>
    <m/>
    <m/>
    <x v="6"/>
    <x v="0"/>
    <x v="3"/>
  </r>
  <r>
    <x v="1137"/>
    <n v="331010369211"/>
    <n v="9705410003000"/>
    <x v="975"/>
    <s v="Толыбекова 33"/>
    <s v="Толыбекова"/>
    <n v="33"/>
    <m/>
    <n v="391159"/>
    <n v="48654"/>
    <x v="0"/>
    <x v="0"/>
    <n v="3252"/>
    <m/>
    <n v="1"/>
    <n v="1"/>
    <n v="-3252"/>
    <x v="635"/>
    <x v="1"/>
    <n v="3277"/>
    <n v="958948.51"/>
    <n v="0"/>
    <n v="-413459.28"/>
    <x v="649"/>
    <n v="-951632.76"/>
    <m/>
    <n v="0"/>
    <m/>
    <m/>
    <m/>
    <n v="1"/>
    <m/>
    <m/>
    <x v="6"/>
    <x v="0"/>
    <x v="3"/>
  </r>
  <r>
    <x v="1138"/>
    <m/>
    <n v="120240017267"/>
    <x v="976"/>
    <s v="Ауельбекова б/н"/>
    <s v="Ауельбекова б/н"/>
    <m/>
    <m/>
    <n v="13871633"/>
    <s v="заявка"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n v="-1"/>
    <s v="нет № пломбы"/>
    <m/>
    <x v="6"/>
    <x v="0"/>
    <x v="3"/>
  </r>
  <r>
    <x v="1139"/>
    <m/>
    <n v="890413302382"/>
    <x v="977"/>
    <s v="Желтоксан 4/17"/>
    <s v="Желтоксан"/>
    <n v="4"/>
    <n v="16"/>
    <n v="15472628"/>
    <n v="17329979"/>
    <x v="0"/>
    <x v="0"/>
    <n v="110"/>
    <m/>
    <n v="1"/>
    <n v="1"/>
    <n v="-110"/>
    <x v="343"/>
    <x v="1"/>
    <n v="135"/>
    <n v="39505.050000000003"/>
    <n v="0"/>
    <n v="-13985.4"/>
    <x v="346"/>
    <n v="-32189.300000000003"/>
    <m/>
    <n v="0"/>
    <m/>
    <m/>
    <m/>
    <n v="1"/>
    <m/>
    <m/>
    <x v="6"/>
    <x v="0"/>
    <x v="3"/>
  </r>
  <r>
    <x v="1140"/>
    <n v="330100228104"/>
    <n v="550651401173"/>
    <x v="978"/>
    <s v="Ауельбекова 10"/>
    <s v="Ауельбекова"/>
    <n v="10"/>
    <m/>
    <n v="0"/>
    <m/>
    <x v="0"/>
    <x v="0"/>
    <n v="110"/>
    <m/>
    <n v="1"/>
    <n v="1"/>
    <n v="-110"/>
    <x v="343"/>
    <x v="1"/>
    <n v="135"/>
    <n v="39505.050000000003"/>
    <n v="0"/>
    <n v="-13985.4"/>
    <x v="346"/>
    <n v="-32189.300000000003"/>
    <m/>
    <n v="0"/>
    <m/>
    <m/>
    <m/>
    <m/>
    <m/>
    <m/>
    <x v="6"/>
    <x v="0"/>
    <x v="3"/>
  </r>
  <r>
    <x v="1141"/>
    <n v="331000041119"/>
    <n v="730330401813"/>
    <x v="979"/>
    <s v="Бегим ана 30"/>
    <s v="Бегим ана"/>
    <n v="30"/>
    <m/>
    <n v="14602632"/>
    <n v="17328925"/>
    <x v="0"/>
    <x v="0"/>
    <n v="31"/>
    <m/>
    <n v="1"/>
    <n v="1"/>
    <n v="-31"/>
    <x v="148"/>
    <x v="1"/>
    <n v="56"/>
    <n v="16387.28"/>
    <n v="0"/>
    <n v="-3941.34"/>
    <x v="148"/>
    <n v="-9071.5300000000007"/>
    <m/>
    <n v="0"/>
    <m/>
    <m/>
    <m/>
    <m/>
    <m/>
    <m/>
    <x v="6"/>
    <x v="0"/>
    <x v="3"/>
  </r>
  <r>
    <x v="1142"/>
    <m/>
    <n v="120240017267"/>
    <x v="976"/>
    <s v="Ауельбекова б/н"/>
    <s v="Ауельбекова б/н"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3"/>
  </r>
  <r>
    <x v="1143"/>
    <m/>
    <n v="620228401360"/>
    <x v="980"/>
    <s v="Толыбекова 2"/>
    <s v="Толыбекова"/>
    <n v="2"/>
    <m/>
    <n v="1453915"/>
    <n v="5681966"/>
    <x v="0"/>
    <x v="0"/>
    <n v="11"/>
    <m/>
    <n v="1"/>
    <n v="1"/>
    <n v="-11"/>
    <x v="414"/>
    <x v="1"/>
    <n v="36"/>
    <n v="10534.68"/>
    <n v="0"/>
    <n v="-1398.54"/>
    <x v="417"/>
    <n v="-3218.9300000000003"/>
    <m/>
    <n v="0"/>
    <m/>
    <m/>
    <m/>
    <n v="1"/>
    <m/>
    <m/>
    <x v="6"/>
    <x v="0"/>
    <x v="3"/>
  </r>
  <r>
    <x v="1144"/>
    <n v="331017806720"/>
    <n v="60140017246"/>
    <x v="981"/>
    <s v="Токм 27/1"/>
    <s v="Токмаганбетова"/>
    <n v="27"/>
    <n v="1"/>
    <n v="16904889"/>
    <n v="47901"/>
    <x v="0"/>
    <x v="0"/>
    <n v="189"/>
    <m/>
    <n v="1"/>
    <n v="1"/>
    <n v="-189"/>
    <x v="636"/>
    <x v="0"/>
    <n v="0"/>
    <n v="0"/>
    <n v="0"/>
    <n v="-24029.46"/>
    <x v="650"/>
    <n v="-55307.07"/>
    <m/>
    <n v="0"/>
    <m/>
    <m/>
    <m/>
    <n v="1"/>
    <m/>
    <m/>
    <x v="5"/>
    <x v="0"/>
    <x v="3"/>
  </r>
  <r>
    <x v="1145"/>
    <n v="331010590883"/>
    <n v="650822300975"/>
    <x v="982"/>
    <s v="Желт 2/36"/>
    <s v="Желтоксан"/>
    <n v="2"/>
    <n v="36"/>
    <n v="9801548"/>
    <n v="88758"/>
    <x v="0"/>
    <x v="0"/>
    <n v="595"/>
    <m/>
    <n v="1"/>
    <n v="1"/>
    <n v="-595"/>
    <x v="68"/>
    <x v="0"/>
    <n v="0"/>
    <n v="0"/>
    <n v="0"/>
    <n v="-75648.3"/>
    <x v="68"/>
    <n v="-174114.85"/>
    <m/>
    <n v="0"/>
    <m/>
    <m/>
    <m/>
    <n v="1"/>
    <m/>
    <m/>
    <x v="5"/>
    <x v="0"/>
    <x v="3"/>
  </r>
  <r>
    <x v="1146"/>
    <n v="330100218459"/>
    <n v="111240020968"/>
    <x v="983"/>
    <s v="Токм 25/21"/>
    <m/>
    <m/>
    <m/>
    <n v="97456115"/>
    <n v="75950"/>
    <x v="0"/>
    <x v="0"/>
    <n v="734"/>
    <m/>
    <n v="1"/>
    <n v="1"/>
    <n v="-734"/>
    <x v="637"/>
    <x v="0"/>
    <n v="0"/>
    <n v="0"/>
    <n v="0"/>
    <n v="-93320.76"/>
    <x v="651"/>
    <n v="-214790.41999999998"/>
    <m/>
    <n v="0"/>
    <m/>
    <m/>
    <m/>
    <m/>
    <m/>
    <m/>
    <x v="5"/>
    <x v="0"/>
    <x v="3"/>
  </r>
  <r>
    <x v="1147"/>
    <n v="331010767177"/>
    <n v="670604400711"/>
    <x v="984"/>
    <s v="Токм 25/12"/>
    <s v="Токмаганбетова"/>
    <n v="25"/>
    <n v="12"/>
    <s v="69760/06"/>
    <n v="58173264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5"/>
    <x v="0"/>
    <x v="3"/>
  </r>
  <r>
    <x v="1148"/>
    <n v="330820117723"/>
    <n v="650316402045"/>
    <x v="985"/>
    <s v="Токм 27/66"/>
    <s v="Токмаганбетова"/>
    <n v="27"/>
    <n v="66"/>
    <n v="1700186"/>
    <n v="38154"/>
    <x v="0"/>
    <x v="0"/>
    <n v="852"/>
    <m/>
    <n v="1"/>
    <n v="1"/>
    <n v="-852"/>
    <x v="118"/>
    <x v="0"/>
    <n v="0"/>
    <n v="0"/>
    <n v="0"/>
    <n v="-108323.28"/>
    <x v="118"/>
    <n v="-249320.76"/>
    <m/>
    <n v="0"/>
    <m/>
    <m/>
    <m/>
    <m/>
    <m/>
    <m/>
    <x v="5"/>
    <x v="0"/>
    <x v="3"/>
  </r>
  <r>
    <x v="1149"/>
    <n v="331012148844"/>
    <n v="580401403595"/>
    <x v="164"/>
    <s v="Токм 27/67"/>
    <s v="Токмаганбетова"/>
    <n v="27"/>
    <n v="67"/>
    <n v="8610890"/>
    <n v="822980"/>
    <x v="0"/>
    <x v="0"/>
    <n v="118"/>
    <m/>
    <n v="1"/>
    <n v="1"/>
    <n v="-118"/>
    <x v="93"/>
    <x v="0"/>
    <n v="0"/>
    <n v="0"/>
    <n v="0"/>
    <n v="-15002.52"/>
    <x v="93"/>
    <n v="-34530.339999999997"/>
    <m/>
    <n v="0"/>
    <m/>
    <m/>
    <m/>
    <n v="1"/>
    <m/>
    <m/>
    <x v="5"/>
    <x v="0"/>
    <x v="3"/>
  </r>
  <r>
    <x v="1150"/>
    <n v="331010203553"/>
    <n v="57092900078"/>
    <x v="986"/>
    <s v="Желтоксан 4"/>
    <s v="Желтоксан"/>
    <n v="4"/>
    <n v="37"/>
    <n v="9066964"/>
    <n v="38172"/>
    <x v="0"/>
    <x v="0"/>
    <n v="654"/>
    <m/>
    <n v="1"/>
    <n v="1"/>
    <n v="-654"/>
    <x v="638"/>
    <x v="0"/>
    <n v="0"/>
    <n v="0"/>
    <n v="0"/>
    <n v="-83149.56"/>
    <x v="652"/>
    <n v="-191380.02000000002"/>
    <m/>
    <n v="0"/>
    <m/>
    <m/>
    <m/>
    <n v="1"/>
    <m/>
    <m/>
    <x v="5"/>
    <x v="0"/>
    <x v="3"/>
  </r>
  <r>
    <x v="1151"/>
    <n v="331017791398"/>
    <n v="711125401590"/>
    <x v="987"/>
    <s v="Желтоксан 6/21"/>
    <s v="Желтоксан"/>
    <n v="6"/>
    <n v="21"/>
    <n v="17321585"/>
    <n v="231329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n v="1"/>
    <m/>
    <m/>
    <x v="5"/>
    <x v="0"/>
    <x v="3"/>
  </r>
  <r>
    <x v="1152"/>
    <m/>
    <n v="711125401591"/>
    <x v="987"/>
    <s v="Желтоксан 6/22"/>
    <s v="Желтоксан"/>
    <n v="6"/>
    <n v="21"/>
    <m/>
    <m/>
    <x v="0"/>
    <x v="0"/>
    <n v="4"/>
    <m/>
    <n v="1"/>
    <n v="1"/>
    <n v="-4"/>
    <x v="550"/>
    <x v="0"/>
    <n v="0"/>
    <n v="0"/>
    <n v="1"/>
    <n v="-508.56"/>
    <x v="654"/>
    <n v="-1170.52"/>
    <m/>
    <n v="0"/>
    <m/>
    <m/>
    <m/>
    <n v="1"/>
    <m/>
    <m/>
    <x v="5"/>
    <x v="0"/>
    <x v="3"/>
  </r>
  <r>
    <x v="1153"/>
    <n v="331017915663"/>
    <n v="650831301368"/>
    <x v="988"/>
    <s v="Токм 11"/>
    <s v="Токмаганбетова"/>
    <n v="11"/>
    <m/>
    <n v="120243568"/>
    <n v="58172802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n v="1"/>
    <m/>
    <m/>
    <x v="5"/>
    <x v="0"/>
    <x v="3"/>
  </r>
  <r>
    <x v="1154"/>
    <n v="331000046010"/>
    <n v="440009969"/>
    <x v="989"/>
    <s v="Казантаева б/н"/>
    <s v="Казантаева"/>
    <s v="б/н"/>
    <m/>
    <n v="16100932"/>
    <n v="122549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n v="1"/>
    <m/>
    <m/>
    <x v="5"/>
    <x v="0"/>
    <x v="3"/>
  </r>
  <r>
    <x v="1155"/>
    <m/>
    <n v="440009969"/>
    <x v="989"/>
    <s v="Казантаева б/н"/>
    <s v="Казантаева"/>
    <s v="б/н"/>
    <m/>
    <m/>
    <m/>
    <x v="0"/>
    <x v="0"/>
    <n v="7"/>
    <m/>
    <n v="1"/>
    <n v="1"/>
    <n v="-7"/>
    <x v="229"/>
    <x v="0"/>
    <n v="0"/>
    <n v="0"/>
    <n v="1"/>
    <n v="-889.98"/>
    <x v="232"/>
    <n v="-2048.41"/>
    <m/>
    <n v="0"/>
    <m/>
    <m/>
    <m/>
    <n v="1"/>
    <m/>
    <m/>
    <x v="5"/>
    <x v="0"/>
    <x v="3"/>
  </r>
  <r>
    <x v="1156"/>
    <n v="331012465689"/>
    <n v="580226400014"/>
    <x v="990"/>
    <s v="токмагам 1"/>
    <s v="Токмаганбетова"/>
    <n v="1"/>
    <n v="18"/>
    <n v="6669527"/>
    <n v="40516"/>
    <x v="0"/>
    <x v="0"/>
    <n v="157"/>
    <m/>
    <n v="1"/>
    <n v="1"/>
    <n v="-157"/>
    <x v="641"/>
    <x v="0"/>
    <n v="0"/>
    <n v="0"/>
    <n v="0"/>
    <n v="-19960.98"/>
    <x v="656"/>
    <n v="-45942.91"/>
    <m/>
    <n v="0"/>
    <m/>
    <m/>
    <m/>
    <n v="1"/>
    <m/>
    <m/>
    <x v="5"/>
    <x v="0"/>
    <x v="3"/>
  </r>
  <r>
    <x v="1157"/>
    <n v="330100000013"/>
    <n v="770326402034"/>
    <x v="991"/>
    <s v="Казан 19/30"/>
    <s v="Казантаева"/>
    <n v="19"/>
    <n v="30"/>
    <n v="4642397"/>
    <n v="99760"/>
    <x v="0"/>
    <x v="0"/>
    <n v="907"/>
    <m/>
    <n v="1"/>
    <n v="1"/>
    <n v="-907"/>
    <x v="629"/>
    <x v="0"/>
    <n v="0"/>
    <n v="0"/>
    <n v="0"/>
    <n v="-115315.98"/>
    <x v="643"/>
    <n v="-265415.41000000003"/>
    <m/>
    <n v="0"/>
    <m/>
    <m/>
    <m/>
    <n v="1"/>
    <m/>
    <m/>
    <x v="11"/>
    <x v="0"/>
    <x v="3"/>
  </r>
  <r>
    <x v="1158"/>
    <n v="331010599359"/>
    <n v="540128301640"/>
    <x v="992"/>
    <s v="Токмаг 1/42"/>
    <s v="Токмаганбетова"/>
    <n v="1"/>
    <n v="42"/>
    <n v="15637287"/>
    <n v="38292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3"/>
  </r>
  <r>
    <x v="1159"/>
    <n v="331010013327"/>
    <n v="611217400165"/>
    <x v="993"/>
    <s v="Токмаг 1/51"/>
    <s v="Токмаганбетова"/>
    <n v="1"/>
    <n v="51"/>
    <n v="32090753"/>
    <n v="58173365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5"/>
    <x v="0"/>
    <x v="3"/>
  </r>
  <r>
    <x v="1160"/>
    <n v="331010195790"/>
    <n v="670413400446"/>
    <x v="994"/>
    <s v="Алтын Орда"/>
    <s v="Казантаева"/>
    <n v="2"/>
    <n v="42"/>
    <n v="16121763"/>
    <n v="48376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5"/>
    <x v="0"/>
    <x v="3"/>
  </r>
  <r>
    <x v="1161"/>
    <n v="331010017957"/>
    <n v="620717402099"/>
    <x v="995"/>
    <s v="Токмаг 1/3"/>
    <s v="Токмаганбетова"/>
    <n v="1"/>
    <n v="3"/>
    <n v="29200242"/>
    <n v="57906105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5"/>
    <x v="0"/>
    <x v="3"/>
  </r>
  <r>
    <x v="1162"/>
    <n v="331010582849"/>
    <n v="581120401435"/>
    <x v="996"/>
    <s v="Ильясова"/>
    <s v="Ильясова"/>
    <n v="2"/>
    <n v="46"/>
    <n v="847030"/>
    <n v="99724"/>
    <x v="0"/>
    <x v="0"/>
    <n v="62"/>
    <m/>
    <n v="1"/>
    <n v="1"/>
    <n v="-62"/>
    <x v="642"/>
    <x v="0"/>
    <n v="0"/>
    <n v="0"/>
    <n v="0"/>
    <n v="-7882.68"/>
    <x v="657"/>
    <n v="-18143.060000000001"/>
    <m/>
    <n v="0"/>
    <m/>
    <m/>
    <m/>
    <n v="1"/>
    <m/>
    <m/>
    <x v="5"/>
    <x v="0"/>
    <x v="3"/>
  </r>
  <r>
    <x v="1163"/>
    <n v="331010704653"/>
    <n v="991240006240"/>
    <x v="997"/>
    <s v="Казантаева"/>
    <s v="Казантаева"/>
    <n v="25"/>
    <m/>
    <n v="15944913"/>
    <n v="12211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5"/>
    <x v="0"/>
    <x v="3"/>
  </r>
  <r>
    <x v="1164"/>
    <m/>
    <n v="991240006241"/>
    <x v="997"/>
    <s v="Казантаева"/>
    <s v="Казантаева"/>
    <n v="26"/>
    <m/>
    <m/>
    <m/>
    <x v="0"/>
    <x v="0"/>
    <n v="7"/>
    <m/>
    <n v="1"/>
    <n v="1"/>
    <n v="-7"/>
    <x v="229"/>
    <x v="0"/>
    <n v="0"/>
    <n v="0"/>
    <n v="1"/>
    <n v="-889.98"/>
    <x v="232"/>
    <n v="-2048.41"/>
    <m/>
    <n v="0"/>
    <m/>
    <m/>
    <m/>
    <n v="1"/>
    <m/>
    <m/>
    <x v="5"/>
    <x v="0"/>
    <x v="3"/>
  </r>
  <r>
    <x v="1165"/>
    <n v="331017907504"/>
    <n v="660731400582"/>
    <x v="998"/>
    <s v="Токмаг 1/31"/>
    <m/>
    <m/>
    <m/>
    <n v="15615413"/>
    <n v="38615"/>
    <x v="0"/>
    <x v="0"/>
    <n v="426"/>
    <m/>
    <n v="1"/>
    <n v="1"/>
    <n v="-426"/>
    <x v="469"/>
    <x v="0"/>
    <n v="0"/>
    <n v="0"/>
    <n v="0"/>
    <n v="-54161.64"/>
    <x v="475"/>
    <n v="-124660.38"/>
    <m/>
    <n v="0"/>
    <m/>
    <m/>
    <m/>
    <n v="1"/>
    <m/>
    <m/>
    <x v="5"/>
    <x v="0"/>
    <x v="3"/>
  </r>
  <r>
    <x v="1166"/>
    <n v="331010315498"/>
    <n v="571208400116"/>
    <x v="999"/>
    <s v="Токмаг 1/2"/>
    <s v="Токмаганбетова"/>
    <n v="1"/>
    <n v="2"/>
    <n v="27033357"/>
    <n v="99783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5"/>
    <x v="0"/>
    <x v="3"/>
  </r>
  <r>
    <x v="1167"/>
    <m/>
    <n v="571208400117"/>
    <x v="999"/>
    <s v="Токмаг 1/3"/>
    <s v="Токмаганбетова"/>
    <n v="1"/>
    <n v="2"/>
    <m/>
    <m/>
    <x v="0"/>
    <x v="0"/>
    <n v="7"/>
    <m/>
    <n v="1"/>
    <n v="1"/>
    <n v="-7"/>
    <x v="229"/>
    <x v="0"/>
    <n v="0"/>
    <n v="0"/>
    <n v="1"/>
    <n v="-889.98"/>
    <x v="232"/>
    <n v="-2048.41"/>
    <m/>
    <n v="0"/>
    <m/>
    <m/>
    <m/>
    <n v="1"/>
    <m/>
    <m/>
    <x v="5"/>
    <x v="0"/>
    <x v="3"/>
  </r>
  <r>
    <x v="1168"/>
    <n v="330100221635"/>
    <n v="40640007471"/>
    <x v="1000"/>
    <s v="Толыб 14"/>
    <m/>
    <m/>
    <m/>
    <n v="5005122"/>
    <n v="122851"/>
    <x v="0"/>
    <x v="0"/>
    <n v="933"/>
    <m/>
    <n v="1"/>
    <n v="1"/>
    <n v="-933"/>
    <x v="644"/>
    <x v="0"/>
    <n v="0"/>
    <n v="0"/>
    <n v="0"/>
    <n v="-118621.62"/>
    <x v="659"/>
    <n v="-273023.79000000004"/>
    <m/>
    <n v="0"/>
    <m/>
    <m/>
    <m/>
    <m/>
    <m/>
    <m/>
    <x v="5"/>
    <x v="0"/>
    <x v="3"/>
  </r>
  <r>
    <x v="1169"/>
    <n v="331000032692"/>
    <n v="960940013508"/>
    <x v="1001"/>
    <s v="Толыбек 14"/>
    <s v="Толыбекова"/>
    <n v="14"/>
    <m/>
    <n v="8893014"/>
    <n v="2178"/>
    <x v="0"/>
    <x v="0"/>
    <n v="142"/>
    <m/>
    <n v="1"/>
    <n v="1"/>
    <n v="-142"/>
    <x v="407"/>
    <x v="0"/>
    <n v="0"/>
    <n v="0"/>
    <n v="0"/>
    <n v="-18053.88"/>
    <x v="410"/>
    <n v="-41553.460000000006"/>
    <m/>
    <n v="0"/>
    <m/>
    <m/>
    <m/>
    <n v="1"/>
    <m/>
    <m/>
    <x v="5"/>
    <x v="0"/>
    <x v="3"/>
  </r>
  <r>
    <x v="1170"/>
    <n v="331012282631"/>
    <n v="800122301524"/>
    <x v="1002"/>
    <s v="Ауэзов 55"/>
    <s v="Ауезова"/>
    <n v="55"/>
    <n v="31"/>
    <n v="15348890"/>
    <n v="5530056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5"/>
    <x v="0"/>
    <x v="3"/>
  </r>
  <r>
    <x v="1171"/>
    <n v="331017915663"/>
    <n v="650831301368"/>
    <x v="1003"/>
    <s v="Ауезова 39"/>
    <s v="Ауезова"/>
    <n v="39"/>
    <m/>
    <n v="10044267"/>
    <n v="38617"/>
    <x v="0"/>
    <x v="0"/>
    <n v="1336"/>
    <m/>
    <n v="1"/>
    <n v="1"/>
    <n v="-1336"/>
    <x v="645"/>
    <x v="0"/>
    <n v="0"/>
    <n v="0"/>
    <n v="0"/>
    <n v="-169859.04"/>
    <x v="660"/>
    <n v="-390953.68000000005"/>
    <m/>
    <n v="0"/>
    <m/>
    <m/>
    <m/>
    <n v="1"/>
    <m/>
    <m/>
    <x v="5"/>
    <x v="0"/>
    <x v="3"/>
  </r>
  <r>
    <x v="1172"/>
    <n v="331012151822"/>
    <n v="651016400497"/>
    <x v="1004"/>
    <s v="Токмаг 23/2"/>
    <s v="Токмаганбетова"/>
    <n v="23"/>
    <n v="2"/>
    <n v="15996281"/>
    <n v="1222913"/>
    <x v="0"/>
    <x v="0"/>
    <n v="235"/>
    <m/>
    <n v="1"/>
    <n v="1"/>
    <n v="-235"/>
    <x v="646"/>
    <x v="0"/>
    <n v="0"/>
    <n v="0"/>
    <n v="0"/>
    <n v="-29877.9"/>
    <x v="661"/>
    <n v="-68768.05"/>
    <m/>
    <n v="0"/>
    <m/>
    <m/>
    <m/>
    <n v="1"/>
    <m/>
    <m/>
    <x v="5"/>
    <x v="0"/>
    <x v="3"/>
  </r>
  <r>
    <x v="1173"/>
    <n v="330120304608"/>
    <n v="870818300463"/>
    <x v="1005"/>
    <s v="Желтоксан 2/3"/>
    <s v="Желтоксан"/>
    <n v="2"/>
    <n v="3"/>
    <s v="06/7686511"/>
    <n v="406251"/>
    <x v="0"/>
    <x v="0"/>
    <n v="234"/>
    <m/>
    <n v="1"/>
    <n v="1"/>
    <n v="-234"/>
    <x v="647"/>
    <x v="0"/>
    <n v="0"/>
    <n v="0"/>
    <n v="0"/>
    <n v="-29750.76"/>
    <x v="662"/>
    <n v="-68475.42"/>
    <m/>
    <n v="0"/>
    <m/>
    <m/>
    <m/>
    <n v="1"/>
    <m/>
    <m/>
    <x v="5"/>
    <x v="0"/>
    <x v="3"/>
  </r>
  <r>
    <x v="1174"/>
    <n v="600311202094"/>
    <n v="790518300237"/>
    <x v="1006"/>
    <s v="Желтоксан 8"/>
    <s v="Желтоксан"/>
    <n v="8"/>
    <m/>
    <n v="11049465"/>
    <n v="153528"/>
    <x v="0"/>
    <x v="0"/>
    <n v="516"/>
    <m/>
    <n v="1"/>
    <n v="1"/>
    <n v="-516"/>
    <x v="648"/>
    <x v="0"/>
    <n v="0"/>
    <n v="0"/>
    <n v="0"/>
    <n v="-65604.240000000005"/>
    <x v="663"/>
    <n v="-150997.08000000002"/>
    <m/>
    <n v="0"/>
    <m/>
    <m/>
    <m/>
    <n v="1"/>
    <m/>
    <m/>
    <x v="5"/>
    <x v="0"/>
    <x v="3"/>
  </r>
  <r>
    <x v="1175"/>
    <n v="600700660894"/>
    <n v="120240023505"/>
    <x v="1007"/>
    <s v="Токмаганб25"/>
    <s v="Токмаганбетова"/>
    <n v="25"/>
    <m/>
    <n v="12751709"/>
    <n v="38173"/>
    <x v="0"/>
    <x v="0"/>
    <n v="742"/>
    <m/>
    <n v="1"/>
    <n v="1"/>
    <n v="-742"/>
    <x v="333"/>
    <x v="0"/>
    <n v="0"/>
    <n v="0"/>
    <n v="0"/>
    <n v="-94337.88"/>
    <x v="336"/>
    <n v="-217131.46000000002"/>
    <m/>
    <n v="0"/>
    <m/>
    <m/>
    <m/>
    <n v="1"/>
    <m/>
    <m/>
    <x v="5"/>
    <x v="0"/>
    <x v="3"/>
  </r>
  <r>
    <x v="1176"/>
    <n v="331012293791"/>
    <n v="690120302239"/>
    <x v="1008"/>
    <s v="Казбек 24/37"/>
    <s v="Казыбек би"/>
    <n v="24"/>
    <n v="37"/>
    <n v="16066017"/>
    <n v="123316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n v="1"/>
    <m/>
    <m/>
    <x v="11"/>
    <x v="0"/>
    <x v="3"/>
  </r>
  <r>
    <x v="1177"/>
    <n v="330120410521"/>
    <n v="771110440013"/>
    <x v="1009"/>
    <s v="казбек би 24а/3"/>
    <s v="Казыбек би 24а"/>
    <n v="3"/>
    <m/>
    <n v="15406551"/>
    <n v="88546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n v="1"/>
    <m/>
    <m/>
    <x v="5"/>
    <x v="0"/>
    <x v="3"/>
  </r>
  <r>
    <x v="1178"/>
    <n v="331010516081"/>
    <n v="530112401310"/>
    <x v="1010"/>
    <s v="К-Би 24/31"/>
    <s v="Казыбек би"/>
    <n v="24"/>
    <n v="31"/>
    <n v="157969"/>
    <n v="98977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5"/>
    <x v="0"/>
    <x v="3"/>
  </r>
  <r>
    <x v="1179"/>
    <n v="331010784408"/>
    <n v="570104300023"/>
    <x v="1011"/>
    <s v="К-Би 20"/>
    <s v="Казыбекби"/>
    <n v="22"/>
    <n v="11"/>
    <n v="97571551"/>
    <n v="99751"/>
    <x v="0"/>
    <x v="0"/>
    <n v="704"/>
    <m/>
    <n v="1"/>
    <n v="1"/>
    <n v="-704"/>
    <x v="650"/>
    <x v="0"/>
    <n v="0"/>
    <n v="0"/>
    <n v="0"/>
    <n v="-89506.559999999998"/>
    <x v="665"/>
    <n v="-206011.52000000002"/>
    <m/>
    <n v="0"/>
    <m/>
    <m/>
    <m/>
    <n v="1"/>
    <m/>
    <m/>
    <x v="5"/>
    <x v="0"/>
    <x v="3"/>
  </r>
  <r>
    <x v="1180"/>
    <n v="331012135567"/>
    <n v="620825402374"/>
    <x v="1012"/>
    <s v="Каз би"/>
    <s v="Казыбек би"/>
    <n v="24"/>
    <n v="16"/>
    <n v="13823217"/>
    <n v="17328917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5"/>
    <x v="0"/>
    <x v="3"/>
  </r>
  <r>
    <x v="1181"/>
    <n v="331018979507"/>
    <n v="831128401788"/>
    <x v="1013"/>
    <s v="Ауезова 55"/>
    <s v="Ауезова"/>
    <n v="55"/>
    <m/>
    <n v="6668559"/>
    <n v="18814"/>
    <x v="0"/>
    <x v="0"/>
    <n v="72"/>
    <m/>
    <n v="1"/>
    <n v="1"/>
    <n v="-72"/>
    <x v="651"/>
    <x v="0"/>
    <n v="0"/>
    <n v="0"/>
    <n v="0"/>
    <n v="-9154.08"/>
    <x v="666"/>
    <n v="-21069.360000000001"/>
    <m/>
    <n v="0"/>
    <m/>
    <m/>
    <m/>
    <n v="1"/>
    <m/>
    <m/>
    <x v="5"/>
    <x v="0"/>
    <x v="3"/>
  </r>
  <r>
    <x v="1182"/>
    <n v="330210636208"/>
    <n v="710731400792"/>
    <x v="1014"/>
    <s v="токи-ва 3"/>
    <m/>
    <m/>
    <m/>
    <n v="40722107"/>
    <n v="40573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5"/>
    <x v="0"/>
    <x v="3"/>
  </r>
  <r>
    <x v="1183"/>
    <n v="331018922797"/>
    <n v="600622402634"/>
    <x v="1015"/>
    <s v="Токмаг б/н"/>
    <s v="Токмаганбетова"/>
    <s v="б/н"/>
    <m/>
    <n v="17329673"/>
    <n v="230686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5"/>
    <x v="0"/>
    <x v="3"/>
  </r>
  <r>
    <x v="1184"/>
    <n v="331010793935"/>
    <n v="650303402351"/>
    <x v="528"/>
    <s v="Толыбекова 14"/>
    <m/>
    <m/>
    <m/>
    <n v="97902167"/>
    <n v="89369"/>
    <x v="0"/>
    <x v="0"/>
    <n v="474"/>
    <m/>
    <n v="1"/>
    <n v="1"/>
    <n v="-474"/>
    <x v="589"/>
    <x v="0"/>
    <n v="0"/>
    <n v="0"/>
    <n v="0"/>
    <n v="-60264.36"/>
    <x v="600"/>
    <n v="-138706.62"/>
    <m/>
    <n v="0"/>
    <m/>
    <m/>
    <m/>
    <n v="1"/>
    <m/>
    <m/>
    <x v="5"/>
    <x v="0"/>
    <x v="3"/>
  </r>
  <r>
    <x v="1185"/>
    <n v="330120163379"/>
    <n v="691127400428"/>
    <x v="1016"/>
    <s v="Токмаг 1/1"/>
    <s v="Токмаганбетова"/>
    <n v="1"/>
    <n v="1"/>
    <n v="19290487"/>
    <n v="5530147"/>
    <x v="0"/>
    <x v="0"/>
    <n v="1"/>
    <m/>
    <n v="1"/>
    <n v="1"/>
    <n v="-1"/>
    <x v="652"/>
    <x v="0"/>
    <n v="0"/>
    <n v="0"/>
    <n v="0"/>
    <n v="-127.14"/>
    <x v="667"/>
    <n v="-292.63"/>
    <m/>
    <n v="0"/>
    <m/>
    <m/>
    <m/>
    <n v="1"/>
    <m/>
    <m/>
    <x v="5"/>
    <x v="0"/>
    <x v="3"/>
  </r>
  <r>
    <x v="1186"/>
    <n v="330120088931"/>
    <n v="870822300831"/>
    <x v="1017"/>
    <s v="Токмаганбетова 25/22"/>
    <s v="Токмаганбетова"/>
    <n v="25"/>
    <n v="22"/>
    <n v="97898552"/>
    <n v="99753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5"/>
    <x v="0"/>
    <x v="3"/>
  </r>
  <r>
    <x v="1187"/>
    <m/>
    <n v="870822300832"/>
    <x v="1017"/>
    <s v="Токмаганбетова 25/23"/>
    <s v="Токмаганбетова"/>
    <n v="25"/>
    <n v="22"/>
    <m/>
    <m/>
    <x v="0"/>
    <x v="0"/>
    <n v="15"/>
    <m/>
    <n v="1"/>
    <n v="1"/>
    <n v="-15"/>
    <x v="544"/>
    <x v="0"/>
    <n v="0"/>
    <n v="0"/>
    <n v="1"/>
    <n v="-1907.1"/>
    <x v="606"/>
    <n v="-4389.4500000000007"/>
    <m/>
    <n v="0"/>
    <m/>
    <m/>
    <m/>
    <n v="1"/>
    <m/>
    <m/>
    <x v="5"/>
    <x v="0"/>
    <x v="3"/>
  </r>
  <r>
    <x v="1188"/>
    <n v="331012166820"/>
    <n v="90940014672"/>
    <x v="1018"/>
    <s v="Тажибаева23/2"/>
    <s v="Тажибаева"/>
    <n v="23"/>
    <n v="2"/>
    <n v="196629"/>
    <n v="3457842"/>
    <x v="0"/>
    <x v="0"/>
    <n v="438"/>
    <m/>
    <n v="1"/>
    <n v="1"/>
    <n v="-438"/>
    <x v="653"/>
    <x v="0"/>
    <n v="0"/>
    <n v="0"/>
    <n v="0"/>
    <n v="-55687.32"/>
    <x v="668"/>
    <n v="-128171.94"/>
    <m/>
    <n v="0"/>
    <m/>
    <m/>
    <m/>
    <n v="1"/>
    <m/>
    <m/>
    <x v="5"/>
    <x v="0"/>
    <x v="3"/>
  </r>
  <r>
    <x v="1189"/>
    <n v="331010135874"/>
    <n v="670827401891"/>
    <x v="1019"/>
    <s v="Желт 6/2"/>
    <s v="Желтоксан"/>
    <n v="6"/>
    <n v="2"/>
    <n v="6667338"/>
    <n v="405558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n v="1"/>
    <m/>
    <m/>
    <x v="5"/>
    <x v="0"/>
    <x v="3"/>
  </r>
  <r>
    <x v="1190"/>
    <n v="331010197148"/>
    <n v="650726401254"/>
    <x v="1020"/>
    <s v="Ауезова 33/4"/>
    <s v="Ауезова"/>
    <n v="33"/>
    <n v="4"/>
    <n v="120214035"/>
    <n v="88543"/>
    <x v="0"/>
    <x v="0"/>
    <n v="370"/>
    <m/>
    <n v="1"/>
    <n v="1"/>
    <n v="-370"/>
    <x v="174"/>
    <x v="0"/>
    <n v="0"/>
    <n v="0"/>
    <n v="0"/>
    <n v="-47041.8"/>
    <x v="670"/>
    <n v="-108273.1"/>
    <m/>
    <n v="0"/>
    <m/>
    <m/>
    <m/>
    <n v="1"/>
    <m/>
    <m/>
    <x v="5"/>
    <x v="0"/>
    <x v="3"/>
  </r>
  <r>
    <x v="1191"/>
    <n v="331010431463"/>
    <n v="720905402210"/>
    <x v="1021"/>
    <s v="Казантаева 8"/>
    <s v="Казантаева"/>
    <n v="8"/>
    <m/>
    <n v="13897829"/>
    <n v="88818"/>
    <x v="0"/>
    <x v="0"/>
    <n v="197"/>
    <m/>
    <n v="1"/>
    <n v="1"/>
    <n v="-197"/>
    <x v="619"/>
    <x v="0"/>
    <n v="0"/>
    <n v="0"/>
    <n v="0"/>
    <n v="-25046.58"/>
    <x v="633"/>
    <n v="-57648.11"/>
    <m/>
    <n v="0"/>
    <m/>
    <m/>
    <m/>
    <n v="1"/>
    <m/>
    <m/>
    <x v="5"/>
    <x v="0"/>
    <x v="3"/>
  </r>
  <r>
    <x v="1192"/>
    <n v="582100232945"/>
    <n v="40340008845"/>
    <x v="735"/>
    <s v="Токмаг 27/36"/>
    <s v="Токмаганбетова"/>
    <n v="27"/>
    <n v="36"/>
    <n v="2875518"/>
    <n v="405659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5"/>
    <x v="0"/>
    <x v="3"/>
  </r>
  <r>
    <x v="1193"/>
    <n v="331010208631"/>
    <n v="60940017815"/>
    <x v="1022"/>
    <s v="Токмаг 1/52"/>
    <s v="Токмаганбетова"/>
    <n v="1"/>
    <n v="52"/>
    <n v="8892953"/>
    <n v="316183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5"/>
    <x v="0"/>
    <x v="3"/>
  </r>
  <r>
    <x v="1194"/>
    <n v="331010257189"/>
    <n v="631122402057"/>
    <x v="1020"/>
    <s v="Тажибаева 25/78"/>
    <s v="Тажибаева"/>
    <n v="25"/>
    <n v="78"/>
    <n v="16143811"/>
    <n v="47466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m/>
    <m/>
    <m/>
    <x v="5"/>
    <x v="0"/>
    <x v="3"/>
  </r>
  <r>
    <x v="1195"/>
    <n v="330610036666"/>
    <n v="722105301147"/>
    <x v="1023"/>
    <s v="Ильясова 2/1"/>
    <s v="Ильясова"/>
    <n v="2"/>
    <n v="1"/>
    <n v="16143770"/>
    <n v="122424"/>
    <x v="0"/>
    <x v="0"/>
    <n v="400"/>
    <m/>
    <n v="1"/>
    <n v="1"/>
    <n v="-400"/>
    <x v="656"/>
    <x v="0"/>
    <n v="0"/>
    <n v="0"/>
    <n v="0"/>
    <n v="-50856"/>
    <x v="672"/>
    <n v="-117052"/>
    <m/>
    <n v="0"/>
    <m/>
    <m/>
    <m/>
    <n v="1"/>
    <m/>
    <m/>
    <x v="5"/>
    <x v="0"/>
    <x v="3"/>
  </r>
  <r>
    <x v="1196"/>
    <m/>
    <n v="722105301148"/>
    <x v="1023"/>
    <s v="Ильясова 2/2"/>
    <s v="Ильясова"/>
    <n v="2"/>
    <n v="1"/>
    <m/>
    <m/>
    <x v="0"/>
    <x v="0"/>
    <n v="12"/>
    <m/>
    <n v="1"/>
    <n v="1"/>
    <n v="-12"/>
    <x v="580"/>
    <x v="0"/>
    <n v="0"/>
    <n v="0"/>
    <n v="1"/>
    <n v="-1525.68"/>
    <x v="590"/>
    <n v="-3511.5600000000004"/>
    <m/>
    <n v="0"/>
    <m/>
    <m/>
    <m/>
    <n v="1"/>
    <m/>
    <m/>
    <x v="5"/>
    <x v="0"/>
    <x v="3"/>
  </r>
  <r>
    <x v="1197"/>
    <n v="331010120227"/>
    <n v="590425403121"/>
    <x v="1024"/>
    <s v="Ильясова 2/57"/>
    <s v="Ильясова"/>
    <n v="2"/>
    <n v="57"/>
    <n v="16254259"/>
    <n v="122852"/>
    <x v="0"/>
    <x v="0"/>
    <n v="52"/>
    <m/>
    <n v="1"/>
    <n v="1"/>
    <n v="-52"/>
    <x v="275"/>
    <x v="0"/>
    <n v="0"/>
    <n v="0"/>
    <n v="0"/>
    <n v="-6611.28"/>
    <x v="278"/>
    <n v="-15216.759999999998"/>
    <m/>
    <n v="0"/>
    <m/>
    <m/>
    <m/>
    <n v="1"/>
    <m/>
    <m/>
    <x v="5"/>
    <x v="0"/>
    <x v="3"/>
  </r>
  <r>
    <x v="1198"/>
    <n v="331010793737"/>
    <n v="660603401306"/>
    <x v="1025"/>
    <s v="Желтоксан9"/>
    <s v="Желтоксан"/>
    <n v="9"/>
    <m/>
    <n v="17313470"/>
    <n v="317177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m/>
    <m/>
    <m/>
    <x v="5"/>
    <x v="0"/>
    <x v="3"/>
  </r>
  <r>
    <x v="1199"/>
    <n v="331010133273"/>
    <n v="660104300616"/>
    <x v="1026"/>
    <s v="Желтоксан9в"/>
    <s v="Желтоксан"/>
    <n v="9"/>
    <s v="в"/>
    <n v="17063672"/>
    <n v="317058"/>
    <x v="0"/>
    <x v="0"/>
    <n v="273"/>
    <m/>
    <n v="1"/>
    <n v="1"/>
    <n v="-273"/>
    <x v="37"/>
    <x v="0"/>
    <n v="0"/>
    <n v="0"/>
    <n v="0"/>
    <n v="-34709.22"/>
    <x v="37"/>
    <n v="-79887.990000000005"/>
    <m/>
    <n v="0"/>
    <m/>
    <m/>
    <m/>
    <n v="1"/>
    <m/>
    <m/>
    <x v="5"/>
    <x v="0"/>
    <x v="3"/>
  </r>
  <r>
    <x v="1200"/>
    <n v="331012155583"/>
    <n v="760604400388"/>
    <x v="1027"/>
    <s v="Токм 27/57"/>
    <s v="Токмаганбетова"/>
    <n v="27"/>
    <n v="57"/>
    <n v="15653461"/>
    <n v="99412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m/>
    <m/>
    <m/>
    <x v="5"/>
    <x v="0"/>
    <x v="3"/>
  </r>
  <r>
    <x v="1201"/>
    <m/>
    <n v="760604400389"/>
    <x v="1027"/>
    <s v="Токм 27/58"/>
    <s v="Токмаганбетова"/>
    <n v="27"/>
    <n v="57"/>
    <m/>
    <m/>
    <x v="0"/>
    <x v="0"/>
    <n v="4"/>
    <m/>
    <n v="1"/>
    <n v="1"/>
    <n v="-4"/>
    <x v="550"/>
    <x v="0"/>
    <n v="0"/>
    <n v="0"/>
    <n v="1"/>
    <n v="-508.56"/>
    <x v="654"/>
    <n v="-1170.52"/>
    <m/>
    <n v="0"/>
    <m/>
    <m/>
    <m/>
    <n v="1"/>
    <m/>
    <m/>
    <x v="5"/>
    <x v="0"/>
    <x v="3"/>
  </r>
  <r>
    <x v="1202"/>
    <n v="331010691580"/>
    <n v="720117402168"/>
    <x v="1028"/>
    <s v="ул Токмаганб 23/6"/>
    <s v="Токмаганбетова"/>
    <n v="23"/>
    <n v="6"/>
    <n v="27208950"/>
    <n v="122739"/>
    <x v="0"/>
    <x v="0"/>
    <n v="149"/>
    <m/>
    <n v="1"/>
    <n v="1"/>
    <n v="-149"/>
    <x v="290"/>
    <x v="0"/>
    <n v="0"/>
    <n v="0"/>
    <n v="0"/>
    <n v="-18943.86"/>
    <x v="293"/>
    <n v="-43601.87"/>
    <m/>
    <n v="0"/>
    <m/>
    <m/>
    <m/>
    <n v="1"/>
    <m/>
    <m/>
    <x v="5"/>
    <x v="0"/>
    <x v="3"/>
  </r>
  <r>
    <x v="1203"/>
    <n v="330120793996"/>
    <n v="920930300622"/>
    <x v="1029"/>
    <s v="Токмаганбетова 1/16"/>
    <s v="Токмаганбетова"/>
    <n v="1"/>
    <n v="16"/>
    <s v="2013/29143642"/>
    <n v="58173268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n v="1"/>
    <m/>
    <m/>
    <x v="5"/>
    <x v="0"/>
    <x v="3"/>
  </r>
  <r>
    <x v="1204"/>
    <n v="581810159783"/>
    <n v="540929400970"/>
    <x v="1030"/>
    <s v="Казантаева б/н"/>
    <m/>
    <m/>
    <m/>
    <n v="3157538"/>
    <n v="57908165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5"/>
    <x v="0"/>
    <x v="3"/>
  </r>
  <r>
    <x v="1205"/>
    <n v="331010313997"/>
    <n v="650526301925"/>
    <x v="1031"/>
    <s v="Ильясова 26/4"/>
    <s v="Ильясова"/>
    <n v="26"/>
    <n v="4"/>
    <n v="15949030"/>
    <n v="39708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n v="1"/>
    <m/>
    <m/>
    <x v="5"/>
    <x v="0"/>
    <x v="3"/>
  </r>
  <r>
    <x v="1206"/>
    <n v="331012154189"/>
    <n v="680427400068"/>
    <x v="1032"/>
    <s v="Бегим 3"/>
    <s v="Бегим ана"/>
    <n v="3"/>
    <m/>
    <n v="7071075"/>
    <n v="3160156"/>
    <x v="0"/>
    <x v="0"/>
    <n v="386"/>
    <m/>
    <n v="1"/>
    <n v="1"/>
    <n v="-386"/>
    <x v="455"/>
    <x v="0"/>
    <n v="0"/>
    <n v="0"/>
    <n v="0"/>
    <n v="-49076.04"/>
    <x v="674"/>
    <n v="-112955.18000000001"/>
    <m/>
    <n v="0"/>
    <m/>
    <m/>
    <m/>
    <n v="1"/>
    <m/>
    <m/>
    <x v="5"/>
    <x v="0"/>
    <x v="3"/>
  </r>
  <r>
    <x v="1207"/>
    <n v="331010690494"/>
    <n v="570121301777"/>
    <x v="1033"/>
    <s v="Бегим 11/1"/>
    <m/>
    <m/>
    <m/>
    <n v="500501"/>
    <n v="122912"/>
    <x v="0"/>
    <x v="0"/>
    <n v="449"/>
    <m/>
    <n v="1"/>
    <n v="1"/>
    <n v="-449"/>
    <x v="658"/>
    <x v="0"/>
    <n v="0"/>
    <n v="0"/>
    <n v="0"/>
    <n v="-57085.86"/>
    <x v="675"/>
    <n v="-131390.87"/>
    <m/>
    <n v="0"/>
    <m/>
    <m/>
    <m/>
    <m/>
    <m/>
    <m/>
    <x v="5"/>
    <x v="0"/>
    <x v="3"/>
  </r>
  <r>
    <x v="1208"/>
    <n v="331000041119"/>
    <n v="730330401813"/>
    <x v="1034"/>
    <s v="Бегим ана 30а"/>
    <s v="Бегим ана"/>
    <s v="30а"/>
    <m/>
    <n v="16071012"/>
    <n v="122203"/>
    <x v="0"/>
    <x v="0"/>
    <n v="824"/>
    <m/>
    <n v="1"/>
    <n v="1"/>
    <n v="-824"/>
    <x v="659"/>
    <x v="0"/>
    <n v="0"/>
    <n v="0"/>
    <n v="0"/>
    <n v="-104763.36"/>
    <x v="676"/>
    <n v="-241127.12"/>
    <m/>
    <n v="0"/>
    <m/>
    <m/>
    <m/>
    <n v="1"/>
    <m/>
    <m/>
    <x v="5"/>
    <x v="0"/>
    <x v="3"/>
  </r>
  <r>
    <x v="1209"/>
    <n v="331000041119"/>
    <n v="730330401813"/>
    <x v="1034"/>
    <s v="Бегим ана 30а"/>
    <s v="Бегим ана"/>
    <s v="30а"/>
    <m/>
    <n v="2332312"/>
    <n v="51812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5"/>
    <x v="0"/>
    <x v="3"/>
  </r>
  <r>
    <x v="1210"/>
    <n v="331010652788"/>
    <n v="620126401722"/>
    <x v="1035"/>
    <s v="Бегим  13"/>
    <s v="Бегим ана"/>
    <n v="13"/>
    <n v="2"/>
    <n v="2332312"/>
    <n v="51812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5"/>
    <x v="0"/>
    <x v="3"/>
  </r>
  <r>
    <x v="1211"/>
    <m/>
    <n v="530504300496"/>
    <x v="1036"/>
    <s v="Бегим 10/1"/>
    <s v="Бегим ана"/>
    <n v="10"/>
    <n v="1"/>
    <n v="401010"/>
    <n v="27118"/>
    <x v="0"/>
    <x v="0"/>
    <n v="498"/>
    <m/>
    <n v="1"/>
    <n v="1"/>
    <n v="-498"/>
    <x v="660"/>
    <x v="0"/>
    <n v="0"/>
    <n v="0"/>
    <n v="0"/>
    <n v="-63315.72"/>
    <x v="677"/>
    <n v="-145729.74"/>
    <m/>
    <n v="0"/>
    <m/>
    <m/>
    <m/>
    <n v="1"/>
    <m/>
    <m/>
    <x v="5"/>
    <x v="0"/>
    <x v="3"/>
  </r>
  <r>
    <x v="1212"/>
    <m/>
    <n v="530504300497"/>
    <x v="1036"/>
    <s v="Бегим 10/2"/>
    <s v="Бегим ана"/>
    <n v="10"/>
    <n v="1"/>
    <m/>
    <m/>
    <x v="0"/>
    <x v="0"/>
    <n v="4"/>
    <m/>
    <n v="1"/>
    <n v="1"/>
    <n v="-4"/>
    <x v="550"/>
    <x v="0"/>
    <n v="0"/>
    <n v="0"/>
    <n v="1"/>
    <n v="-508.56"/>
    <x v="654"/>
    <n v="-1170.52"/>
    <m/>
    <n v="0"/>
    <m/>
    <m/>
    <m/>
    <n v="1"/>
    <m/>
    <m/>
    <x v="5"/>
    <x v="0"/>
    <x v="3"/>
  </r>
  <r>
    <x v="1213"/>
    <n v="331018854472"/>
    <n v="470702401720"/>
    <x v="1037"/>
    <s v="Бегим 30"/>
    <s v="Бегим ана"/>
    <n v="30"/>
    <m/>
    <n v="254327"/>
    <n v="122202"/>
    <x v="0"/>
    <x v="0"/>
    <n v="1603"/>
    <m/>
    <n v="1"/>
    <n v="1"/>
    <n v="-1603"/>
    <x v="661"/>
    <x v="0"/>
    <n v="0"/>
    <n v="0"/>
    <n v="0"/>
    <n v="-203805.42"/>
    <x v="678"/>
    <n v="-469085.89"/>
    <m/>
    <n v="0"/>
    <m/>
    <m/>
    <m/>
    <n v="1"/>
    <m/>
    <m/>
    <x v="5"/>
    <x v="0"/>
    <x v="3"/>
  </r>
  <r>
    <x v="1214"/>
    <n v="331012499638"/>
    <n v="750621401829"/>
    <x v="1038"/>
    <s v="бегим 3/13"/>
    <s v="Бегим ана"/>
    <n v="3"/>
    <s v="13-14"/>
    <n v="97898061"/>
    <n v="51393"/>
    <x v="0"/>
    <x v="0"/>
    <n v="1161"/>
    <m/>
    <n v="1"/>
    <n v="1"/>
    <n v="-1161"/>
    <x v="662"/>
    <x v="0"/>
    <n v="0"/>
    <n v="0"/>
    <n v="0"/>
    <n v="-147609.54"/>
    <x v="679"/>
    <n v="-339743.43000000005"/>
    <m/>
    <n v="0"/>
    <m/>
    <m/>
    <m/>
    <m/>
    <m/>
    <m/>
    <x v="5"/>
    <x v="0"/>
    <x v="3"/>
  </r>
  <r>
    <x v="1215"/>
    <m/>
    <n v="120140020557"/>
    <x v="1039"/>
    <s v="Бегим ана 8/6"/>
    <s v="Бегим ана"/>
    <n v="8"/>
    <n v="6"/>
    <s v="05/563824"/>
    <n v="123437"/>
    <x v="0"/>
    <x v="0"/>
    <n v="9352"/>
    <m/>
    <n v="1"/>
    <n v="1"/>
    <n v="-9352"/>
    <x v="663"/>
    <x v="0"/>
    <n v="0"/>
    <n v="0"/>
    <n v="0"/>
    <n v="-1189013.28"/>
    <x v="680"/>
    <n v="-2736675.76"/>
    <m/>
    <n v="0"/>
    <m/>
    <m/>
    <m/>
    <n v="1"/>
    <m/>
    <m/>
    <x v="5"/>
    <x v="0"/>
    <x v="3"/>
  </r>
  <r>
    <x v="1216"/>
    <n v="330100227095"/>
    <m/>
    <x v="1040"/>
    <s v="Айтбаева 33"/>
    <m/>
    <m/>
    <m/>
    <n v="8643896"/>
    <n v="71267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5"/>
    <x v="0"/>
    <x v="3"/>
  </r>
  <r>
    <x v="1217"/>
    <n v="331012488292"/>
    <n v="561008301753"/>
    <x v="1041"/>
    <s v="Айтба 33/2"/>
    <s v="Айтбаева"/>
    <n v="33"/>
    <n v="2"/>
    <n v="97572916"/>
    <n v="51806"/>
    <x v="0"/>
    <x v="0"/>
    <n v="615"/>
    <m/>
    <n v="1"/>
    <n v="1"/>
    <n v="-615"/>
    <x v="175"/>
    <x v="0"/>
    <n v="0"/>
    <n v="0"/>
    <n v="0"/>
    <n v="-78191.100000000006"/>
    <x v="681"/>
    <n v="-179967.45"/>
    <m/>
    <n v="0"/>
    <m/>
    <m/>
    <m/>
    <n v="1"/>
    <m/>
    <m/>
    <x v="5"/>
    <x v="0"/>
    <x v="3"/>
  </r>
  <r>
    <x v="1218"/>
    <n v="331010024333"/>
    <n v="660319401580"/>
    <x v="1042"/>
    <s v="Паримб 2"/>
    <s v="Паримбетова"/>
    <n v="2"/>
    <m/>
    <s v="08/11464785"/>
    <n v="51893"/>
    <x v="0"/>
    <x v="0"/>
    <n v="245"/>
    <m/>
    <n v="1"/>
    <n v="1"/>
    <n v="-245"/>
    <x v="664"/>
    <x v="0"/>
    <n v="0"/>
    <n v="0"/>
    <n v="0"/>
    <n v="-31149.3"/>
    <x v="682"/>
    <n v="-71694.350000000006"/>
    <m/>
    <n v="0"/>
    <m/>
    <m/>
    <m/>
    <m/>
    <m/>
    <m/>
    <x v="5"/>
    <x v="0"/>
    <x v="3"/>
  </r>
  <r>
    <x v="1219"/>
    <n v="331012170609"/>
    <m/>
    <x v="1043"/>
    <s v="Бегим  3/25"/>
    <m/>
    <m/>
    <m/>
    <n v="1661528"/>
    <n v="18192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3"/>
  </r>
  <r>
    <x v="1220"/>
    <n v="331010351371"/>
    <n v="620128400081"/>
    <x v="1044"/>
    <s v="Тажибаева 25/76"/>
    <m/>
    <m/>
    <m/>
    <n v="2891"/>
    <n v="58172379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n v="1"/>
    <m/>
    <m/>
    <x v="5"/>
    <x v="0"/>
    <x v="3"/>
  </r>
  <r>
    <x v="1221"/>
    <m/>
    <n v="830713401628"/>
    <x v="1045"/>
    <s v="Байтурсынова 42"/>
    <s v="Байтурсынова"/>
    <n v="42"/>
    <m/>
    <n v="107557"/>
    <n v="58172153"/>
    <x v="0"/>
    <x v="0"/>
    <n v="152"/>
    <m/>
    <n v="1"/>
    <n v="1"/>
    <n v="-152"/>
    <x v="665"/>
    <x v="0"/>
    <n v="0"/>
    <n v="0"/>
    <n v="0"/>
    <n v="-19325.28"/>
    <x v="683"/>
    <n v="-44479.76"/>
    <m/>
    <n v="0"/>
    <m/>
    <m/>
    <m/>
    <m/>
    <m/>
    <m/>
    <x v="5"/>
    <x v="0"/>
    <x v="3"/>
  </r>
  <r>
    <x v="1222"/>
    <m/>
    <n v="510121401663"/>
    <x v="1046"/>
    <s v="Тажибаева 25/86"/>
    <s v="Тажибаева"/>
    <n v="25"/>
    <n v="86"/>
    <n v="316951"/>
    <n v="5619"/>
    <x v="0"/>
    <x v="0"/>
    <n v="558"/>
    <m/>
    <n v="1"/>
    <n v="1"/>
    <n v="-558"/>
    <x v="666"/>
    <x v="0"/>
    <n v="0"/>
    <n v="0"/>
    <n v="0"/>
    <n v="-70944.12"/>
    <x v="684"/>
    <n v="-163287.53999999998"/>
    <m/>
    <n v="0"/>
    <m/>
    <m/>
    <m/>
    <m/>
    <m/>
    <m/>
    <x v="5"/>
    <x v="0"/>
    <x v="3"/>
  </r>
  <r>
    <x v="1223"/>
    <m/>
    <n v="790329300854"/>
    <x v="1047"/>
    <s v="Толыбекова 149"/>
    <s v="Толыбекова"/>
    <m/>
    <m/>
    <n v="402885"/>
    <m/>
    <x v="0"/>
    <x v="0"/>
    <n v="70"/>
    <m/>
    <n v="1"/>
    <n v="1"/>
    <n v="-70"/>
    <x v="667"/>
    <x v="0"/>
    <n v="0"/>
    <n v="0"/>
    <n v="0"/>
    <n v="-8899.7999999999993"/>
    <x v="685"/>
    <n v="-20484.099999999999"/>
    <m/>
    <n v="0"/>
    <m/>
    <m/>
    <m/>
    <m/>
    <m/>
    <m/>
    <x v="5"/>
    <x v="0"/>
    <x v="3"/>
  </r>
  <r>
    <x v="1224"/>
    <n v="331010496028"/>
    <n v="630104302449"/>
    <x v="1048"/>
    <s v="Айтбаева 9"/>
    <s v="Айтбаева"/>
    <n v="9"/>
    <m/>
    <n v="1317553"/>
    <n v="17328042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n v="1"/>
    <m/>
    <m/>
    <x v="13"/>
    <x v="0"/>
    <x v="3"/>
  </r>
  <r>
    <x v="1225"/>
    <n v="331017805017"/>
    <n v="530803401664"/>
    <x v="1049"/>
    <s v="Сулейменова 81"/>
    <s v="Сулейменова"/>
    <n v="81"/>
    <m/>
    <n v="30042583"/>
    <n v="122938"/>
    <x v="0"/>
    <x v="0"/>
    <n v="138"/>
    <m/>
    <n v="1"/>
    <n v="0"/>
    <n v="-138"/>
    <x v="6"/>
    <x v="0"/>
    <n v="0"/>
    <n v="0"/>
    <n v="0"/>
    <n v="-17545.32"/>
    <x v="6"/>
    <n v="-17545.32"/>
    <m/>
    <n v="-138"/>
    <m/>
    <m/>
    <m/>
    <m/>
    <m/>
    <m/>
    <x v="5"/>
    <x v="0"/>
    <x v="3"/>
  </r>
  <r>
    <x v="1226"/>
    <m/>
    <n v="470115402371"/>
    <x v="1050"/>
    <s v="Тажибаева 1/5"/>
    <s v="Тажибаева"/>
    <n v="1"/>
    <n v="5"/>
    <n v="18639142"/>
    <n v="5508873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5"/>
    <x v="0"/>
    <x v="3"/>
  </r>
  <r>
    <x v="1227"/>
    <m/>
    <n v="711010401921"/>
    <x v="1051"/>
    <s v="Толыбекова 27/4"/>
    <s v="Толыбекова"/>
    <n v="27"/>
    <n v="4"/>
    <n v="30298737"/>
    <n v="0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5"/>
    <x v="0"/>
    <x v="3"/>
  </r>
  <r>
    <x v="1228"/>
    <n v="331010750359"/>
    <n v="650804402543"/>
    <x v="1052"/>
    <s v="Байтур 5/5"/>
    <m/>
    <m/>
    <m/>
    <n v="12457600"/>
    <n v="518820"/>
    <x v="0"/>
    <x v="0"/>
    <n v="144"/>
    <m/>
    <n v="1"/>
    <n v="1"/>
    <n v="-144"/>
    <x v="639"/>
    <x v="0"/>
    <n v="0"/>
    <n v="0"/>
    <n v="1"/>
    <n v="-18308.16"/>
    <x v="653"/>
    <n v="-42138.720000000001"/>
    <m/>
    <n v="0"/>
    <m/>
    <m/>
    <m/>
    <m/>
    <m/>
    <m/>
    <x v="5"/>
    <x v="0"/>
    <x v="3"/>
  </r>
  <r>
    <x v="1229"/>
    <n v="331010289891"/>
    <n v="741122300595"/>
    <x v="1053"/>
    <s v="Казантаева 31"/>
    <s v="Казантаева"/>
    <n v="31"/>
    <m/>
    <s v="14/15465618"/>
    <n v="5508175"/>
    <x v="0"/>
    <x v="0"/>
    <n v="69"/>
    <m/>
    <n v="1"/>
    <n v="1"/>
    <n v="-69"/>
    <x v="55"/>
    <x v="0"/>
    <n v="0"/>
    <n v="0"/>
    <n v="0"/>
    <n v="-8772.66"/>
    <x v="55"/>
    <n v="-20191.47"/>
    <m/>
    <n v="0"/>
    <m/>
    <m/>
    <m/>
    <n v="1"/>
    <m/>
    <m/>
    <x v="9"/>
    <x v="0"/>
    <x v="3"/>
  </r>
  <r>
    <x v="1230"/>
    <n v="331010289891"/>
    <n v="741122300595"/>
    <x v="1054"/>
    <s v="Казантаева 31"/>
    <s v="Казантаева"/>
    <n v="31"/>
    <m/>
    <s v="14/15464896"/>
    <n v="5508187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9"/>
    <x v="0"/>
    <x v="3"/>
  </r>
  <r>
    <x v="1231"/>
    <n v="331000034743"/>
    <n v="940540001427"/>
    <x v="1055"/>
    <s v="Токмагам 3"/>
    <s v="Токмаганбетова"/>
    <n v="3"/>
    <m/>
    <n v="1020787"/>
    <n v="58172926"/>
    <x v="0"/>
    <x v="0"/>
    <n v="1323"/>
    <m/>
    <n v="1"/>
    <n v="1"/>
    <n v="-1323"/>
    <x v="669"/>
    <x v="0"/>
    <n v="0"/>
    <n v="0"/>
    <n v="0"/>
    <n v="-168206.22"/>
    <x v="687"/>
    <n v="-387149.49"/>
    <m/>
    <n v="0"/>
    <m/>
    <m/>
    <m/>
    <m/>
    <m/>
    <m/>
    <x v="9"/>
    <x v="0"/>
    <x v="3"/>
  </r>
  <r>
    <x v="1232"/>
    <n v="331010667225"/>
    <n v="470125401744"/>
    <x v="1056"/>
    <s v="Токм 25/38"/>
    <s v="Токмаганбетова"/>
    <n v="25"/>
    <n v="38"/>
    <n v="13821603"/>
    <n v="17330887"/>
    <x v="0"/>
    <x v="0"/>
    <n v="71"/>
    <m/>
    <n v="1"/>
    <n v="1"/>
    <n v="-71"/>
    <x v="317"/>
    <x v="0"/>
    <n v="0"/>
    <n v="0"/>
    <n v="0"/>
    <n v="-9026.94"/>
    <x v="320"/>
    <n v="-20776.730000000003"/>
    <m/>
    <n v="0"/>
    <m/>
    <m/>
    <m/>
    <n v="1"/>
    <m/>
    <m/>
    <x v="11"/>
    <x v="0"/>
    <x v="3"/>
  </r>
  <r>
    <x v="1233"/>
    <n v="331012470762"/>
    <n v="790424402803"/>
    <x v="1057"/>
    <s v="Казантаева 19/31"/>
    <s v="Казантаева"/>
    <n v="19"/>
    <n v="31"/>
    <n v="204143"/>
    <n v="58173193"/>
    <x v="0"/>
    <x v="0"/>
    <n v="121"/>
    <m/>
    <n v="1"/>
    <n v="1"/>
    <n v="-121"/>
    <x v="120"/>
    <x v="0"/>
    <n v="0"/>
    <n v="0"/>
    <n v="0"/>
    <n v="-15383.94"/>
    <x v="120"/>
    <n v="-35408.230000000003"/>
    <m/>
    <n v="0"/>
    <m/>
    <m/>
    <m/>
    <n v="1"/>
    <m/>
    <m/>
    <x v="11"/>
    <x v="0"/>
    <x v="3"/>
  </r>
  <r>
    <x v="1234"/>
    <n v="331012470762"/>
    <n v="790424402803"/>
    <x v="1057"/>
    <s v="Казан 19/31"/>
    <s v="Казантаева"/>
    <n v="19"/>
    <n v="31"/>
    <n v="10102122"/>
    <n v="866"/>
    <x v="0"/>
    <x v="0"/>
    <n v="499"/>
    <m/>
    <n v="1"/>
    <n v="1"/>
    <n v="-499"/>
    <x v="670"/>
    <x v="0"/>
    <n v="0"/>
    <n v="0"/>
    <n v="0"/>
    <n v="-63442.86"/>
    <x v="688"/>
    <n v="-146022.37"/>
    <m/>
    <n v="0"/>
    <m/>
    <m/>
    <m/>
    <n v="1"/>
    <m/>
    <m/>
    <x v="11"/>
    <x v="0"/>
    <x v="3"/>
  </r>
  <r>
    <x v="1235"/>
    <n v="331012470762"/>
    <n v="790424402803"/>
    <x v="1058"/>
    <s v="Казантаева 19/44"/>
    <s v="Казантаева"/>
    <n v="19"/>
    <n v="44"/>
    <n v="10044476"/>
    <n v="87787"/>
    <x v="0"/>
    <x v="0"/>
    <n v="1185"/>
    <m/>
    <n v="1"/>
    <n v="1"/>
    <n v="-1185"/>
    <x v="671"/>
    <x v="0"/>
    <n v="0"/>
    <n v="0"/>
    <n v="0"/>
    <n v="-150660.9"/>
    <x v="689"/>
    <n v="-346766.55000000005"/>
    <m/>
    <n v="0"/>
    <m/>
    <m/>
    <m/>
    <n v="1"/>
    <m/>
    <m/>
    <x v="11"/>
    <x v="0"/>
    <x v="3"/>
  </r>
  <r>
    <x v="1236"/>
    <n v="330120235348"/>
    <n v="721108499015"/>
    <x v="1059"/>
    <s v="Токм 27"/>
    <s v="Токмаганбетова"/>
    <n v="27"/>
    <n v="1"/>
    <n v="811197"/>
    <n v="155001"/>
    <x v="0"/>
    <x v="0"/>
    <n v="1975"/>
    <m/>
    <n v="1"/>
    <n v="1"/>
    <n v="-1975"/>
    <x v="672"/>
    <x v="0"/>
    <n v="0"/>
    <n v="0"/>
    <n v="0"/>
    <n v="-251101.5"/>
    <x v="690"/>
    <n v="-577944.25"/>
    <m/>
    <n v="0"/>
    <m/>
    <m/>
    <m/>
    <n v="1"/>
    <m/>
    <m/>
    <x v="11"/>
    <x v="0"/>
    <x v="3"/>
  </r>
  <r>
    <x v="1237"/>
    <n v="331017907966"/>
    <n v="611116402132"/>
    <x v="1060"/>
    <s v="Байтур 4"/>
    <s v="Байтурсынова"/>
    <n v="42"/>
    <n v="12"/>
    <n v="18996196"/>
    <n v="0"/>
    <x v="0"/>
    <x v="0"/>
    <n v="11"/>
    <m/>
    <n v="1"/>
    <n v="1"/>
    <n v="-11"/>
    <x v="414"/>
    <x v="0"/>
    <n v="0"/>
    <n v="0"/>
    <n v="0"/>
    <n v="-1398.54"/>
    <x v="417"/>
    <n v="29790.9"/>
    <m/>
    <n v="0"/>
    <n v="2372"/>
    <n v="33009.83"/>
    <n v="18892"/>
    <m/>
    <m/>
    <m/>
    <x v="11"/>
    <x v="0"/>
    <x v="3"/>
  </r>
  <r>
    <x v="1238"/>
    <n v="330120115193"/>
    <n v="830103402144"/>
    <x v="1061"/>
    <s v="Байтурс 46/3"/>
    <s v="Байтурсынова"/>
    <n v="46"/>
    <n v="3"/>
    <n v="2459490"/>
    <n v="122406"/>
    <x v="0"/>
    <x v="0"/>
    <n v="513"/>
    <m/>
    <n v="1"/>
    <n v="1"/>
    <n v="-513"/>
    <x v="673"/>
    <x v="0"/>
    <n v="0"/>
    <n v="0"/>
    <n v="0"/>
    <n v="-65222.82"/>
    <x v="691"/>
    <n v="-150119.19"/>
    <m/>
    <n v="0"/>
    <m/>
    <m/>
    <m/>
    <n v="1"/>
    <m/>
    <m/>
    <x v="11"/>
    <x v="0"/>
    <x v="3"/>
  </r>
  <r>
    <x v="1239"/>
    <n v="330120115194"/>
    <n v="830103402145"/>
    <x v="1061"/>
    <s v="Байтурс 46/3"/>
    <s v="Байтурсынова"/>
    <n v="46"/>
    <n v="3"/>
    <n v="27069130"/>
    <n v="48659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11"/>
    <x v="0"/>
    <x v="3"/>
  </r>
  <r>
    <x v="1240"/>
    <n v="870414401045"/>
    <n v="710126302238"/>
    <x v="1062"/>
    <s v="Казантаева 19/15"/>
    <m/>
    <m/>
    <m/>
    <n v="97456247"/>
    <n v="122610"/>
    <x v="0"/>
    <x v="0"/>
    <n v="592"/>
    <m/>
    <n v="1"/>
    <n v="1"/>
    <n v="-592"/>
    <x v="675"/>
    <x v="0"/>
    <n v="0"/>
    <n v="0"/>
    <n v="0"/>
    <n v="-75266.880000000005"/>
    <x v="693"/>
    <n v="-173236.96000000002"/>
    <m/>
    <n v="0"/>
    <m/>
    <m/>
    <m/>
    <m/>
    <m/>
    <m/>
    <x v="11"/>
    <x v="0"/>
    <x v="3"/>
  </r>
  <r>
    <x v="1241"/>
    <n v="330120368808"/>
    <n v="750120403168"/>
    <x v="1063"/>
    <s v="желток2 2/22"/>
    <s v="Желтоксан"/>
    <n v="2"/>
    <n v="22"/>
    <n v="13734612"/>
    <n v="47468"/>
    <x v="0"/>
    <x v="0"/>
    <n v="532"/>
    <m/>
    <n v="1"/>
    <n v="1"/>
    <n v="-532"/>
    <x v="676"/>
    <x v="0"/>
    <n v="0"/>
    <n v="0"/>
    <n v="0"/>
    <n v="-67638.48"/>
    <x v="694"/>
    <n v="-155679.16"/>
    <m/>
    <n v="0"/>
    <m/>
    <m/>
    <m/>
    <n v="1"/>
    <m/>
    <m/>
    <x v="11"/>
    <x v="0"/>
    <x v="3"/>
  </r>
  <r>
    <x v="1242"/>
    <n v="331010785835"/>
    <n v="630829401988"/>
    <x v="1064"/>
    <s v="Токмаг 1/17"/>
    <s v="Токмаганбетова"/>
    <n v="1"/>
    <n v="17"/>
    <n v="2416014"/>
    <n v="122408"/>
    <x v="0"/>
    <x v="0"/>
    <n v="205"/>
    <m/>
    <n v="1"/>
    <n v="1"/>
    <n v="-205"/>
    <x v="677"/>
    <x v="0"/>
    <n v="0"/>
    <n v="0"/>
    <n v="0"/>
    <n v="-26063.7"/>
    <x v="695"/>
    <n v="-59989.150000000009"/>
    <m/>
    <n v="0"/>
    <m/>
    <m/>
    <m/>
    <n v="1"/>
    <m/>
    <m/>
    <x v="11"/>
    <x v="0"/>
    <x v="3"/>
  </r>
  <r>
    <x v="1243"/>
    <n v="330910276295"/>
    <n v="540126400493"/>
    <x v="1065"/>
    <s v="Казанта 45/2"/>
    <s v="Казантаева"/>
    <n v="45"/>
    <n v="2"/>
    <n v="27069868"/>
    <n v="88543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11"/>
    <x v="0"/>
    <x v="3"/>
  </r>
  <r>
    <x v="1244"/>
    <n v="330100235371"/>
    <n v="71040001736"/>
    <x v="1066"/>
    <s v="Токмаг 25"/>
    <s v="Токмаганбетова"/>
    <n v="25"/>
    <n v="31"/>
    <n v="18838481"/>
    <n v="48800"/>
    <x v="0"/>
    <x v="0"/>
    <n v="189"/>
    <m/>
    <n v="1"/>
    <n v="1"/>
    <n v="-189"/>
    <x v="636"/>
    <x v="0"/>
    <n v="0"/>
    <n v="0"/>
    <n v="0"/>
    <n v="-24029.46"/>
    <x v="650"/>
    <n v="-55307.07"/>
    <m/>
    <n v="0"/>
    <m/>
    <m/>
    <m/>
    <n v="1"/>
    <m/>
    <m/>
    <x v="11"/>
    <x v="0"/>
    <x v="3"/>
  </r>
  <r>
    <x v="1245"/>
    <n v="330120561236"/>
    <n v="841203401372"/>
    <x v="1067"/>
    <s v="Казантаева 6/31"/>
    <s v="Казантаева"/>
    <n v="6"/>
    <n v="31"/>
    <n v="2560889"/>
    <n v="122735"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11"/>
    <x v="0"/>
    <x v="3"/>
  </r>
  <r>
    <x v="1246"/>
    <n v="330100229157"/>
    <n v="60340009986"/>
    <x v="1068"/>
    <s v="Казантаева 19/14"/>
    <s v="Казантаева"/>
    <n v="19"/>
    <n v="14"/>
    <n v="4192213"/>
    <n v="122977"/>
    <x v="0"/>
    <x v="0"/>
    <n v="1061"/>
    <m/>
    <n v="1"/>
    <n v="1"/>
    <n v="-1061"/>
    <x v="679"/>
    <x v="0"/>
    <n v="0"/>
    <n v="0"/>
    <n v="0"/>
    <n v="-134895.54"/>
    <x v="697"/>
    <n v="-310480.43000000005"/>
    <m/>
    <n v="0"/>
    <m/>
    <m/>
    <m/>
    <m/>
    <m/>
    <m/>
    <x v="11"/>
    <x v="0"/>
    <x v="3"/>
  </r>
  <r>
    <x v="1247"/>
    <m/>
    <n v="870126400051"/>
    <x v="1069"/>
    <s v="Тажибаева23/2"/>
    <s v="Тажибаева"/>
    <n v="23"/>
    <n v="2"/>
    <n v="25295283"/>
    <n v="317634"/>
    <x v="0"/>
    <x v="0"/>
    <n v="448"/>
    <m/>
    <n v="1"/>
    <n v="1"/>
    <n v="-448"/>
    <x v="409"/>
    <x v="0"/>
    <n v="0"/>
    <n v="0"/>
    <n v="0"/>
    <n v="-56958.720000000001"/>
    <x v="412"/>
    <n v="-131098.23999999999"/>
    <m/>
    <n v="0"/>
    <m/>
    <m/>
    <m/>
    <n v="1"/>
    <m/>
    <m/>
    <x v="11"/>
    <x v="0"/>
    <x v="3"/>
  </r>
  <r>
    <x v="1248"/>
    <n v="330710174405"/>
    <n v="780821400447"/>
    <x v="1070"/>
    <s v="Казантаева 8/12"/>
    <s v="Казантаева"/>
    <n v="8"/>
    <n v="12"/>
    <n v="13591405"/>
    <n v="57913622"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n v="1"/>
    <m/>
    <m/>
    <x v="11"/>
    <x v="0"/>
    <x v="3"/>
  </r>
  <r>
    <x v="1249"/>
    <n v="331010254140"/>
    <n v="650225400232"/>
    <x v="1071"/>
    <s v="Тажибаева 25/17"/>
    <s v="Тажибаева"/>
    <n v="25"/>
    <n v="17"/>
    <n v="27046069"/>
    <n v="88138"/>
    <x v="0"/>
    <x v="0"/>
    <n v="290"/>
    <m/>
    <n v="1"/>
    <n v="1"/>
    <n v="-290"/>
    <x v="680"/>
    <x v="0"/>
    <n v="0"/>
    <n v="0"/>
    <n v="0"/>
    <n v="-36870.6"/>
    <x v="698"/>
    <n v="-84862.700000000012"/>
    <m/>
    <n v="0"/>
    <m/>
    <m/>
    <m/>
    <n v="1"/>
    <m/>
    <m/>
    <x v="11"/>
    <x v="0"/>
    <x v="3"/>
  </r>
  <r>
    <x v="1250"/>
    <n v="330120311424"/>
    <n v="780217402300"/>
    <x v="1072"/>
    <s v="Казантаева 2/17"/>
    <s v="Казантаева"/>
    <n v="2"/>
    <n v="17"/>
    <n v="30548821"/>
    <n v="57908421"/>
    <x v="0"/>
    <x v="0"/>
    <n v="376"/>
    <m/>
    <n v="1"/>
    <n v="1"/>
    <n v="-376"/>
    <x v="64"/>
    <x v="0"/>
    <n v="0"/>
    <n v="0"/>
    <n v="0"/>
    <n v="-47804.639999999999"/>
    <x v="64"/>
    <n v="-110028.88"/>
    <m/>
    <n v="0"/>
    <m/>
    <m/>
    <m/>
    <n v="1"/>
    <m/>
    <m/>
    <x v="11"/>
    <x v="0"/>
    <x v="3"/>
  </r>
  <r>
    <x v="1251"/>
    <n v="331010630375"/>
    <n v="720317300846"/>
    <x v="1073"/>
    <s v="Бегим  ана 13/22"/>
    <s v="Бегим ана"/>
    <n v="13"/>
    <n v="22"/>
    <n v="8785180"/>
    <n v="24541"/>
    <x v="0"/>
    <x v="0"/>
    <n v="154"/>
    <m/>
    <n v="1"/>
    <n v="1"/>
    <n v="-154"/>
    <x v="681"/>
    <x v="0"/>
    <n v="0"/>
    <n v="0"/>
    <n v="0"/>
    <n v="-19579.560000000001"/>
    <x v="699"/>
    <n v="-45065.020000000004"/>
    <m/>
    <n v="0"/>
    <m/>
    <m/>
    <m/>
    <n v="1"/>
    <m/>
    <m/>
    <x v="11"/>
    <x v="0"/>
    <x v="3"/>
  </r>
  <r>
    <x v="1252"/>
    <n v="331010630325"/>
    <n v="590503402692"/>
    <x v="1074"/>
    <s v="Бегим 5/27"/>
    <s v="Бегим ана"/>
    <n v="5"/>
    <n v="27"/>
    <n v="97900191"/>
    <n v="1311112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11"/>
    <x v="0"/>
    <x v="3"/>
  </r>
  <r>
    <x v="1253"/>
    <n v="331001303912"/>
    <n v="821118402018"/>
    <x v="1075"/>
    <s v="Айтбаева"/>
    <s v="Айтбаева"/>
    <n v="29"/>
    <n v="103"/>
    <n v="15883310"/>
    <n v="51353"/>
    <x v="0"/>
    <x v="0"/>
    <n v="572"/>
    <m/>
    <n v="1"/>
    <n v="1"/>
    <n v="-572"/>
    <x v="78"/>
    <x v="0"/>
    <n v="0"/>
    <n v="0"/>
    <n v="0"/>
    <n v="-72724.08"/>
    <x v="78"/>
    <n v="-167384.35999999999"/>
    <m/>
    <n v="0"/>
    <m/>
    <m/>
    <m/>
    <n v="1"/>
    <m/>
    <m/>
    <x v="11"/>
    <x v="0"/>
    <x v="3"/>
  </r>
  <r>
    <x v="1254"/>
    <m/>
    <n v="880907401572"/>
    <x v="1076"/>
    <s v="Байтурсын5/10"/>
    <m/>
    <m/>
    <m/>
    <n v="11427330"/>
    <n v="23150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3"/>
  </r>
  <r>
    <x v="1255"/>
    <n v="330120261919"/>
    <n v="780720302686"/>
    <x v="1077"/>
    <s v="Ауелбек 19"/>
    <s v="Ауельбекова"/>
    <n v="19"/>
    <m/>
    <n v="762"/>
    <n v="17117740"/>
    <x v="0"/>
    <x v="0"/>
    <n v="151"/>
    <m/>
    <n v="1"/>
    <n v="1"/>
    <n v="-151"/>
    <x v="682"/>
    <x v="0"/>
    <n v="0"/>
    <n v="0"/>
    <n v="0"/>
    <n v="-19198.14"/>
    <x v="700"/>
    <n v="-44187.130000000005"/>
    <m/>
    <n v="0"/>
    <m/>
    <m/>
    <m/>
    <n v="1"/>
    <m/>
    <m/>
    <x v="15"/>
    <x v="0"/>
    <x v="3"/>
  </r>
  <r>
    <x v="1256"/>
    <m/>
    <n v="780720302686"/>
    <x v="1077"/>
    <s v="Ауелбек 19"/>
    <s v="Ауельбекова"/>
    <n v="19"/>
    <m/>
    <m/>
    <n v="17117739"/>
    <x v="0"/>
    <x v="0"/>
    <n v="1385"/>
    <m/>
    <n v="1"/>
    <n v="1"/>
    <n v="-1385"/>
    <x v="683"/>
    <x v="0"/>
    <n v="0"/>
    <n v="0"/>
    <n v="0"/>
    <n v="-176088.9"/>
    <x v="701"/>
    <n v="-405292.55000000005"/>
    <m/>
    <n v="0"/>
    <m/>
    <m/>
    <m/>
    <n v="1"/>
    <m/>
    <m/>
    <x v="15"/>
    <x v="0"/>
    <x v="3"/>
  </r>
  <r>
    <x v="1257"/>
    <m/>
    <m/>
    <x v="1078"/>
    <s v="Ауелб 26 а"/>
    <m/>
    <m/>
    <m/>
    <n v="13512276"/>
    <m/>
    <x v="0"/>
    <x v="0"/>
    <n v="87"/>
    <m/>
    <n v="1"/>
    <n v="0"/>
    <n v="-87"/>
    <x v="6"/>
    <x v="0"/>
    <n v="0"/>
    <n v="0"/>
    <n v="0"/>
    <n v="-11061.18"/>
    <x v="6"/>
    <n v="-11061.18"/>
    <m/>
    <n v="-87"/>
    <m/>
    <m/>
    <m/>
    <n v="-1"/>
    <s v="нет № пломбы и БИН"/>
    <m/>
    <x v="3"/>
    <x v="0"/>
    <x v="3"/>
  </r>
  <r>
    <x v="1258"/>
    <n v="331000040594"/>
    <n v="971140002101"/>
    <x v="1079"/>
    <s v="Токмаганб 5"/>
    <s v="Токмаганбетова"/>
    <n v="19"/>
    <m/>
    <s v="166848/408603"/>
    <m/>
    <x v="0"/>
    <x v="0"/>
    <n v="102303"/>
    <m/>
    <n v="0"/>
    <n v="1"/>
    <n v="0"/>
    <x v="684"/>
    <x v="1"/>
    <n v="70"/>
    <n v="20484.099999999999"/>
    <n v="0"/>
    <n v="0"/>
    <x v="702"/>
    <n v="-16930123.470000003"/>
    <m/>
    <n v="102303"/>
    <m/>
    <m/>
    <m/>
    <n v="1"/>
    <m/>
    <m/>
    <x v="12"/>
    <x v="0"/>
    <x v="3"/>
  </r>
  <r>
    <x v="1259"/>
    <n v="331000040594"/>
    <n v="971140002101"/>
    <x v="1079"/>
    <s v="Токмаганб 5"/>
    <s v="Токмаганбетова"/>
    <n v="19"/>
    <m/>
    <n v="8061523"/>
    <n v="58175050"/>
    <x v="0"/>
    <x v="0"/>
    <n v="82343"/>
    <m/>
    <n v="0"/>
    <n v="1"/>
    <n v="0"/>
    <x v="685"/>
    <x v="1"/>
    <n v="70"/>
    <n v="20484.099999999999"/>
    <n v="0"/>
    <n v="0"/>
    <x v="703"/>
    <n v="-13626943.07"/>
    <m/>
    <n v="82343"/>
    <m/>
    <m/>
    <m/>
    <n v="1"/>
    <m/>
    <m/>
    <x v="12"/>
    <x v="0"/>
    <x v="3"/>
  </r>
  <r>
    <x v="1260"/>
    <n v="331017895397"/>
    <n v="531126401439"/>
    <x v="1080"/>
    <s v="Айтбаева 1"/>
    <s v="Айтбаева"/>
    <n v="1"/>
    <m/>
    <n v="97896688"/>
    <n v="57908774"/>
    <x v="0"/>
    <x v="0"/>
    <n v="3908"/>
    <m/>
    <n v="1"/>
    <n v="1"/>
    <n v="-3908"/>
    <x v="686"/>
    <x v="1"/>
    <n v="3978"/>
    <n v="1164082.1399999999"/>
    <n v="0"/>
    <n v="-496863.12"/>
    <x v="704"/>
    <n v="-1143598.04"/>
    <m/>
    <n v="0"/>
    <m/>
    <m/>
    <m/>
    <n v="1"/>
    <m/>
    <m/>
    <x v="12"/>
    <x v="0"/>
    <x v="3"/>
  </r>
  <r>
    <x v="1261"/>
    <n v="331017895397"/>
    <n v="531126401439"/>
    <x v="1080"/>
    <s v="Айтбаева 1"/>
    <s v="Айтбаева"/>
    <n v="1"/>
    <m/>
    <s v="4/549551"/>
    <n v="122791"/>
    <x v="0"/>
    <x v="0"/>
    <n v="2048"/>
    <m/>
    <n v="1"/>
    <n v="1"/>
    <n v="-2048"/>
    <x v="687"/>
    <x v="1"/>
    <n v="2118"/>
    <n v="619790.34"/>
    <n v="0"/>
    <n v="-260382.72"/>
    <x v="705"/>
    <n v="-599306.23999999999"/>
    <m/>
    <n v="0"/>
    <m/>
    <m/>
    <m/>
    <n v="1"/>
    <m/>
    <m/>
    <x v="12"/>
    <x v="0"/>
    <x v="3"/>
  </r>
  <r>
    <x v="1262"/>
    <n v="331017895397"/>
    <n v="531126401439"/>
    <x v="1080"/>
    <s v="Айтбаева 1"/>
    <s v="Айтбаева"/>
    <n v="1"/>
    <m/>
    <s v="F18593/14"/>
    <n v="17328950"/>
    <x v="0"/>
    <x v="0"/>
    <n v="154"/>
    <m/>
    <n v="1"/>
    <n v="1"/>
    <n v="-154"/>
    <x v="681"/>
    <x v="1"/>
    <n v="224"/>
    <n v="65549.119999999995"/>
    <n v="0"/>
    <n v="-19579.560000000001"/>
    <x v="699"/>
    <n v="-45065.020000000004"/>
    <m/>
    <n v="0"/>
    <m/>
    <m/>
    <m/>
    <n v="1"/>
    <m/>
    <m/>
    <x v="12"/>
    <x v="0"/>
    <x v="3"/>
  </r>
  <r>
    <x v="1263"/>
    <n v="331017895397"/>
    <n v="531126401439"/>
    <x v="1081"/>
    <s v="Айтбаева 4"/>
    <s v="Айтбаева"/>
    <n v="4"/>
    <m/>
    <n v="5763930"/>
    <n v="88532"/>
    <x v="0"/>
    <x v="0"/>
    <n v="6580"/>
    <m/>
    <n v="1"/>
    <n v="1"/>
    <n v="-6580"/>
    <x v="688"/>
    <x v="1"/>
    <n v="6650"/>
    <n v="1945989.5"/>
    <n v="0"/>
    <n v="-836581.2"/>
    <x v="706"/>
    <n v="-1925505.4"/>
    <m/>
    <n v="0"/>
    <m/>
    <m/>
    <m/>
    <n v="1"/>
    <m/>
    <m/>
    <x v="12"/>
    <x v="0"/>
    <x v="3"/>
  </r>
  <r>
    <x v="1264"/>
    <n v="331017895397"/>
    <n v="531126401439"/>
    <x v="1081"/>
    <s v="Айтбаева 4"/>
    <s v="Айтбаева"/>
    <n v="4"/>
    <m/>
    <n v="1591103"/>
    <n v="57907677"/>
    <x v="0"/>
    <x v="0"/>
    <n v="14"/>
    <m/>
    <n v="1"/>
    <n v="1"/>
    <n v="-14"/>
    <x v="253"/>
    <x v="1"/>
    <n v="84"/>
    <n v="24580.92"/>
    <n v="0"/>
    <n v="-1779.96"/>
    <x v="256"/>
    <n v="-4096.82"/>
    <m/>
    <n v="0"/>
    <m/>
    <m/>
    <m/>
    <n v="1"/>
    <m/>
    <m/>
    <x v="12"/>
    <x v="0"/>
    <x v="3"/>
  </r>
  <r>
    <x v="1265"/>
    <n v="331010468737"/>
    <n v="710302402528"/>
    <x v="1082"/>
    <s v="Ауелб 24"/>
    <s v="Ауельбекова"/>
    <n v="24"/>
    <m/>
    <n v="5828"/>
    <n v="38185"/>
    <x v="0"/>
    <x v="0"/>
    <n v="9785"/>
    <m/>
    <n v="1"/>
    <n v="1"/>
    <n v="-9785"/>
    <x v="689"/>
    <x v="1"/>
    <n v="9855"/>
    <n v="2883868.65"/>
    <n v="0"/>
    <n v="-1244064.8999999999"/>
    <x v="707"/>
    <n v="-2863384.55"/>
    <m/>
    <n v="0"/>
    <m/>
    <m/>
    <m/>
    <n v="1"/>
    <m/>
    <m/>
    <x v="12"/>
    <x v="0"/>
    <x v="3"/>
  </r>
  <r>
    <x v="1266"/>
    <n v="331017876272"/>
    <n v="620305400231"/>
    <x v="1083"/>
    <s v="Тажибаева"/>
    <s v="Тажибаева"/>
    <n v="20"/>
    <s v="а"/>
    <n v="2878765"/>
    <n v="17328948"/>
    <x v="0"/>
    <x v="0"/>
    <n v="477"/>
    <m/>
    <n v="1"/>
    <n v="1"/>
    <n v="-477"/>
    <x v="690"/>
    <x v="1"/>
    <n v="547"/>
    <n v="160068.60999999999"/>
    <n v="0"/>
    <n v="-60645.78"/>
    <x v="708"/>
    <n v="-139584.51"/>
    <m/>
    <n v="0"/>
    <m/>
    <m/>
    <m/>
    <n v="1"/>
    <m/>
    <m/>
    <x v="12"/>
    <x v="0"/>
    <x v="3"/>
  </r>
  <r>
    <x v="1267"/>
    <n v="331000046615"/>
    <n v="631002401574"/>
    <x v="1084"/>
    <s v="Тажибаева 20"/>
    <s v="Тажибаева"/>
    <n v="20"/>
    <m/>
    <n v="1131108"/>
    <n v="57914044"/>
    <x v="0"/>
    <x v="0"/>
    <n v="1201"/>
    <m/>
    <n v="1"/>
    <n v="0"/>
    <n v="-1201"/>
    <x v="6"/>
    <x v="1"/>
    <n v="1271"/>
    <n v="371932.73"/>
    <n v="0"/>
    <n v="-152695.14000000001"/>
    <x v="6"/>
    <n v="-152695.14000000001"/>
    <m/>
    <n v="-1201"/>
    <m/>
    <m/>
    <m/>
    <n v="1"/>
    <s v="за стройку"/>
    <m/>
    <x v="12"/>
    <x v="0"/>
    <x v="3"/>
  </r>
  <r>
    <x v="1268"/>
    <n v="331000049730"/>
    <n v="10640005579"/>
    <x v="1085"/>
    <s v="Айтба 29"/>
    <s v="Айтбаева"/>
    <n v="20"/>
    <s v="а"/>
    <n v="1561414"/>
    <n v="17328947"/>
    <x v="0"/>
    <x v="0"/>
    <n v="318"/>
    <m/>
    <n v="1"/>
    <n v="1"/>
    <n v="-318"/>
    <x v="691"/>
    <x v="1"/>
    <n v="388"/>
    <n v="113540.44"/>
    <n v="0"/>
    <n v="-40430.519999999997"/>
    <x v="709"/>
    <n v="-93056.34"/>
    <m/>
    <n v="0"/>
    <m/>
    <m/>
    <m/>
    <n v="1"/>
    <m/>
    <m/>
    <x v="12"/>
    <x v="0"/>
    <x v="3"/>
  </r>
  <r>
    <x v="1269"/>
    <m/>
    <n v="10640005580"/>
    <x v="1085"/>
    <s v="Айтба 30"/>
    <s v="Айтбаева"/>
    <n v="21"/>
    <s v="а"/>
    <m/>
    <m/>
    <x v="0"/>
    <x v="0"/>
    <n v="45"/>
    <m/>
    <n v="1"/>
    <n v="1"/>
    <n v="-45"/>
    <x v="72"/>
    <x v="1"/>
    <n v="115"/>
    <n v="33652.449999999997"/>
    <n v="1"/>
    <n v="-5721.3"/>
    <x v="72"/>
    <n v="-13168.35"/>
    <m/>
    <n v="0"/>
    <m/>
    <m/>
    <m/>
    <n v="1"/>
    <m/>
    <m/>
    <x v="12"/>
    <x v="0"/>
    <x v="3"/>
  </r>
  <r>
    <x v="1270"/>
    <n v="331000007427"/>
    <n v="100340014249"/>
    <x v="1086"/>
    <s v="Бегим  30"/>
    <s v="Бегим ана"/>
    <n v="30"/>
    <m/>
    <n v="101730"/>
    <n v="47258"/>
    <x v="0"/>
    <x v="0"/>
    <n v="91140"/>
    <m/>
    <n v="1"/>
    <n v="1"/>
    <n v="-91140"/>
    <x v="692"/>
    <x v="1"/>
    <n v="91210"/>
    <n v="26690782.300000001"/>
    <n v="0"/>
    <n v="-11587539.6"/>
    <x v="710"/>
    <n v="-26670298.200000003"/>
    <m/>
    <n v="0"/>
    <m/>
    <m/>
    <m/>
    <n v="1"/>
    <m/>
    <m/>
    <x v="12"/>
    <x v="0"/>
    <x v="3"/>
  </r>
  <r>
    <x v="1271"/>
    <n v="331000016184"/>
    <n v="940340001272"/>
    <x v="1087"/>
    <s v="Токм 1/76"/>
    <s v="Токмаганбетова"/>
    <n v="1"/>
    <n v="76"/>
    <n v="27034833"/>
    <m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18"/>
    <x v="0"/>
    <x v="3"/>
  </r>
  <r>
    <x v="1272"/>
    <n v="331000016184"/>
    <n v="940340001271"/>
    <x v="1088"/>
    <s v="Желток б/н"/>
    <s v="Желтоксан"/>
    <s v="б/н"/>
    <m/>
    <s v="F17562/14"/>
    <n v="17328916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n v="1"/>
    <m/>
    <m/>
    <x v="18"/>
    <x v="0"/>
    <x v="3"/>
  </r>
  <r>
    <x v="1273"/>
    <n v="331000016184"/>
    <n v="940340001272"/>
    <x v="1089"/>
    <s v="Желт 8/3"/>
    <s v="Желтоксан"/>
    <n v="8"/>
    <n v="3"/>
    <n v="41032107"/>
    <n v="58173269"/>
    <x v="0"/>
    <x v="0"/>
    <n v="445"/>
    <m/>
    <n v="1"/>
    <n v="1"/>
    <n v="-445"/>
    <x v="56"/>
    <x v="0"/>
    <n v="0"/>
    <n v="0"/>
    <n v="0"/>
    <n v="-56577.3"/>
    <x v="56"/>
    <n v="-130220.35"/>
    <m/>
    <n v="0"/>
    <m/>
    <m/>
    <m/>
    <n v="1"/>
    <m/>
    <m/>
    <x v="18"/>
    <x v="0"/>
    <x v="3"/>
  </r>
  <r>
    <x v="1274"/>
    <n v="331000034941"/>
    <n v="950940000128"/>
    <x v="1090"/>
    <s v="Каз би 22"/>
    <s v="Казыбек би"/>
    <n v="22"/>
    <m/>
    <n v="14393501"/>
    <n v="17328926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n v="1"/>
    <m/>
    <m/>
    <x v="18"/>
    <x v="0"/>
    <x v="3"/>
  </r>
  <r>
    <x v="1275"/>
    <n v="330100231093"/>
    <n v="60940017815"/>
    <x v="1091"/>
    <s v="Каз би 22/22"/>
    <s v="Казыбек би"/>
    <n v="22"/>
    <n v="22"/>
    <n v="15398692"/>
    <n v="122976"/>
    <x v="0"/>
    <x v="0"/>
    <n v="235"/>
    <m/>
    <n v="1"/>
    <n v="1"/>
    <n v="-235"/>
    <x v="646"/>
    <x v="0"/>
    <n v="0"/>
    <n v="0"/>
    <n v="0"/>
    <n v="-29877.9"/>
    <x v="661"/>
    <n v="-68768.05"/>
    <m/>
    <n v="0"/>
    <m/>
    <m/>
    <m/>
    <m/>
    <m/>
    <m/>
    <x v="18"/>
    <x v="0"/>
    <x v="3"/>
  </r>
  <r>
    <x v="1276"/>
    <n v="331010567647"/>
    <n v="650802300659"/>
    <x v="1092"/>
    <s v="Казантаева2/32"/>
    <s v="Казантаева"/>
    <n v="2"/>
    <n v="32"/>
    <n v="97152359"/>
    <n v="3457868"/>
    <x v="0"/>
    <x v="0"/>
    <n v="360"/>
    <m/>
    <n v="1"/>
    <n v="1"/>
    <n v="-360"/>
    <x v="405"/>
    <x v="0"/>
    <n v="0"/>
    <n v="0"/>
    <n v="0"/>
    <n v="-45770.400000000001"/>
    <x v="408"/>
    <n v="-105346.8"/>
    <m/>
    <n v="0"/>
    <m/>
    <m/>
    <m/>
    <n v="1"/>
    <m/>
    <m/>
    <x v="19"/>
    <x v="0"/>
    <x v="3"/>
  </r>
  <r>
    <x v="1277"/>
    <m/>
    <n v="650802300659"/>
    <x v="1092"/>
    <s v="Казантаева2/32"/>
    <m/>
    <m/>
    <m/>
    <m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19"/>
    <x v="0"/>
    <x v="3"/>
  </r>
  <r>
    <x v="1278"/>
    <n v="330100217626"/>
    <n v="30640000214"/>
    <x v="1093"/>
    <s v="Токмаг.1/61"/>
    <s v="Токмаганбетова"/>
    <n v="1"/>
    <n v="62"/>
    <n v="70853"/>
    <n v="3160822"/>
    <x v="0"/>
    <x v="0"/>
    <n v="755"/>
    <m/>
    <n v="1"/>
    <n v="1"/>
    <n v="-755"/>
    <x v="693"/>
    <x v="0"/>
    <n v="0"/>
    <n v="0"/>
    <n v="0"/>
    <n v="-95990.7"/>
    <x v="711"/>
    <n v="-220935.65000000002"/>
    <m/>
    <n v="0"/>
    <m/>
    <m/>
    <m/>
    <n v="1"/>
    <m/>
    <m/>
    <x v="18"/>
    <x v="0"/>
    <x v="3"/>
  </r>
  <r>
    <x v="1279"/>
    <n v="330100217626"/>
    <n v="30640000214"/>
    <x v="1093"/>
    <s v="Токмаг.1/61"/>
    <s v="Токмаганбетова"/>
    <n v="1"/>
    <n v="62"/>
    <n v="1589542"/>
    <n v="3160882"/>
    <x v="0"/>
    <x v="0"/>
    <n v="458"/>
    <m/>
    <n v="1"/>
    <n v="1"/>
    <n v="-458"/>
    <x v="694"/>
    <x v="0"/>
    <n v="0"/>
    <n v="0"/>
    <n v="0"/>
    <n v="-58230.12"/>
    <x v="712"/>
    <n v="-134024.54"/>
    <m/>
    <n v="0"/>
    <m/>
    <m/>
    <m/>
    <n v="1"/>
    <m/>
    <m/>
    <x v="18"/>
    <x v="0"/>
    <x v="3"/>
  </r>
  <r>
    <x v="1280"/>
    <n v="330100217626"/>
    <n v="30640000214"/>
    <x v="1093"/>
    <s v="Токмаг.1/61"/>
    <s v="Токмаганбетова"/>
    <n v="1"/>
    <n v="62"/>
    <s v="13/30256450"/>
    <n v="57906105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18"/>
    <x v="0"/>
    <x v="3"/>
  </r>
  <r>
    <x v="1281"/>
    <m/>
    <n v="130340003437"/>
    <x v="1094"/>
    <s v="Ауезова26"/>
    <s v="Ауезова"/>
    <n v="26"/>
    <m/>
    <n v="11463872"/>
    <n v="5790877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18"/>
    <x v="0"/>
    <x v="3"/>
  </r>
  <r>
    <x v="1282"/>
    <n v="331017791398"/>
    <n v="60540001442"/>
    <x v="1095"/>
    <s v="Желтоксан9"/>
    <s v="Желтоксан"/>
    <n v="9"/>
    <m/>
    <n v="120221819"/>
    <n v="317838"/>
    <x v="0"/>
    <x v="0"/>
    <n v="399"/>
    <m/>
    <n v="1"/>
    <n v="1"/>
    <n v="-399"/>
    <x v="695"/>
    <x v="0"/>
    <n v="0"/>
    <n v="0"/>
    <n v="0"/>
    <n v="-50728.86"/>
    <x v="713"/>
    <n v="-116759.37000000001"/>
    <m/>
    <n v="0"/>
    <m/>
    <m/>
    <m/>
    <n v="1"/>
    <m/>
    <m/>
    <x v="18"/>
    <x v="0"/>
    <x v="3"/>
  </r>
  <r>
    <x v="1283"/>
    <n v="331000039249"/>
    <n v="130740004668"/>
    <x v="1096"/>
    <s v="Желтоксан 4/78"/>
    <s v="Желтоксан"/>
    <n v="4"/>
    <n v="78"/>
    <n v="31708575"/>
    <n v="58175048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18"/>
    <x v="0"/>
    <x v="3"/>
  </r>
  <r>
    <x v="1284"/>
    <n v="330920052819"/>
    <n v="850522300173"/>
    <x v="1097"/>
    <s v="Бегим ана 12/33"/>
    <s v="Бегим ана"/>
    <n v="12"/>
    <n v="33"/>
    <n v="28742127"/>
    <n v="316647"/>
    <x v="0"/>
    <x v="0"/>
    <n v="122"/>
    <m/>
    <n v="1"/>
    <n v="1"/>
    <n v="-122"/>
    <x v="555"/>
    <x v="0"/>
    <n v="0"/>
    <n v="0"/>
    <n v="0"/>
    <n v="-15511.08"/>
    <x v="565"/>
    <n v="-35700.86"/>
    <m/>
    <n v="0"/>
    <m/>
    <m/>
    <m/>
    <n v="1"/>
    <m/>
    <m/>
    <x v="19"/>
    <x v="0"/>
    <x v="3"/>
  </r>
  <r>
    <x v="1285"/>
    <m/>
    <n v="660815301005"/>
    <x v="1098"/>
    <s v="Бегим  13"/>
    <m/>
    <m/>
    <m/>
    <n v="1590890"/>
    <n v="51389"/>
    <x v="0"/>
    <x v="0"/>
    <n v="579"/>
    <m/>
    <n v="1"/>
    <n v="1"/>
    <n v="-579"/>
    <x v="696"/>
    <x v="0"/>
    <n v="0"/>
    <n v="0"/>
    <n v="0"/>
    <n v="-73614.06"/>
    <x v="714"/>
    <n v="-169432.77000000002"/>
    <m/>
    <n v="0"/>
    <m/>
    <m/>
    <m/>
    <m/>
    <m/>
    <m/>
    <x v="18"/>
    <x v="0"/>
    <x v="3"/>
  </r>
  <r>
    <x v="1286"/>
    <n v="331017836699"/>
    <m/>
    <x v="1099"/>
    <s v="Байтур 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8"/>
    <x v="0"/>
    <x v="3"/>
  </r>
  <r>
    <x v="1287"/>
    <n v="331010639043"/>
    <n v="510826400261"/>
    <x v="1100"/>
    <s v="Бегим  3/26"/>
    <s v="Бегим ана"/>
    <n v="3"/>
    <n v="26"/>
    <n v="20112243131"/>
    <n v="2213"/>
    <x v="0"/>
    <x v="0"/>
    <n v="56"/>
    <m/>
    <n v="1"/>
    <n v="1"/>
    <n v="-56"/>
    <x v="572"/>
    <x v="0"/>
    <n v="0"/>
    <n v="0"/>
    <n v="0"/>
    <n v="-7119.84"/>
    <x v="582"/>
    <n v="-16387.28"/>
    <m/>
    <n v="0"/>
    <m/>
    <m/>
    <m/>
    <n v="1"/>
    <m/>
    <m/>
    <x v="18"/>
    <x v="0"/>
    <x v="3"/>
  </r>
  <r>
    <x v="1288"/>
    <n v="330100211022"/>
    <n v="990141002900"/>
    <x v="1101"/>
    <s v="Бегим  12/7"/>
    <m/>
    <m/>
    <m/>
    <s v="06/462688"/>
    <n v="122970"/>
    <x v="0"/>
    <x v="0"/>
    <n v="294"/>
    <m/>
    <n v="1"/>
    <n v="1"/>
    <n v="-294"/>
    <x v="30"/>
    <x v="0"/>
    <n v="0"/>
    <n v="0"/>
    <n v="0"/>
    <n v="-37379.160000000003"/>
    <x v="30"/>
    <n v="-86033.22"/>
    <m/>
    <n v="0"/>
    <m/>
    <m/>
    <m/>
    <m/>
    <m/>
    <m/>
    <x v="18"/>
    <x v="0"/>
    <x v="3"/>
  </r>
  <r>
    <x v="1289"/>
    <n v="331012141550"/>
    <n v="650905401960"/>
    <x v="1102"/>
    <s v="Айтба 33"/>
    <s v="Айтбаева"/>
    <n v="33"/>
    <m/>
    <n v="26470111"/>
    <n v="204"/>
    <x v="0"/>
    <x v="0"/>
    <n v="75"/>
    <m/>
    <n v="1"/>
    <n v="1"/>
    <n v="-75"/>
    <x v="697"/>
    <x v="0"/>
    <n v="0"/>
    <n v="0"/>
    <n v="0"/>
    <n v="-9535.5"/>
    <x v="715"/>
    <n v="-21947.25"/>
    <m/>
    <n v="0"/>
    <m/>
    <m/>
    <m/>
    <n v="1"/>
    <m/>
    <m/>
    <x v="18"/>
    <x v="0"/>
    <x v="3"/>
  </r>
  <r>
    <x v="1290"/>
    <n v="331012141551"/>
    <n v="650905401961"/>
    <x v="1102"/>
    <s v="Айтба 34"/>
    <s v="Айтбаева"/>
    <n v="33"/>
    <m/>
    <n v="0"/>
    <m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18"/>
    <x v="0"/>
    <x v="3"/>
  </r>
  <r>
    <x v="1291"/>
    <n v="331000019981"/>
    <n v="950440000368"/>
    <x v="1103"/>
    <s v="Кунаева 24"/>
    <s v="Кунаева"/>
    <n v="24"/>
    <m/>
    <n v="149724"/>
    <n v="8957"/>
    <x v="0"/>
    <x v="0"/>
    <n v="245"/>
    <m/>
    <n v="1"/>
    <n v="1"/>
    <n v="-245"/>
    <x v="664"/>
    <x v="0"/>
    <n v="0"/>
    <n v="0"/>
    <n v="0"/>
    <n v="-31149.3"/>
    <x v="682"/>
    <n v="-71694.350000000006"/>
    <m/>
    <n v="0"/>
    <m/>
    <m/>
    <m/>
    <m/>
    <m/>
    <m/>
    <x v="18"/>
    <x v="0"/>
    <x v="3"/>
  </r>
  <r>
    <x v="1292"/>
    <n v="331010023852"/>
    <n v="950440000368"/>
    <x v="1104"/>
    <s v="Казыбек би 22/2"/>
    <s v="Казыбек би"/>
    <n v="22"/>
    <n v="2"/>
    <n v="19229508"/>
    <n v="752523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26"/>
    <x v="0"/>
    <x v="3"/>
  </r>
  <r>
    <x v="1293"/>
    <n v="331010796368"/>
    <n v="890703302262"/>
    <x v="1105"/>
    <s v="Каз би 22/12"/>
    <s v="Казыбек би"/>
    <n v="22"/>
    <n v="12"/>
    <n v="8148202"/>
    <n v="88545"/>
    <x v="0"/>
    <x v="0"/>
    <n v="708"/>
    <m/>
    <n v="1"/>
    <n v="1"/>
    <n v="-708"/>
    <x v="698"/>
    <x v="0"/>
    <n v="0"/>
    <n v="0"/>
    <n v="0"/>
    <n v="-90015.12"/>
    <x v="716"/>
    <n v="-207182.04"/>
    <m/>
    <n v="0"/>
    <m/>
    <m/>
    <m/>
    <m/>
    <m/>
    <m/>
    <x v="26"/>
    <x v="0"/>
    <x v="3"/>
  </r>
  <r>
    <x v="1294"/>
    <n v="331018983771"/>
    <n v="670428401773"/>
    <x v="1106"/>
    <s v="Токмаг 1/41"/>
    <s v="Токмаганбетова"/>
    <n v="1"/>
    <n v="41"/>
    <n v="8141055"/>
    <n v="2420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20"/>
    <x v="0"/>
    <x v="3"/>
  </r>
  <r>
    <x v="1295"/>
    <n v="330120529034"/>
    <n v="790613400451"/>
    <x v="1107"/>
    <s v="Токмаг 25/11"/>
    <s v="Токмаганбетова"/>
    <n v="25"/>
    <n v="11"/>
    <n v="15996502"/>
    <n v="122734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n v="1"/>
    <m/>
    <m/>
    <x v="20"/>
    <x v="0"/>
    <x v="3"/>
  </r>
  <r>
    <x v="1296"/>
    <n v="331010684588"/>
    <n v="780612400351"/>
    <x v="1108"/>
    <s v="Казбек би 24А/1"/>
    <s v="Казыбек би"/>
    <s v="24а"/>
    <n v="1"/>
    <n v="15526194"/>
    <n v="99170"/>
    <x v="0"/>
    <x v="0"/>
    <n v="261"/>
    <m/>
    <n v="1"/>
    <n v="1"/>
    <n v="-261"/>
    <x v="337"/>
    <x v="0"/>
    <n v="0"/>
    <n v="0"/>
    <n v="0"/>
    <n v="-33183.54"/>
    <x v="340"/>
    <n v="-76376.429999999993"/>
    <m/>
    <n v="0"/>
    <m/>
    <m/>
    <m/>
    <n v="1"/>
    <m/>
    <m/>
    <x v="5"/>
    <x v="0"/>
    <x v="3"/>
  </r>
  <r>
    <x v="1297"/>
    <n v="330100239654"/>
    <n v="720813301365"/>
    <x v="1109"/>
    <s v="Токмаг  27/27"/>
    <s v="Токмаганбетова"/>
    <n v="27"/>
    <n v="27"/>
    <n v="15649324"/>
    <n v="38201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20"/>
    <x v="0"/>
    <x v="3"/>
  </r>
  <r>
    <x v="1298"/>
    <n v="331010298956"/>
    <n v="421125400720"/>
    <x v="1110"/>
    <s v="Желтокс9"/>
    <s v="Желтоксан"/>
    <n v="9"/>
    <m/>
    <n v="17319638"/>
    <n v="57906061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n v="1"/>
    <m/>
    <m/>
    <x v="20"/>
    <x v="0"/>
    <x v="3"/>
  </r>
  <r>
    <x v="1299"/>
    <n v="330120407521"/>
    <n v="880426302173"/>
    <x v="1111"/>
    <s v="Байтур 3"/>
    <s v="Байтурсынова"/>
    <n v="3"/>
    <m/>
    <n v="12485951"/>
    <n v="231191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20"/>
    <x v="0"/>
    <x v="3"/>
  </r>
  <r>
    <x v="1300"/>
    <n v="331017872541"/>
    <n v="800801401787"/>
    <x v="1112"/>
    <s v="Токм 23/4"/>
    <s v="Токмаганбетова"/>
    <n v="23"/>
    <n v="4"/>
    <n v="7684987"/>
    <n v="123553"/>
    <x v="0"/>
    <x v="0"/>
    <n v="136"/>
    <m/>
    <n v="1"/>
    <n v="1"/>
    <n v="-136"/>
    <x v="700"/>
    <x v="0"/>
    <n v="0"/>
    <n v="0"/>
    <n v="0"/>
    <n v="-17291.04"/>
    <x v="718"/>
    <n v="-39797.68"/>
    <m/>
    <n v="0"/>
    <m/>
    <m/>
    <m/>
    <n v="1"/>
    <m/>
    <m/>
    <x v="25"/>
    <x v="0"/>
    <x v="3"/>
  </r>
  <r>
    <x v="1301"/>
    <n v="331017871741"/>
    <n v="600105403374"/>
    <x v="1113"/>
    <s v="Ильясова 2/17"/>
    <s v="Ильясова"/>
    <n v="2"/>
    <n v="17"/>
    <n v="29100217"/>
    <n v="57908766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n v="1"/>
    <m/>
    <m/>
    <x v="25"/>
    <x v="0"/>
    <x v="3"/>
  </r>
  <r>
    <x v="1302"/>
    <n v="331012471353"/>
    <n v="791112400665"/>
    <x v="1114"/>
    <s v="Токмаг 27/68"/>
    <s v="Токмаганбетова"/>
    <n v="27"/>
    <n v="68"/>
    <n v="98012782"/>
    <n v="57907670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25"/>
    <x v="0"/>
    <x v="3"/>
  </r>
  <r>
    <x v="1303"/>
    <n v="331010714935"/>
    <n v="720302401839"/>
    <x v="1115"/>
    <s v="Казантаева "/>
    <s v="Казантаева"/>
    <n v="33"/>
    <n v="1"/>
    <n v="16555259"/>
    <s v="заявка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25"/>
    <x v="0"/>
    <x v="3"/>
  </r>
  <r>
    <x v="1304"/>
    <n v="330120269650"/>
    <n v="921140000285"/>
    <x v="1116"/>
    <s v="Тажибаева 23/67"/>
    <s v="Тажибаева"/>
    <n v="23"/>
    <n v="67"/>
    <s v="8634480/07"/>
    <m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25"/>
    <x v="0"/>
    <x v="3"/>
  </r>
  <r>
    <x v="1305"/>
    <n v="331010490436"/>
    <n v="640212401832"/>
    <x v="1117"/>
    <s v="Казантаева 2/1"/>
    <s v="Казантаева"/>
    <n v="2"/>
    <n v="32"/>
    <n v="8613544"/>
    <n v="581731"/>
    <x v="0"/>
    <x v="0"/>
    <n v="651"/>
    <m/>
    <n v="1"/>
    <n v="1"/>
    <n v="-651"/>
    <x v="701"/>
    <x v="0"/>
    <n v="0"/>
    <n v="0"/>
    <n v="0"/>
    <n v="-82768.14"/>
    <x v="719"/>
    <n v="-190502.13"/>
    <m/>
    <n v="0"/>
    <m/>
    <m/>
    <m/>
    <m/>
    <m/>
    <m/>
    <x v="25"/>
    <x v="0"/>
    <x v="3"/>
  </r>
  <r>
    <x v="1306"/>
    <n v="331018840774"/>
    <n v="540205401893"/>
    <x v="1118"/>
    <s v="Бегим 17"/>
    <s v="Бегим ана"/>
    <n v="17"/>
    <m/>
    <s v="191262/08"/>
    <n v="122061"/>
    <x v="0"/>
    <x v="0"/>
    <n v="228"/>
    <m/>
    <n v="1"/>
    <n v="1"/>
    <n v="-228"/>
    <x v="702"/>
    <x v="0"/>
    <n v="0"/>
    <n v="0"/>
    <n v="0"/>
    <n v="-28987.920000000002"/>
    <x v="720"/>
    <n v="-66719.64"/>
    <m/>
    <n v="0"/>
    <m/>
    <m/>
    <m/>
    <n v="1"/>
    <m/>
    <m/>
    <x v="25"/>
    <x v="0"/>
    <x v="3"/>
  </r>
  <r>
    <x v="1307"/>
    <n v="330100223675"/>
    <n v="50140002602"/>
    <x v="1119"/>
    <s v="Айтбаева 33"/>
    <m/>
    <m/>
    <m/>
    <s v="06/470565"/>
    <s v="св"/>
    <x v="0"/>
    <x v="0"/>
    <n v="209"/>
    <m/>
    <n v="1"/>
    <n v="1"/>
    <n v="-209"/>
    <x v="703"/>
    <x v="0"/>
    <n v="0"/>
    <n v="0"/>
    <n v="0"/>
    <n v="-26572.26"/>
    <x v="721"/>
    <n v="-61159.67"/>
    <m/>
    <n v="0"/>
    <m/>
    <m/>
    <m/>
    <m/>
    <m/>
    <m/>
    <x v="25"/>
    <x v="0"/>
    <x v="3"/>
  </r>
  <r>
    <x v="1308"/>
    <n v="331010521462"/>
    <m/>
    <x v="1120"/>
    <s v="Ауэзов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2"/>
    <x v="0"/>
    <x v="3"/>
  </r>
  <r>
    <x v="1309"/>
    <n v="331010515919"/>
    <n v="610998402174"/>
    <x v="1121"/>
    <s v="А-Орда 2/77"/>
    <s v="Казантаева"/>
    <n v="2"/>
    <n v="77"/>
    <n v="19017310"/>
    <n v="0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22"/>
    <x v="0"/>
    <x v="3"/>
  </r>
  <r>
    <x v="1310"/>
    <n v="331010357955"/>
    <n v="601003401544"/>
    <x v="1122"/>
    <s v="Ауезова 26/34"/>
    <s v="Ауезова"/>
    <n v="26"/>
    <n v="34"/>
    <n v="13335766"/>
    <s v="заявка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n v="1"/>
    <m/>
    <m/>
    <x v="22"/>
    <x v="0"/>
    <x v="3"/>
  </r>
  <r>
    <x v="1311"/>
    <m/>
    <n v="690115401399"/>
    <x v="1123"/>
    <s v="Бегим 13/34"/>
    <s v="Бегим ана"/>
    <n v="13"/>
    <n v="34"/>
    <n v="16701825"/>
    <n v="48250"/>
    <x v="0"/>
    <x v="0"/>
    <n v="218"/>
    <m/>
    <n v="1"/>
    <n v="1"/>
    <n v="-218"/>
    <x v="704"/>
    <x v="0"/>
    <n v="0"/>
    <n v="0"/>
    <n v="0"/>
    <n v="-27716.52"/>
    <x v="722"/>
    <n v="-63793.34"/>
    <m/>
    <n v="0"/>
    <m/>
    <m/>
    <m/>
    <n v="1"/>
    <m/>
    <m/>
    <x v="22"/>
    <x v="0"/>
    <x v="3"/>
  </r>
  <r>
    <x v="1312"/>
    <n v="331010667544"/>
    <n v="571128401249"/>
    <x v="1124"/>
    <s v="Бегим  5/3"/>
    <m/>
    <m/>
    <m/>
    <s v="03/149716"/>
    <n v="51310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m/>
    <m/>
    <m/>
    <x v="22"/>
    <x v="0"/>
    <x v="3"/>
  </r>
  <r>
    <x v="1313"/>
    <n v="331000032472"/>
    <n v="130240010654"/>
    <x v="1125"/>
    <s v="Байтур б/н"/>
    <s v="Байтурсынова"/>
    <s v="б/н"/>
    <m/>
    <n v="14604391"/>
    <n v="5530990.5530981999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14"/>
    <x v="0"/>
    <x v="3"/>
  </r>
  <r>
    <x v="1314"/>
    <m/>
    <n v="130240010654"/>
    <x v="1125"/>
    <s v="Байтур б/н"/>
    <m/>
    <m/>
    <m/>
    <m/>
    <m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n v="1"/>
    <m/>
    <m/>
    <x v="14"/>
    <x v="0"/>
    <x v="3"/>
  </r>
  <r>
    <x v="1315"/>
    <n v="331000008579"/>
    <n v="951240000620"/>
    <x v="1126"/>
    <s v="Жакаева 72"/>
    <s v="Жахаева"/>
    <n v="72"/>
    <m/>
    <n v="3104185"/>
    <n v="39115"/>
    <x v="0"/>
    <x v="0"/>
    <n v="3506"/>
    <m/>
    <n v="0.89"/>
    <n v="0.89"/>
    <n v="-3120.34"/>
    <x v="705"/>
    <x v="0"/>
    <n v="0"/>
    <n v="0"/>
    <n v="0"/>
    <n v="-188187.70540000001"/>
    <x v="723"/>
    <n v="-460780.6078"/>
    <m/>
    <n v="0"/>
    <m/>
    <m/>
    <m/>
    <n v="1"/>
    <m/>
    <m/>
    <x v="0"/>
    <x v="0"/>
    <x v="4"/>
  </r>
  <r>
    <x v="1316"/>
    <n v="331000038229"/>
    <n v="81240016634"/>
    <x v="1127"/>
    <s v="Жанадил 2"/>
    <s v="Жанадилова"/>
    <n v="2"/>
    <m/>
    <n v="96439613"/>
    <n v="88537"/>
    <x v="0"/>
    <x v="0"/>
    <n v="4695"/>
    <m/>
    <n v="1"/>
    <n v="1"/>
    <n v="-4695"/>
    <x v="706"/>
    <x v="0"/>
    <n v="0"/>
    <n v="0"/>
    <n v="0"/>
    <n v="-283155.45"/>
    <x v="724"/>
    <n v="-693310.65"/>
    <m/>
    <n v="0"/>
    <m/>
    <m/>
    <m/>
    <n v="1"/>
    <m/>
    <m/>
    <x v="0"/>
    <x v="0"/>
    <x v="4"/>
  </r>
  <r>
    <x v="1317"/>
    <n v="331000038229"/>
    <n v="81240016634"/>
    <x v="1128"/>
    <s v="Жанадил 3"/>
    <s v="Жанадилова"/>
    <n v="2"/>
    <m/>
    <n v="8502905"/>
    <n v="88536"/>
    <x v="0"/>
    <x v="0"/>
    <n v="1514"/>
    <m/>
    <n v="1"/>
    <n v="1"/>
    <n v="-1514"/>
    <x v="707"/>
    <x v="0"/>
    <n v="0"/>
    <n v="0"/>
    <n v="0"/>
    <n v="-91309.34"/>
    <x v="725"/>
    <n v="-223572.38"/>
    <m/>
    <n v="0"/>
    <m/>
    <m/>
    <m/>
    <n v="1"/>
    <m/>
    <m/>
    <x v="0"/>
    <x v="0"/>
    <x v="4"/>
  </r>
  <r>
    <x v="1318"/>
    <n v="330100212592"/>
    <n v="110840002156"/>
    <x v="1129"/>
    <s v="Привок 2"/>
    <s v="Привокзальная"/>
    <n v="2"/>
    <m/>
    <n v="97455956"/>
    <s v="св"/>
    <x v="0"/>
    <x v="0"/>
    <n v="520"/>
    <m/>
    <n v="0"/>
    <n v="1"/>
    <n v="0"/>
    <x v="164"/>
    <x v="0"/>
    <n v="0"/>
    <n v="0"/>
    <n v="0"/>
    <n v="0"/>
    <x v="166"/>
    <n v="-45427.199999999997"/>
    <m/>
    <n v="520"/>
    <m/>
    <m/>
    <m/>
    <n v="1"/>
    <m/>
    <m/>
    <x v="0"/>
    <x v="0"/>
    <x v="4"/>
  </r>
  <r>
    <x v="1319"/>
    <n v="620300335541"/>
    <n v="101240008878"/>
    <x v="1130"/>
    <s v="г.Актюбинск"/>
    <s v="Жанадилова"/>
    <s v="б/н"/>
    <m/>
    <n v="0"/>
    <m/>
    <x v="0"/>
    <x v="0"/>
    <n v="1490"/>
    <m/>
    <n v="1"/>
    <n v="1"/>
    <n v="-1490"/>
    <x v="708"/>
    <x v="0"/>
    <n v="0"/>
    <n v="0"/>
    <n v="0"/>
    <n v="-89861.900000000009"/>
    <x v="726"/>
    <n v="-220028.3"/>
    <m/>
    <n v="0"/>
    <m/>
    <m/>
    <m/>
    <m/>
    <m/>
    <m/>
    <x v="0"/>
    <x v="0"/>
    <x v="4"/>
  </r>
  <r>
    <x v="1320"/>
    <n v="620200019028"/>
    <n v="10641017875"/>
    <x v="1131"/>
    <s v="Ауельбек28"/>
    <s v="Ауельбекова"/>
    <n v="28"/>
    <m/>
    <n v="1661121"/>
    <n v="321121"/>
    <x v="0"/>
    <x v="0"/>
    <n v="1221"/>
    <m/>
    <n v="1"/>
    <n v="1"/>
    <n v="-1221"/>
    <x v="709"/>
    <x v="0"/>
    <n v="0"/>
    <n v="0"/>
    <n v="0"/>
    <n v="-73638.510000000009"/>
    <x v="727"/>
    <n v="-180305.07"/>
    <m/>
    <n v="0"/>
    <m/>
    <m/>
    <m/>
    <m/>
    <m/>
    <m/>
    <x v="0"/>
    <x v="0"/>
    <x v="4"/>
  </r>
  <r>
    <x v="1321"/>
    <n v="331000038724"/>
    <n v="970440002506"/>
    <x v="1132"/>
    <s v="К-ата 24"/>
    <s v="Коркыт ата"/>
    <n v="24"/>
    <m/>
    <n v="8002591"/>
    <n v="89511"/>
    <x v="0"/>
    <x v="0"/>
    <n v="47939"/>
    <m/>
    <n v="1"/>
    <n v="1"/>
    <n v="-47939"/>
    <x v="710"/>
    <x v="0"/>
    <n v="0"/>
    <n v="0"/>
    <n v="0"/>
    <n v="-2891201.0900000003"/>
    <x v="728"/>
    <n v="-7079152.1300000008"/>
    <m/>
    <n v="0"/>
    <m/>
    <m/>
    <m/>
    <n v="1"/>
    <m/>
    <m/>
    <x v="1"/>
    <x v="0"/>
    <x v="4"/>
  </r>
  <r>
    <x v="1322"/>
    <n v="331000039535"/>
    <n v="940740000753"/>
    <x v="1133"/>
    <s v="К-ата 18"/>
    <s v="Коркыт ата"/>
    <n v="18"/>
    <m/>
    <n v="0"/>
    <m/>
    <x v="0"/>
    <x v="0"/>
    <n v="30323"/>
    <m/>
    <n v="1"/>
    <n v="1"/>
    <n v="-30323"/>
    <x v="711"/>
    <x v="0"/>
    <n v="0"/>
    <n v="0"/>
    <n v="0"/>
    <n v="-1828780.1300000001"/>
    <x v="729"/>
    <n v="-4477797.41"/>
    <m/>
    <n v="0"/>
    <m/>
    <m/>
    <m/>
    <m/>
    <m/>
    <m/>
    <x v="1"/>
    <x v="0"/>
    <x v="4"/>
  </r>
  <r>
    <x v="1323"/>
    <n v="331000039535"/>
    <n v="940740000753"/>
    <x v="1133"/>
    <s v="К-ата 18"/>
    <s v="Коркыт ата"/>
    <n v="18"/>
    <m/>
    <n v="0"/>
    <m/>
    <x v="0"/>
    <x v="0"/>
    <n v="14212"/>
    <m/>
    <n v="1"/>
    <n v="1"/>
    <n v="-14212"/>
    <x v="712"/>
    <x v="0"/>
    <n v="0"/>
    <n v="0"/>
    <n v="0"/>
    <n v="-857125.72000000009"/>
    <x v="730"/>
    <n v="-2098686.04"/>
    <m/>
    <n v="0"/>
    <m/>
    <m/>
    <m/>
    <m/>
    <m/>
    <m/>
    <x v="1"/>
    <x v="0"/>
    <x v="4"/>
  </r>
  <r>
    <x v="1324"/>
    <n v="331000039535"/>
    <n v="940740000753"/>
    <x v="1133"/>
    <s v="К-ата 18"/>
    <s v="Коркыт ата"/>
    <n v="18"/>
    <m/>
    <n v="0"/>
    <m/>
    <x v="0"/>
    <x v="0"/>
    <n v="2209"/>
    <m/>
    <n v="1"/>
    <n v="1"/>
    <n v="-2209"/>
    <x v="713"/>
    <x v="0"/>
    <n v="0"/>
    <n v="0"/>
    <n v="0"/>
    <n v="-133224.79"/>
    <x v="731"/>
    <n v="-326203.03000000003"/>
    <m/>
    <n v="0"/>
    <m/>
    <m/>
    <m/>
    <m/>
    <m/>
    <m/>
    <x v="1"/>
    <x v="0"/>
    <x v="4"/>
  </r>
  <r>
    <x v="1325"/>
    <n v="331000039535"/>
    <n v="940740000753"/>
    <x v="1133"/>
    <s v="К-ата 18"/>
    <s v="Коркыт ата"/>
    <n v="18"/>
    <m/>
    <n v="0"/>
    <m/>
    <x v="0"/>
    <x v="0"/>
    <n v="3269"/>
    <m/>
    <n v="1"/>
    <n v="1"/>
    <n v="-3269"/>
    <x v="714"/>
    <x v="0"/>
    <n v="0"/>
    <n v="0"/>
    <n v="0"/>
    <n v="-197153.39"/>
    <x v="732"/>
    <n v="-482733.23000000004"/>
    <m/>
    <n v="0"/>
    <m/>
    <m/>
    <m/>
    <m/>
    <m/>
    <m/>
    <x v="1"/>
    <x v="0"/>
    <x v="4"/>
  </r>
  <r>
    <x v="1326"/>
    <n v="331000039535"/>
    <n v="940740000753"/>
    <x v="1134"/>
    <s v="К-ата 16"/>
    <s v="Коркыт ата"/>
    <n v="18"/>
    <m/>
    <n v="0"/>
    <m/>
    <x v="0"/>
    <x v="0"/>
    <n v="7649"/>
    <m/>
    <n v="1"/>
    <n v="1"/>
    <n v="-7649"/>
    <x v="715"/>
    <x v="0"/>
    <n v="0"/>
    <n v="0"/>
    <n v="0"/>
    <n v="-461311.19"/>
    <x v="733"/>
    <n v="-1129527.83"/>
    <m/>
    <n v="0"/>
    <m/>
    <m/>
    <m/>
    <m/>
    <m/>
    <m/>
    <x v="1"/>
    <x v="0"/>
    <x v="4"/>
  </r>
  <r>
    <x v="1327"/>
    <n v="331000039535"/>
    <n v="940740000753"/>
    <x v="1135"/>
    <m/>
    <s v="Коркыт ата"/>
    <n v="18"/>
    <m/>
    <n v="0"/>
    <m/>
    <x v="0"/>
    <x v="0"/>
    <n v="4070"/>
    <m/>
    <n v="1"/>
    <n v="1"/>
    <n v="-4070"/>
    <x v="716"/>
    <x v="0"/>
    <n v="0"/>
    <n v="0"/>
    <n v="0"/>
    <n v="-245461.7"/>
    <x v="734"/>
    <n v="-601016.9"/>
    <m/>
    <n v="0"/>
    <m/>
    <m/>
    <m/>
    <m/>
    <m/>
    <m/>
    <x v="1"/>
    <x v="0"/>
    <x v="4"/>
  </r>
  <r>
    <x v="1328"/>
    <n v="331000039535"/>
    <n v="940740000753"/>
    <x v="1136"/>
    <s v="Бекжан 10"/>
    <s v="Коркыт ата"/>
    <n v="18"/>
    <m/>
    <n v="0"/>
    <m/>
    <x v="0"/>
    <x v="0"/>
    <n v="3778"/>
    <m/>
    <n v="1"/>
    <n v="1"/>
    <n v="-3778"/>
    <x v="717"/>
    <x v="0"/>
    <n v="0"/>
    <n v="0"/>
    <n v="0"/>
    <n v="-227851.18000000002"/>
    <x v="735"/>
    <n v="-557897.26"/>
    <m/>
    <n v="0"/>
    <m/>
    <m/>
    <m/>
    <m/>
    <m/>
    <m/>
    <x v="1"/>
    <x v="0"/>
    <x v="4"/>
  </r>
  <r>
    <x v="1329"/>
    <n v="331000039535"/>
    <n v="940740000753"/>
    <x v="1137"/>
    <m/>
    <s v="Коркыт ата"/>
    <n v="18"/>
    <m/>
    <n v="0"/>
    <m/>
    <x v="0"/>
    <x v="0"/>
    <n v="7406"/>
    <m/>
    <n v="1"/>
    <n v="1"/>
    <n v="-7406"/>
    <x v="718"/>
    <x v="0"/>
    <n v="0"/>
    <n v="0"/>
    <n v="0"/>
    <n v="-446655.86000000004"/>
    <x v="736"/>
    <n v="-1093644.02"/>
    <m/>
    <n v="0"/>
    <m/>
    <m/>
    <m/>
    <m/>
    <m/>
    <m/>
    <x v="1"/>
    <x v="0"/>
    <x v="4"/>
  </r>
  <r>
    <x v="1330"/>
    <n v="331000039535"/>
    <n v="940740000753"/>
    <x v="1138"/>
    <m/>
    <s v="Коркыт ата"/>
    <n v="18"/>
    <m/>
    <n v="0"/>
    <m/>
    <x v="0"/>
    <x v="0"/>
    <n v="58004"/>
    <m/>
    <n v="1"/>
    <n v="0"/>
    <n v="-58004"/>
    <x v="6"/>
    <x v="0"/>
    <n v="0"/>
    <n v="0"/>
    <n v="0"/>
    <n v="-3498221.24"/>
    <x v="6"/>
    <n v="-3498221.24"/>
    <m/>
    <n v="-58004"/>
    <m/>
    <m/>
    <m/>
    <m/>
    <m/>
    <m/>
    <x v="1"/>
    <x v="0"/>
    <x v="4"/>
  </r>
  <r>
    <x v="1331"/>
    <n v="331000039535"/>
    <n v="940740000753"/>
    <x v="1139"/>
    <m/>
    <s v="Коркыт ата"/>
    <n v="18"/>
    <m/>
    <n v="0"/>
    <m/>
    <x v="0"/>
    <x v="0"/>
    <n v="1760"/>
    <m/>
    <n v="1"/>
    <n v="0"/>
    <n v="-1760"/>
    <x v="6"/>
    <x v="0"/>
    <n v="0"/>
    <n v="0"/>
    <n v="0"/>
    <n v="-106145.60000000001"/>
    <x v="6"/>
    <n v="-106145.60000000001"/>
    <m/>
    <n v="-1760"/>
    <m/>
    <m/>
    <m/>
    <m/>
    <m/>
    <m/>
    <x v="1"/>
    <x v="0"/>
    <x v="4"/>
  </r>
  <r>
    <x v="1332"/>
    <n v="331000039535"/>
    <n v="940740000753"/>
    <x v="1140"/>
    <m/>
    <s v="Коркыт ата"/>
    <n v="18"/>
    <m/>
    <n v="0"/>
    <m/>
    <x v="0"/>
    <x v="0"/>
    <n v="877"/>
    <m/>
    <n v="1"/>
    <n v="1"/>
    <n v="-877"/>
    <x v="719"/>
    <x v="0"/>
    <n v="0"/>
    <n v="0"/>
    <n v="0"/>
    <n v="-52891.87"/>
    <x v="737"/>
    <n v="-129506.59"/>
    <m/>
    <n v="0"/>
    <m/>
    <m/>
    <m/>
    <m/>
    <m/>
    <m/>
    <x v="1"/>
    <x v="0"/>
    <x v="4"/>
  </r>
  <r>
    <x v="1333"/>
    <n v="331000039535"/>
    <n v="940740000753"/>
    <x v="1141"/>
    <m/>
    <s v="Коркыт ата"/>
    <n v="18"/>
    <m/>
    <n v="0"/>
    <m/>
    <x v="0"/>
    <x v="0"/>
    <n v="435"/>
    <m/>
    <n v="1"/>
    <n v="1"/>
    <n v="-435"/>
    <x v="720"/>
    <x v="0"/>
    <n v="0"/>
    <n v="0"/>
    <n v="0"/>
    <n v="-26234.850000000002"/>
    <x v="738"/>
    <n v="-64236.45"/>
    <m/>
    <n v="0"/>
    <m/>
    <m/>
    <m/>
    <m/>
    <m/>
    <m/>
    <x v="1"/>
    <x v="0"/>
    <x v="4"/>
  </r>
  <r>
    <x v="1334"/>
    <n v="331000039535"/>
    <n v="940740000753"/>
    <x v="1142"/>
    <m/>
    <s v="Коркыт ата"/>
    <n v="18"/>
    <m/>
    <n v="0"/>
    <m/>
    <x v="0"/>
    <x v="0"/>
    <n v="152"/>
    <m/>
    <n v="1"/>
    <n v="1"/>
    <n v="-152"/>
    <x v="665"/>
    <x v="0"/>
    <n v="0"/>
    <n v="0"/>
    <n v="0"/>
    <n v="-9167.1200000000008"/>
    <x v="739"/>
    <n v="-22445.84"/>
    <m/>
    <n v="0"/>
    <m/>
    <m/>
    <m/>
    <m/>
    <m/>
    <m/>
    <x v="1"/>
    <x v="0"/>
    <x v="4"/>
  </r>
  <r>
    <x v="1335"/>
    <n v="331000039535"/>
    <n v="940740000753"/>
    <x v="1143"/>
    <m/>
    <s v="Коркыт ата"/>
    <n v="18"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4"/>
  </r>
  <r>
    <x v="1336"/>
    <n v="331000039535"/>
    <n v="940740000753"/>
    <x v="1144"/>
    <m/>
    <s v="Коркыт ата"/>
    <n v="18"/>
    <m/>
    <n v="0"/>
    <m/>
    <x v="0"/>
    <x v="0"/>
    <n v="113"/>
    <m/>
    <n v="1"/>
    <n v="1"/>
    <n v="-113"/>
    <x v="296"/>
    <x v="0"/>
    <n v="0"/>
    <n v="0"/>
    <n v="0"/>
    <n v="-6815.0300000000007"/>
    <x v="740"/>
    <n v="-16686.71"/>
    <m/>
    <n v="0"/>
    <m/>
    <m/>
    <m/>
    <m/>
    <m/>
    <m/>
    <x v="1"/>
    <x v="0"/>
    <x v="4"/>
  </r>
  <r>
    <x v="1337"/>
    <n v="331000039931"/>
    <n v="940740000377"/>
    <x v="1145"/>
    <s v="Коркыт ата б/н"/>
    <s v="Коркыт ата "/>
    <s v="3б"/>
    <m/>
    <n v="8610690"/>
    <n v="829561"/>
    <x v="0"/>
    <x v="0"/>
    <n v="3080"/>
    <m/>
    <n v="1"/>
    <n v="1"/>
    <n v="-3080"/>
    <x v="721"/>
    <x v="0"/>
    <n v="0"/>
    <n v="0"/>
    <n v="0"/>
    <n v="-185754.80000000002"/>
    <x v="741"/>
    <n v="-454823.6"/>
    <m/>
    <n v="0"/>
    <m/>
    <m/>
    <m/>
    <m/>
    <m/>
    <m/>
    <x v="1"/>
    <x v="0"/>
    <x v="4"/>
  </r>
  <r>
    <x v="1338"/>
    <n v="331000005101"/>
    <n v="990540003432"/>
    <x v="1146"/>
    <s v="Бегежанова10"/>
    <m/>
    <m/>
    <m/>
    <s v="2010/1132679"/>
    <n v="405737"/>
    <x v="0"/>
    <x v="0"/>
    <n v="1442"/>
    <m/>
    <n v="1"/>
    <n v="1"/>
    <n v="-1442"/>
    <x v="722"/>
    <x v="0"/>
    <n v="0"/>
    <n v="0"/>
    <n v="0"/>
    <n v="-86967.02"/>
    <x v="742"/>
    <n v="-212940.14"/>
    <m/>
    <n v="0"/>
    <m/>
    <m/>
    <m/>
    <m/>
    <m/>
    <m/>
    <x v="1"/>
    <x v="0"/>
    <x v="4"/>
  </r>
  <r>
    <x v="1339"/>
    <n v="331000037803"/>
    <n v="990140000969"/>
    <x v="1147"/>
    <s v="Жакаева 78"/>
    <s v="Жахаева"/>
    <n v="78"/>
    <m/>
    <s v="11/4102537"/>
    <n v="38133"/>
    <x v="0"/>
    <x v="0"/>
    <n v="66283"/>
    <m/>
    <n v="1"/>
    <n v="1"/>
    <n v="-66283"/>
    <x v="723"/>
    <x v="0"/>
    <n v="0"/>
    <n v="0"/>
    <n v="0"/>
    <n v="-3997527.73"/>
    <x v="743"/>
    <n v="-9788010.6099999994"/>
    <m/>
    <n v="0"/>
    <m/>
    <m/>
    <m/>
    <m/>
    <m/>
    <m/>
    <x v="1"/>
    <x v="0"/>
    <x v="4"/>
  </r>
  <r>
    <x v="1340"/>
    <n v="331000037803"/>
    <n v="990140000969"/>
    <x v="1147"/>
    <s v="Жакаева 78"/>
    <s v="Жахаева"/>
    <n v="78"/>
    <m/>
    <n v="1141025884"/>
    <n v="38132"/>
    <x v="0"/>
    <x v="0"/>
    <n v="5908"/>
    <m/>
    <n v="1"/>
    <n v="1"/>
    <n v="-5908"/>
    <x v="724"/>
    <x v="0"/>
    <n v="0"/>
    <n v="0"/>
    <n v="0"/>
    <n v="-356311.48000000004"/>
    <x v="744"/>
    <n v="-872434.3600000001"/>
    <m/>
    <n v="0"/>
    <m/>
    <m/>
    <m/>
    <m/>
    <m/>
    <m/>
    <x v="1"/>
    <x v="0"/>
    <x v="4"/>
  </r>
  <r>
    <x v="1341"/>
    <n v="331000037803"/>
    <n v="990140000969"/>
    <x v="1147"/>
    <s v="Жакаева 78"/>
    <s v="Жахаева"/>
    <n v="78"/>
    <m/>
    <n v="211012209"/>
    <n v="154113"/>
    <x v="0"/>
    <x v="0"/>
    <n v="7757"/>
    <m/>
    <n v="1"/>
    <n v="1"/>
    <n v="-7757"/>
    <x v="725"/>
    <x v="0"/>
    <n v="0"/>
    <n v="0"/>
    <n v="0"/>
    <n v="-467824.67000000004"/>
    <x v="745"/>
    <n v="-1145476.19"/>
    <m/>
    <n v="0"/>
    <m/>
    <m/>
    <m/>
    <m/>
    <m/>
    <m/>
    <x v="1"/>
    <x v="0"/>
    <x v="4"/>
  </r>
  <r>
    <x v="1342"/>
    <n v="331000037836"/>
    <n v="980140004248"/>
    <x v="1148"/>
    <s v="Жакаева 66"/>
    <s v="Жахаева"/>
    <n v="66"/>
    <m/>
    <n v="811002988"/>
    <n v="3457804"/>
    <x v="0"/>
    <x v="0"/>
    <n v="28697"/>
    <m/>
    <n v="1"/>
    <n v="1"/>
    <n v="-28697"/>
    <x v="726"/>
    <x v="0"/>
    <n v="0"/>
    <n v="0"/>
    <n v="0"/>
    <n v="-1730716.07"/>
    <x v="746"/>
    <n v="-4237685.99"/>
    <m/>
    <n v="0"/>
    <m/>
    <m/>
    <m/>
    <n v="1"/>
    <m/>
    <m/>
    <x v="1"/>
    <x v="0"/>
    <x v="4"/>
  </r>
  <r>
    <x v="1343"/>
    <n v="331000037836"/>
    <n v="980140004248"/>
    <x v="1148"/>
    <s v="Жакаева 66"/>
    <s v="Жахаева"/>
    <n v="66"/>
    <m/>
    <n v="811002771"/>
    <n v="3457812"/>
    <x v="0"/>
    <x v="0"/>
    <n v="18800"/>
    <m/>
    <n v="1"/>
    <n v="1"/>
    <n v="-18800"/>
    <x v="727"/>
    <x v="0"/>
    <n v="0"/>
    <n v="0"/>
    <n v="0"/>
    <n v="-1133828"/>
    <x v="747"/>
    <n v="-2776196"/>
    <m/>
    <n v="0"/>
    <m/>
    <m/>
    <m/>
    <n v="1"/>
    <m/>
    <m/>
    <x v="1"/>
    <x v="0"/>
    <x v="4"/>
  </r>
  <r>
    <x v="1344"/>
    <n v="331000037836"/>
    <n v="980140004248"/>
    <x v="1148"/>
    <s v="Жакаева 66"/>
    <s v="Жахаева"/>
    <n v="66"/>
    <m/>
    <n v="0"/>
    <m/>
    <x v="0"/>
    <x v="0"/>
    <n v="1711"/>
    <m/>
    <n v="1"/>
    <n v="1"/>
    <n v="-1711"/>
    <x v="728"/>
    <x v="0"/>
    <n v="0"/>
    <n v="0"/>
    <n v="0"/>
    <n v="-103190.41"/>
    <x v="748"/>
    <n v="-252663.37"/>
    <m/>
    <n v="0"/>
    <m/>
    <m/>
    <m/>
    <n v="1"/>
    <m/>
    <m/>
    <x v="1"/>
    <x v="0"/>
    <x v="4"/>
  </r>
  <r>
    <x v="1345"/>
    <n v="331000037814"/>
    <n v="990440006047"/>
    <x v="1149"/>
    <s v="Желток. 37"/>
    <s v="Желтоксан"/>
    <n v="37"/>
    <m/>
    <s v="12/7730273"/>
    <n v="2053"/>
    <x v="0"/>
    <x v="0"/>
    <n v="8877"/>
    <m/>
    <n v="1"/>
    <n v="1"/>
    <n v="-8877"/>
    <x v="729"/>
    <x v="0"/>
    <n v="0"/>
    <n v="0"/>
    <n v="0"/>
    <n v="-535371.87"/>
    <x v="749"/>
    <n v="-1310866.5899999999"/>
    <m/>
    <n v="0"/>
    <m/>
    <m/>
    <m/>
    <n v="1"/>
    <s v="послел показ 8881"/>
    <m/>
    <x v="1"/>
    <x v="0"/>
    <x v="4"/>
  </r>
  <r>
    <x v="1346"/>
    <n v="331000038438"/>
    <n v="940740000298"/>
    <x v="1150"/>
    <s v="Жахаева 5"/>
    <s v="Жахаева"/>
    <n v="5"/>
    <m/>
    <s v="19-7=12м3"/>
    <m/>
    <x v="0"/>
    <x v="0"/>
    <n v="6"/>
    <m/>
    <n v="1"/>
    <n v="1"/>
    <n v="-6"/>
    <x v="356"/>
    <x v="0"/>
    <n v="0"/>
    <n v="0"/>
    <n v="0"/>
    <n v="-361.86"/>
    <x v="750"/>
    <n v="-886.02"/>
    <m/>
    <n v="0"/>
    <m/>
    <m/>
    <m/>
    <n v="1"/>
    <m/>
    <m/>
    <x v="1"/>
    <x v="0"/>
    <x v="4"/>
  </r>
  <r>
    <x v="1347"/>
    <m/>
    <n v="141140014608"/>
    <x v="1151"/>
    <s v="Жахаева 5"/>
    <s v="Жахаева"/>
    <n v="5"/>
    <m/>
    <n v="0"/>
    <m/>
    <x v="0"/>
    <x v="0"/>
    <n v="4"/>
    <m/>
    <n v="1"/>
    <n v="1"/>
    <n v="-4"/>
    <x v="550"/>
    <x v="0"/>
    <n v="0"/>
    <n v="0"/>
    <n v="0"/>
    <n v="-241.24"/>
    <x v="557"/>
    <n v="-590.68000000000006"/>
    <m/>
    <n v="0"/>
    <m/>
    <m/>
    <m/>
    <n v="1"/>
    <m/>
    <m/>
    <x v="1"/>
    <x v="0"/>
    <x v="4"/>
  </r>
  <r>
    <x v="1348"/>
    <n v="331000014859"/>
    <n v="110140005254"/>
    <x v="1152"/>
    <s v="Мурат 2"/>
    <s v="Муратбаева"/>
    <n v="2"/>
    <m/>
    <s v="018994/12"/>
    <n v="48517"/>
    <x v="0"/>
    <x v="0"/>
    <n v="4194"/>
    <m/>
    <n v="1"/>
    <n v="1"/>
    <n v="-4194"/>
    <x v="730"/>
    <x v="0"/>
    <n v="0"/>
    <n v="0"/>
    <n v="0"/>
    <n v="-252940.14"/>
    <x v="751"/>
    <n v="-619327.98"/>
    <m/>
    <n v="0"/>
    <m/>
    <m/>
    <m/>
    <n v="1"/>
    <m/>
    <m/>
    <x v="1"/>
    <x v="0"/>
    <x v="4"/>
  </r>
  <r>
    <x v="1349"/>
    <n v="331000037297"/>
    <n v="990140004525"/>
    <x v="1153"/>
    <s v="Абулхай 38а"/>
    <s v="Абулхайырхан"/>
    <s v="38а"/>
    <m/>
    <n v="80200139"/>
    <n v="17329131"/>
    <x v="0"/>
    <x v="0"/>
    <n v="23470"/>
    <m/>
    <n v="1"/>
    <n v="1"/>
    <n v="-23470"/>
    <x v="731"/>
    <x v="0"/>
    <n v="0"/>
    <n v="0"/>
    <n v="0"/>
    <n v="-1415475.7"/>
    <x v="752"/>
    <n v="-3465814.9"/>
    <m/>
    <n v="0"/>
    <m/>
    <m/>
    <m/>
    <n v="1"/>
    <m/>
    <m/>
    <x v="1"/>
    <x v="0"/>
    <x v="4"/>
  </r>
  <r>
    <x v="1350"/>
    <m/>
    <n v="990240007533"/>
    <x v="1154"/>
    <s v="Байсей 84"/>
    <s v="Байсеитова"/>
    <n v="84"/>
    <m/>
    <n v="3060689213"/>
    <m/>
    <x v="0"/>
    <x v="0"/>
    <n v="303"/>
    <m/>
    <n v="1"/>
    <n v="1"/>
    <n v="-303"/>
    <x v="732"/>
    <x v="0"/>
    <n v="0"/>
    <n v="0"/>
    <n v="0"/>
    <n v="-18273.93"/>
    <x v="753"/>
    <n v="-44744.009999999995"/>
    <m/>
    <n v="0"/>
    <m/>
    <m/>
    <m/>
    <n v="1"/>
    <m/>
    <m/>
    <x v="1"/>
    <x v="0"/>
    <x v="4"/>
  </r>
  <r>
    <x v="1351"/>
    <m/>
    <n v="990240007533"/>
    <x v="1154"/>
    <s v="Байсей 84"/>
    <s v="Байсеитова"/>
    <n v="84"/>
    <m/>
    <n v="30606955"/>
    <m/>
    <x v="0"/>
    <x v="0"/>
    <n v="84"/>
    <m/>
    <n v="1"/>
    <n v="1"/>
    <n v="-84"/>
    <x v="201"/>
    <x v="0"/>
    <n v="0"/>
    <n v="0"/>
    <n v="0"/>
    <n v="-5066.04"/>
    <x v="754"/>
    <n v="-12404.279999999999"/>
    <m/>
    <n v="0"/>
    <m/>
    <m/>
    <m/>
    <n v="1"/>
    <m/>
    <m/>
    <x v="1"/>
    <x v="0"/>
    <x v="4"/>
  </r>
  <r>
    <x v="1352"/>
    <n v="330100211891"/>
    <n v="20140003196"/>
    <x v="1155"/>
    <s v="Тулебаева39"/>
    <s v="Тулебаева"/>
    <n v="39"/>
    <m/>
    <n v="707002194"/>
    <s v="154814/154845"/>
    <x v="0"/>
    <x v="0"/>
    <n v="23371"/>
    <m/>
    <n v="1"/>
    <n v="1"/>
    <n v="-23371"/>
    <x v="733"/>
    <x v="0"/>
    <n v="0"/>
    <n v="0"/>
    <n v="0"/>
    <n v="-1409505.01"/>
    <x v="755"/>
    <n v="-3451195.5700000003"/>
    <m/>
    <n v="0"/>
    <m/>
    <m/>
    <m/>
    <m/>
    <m/>
    <m/>
    <x v="1"/>
    <x v="0"/>
    <x v="4"/>
  </r>
  <r>
    <x v="1353"/>
    <n v="331000044608"/>
    <n v="130840016803"/>
    <x v="1156"/>
    <s v="ул Есенова б/н"/>
    <s v="Есенова"/>
    <s v="б/н"/>
    <m/>
    <n v="12030815"/>
    <n v="57908284"/>
    <x v="0"/>
    <x v="0"/>
    <n v="22513"/>
    <m/>
    <n v="1"/>
    <n v="1"/>
    <n v="-22513"/>
    <x v="734"/>
    <x v="0"/>
    <n v="0"/>
    <n v="0"/>
    <n v="0"/>
    <n v="-1357759.03"/>
    <x v="756"/>
    <n v="-3324494.71"/>
    <m/>
    <n v="0"/>
    <m/>
    <m/>
    <m/>
    <n v="1"/>
    <m/>
    <m/>
    <x v="1"/>
    <x v="0"/>
    <x v="4"/>
  </r>
  <r>
    <x v="1354"/>
    <n v="331000044608"/>
    <n v="130840016803"/>
    <x v="1156"/>
    <s v="ул Есенова б/н"/>
    <s v="Есенова"/>
    <s v="б/н"/>
    <m/>
    <n v="1323047"/>
    <n v="57908285"/>
    <x v="0"/>
    <x v="0"/>
    <n v="24"/>
    <m/>
    <n v="1"/>
    <n v="1"/>
    <n v="-24"/>
    <x v="212"/>
    <x v="0"/>
    <n v="0"/>
    <n v="0"/>
    <n v="0"/>
    <n v="-1447.44"/>
    <x v="757"/>
    <n v="-3544.08"/>
    <m/>
    <n v="0"/>
    <m/>
    <m/>
    <m/>
    <n v="1"/>
    <m/>
    <m/>
    <x v="1"/>
    <x v="0"/>
    <x v="4"/>
  </r>
  <r>
    <x v="1355"/>
    <m/>
    <n v="140340005504"/>
    <x v="1157"/>
    <s v="Коркыт ата 32/61"/>
    <s v="Коркыт ата"/>
    <n v="32"/>
    <n v="61"/>
    <n v="110372"/>
    <n v="852689"/>
    <x v="0"/>
    <x v="0"/>
    <n v="5534"/>
    <m/>
    <n v="0.7"/>
    <n v="0.7"/>
    <n v="-3873.7999999999997"/>
    <x v="735"/>
    <x v="0"/>
    <n v="0"/>
    <n v="0"/>
    <n v="0"/>
    <n v="-233628.878"/>
    <x v="758"/>
    <n v="-572044.04599999997"/>
    <m/>
    <n v="0"/>
    <m/>
    <m/>
    <m/>
    <n v="1"/>
    <m/>
    <m/>
    <x v="1"/>
    <x v="0"/>
    <x v="4"/>
  </r>
  <r>
    <x v="1356"/>
    <n v="330100232927"/>
    <n v="70240006820"/>
    <x v="1158"/>
    <s v="Сулеймен 75"/>
    <s v="Сулейменова"/>
    <n v="75"/>
    <m/>
    <n v="1004004080"/>
    <n v="37079"/>
    <x v="0"/>
    <x v="0"/>
    <n v="7585"/>
    <m/>
    <n v="1"/>
    <n v="1"/>
    <n v="-7585"/>
    <x v="736"/>
    <x v="0"/>
    <n v="0"/>
    <n v="0"/>
    <n v="0"/>
    <n v="-457451.35000000003"/>
    <x v="759"/>
    <n v="-1120076.95"/>
    <m/>
    <n v="0"/>
    <m/>
    <m/>
    <m/>
    <n v="1"/>
    <m/>
    <m/>
    <x v="1"/>
    <x v="0"/>
    <x v="4"/>
  </r>
  <r>
    <x v="1357"/>
    <n v="331000039645"/>
    <n v="990140003785"/>
    <x v="1159"/>
    <s v="Сулеймен  б/н"/>
    <s v="Сулейменова"/>
    <m/>
    <m/>
    <s v="03/4151753"/>
    <n v="47484"/>
    <x v="0"/>
    <x v="0"/>
    <n v="1909"/>
    <m/>
    <n v="1"/>
    <n v="1"/>
    <n v="-1909"/>
    <x v="737"/>
    <x v="0"/>
    <n v="0"/>
    <n v="0"/>
    <n v="0"/>
    <n v="-115131.79000000001"/>
    <x v="760"/>
    <n v="-281902.03000000003"/>
    <m/>
    <n v="0"/>
    <m/>
    <m/>
    <m/>
    <n v="1"/>
    <m/>
    <m/>
    <x v="1"/>
    <x v="0"/>
    <x v="4"/>
  </r>
  <r>
    <x v="1358"/>
    <n v="331000037407"/>
    <n v="60140014083"/>
    <x v="1160"/>
    <s v="Жакаева 67"/>
    <s v="Жахаева"/>
    <n v="67"/>
    <m/>
    <n v="13630575"/>
    <n v="52527"/>
    <x v="0"/>
    <x v="0"/>
    <n v="5962"/>
    <m/>
    <n v="1"/>
    <n v="1"/>
    <n v="-5962"/>
    <x v="738"/>
    <x v="0"/>
    <n v="0"/>
    <n v="0"/>
    <n v="0"/>
    <n v="-359568.22000000003"/>
    <x v="761"/>
    <n v="-880408.54"/>
    <m/>
    <n v="0"/>
    <m/>
    <m/>
    <m/>
    <n v="1"/>
    <m/>
    <m/>
    <x v="2"/>
    <x v="0"/>
    <x v="4"/>
  </r>
  <r>
    <x v="1359"/>
    <m/>
    <n v="990740000504"/>
    <x v="1161"/>
    <s v="Жахаева 71"/>
    <s v="Жахаева"/>
    <n v="71"/>
    <m/>
    <n v="0"/>
    <m/>
    <x v="0"/>
    <x v="0"/>
    <n v="4960"/>
    <m/>
    <n v="1"/>
    <n v="1"/>
    <n v="-4960"/>
    <x v="739"/>
    <x v="0"/>
    <n v="0"/>
    <n v="0"/>
    <n v="0"/>
    <n v="-299137.60000000003"/>
    <x v="762"/>
    <n v="-732443.2"/>
    <m/>
    <n v="0"/>
    <m/>
    <m/>
    <m/>
    <m/>
    <m/>
    <m/>
    <x v="2"/>
    <x v="0"/>
    <x v="4"/>
  </r>
  <r>
    <x v="1360"/>
    <m/>
    <n v="990740000504"/>
    <x v="1162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"/>
    <x v="0"/>
    <x v="4"/>
  </r>
  <r>
    <x v="1361"/>
    <n v="331000023649"/>
    <n v="111241023145"/>
    <x v="1163"/>
    <s v="Муратб 1"/>
    <s v="Муратбаева"/>
    <n v="1"/>
    <m/>
    <n v="904000205"/>
    <n v="57914087"/>
    <x v="0"/>
    <x v="0"/>
    <n v="22019"/>
    <m/>
    <n v="1"/>
    <n v="1"/>
    <n v="-22019"/>
    <x v="740"/>
    <x v="0"/>
    <n v="0"/>
    <n v="0"/>
    <n v="0"/>
    <n v="-1327965.8900000001"/>
    <x v="763"/>
    <n v="-3251545.7300000004"/>
    <m/>
    <n v="0"/>
    <m/>
    <m/>
    <m/>
    <n v="1"/>
    <m/>
    <m/>
    <x v="2"/>
    <x v="0"/>
    <x v="4"/>
  </r>
  <r>
    <x v="1362"/>
    <n v="331000023649"/>
    <n v="111241023145"/>
    <x v="1163"/>
    <s v="Муратбаева 1"/>
    <s v="Муратбаева"/>
    <n v="1"/>
    <m/>
    <n v="602275060"/>
    <n v="57914088"/>
    <x v="0"/>
    <x v="0"/>
    <n v="17700"/>
    <m/>
    <n v="1"/>
    <n v="1"/>
    <n v="-17700"/>
    <x v="741"/>
    <x v="0"/>
    <n v="0"/>
    <n v="0"/>
    <n v="0"/>
    <n v="-1067487"/>
    <x v="764"/>
    <n v="-2613759"/>
    <m/>
    <n v="0"/>
    <m/>
    <m/>
    <m/>
    <n v="1"/>
    <m/>
    <m/>
    <x v="2"/>
    <x v="0"/>
    <x v="4"/>
  </r>
  <r>
    <x v="1363"/>
    <n v="331000023649"/>
    <n v="111241023145"/>
    <x v="1163"/>
    <s v="Муратбаева 1"/>
    <s v="Муратбаева"/>
    <n v="1"/>
    <m/>
    <n v="97149854"/>
    <n v="57914086"/>
    <x v="0"/>
    <x v="0"/>
    <n v="3945"/>
    <m/>
    <n v="1"/>
    <n v="1"/>
    <n v="-3945"/>
    <x v="742"/>
    <x v="0"/>
    <n v="0"/>
    <n v="0"/>
    <n v="0"/>
    <n v="-237922.95"/>
    <x v="765"/>
    <n v="-582558.15"/>
    <m/>
    <n v="0"/>
    <m/>
    <m/>
    <m/>
    <n v="1"/>
    <m/>
    <m/>
    <x v="2"/>
    <x v="0"/>
    <x v="4"/>
  </r>
  <r>
    <x v="1364"/>
    <n v="331000037143"/>
    <n v="970240003894"/>
    <x v="1164"/>
    <s v="Жахаева 16"/>
    <s v="Жахаева"/>
    <n v="16"/>
    <m/>
    <n v="703413"/>
    <n v="8597"/>
    <x v="0"/>
    <x v="0"/>
    <n v="35919"/>
    <m/>
    <n v="1"/>
    <n v="1"/>
    <n v="-35919"/>
    <x v="743"/>
    <x v="0"/>
    <n v="0"/>
    <n v="0"/>
    <n v="0"/>
    <n v="-2166274.89"/>
    <x v="766"/>
    <n v="-5304158.7300000004"/>
    <m/>
    <n v="0"/>
    <m/>
    <m/>
    <m/>
    <n v="1"/>
    <m/>
    <m/>
    <x v="2"/>
    <x v="0"/>
    <x v="4"/>
  </r>
  <r>
    <x v="1365"/>
    <n v="331000037143"/>
    <n v="970240003894"/>
    <x v="1164"/>
    <s v="Жахаева 16"/>
    <s v="Жахаева"/>
    <n v="16"/>
    <m/>
    <n v="12809"/>
    <n v="934133"/>
    <x v="0"/>
    <x v="0"/>
    <n v="5084"/>
    <m/>
    <n v="1"/>
    <n v="1"/>
    <n v="-5084"/>
    <x v="744"/>
    <x v="0"/>
    <n v="0"/>
    <n v="0"/>
    <n v="0"/>
    <n v="-306616.04000000004"/>
    <x v="767"/>
    <n v="-750754.28"/>
    <m/>
    <n v="0"/>
    <m/>
    <m/>
    <m/>
    <n v="1"/>
    <m/>
    <m/>
    <x v="2"/>
    <x v="0"/>
    <x v="4"/>
  </r>
  <r>
    <x v="1366"/>
    <n v="331000044806"/>
    <n v="60140014083"/>
    <x v="1165"/>
    <s v="Паримб 16"/>
    <s v="Паримбетова"/>
    <n v="16"/>
    <m/>
    <n v="7626529"/>
    <n v="231312"/>
    <x v="0"/>
    <x v="0"/>
    <n v="8405"/>
    <m/>
    <n v="1"/>
    <n v="1"/>
    <n v="-8405"/>
    <x v="745"/>
    <x v="0"/>
    <n v="0"/>
    <n v="0"/>
    <n v="0"/>
    <n v="-506905.55000000005"/>
    <x v="768"/>
    <n v="-1241166.3500000001"/>
    <m/>
    <n v="0"/>
    <m/>
    <m/>
    <m/>
    <n v="1"/>
    <m/>
    <m/>
    <x v="2"/>
    <x v="0"/>
    <x v="4"/>
  </r>
  <r>
    <x v="1367"/>
    <m/>
    <n v="60140014084"/>
    <x v="1165"/>
    <s v="Паримб 17"/>
    <s v="Паримбетова"/>
    <n v="17"/>
    <m/>
    <s v="полив"/>
    <m/>
    <x v="0"/>
    <x v="0"/>
    <n v="708"/>
    <m/>
    <n v="1"/>
    <n v="0"/>
    <n v="-708"/>
    <x v="6"/>
    <x v="0"/>
    <n v="0"/>
    <n v="0"/>
    <n v="1"/>
    <n v="-42699.48"/>
    <x v="6"/>
    <n v="-42699.48"/>
    <m/>
    <n v="-708"/>
    <m/>
    <m/>
    <m/>
    <n v="1"/>
    <m/>
    <m/>
    <x v="2"/>
    <x v="0"/>
    <x v="4"/>
  </r>
  <r>
    <x v="1368"/>
    <n v="331000037847"/>
    <n v="970440003029"/>
    <x v="1166"/>
    <s v="пер.Жанадилова"/>
    <s v="Жанадилова"/>
    <n v="7"/>
    <m/>
    <n v="5059"/>
    <s v="св"/>
    <x v="0"/>
    <x v="0"/>
    <n v="70799"/>
    <m/>
    <n v="0"/>
    <n v="1"/>
    <n v="0"/>
    <x v="746"/>
    <x v="0"/>
    <n v="0"/>
    <n v="0"/>
    <n v="0"/>
    <n v="0"/>
    <x v="769"/>
    <n v="-6185000.6399999997"/>
    <m/>
    <n v="70799"/>
    <m/>
    <m/>
    <m/>
    <n v="1"/>
    <m/>
    <m/>
    <x v="2"/>
    <x v="0"/>
    <x v="4"/>
  </r>
  <r>
    <x v="1369"/>
    <n v="331000002245"/>
    <n v="990241001738"/>
    <x v="1167"/>
    <s v="Желтоксан, 18"/>
    <m/>
    <m/>
    <m/>
    <n v="0"/>
    <m/>
    <x v="0"/>
    <x v="0"/>
    <n v="598"/>
    <m/>
    <n v="1"/>
    <n v="1"/>
    <n v="-598"/>
    <x v="133"/>
    <x v="0"/>
    <n v="0"/>
    <n v="0"/>
    <n v="0"/>
    <n v="-76029.72"/>
    <x v="133"/>
    <n v="-174992.74"/>
    <m/>
    <n v="0"/>
    <m/>
    <m/>
    <m/>
    <m/>
    <m/>
    <m/>
    <x v="3"/>
    <x v="0"/>
    <x v="4"/>
  </r>
  <r>
    <x v="1370"/>
    <n v="331000031342"/>
    <n v="130141000173"/>
    <x v="1168"/>
    <s v="Желтоксан, 11А"/>
    <s v="Желтоксан"/>
    <s v="11а"/>
    <m/>
    <n v="1131087"/>
    <n v="57914089"/>
    <x v="0"/>
    <x v="0"/>
    <n v="1158"/>
    <m/>
    <n v="1"/>
    <n v="1"/>
    <n v="-1158"/>
    <x v="269"/>
    <x v="0"/>
    <n v="0"/>
    <n v="0"/>
    <n v="0"/>
    <n v="-147228.12"/>
    <x v="272"/>
    <n v="-338865.54000000004"/>
    <m/>
    <n v="0"/>
    <m/>
    <m/>
    <m/>
    <n v="1"/>
    <m/>
    <m/>
    <x v="10"/>
    <x v="0"/>
    <x v="4"/>
  </r>
  <r>
    <x v="1371"/>
    <n v="331000006264"/>
    <n v="950140001810"/>
    <x v="1169"/>
    <s v="Желток 28/2"/>
    <m/>
    <m/>
    <m/>
    <n v="51926"/>
    <n v="16849335"/>
    <x v="0"/>
    <x v="0"/>
    <n v="483"/>
    <m/>
    <n v="1"/>
    <n v="1"/>
    <n v="-483"/>
    <x v="265"/>
    <x v="0"/>
    <n v="0"/>
    <n v="0"/>
    <n v="0"/>
    <n v="-61408.62"/>
    <x v="268"/>
    <n v="-141340.29"/>
    <m/>
    <n v="0"/>
    <m/>
    <m/>
    <m/>
    <n v="1"/>
    <m/>
    <m/>
    <x v="3"/>
    <x v="0"/>
    <x v="4"/>
  </r>
  <r>
    <x v="1372"/>
    <n v="331000008601"/>
    <n v="991141006530"/>
    <x v="1170"/>
    <s v="Желтоксан 28"/>
    <s v="Желтоксан"/>
    <n v="28"/>
    <m/>
    <s v="04/031731"/>
    <n v="51926"/>
    <x v="0"/>
    <x v="0"/>
    <n v="947"/>
    <m/>
    <n v="1"/>
    <n v="1"/>
    <n v="-947"/>
    <x v="747"/>
    <x v="0"/>
    <n v="0"/>
    <n v="0"/>
    <n v="0"/>
    <n v="-120401.58"/>
    <x v="770"/>
    <n v="-277120.61"/>
    <m/>
    <n v="0"/>
    <m/>
    <m/>
    <m/>
    <n v="1"/>
    <m/>
    <m/>
    <x v="3"/>
    <x v="0"/>
    <x v="4"/>
  </r>
  <r>
    <x v="1373"/>
    <n v="31400129602"/>
    <n v="941240000311"/>
    <x v="1171"/>
    <s v="Желток 11"/>
    <s v="Желтоксан"/>
    <n v="11"/>
    <m/>
    <s v="10368272/12"/>
    <n v="48071"/>
    <x v="0"/>
    <x v="0"/>
    <n v="6812"/>
    <m/>
    <n v="1"/>
    <n v="1"/>
    <n v="-6812"/>
    <x v="748"/>
    <x v="0"/>
    <n v="0"/>
    <n v="0"/>
    <n v="0"/>
    <n v="-866077.68"/>
    <x v="771"/>
    <n v="-1993395.56"/>
    <m/>
    <n v="0"/>
    <m/>
    <m/>
    <m/>
    <n v="1"/>
    <m/>
    <m/>
    <x v="3"/>
    <x v="0"/>
    <x v="4"/>
  </r>
  <r>
    <x v="1374"/>
    <n v="31400129602"/>
    <n v="941240000311"/>
    <x v="1171"/>
    <s v="Желток 11"/>
    <s v="Желтоксан"/>
    <n v="11"/>
    <m/>
    <n v="0"/>
    <m/>
    <x v="0"/>
    <x v="0"/>
    <n v="2870"/>
    <m/>
    <n v="1"/>
    <n v="0"/>
    <n v="-2870"/>
    <x v="6"/>
    <x v="0"/>
    <n v="0"/>
    <n v="0"/>
    <n v="0"/>
    <n v="-364891.8"/>
    <x v="6"/>
    <n v="-364891.8"/>
    <m/>
    <n v="-2870"/>
    <m/>
    <m/>
    <m/>
    <n v="1"/>
    <m/>
    <m/>
    <x v="3"/>
    <x v="0"/>
    <x v="4"/>
  </r>
  <r>
    <x v="1375"/>
    <n v="331000027531"/>
    <n v="30940004604"/>
    <x v="1172"/>
    <s v="Желтоксан 18а"/>
    <s v="Желтоксан"/>
    <s v="18а"/>
    <m/>
    <n v="43692"/>
    <n v="47480"/>
    <x v="0"/>
    <x v="0"/>
    <n v="3875"/>
    <m/>
    <n v="1"/>
    <n v="1"/>
    <n v="-3875"/>
    <x v="749"/>
    <x v="0"/>
    <n v="0"/>
    <n v="0"/>
    <n v="0"/>
    <n v="-492667.5"/>
    <x v="772"/>
    <n v="-1133941.25"/>
    <m/>
    <n v="0"/>
    <m/>
    <m/>
    <m/>
    <m/>
    <m/>
    <m/>
    <x v="3"/>
    <x v="0"/>
    <x v="4"/>
  </r>
  <r>
    <x v="1376"/>
    <n v="330100215168"/>
    <n v="21240005003"/>
    <x v="1173"/>
    <s v="К-ата 5а"/>
    <s v="Коркыт ата"/>
    <s v="5а"/>
    <m/>
    <s v="2039295/05"/>
    <n v="87767"/>
    <x v="0"/>
    <x v="0"/>
    <n v="38338"/>
    <m/>
    <n v="1"/>
    <n v="1"/>
    <n v="-38338"/>
    <x v="750"/>
    <x v="0"/>
    <n v="0"/>
    <n v="0"/>
    <n v="0"/>
    <n v="-4874293.32"/>
    <x v="773"/>
    <n v="-11218848.940000001"/>
    <m/>
    <n v="0"/>
    <m/>
    <m/>
    <m/>
    <n v="1"/>
    <m/>
    <m/>
    <x v="7"/>
    <x v="0"/>
    <x v="4"/>
  </r>
  <r>
    <x v="1377"/>
    <n v="331010535704"/>
    <n v="790704401798"/>
    <x v="1174"/>
    <s v="К-ата 7/71"/>
    <s v="Коркыт ата "/>
    <n v="7"/>
    <n v="71"/>
    <n v="16292995"/>
    <n v="230806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m/>
    <m/>
    <m/>
    <x v="3"/>
    <x v="0"/>
    <x v="4"/>
  </r>
  <r>
    <x v="1378"/>
    <n v="330100233881"/>
    <n v="70540013527"/>
    <x v="1175"/>
    <s v="К-ата 15а"/>
    <s v="К Ата"/>
    <s v="15а"/>
    <m/>
    <s v="09/7020726"/>
    <n v="123934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m/>
    <m/>
    <m/>
    <x v="3"/>
    <x v="0"/>
    <x v="4"/>
  </r>
  <r>
    <x v="1379"/>
    <n v="330100233881"/>
    <n v="70540013527"/>
    <x v="1175"/>
    <s v="К-ата 15а"/>
    <s v="Коркыт ата "/>
    <s v="15а"/>
    <m/>
    <s v="2011/2029929"/>
    <n v="4819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m/>
    <m/>
    <m/>
    <x v="3"/>
    <x v="0"/>
    <x v="4"/>
  </r>
  <r>
    <x v="1380"/>
    <n v="330100219336"/>
    <n v="31240005657"/>
    <x v="1176"/>
    <s v="Коркыт ата 13а"/>
    <s v="Коркыт ата "/>
    <n v="13"/>
    <s v="а"/>
    <n v="7464987"/>
    <n v="48313"/>
    <x v="0"/>
    <x v="0"/>
    <n v="17293"/>
    <m/>
    <n v="1"/>
    <n v="1"/>
    <n v="-17293"/>
    <x v="751"/>
    <x v="0"/>
    <n v="0"/>
    <n v="0"/>
    <n v="0"/>
    <n v="-2198632.02"/>
    <x v="774"/>
    <n v="-5060450.59"/>
    <m/>
    <n v="0"/>
    <m/>
    <m/>
    <m/>
    <n v="1"/>
    <m/>
    <m/>
    <x v="3"/>
    <x v="0"/>
    <x v="4"/>
  </r>
  <r>
    <x v="1381"/>
    <n v="330100226515"/>
    <n v="50840006214"/>
    <x v="1177"/>
    <s v="Коркыт ата 7/73"/>
    <s v="Коркыт ата "/>
    <n v="7"/>
    <n v="73"/>
    <n v="97900268"/>
    <s v="свинц"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m/>
    <m/>
    <m/>
    <x v="3"/>
    <x v="0"/>
    <x v="4"/>
  </r>
  <r>
    <x v="1382"/>
    <n v="330100226515"/>
    <n v="50840006214"/>
    <x v="1177"/>
    <s v="Коркыт ата 7/73"/>
    <s v="Коркыт ата "/>
    <n v="7"/>
    <n v="73"/>
    <n v="97902026"/>
    <s v="свинц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m/>
    <m/>
    <m/>
    <x v="3"/>
    <x v="0"/>
    <x v="4"/>
  </r>
  <r>
    <x v="1383"/>
    <n v="330120300781"/>
    <n v="980140000917"/>
    <x v="1178"/>
    <s v="К-ата 7/72"/>
    <s v="Коркыт ата "/>
    <n v="7"/>
    <n v="72"/>
    <s v="16790741/12"/>
    <n v="47478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3"/>
    <x v="0"/>
    <x v="4"/>
  </r>
  <r>
    <x v="1384"/>
    <n v="331018906303"/>
    <n v="751009401894"/>
    <x v="1179"/>
    <s v="К-Ата 7/б/н"/>
    <s v="Коркыт ата "/>
    <n v="7"/>
    <s v="б/н"/>
    <n v="12312032"/>
    <n v="3475807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3"/>
    <x v="0"/>
    <x v="4"/>
  </r>
  <r>
    <x v="1385"/>
    <n v="331000034226"/>
    <n v="931140000277"/>
    <x v="1180"/>
    <s v="К-Ата 7/47"/>
    <s v="Коркыт ата "/>
    <n v="7"/>
    <n v="47"/>
    <n v="97645217"/>
    <n v="586473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n v="1"/>
    <m/>
    <m/>
    <x v="3"/>
    <x v="0"/>
    <x v="4"/>
  </r>
  <r>
    <x v="1386"/>
    <n v="330120138951"/>
    <n v="800927301917"/>
    <x v="1181"/>
    <s v="Желтоксан б/н"/>
    <s v="Желтоксан"/>
    <s v="б/н"/>
    <m/>
    <n v="15547031"/>
    <n v="39294"/>
    <x v="0"/>
    <x v="0"/>
    <n v="7892"/>
    <m/>
    <n v="1"/>
    <n v="1"/>
    <n v="-7892"/>
    <x v="752"/>
    <x v="0"/>
    <n v="0"/>
    <n v="0"/>
    <n v="0"/>
    <n v="-1003388.88"/>
    <x v="775"/>
    <n v="-2309435.96"/>
    <m/>
    <n v="0"/>
    <m/>
    <m/>
    <m/>
    <m/>
    <m/>
    <m/>
    <x v="3"/>
    <x v="0"/>
    <x v="4"/>
  </r>
  <r>
    <x v="1387"/>
    <n v="330100233122"/>
    <n v="70341004675"/>
    <x v="1182"/>
    <s v="К-ата б/н"/>
    <s v="Коркыт ата "/>
    <n v="26"/>
    <s v="а"/>
    <n v="0"/>
    <m/>
    <x v="0"/>
    <x v="0"/>
    <n v="13763"/>
    <m/>
    <n v="1"/>
    <n v="1"/>
    <n v="-13763"/>
    <x v="753"/>
    <x v="0"/>
    <n v="0"/>
    <n v="0"/>
    <n v="0"/>
    <n v="-1749827.82"/>
    <x v="776"/>
    <n v="-4027466.6900000004"/>
    <m/>
    <n v="0"/>
    <m/>
    <m/>
    <m/>
    <n v="1"/>
    <m/>
    <m/>
    <x v="3"/>
    <x v="0"/>
    <x v="4"/>
  </r>
  <r>
    <x v="1388"/>
    <n v="331000018092"/>
    <n v="900541000131"/>
    <x v="1183"/>
    <s v="К-ата"/>
    <s v="Коркыт ата "/>
    <s v="б/н"/>
    <m/>
    <n v="15384889"/>
    <n v="88341"/>
    <x v="0"/>
    <x v="0"/>
    <n v="2519"/>
    <m/>
    <n v="1"/>
    <n v="1"/>
    <n v="-2519"/>
    <x v="754"/>
    <x v="0"/>
    <n v="0"/>
    <n v="0"/>
    <n v="0"/>
    <n v="-320265.65999999997"/>
    <x v="777"/>
    <n v="-737134.97"/>
    <m/>
    <n v="0"/>
    <m/>
    <m/>
    <m/>
    <n v="1"/>
    <m/>
    <m/>
    <x v="3"/>
    <x v="0"/>
    <x v="4"/>
  </r>
  <r>
    <x v="1389"/>
    <n v="331000018092"/>
    <n v="900541000131"/>
    <x v="1183"/>
    <s v="К-ата"/>
    <s v="Коркыт ата "/>
    <s v="б/н"/>
    <m/>
    <n v="0"/>
    <m/>
    <x v="0"/>
    <x v="0"/>
    <n v="298"/>
    <m/>
    <n v="1"/>
    <n v="1"/>
    <n v="-298"/>
    <x v="755"/>
    <x v="0"/>
    <n v="0"/>
    <n v="0"/>
    <n v="0"/>
    <n v="-37887.72"/>
    <x v="778"/>
    <n v="-87203.74"/>
    <m/>
    <n v="0"/>
    <m/>
    <m/>
    <m/>
    <n v="1"/>
    <m/>
    <m/>
    <x v="3"/>
    <x v="0"/>
    <x v="4"/>
  </r>
  <r>
    <x v="1390"/>
    <n v="330100233111"/>
    <n v="70241003475"/>
    <x v="1184"/>
    <s v="К-ата б/н"/>
    <s v="Коркыт ата "/>
    <n v="20"/>
    <m/>
    <n v="2519429"/>
    <n v="374514"/>
    <x v="0"/>
    <x v="0"/>
    <n v="3178"/>
    <m/>
    <n v="1"/>
    <n v="0"/>
    <n v="-3178"/>
    <x v="6"/>
    <x v="0"/>
    <n v="0"/>
    <n v="0"/>
    <n v="0"/>
    <n v="-404050.92"/>
    <x v="6"/>
    <n v="-404050.92"/>
    <m/>
    <n v="-3178"/>
    <m/>
    <m/>
    <m/>
    <n v="1"/>
    <m/>
    <m/>
    <x v="3"/>
    <x v="0"/>
    <x v="4"/>
  </r>
  <r>
    <x v="1391"/>
    <m/>
    <n v="500303401264"/>
    <x v="1185"/>
    <s v="Абулхан48"/>
    <s v="Абулхан"/>
    <n v="48"/>
    <m/>
    <n v="0"/>
    <m/>
    <x v="0"/>
    <x v="0"/>
    <n v="91"/>
    <m/>
    <n v="1"/>
    <n v="0"/>
    <n v="-91"/>
    <x v="6"/>
    <x v="0"/>
    <n v="0"/>
    <n v="0"/>
    <n v="0"/>
    <n v="-11569.74"/>
    <x v="6"/>
    <n v="-11569.74"/>
    <m/>
    <n v="-91"/>
    <m/>
    <m/>
    <m/>
    <n v="1"/>
    <m/>
    <m/>
    <x v="3"/>
    <x v="0"/>
    <x v="4"/>
  </r>
  <r>
    <x v="1392"/>
    <n v="331010266672"/>
    <n v="391205300492"/>
    <x v="1186"/>
    <s v="Тулебаева 20/63"/>
    <s v="Тулебаева"/>
    <n v="20"/>
    <n v="63"/>
    <n v="30621108"/>
    <n v="57907855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m/>
    <m/>
    <m/>
    <x v="3"/>
    <x v="0"/>
    <x v="4"/>
  </r>
  <r>
    <x v="1393"/>
    <n v="331012150329"/>
    <n v="420101400032"/>
    <x v="1187"/>
    <s v="Алмаганбетова 28,30"/>
    <s v="Алмаганбетова"/>
    <n v="28"/>
    <m/>
    <n v="70069"/>
    <n v="3457773"/>
    <x v="0"/>
    <x v="0"/>
    <n v="1216"/>
    <m/>
    <n v="1"/>
    <n v="1"/>
    <n v="-1216"/>
    <x v="756"/>
    <x v="0"/>
    <n v="0"/>
    <n v="0"/>
    <n v="0"/>
    <n v="-154602.23999999999"/>
    <x v="779"/>
    <n v="-355838.08"/>
    <m/>
    <n v="0"/>
    <m/>
    <m/>
    <m/>
    <n v="1"/>
    <m/>
    <m/>
    <x v="7"/>
    <x v="0"/>
    <x v="4"/>
  </r>
  <r>
    <x v="1394"/>
    <n v="331012150329"/>
    <n v="420101400032"/>
    <x v="1188"/>
    <s v="Алмаганбетова 28,30"/>
    <s v="Алмаганбетова"/>
    <n v="30"/>
    <m/>
    <n v="10081931"/>
    <n v="18983"/>
    <x v="0"/>
    <x v="0"/>
    <n v="1129"/>
    <m/>
    <n v="1"/>
    <n v="1"/>
    <n v="-1129"/>
    <x v="757"/>
    <x v="0"/>
    <n v="0"/>
    <n v="0"/>
    <n v="0"/>
    <n v="-143541.06"/>
    <x v="780"/>
    <n v="-330379.27"/>
    <m/>
    <n v="0"/>
    <m/>
    <m/>
    <m/>
    <m/>
    <m/>
    <m/>
    <x v="3"/>
    <x v="0"/>
    <x v="4"/>
  </r>
  <r>
    <x v="1395"/>
    <n v="331010539625"/>
    <n v="881024400468"/>
    <x v="1189"/>
    <s v="Тулебаева 20/77"/>
    <m/>
    <m/>
    <m/>
    <n v="15881989"/>
    <n v="38900"/>
    <x v="0"/>
    <x v="0"/>
    <n v="181"/>
    <m/>
    <n v="1"/>
    <n v="1"/>
    <n v="-181"/>
    <x v="576"/>
    <x v="0"/>
    <n v="0"/>
    <n v="0"/>
    <n v="0"/>
    <n v="-23012.34"/>
    <x v="586"/>
    <n v="-52966.03"/>
    <m/>
    <n v="0"/>
    <m/>
    <m/>
    <m/>
    <m/>
    <m/>
    <m/>
    <x v="3"/>
    <x v="0"/>
    <x v="4"/>
  </r>
  <r>
    <x v="1396"/>
    <n v="600900563933"/>
    <n v="60540010332"/>
    <x v="1190"/>
    <s v="Мичурина 5А"/>
    <s v="Мичурина"/>
    <s v="5а"/>
    <m/>
    <n v="71342"/>
    <n v="483214"/>
    <x v="0"/>
    <x v="0"/>
    <n v="3075"/>
    <m/>
    <n v="1"/>
    <n v="1"/>
    <n v="-3075"/>
    <x v="758"/>
    <x v="0"/>
    <n v="0"/>
    <n v="0"/>
    <n v="0"/>
    <n v="-390955.5"/>
    <x v="781"/>
    <n v="-899837.25"/>
    <m/>
    <n v="0"/>
    <m/>
    <m/>
    <m/>
    <m/>
    <m/>
    <m/>
    <x v="3"/>
    <x v="0"/>
    <x v="4"/>
  </r>
  <r>
    <x v="1397"/>
    <n v="331000042458"/>
    <n v="980840005824"/>
    <x v="1191"/>
    <s v="Мичурина 1"/>
    <s v="Мичурина"/>
    <n v="1"/>
    <m/>
    <n v="56758413"/>
    <n v="6519718"/>
    <x v="0"/>
    <x v="0"/>
    <n v="6264"/>
    <m/>
    <n v="1"/>
    <n v="1"/>
    <n v="-6264"/>
    <x v="759"/>
    <x v="0"/>
    <n v="0"/>
    <n v="0"/>
    <n v="0"/>
    <n v="-796404.96"/>
    <x v="782"/>
    <n v="-1833034.32"/>
    <m/>
    <n v="0"/>
    <m/>
    <m/>
    <m/>
    <m/>
    <m/>
    <m/>
    <x v="3"/>
    <x v="0"/>
    <x v="4"/>
  </r>
  <r>
    <x v="1398"/>
    <n v="330100236710"/>
    <n v="80240012788"/>
    <x v="1192"/>
    <s v="Мичурина б/н"/>
    <s v="Мичурина"/>
    <s v="б/н"/>
    <m/>
    <n v="13647145"/>
    <n v="174514"/>
    <x v="0"/>
    <x v="0"/>
    <n v="9563"/>
    <m/>
    <n v="1"/>
    <n v="1"/>
    <n v="-9563"/>
    <x v="760"/>
    <x v="0"/>
    <n v="0"/>
    <n v="0"/>
    <n v="0"/>
    <n v="-1215839.82"/>
    <x v="783"/>
    <n v="-2798420.6900000004"/>
    <m/>
    <n v="0"/>
    <m/>
    <m/>
    <m/>
    <n v="1"/>
    <m/>
    <m/>
    <x v="3"/>
    <x v="0"/>
    <x v="4"/>
  </r>
  <r>
    <x v="1399"/>
    <n v="331000048193"/>
    <n v="1240006810"/>
    <x v="1193"/>
    <s v="Мичури. 1"/>
    <s v="Мичурина"/>
    <n v="1"/>
    <m/>
    <n v="745891"/>
    <n v="127178"/>
    <x v="0"/>
    <x v="0"/>
    <n v="4380"/>
    <m/>
    <n v="1"/>
    <n v="1"/>
    <n v="-4380"/>
    <x v="761"/>
    <x v="0"/>
    <n v="0"/>
    <n v="0"/>
    <n v="0"/>
    <n v="-556873.19999999995"/>
    <x v="784"/>
    <n v="-1281719.3999999999"/>
    <m/>
    <n v="0"/>
    <m/>
    <m/>
    <m/>
    <n v="1"/>
    <m/>
    <m/>
    <x v="3"/>
    <x v="0"/>
    <x v="4"/>
  </r>
  <r>
    <x v="1400"/>
    <n v="330100230293"/>
    <n v="10840001276"/>
    <x v="1194"/>
    <s v="Мичури. 1а"/>
    <s v="Мичурина"/>
    <s v="1а"/>
    <m/>
    <n v="915678"/>
    <n v="17541"/>
    <x v="0"/>
    <x v="0"/>
    <n v="14514"/>
    <m/>
    <n v="1"/>
    <n v="1"/>
    <n v="-14514"/>
    <x v="762"/>
    <x v="0"/>
    <n v="0"/>
    <n v="0"/>
    <n v="0"/>
    <n v="-1845309.96"/>
    <x v="785"/>
    <n v="-4247231.82"/>
    <m/>
    <n v="0"/>
    <m/>
    <m/>
    <m/>
    <n v="1"/>
    <m/>
    <m/>
    <x v="3"/>
    <x v="0"/>
    <x v="4"/>
  </r>
  <r>
    <x v="1401"/>
    <n v="331000019739"/>
    <n v="950840000065"/>
    <x v="1195"/>
    <s v="Есенова 1е"/>
    <s v="Есенова"/>
    <s v="1е"/>
    <m/>
    <n v="80700544"/>
    <n v="891475"/>
    <x v="0"/>
    <x v="0"/>
    <n v="12599"/>
    <m/>
    <n v="0"/>
    <n v="1"/>
    <n v="0"/>
    <x v="763"/>
    <x v="0"/>
    <n v="0"/>
    <n v="0"/>
    <n v="0"/>
    <n v="0"/>
    <x v="786"/>
    <n v="-2085008.51"/>
    <m/>
    <n v="0"/>
    <m/>
    <m/>
    <m/>
    <n v="1"/>
    <m/>
    <m/>
    <x v="3"/>
    <x v="0"/>
    <x v="4"/>
  </r>
  <r>
    <x v="1402"/>
    <n v="331000019739"/>
    <n v="950840000065"/>
    <x v="1195"/>
    <s v="Есенова 1е"/>
    <s v="Есенова"/>
    <s v="1е"/>
    <m/>
    <n v="120204864"/>
    <n v="2794"/>
    <x v="0"/>
    <x v="0"/>
    <n v="407"/>
    <m/>
    <n v="1"/>
    <n v="0"/>
    <n v="-407"/>
    <x v="6"/>
    <x v="0"/>
    <n v="0"/>
    <n v="0"/>
    <n v="0"/>
    <n v="-51745.98"/>
    <x v="6"/>
    <n v="-51745.98"/>
    <m/>
    <n v="-407"/>
    <m/>
    <m/>
    <m/>
    <n v="1"/>
    <m/>
    <m/>
    <x v="3"/>
    <x v="0"/>
    <x v="4"/>
  </r>
  <r>
    <x v="1403"/>
    <n v="331000019739"/>
    <n v="950840000065"/>
    <x v="1195"/>
    <s v="Есенова 1е"/>
    <s v="Есенова"/>
    <s v="1е"/>
    <m/>
    <n v="0"/>
    <n v="68242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3"/>
    <x v="0"/>
    <x v="4"/>
  </r>
  <r>
    <x v="1404"/>
    <n v="331000049444"/>
    <n v="1240003886"/>
    <x v="1196"/>
    <s v="Муратб 1"/>
    <s v="Муратбаева"/>
    <n v="1"/>
    <m/>
    <n v="65015"/>
    <n v="5530993"/>
    <x v="0"/>
    <x v="0"/>
    <n v="373"/>
    <m/>
    <n v="1"/>
    <n v="1"/>
    <n v="-373"/>
    <x v="764"/>
    <x v="0"/>
    <n v="0"/>
    <n v="0"/>
    <n v="0"/>
    <n v="-47423.22"/>
    <x v="787"/>
    <n v="-109150.99"/>
    <m/>
    <n v="0"/>
    <m/>
    <m/>
    <m/>
    <n v="1"/>
    <m/>
    <m/>
    <x v="3"/>
    <x v="0"/>
    <x v="4"/>
  </r>
  <r>
    <x v="1405"/>
    <n v="331000049444"/>
    <n v="1240003886"/>
    <x v="1196"/>
    <s v="Муратб 1"/>
    <s v="Муратбаева"/>
    <n v="1"/>
    <m/>
    <n v="66515"/>
    <n v="5530928"/>
    <x v="0"/>
    <x v="0"/>
    <n v="140"/>
    <m/>
    <n v="1"/>
    <n v="1"/>
    <n v="-140"/>
    <x v="765"/>
    <x v="0"/>
    <n v="0"/>
    <n v="0"/>
    <n v="0"/>
    <n v="-17799.599999999999"/>
    <x v="788"/>
    <n v="-40968.199999999997"/>
    <m/>
    <n v="0"/>
    <m/>
    <m/>
    <m/>
    <n v="1"/>
    <m/>
    <m/>
    <x v="3"/>
    <x v="0"/>
    <x v="4"/>
  </r>
  <r>
    <x v="1406"/>
    <n v="331000049444"/>
    <n v="1240003886"/>
    <x v="1197"/>
    <s v="Муратбаева 1"/>
    <s v="Муратбаева"/>
    <n v="1"/>
    <m/>
    <n v="64115"/>
    <n v="5530925"/>
    <x v="0"/>
    <x v="0"/>
    <n v="3466"/>
    <m/>
    <n v="1"/>
    <n v="0"/>
    <n v="-3466"/>
    <x v="6"/>
    <x v="0"/>
    <n v="0"/>
    <n v="0"/>
    <n v="0"/>
    <n v="-440667.24"/>
    <x v="6"/>
    <n v="-440667.24"/>
    <m/>
    <n v="-3466"/>
    <m/>
    <m/>
    <m/>
    <n v="1"/>
    <m/>
    <m/>
    <x v="3"/>
    <x v="0"/>
    <x v="4"/>
  </r>
  <r>
    <x v="1407"/>
    <m/>
    <n v="1240003886"/>
    <x v="1196"/>
    <s v="Муратбаева"/>
    <s v="Муратбаева"/>
    <n v="1"/>
    <m/>
    <n v="0"/>
    <n v="5530931"/>
    <x v="0"/>
    <x v="0"/>
    <n v="8834"/>
    <m/>
    <n v="1"/>
    <n v="1"/>
    <n v="-8834"/>
    <x v="766"/>
    <x v="0"/>
    <n v="0"/>
    <n v="0"/>
    <n v="0"/>
    <n v="-1123154.76"/>
    <x v="789"/>
    <n v="-2585093.42"/>
    <m/>
    <n v="0"/>
    <m/>
    <m/>
    <m/>
    <m/>
    <m/>
    <m/>
    <x v="3"/>
    <x v="0"/>
    <x v="4"/>
  </r>
  <r>
    <x v="1408"/>
    <n v="331000025590"/>
    <n v="120340015528"/>
    <x v="1198"/>
    <s v="Есенова 2б"/>
    <s v="Есенова"/>
    <s v="2б"/>
    <m/>
    <n v="31768"/>
    <n v="39906"/>
    <x v="0"/>
    <x v="0"/>
    <n v="3227"/>
    <m/>
    <n v="1"/>
    <n v="1"/>
    <n v="-3227"/>
    <x v="767"/>
    <x v="0"/>
    <n v="0"/>
    <n v="0"/>
    <n v="0"/>
    <n v="-410280.78"/>
    <x v="790"/>
    <n v="-944317.01"/>
    <m/>
    <n v="0"/>
    <m/>
    <m/>
    <m/>
    <n v="1"/>
    <m/>
    <m/>
    <x v="3"/>
    <x v="0"/>
    <x v="4"/>
  </r>
  <r>
    <x v="1409"/>
    <n v="331000020490"/>
    <n v="110840011402"/>
    <x v="1199"/>
    <s v="Есенова 1а"/>
    <s v="Есенова"/>
    <n v="1"/>
    <s v="а"/>
    <n v="12011994"/>
    <n v="57906056"/>
    <x v="0"/>
    <x v="0"/>
    <n v="10491"/>
    <m/>
    <n v="1"/>
    <n v="1"/>
    <n v="-10491"/>
    <x v="768"/>
    <x v="0"/>
    <n v="0"/>
    <n v="0"/>
    <n v="0"/>
    <n v="-1333825.74"/>
    <x v="791"/>
    <n v="-3069981.33"/>
    <m/>
    <n v="0"/>
    <m/>
    <m/>
    <m/>
    <n v="1"/>
    <m/>
    <m/>
    <x v="3"/>
    <x v="0"/>
    <x v="4"/>
  </r>
  <r>
    <x v="1410"/>
    <n v="331000033580"/>
    <n v="951240001222"/>
    <x v="1200"/>
    <s v="Жакаева 72"/>
    <s v="Жахаева"/>
    <n v="72"/>
    <m/>
    <s v="вскм"/>
    <n v="481794"/>
    <x v="0"/>
    <x v="0"/>
    <n v="23196"/>
    <m/>
    <n v="1"/>
    <n v="1"/>
    <n v="-23196"/>
    <x v="769"/>
    <x v="0"/>
    <n v="0"/>
    <n v="0"/>
    <n v="0"/>
    <n v="-2949139.44"/>
    <x v="792"/>
    <n v="-6787845.4800000004"/>
    <m/>
    <n v="0"/>
    <m/>
    <m/>
    <m/>
    <m/>
    <m/>
    <m/>
    <x v="3"/>
    <x v="0"/>
    <x v="4"/>
  </r>
  <r>
    <x v="1411"/>
    <n v="331012087574"/>
    <n v="600901304006"/>
    <x v="1201"/>
    <s v="Желток 66"/>
    <s v="Желтокан"/>
    <n v="66"/>
    <m/>
    <s v="9457387/04"/>
    <n v="48772"/>
    <x v="0"/>
    <x v="0"/>
    <n v="1169"/>
    <m/>
    <n v="1"/>
    <n v="0"/>
    <n v="-1169"/>
    <x v="6"/>
    <x v="0"/>
    <n v="0"/>
    <n v="0"/>
    <n v="0"/>
    <n v="-148626.66"/>
    <x v="6"/>
    <n v="-148626.66"/>
    <m/>
    <n v="-1169"/>
    <m/>
    <m/>
    <m/>
    <m/>
    <m/>
    <m/>
    <x v="3"/>
    <x v="0"/>
    <x v="4"/>
  </r>
  <r>
    <x v="1412"/>
    <m/>
    <n v="11240008006"/>
    <x v="1202"/>
    <s v="Жакаева б/н"/>
    <s v="Жахаева"/>
    <m/>
    <m/>
    <n v="0"/>
    <m/>
    <x v="0"/>
    <x v="0"/>
    <n v="3118"/>
    <m/>
    <n v="1"/>
    <n v="1"/>
    <n v="-3118"/>
    <x v="770"/>
    <x v="0"/>
    <n v="0"/>
    <n v="0"/>
    <n v="0"/>
    <n v="-396422.52"/>
    <x v="793"/>
    <n v="-912420.34000000008"/>
    <m/>
    <n v="0"/>
    <m/>
    <m/>
    <m/>
    <m/>
    <m/>
    <m/>
    <x v="3"/>
    <x v="0"/>
    <x v="4"/>
  </r>
  <r>
    <x v="1413"/>
    <m/>
    <m/>
    <x v="1203"/>
    <s v="Жахаева 6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14"/>
    <n v="331000019761"/>
    <n v="110540010892"/>
    <x v="1204"/>
    <s v="Желток46/48"/>
    <s v="Желтоксан"/>
    <n v="46"/>
    <n v="48"/>
    <n v="607006200"/>
    <n v="37100"/>
    <x v="0"/>
    <x v="0"/>
    <n v="1965"/>
    <m/>
    <n v="1"/>
    <n v="1"/>
    <n v="-1965"/>
    <x v="771"/>
    <x v="0"/>
    <n v="0"/>
    <n v="0"/>
    <n v="0"/>
    <n v="-249830.1"/>
    <x v="794"/>
    <n v="-575017.95000000007"/>
    <m/>
    <n v="0"/>
    <m/>
    <m/>
    <m/>
    <n v="1"/>
    <m/>
    <m/>
    <x v="3"/>
    <x v="0"/>
    <x v="4"/>
  </r>
  <r>
    <x v="1415"/>
    <n v="330100238640"/>
    <n v="80941005341"/>
    <x v="1205"/>
    <s v="Толе би 47/1"/>
    <s v="Толе би"/>
    <n v="47"/>
    <n v="1"/>
    <s v="03/114512"/>
    <n v="231499"/>
    <x v="0"/>
    <x v="0"/>
    <n v="1495"/>
    <m/>
    <n v="1"/>
    <n v="1"/>
    <n v="-1495"/>
    <x v="772"/>
    <x v="0"/>
    <n v="0"/>
    <n v="0"/>
    <n v="0"/>
    <n v="-190074.3"/>
    <x v="795"/>
    <n v="-437481.85"/>
    <m/>
    <n v="0"/>
    <m/>
    <m/>
    <m/>
    <m/>
    <m/>
    <m/>
    <x v="3"/>
    <x v="0"/>
    <x v="4"/>
  </r>
  <r>
    <x v="1416"/>
    <n v="331010302969"/>
    <n v="690509401281"/>
    <x v="1206"/>
    <s v=" жахаева 53"/>
    <m/>
    <m/>
    <m/>
    <n v="71183"/>
    <n v="99514"/>
    <x v="0"/>
    <x v="0"/>
    <n v="304"/>
    <m/>
    <n v="1"/>
    <n v="1"/>
    <n v="-304"/>
    <x v="773"/>
    <x v="0"/>
    <n v="0"/>
    <n v="0"/>
    <n v="0"/>
    <n v="-38650.559999999998"/>
    <x v="796"/>
    <n v="-88959.52"/>
    <m/>
    <n v="0"/>
    <m/>
    <m/>
    <m/>
    <m/>
    <m/>
    <m/>
    <x v="3"/>
    <x v="0"/>
    <x v="4"/>
  </r>
  <r>
    <x v="1417"/>
    <n v="331000046417"/>
    <n v="540002638"/>
    <x v="1207"/>
    <s v="Жакаева 114"/>
    <s v="Жахаева"/>
    <n v="114"/>
    <m/>
    <n v="98013037"/>
    <n v="51370"/>
    <x v="0"/>
    <x v="0"/>
    <n v="966"/>
    <m/>
    <n v="1"/>
    <n v="1"/>
    <n v="-966"/>
    <x v="774"/>
    <x v="0"/>
    <n v="0"/>
    <n v="0"/>
    <n v="0"/>
    <n v="-122817.24"/>
    <x v="797"/>
    <n v="-282680.58"/>
    <m/>
    <n v="0"/>
    <m/>
    <m/>
    <m/>
    <m/>
    <m/>
    <m/>
    <x v="3"/>
    <x v="0"/>
    <x v="4"/>
  </r>
  <r>
    <x v="1418"/>
    <n v="331012225456"/>
    <n v="620809301273"/>
    <x v="1208"/>
    <s v="Байсейтова82а"/>
    <s v="Байтурсынова"/>
    <n v="82"/>
    <s v="а"/>
    <n v="16634270"/>
    <n v="47235"/>
    <x v="0"/>
    <x v="0"/>
    <n v="616"/>
    <m/>
    <n v="1"/>
    <n v="0"/>
    <n v="-616"/>
    <x v="6"/>
    <x v="0"/>
    <n v="0"/>
    <n v="0"/>
    <n v="0"/>
    <n v="-78318.240000000005"/>
    <x v="6"/>
    <n v="-78318.240000000005"/>
    <m/>
    <n v="-616"/>
    <m/>
    <m/>
    <m/>
    <n v="1"/>
    <m/>
    <m/>
    <x v="3"/>
    <x v="0"/>
    <x v="4"/>
  </r>
  <r>
    <x v="1419"/>
    <n v="331012199497"/>
    <n v="500220301514"/>
    <x v="27"/>
    <s v="Муратбаева б/н"/>
    <m/>
    <m/>
    <m/>
    <n v="1271452"/>
    <n v="576548"/>
    <x v="0"/>
    <x v="0"/>
    <n v="1585"/>
    <m/>
    <n v="1"/>
    <n v="1"/>
    <n v="-1585"/>
    <x v="775"/>
    <x v="0"/>
    <n v="0"/>
    <n v="0"/>
    <n v="0"/>
    <n v="-201516.9"/>
    <x v="798"/>
    <n v="-463818.55000000005"/>
    <m/>
    <n v="0"/>
    <m/>
    <m/>
    <m/>
    <m/>
    <m/>
    <m/>
    <x v="3"/>
    <x v="0"/>
    <x v="4"/>
  </r>
  <r>
    <x v="1420"/>
    <n v="331000041064"/>
    <n v="980240001255"/>
    <x v="1209"/>
    <s v="Желтоксан б/н"/>
    <s v="Желтоксан"/>
    <s v="б/н"/>
    <m/>
    <n v="1004004030"/>
    <n v="45700"/>
    <x v="0"/>
    <x v="0"/>
    <n v="26354"/>
    <m/>
    <n v="1"/>
    <n v="1"/>
    <n v="-26354"/>
    <x v="776"/>
    <x v="0"/>
    <n v="0"/>
    <n v="0"/>
    <n v="0"/>
    <n v="-3350647.56"/>
    <x v="799"/>
    <n v="-7711971.0199999996"/>
    <m/>
    <n v="0"/>
    <m/>
    <m/>
    <m/>
    <m/>
    <m/>
    <m/>
    <x v="3"/>
    <x v="0"/>
    <x v="4"/>
  </r>
  <r>
    <x v="1421"/>
    <n v="330100235570"/>
    <n v="91140017234"/>
    <x v="1210"/>
    <s v="Коркыт Ата3а/20"/>
    <s v="Коркыт ата"/>
    <s v="3а"/>
    <n v="20"/>
    <n v="15866253"/>
    <n v="231518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3"/>
    <x v="0"/>
    <x v="4"/>
  </r>
  <r>
    <x v="1422"/>
    <n v="331000003622"/>
    <n v="650410303098"/>
    <x v="1206"/>
    <s v="Муратбаева б/н"/>
    <m/>
    <m/>
    <m/>
    <n v="13925647"/>
    <n v="475965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m/>
    <m/>
    <m/>
    <x v="3"/>
    <x v="0"/>
    <x v="4"/>
  </r>
  <r>
    <x v="1423"/>
    <n v="331000045793"/>
    <n v="650740006290"/>
    <x v="1211"/>
    <s v="Жахаева 72"/>
    <s v="Жахаева"/>
    <n v="72"/>
    <m/>
    <n v="1594725"/>
    <n v="485965"/>
    <x v="0"/>
    <x v="0"/>
    <n v="4599"/>
    <m/>
    <n v="1"/>
    <n v="1"/>
    <n v="-4599"/>
    <x v="777"/>
    <x v="0"/>
    <n v="0"/>
    <n v="0"/>
    <n v="0"/>
    <n v="-584716.86"/>
    <x v="800"/>
    <n v="-1345805.37"/>
    <m/>
    <n v="0"/>
    <m/>
    <m/>
    <m/>
    <n v="1"/>
    <m/>
    <m/>
    <x v="3"/>
    <x v="0"/>
    <x v="4"/>
  </r>
  <r>
    <x v="1424"/>
    <n v="331000045793"/>
    <n v="650740006290"/>
    <x v="1211"/>
    <s v="Жахаева 72"/>
    <s v="Жахаева"/>
    <n v="72"/>
    <m/>
    <s v="        "/>
    <n v="317178"/>
    <x v="0"/>
    <x v="0"/>
    <n v="549"/>
    <m/>
    <n v="1"/>
    <n v="1"/>
    <n v="-549"/>
    <x v="778"/>
    <x v="0"/>
    <n v="0"/>
    <n v="0"/>
    <n v="0"/>
    <n v="-69799.86"/>
    <x v="801"/>
    <n v="-160653.87"/>
    <m/>
    <n v="0"/>
    <m/>
    <m/>
    <m/>
    <n v="1"/>
    <m/>
    <m/>
    <x v="3"/>
    <x v="0"/>
    <x v="4"/>
  </r>
  <r>
    <x v="1425"/>
    <m/>
    <n v="981141000668"/>
    <x v="1212"/>
    <s v="Кор Ата 7"/>
    <s v="Коркыт ата"/>
    <n v="7"/>
    <n v="101"/>
    <n v="550291"/>
    <n v="98013197"/>
    <x v="0"/>
    <x v="0"/>
    <n v="243"/>
    <m/>
    <n v="1"/>
    <n v="1"/>
    <n v="-243"/>
    <x v="523"/>
    <x v="0"/>
    <n v="0"/>
    <n v="0"/>
    <n v="0"/>
    <n v="-30895.02"/>
    <x v="530"/>
    <n v="-71109.09"/>
    <m/>
    <n v="0"/>
    <m/>
    <m/>
    <m/>
    <n v="1"/>
    <m/>
    <m/>
    <x v="3"/>
    <x v="0"/>
    <x v="4"/>
  </r>
  <r>
    <x v="1426"/>
    <n v="600300022316"/>
    <n v="51240007987"/>
    <x v="1213"/>
    <s v="Алтынсарина б/н"/>
    <m/>
    <m/>
    <m/>
    <s v="2012/7211452"/>
    <n v="316021"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m/>
    <m/>
    <m/>
    <x v="3"/>
    <x v="0"/>
    <x v="4"/>
  </r>
  <r>
    <x v="1427"/>
    <n v="331010246392"/>
    <n v="580902401087"/>
    <x v="1214"/>
    <s v="Кор Ата 7/57"/>
    <s v="Коркыт ата "/>
    <n v="7"/>
    <n v="57"/>
    <s v="06/5200986"/>
    <n v="481472"/>
    <x v="0"/>
    <x v="0"/>
    <n v="488"/>
    <m/>
    <n v="1"/>
    <n v="1"/>
    <n v="-488"/>
    <x v="779"/>
    <x v="0"/>
    <n v="0"/>
    <n v="0"/>
    <n v="0"/>
    <n v="-62044.32"/>
    <x v="802"/>
    <n v="-142803.44"/>
    <m/>
    <n v="0"/>
    <m/>
    <m/>
    <m/>
    <n v="1"/>
    <m/>
    <m/>
    <x v="3"/>
    <x v="0"/>
    <x v="4"/>
  </r>
  <r>
    <x v="1428"/>
    <n v="331010246392"/>
    <m/>
    <x v="1215"/>
    <s v="Желтокс38/5"/>
    <m/>
    <m/>
    <m/>
    <s v="392570/07"/>
    <n v="122933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m/>
    <m/>
    <m/>
    <x v="3"/>
    <x v="0"/>
    <x v="4"/>
  </r>
  <r>
    <x v="1429"/>
    <n v="331012446872"/>
    <n v="561117400050"/>
    <x v="1216"/>
    <s v="Желтокс22/10"/>
    <s v="Желтоксан"/>
    <n v="22"/>
    <n v="10"/>
    <n v="15646142"/>
    <n v="1231452"/>
    <x v="0"/>
    <x v="0"/>
    <n v="547"/>
    <m/>
    <n v="1"/>
    <n v="1"/>
    <n v="-547"/>
    <x v="781"/>
    <x v="0"/>
    <n v="0"/>
    <n v="0"/>
    <n v="0"/>
    <n v="-69545.58"/>
    <x v="804"/>
    <n v="-160068.60999999999"/>
    <m/>
    <n v="0"/>
    <m/>
    <m/>
    <m/>
    <n v="1"/>
    <m/>
    <m/>
    <x v="3"/>
    <x v="0"/>
    <x v="4"/>
  </r>
  <r>
    <x v="1430"/>
    <n v="331010230550"/>
    <n v="571107300745"/>
    <x v="1217"/>
    <s v="Мичурина4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31"/>
    <n v="331000030795"/>
    <n v="121241000267"/>
    <x v="1218"/>
    <s v="Жакаева 72"/>
    <s v="Жахаева"/>
    <n v="72"/>
    <m/>
    <n v="3104185"/>
    <n v="39115"/>
    <x v="0"/>
    <x v="0"/>
    <n v="3506"/>
    <m/>
    <n v="0.11"/>
    <n v="0.11"/>
    <n v="19.25"/>
    <x v="782"/>
    <x v="0"/>
    <n v="0"/>
    <n v="0"/>
    <n v="0"/>
    <n v="2447.4450000000002"/>
    <x v="805"/>
    <n v="5633.1275000000005"/>
    <m/>
    <n v="0"/>
    <m/>
    <m/>
    <m/>
    <n v="1"/>
    <m/>
    <m/>
    <x v="3"/>
    <x v="0"/>
    <x v="4"/>
  </r>
  <r>
    <x v="1432"/>
    <n v="331000030795"/>
    <n v="250606300636"/>
    <x v="1219"/>
    <s v="Коркыт ата 15А"/>
    <s v="Коркыт ата "/>
    <n v="15"/>
    <s v="а"/>
    <n v="15918650"/>
    <n v="52786"/>
    <x v="0"/>
    <x v="0"/>
    <n v="794"/>
    <m/>
    <n v="1"/>
    <n v="1"/>
    <n v="-794"/>
    <x v="783"/>
    <x v="0"/>
    <n v="0"/>
    <n v="0"/>
    <n v="0"/>
    <n v="-100949.16"/>
    <x v="806"/>
    <n v="-232348.22"/>
    <m/>
    <n v="0"/>
    <m/>
    <m/>
    <m/>
    <n v="1"/>
    <m/>
    <m/>
    <x v="3"/>
    <x v="0"/>
    <x v="4"/>
  </r>
  <r>
    <x v="1433"/>
    <n v="331010167685"/>
    <n v="960240000590"/>
    <x v="1220"/>
    <s v="Толе би  б/н"/>
    <s v="Толе би"/>
    <s v="б/н"/>
    <m/>
    <s v="2010/1629311"/>
    <n v="486854"/>
    <x v="0"/>
    <x v="0"/>
    <n v="3738"/>
    <m/>
    <n v="1"/>
    <n v="1"/>
    <n v="-3738"/>
    <x v="784"/>
    <x v="0"/>
    <n v="0"/>
    <n v="0"/>
    <n v="0"/>
    <n v="-475249.32"/>
    <x v="807"/>
    <n v="-1093850.94"/>
    <m/>
    <n v="0"/>
    <m/>
    <m/>
    <m/>
    <n v="1"/>
    <m/>
    <m/>
    <x v="3"/>
    <x v="0"/>
    <x v="4"/>
  </r>
  <r>
    <x v="1434"/>
    <n v="331000032494"/>
    <n v="670522400865"/>
    <x v="1221"/>
    <s v="ул Желтоксан47/2"/>
    <s v="Желтокан"/>
    <n v="47"/>
    <n v="2"/>
    <n v="1697412"/>
    <n v="47148"/>
    <x v="0"/>
    <x v="0"/>
    <n v="318"/>
    <m/>
    <n v="1"/>
    <n v="1"/>
    <n v="-318"/>
    <x v="691"/>
    <x v="0"/>
    <n v="0"/>
    <n v="0"/>
    <n v="0"/>
    <n v="-40430.519999999997"/>
    <x v="709"/>
    <n v="-93056.34"/>
    <m/>
    <n v="0"/>
    <m/>
    <m/>
    <m/>
    <n v="1"/>
    <m/>
    <m/>
    <x v="3"/>
    <x v="0"/>
    <x v="4"/>
  </r>
  <r>
    <x v="1435"/>
    <n v="331010339055"/>
    <n v="670522400865"/>
    <x v="1222"/>
    <s v="К-Ата 3/1"/>
    <s v="Коркыт ата "/>
    <n v="3"/>
    <n v="1"/>
    <n v="97896182"/>
    <n v="88192"/>
    <x v="0"/>
    <x v="0"/>
    <n v="415"/>
    <m/>
    <n v="1"/>
    <n v="1"/>
    <n v="-415"/>
    <x v="785"/>
    <x v="0"/>
    <n v="0"/>
    <n v="0"/>
    <n v="0"/>
    <n v="-52763.1"/>
    <x v="808"/>
    <n v="-121441.45000000001"/>
    <m/>
    <n v="0"/>
    <m/>
    <m/>
    <m/>
    <m/>
    <m/>
    <m/>
    <x v="3"/>
    <x v="0"/>
    <x v="4"/>
  </r>
  <r>
    <x v="1436"/>
    <n v="331010346663"/>
    <n v="970740000134"/>
    <x v="1223"/>
    <s v="Коркыт-ата, 3"/>
    <m/>
    <m/>
    <m/>
    <n v="6667897"/>
    <n v="405690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3"/>
    <x v="0"/>
    <x v="4"/>
  </r>
  <r>
    <x v="1437"/>
    <n v="600900120555"/>
    <n v="710000719408"/>
    <x v="1224"/>
    <s v="Цай Ден Хан 1б,е"/>
    <s v="Цай Ден Хан"/>
    <n v="16"/>
    <m/>
    <n v="1371483"/>
    <n v="47521"/>
    <x v="0"/>
    <x v="0"/>
    <n v="538"/>
    <m/>
    <n v="1"/>
    <n v="1"/>
    <n v="-538"/>
    <x v="786"/>
    <x v="0"/>
    <n v="0"/>
    <n v="0"/>
    <n v="0"/>
    <n v="-68401.320000000007"/>
    <x v="809"/>
    <n v="-157434.94"/>
    <m/>
    <n v="0"/>
    <m/>
    <m/>
    <m/>
    <m/>
    <m/>
    <m/>
    <x v="3"/>
    <x v="0"/>
    <x v="4"/>
  </r>
  <r>
    <x v="1438"/>
    <n v="330100218184"/>
    <n v="30840000340"/>
    <x v="1225"/>
    <s v="Набережная 1А"/>
    <s v="Набережная"/>
    <s v="1а"/>
    <m/>
    <n v="20121552271"/>
    <n v="5885145"/>
    <x v="0"/>
    <x v="0"/>
    <n v="1266"/>
    <m/>
    <n v="1"/>
    <n v="1"/>
    <n v="-1266"/>
    <x v="787"/>
    <x v="1"/>
    <n v="1346"/>
    <n v="393879.98"/>
    <n v="0"/>
    <n v="-160959.24"/>
    <x v="810"/>
    <n v="-370469.58"/>
    <m/>
    <n v="0"/>
    <m/>
    <m/>
    <m/>
    <n v="1"/>
    <m/>
    <m/>
    <x v="16"/>
    <x v="0"/>
    <x v="4"/>
  </r>
  <r>
    <x v="1439"/>
    <n v="330120146248"/>
    <n v="791015006998"/>
    <x v="1226"/>
    <s v="Набережная 1/1"/>
    <s v="Набережная"/>
    <n v="1"/>
    <n v="1"/>
    <n v="30606031"/>
    <n v="51801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m/>
    <m/>
    <m/>
    <x v="3"/>
    <x v="0"/>
    <x v="4"/>
  </r>
  <r>
    <x v="1440"/>
    <n v="331000050635"/>
    <n v="130941000896"/>
    <x v="1227"/>
    <s v="Желтоксан 18"/>
    <s v="Желтоксан"/>
    <n v="18"/>
    <m/>
    <n v="0"/>
    <m/>
    <x v="0"/>
    <x v="0"/>
    <n v="622"/>
    <m/>
    <n v="1"/>
    <n v="1"/>
    <n v="-622"/>
    <x v="789"/>
    <x v="0"/>
    <n v="0"/>
    <n v="0"/>
    <n v="0"/>
    <n v="-79081.08"/>
    <x v="812"/>
    <n v="-182015.86"/>
    <m/>
    <n v="0"/>
    <m/>
    <m/>
    <m/>
    <n v="-1"/>
    <s v="нет №вод и пломбы"/>
    <m/>
    <x v="3"/>
    <x v="0"/>
    <x v="4"/>
  </r>
  <r>
    <x v="1441"/>
    <n v="331010346663"/>
    <n v="580523401027"/>
    <x v="1228"/>
    <s v="Абулхайырхан 33"/>
    <m/>
    <m/>
    <m/>
    <n v="0"/>
    <m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3"/>
    <x v="0"/>
    <x v="4"/>
  </r>
  <r>
    <x v="1442"/>
    <m/>
    <n v="140241003649"/>
    <x v="1229"/>
    <s v="Абулх-хан 25"/>
    <s v="Абулхайрхан"/>
    <n v="25"/>
    <m/>
    <n v="16101001"/>
    <n v="231613"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m/>
    <m/>
    <m/>
    <x v="3"/>
    <x v="0"/>
    <x v="4"/>
  </r>
  <r>
    <x v="1443"/>
    <m/>
    <n v="140241003650"/>
    <x v="1229"/>
    <m/>
    <s v="Абулхайрхан"/>
    <n v="25"/>
    <m/>
    <n v="16100976"/>
    <n v="231616"/>
    <x v="0"/>
    <x v="0"/>
    <n v="84"/>
    <m/>
    <n v="1"/>
    <n v="1"/>
    <n v="-84"/>
    <x v="201"/>
    <x v="0"/>
    <n v="0"/>
    <n v="0"/>
    <n v="0"/>
    <n v="-10679.76"/>
    <x v="204"/>
    <n v="-24580.92"/>
    <m/>
    <n v="0"/>
    <m/>
    <m/>
    <m/>
    <m/>
    <m/>
    <m/>
    <x v="3"/>
    <x v="0"/>
    <x v="4"/>
  </r>
  <r>
    <x v="1444"/>
    <m/>
    <n v="140241003649"/>
    <x v="1229"/>
    <s v="Акмечеть 18/108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45"/>
    <n v="211500240667"/>
    <n v="90440020639"/>
    <x v="1230"/>
    <s v="полив по арбату"/>
    <m/>
    <m/>
    <m/>
    <n v="13024650"/>
    <m/>
    <x v="0"/>
    <x v="0"/>
    <n v="3561"/>
    <m/>
    <n v="1"/>
    <n v="1"/>
    <n v="-3561"/>
    <x v="538"/>
    <x v="0"/>
    <n v="0"/>
    <n v="0"/>
    <n v="0"/>
    <n v="-452745.54"/>
    <x v="545"/>
    <n v="-1042055.4299999999"/>
    <m/>
    <n v="0"/>
    <m/>
    <m/>
    <m/>
    <m/>
    <m/>
    <m/>
    <x v="3"/>
    <x v="0"/>
    <x v="4"/>
  </r>
  <r>
    <x v="1446"/>
    <n v="331010359241"/>
    <n v="491202401651"/>
    <x v="1231"/>
    <s v="Жахаева 66"/>
    <s v="Жахаева"/>
    <n v="66"/>
    <m/>
    <n v="15614178"/>
    <n v="578594"/>
    <x v="0"/>
    <x v="0"/>
    <n v="523"/>
    <m/>
    <n v="1"/>
    <n v="1"/>
    <n v="-523"/>
    <x v="598"/>
    <x v="0"/>
    <n v="0"/>
    <n v="0"/>
    <n v="0"/>
    <n v="-66494.22"/>
    <x v="611"/>
    <n v="-153045.49"/>
    <m/>
    <n v="0"/>
    <m/>
    <m/>
    <m/>
    <n v="1"/>
    <m/>
    <m/>
    <x v="3"/>
    <x v="0"/>
    <x v="4"/>
  </r>
  <r>
    <x v="1447"/>
    <m/>
    <n v="611016302182"/>
    <x v="1232"/>
    <s v="Желтоксан 47/5"/>
    <m/>
    <m/>
    <m/>
    <n v="0"/>
    <m/>
    <x v="0"/>
    <x v="0"/>
    <n v="204"/>
    <m/>
    <n v="1"/>
    <n v="1"/>
    <n v="-204"/>
    <x v="790"/>
    <x v="0"/>
    <n v="0"/>
    <n v="0"/>
    <n v="0"/>
    <n v="-25936.560000000001"/>
    <x v="813"/>
    <n v="-59696.520000000004"/>
    <m/>
    <n v="0"/>
    <m/>
    <m/>
    <m/>
    <m/>
    <m/>
    <m/>
    <x v="3"/>
    <x v="0"/>
    <x v="4"/>
  </r>
  <r>
    <x v="1448"/>
    <n v="330100211655"/>
    <n v="11241008190"/>
    <x v="1233"/>
    <s v="Жанадилова"/>
    <s v="Ауельбекова"/>
    <n v="40"/>
    <m/>
    <n v="9614542"/>
    <m/>
    <x v="0"/>
    <x v="0"/>
    <n v="37049"/>
    <m/>
    <n v="0"/>
    <n v="1"/>
    <n v="0"/>
    <x v="791"/>
    <x v="0"/>
    <n v="0"/>
    <n v="0"/>
    <n v="0"/>
    <n v="0"/>
    <x v="814"/>
    <n v="-6131239.0100000007"/>
    <m/>
    <n v="37049"/>
    <m/>
    <m/>
    <m/>
    <m/>
    <m/>
    <m/>
    <x v="3"/>
    <x v="0"/>
    <x v="4"/>
  </r>
  <r>
    <x v="1449"/>
    <m/>
    <n v="11241008190"/>
    <x v="1233"/>
    <s v="Жанадилова"/>
    <s v="Ауельбекова"/>
    <n v="40"/>
    <m/>
    <n v="0"/>
    <n v="0"/>
    <x v="0"/>
    <x v="0"/>
    <n v="1171"/>
    <m/>
    <n v="0"/>
    <n v="1"/>
    <n v="0"/>
    <x v="792"/>
    <x v="0"/>
    <n v="0"/>
    <n v="0"/>
    <n v="1"/>
    <n v="0"/>
    <x v="815"/>
    <n v="-193788.79"/>
    <m/>
    <m/>
    <m/>
    <m/>
    <m/>
    <n v="1"/>
    <m/>
    <m/>
    <x v="3"/>
    <x v="0"/>
    <x v="4"/>
  </r>
  <r>
    <x v="1450"/>
    <n v="330100211655"/>
    <n v="11241008190"/>
    <x v="1234"/>
    <s v="Егизбаева 27"/>
    <s v="Егизбаева"/>
    <n v="27"/>
    <m/>
    <n v="441001747"/>
    <m/>
    <x v="0"/>
    <x v="0"/>
    <n v="2629"/>
    <m/>
    <n v="0"/>
    <n v="1"/>
    <n v="0"/>
    <x v="793"/>
    <x v="0"/>
    <n v="0"/>
    <n v="0"/>
    <n v="0"/>
    <n v="0"/>
    <x v="816"/>
    <n v="-435073.21"/>
    <m/>
    <n v="2629"/>
    <m/>
    <m/>
    <m/>
    <n v="1"/>
    <m/>
    <m/>
    <x v="3"/>
    <x v="0"/>
    <x v="4"/>
  </r>
  <r>
    <x v="1451"/>
    <n v="330100211655"/>
    <n v="11241008190"/>
    <x v="1235"/>
    <s v="Жанадил 16"/>
    <m/>
    <m/>
    <m/>
    <n v="15998965"/>
    <s v="св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m/>
    <m/>
    <m/>
    <x v="3"/>
    <x v="0"/>
    <x v="4"/>
  </r>
  <r>
    <x v="1452"/>
    <n v="330100023309"/>
    <n v="70341008221"/>
    <x v="1236"/>
    <s v="Ауелбек 43"/>
    <s v="Ауельбекова"/>
    <n v="43"/>
    <m/>
    <n v="807006501"/>
    <s v="кан"/>
    <x v="0"/>
    <x v="0"/>
    <n v="7141"/>
    <m/>
    <n v="0"/>
    <n v="1"/>
    <n v="0"/>
    <x v="794"/>
    <x v="0"/>
    <n v="0"/>
    <n v="0"/>
    <n v="0"/>
    <n v="0"/>
    <x v="817"/>
    <n v="-1181764.0900000001"/>
    <m/>
    <n v="7141"/>
    <m/>
    <m/>
    <m/>
    <n v="1"/>
    <m/>
    <m/>
    <x v="3"/>
    <x v="0"/>
    <x v="4"/>
  </r>
  <r>
    <x v="1453"/>
    <n v="330100213700"/>
    <n v="20640001746"/>
    <x v="1237"/>
    <s v="Егизбаева 1"/>
    <s v="Егизбаева"/>
    <n v="1"/>
    <m/>
    <n v="19794999"/>
    <s v="кан"/>
    <x v="0"/>
    <x v="0"/>
    <n v="82542.399999999994"/>
    <m/>
    <n v="0"/>
    <n v="0.85"/>
    <n v="0"/>
    <x v="795"/>
    <x v="0"/>
    <n v="0"/>
    <n v="0"/>
    <n v="0"/>
    <n v="0"/>
    <x v="818"/>
    <n v="-11610950.5096"/>
    <m/>
    <n v="70161.039999999994"/>
    <m/>
    <m/>
    <m/>
    <m/>
    <m/>
    <m/>
    <x v="3"/>
    <x v="0"/>
    <x v="4"/>
  </r>
  <r>
    <x v="1454"/>
    <n v="331000002679"/>
    <n v="91041010467"/>
    <x v="1238"/>
    <s v="Егизбаев 27"/>
    <m/>
    <m/>
    <m/>
    <n v="5440589"/>
    <s v="кан"/>
    <x v="0"/>
    <x v="0"/>
    <n v="5116"/>
    <m/>
    <n v="0"/>
    <n v="1"/>
    <n v="0"/>
    <x v="796"/>
    <x v="0"/>
    <n v="0"/>
    <n v="0"/>
    <n v="0"/>
    <n v="0"/>
    <x v="819"/>
    <n v="-846646.84000000008"/>
    <m/>
    <n v="5116"/>
    <m/>
    <m/>
    <m/>
    <n v="1"/>
    <m/>
    <m/>
    <x v="3"/>
    <x v="0"/>
    <x v="4"/>
  </r>
  <r>
    <x v="1455"/>
    <n v="330100219292"/>
    <n v="31141007360"/>
    <x v="1239"/>
    <s v="Егисбаев 3 а"/>
    <s v="Егизбаева"/>
    <n v="3"/>
    <s v="а"/>
    <s v="05/206291"/>
    <n v="803003892"/>
    <x v="0"/>
    <x v="0"/>
    <n v="1527"/>
    <m/>
    <n v="0"/>
    <n v="1"/>
    <n v="0"/>
    <x v="797"/>
    <x v="0"/>
    <n v="0"/>
    <n v="0"/>
    <n v="0"/>
    <n v="0"/>
    <x v="820"/>
    <n v="-252703.23"/>
    <m/>
    <n v="1527"/>
    <m/>
    <m/>
    <m/>
    <n v="1"/>
    <m/>
    <m/>
    <x v="3"/>
    <x v="0"/>
    <x v="4"/>
  </r>
  <r>
    <x v="1456"/>
    <n v="330100219292"/>
    <n v="31141007360"/>
    <x v="1239"/>
    <s v="Егисбаев 3 а"/>
    <s v="Егизбаева"/>
    <n v="3"/>
    <s v="а"/>
    <n v="0"/>
    <m/>
    <x v="0"/>
    <x v="0"/>
    <n v="999"/>
    <m/>
    <n v="0"/>
    <n v="1"/>
    <n v="0"/>
    <x v="798"/>
    <x v="0"/>
    <n v="0"/>
    <n v="0"/>
    <n v="0"/>
    <n v="0"/>
    <x v="821"/>
    <n v="-165324.51"/>
    <m/>
    <n v="999"/>
    <m/>
    <m/>
    <m/>
    <n v="1"/>
    <m/>
    <m/>
    <x v="3"/>
    <x v="0"/>
    <x v="4"/>
  </r>
  <r>
    <x v="1457"/>
    <n v="330100211682"/>
    <n v="11241000462"/>
    <x v="1240"/>
    <s v="Киняева 5"/>
    <m/>
    <m/>
    <m/>
    <n v="0"/>
    <m/>
    <x v="0"/>
    <x v="0"/>
    <n v="128"/>
    <m/>
    <n v="0"/>
    <n v="1"/>
    <n v="0"/>
    <x v="799"/>
    <x v="0"/>
    <n v="0"/>
    <n v="0"/>
    <n v="0"/>
    <n v="0"/>
    <x v="822"/>
    <n v="-21182.720000000001"/>
    <m/>
    <n v="128"/>
    <m/>
    <m/>
    <m/>
    <m/>
    <m/>
    <m/>
    <x v="3"/>
    <x v="0"/>
    <x v="4"/>
  </r>
  <r>
    <x v="1458"/>
    <n v="61800313829"/>
    <n v="120341014951"/>
    <x v="1241"/>
    <s v="Жанадилова 16"/>
    <s v="Жанадилова"/>
    <n v="16"/>
    <m/>
    <n v="0"/>
    <m/>
    <x v="0"/>
    <x v="0"/>
    <n v="120160"/>
    <m/>
    <n v="0"/>
    <n v="1"/>
    <n v="0"/>
    <x v="800"/>
    <x v="0"/>
    <n v="0"/>
    <n v="0"/>
    <n v="0"/>
    <n v="0"/>
    <x v="823"/>
    <n v="-19885278.400000002"/>
    <m/>
    <n v="120160"/>
    <m/>
    <m/>
    <m/>
    <n v="1"/>
    <m/>
    <m/>
    <x v="3"/>
    <x v="0"/>
    <x v="4"/>
  </r>
  <r>
    <x v="1459"/>
    <n v="330100224640"/>
    <n v="70124402324"/>
    <x v="1242"/>
    <s v="Жанадилова 16"/>
    <s v="Жанадилова"/>
    <n v="16"/>
    <m/>
    <s v="12/26983666"/>
    <s v="св"/>
    <x v="0"/>
    <x v="0"/>
    <n v="292"/>
    <m/>
    <n v="0"/>
    <n v="1"/>
    <n v="0"/>
    <x v="377"/>
    <x v="0"/>
    <n v="0"/>
    <n v="0"/>
    <n v="0"/>
    <n v="0"/>
    <x v="380"/>
    <n v="-48323.08"/>
    <m/>
    <n v="292"/>
    <m/>
    <m/>
    <m/>
    <n v="1"/>
    <m/>
    <m/>
    <x v="3"/>
    <x v="0"/>
    <x v="4"/>
  </r>
  <r>
    <x v="1460"/>
    <m/>
    <n v="130841021776"/>
    <x v="1243"/>
    <s v="Егизбаева 1"/>
    <s v="Егизбаева"/>
    <n v="12"/>
    <m/>
    <n v="0"/>
    <m/>
    <x v="0"/>
    <x v="0"/>
    <n v="3322"/>
    <m/>
    <n v="0"/>
    <n v="0.65"/>
    <n v="0"/>
    <x v="801"/>
    <x v="0"/>
    <n v="0"/>
    <n v="0"/>
    <n v="0"/>
    <n v="0"/>
    <x v="824"/>
    <n v="-357342.55700000003"/>
    <m/>
    <n v="2159.3000000000002"/>
    <m/>
    <m/>
    <m/>
    <n v="-1"/>
    <s v="нет №вод и пломбы"/>
    <m/>
    <x v="3"/>
    <x v="0"/>
    <x v="4"/>
  </r>
  <r>
    <x v="1461"/>
    <m/>
    <n v="130841021776"/>
    <x v="1243"/>
    <s v="Егизбаева 1"/>
    <s v="Егизбаева"/>
    <n v="12"/>
    <m/>
    <n v="0"/>
    <m/>
    <x v="0"/>
    <x v="0"/>
    <n v="2773"/>
    <m/>
    <n v="0"/>
    <n v="0.65"/>
    <n v="0"/>
    <x v="802"/>
    <x v="0"/>
    <n v="0"/>
    <n v="0"/>
    <n v="0"/>
    <n v="0"/>
    <x v="825"/>
    <n v="-298287.45050000004"/>
    <m/>
    <n v="1802.45"/>
    <m/>
    <m/>
    <m/>
    <n v="-1"/>
    <s v="нет №вод и пломбы"/>
    <m/>
    <x v="3"/>
    <x v="0"/>
    <x v="4"/>
  </r>
  <r>
    <x v="1462"/>
    <m/>
    <n v="130841021776"/>
    <x v="1243"/>
    <s v="Егизбаева 1"/>
    <s v="Егизбаева"/>
    <n v="12"/>
    <m/>
    <n v="0"/>
    <m/>
    <x v="0"/>
    <x v="0"/>
    <n v="3791"/>
    <m/>
    <n v="0"/>
    <n v="0.65"/>
    <n v="0"/>
    <x v="803"/>
    <x v="0"/>
    <n v="0"/>
    <n v="0"/>
    <n v="0"/>
    <n v="0"/>
    <x v="826"/>
    <n v="-407792.18350000004"/>
    <m/>
    <n v="2464.15"/>
    <m/>
    <m/>
    <m/>
    <n v="-1"/>
    <s v="нет №вод и пломбы"/>
    <m/>
    <x v="3"/>
    <x v="0"/>
    <x v="4"/>
  </r>
  <r>
    <x v="1463"/>
    <n v="331017894685"/>
    <n v="610620403237"/>
    <x v="1244"/>
    <s v="Егизбаева"/>
    <s v="Егизбаева"/>
    <n v="27"/>
    <m/>
    <n v="209617"/>
    <s v="св"/>
    <x v="0"/>
    <x v="0"/>
    <n v="178"/>
    <m/>
    <n v="0"/>
    <n v="0.7"/>
    <n v="0"/>
    <x v="804"/>
    <x v="0"/>
    <n v="0"/>
    <n v="0"/>
    <n v="0"/>
    <n v="0"/>
    <x v="827"/>
    <n v="12577.240000000002"/>
    <m/>
    <n v="-76"/>
    <m/>
    <m/>
    <m/>
    <n v="1"/>
    <m/>
    <m/>
    <x v="3"/>
    <x v="0"/>
    <x v="4"/>
  </r>
  <r>
    <x v="1464"/>
    <n v="331000008601"/>
    <n v="991141006530"/>
    <x v="1245"/>
    <s v="жанадилова"/>
    <s v="Жанадилова"/>
    <s v="б/н"/>
    <m/>
    <n v="807006185"/>
    <m/>
    <x v="0"/>
    <x v="0"/>
    <n v="1654"/>
    <m/>
    <n v="0"/>
    <n v="1"/>
    <n v="0"/>
    <x v="805"/>
    <x v="0"/>
    <n v="0"/>
    <n v="0"/>
    <n v="0"/>
    <n v="0"/>
    <x v="828"/>
    <n v="-273720.46000000002"/>
    <m/>
    <n v="1654"/>
    <m/>
    <m/>
    <m/>
    <n v="-1"/>
    <s v="нет № пломбы"/>
    <m/>
    <x v="3"/>
    <x v="0"/>
    <x v="4"/>
  </r>
  <r>
    <x v="1465"/>
    <n v="330100232883"/>
    <n v="70240007264"/>
    <x v="1246"/>
    <s v="Кунаева б/н"/>
    <m/>
    <m/>
    <m/>
    <n v="8580355"/>
    <s v="св"/>
    <x v="0"/>
    <x v="0"/>
    <n v="359"/>
    <m/>
    <n v="1"/>
    <n v="1"/>
    <n v="-359"/>
    <x v="806"/>
    <x v="0"/>
    <n v="0"/>
    <n v="0"/>
    <n v="0"/>
    <n v="-45643.26"/>
    <x v="829"/>
    <n v="-105054.17000000001"/>
    <m/>
    <n v="0"/>
    <m/>
    <m/>
    <m/>
    <m/>
    <m/>
    <m/>
    <x v="3"/>
    <x v="0"/>
    <x v="4"/>
  </r>
  <r>
    <x v="1466"/>
    <n v="330100211506"/>
    <n v="11241003080"/>
    <x v="1247"/>
    <s v="Жаппас б/н"/>
    <s v="Жаппасбай батыр"/>
    <s v="б/н"/>
    <m/>
    <n v="804006807"/>
    <n v="770819"/>
    <x v="0"/>
    <x v="0"/>
    <n v="3165"/>
    <m/>
    <n v="1"/>
    <n v="0"/>
    <n v="-3165"/>
    <x v="6"/>
    <x v="0"/>
    <n v="0"/>
    <n v="0"/>
    <n v="0"/>
    <n v="-402398.1"/>
    <x v="6"/>
    <n v="-402398.1"/>
    <m/>
    <n v="-3165"/>
    <m/>
    <m/>
    <m/>
    <n v="1"/>
    <m/>
    <m/>
    <x v="3"/>
    <x v="0"/>
    <x v="4"/>
  </r>
  <r>
    <x v="1467"/>
    <n v="331018885885"/>
    <n v="811027402170"/>
    <x v="1248"/>
    <s v="Кунаева 24/29"/>
    <s v="Кунаева"/>
    <n v="24"/>
    <n v="29"/>
    <n v="40640307"/>
    <n v="16813"/>
    <x v="0"/>
    <x v="0"/>
    <n v="195"/>
    <m/>
    <n v="1"/>
    <n v="1"/>
    <n v="-195"/>
    <x v="499"/>
    <x v="0"/>
    <n v="0"/>
    <n v="0"/>
    <n v="0"/>
    <n v="-24792.3"/>
    <x v="506"/>
    <n v="-57062.850000000006"/>
    <m/>
    <n v="0"/>
    <m/>
    <m/>
    <m/>
    <m/>
    <m/>
    <m/>
    <x v="3"/>
    <x v="0"/>
    <x v="4"/>
  </r>
  <r>
    <x v="1468"/>
    <n v="331010030668"/>
    <n v="411230300575"/>
    <x v="1249"/>
    <s v="Паримб. "/>
    <s v="Паримбетова"/>
    <s v="11а"/>
    <n v="12.13"/>
    <n v="8620878"/>
    <n v="88539"/>
    <x v="0"/>
    <x v="0"/>
    <n v="75"/>
    <m/>
    <n v="1"/>
    <n v="0"/>
    <n v="-75"/>
    <x v="6"/>
    <x v="0"/>
    <n v="0"/>
    <n v="0"/>
    <n v="0"/>
    <n v="-9535.5"/>
    <x v="6"/>
    <n v="-9535.5"/>
    <m/>
    <n v="-75"/>
    <m/>
    <m/>
    <m/>
    <m/>
    <m/>
    <m/>
    <x v="3"/>
    <x v="0"/>
    <x v="4"/>
  </r>
  <r>
    <x v="1469"/>
    <n v="331000067846"/>
    <n v="710611401232"/>
    <x v="1250"/>
    <s v="Паримб 3"/>
    <s v="Паримбетова"/>
    <n v="3"/>
    <m/>
    <n v="1661514"/>
    <n v="24338"/>
    <x v="0"/>
    <x v="0"/>
    <n v="631"/>
    <m/>
    <n v="1"/>
    <n v="0"/>
    <n v="-631"/>
    <x v="6"/>
    <x v="0"/>
    <n v="0"/>
    <n v="0"/>
    <n v="0"/>
    <n v="-80225.34"/>
    <x v="6"/>
    <n v="-80225.34"/>
    <m/>
    <n v="-631"/>
    <m/>
    <m/>
    <m/>
    <m/>
    <m/>
    <m/>
    <x v="3"/>
    <x v="0"/>
    <x v="4"/>
  </r>
  <r>
    <x v="1470"/>
    <n v="330100229674"/>
    <n v="60540003954"/>
    <x v="1251"/>
    <s v="Жанадилова 32"/>
    <s v="Жанадилова"/>
    <n v="32"/>
    <m/>
    <s v="09/8146870"/>
    <n v="405901"/>
    <x v="0"/>
    <x v="0"/>
    <n v="1200"/>
    <m/>
    <n v="1"/>
    <n v="0"/>
    <n v="-1200"/>
    <x v="6"/>
    <x v="0"/>
    <n v="0"/>
    <n v="0"/>
    <n v="0"/>
    <n v="-152568"/>
    <x v="6"/>
    <n v="-152568"/>
    <m/>
    <n v="-1200"/>
    <m/>
    <m/>
    <m/>
    <m/>
    <m/>
    <m/>
    <x v="3"/>
    <x v="0"/>
    <x v="4"/>
  </r>
  <r>
    <x v="1471"/>
    <n v="331000023561"/>
    <n v="960740001903"/>
    <x v="1252"/>
    <s v="Кунаева 24"/>
    <m/>
    <m/>
    <m/>
    <n v="1661514"/>
    <n v="421170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3"/>
    <x v="0"/>
    <x v="4"/>
  </r>
  <r>
    <x v="1472"/>
    <n v="330100238849"/>
    <n v="80940019463"/>
    <x v="1253"/>
    <s v="Сулей 70"/>
    <s v="Сулейменова"/>
    <n v="70"/>
    <m/>
    <n v="11639606"/>
    <n v="89158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m/>
    <m/>
    <m/>
    <x v="3"/>
    <x v="0"/>
    <x v="4"/>
  </r>
  <r>
    <x v="1473"/>
    <n v="330100223433"/>
    <n v="41240015827"/>
    <x v="1254"/>
    <s v="Сулейм 70"/>
    <m/>
    <m/>
    <m/>
    <s v="08/7285652"/>
    <n v="18178911"/>
    <x v="0"/>
    <x v="0"/>
    <n v="992"/>
    <m/>
    <n v="1"/>
    <n v="1"/>
    <n v="-992"/>
    <x v="152"/>
    <x v="0"/>
    <n v="0"/>
    <n v="0"/>
    <n v="0"/>
    <n v="-126122.88"/>
    <x v="830"/>
    <n v="-290288.96000000002"/>
    <m/>
    <n v="0"/>
    <m/>
    <m/>
    <m/>
    <n v="1"/>
    <m/>
    <m/>
    <x v="3"/>
    <x v="0"/>
    <x v="4"/>
  </r>
  <r>
    <x v="1474"/>
    <m/>
    <n v="41240015827"/>
    <x v="1254"/>
    <s v="Сулейм 70"/>
    <m/>
    <m/>
    <m/>
    <s v="08/7038113"/>
    <n v="18178931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3"/>
    <x v="0"/>
    <x v="4"/>
  </r>
  <r>
    <x v="1475"/>
    <n v="330411071013"/>
    <n v="611216301825"/>
    <x v="1255"/>
    <s v="Сулеймен 70"/>
    <s v="Сулейменова"/>
    <n v="70"/>
    <m/>
    <n v="166162513"/>
    <n v="12711"/>
    <x v="0"/>
    <x v="0"/>
    <n v="730"/>
    <m/>
    <n v="1"/>
    <n v="1"/>
    <n v="-730"/>
    <x v="561"/>
    <x v="0"/>
    <n v="0"/>
    <n v="0"/>
    <n v="0"/>
    <n v="-92812.2"/>
    <x v="571"/>
    <n v="-213619.90000000002"/>
    <m/>
    <n v="0"/>
    <m/>
    <m/>
    <m/>
    <n v="1"/>
    <m/>
    <m/>
    <x v="3"/>
    <x v="0"/>
    <x v="4"/>
  </r>
  <r>
    <x v="1476"/>
    <n v="330100238816"/>
    <n v="80940017813"/>
    <x v="1256"/>
    <s v="Ж. батыр б/н"/>
    <s v="Жанкожа батыр"/>
    <s v="б/н"/>
    <m/>
    <n v="16863829"/>
    <n v="88715"/>
    <x v="0"/>
    <x v="0"/>
    <n v="789"/>
    <m/>
    <n v="1"/>
    <n v="0"/>
    <n v="-789"/>
    <x v="6"/>
    <x v="0"/>
    <n v="0"/>
    <n v="0"/>
    <n v="0"/>
    <n v="-100313.46"/>
    <x v="6"/>
    <n v="-100313.46"/>
    <m/>
    <n v="-789"/>
    <m/>
    <m/>
    <m/>
    <n v="1"/>
    <m/>
    <m/>
    <x v="3"/>
    <x v="0"/>
    <x v="4"/>
  </r>
  <r>
    <x v="1477"/>
    <n v="331000010262"/>
    <m/>
    <x v="1257"/>
    <s v="Жакаева б/н"/>
    <m/>
    <m/>
    <m/>
    <n v="8181129"/>
    <n v="88982"/>
    <x v="0"/>
    <x v="0"/>
    <n v="277"/>
    <m/>
    <n v="1"/>
    <n v="1"/>
    <n v="-277"/>
    <x v="305"/>
    <x v="0"/>
    <n v="0"/>
    <n v="0"/>
    <n v="0"/>
    <n v="-35217.78"/>
    <x v="308"/>
    <n v="-81058.510000000009"/>
    <m/>
    <n v="0"/>
    <m/>
    <m/>
    <m/>
    <m/>
    <m/>
    <m/>
    <x v="3"/>
    <x v="0"/>
    <x v="4"/>
  </r>
  <r>
    <x v="1478"/>
    <n v="331000004664"/>
    <n v="990140005286"/>
    <x v="1258"/>
    <s v="Сулейменова 64/4"/>
    <m/>
    <m/>
    <m/>
    <n v="1391181"/>
    <n v="32143"/>
    <x v="0"/>
    <x v="0"/>
    <n v="263"/>
    <m/>
    <n v="1"/>
    <n v="1"/>
    <n v="-263"/>
    <x v="807"/>
    <x v="0"/>
    <n v="0"/>
    <n v="0"/>
    <n v="0"/>
    <n v="-33437.82"/>
    <x v="831"/>
    <n v="-76961.69"/>
    <m/>
    <n v="0"/>
    <m/>
    <m/>
    <m/>
    <m/>
    <m/>
    <m/>
    <x v="3"/>
    <x v="0"/>
    <x v="4"/>
  </r>
  <r>
    <x v="1479"/>
    <n v="331010242477"/>
    <n v="700220301605"/>
    <x v="1259"/>
    <s v="Айтбаева б/н"/>
    <s v="Айтбаева"/>
    <s v="б/н"/>
    <m/>
    <n v="1415077"/>
    <n v="37062"/>
    <x v="0"/>
    <x v="0"/>
    <n v="1454"/>
    <m/>
    <n v="1"/>
    <n v="0"/>
    <n v="-1454"/>
    <x v="6"/>
    <x v="0"/>
    <n v="0"/>
    <n v="0"/>
    <n v="0"/>
    <n v="-184861.56"/>
    <x v="6"/>
    <n v="-184861.56"/>
    <m/>
    <n v="-1454"/>
    <m/>
    <m/>
    <m/>
    <n v="1"/>
    <m/>
    <m/>
    <x v="3"/>
    <x v="0"/>
    <x v="4"/>
  </r>
  <r>
    <x v="1480"/>
    <n v="331010329861"/>
    <n v="630882400541"/>
    <x v="1260"/>
    <s v="Жанкожа батыра 47/01"/>
    <s v="Жанкожа батыр"/>
    <n v="47"/>
    <n v="1"/>
    <s v="06/7223243"/>
    <n v="88983"/>
    <x v="0"/>
    <x v="0"/>
    <n v="1383"/>
    <m/>
    <n v="1"/>
    <n v="1"/>
    <n v="-1383"/>
    <x v="808"/>
    <x v="0"/>
    <n v="0"/>
    <n v="0"/>
    <n v="0"/>
    <n v="-175834.62"/>
    <x v="832"/>
    <n v="-404707.29000000004"/>
    <m/>
    <n v="0"/>
    <m/>
    <m/>
    <m/>
    <m/>
    <m/>
    <m/>
    <x v="3"/>
    <x v="0"/>
    <x v="4"/>
  </r>
  <r>
    <x v="1481"/>
    <n v="331012066670"/>
    <n v="380104301566"/>
    <x v="1261"/>
    <s v="Ауельбекова 41/5"/>
    <s v="Ауельбекова"/>
    <n v="41"/>
    <n v="5"/>
    <n v="15653364"/>
    <s v="св"/>
    <x v="0"/>
    <x v="0"/>
    <n v="290"/>
    <m/>
    <n v="0"/>
    <n v="1"/>
    <n v="0"/>
    <x v="680"/>
    <x v="0"/>
    <n v="0"/>
    <n v="0"/>
    <n v="0"/>
    <n v="0"/>
    <x v="698"/>
    <n v="-47992.100000000006"/>
    <m/>
    <n v="290"/>
    <m/>
    <m/>
    <m/>
    <m/>
    <m/>
    <m/>
    <x v="3"/>
    <x v="0"/>
    <x v="4"/>
  </r>
  <r>
    <x v="1482"/>
    <n v="331012304672"/>
    <m/>
    <x v="1262"/>
    <s v="Жанад б/н"/>
    <s v="Жанадилова"/>
    <s v="б/н"/>
    <m/>
    <n v="112244988"/>
    <n v="122720"/>
    <x v="0"/>
    <x v="0"/>
    <n v="609"/>
    <m/>
    <n v="1"/>
    <n v="0"/>
    <n v="-609"/>
    <x v="6"/>
    <x v="0"/>
    <n v="0"/>
    <n v="0"/>
    <n v="0"/>
    <n v="-77428.259999999995"/>
    <x v="6"/>
    <n v="-77428.259999999995"/>
    <m/>
    <n v="-609"/>
    <m/>
    <m/>
    <m/>
    <m/>
    <m/>
    <m/>
    <x v="3"/>
    <x v="0"/>
    <x v="4"/>
  </r>
  <r>
    <x v="1483"/>
    <n v="330100211253"/>
    <n v="75111400087"/>
    <x v="1263"/>
    <s v="Егизбаева3/1"/>
    <s v="Егизбаева"/>
    <n v="3"/>
    <n v="1"/>
    <n v="3986447"/>
    <m/>
    <x v="0"/>
    <x v="0"/>
    <n v="1947"/>
    <m/>
    <n v="0"/>
    <n v="1"/>
    <n v="0"/>
    <x v="809"/>
    <x v="0"/>
    <n v="0"/>
    <n v="0"/>
    <n v="0"/>
    <n v="0"/>
    <x v="833"/>
    <n v="-322209.03000000003"/>
    <m/>
    <n v="1947"/>
    <m/>
    <m/>
    <m/>
    <n v="-1"/>
    <s v="нет № пломбы"/>
    <m/>
    <x v="3"/>
    <x v="0"/>
    <x v="4"/>
  </r>
  <r>
    <x v="1484"/>
    <m/>
    <n v="1024301443"/>
    <x v="1264"/>
    <s v="Кунаева "/>
    <s v="Кунаева"/>
    <n v="26"/>
    <n v="30"/>
    <n v="14826685"/>
    <n v="51805"/>
    <x v="0"/>
    <x v="0"/>
    <n v="334"/>
    <m/>
    <n v="1"/>
    <n v="1"/>
    <n v="-334"/>
    <x v="810"/>
    <x v="0"/>
    <n v="0"/>
    <n v="0"/>
    <n v="0"/>
    <n v="-42464.76"/>
    <x v="834"/>
    <n v="-97738.420000000013"/>
    <m/>
    <n v="0"/>
    <m/>
    <m/>
    <m/>
    <m/>
    <m/>
    <m/>
    <x v="3"/>
    <x v="0"/>
    <x v="4"/>
  </r>
  <r>
    <x v="1485"/>
    <n v="331000047239"/>
    <n v="940003849"/>
    <x v="1265"/>
    <s v="Есен 17а/21"/>
    <s v="Есенова"/>
    <s v="17а"/>
    <n v="21"/>
    <n v="2418134"/>
    <n v="48704"/>
    <x v="0"/>
    <x v="0"/>
    <n v="178"/>
    <m/>
    <n v="1"/>
    <n v="1"/>
    <n v="-178"/>
    <x v="40"/>
    <x v="0"/>
    <n v="0"/>
    <n v="0"/>
    <n v="0"/>
    <n v="-22630.920000000002"/>
    <x v="40"/>
    <n v="-52088.14"/>
    <m/>
    <n v="0"/>
    <m/>
    <m/>
    <m/>
    <m/>
    <m/>
    <m/>
    <x v="3"/>
    <x v="0"/>
    <x v="4"/>
  </r>
  <r>
    <x v="1486"/>
    <n v="600900183250"/>
    <n v="11240002483"/>
    <x v="1266"/>
    <s v="Есенова 10"/>
    <s v="Есенова"/>
    <n v="10"/>
    <m/>
    <n v="15267146"/>
    <n v="123026"/>
    <x v="0"/>
    <x v="0"/>
    <n v="1167"/>
    <m/>
    <n v="1"/>
    <n v="1"/>
    <n v="-1167"/>
    <x v="811"/>
    <x v="0"/>
    <n v="0"/>
    <n v="0"/>
    <n v="0"/>
    <n v="-148372.38"/>
    <x v="835"/>
    <n v="-341499.21"/>
    <m/>
    <n v="0"/>
    <m/>
    <m/>
    <m/>
    <n v="1"/>
    <m/>
    <m/>
    <x v="3"/>
    <x v="0"/>
    <x v="4"/>
  </r>
  <r>
    <x v="1487"/>
    <n v="600700018543"/>
    <n v="930640000193"/>
    <x v="1267"/>
    <s v="Абулхайрхан 50/10"/>
    <s v="Абулхайрхан"/>
    <n v="50"/>
    <n v="10"/>
    <n v="15023490"/>
    <n v="88068"/>
    <x v="0"/>
    <x v="0"/>
    <n v="148"/>
    <m/>
    <n v="1"/>
    <n v="1"/>
    <n v="-148"/>
    <x v="812"/>
    <x v="0"/>
    <n v="0"/>
    <n v="0"/>
    <n v="0"/>
    <n v="-18816.72"/>
    <x v="836"/>
    <n v="-43309.240000000005"/>
    <m/>
    <n v="0"/>
    <m/>
    <m/>
    <m/>
    <m/>
    <m/>
    <m/>
    <x v="3"/>
    <x v="0"/>
    <x v="4"/>
  </r>
  <r>
    <x v="1488"/>
    <n v="330120273131"/>
    <n v="870130401091"/>
    <x v="1268"/>
    <s v="Есенова 17А/42"/>
    <s v="Есенова"/>
    <s v="17а"/>
    <n v="42"/>
    <n v="97897822"/>
    <n v="267933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m/>
    <m/>
    <m/>
    <x v="3"/>
    <x v="0"/>
    <x v="4"/>
  </r>
  <r>
    <x v="1489"/>
    <n v="331000004400"/>
    <m/>
    <x v="1269"/>
    <s v="Бектурганова 28/4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90"/>
    <n v="90511016331"/>
    <n v="700210402102"/>
    <x v="1270"/>
    <s v="Абулхайр хан 50/9"/>
    <s v="Абулхвйырхан"/>
    <n v="50"/>
    <n v="9"/>
    <n v="2386729"/>
    <n v="2019771"/>
    <x v="0"/>
    <x v="0"/>
    <n v="189"/>
    <m/>
    <n v="1"/>
    <n v="1"/>
    <n v="-189"/>
    <x v="636"/>
    <x v="0"/>
    <n v="0"/>
    <n v="0"/>
    <n v="0"/>
    <n v="-24029.46"/>
    <x v="650"/>
    <n v="-55307.07"/>
    <m/>
    <n v="0"/>
    <m/>
    <m/>
    <m/>
    <n v="1"/>
    <m/>
    <m/>
    <x v="3"/>
    <x v="0"/>
    <x v="4"/>
  </r>
  <r>
    <x v="1491"/>
    <n v="330120097620"/>
    <n v="840511300240"/>
    <x v="1271"/>
    <s v="ЖАХАЕВА212А"/>
    <s v="Жахаева"/>
    <n v="212"/>
    <s v="а"/>
    <n v="2559888"/>
    <n v="828811"/>
    <x v="0"/>
    <x v="0"/>
    <n v="1162"/>
    <m/>
    <n v="1"/>
    <n v="1"/>
    <n v="-1162"/>
    <x v="6"/>
    <x v="0"/>
    <n v="0"/>
    <n v="0"/>
    <n v="0"/>
    <n v="-147736.68"/>
    <x v="6"/>
    <n v="-147736.68"/>
    <m/>
    <n v="-1162"/>
    <m/>
    <m/>
    <m/>
    <m/>
    <m/>
    <m/>
    <x v="3"/>
    <x v="0"/>
    <x v="4"/>
  </r>
  <r>
    <x v="1492"/>
    <n v="330100219454"/>
    <m/>
    <x v="1272"/>
    <s v="Байсеитова 1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4"/>
  </r>
  <r>
    <x v="1493"/>
    <m/>
    <n v="690906400340"/>
    <x v="1273"/>
    <s v="Ауельбекова 44"/>
    <s v="Ауельбекова"/>
    <n v="44"/>
    <m/>
    <n v="0"/>
    <n v="0"/>
    <x v="0"/>
    <x v="0"/>
    <n v="265"/>
    <m/>
    <n v="1"/>
    <n v="1"/>
    <n v="-265"/>
    <x v="595"/>
    <x v="0"/>
    <n v="0"/>
    <n v="0"/>
    <m/>
    <n v="-33692.1"/>
    <x v="608"/>
    <n v="-77546.950000000012"/>
    <m/>
    <n v="0"/>
    <m/>
    <m/>
    <m/>
    <n v="-1"/>
    <s v="нет №вод и пломбы"/>
    <m/>
    <x v="3"/>
    <x v="0"/>
    <x v="4"/>
  </r>
  <r>
    <x v="1494"/>
    <m/>
    <n v="141040005695"/>
    <x v="1274"/>
    <s v="Абдразакова 57"/>
    <s v="Абдразакова"/>
    <n v="57"/>
    <m/>
    <n v="133335223"/>
    <n v="17328973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3"/>
    <x v="0"/>
    <x v="4"/>
  </r>
  <r>
    <x v="1495"/>
    <m/>
    <n v="141040005695"/>
    <x v="1274"/>
    <s v="Абдразакова 57"/>
    <s v="Абдразакова"/>
    <n v="57"/>
    <m/>
    <n v="13330317"/>
    <n v="17328975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m/>
    <m/>
    <m/>
    <x v="3"/>
    <x v="0"/>
    <x v="4"/>
  </r>
  <r>
    <x v="1496"/>
    <m/>
    <n v="90240002485"/>
    <x v="1275"/>
    <s v="Набережная б/н"/>
    <s v="Набережная"/>
    <s v="б/н"/>
    <m/>
    <n v="141134541"/>
    <n v="17328975"/>
    <x v="0"/>
    <x v="0"/>
    <n v="769"/>
    <m/>
    <n v="1"/>
    <n v="0"/>
    <n v="-769"/>
    <x v="6"/>
    <x v="0"/>
    <n v="0"/>
    <n v="0"/>
    <n v="0"/>
    <n v="-97770.66"/>
    <x v="6"/>
    <n v="-97770.66"/>
    <m/>
    <n v="-769"/>
    <m/>
    <m/>
    <m/>
    <n v="1"/>
    <m/>
    <m/>
    <x v="3"/>
    <x v="0"/>
    <x v="4"/>
  </r>
  <r>
    <x v="1497"/>
    <m/>
    <m/>
    <x v="1276"/>
    <s v="Желтоксан 11"/>
    <m/>
    <m/>
    <m/>
    <n v="0"/>
    <m/>
    <x v="0"/>
    <x v="0"/>
    <n v="2336"/>
    <m/>
    <n v="1"/>
    <n v="1"/>
    <n v="-2336"/>
    <x v="813"/>
    <x v="0"/>
    <n v="0"/>
    <n v="0"/>
    <n v="0"/>
    <n v="-296999.03999999998"/>
    <x v="837"/>
    <n v="-683583.67999999993"/>
    <m/>
    <n v="0"/>
    <m/>
    <m/>
    <m/>
    <m/>
    <m/>
    <m/>
    <x v="3"/>
    <x v="0"/>
    <x v="4"/>
  </r>
  <r>
    <x v="1498"/>
    <m/>
    <n v="620919401664"/>
    <x v="1277"/>
    <s v="Желтоксан 95"/>
    <s v="Желтоксан"/>
    <n v="95"/>
    <m/>
    <n v="1020794"/>
    <n v="58175603"/>
    <x v="0"/>
    <x v="0"/>
    <n v="777"/>
    <m/>
    <n v="1"/>
    <n v="0"/>
    <n v="-777"/>
    <x v="6"/>
    <x v="1"/>
    <n v="847"/>
    <n v="247857.61"/>
    <n v="0"/>
    <n v="-98787.78"/>
    <x v="6"/>
    <n v="-98787.78"/>
    <m/>
    <n v="-777"/>
    <m/>
    <m/>
    <m/>
    <n v="1"/>
    <m/>
    <m/>
    <x v="12"/>
    <x v="0"/>
    <x v="4"/>
  </r>
  <r>
    <x v="1499"/>
    <n v="331017788525"/>
    <n v="740608402484"/>
    <x v="1278"/>
    <s v="Желток24/4/5"/>
    <m/>
    <m/>
    <m/>
    <n v="6669180"/>
    <s v="свинец"/>
    <x v="0"/>
    <x v="0"/>
    <n v="1580"/>
    <m/>
    <n v="1"/>
    <n v="1"/>
    <n v="-1580"/>
    <x v="814"/>
    <x v="1"/>
    <n v="1605"/>
    <n v="469671.14999999997"/>
    <n v="0"/>
    <n v="-200881.2"/>
    <x v="838"/>
    <n v="-462355.4"/>
    <m/>
    <n v="0"/>
    <m/>
    <m/>
    <m/>
    <m/>
    <m/>
    <m/>
    <x v="6"/>
    <x v="0"/>
    <x v="4"/>
  </r>
  <r>
    <x v="1500"/>
    <n v="331017788525"/>
    <n v="740608402484"/>
    <x v="1278"/>
    <s v="Желток24/4/5"/>
    <s v="Желтокан"/>
    <n v="24"/>
    <n v="4.5"/>
    <s v="1053307/05"/>
    <n v="829864"/>
    <x v="0"/>
    <x v="0"/>
    <n v="1021"/>
    <m/>
    <n v="1"/>
    <n v="1"/>
    <n v="-1021"/>
    <x v="815"/>
    <x v="1"/>
    <n v="1046"/>
    <n v="306090.98"/>
    <n v="0"/>
    <n v="-129809.94"/>
    <x v="839"/>
    <n v="-298775.23"/>
    <m/>
    <n v="0"/>
    <m/>
    <m/>
    <m/>
    <m/>
    <m/>
    <m/>
    <x v="6"/>
    <x v="0"/>
    <x v="4"/>
  </r>
  <r>
    <x v="1501"/>
    <m/>
    <n v="681220400927"/>
    <x v="1279"/>
    <s v="Желт 32"/>
    <s v="Желтоксан"/>
    <n v="32"/>
    <m/>
    <s v="31716054/13"/>
    <n v="120"/>
    <x v="0"/>
    <x v="0"/>
    <n v="69"/>
    <m/>
    <n v="1"/>
    <n v="1"/>
    <n v="-69"/>
    <x v="55"/>
    <x v="1"/>
    <n v="94"/>
    <n v="27507.22"/>
    <n v="0"/>
    <n v="-8772.66"/>
    <x v="55"/>
    <n v="-20191.47"/>
    <m/>
    <n v="0"/>
    <m/>
    <m/>
    <m/>
    <n v="1"/>
    <m/>
    <m/>
    <x v="6"/>
    <x v="0"/>
    <x v="4"/>
  </r>
  <r>
    <x v="1502"/>
    <m/>
    <n v="681220400927"/>
    <x v="1279"/>
    <s v="Желт 32"/>
    <s v="Желтоксан"/>
    <n v="32"/>
    <m/>
    <s v="32018248/13"/>
    <m/>
    <x v="0"/>
    <x v="0"/>
    <n v="63"/>
    <m/>
    <n v="1"/>
    <n v="1"/>
    <n v="-63"/>
    <x v="425"/>
    <x v="1"/>
    <n v="88"/>
    <n v="25751.439999999999"/>
    <n v="0"/>
    <n v="-8009.82"/>
    <x v="428"/>
    <n v="-18435.690000000002"/>
    <m/>
    <n v="0"/>
    <m/>
    <m/>
    <m/>
    <n v="1"/>
    <m/>
    <m/>
    <x v="6"/>
    <x v="0"/>
    <x v="4"/>
  </r>
  <r>
    <x v="1503"/>
    <m/>
    <n v="681220400927"/>
    <x v="1279"/>
    <s v="Желт 32"/>
    <m/>
    <m/>
    <m/>
    <n v="10138172007"/>
    <m/>
    <x v="0"/>
    <x v="0"/>
    <n v="428"/>
    <m/>
    <n v="1"/>
    <n v="1"/>
    <n v="-428"/>
    <x v="59"/>
    <x v="1"/>
    <n v="453"/>
    <n v="132561.38999999998"/>
    <n v="0"/>
    <n v="-54415.92"/>
    <x v="59"/>
    <n v="-125245.64"/>
    <m/>
    <n v="0"/>
    <m/>
    <m/>
    <m/>
    <n v="1"/>
    <m/>
    <m/>
    <x v="6"/>
    <x v="0"/>
    <x v="4"/>
  </r>
  <r>
    <x v="1504"/>
    <n v="331010691580"/>
    <n v="701201400078"/>
    <x v="1280"/>
    <s v="Желтоксан 28/1"/>
    <s v="Желтокан"/>
    <n v="28"/>
    <n v="1"/>
    <n v="16849098"/>
    <n v="48074"/>
    <x v="0"/>
    <x v="0"/>
    <n v="812"/>
    <m/>
    <n v="1"/>
    <n v="1"/>
    <n v="-812"/>
    <x v="816"/>
    <x v="1"/>
    <n v="837"/>
    <n v="244931.31"/>
    <n v="0"/>
    <n v="-103237.68000000001"/>
    <x v="840"/>
    <n v="-237615.56"/>
    <m/>
    <n v="0"/>
    <m/>
    <m/>
    <m/>
    <n v="1"/>
    <m/>
    <m/>
    <x v="6"/>
    <x v="0"/>
    <x v="4"/>
  </r>
  <r>
    <x v="1505"/>
    <m/>
    <n v="650722300164"/>
    <x v="1281"/>
    <s v="К-ата 7/12"/>
    <s v="Коркыт ата"/>
    <n v="7"/>
    <n v="12"/>
    <n v="17386785"/>
    <n v="1943"/>
    <x v="0"/>
    <x v="0"/>
    <n v="63"/>
    <m/>
    <n v="1"/>
    <n v="1"/>
    <n v="-63"/>
    <x v="425"/>
    <x v="1"/>
    <n v="88"/>
    <n v="25751.439999999999"/>
    <n v="0"/>
    <n v="-8009.82"/>
    <x v="428"/>
    <n v="-18435.690000000002"/>
    <m/>
    <n v="0"/>
    <m/>
    <m/>
    <m/>
    <m/>
    <m/>
    <m/>
    <x v="6"/>
    <x v="0"/>
    <x v="4"/>
  </r>
  <r>
    <x v="1506"/>
    <n v="331012170554"/>
    <n v="800430402038"/>
    <x v="1282"/>
    <s v="К-Ата 7/87"/>
    <s v="Коркыт ата"/>
    <n v="7"/>
    <n v="87"/>
    <n v="3531"/>
    <s v="заявка"/>
    <x v="0"/>
    <x v="0"/>
    <n v="14"/>
    <m/>
    <n v="1"/>
    <n v="1"/>
    <n v="-14"/>
    <x v="253"/>
    <x v="1"/>
    <n v="39"/>
    <n v="11412.57"/>
    <n v="0"/>
    <n v="-1779.96"/>
    <x v="256"/>
    <n v="-4096.82"/>
    <m/>
    <n v="0"/>
    <m/>
    <m/>
    <m/>
    <n v="-1"/>
    <s v="нет №пломбы"/>
    <m/>
    <x v="6"/>
    <x v="0"/>
    <x v="4"/>
  </r>
  <r>
    <x v="1507"/>
    <n v="331000016800"/>
    <n v="960940001544"/>
    <x v="1283"/>
    <s v="К-ата 28"/>
    <s v="Коркыт ата"/>
    <n v="28"/>
    <m/>
    <n v="8011004817"/>
    <n v="51518"/>
    <x v="0"/>
    <x v="0"/>
    <n v="7698"/>
    <m/>
    <n v="1"/>
    <n v="1"/>
    <n v="-7698"/>
    <x v="817"/>
    <x v="1"/>
    <n v="7723"/>
    <n v="2259981.4899999998"/>
    <n v="0"/>
    <n v="-978723.72"/>
    <x v="841"/>
    <n v="-2252665.7400000002"/>
    <m/>
    <n v="0"/>
    <m/>
    <m/>
    <m/>
    <n v="1"/>
    <m/>
    <m/>
    <x v="6"/>
    <x v="0"/>
    <x v="4"/>
  </r>
  <r>
    <x v="1508"/>
    <n v="331000016800"/>
    <n v="960940001544"/>
    <x v="1284"/>
    <s v="К-ата 30"/>
    <m/>
    <m/>
    <m/>
    <n v="150164413"/>
    <n v="87680"/>
    <x v="0"/>
    <x v="0"/>
    <n v="1925"/>
    <m/>
    <n v="1"/>
    <n v="1"/>
    <n v="-1925"/>
    <x v="818"/>
    <x v="1"/>
    <n v="1950"/>
    <n v="570628.5"/>
    <n v="0"/>
    <n v="-244744.5"/>
    <x v="842"/>
    <n v="-563312.75"/>
    <m/>
    <n v="0"/>
    <m/>
    <m/>
    <m/>
    <m/>
    <m/>
    <m/>
    <x v="6"/>
    <x v="0"/>
    <x v="4"/>
  </r>
  <r>
    <x v="1509"/>
    <n v="330120256868"/>
    <n v="700314300152"/>
    <x v="1285"/>
    <s v="Мичурина 1а"/>
    <s v="Сужикова"/>
    <s v="1а"/>
    <m/>
    <n v="7300441"/>
    <n v="231498"/>
    <x v="0"/>
    <x v="0"/>
    <n v="3454"/>
    <m/>
    <n v="1"/>
    <n v="0"/>
    <n v="-3454"/>
    <x v="6"/>
    <x v="1"/>
    <n v="3479"/>
    <n v="1018059.77"/>
    <n v="0"/>
    <n v="-439141.56"/>
    <x v="6"/>
    <n v="-439141.56"/>
    <m/>
    <n v="-3454"/>
    <m/>
    <m/>
    <m/>
    <n v="1"/>
    <m/>
    <m/>
    <x v="6"/>
    <x v="0"/>
    <x v="4"/>
  </r>
  <r>
    <x v="1510"/>
    <n v="331010332842"/>
    <n v="620313402172"/>
    <x v="1286"/>
    <s v="Абулх 50"/>
    <s v="Абулхайыр хан"/>
    <n v="50"/>
    <m/>
    <s v="157371/10"/>
    <n v="405658"/>
    <x v="0"/>
    <x v="0"/>
    <n v="687"/>
    <m/>
    <n v="1"/>
    <n v="1"/>
    <n v="-687"/>
    <x v="141"/>
    <x v="1"/>
    <n v="712"/>
    <n v="208352.56"/>
    <n v="0"/>
    <n v="-87345.180000000008"/>
    <x v="141"/>
    <n v="-201036.81"/>
    <m/>
    <n v="0"/>
    <m/>
    <m/>
    <m/>
    <m/>
    <m/>
    <m/>
    <x v="6"/>
    <x v="0"/>
    <x v="4"/>
  </r>
  <r>
    <x v="1511"/>
    <n v="330120241760"/>
    <n v="510407301255"/>
    <x v="1287"/>
    <s v="Желт б/н"/>
    <s v="Желтокан"/>
    <n v="45"/>
    <m/>
    <s v="09/7604090"/>
    <n v="37008"/>
    <x v="0"/>
    <x v="0"/>
    <n v="1529"/>
    <m/>
    <n v="1"/>
    <n v="1"/>
    <n v="-1529"/>
    <x v="819"/>
    <x v="1"/>
    <n v="1554"/>
    <n v="454747.02"/>
    <n v="0"/>
    <n v="-194397.06"/>
    <x v="843"/>
    <n v="-447431.27"/>
    <m/>
    <n v="0"/>
    <m/>
    <m/>
    <m/>
    <n v="1"/>
    <m/>
    <m/>
    <x v="6"/>
    <x v="0"/>
    <x v="4"/>
  </r>
  <r>
    <x v="1512"/>
    <n v="331010692864"/>
    <n v="580127301305"/>
    <x v="1288"/>
    <s v="Толе би 34"/>
    <s v="Толе би"/>
    <n v="34"/>
    <m/>
    <s v="09456731/04"/>
    <n v="405738"/>
    <x v="0"/>
    <x v="0"/>
    <n v="977"/>
    <m/>
    <n v="1"/>
    <n v="1"/>
    <n v="-977"/>
    <x v="51"/>
    <x v="1"/>
    <n v="1002"/>
    <n v="293215.26"/>
    <n v="0"/>
    <n v="-124215.78"/>
    <x v="51"/>
    <n v="-285899.51"/>
    <m/>
    <n v="0"/>
    <m/>
    <m/>
    <m/>
    <n v="1"/>
    <m/>
    <m/>
    <x v="6"/>
    <x v="0"/>
    <x v="4"/>
  </r>
  <r>
    <x v="1513"/>
    <m/>
    <n v="780927403071"/>
    <x v="1289"/>
    <s v="Жакаева82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4"/>
  </r>
  <r>
    <x v="1514"/>
    <n v="331010463934"/>
    <n v="440430400273"/>
    <x v="1290"/>
    <s v="Есенова 2"/>
    <s v="Есенова"/>
    <n v="2"/>
    <m/>
    <n v="5616017"/>
    <n v="14244"/>
    <x v="0"/>
    <x v="0"/>
    <n v="59"/>
    <m/>
    <n v="1"/>
    <n v="1"/>
    <n v="-59"/>
    <x v="357"/>
    <x v="1"/>
    <n v="84"/>
    <n v="24580.92"/>
    <n v="0"/>
    <n v="-7501.26"/>
    <x v="360"/>
    <n v="-17265.169999999998"/>
    <m/>
    <n v="0"/>
    <m/>
    <m/>
    <m/>
    <m/>
    <m/>
    <m/>
    <x v="6"/>
    <x v="0"/>
    <x v="4"/>
  </r>
  <r>
    <x v="1515"/>
    <n v="330120045045"/>
    <n v="640501400548"/>
    <x v="1291"/>
    <s v="Алтынсарин 12"/>
    <m/>
    <m/>
    <m/>
    <s v="13758850/10"/>
    <n v="52851"/>
    <x v="0"/>
    <x v="0"/>
    <n v="17"/>
    <m/>
    <n v="1"/>
    <n v="1"/>
    <n v="-17"/>
    <x v="284"/>
    <x v="1"/>
    <n v="42"/>
    <n v="12290.46"/>
    <n v="0"/>
    <n v="-2161.38"/>
    <x v="287"/>
    <n v="-4974.71"/>
    <m/>
    <n v="0"/>
    <m/>
    <m/>
    <m/>
    <m/>
    <m/>
    <m/>
    <x v="6"/>
    <x v="0"/>
    <x v="4"/>
  </r>
  <r>
    <x v="1516"/>
    <n v="330120045045"/>
    <n v="640501400548"/>
    <x v="1291"/>
    <s v="Алтынсарин 12"/>
    <m/>
    <m/>
    <m/>
    <s v="2400982/05"/>
    <s v="свинц"/>
    <x v="0"/>
    <x v="0"/>
    <n v="70"/>
    <m/>
    <n v="1"/>
    <n v="1"/>
    <n v="-70"/>
    <x v="667"/>
    <x v="1"/>
    <n v="95"/>
    <n v="27799.85"/>
    <n v="0"/>
    <n v="-8899.7999999999993"/>
    <x v="685"/>
    <n v="-20484.099999999999"/>
    <m/>
    <n v="0"/>
    <m/>
    <m/>
    <m/>
    <m/>
    <m/>
    <m/>
    <x v="6"/>
    <x v="0"/>
    <x v="4"/>
  </r>
  <r>
    <x v="1517"/>
    <n v="330120241760"/>
    <n v="510407301255"/>
    <x v="1292"/>
    <s v="Желтоксан 158"/>
    <s v="Желтокан"/>
    <n v="158"/>
    <m/>
    <s v="06/7049058"/>
    <n v="124517"/>
    <x v="0"/>
    <x v="0"/>
    <n v="3280"/>
    <m/>
    <n v="1"/>
    <n v="1"/>
    <n v="-3280"/>
    <x v="820"/>
    <x v="1"/>
    <n v="3305"/>
    <n v="967142.15"/>
    <n v="0"/>
    <n v="-417019.2"/>
    <x v="844"/>
    <n v="-959826.40000000014"/>
    <m/>
    <n v="0"/>
    <m/>
    <m/>
    <m/>
    <n v="1"/>
    <m/>
    <m/>
    <x v="6"/>
    <x v="0"/>
    <x v="4"/>
  </r>
  <r>
    <x v="1518"/>
    <n v="331018857202"/>
    <n v="800829300183"/>
    <x v="1293"/>
    <s v="Желтоксан 11"/>
    <m/>
    <m/>
    <m/>
    <n v="15862365"/>
    <n v="122452"/>
    <x v="0"/>
    <x v="0"/>
    <n v="1286"/>
    <m/>
    <n v="1"/>
    <n v="1"/>
    <n v="-1286"/>
    <x v="821"/>
    <x v="1"/>
    <n v="1311"/>
    <n v="383637.93"/>
    <n v="0"/>
    <n v="-163502.04"/>
    <x v="845"/>
    <n v="-376322.18000000005"/>
    <m/>
    <n v="0"/>
    <m/>
    <m/>
    <m/>
    <m/>
    <m/>
    <m/>
    <x v="6"/>
    <x v="0"/>
    <x v="4"/>
  </r>
  <r>
    <x v="1519"/>
    <n v="640830401199"/>
    <n v="331010349690"/>
    <x v="1294"/>
    <s v="ул Абылхайрх28"/>
    <s v="Абулхайырхан"/>
    <n v="28"/>
    <m/>
    <n v="121540246"/>
    <n v="57915972"/>
    <x v="0"/>
    <x v="0"/>
    <n v="474"/>
    <m/>
    <n v="1"/>
    <n v="1"/>
    <n v="-474"/>
    <x v="589"/>
    <x v="1"/>
    <n v="499"/>
    <n v="146022.37"/>
    <n v="0"/>
    <n v="-60264.36"/>
    <x v="600"/>
    <n v="-138706.62"/>
    <m/>
    <n v="0"/>
    <m/>
    <m/>
    <m/>
    <n v="1"/>
    <m/>
    <m/>
    <x v="6"/>
    <x v="0"/>
    <x v="4"/>
  </r>
  <r>
    <x v="1520"/>
    <n v="330120096479"/>
    <n v="821215300815"/>
    <x v="594"/>
    <s v="Желтоксан 11"/>
    <s v="Желтоксан"/>
    <n v="11"/>
    <m/>
    <s v="12/1540246"/>
    <n v="57915972"/>
    <x v="0"/>
    <x v="0"/>
    <n v="1024"/>
    <m/>
    <n v="1"/>
    <n v="1"/>
    <n v="-1024"/>
    <x v="822"/>
    <x v="1"/>
    <n v="1049"/>
    <n v="306968.87"/>
    <n v="0"/>
    <n v="-130191.36"/>
    <x v="846"/>
    <n v="-299653.12"/>
    <m/>
    <n v="0"/>
    <m/>
    <m/>
    <m/>
    <n v="1"/>
    <m/>
    <m/>
    <x v="6"/>
    <x v="0"/>
    <x v="4"/>
  </r>
  <r>
    <x v="1521"/>
    <n v="330120490585"/>
    <n v="890910400730"/>
    <x v="1295"/>
    <s v="Абылхайр хан 50/11"/>
    <s v="Абулхайыр хан"/>
    <n v="50"/>
    <n v="11"/>
    <n v="25916057"/>
    <n v="317846"/>
    <x v="0"/>
    <x v="0"/>
    <n v="245"/>
    <m/>
    <n v="1"/>
    <n v="1"/>
    <n v="-245"/>
    <x v="664"/>
    <x v="1"/>
    <n v="270"/>
    <n v="79010.100000000006"/>
    <n v="0"/>
    <n v="-31149.3"/>
    <x v="682"/>
    <n v="-71694.350000000006"/>
    <m/>
    <n v="0"/>
    <m/>
    <m/>
    <m/>
    <m/>
    <m/>
    <m/>
    <x v="6"/>
    <x v="0"/>
    <x v="4"/>
  </r>
  <r>
    <x v="1522"/>
    <m/>
    <n v="971240004260"/>
    <x v="1296"/>
    <s v="Кунаева б/н"/>
    <s v="Кунаева"/>
    <s v="б/н"/>
    <m/>
    <s v="06/072284"/>
    <s v="св"/>
    <x v="0"/>
    <x v="0"/>
    <n v="9048"/>
    <m/>
    <n v="0"/>
    <n v="1"/>
    <n v="0"/>
    <x v="823"/>
    <x v="1"/>
    <n v="25"/>
    <n v="7315.75"/>
    <n v="0"/>
    <n v="0"/>
    <x v="847"/>
    <n v="-1497353.52"/>
    <m/>
    <n v="9048"/>
    <m/>
    <m/>
    <m/>
    <n v="1"/>
    <m/>
    <m/>
    <x v="6"/>
    <x v="0"/>
    <x v="4"/>
  </r>
  <r>
    <x v="1523"/>
    <n v="331000010781"/>
    <n v="800514401482"/>
    <x v="1297"/>
    <s v="Ауелбекова б/н"/>
    <s v="Ауельбекова"/>
    <s v="б/н"/>
    <m/>
    <n v="97434278"/>
    <m/>
    <x v="0"/>
    <x v="0"/>
    <n v="909"/>
    <m/>
    <n v="0"/>
    <n v="1"/>
    <n v="0"/>
    <x v="824"/>
    <x v="1"/>
    <n v="25"/>
    <n v="7315.75"/>
    <n v="0"/>
    <n v="0"/>
    <x v="848"/>
    <n v="-150430.41"/>
    <m/>
    <n v="909"/>
    <m/>
    <m/>
    <m/>
    <n v="1"/>
    <m/>
    <m/>
    <x v="6"/>
    <x v="0"/>
    <x v="4"/>
  </r>
  <r>
    <x v="1524"/>
    <n v="331010741932"/>
    <n v="530527400775"/>
    <x v="1298"/>
    <s v="Кунаева б/н"/>
    <m/>
    <m/>
    <m/>
    <n v="9456190"/>
    <s v="св"/>
    <x v="0"/>
    <x v="0"/>
    <n v="267"/>
    <m/>
    <n v="1"/>
    <n v="1"/>
    <n v="-267"/>
    <x v="573"/>
    <x v="1"/>
    <n v="292"/>
    <n v="85447.959999999992"/>
    <n v="0"/>
    <n v="-33946.379999999997"/>
    <x v="583"/>
    <n v="-78132.209999999992"/>
    <m/>
    <n v="0"/>
    <m/>
    <m/>
    <m/>
    <m/>
    <m/>
    <m/>
    <x v="6"/>
    <x v="0"/>
    <x v="4"/>
  </r>
  <r>
    <x v="1525"/>
    <n v="331018909198"/>
    <n v="790628402971"/>
    <x v="1299"/>
    <s v="Кунаева б/н"/>
    <s v="Кунаева"/>
    <s v="б/н"/>
    <m/>
    <n v="1680118"/>
    <s v="св"/>
    <x v="0"/>
    <x v="0"/>
    <n v="273"/>
    <m/>
    <n v="0"/>
    <n v="1"/>
    <n v="0"/>
    <x v="37"/>
    <x v="1"/>
    <n v="25"/>
    <n v="7315.75"/>
    <n v="0"/>
    <n v="0"/>
    <x v="37"/>
    <n v="-45178.770000000004"/>
    <m/>
    <n v="273"/>
    <m/>
    <m/>
    <m/>
    <n v="1"/>
    <m/>
    <m/>
    <x v="6"/>
    <x v="0"/>
    <x v="4"/>
  </r>
  <r>
    <x v="1526"/>
    <n v="331017861535"/>
    <n v="650506302061"/>
    <x v="1300"/>
    <s v="Кунаева б/н"/>
    <s v="Кунаева"/>
    <s v="б/н"/>
    <m/>
    <n v="126144212"/>
    <s v="св"/>
    <x v="0"/>
    <x v="0"/>
    <n v="427"/>
    <m/>
    <n v="0"/>
    <n v="1"/>
    <n v="0"/>
    <x v="557"/>
    <x v="1"/>
    <n v="25"/>
    <n v="7315.75"/>
    <n v="0"/>
    <n v="0"/>
    <x v="567"/>
    <n v="-70664.23000000001"/>
    <m/>
    <n v="427"/>
    <m/>
    <m/>
    <m/>
    <n v="1"/>
    <m/>
    <m/>
    <x v="6"/>
    <x v="0"/>
    <x v="4"/>
  </r>
  <r>
    <x v="1527"/>
    <n v="331010012824"/>
    <n v="750915401460"/>
    <x v="1301"/>
    <s v="Ауелбекова б/н"/>
    <s v="Ауельбекова"/>
    <s v="б/н"/>
    <m/>
    <n v="5802277"/>
    <s v="св"/>
    <x v="0"/>
    <x v="0"/>
    <n v="738"/>
    <m/>
    <n v="0"/>
    <n v="1"/>
    <n v="0"/>
    <x v="825"/>
    <x v="1"/>
    <n v="25"/>
    <n v="7315.75"/>
    <n v="0"/>
    <n v="0"/>
    <x v="849"/>
    <n v="-122131.62000000001"/>
    <m/>
    <n v="738"/>
    <m/>
    <m/>
    <m/>
    <n v="1"/>
    <m/>
    <m/>
    <x v="6"/>
    <x v="0"/>
    <x v="4"/>
  </r>
  <r>
    <x v="1528"/>
    <n v="331012290203"/>
    <n v="640806301687"/>
    <x v="1302"/>
    <s v="Привокзальная "/>
    <s v="Привокхальная"/>
    <n v="2"/>
    <m/>
    <s v="09457572/04"/>
    <n v="37021"/>
    <x v="0"/>
    <x v="0"/>
    <n v="614"/>
    <m/>
    <n v="0"/>
    <n v="1"/>
    <n v="0"/>
    <x v="826"/>
    <x v="1"/>
    <n v="25"/>
    <n v="7315.75"/>
    <n v="0"/>
    <n v="0"/>
    <x v="850"/>
    <n v="-101610.86"/>
    <m/>
    <n v="614"/>
    <m/>
    <m/>
    <m/>
    <n v="1"/>
    <m/>
    <m/>
    <x v="6"/>
    <x v="0"/>
    <x v="4"/>
  </r>
  <r>
    <x v="1529"/>
    <n v="331010271184"/>
    <n v="830623300525"/>
    <x v="1303"/>
    <s v="Привокзальная "/>
    <s v="Привокхальная"/>
    <s v="б/н"/>
    <m/>
    <s v="09/7095382"/>
    <s v="св"/>
    <x v="0"/>
    <x v="0"/>
    <n v="471"/>
    <m/>
    <n v="0"/>
    <n v="1"/>
    <n v="0"/>
    <x v="243"/>
    <x v="1"/>
    <n v="25"/>
    <n v="7315.75"/>
    <n v="0"/>
    <n v="0"/>
    <x v="246"/>
    <n v="-77945.790000000008"/>
    <m/>
    <n v="471"/>
    <m/>
    <m/>
    <m/>
    <n v="1"/>
    <m/>
    <m/>
    <x v="6"/>
    <x v="0"/>
    <x v="4"/>
  </r>
  <r>
    <x v="1530"/>
    <n v="331018980412"/>
    <n v="741106400089"/>
    <x v="1304"/>
    <s v="Ауельбекова б/н"/>
    <s v="Ауельбекова"/>
    <s v="б/н"/>
    <m/>
    <s v="06/070642"/>
    <m/>
    <x v="0"/>
    <x v="0"/>
    <n v="1552"/>
    <m/>
    <n v="0"/>
    <n v="1"/>
    <n v="0"/>
    <x v="827"/>
    <x v="1"/>
    <n v="25"/>
    <n v="7315.75"/>
    <n v="0"/>
    <n v="0"/>
    <x v="851"/>
    <n v="-256840.48"/>
    <m/>
    <n v="1552"/>
    <m/>
    <m/>
    <m/>
    <m/>
    <m/>
    <m/>
    <x v="6"/>
    <x v="0"/>
    <x v="4"/>
  </r>
  <r>
    <x v="1531"/>
    <n v="330420196047"/>
    <n v="821215300815"/>
    <x v="1305"/>
    <s v="Сулейменова 58"/>
    <s v="Сулейменова"/>
    <n v="58"/>
    <m/>
    <m/>
    <m/>
    <x v="0"/>
    <x v="0"/>
    <n v="417"/>
    <m/>
    <n v="1"/>
    <n v="1"/>
    <n v="-417"/>
    <x v="325"/>
    <x v="1"/>
    <n v="442"/>
    <n v="129342.45999999999"/>
    <n v="0"/>
    <n v="-53017.38"/>
    <x v="328"/>
    <n v="-122026.70999999999"/>
    <m/>
    <n v="0"/>
    <m/>
    <m/>
    <m/>
    <n v="1"/>
    <m/>
    <m/>
    <x v="6"/>
    <x v="0"/>
    <x v="4"/>
  </r>
  <r>
    <x v="1532"/>
    <n v="330420196047"/>
    <n v="821215300815"/>
    <x v="1305"/>
    <s v="Сулейменова 58"/>
    <s v="Сулейменова"/>
    <n v="58"/>
    <m/>
    <n v="13624340"/>
    <s v="AV02832"/>
    <x v="0"/>
    <x v="0"/>
    <n v="166"/>
    <m/>
    <n v="1"/>
    <n v="1"/>
    <n v="-166"/>
    <x v="559"/>
    <x v="1"/>
    <n v="191"/>
    <n v="55892.33"/>
    <n v="0"/>
    <n v="-21105.24"/>
    <x v="569"/>
    <n v="-48576.58"/>
    <m/>
    <n v="0"/>
    <m/>
    <m/>
    <m/>
    <n v="1"/>
    <m/>
    <m/>
    <x v="6"/>
    <x v="0"/>
    <x v="4"/>
  </r>
  <r>
    <x v="1533"/>
    <n v="330420196047"/>
    <n v="821215300815"/>
    <x v="1305"/>
    <s v="Сулейменова 58"/>
    <s v="Сулейменова"/>
    <n v="58"/>
    <m/>
    <m/>
    <m/>
    <x v="0"/>
    <x v="0"/>
    <n v="138"/>
    <m/>
    <n v="1"/>
    <n v="1"/>
    <n v="-138"/>
    <x v="582"/>
    <x v="1"/>
    <n v="163"/>
    <n v="47698.69"/>
    <n v="0"/>
    <n v="-17545.32"/>
    <x v="593"/>
    <n v="-40382.94"/>
    <m/>
    <n v="0"/>
    <m/>
    <m/>
    <m/>
    <n v="1"/>
    <m/>
    <m/>
    <x v="6"/>
    <x v="0"/>
    <x v="4"/>
  </r>
  <r>
    <x v="1534"/>
    <n v="330120096479"/>
    <n v="741122300595"/>
    <x v="1306"/>
    <s v="Жанадилова б/н"/>
    <m/>
    <m/>
    <m/>
    <s v="10062615/07"/>
    <m/>
    <x v="0"/>
    <x v="0"/>
    <n v="318"/>
    <m/>
    <n v="1"/>
    <n v="1"/>
    <n v="-318"/>
    <x v="691"/>
    <x v="1"/>
    <n v="343"/>
    <n v="100372.09"/>
    <n v="0"/>
    <n v="-40430.519999999997"/>
    <x v="709"/>
    <n v="-93056.34"/>
    <m/>
    <n v="0"/>
    <m/>
    <m/>
    <m/>
    <m/>
    <m/>
    <m/>
    <x v="6"/>
    <x v="0"/>
    <x v="4"/>
  </r>
  <r>
    <x v="1535"/>
    <n v="331010289891"/>
    <n v="790623303084"/>
    <x v="1307"/>
    <s v="Сулейменова 70"/>
    <s v="Сулейменова"/>
    <n v="70"/>
    <m/>
    <n v="10204362"/>
    <n v="2527014"/>
    <x v="0"/>
    <x v="0"/>
    <n v="4273"/>
    <m/>
    <n v="1"/>
    <n v="1"/>
    <n v="-4273"/>
    <x v="828"/>
    <x v="1"/>
    <n v="4298"/>
    <n v="1257723.74"/>
    <n v="0"/>
    <n v="-543269.22"/>
    <x v="852"/>
    <n v="-1250407.99"/>
    <m/>
    <n v="0"/>
    <m/>
    <m/>
    <m/>
    <n v="1"/>
    <m/>
    <m/>
    <x v="6"/>
    <x v="0"/>
    <x v="4"/>
  </r>
  <r>
    <x v="1536"/>
    <n v="331010289891"/>
    <n v="790623303084"/>
    <x v="1307"/>
    <s v="Сулейменова 70"/>
    <s v="Сулейменова"/>
    <n v="70"/>
    <m/>
    <n v="2527014"/>
    <m/>
    <x v="0"/>
    <x v="0"/>
    <n v="1802"/>
    <m/>
    <n v="1"/>
    <n v="1"/>
    <n v="-1802"/>
    <x v="829"/>
    <x v="1"/>
    <n v="1827"/>
    <n v="534635.01"/>
    <n v="0"/>
    <n v="-229106.28"/>
    <x v="853"/>
    <n v="-527319.26"/>
    <m/>
    <n v="0"/>
    <m/>
    <m/>
    <m/>
    <n v="1"/>
    <m/>
    <m/>
    <x v="6"/>
    <x v="0"/>
    <x v="4"/>
  </r>
  <r>
    <x v="1537"/>
    <n v="331018013232"/>
    <n v="748560000000"/>
    <x v="1308"/>
    <s v="Сулейменова 70"/>
    <s v="Сулейменова"/>
    <n v="70"/>
    <m/>
    <n v="31143934"/>
    <n v="57907710"/>
    <x v="0"/>
    <x v="0"/>
    <n v="785"/>
    <m/>
    <n v="1"/>
    <n v="1"/>
    <n v="-785"/>
    <x v="830"/>
    <x v="1"/>
    <n v="810"/>
    <n v="237030.3"/>
    <n v="0"/>
    <n v="-99804.9"/>
    <x v="854"/>
    <n v="-229714.55"/>
    <m/>
    <n v="0"/>
    <m/>
    <m/>
    <m/>
    <n v="1"/>
    <m/>
    <m/>
    <x v="6"/>
    <x v="0"/>
    <x v="4"/>
  </r>
  <r>
    <x v="1538"/>
    <n v="330100229652"/>
    <n v="680722300164"/>
    <x v="1309"/>
    <s v="Айтбаева б/н"/>
    <s v="Айтбаева"/>
    <n v="35"/>
    <m/>
    <n v="712000364"/>
    <n v="122213"/>
    <x v="0"/>
    <x v="0"/>
    <n v="6000"/>
    <m/>
    <n v="1"/>
    <n v="1"/>
    <n v="-6000"/>
    <x v="831"/>
    <x v="1"/>
    <n v="6025"/>
    <n v="1763095.75"/>
    <n v="0"/>
    <n v="-762840"/>
    <x v="855"/>
    <n v="-1755780"/>
    <m/>
    <n v="0"/>
    <m/>
    <m/>
    <m/>
    <m/>
    <m/>
    <m/>
    <x v="6"/>
    <x v="0"/>
    <x v="4"/>
  </r>
  <r>
    <x v="1539"/>
    <n v="333101702931"/>
    <n v="610105402259"/>
    <x v="1310"/>
    <s v="Айтбаева 24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4"/>
  </r>
  <r>
    <x v="1540"/>
    <n v="330120099022"/>
    <n v="770326402034"/>
    <x v="1311"/>
    <s v="Привокзальная 2в"/>
    <s v="Привокзальная"/>
    <s v="2в"/>
    <m/>
    <n v="714127"/>
    <n v="58145642"/>
    <x v="0"/>
    <x v="0"/>
    <n v="340"/>
    <m/>
    <n v="1"/>
    <n v="1"/>
    <n v="-340"/>
    <x v="832"/>
    <x v="1"/>
    <n v="365"/>
    <n v="106809.95"/>
    <n v="0"/>
    <n v="-43227.6"/>
    <x v="856"/>
    <n v="-99494.200000000012"/>
    <m/>
    <n v="0"/>
    <m/>
    <m/>
    <m/>
    <m/>
    <m/>
    <m/>
    <x v="6"/>
    <x v="0"/>
    <x v="4"/>
  </r>
  <r>
    <x v="1541"/>
    <n v="331017960489"/>
    <n v="721105301626"/>
    <x v="1312"/>
    <s v="Жанадилова26"/>
    <s v="Жанадилова"/>
    <n v="26"/>
    <m/>
    <n v="241881"/>
    <s v="св"/>
    <x v="0"/>
    <x v="0"/>
    <n v="323"/>
    <m/>
    <n v="0"/>
    <n v="1"/>
    <n v="0"/>
    <x v="301"/>
    <x v="1"/>
    <n v="25"/>
    <n v="7315.75"/>
    <n v="0"/>
    <n v="0"/>
    <x v="304"/>
    <n v="-53453.270000000004"/>
    <m/>
    <n v="323"/>
    <m/>
    <m/>
    <m/>
    <n v="1"/>
    <m/>
    <m/>
    <x v="6"/>
    <x v="0"/>
    <x v="4"/>
  </r>
  <r>
    <x v="1542"/>
    <n v="331010789992"/>
    <n v="600316400505"/>
    <x v="1313"/>
    <s v="Байтур 5"/>
    <m/>
    <m/>
    <m/>
    <n v="3074204"/>
    <n v="5130"/>
    <x v="0"/>
    <x v="0"/>
    <n v="1113"/>
    <m/>
    <n v="1"/>
    <n v="1"/>
    <n v="-1113"/>
    <x v="833"/>
    <x v="1"/>
    <n v="1138"/>
    <n v="333012.94"/>
    <m/>
    <m/>
    <x v="857"/>
    <n v="0"/>
    <m/>
    <n v="0"/>
    <m/>
    <m/>
    <m/>
    <m/>
    <m/>
    <m/>
    <x v="6"/>
    <x v="0"/>
    <x v="4"/>
  </r>
  <r>
    <x v="1543"/>
    <n v="331010568832"/>
    <n v="650510402436"/>
    <x v="1314"/>
    <s v="Абулх 60"/>
    <s v="Абулх-хан"/>
    <n v="60"/>
    <m/>
    <n v="16115953"/>
    <n v="122422"/>
    <x v="0"/>
    <x v="0"/>
    <n v="4320"/>
    <m/>
    <n v="1"/>
    <n v="1"/>
    <n v="-4320"/>
    <x v="834"/>
    <x v="1"/>
    <n v="4345"/>
    <n v="1271477.3500000001"/>
    <n v="0"/>
    <n v="-549244.80000000005"/>
    <x v="858"/>
    <n v="-1264161.6000000001"/>
    <m/>
    <n v="0"/>
    <m/>
    <m/>
    <m/>
    <n v="1"/>
    <m/>
    <m/>
    <x v="6"/>
    <x v="0"/>
    <x v="4"/>
  </r>
  <r>
    <x v="1544"/>
    <n v="331010151788"/>
    <m/>
    <x v="1315"/>
    <s v="Мауленова 39"/>
    <m/>
    <m/>
    <m/>
    <n v="0"/>
    <m/>
    <x v="0"/>
    <x v="0"/>
    <n v="281"/>
    <m/>
    <n v="1"/>
    <n v="1"/>
    <n v="-281"/>
    <x v="18"/>
    <x v="1"/>
    <n v="306"/>
    <n v="89544.78"/>
    <n v="0"/>
    <n v="-35726.340000000004"/>
    <x v="18"/>
    <n v="-82229.03"/>
    <m/>
    <n v="0"/>
    <m/>
    <m/>
    <m/>
    <m/>
    <m/>
    <m/>
    <x v="6"/>
    <x v="0"/>
    <x v="4"/>
  </r>
  <r>
    <x v="1545"/>
    <n v="330120025810"/>
    <n v="711202402208"/>
    <x v="1316"/>
    <s v="Есенова 17"/>
    <s v="Есенова"/>
    <n v="17"/>
    <n v="64"/>
    <n v="11420096"/>
    <n v="38893"/>
    <x v="0"/>
    <x v="0"/>
    <n v="260"/>
    <m/>
    <n v="1"/>
    <n v="1"/>
    <n v="-260"/>
    <x v="262"/>
    <x v="1"/>
    <n v="285"/>
    <n v="83399.55"/>
    <n v="0"/>
    <n v="-33056.400000000001"/>
    <x v="265"/>
    <n v="-76083.8"/>
    <m/>
    <n v="0"/>
    <m/>
    <m/>
    <m/>
    <m/>
    <m/>
    <m/>
    <x v="6"/>
    <x v="0"/>
    <x v="4"/>
  </r>
  <r>
    <x v="1546"/>
    <m/>
    <n v="920505301701"/>
    <x v="1317"/>
    <s v="Желтоксан 37"/>
    <m/>
    <m/>
    <m/>
    <n v="32383569"/>
    <n v="17329984"/>
    <x v="0"/>
    <x v="0"/>
    <n v="84"/>
    <m/>
    <n v="1"/>
    <n v="1"/>
    <n v="-84"/>
    <x v="201"/>
    <x v="1"/>
    <n v="109"/>
    <n v="31896.67"/>
    <n v="0"/>
    <n v="-10679.76"/>
    <x v="204"/>
    <n v="-24580.92"/>
    <m/>
    <n v="0"/>
    <m/>
    <m/>
    <m/>
    <n v="1"/>
    <m/>
    <m/>
    <x v="6"/>
    <x v="0"/>
    <x v="4"/>
  </r>
  <r>
    <x v="1547"/>
    <m/>
    <n v="640307300884"/>
    <x v="1318"/>
    <s v="Алтынсарина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4"/>
  </r>
  <r>
    <x v="1548"/>
    <m/>
    <n v="640307300884"/>
    <x v="1319"/>
    <s v="Жанадилова7"/>
    <s v="Жанадилова"/>
    <n v="7"/>
    <m/>
    <n v="0"/>
    <n v="0"/>
    <x v="0"/>
    <x v="0"/>
    <n v="61"/>
    <m/>
    <n v="0"/>
    <n v="1"/>
    <n v="0"/>
    <x v="232"/>
    <x v="1"/>
    <n v="25"/>
    <n v="7315.75"/>
    <n v="0"/>
    <n v="0"/>
    <x v="235"/>
    <n v="-10094.890000000001"/>
    <m/>
    <n v="0"/>
    <m/>
    <m/>
    <m/>
    <m/>
    <m/>
    <m/>
    <x v="6"/>
    <x v="0"/>
    <x v="4"/>
  </r>
  <r>
    <x v="1549"/>
    <m/>
    <n v="541028400668"/>
    <x v="1320"/>
    <s v="Демесинова 57"/>
    <m/>
    <m/>
    <m/>
    <n v="0"/>
    <m/>
    <x v="0"/>
    <x v="0"/>
    <n v="680"/>
    <m/>
    <n v="1"/>
    <n v="1"/>
    <n v="-680"/>
    <x v="835"/>
    <x v="1"/>
    <n v="705"/>
    <n v="206304.15"/>
    <n v="0"/>
    <n v="-86455.2"/>
    <x v="859"/>
    <n v="-198988.40000000002"/>
    <m/>
    <n v="0"/>
    <m/>
    <m/>
    <m/>
    <m/>
    <m/>
    <m/>
    <x v="6"/>
    <x v="0"/>
    <x v="4"/>
  </r>
  <r>
    <x v="1550"/>
    <n v="331010424317"/>
    <n v="730322401841"/>
    <x v="1321"/>
    <s v="Желт 34"/>
    <s v="Желтоксан"/>
    <n v="34"/>
    <n v="2"/>
    <n v="126721452"/>
    <n v="57640"/>
    <x v="0"/>
    <x v="0"/>
    <n v="588"/>
    <m/>
    <n v="1"/>
    <n v="1"/>
    <n v="-588"/>
    <x v="836"/>
    <x v="0"/>
    <n v="0"/>
    <n v="0"/>
    <n v="0"/>
    <n v="-74758.320000000007"/>
    <x v="860"/>
    <n v="-172066.44"/>
    <m/>
    <n v="0"/>
    <m/>
    <m/>
    <m/>
    <n v="1"/>
    <m/>
    <m/>
    <x v="5"/>
    <x v="0"/>
    <x v="4"/>
  </r>
  <r>
    <x v="1551"/>
    <n v="330120126881"/>
    <n v="550810402793"/>
    <x v="1322"/>
    <s v="Желт 32"/>
    <s v="Желтокан"/>
    <n v="32"/>
    <m/>
    <n v="30293698"/>
    <n v="57908443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n v="1"/>
    <m/>
    <m/>
    <x v="5"/>
    <x v="0"/>
    <x v="4"/>
  </r>
  <r>
    <x v="1552"/>
    <n v="331018862176"/>
    <n v="670424402442"/>
    <x v="1323"/>
    <s v="Желтоксан 34/3"/>
    <s v="Желтокан"/>
    <n v="34"/>
    <n v="3"/>
    <n v="98012827"/>
    <n v="56045"/>
    <x v="0"/>
    <x v="0"/>
    <n v="2453"/>
    <m/>
    <n v="1"/>
    <n v="1"/>
    <n v="-2453"/>
    <x v="837"/>
    <x v="0"/>
    <n v="0"/>
    <n v="0"/>
    <n v="0"/>
    <n v="-311874.42"/>
    <x v="861"/>
    <n v="-717821.39"/>
    <m/>
    <n v="0"/>
    <m/>
    <m/>
    <m/>
    <n v="1"/>
    <m/>
    <m/>
    <x v="5"/>
    <x v="0"/>
    <x v="4"/>
  </r>
  <r>
    <x v="1553"/>
    <n v="331012071204"/>
    <n v="550425402671"/>
    <x v="1324"/>
    <s v="Желт 26/13"/>
    <s v="Желтоксан"/>
    <n v="26"/>
    <n v="13"/>
    <n v="13497032"/>
    <n v="115"/>
    <x v="0"/>
    <x v="0"/>
    <n v="310"/>
    <m/>
    <n v="1"/>
    <n v="1"/>
    <n v="-310"/>
    <x v="181"/>
    <x v="0"/>
    <n v="0"/>
    <n v="0"/>
    <n v="0"/>
    <n v="-39413.4"/>
    <x v="184"/>
    <n v="-90715.3"/>
    <m/>
    <n v="0"/>
    <m/>
    <m/>
    <m/>
    <n v="1"/>
    <m/>
    <m/>
    <x v="5"/>
    <x v="0"/>
    <x v="4"/>
  </r>
  <r>
    <x v="1554"/>
    <n v="330810276698"/>
    <n v="570810401176"/>
    <x v="1325"/>
    <s v="Желт 28/14"/>
    <s v="Желтокан"/>
    <n v="28"/>
    <n v="14"/>
    <n v="16043002"/>
    <n v="4747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m/>
    <m/>
    <m/>
    <x v="5"/>
    <x v="0"/>
    <x v="4"/>
  </r>
  <r>
    <x v="1555"/>
    <n v="331010646673"/>
    <n v="560417300875"/>
    <x v="1326"/>
    <s v="Желт 34/14"/>
    <s v="Желтокан"/>
    <n v="38"/>
    <n v="14"/>
    <n v="15789066"/>
    <n v="550974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5"/>
    <x v="0"/>
    <x v="4"/>
  </r>
  <r>
    <x v="1556"/>
    <n v="331010467860"/>
    <n v="640706401987"/>
    <x v="1327"/>
    <s v="Желт 28/15"/>
    <s v="Желтокан"/>
    <n v="28"/>
    <n v="15"/>
    <n v="12812263"/>
    <n v="58172391"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n v="1"/>
    <m/>
    <m/>
    <x v="5"/>
    <x v="0"/>
    <x v="4"/>
  </r>
  <r>
    <x v="1557"/>
    <n v="330120446055"/>
    <n v="751010489028"/>
    <x v="1328"/>
    <s v="Желтоксан 28/3"/>
    <m/>
    <m/>
    <m/>
    <n v="6667113"/>
    <n v="581743"/>
    <x v="0"/>
    <x v="0"/>
    <n v="13"/>
    <m/>
    <n v="1"/>
    <n v="1"/>
    <n v="-13"/>
    <x v="838"/>
    <x v="0"/>
    <n v="0"/>
    <n v="0"/>
    <n v="0"/>
    <n v="-1652.82"/>
    <x v="862"/>
    <n v="-3804.1899999999996"/>
    <m/>
    <n v="0"/>
    <m/>
    <m/>
    <m/>
    <n v="1"/>
    <m/>
    <m/>
    <x v="5"/>
    <x v="0"/>
    <x v="4"/>
  </r>
  <r>
    <x v="1558"/>
    <n v="330910007949"/>
    <n v="440210300280"/>
    <x v="1329"/>
    <s v="Желт 20/11"/>
    <s v="Желтокан"/>
    <n v="20"/>
    <n v="11"/>
    <s v="0157285/10"/>
    <n v="51836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5"/>
    <x v="0"/>
    <x v="4"/>
  </r>
  <r>
    <x v="1559"/>
    <n v="331010290356"/>
    <n v="5807126402188"/>
    <x v="1330"/>
    <s v="Желт 20/17"/>
    <s v="Желтоксан"/>
    <n v="20"/>
    <n v="17"/>
    <n v="15863346"/>
    <n v="23096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m/>
    <m/>
    <m/>
    <x v="5"/>
    <x v="0"/>
    <x v="4"/>
  </r>
  <r>
    <x v="1560"/>
    <n v="331010627644"/>
    <n v="670126302387"/>
    <x v="1331"/>
    <s v="Желт 24/1"/>
    <s v="Желтокан"/>
    <n v="24"/>
    <n v="1"/>
    <n v="10154117"/>
    <n v="829240"/>
    <x v="0"/>
    <x v="0"/>
    <n v="393"/>
    <m/>
    <n v="1"/>
    <n v="1"/>
    <n v="-393"/>
    <x v="839"/>
    <x v="0"/>
    <n v="0"/>
    <n v="0"/>
    <n v="0"/>
    <n v="-49966.02"/>
    <x v="863"/>
    <n v="-115003.59"/>
    <m/>
    <n v="0"/>
    <m/>
    <m/>
    <m/>
    <n v="1"/>
    <m/>
    <m/>
    <x v="5"/>
    <x v="0"/>
    <x v="4"/>
  </r>
  <r>
    <x v="1561"/>
    <n v="331010359621"/>
    <n v="701003301896"/>
    <x v="1332"/>
    <s v="Коркыт ата 7/18"/>
    <s v="Коркыт ата"/>
    <n v="7"/>
    <n v="18"/>
    <n v="666821"/>
    <n v="74514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5"/>
    <x v="0"/>
    <x v="4"/>
  </r>
  <r>
    <x v="1562"/>
    <n v="331017808033"/>
    <n v="330023684251"/>
    <x v="1333"/>
    <s v="К-ата 15"/>
    <s v="Коркыт ата"/>
    <s v="15а"/>
    <m/>
    <n v="10189110"/>
    <n v="87766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n v="1"/>
    <m/>
    <m/>
    <x v="5"/>
    <x v="0"/>
    <x v="4"/>
  </r>
  <r>
    <x v="1563"/>
    <n v="331010666645"/>
    <n v="710910300213"/>
    <x v="1334"/>
    <s v="К-ата 7/31"/>
    <s v="Коркыт ата"/>
    <n v="7"/>
    <n v="31"/>
    <n v="14998486"/>
    <n v="89212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5"/>
    <x v="0"/>
    <x v="4"/>
  </r>
  <r>
    <x v="1564"/>
    <m/>
    <n v="640428402335"/>
    <x v="1335"/>
    <s v="К-ата 7"/>
    <s v="Коркыт ата"/>
    <n v="7"/>
    <n v="17"/>
    <n v="2516209"/>
    <n v="154385"/>
    <x v="0"/>
    <x v="0"/>
    <n v="258"/>
    <m/>
    <n v="1"/>
    <n v="1"/>
    <n v="-258"/>
    <x v="193"/>
    <x v="0"/>
    <n v="0"/>
    <n v="0"/>
    <n v="0"/>
    <n v="-32802.120000000003"/>
    <x v="196"/>
    <n v="-75498.540000000008"/>
    <m/>
    <n v="0"/>
    <m/>
    <m/>
    <m/>
    <m/>
    <m/>
    <m/>
    <x v="5"/>
    <x v="0"/>
    <x v="4"/>
  </r>
  <r>
    <x v="1565"/>
    <n v="331017874702"/>
    <n v="781114302545"/>
    <x v="1336"/>
    <s v="К-Ата 7/88"/>
    <s v="Коркыт ата"/>
    <n v="7"/>
    <n v="88"/>
    <n v="2519814"/>
    <n v="123933"/>
    <x v="0"/>
    <x v="0"/>
    <n v="252"/>
    <m/>
    <n v="1"/>
    <n v="1"/>
    <n v="-252"/>
    <x v="840"/>
    <x v="0"/>
    <n v="0"/>
    <n v="0"/>
    <n v="0"/>
    <n v="-32039.279999999999"/>
    <x v="864"/>
    <n v="-73742.760000000009"/>
    <m/>
    <n v="0"/>
    <m/>
    <m/>
    <m/>
    <m/>
    <m/>
    <m/>
    <x v="5"/>
    <x v="0"/>
    <x v="4"/>
  </r>
  <r>
    <x v="1566"/>
    <n v="331010666645"/>
    <n v="710910300213"/>
    <x v="1337"/>
    <s v="Коркыт ата 7/33"/>
    <s v="Коркыт ата"/>
    <n v="7"/>
    <n v="33"/>
    <n v="2500857"/>
    <n v="88114"/>
    <x v="0"/>
    <x v="0"/>
    <n v="378"/>
    <m/>
    <n v="1"/>
    <n v="1"/>
    <n v="-378"/>
    <x v="117"/>
    <x v="0"/>
    <n v="0"/>
    <n v="0"/>
    <n v="0"/>
    <n v="-48058.92"/>
    <x v="117"/>
    <n v="-110614.14"/>
    <m/>
    <n v="0"/>
    <m/>
    <m/>
    <m/>
    <m/>
    <m/>
    <m/>
    <x v="5"/>
    <x v="0"/>
    <x v="4"/>
  </r>
  <r>
    <x v="1567"/>
    <n v="331017898204"/>
    <n v="731008402338"/>
    <x v="1338"/>
    <s v="Коркыт ата 3а"/>
    <s v="Коркыт ата"/>
    <s v="3а"/>
    <m/>
    <n v="2243458"/>
    <n v="99948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5"/>
    <x v="0"/>
    <x v="4"/>
  </r>
  <r>
    <x v="1568"/>
    <n v="331010429934"/>
    <n v="610613401321"/>
    <x v="1339"/>
    <s v="Коркыт ата 15А"/>
    <s v="Коркыт ата"/>
    <n v="15"/>
    <s v="а"/>
    <n v="12461473"/>
    <n v="48312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m/>
    <m/>
    <m/>
    <x v="5"/>
    <x v="0"/>
    <x v="4"/>
  </r>
  <r>
    <x v="1569"/>
    <m/>
    <n v="990940002954"/>
    <x v="1340"/>
    <s v="Желтоксан 24а"/>
    <s v="Желтоксан"/>
    <s v="24а"/>
    <m/>
    <n v="39600807"/>
    <n v="153638"/>
    <x v="0"/>
    <x v="0"/>
    <n v="1185"/>
    <m/>
    <n v="1"/>
    <n v="1"/>
    <n v="-1185"/>
    <x v="671"/>
    <x v="0"/>
    <n v="0"/>
    <n v="0"/>
    <n v="0"/>
    <n v="-150660.9"/>
    <x v="689"/>
    <n v="-346766.55000000005"/>
    <m/>
    <n v="0"/>
    <m/>
    <m/>
    <m/>
    <m/>
    <m/>
    <m/>
    <x v="5"/>
    <x v="0"/>
    <x v="4"/>
  </r>
  <r>
    <x v="1570"/>
    <m/>
    <n v="990940002954"/>
    <x v="1340"/>
    <s v="Желтоксан 24а"/>
    <s v="Желтоксан"/>
    <s v="24а"/>
    <m/>
    <n v="39476007"/>
    <n v="88037"/>
    <x v="0"/>
    <x v="0"/>
    <n v="33"/>
    <m/>
    <n v="1"/>
    <n v="1"/>
    <n v="-33"/>
    <x v="632"/>
    <x v="0"/>
    <n v="0"/>
    <n v="0"/>
    <n v="0"/>
    <n v="-4195.62"/>
    <x v="646"/>
    <n v="-9656.7900000000009"/>
    <m/>
    <n v="0"/>
    <m/>
    <m/>
    <m/>
    <m/>
    <m/>
    <m/>
    <x v="5"/>
    <x v="0"/>
    <x v="4"/>
  </r>
  <r>
    <x v="1571"/>
    <n v="331012119565"/>
    <n v="161016301208"/>
    <x v="1341"/>
    <s v="Коркыт ата 30а"/>
    <s v="Коркыт ата"/>
    <n v="30"/>
    <s v="а"/>
    <n v="13777195"/>
    <n v="98516"/>
    <x v="0"/>
    <x v="0"/>
    <n v="1945"/>
    <m/>
    <n v="1"/>
    <n v="1"/>
    <n v="-1945"/>
    <x v="841"/>
    <x v="0"/>
    <n v="0"/>
    <n v="0"/>
    <n v="0"/>
    <n v="-247287.3"/>
    <x v="865"/>
    <n v="-569165.35000000009"/>
    <m/>
    <n v="0"/>
    <m/>
    <m/>
    <m/>
    <n v="1"/>
    <m/>
    <m/>
    <x v="5"/>
    <x v="0"/>
    <x v="4"/>
  </r>
  <r>
    <x v="1572"/>
    <m/>
    <m/>
    <x v="1342"/>
    <s v="Приб 40"/>
    <s v="Прибрежн"/>
    <n v="40"/>
    <n v="1"/>
    <n v="0"/>
    <m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5"/>
    <x v="0"/>
    <x v="4"/>
  </r>
  <r>
    <x v="1573"/>
    <n v="331012119565"/>
    <n v="381107403558"/>
    <x v="1343"/>
    <s v="Тулеба 20/2"/>
    <s v="Тулебаева"/>
    <n v="20"/>
    <n v="2"/>
    <n v="12750485"/>
    <n v="3163310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4"/>
  </r>
  <r>
    <x v="1574"/>
    <n v="331012229833"/>
    <n v="550426400918"/>
    <x v="1344"/>
    <s v="Прибрежн, 40/52"/>
    <s v="Прибрежн"/>
    <n v="40"/>
    <n v="52"/>
    <n v="2495678"/>
    <n v="154569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n v="1"/>
    <m/>
    <m/>
    <x v="5"/>
    <x v="0"/>
    <x v="4"/>
  </r>
  <r>
    <x v="1575"/>
    <n v="331017977224"/>
    <n v="500210400429"/>
    <x v="1345"/>
    <s v="Тулебаева, 20"/>
    <s v="Тулебаева"/>
    <n v="20"/>
    <m/>
    <n v="16065832"/>
    <n v="39853"/>
    <x v="0"/>
    <x v="0"/>
    <n v="98"/>
    <m/>
    <n v="1"/>
    <n v="1"/>
    <n v="-98"/>
    <x v="233"/>
    <x v="0"/>
    <n v="0"/>
    <n v="0"/>
    <n v="0"/>
    <n v="-12459.72"/>
    <x v="236"/>
    <n v="-28677.739999999998"/>
    <m/>
    <n v="0"/>
    <m/>
    <m/>
    <m/>
    <n v="1"/>
    <m/>
    <m/>
    <x v="5"/>
    <x v="0"/>
    <x v="4"/>
  </r>
  <r>
    <x v="1576"/>
    <n v="331012229833"/>
    <n v="620313402172"/>
    <x v="1346"/>
    <s v="Абулхайр, 50/1"/>
    <s v="Абулхайырхан"/>
    <n v="50"/>
    <n v="1"/>
    <n v="0"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5"/>
    <x v="0"/>
    <x v="4"/>
  </r>
  <r>
    <x v="1577"/>
    <m/>
    <n v="801022400452"/>
    <x v="1347"/>
    <s v="Коркыт-ата, 7/32"/>
    <s v="Коркыт ата"/>
    <n v="7"/>
    <n v="32"/>
    <n v="12614541"/>
    <n v="561454"/>
    <x v="0"/>
    <x v="0"/>
    <n v="279"/>
    <m/>
    <n v="1"/>
    <n v="1"/>
    <n v="-279"/>
    <x v="179"/>
    <x v="0"/>
    <n v="0"/>
    <n v="0"/>
    <n v="0"/>
    <n v="-35472.06"/>
    <x v="182"/>
    <n v="-81643.76999999999"/>
    <m/>
    <n v="0"/>
    <m/>
    <m/>
    <m/>
    <m/>
    <m/>
    <m/>
    <x v="5"/>
    <x v="0"/>
    <x v="4"/>
  </r>
  <r>
    <x v="1578"/>
    <n v="331017898204"/>
    <n v="590129401760"/>
    <x v="1348"/>
    <s v="Чимкентская, 20"/>
    <s v="Чимкентская"/>
    <n v="20"/>
    <m/>
    <n v="391160"/>
    <n v="47972"/>
    <x v="0"/>
    <x v="0"/>
    <n v="394"/>
    <m/>
    <n v="1"/>
    <n v="1"/>
    <n v="-394"/>
    <x v="842"/>
    <x v="0"/>
    <n v="0"/>
    <n v="0"/>
    <n v="0"/>
    <n v="-50093.16"/>
    <x v="866"/>
    <n v="-115296.22"/>
    <m/>
    <n v="0"/>
    <m/>
    <m/>
    <m/>
    <m/>
    <m/>
    <m/>
    <x v="5"/>
    <x v="0"/>
    <x v="4"/>
  </r>
  <r>
    <x v="1579"/>
    <n v="330120411838"/>
    <n v="850911402933"/>
    <x v="1349"/>
    <s v="Коркыт-ата, 3а/1"/>
    <s v="Коркыт ата"/>
    <s v="3а"/>
    <n v="1"/>
    <n v="15634855"/>
    <n v="56421"/>
    <x v="0"/>
    <x v="0"/>
    <n v="114"/>
    <m/>
    <n v="1"/>
    <n v="1"/>
    <n v="-114"/>
    <x v="843"/>
    <x v="0"/>
    <n v="0"/>
    <n v="0"/>
    <n v="0"/>
    <n v="-14493.960000000001"/>
    <x v="867"/>
    <n v="-33359.82"/>
    <m/>
    <n v="0"/>
    <m/>
    <m/>
    <m/>
    <m/>
    <m/>
    <m/>
    <x v="5"/>
    <x v="0"/>
    <x v="4"/>
  </r>
  <r>
    <x v="1580"/>
    <n v="331017898204"/>
    <n v="750114301806"/>
    <x v="1350"/>
    <s v="Коркыт-ата, 3/5"/>
    <s v="Коркыт ата"/>
    <n v="3"/>
    <n v="5"/>
    <n v="97897344"/>
    <n v="118"/>
    <x v="0"/>
    <x v="0"/>
    <n v="1704"/>
    <m/>
    <n v="1"/>
    <n v="1"/>
    <n v="-1704"/>
    <x v="844"/>
    <x v="0"/>
    <n v="0"/>
    <n v="0"/>
    <n v="0"/>
    <n v="-216646.56"/>
    <x v="868"/>
    <n v="-498641.52"/>
    <m/>
    <n v="0"/>
    <m/>
    <m/>
    <m/>
    <n v="1"/>
    <m/>
    <m/>
    <x v="5"/>
    <x v="0"/>
    <x v="4"/>
  </r>
  <r>
    <x v="1581"/>
    <n v="330120411838"/>
    <n v="700807302357"/>
    <x v="1351"/>
    <s v="Желтоксан, 20/10"/>
    <s v="Желтокан"/>
    <n v="20"/>
    <n v="10"/>
    <n v="27073863"/>
    <n v="62328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m/>
    <m/>
    <m/>
    <x v="5"/>
    <x v="0"/>
    <x v="4"/>
  </r>
  <r>
    <x v="1582"/>
    <n v="331012133056"/>
    <n v="630104302449"/>
    <x v="1352"/>
    <s v="Абулхайр хан, 50"/>
    <s v="Абулзайыр хан"/>
    <n v="50"/>
    <m/>
    <n v="13645191"/>
    <n v="12714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m/>
    <m/>
    <m/>
    <x v="5"/>
    <x v="0"/>
    <x v="4"/>
  </r>
  <r>
    <x v="1583"/>
    <n v="330710201263"/>
    <n v="751021302306"/>
    <x v="1353"/>
    <s v="Усерб б/н"/>
    <s v="Усербаева"/>
    <s v="б/н"/>
    <m/>
    <n v="30318497"/>
    <n v="57906046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5"/>
    <x v="0"/>
    <x v="4"/>
  </r>
  <r>
    <x v="1584"/>
    <m/>
    <n v="610521401163"/>
    <x v="1354"/>
    <s v="Кунаева 26/3"/>
    <s v="Кунаева"/>
    <n v="26"/>
    <n v="3"/>
    <n v="15070439"/>
    <n v="8808"/>
    <x v="0"/>
    <x v="0"/>
    <n v="629"/>
    <m/>
    <n v="1"/>
    <n v="1"/>
    <n v="-629"/>
    <x v="845"/>
    <x v="0"/>
    <n v="0"/>
    <n v="0"/>
    <n v="0"/>
    <n v="-79971.06"/>
    <x v="869"/>
    <n v="-184064.27000000002"/>
    <m/>
    <n v="0"/>
    <m/>
    <m/>
    <m/>
    <m/>
    <m/>
    <m/>
    <x v="5"/>
    <x v="0"/>
    <x v="4"/>
  </r>
  <r>
    <x v="1585"/>
    <n v="330710181529"/>
    <n v="590921401429"/>
    <x v="1355"/>
    <s v="Кунаева 25"/>
    <s v="Кунаева"/>
    <n v="24"/>
    <n v="3"/>
    <n v="6043356"/>
    <n v="51388"/>
    <x v="0"/>
    <x v="0"/>
    <n v="746"/>
    <m/>
    <n v="1"/>
    <n v="1"/>
    <n v="-746"/>
    <x v="846"/>
    <x v="0"/>
    <n v="0"/>
    <n v="0"/>
    <n v="0"/>
    <n v="-94846.44"/>
    <x v="870"/>
    <n v="-218301.98"/>
    <m/>
    <n v="0"/>
    <m/>
    <m/>
    <m/>
    <n v="1"/>
    <m/>
    <m/>
    <x v="5"/>
    <x v="0"/>
    <x v="4"/>
  </r>
  <r>
    <x v="1586"/>
    <n v="330120017732"/>
    <n v="641026401656"/>
    <x v="1356"/>
    <s v="Айтба 33"/>
    <m/>
    <m/>
    <m/>
    <n v="811469"/>
    <n v="828114"/>
    <x v="0"/>
    <x v="0"/>
    <n v="646"/>
    <m/>
    <n v="1"/>
    <n v="1"/>
    <n v="-646"/>
    <x v="847"/>
    <x v="0"/>
    <n v="0"/>
    <n v="0"/>
    <n v="0"/>
    <n v="-82132.44"/>
    <x v="871"/>
    <n v="-189038.98"/>
    <m/>
    <n v="0"/>
    <m/>
    <m/>
    <m/>
    <m/>
    <m/>
    <m/>
    <x v="5"/>
    <x v="0"/>
    <x v="4"/>
  </r>
  <r>
    <x v="1587"/>
    <n v="331010445386"/>
    <n v="690529400827"/>
    <x v="1357"/>
    <s v="Сулеймен 64"/>
    <s v="Сулейменова"/>
    <n v="64"/>
    <m/>
    <n v="11036237"/>
    <n v="405426"/>
    <x v="0"/>
    <x v="0"/>
    <n v="206"/>
    <m/>
    <n v="1"/>
    <n v="1"/>
    <n v="-206"/>
    <x v="848"/>
    <x v="0"/>
    <n v="0"/>
    <n v="0"/>
    <n v="0"/>
    <n v="-26190.84"/>
    <x v="872"/>
    <n v="-60281.78"/>
    <m/>
    <n v="0"/>
    <m/>
    <m/>
    <m/>
    <n v="1"/>
    <m/>
    <m/>
    <x v="5"/>
    <x v="0"/>
    <x v="4"/>
  </r>
  <r>
    <x v="1588"/>
    <n v="331010193673"/>
    <n v="740211402417"/>
    <x v="1358"/>
    <s v="Ауельбекова 25/10"/>
    <m/>
    <m/>
    <m/>
    <n v="3899911"/>
    <n v="51339"/>
    <x v="0"/>
    <x v="0"/>
    <n v="680"/>
    <m/>
    <n v="1"/>
    <n v="1"/>
    <n v="-680"/>
    <x v="835"/>
    <x v="0"/>
    <n v="0"/>
    <n v="0"/>
    <n v="0"/>
    <n v="-86455.2"/>
    <x v="859"/>
    <n v="-198988.40000000002"/>
    <m/>
    <n v="0"/>
    <m/>
    <m/>
    <m/>
    <n v="1"/>
    <m/>
    <m/>
    <x v="5"/>
    <x v="0"/>
    <x v="4"/>
  </r>
  <r>
    <x v="1589"/>
    <n v="331010532480"/>
    <n v="710611401232"/>
    <x v="490"/>
    <s v="Айтбаева 45"/>
    <m/>
    <m/>
    <m/>
    <n v="13164916"/>
    <n v="38103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m/>
    <m/>
    <m/>
    <x v="5"/>
    <x v="0"/>
    <x v="4"/>
  </r>
  <r>
    <x v="1590"/>
    <n v="331010025976"/>
    <m/>
    <x v="1359"/>
    <s v="Жакаева 9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4"/>
  </r>
  <r>
    <x v="1591"/>
    <n v="331017977224"/>
    <n v="691025400803"/>
    <x v="1360"/>
    <s v="Сулейменова 64/3"/>
    <s v="Сулейменова"/>
    <n v="64"/>
    <n v="3"/>
    <s v="06/475898"/>
    <n v="147112"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n v="1"/>
    <m/>
    <m/>
    <x v="5"/>
    <x v="0"/>
    <x v="4"/>
  </r>
  <r>
    <x v="1592"/>
    <n v="331017977224"/>
    <n v="790620303078"/>
    <x v="1361"/>
    <s v="Сулейменова 56/4"/>
    <s v="Сулейменова"/>
    <n v="56"/>
    <n v="4"/>
    <n v="2504786"/>
    <n v="122211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m/>
    <m/>
    <m/>
    <x v="5"/>
    <x v="0"/>
    <x v="4"/>
  </r>
  <r>
    <x v="1593"/>
    <n v="331018315678"/>
    <n v="710214401581"/>
    <x v="1362"/>
    <s v="Кунаева"/>
    <s v="Кунаева"/>
    <n v="24"/>
    <n v="46"/>
    <s v="06/073322"/>
    <n v="25988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n v="1"/>
    <m/>
    <m/>
    <x v="5"/>
    <x v="0"/>
    <x v="4"/>
  </r>
  <r>
    <x v="1594"/>
    <n v="331018315678"/>
    <n v="710214401581"/>
    <x v="1362"/>
    <s v="Кунаева"/>
    <s v="Кунаева"/>
    <n v="24"/>
    <n v="46"/>
    <s v="06/073322"/>
    <n v="25988"/>
    <x v="0"/>
    <x v="0"/>
    <n v="208"/>
    <m/>
    <n v="1"/>
    <n v="1"/>
    <n v="-208"/>
    <x v="74"/>
    <x v="0"/>
    <n v="0"/>
    <n v="0"/>
    <n v="0"/>
    <n v="-26445.119999999999"/>
    <x v="74"/>
    <n v="-60867.039999999994"/>
    <m/>
    <n v="0"/>
    <m/>
    <m/>
    <m/>
    <n v="1"/>
    <m/>
    <m/>
    <x v="5"/>
    <x v="0"/>
    <x v="4"/>
  </r>
  <r>
    <x v="1595"/>
    <m/>
    <n v="811215301524"/>
    <x v="1363"/>
    <s v="Кунаева 26/28"/>
    <m/>
    <m/>
    <m/>
    <s v="02/427289"/>
    <n v="52908"/>
    <x v="0"/>
    <x v="0"/>
    <n v="379"/>
    <m/>
    <n v="1"/>
    <n v="1"/>
    <n v="-379"/>
    <x v="849"/>
    <x v="0"/>
    <n v="0"/>
    <n v="0"/>
    <n v="0"/>
    <n v="-48186.06"/>
    <x v="873"/>
    <n v="-110906.77"/>
    <m/>
    <n v="0"/>
    <m/>
    <m/>
    <m/>
    <m/>
    <m/>
    <m/>
    <x v="5"/>
    <x v="0"/>
    <x v="4"/>
  </r>
  <r>
    <x v="1596"/>
    <n v="331017954946"/>
    <n v="760725301601"/>
    <x v="1364"/>
    <s v="Кунаева24"/>
    <s v="Кунаева"/>
    <n v="24"/>
    <m/>
    <s v="191265/08"/>
    <s v="невидно"/>
    <x v="0"/>
    <x v="0"/>
    <n v="412"/>
    <m/>
    <n v="1"/>
    <n v="1"/>
    <n v="-412"/>
    <x v="242"/>
    <x v="0"/>
    <n v="0"/>
    <n v="0"/>
    <n v="0"/>
    <n v="-52381.68"/>
    <x v="245"/>
    <n v="-120563.56"/>
    <m/>
    <n v="0"/>
    <m/>
    <m/>
    <m/>
    <n v="1"/>
    <m/>
    <m/>
    <x v="5"/>
    <x v="0"/>
    <x v="4"/>
  </r>
  <r>
    <x v="1597"/>
    <n v="331010247247"/>
    <n v="480420400098"/>
    <x v="181"/>
    <s v="К-ата 30"/>
    <s v="Коркыт ата"/>
    <n v="30"/>
    <m/>
    <n v="10085599"/>
    <n v="99756"/>
    <x v="0"/>
    <x v="0"/>
    <n v="339"/>
    <m/>
    <n v="1"/>
    <n v="1"/>
    <n v="-339"/>
    <x v="850"/>
    <x v="0"/>
    <n v="0"/>
    <n v="0"/>
    <n v="0"/>
    <n v="-43100.46"/>
    <x v="874"/>
    <n v="-99201.57"/>
    <m/>
    <n v="0"/>
    <m/>
    <m/>
    <m/>
    <m/>
    <m/>
    <m/>
    <x v="5"/>
    <x v="0"/>
    <x v="4"/>
  </r>
  <r>
    <x v="1598"/>
    <n v="331018864359"/>
    <n v="711101402092"/>
    <x v="1365"/>
    <s v="Есенова 17а/22"/>
    <s v="Есенова"/>
    <s v="17а"/>
    <n v="22"/>
    <n v="14662547"/>
    <n v="98735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n v="1"/>
    <m/>
    <m/>
    <x v="5"/>
    <x v="0"/>
    <x v="4"/>
  </r>
  <r>
    <x v="1599"/>
    <n v="330120025810"/>
    <n v="711202402208"/>
    <x v="1366"/>
    <s v="Есенова 17/63"/>
    <s v="Есенова"/>
    <s v="17а"/>
    <n v="63"/>
    <n v="32041024"/>
    <n v="58173161"/>
    <x v="0"/>
    <x v="0"/>
    <n v="195"/>
    <m/>
    <n v="1"/>
    <n v="1"/>
    <n v="-195"/>
    <x v="499"/>
    <x v="0"/>
    <n v="0"/>
    <n v="0"/>
    <n v="0"/>
    <n v="-24792.3"/>
    <x v="506"/>
    <n v="-57062.850000000006"/>
    <m/>
    <n v="0"/>
    <m/>
    <m/>
    <m/>
    <n v="1"/>
    <m/>
    <m/>
    <x v="5"/>
    <x v="0"/>
    <x v="4"/>
  </r>
  <r>
    <x v="1600"/>
    <n v="331010286072"/>
    <n v="751029400270"/>
    <x v="1367"/>
    <s v="Абулх 62/2"/>
    <s v="Абулхайыр хан"/>
    <n v="62"/>
    <n v="2"/>
    <n v="15613879"/>
    <n v="38895"/>
    <x v="0"/>
    <x v="0"/>
    <n v="212"/>
    <m/>
    <n v="1"/>
    <n v="1"/>
    <n v="-212"/>
    <x v="94"/>
    <x v="0"/>
    <n v="0"/>
    <n v="0"/>
    <n v="0"/>
    <n v="-26953.68"/>
    <x v="94"/>
    <n v="-62037.560000000005"/>
    <m/>
    <n v="0"/>
    <m/>
    <m/>
    <m/>
    <n v="1"/>
    <m/>
    <m/>
    <x v="5"/>
    <x v="0"/>
    <x v="4"/>
  </r>
  <r>
    <x v="1601"/>
    <m/>
    <n v="620126401811"/>
    <x v="1368"/>
    <s v="Есенова 17 а"/>
    <s v="Есенова"/>
    <s v="17а"/>
    <m/>
    <n v="29116232"/>
    <n v="57906643"/>
    <x v="0"/>
    <x v="0"/>
    <n v="75"/>
    <m/>
    <n v="1"/>
    <n v="1"/>
    <n v="-75"/>
    <x v="697"/>
    <x v="0"/>
    <n v="0"/>
    <n v="0"/>
    <n v="0"/>
    <n v="-9535.5"/>
    <x v="715"/>
    <n v="-21947.25"/>
    <m/>
    <n v="0"/>
    <m/>
    <m/>
    <m/>
    <m/>
    <m/>
    <m/>
    <x v="5"/>
    <x v="0"/>
    <x v="4"/>
  </r>
  <r>
    <x v="1602"/>
    <n v="331000045364"/>
    <m/>
    <x v="1369"/>
    <s v="Жахаева 72"/>
    <m/>
    <m/>
    <m/>
    <n v="0"/>
    <m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n v="1"/>
    <m/>
    <m/>
    <x v="5"/>
    <x v="0"/>
    <x v="4"/>
  </r>
  <r>
    <x v="1603"/>
    <m/>
    <n v="750114301806"/>
    <x v="1370"/>
    <s v="Коркыт ата 3/2"/>
    <s v="Желтокан"/>
    <n v="3"/>
    <n v="2"/>
    <n v="27208299"/>
    <n v="57908597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m/>
    <m/>
    <m/>
    <x v="5"/>
    <x v="0"/>
    <x v="4"/>
  </r>
  <r>
    <x v="1604"/>
    <m/>
    <m/>
    <x v="1371"/>
    <s v="Коркыт ата 3"/>
    <s v="Коркыт ата"/>
    <n v="3"/>
    <m/>
    <n v="0"/>
    <n v="0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-1"/>
    <s v="нет № вод и пломбы"/>
    <m/>
    <x v="5"/>
    <x v="0"/>
    <x v="4"/>
  </r>
  <r>
    <x v="1605"/>
    <m/>
    <m/>
    <x v="1372"/>
    <s v="Сулейменова 58"/>
    <s v="Сулейменова"/>
    <n v="58"/>
    <m/>
    <n v="97456362"/>
    <m/>
    <x v="0"/>
    <x v="0"/>
    <n v="14"/>
    <m/>
    <n v="1"/>
    <n v="1"/>
    <n v="-14"/>
    <x v="253"/>
    <x v="0"/>
    <n v="0"/>
    <n v="0"/>
    <n v="1"/>
    <n v="-1779.96"/>
    <x v="256"/>
    <n v="-4096.82"/>
    <m/>
    <n v="0"/>
    <m/>
    <m/>
    <m/>
    <n v="1"/>
    <m/>
    <m/>
    <x v="5"/>
    <x v="0"/>
    <x v="4"/>
  </r>
  <r>
    <x v="1606"/>
    <m/>
    <m/>
    <x v="1373"/>
    <s v="Желтоксан 34/1"/>
    <s v="Желтоксан"/>
    <n v="34"/>
    <n v="1"/>
    <n v="0"/>
    <n v="0"/>
    <x v="0"/>
    <x v="0"/>
    <n v="296"/>
    <m/>
    <n v="1"/>
    <n v="1"/>
    <n v="-296"/>
    <x v="851"/>
    <x v="0"/>
    <n v="0"/>
    <n v="0"/>
    <n v="2"/>
    <n v="-37633.440000000002"/>
    <x v="875"/>
    <n v="-86618.48000000001"/>
    <m/>
    <n v="0"/>
    <m/>
    <m/>
    <m/>
    <n v="-1"/>
    <s v="нет № вод и пломбы"/>
    <m/>
    <x v="5"/>
    <x v="0"/>
    <x v="4"/>
  </r>
  <r>
    <x v="1449"/>
    <m/>
    <m/>
    <x v="1373"/>
    <s v="Желтоксан 34/2"/>
    <s v="Желтоксан"/>
    <n v="34"/>
    <n v="1"/>
    <n v="0"/>
    <n v="0"/>
    <x v="0"/>
    <x v="0"/>
    <n v="315"/>
    <m/>
    <n v="1"/>
    <n v="1"/>
    <n v="-315"/>
    <x v="852"/>
    <x v="0"/>
    <n v="0"/>
    <n v="0"/>
    <n v="3"/>
    <n v="-40049.1"/>
    <x v="876"/>
    <n v="-92178.450000000012"/>
    <m/>
    <n v="0"/>
    <m/>
    <m/>
    <m/>
    <n v="1"/>
    <m/>
    <m/>
    <x v="5"/>
    <x v="0"/>
    <x v="4"/>
  </r>
  <r>
    <x v="1449"/>
    <m/>
    <n v="681201402305"/>
    <x v="1374"/>
    <s v="Бегим ана 6/6"/>
    <s v="Бегим ана"/>
    <n v="6"/>
    <n v="6"/>
    <m/>
    <m/>
    <x v="0"/>
    <x v="0"/>
    <n v="107"/>
    <m/>
    <n v="1"/>
    <n v="1"/>
    <n v="-107"/>
    <x v="188"/>
    <x v="0"/>
    <n v="0"/>
    <n v="0"/>
    <n v="3"/>
    <n v="-13603.98"/>
    <x v="191"/>
    <n v="-31311.41"/>
    <m/>
    <n v="0"/>
    <m/>
    <m/>
    <m/>
    <n v="1"/>
    <m/>
    <m/>
    <x v="5"/>
    <x v="0"/>
    <x v="4"/>
  </r>
  <r>
    <x v="1607"/>
    <n v="331010484222"/>
    <n v="490101407387"/>
    <x v="1375"/>
    <s v="Желтоксан,34/15"/>
    <s v="Желтоксан"/>
    <n v="34"/>
    <n v="15"/>
    <n v="13656172"/>
    <n v="174214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11"/>
    <x v="0"/>
    <x v="4"/>
  </r>
  <r>
    <x v="1608"/>
    <n v="330120323912"/>
    <n v="400240005791"/>
    <x v="1376"/>
    <s v="Желтоксан, 22/16"/>
    <s v="Желтоксан"/>
    <n v="22"/>
    <n v="16"/>
    <n v="3742142007"/>
    <n v="164214"/>
    <x v="0"/>
    <x v="0"/>
    <n v="640"/>
    <m/>
    <n v="1"/>
    <n v="1"/>
    <n v="-640"/>
    <x v="853"/>
    <x v="0"/>
    <n v="0"/>
    <n v="0"/>
    <n v="0"/>
    <n v="-81369.600000000006"/>
    <x v="877"/>
    <n v="-187283.20000000001"/>
    <m/>
    <n v="0"/>
    <m/>
    <m/>
    <m/>
    <m/>
    <m/>
    <m/>
    <x v="11"/>
    <x v="0"/>
    <x v="4"/>
  </r>
  <r>
    <x v="1609"/>
    <n v="331010236725"/>
    <n v="700710401556"/>
    <x v="1377"/>
    <s v="Желтоксан, 28/13"/>
    <s v="Желтокан"/>
    <n v="28"/>
    <n v="13"/>
    <n v="15173480"/>
    <n v="88119"/>
    <x v="0"/>
    <x v="0"/>
    <n v="448"/>
    <m/>
    <n v="1"/>
    <n v="1"/>
    <n v="-448"/>
    <x v="409"/>
    <x v="0"/>
    <n v="0"/>
    <n v="0"/>
    <n v="0"/>
    <n v="-56958.720000000001"/>
    <x v="412"/>
    <n v="-131098.23999999999"/>
    <m/>
    <n v="0"/>
    <m/>
    <m/>
    <m/>
    <n v="1"/>
    <m/>
    <m/>
    <x v="11"/>
    <x v="0"/>
    <x v="4"/>
  </r>
  <r>
    <x v="1610"/>
    <n v="331018847205"/>
    <n v="800124402321"/>
    <x v="1378"/>
    <s v="Желтоксан, 26/16"/>
    <s v="Желтокан"/>
    <n v="26"/>
    <n v="16"/>
    <s v="09/8059295"/>
    <n v="405647"/>
    <x v="0"/>
    <x v="0"/>
    <n v="525"/>
    <m/>
    <n v="1"/>
    <n v="1"/>
    <n v="-525"/>
    <x v="854"/>
    <x v="0"/>
    <n v="0"/>
    <n v="0"/>
    <n v="0"/>
    <n v="-66748.5"/>
    <x v="878"/>
    <n v="-153630.75"/>
    <m/>
    <n v="0"/>
    <m/>
    <m/>
    <m/>
    <n v="1"/>
    <m/>
    <m/>
    <x v="11"/>
    <x v="0"/>
    <x v="4"/>
  </r>
  <r>
    <x v="1611"/>
    <n v="331017787466"/>
    <n v="790103403390"/>
    <x v="1379"/>
    <s v="Толебаева, 20/3"/>
    <s v="Толебаева"/>
    <n v="20"/>
    <n v="3"/>
    <n v="15965318"/>
    <n v="481456"/>
    <x v="0"/>
    <x v="0"/>
    <n v="425"/>
    <m/>
    <n v="1"/>
    <n v="1"/>
    <n v="-425"/>
    <x v="354"/>
    <x v="0"/>
    <n v="0"/>
    <n v="0"/>
    <n v="0"/>
    <n v="-54034.5"/>
    <x v="357"/>
    <n v="-124367.75"/>
    <m/>
    <n v="0"/>
    <m/>
    <m/>
    <m/>
    <m/>
    <m/>
    <m/>
    <x v="11"/>
    <x v="0"/>
    <x v="4"/>
  </r>
  <r>
    <x v="1612"/>
    <n v="330120000034"/>
    <n v="311108401566"/>
    <x v="1380"/>
    <s v="Желтоксан, 22/3"/>
    <s v="Желтокан"/>
    <n v="22"/>
    <n v="3"/>
    <n v="8655264"/>
    <n v="2650"/>
    <x v="0"/>
    <x v="0"/>
    <n v="858"/>
    <m/>
    <n v="1"/>
    <n v="1"/>
    <n v="-858"/>
    <x v="855"/>
    <x v="0"/>
    <n v="0"/>
    <n v="0"/>
    <n v="0"/>
    <n v="-109086.12"/>
    <x v="879"/>
    <n v="-251076.54"/>
    <m/>
    <n v="0"/>
    <m/>
    <m/>
    <m/>
    <n v="1"/>
    <m/>
    <m/>
    <x v="11"/>
    <x v="0"/>
    <x v="4"/>
  </r>
  <r>
    <x v="1613"/>
    <n v="331010363564"/>
    <n v="550605402035"/>
    <x v="1381"/>
    <s v="Есенова 17а"/>
    <s v="Есенова"/>
    <n v="17"/>
    <s v="а"/>
    <n v="98013511"/>
    <n v="408143"/>
    <x v="0"/>
    <x v="0"/>
    <n v="424"/>
    <m/>
    <n v="1"/>
    <n v="1"/>
    <n v="-424"/>
    <x v="856"/>
    <x v="0"/>
    <n v="0"/>
    <n v="0"/>
    <n v="0"/>
    <n v="-53907.360000000001"/>
    <x v="880"/>
    <n v="-124075.12000000001"/>
    <m/>
    <n v="0"/>
    <m/>
    <m/>
    <m/>
    <n v="1"/>
    <m/>
    <m/>
    <x v="11"/>
    <x v="0"/>
    <x v="4"/>
  </r>
  <r>
    <x v="1614"/>
    <n v="330120472609"/>
    <n v="680826402073"/>
    <x v="1382"/>
    <s v="Ауелбекова 36"/>
    <s v="Ауельбекова"/>
    <n v="36"/>
    <n v="6"/>
    <n v="15138648"/>
    <m/>
    <x v="0"/>
    <x v="0"/>
    <n v="222"/>
    <m/>
    <n v="0"/>
    <n v="1"/>
    <n v="0"/>
    <x v="857"/>
    <x v="0"/>
    <n v="0"/>
    <n v="0"/>
    <m/>
    <n v="0"/>
    <x v="881"/>
    <n v="-36738.78"/>
    <m/>
    <n v="222"/>
    <m/>
    <m/>
    <m/>
    <n v="1"/>
    <m/>
    <m/>
    <x v="11"/>
    <x v="0"/>
    <x v="4"/>
  </r>
  <r>
    <x v="1615"/>
    <n v="331010574408"/>
    <n v="741106400089"/>
    <x v="1383"/>
    <s v="Егизбаева 12/7"/>
    <m/>
    <m/>
    <m/>
    <s v="09/7410466"/>
    <m/>
    <x v="0"/>
    <x v="0"/>
    <n v="395"/>
    <m/>
    <n v="0"/>
    <n v="1"/>
    <n v="0"/>
    <x v="858"/>
    <x v="0"/>
    <n v="0"/>
    <n v="0"/>
    <m/>
    <n v="0"/>
    <x v="882"/>
    <n v="-65368.55"/>
    <m/>
    <n v="395"/>
    <m/>
    <m/>
    <m/>
    <n v="1"/>
    <m/>
    <m/>
    <x v="11"/>
    <x v="0"/>
    <x v="4"/>
  </r>
  <r>
    <x v="1616"/>
    <n v="330120095173"/>
    <n v="820617300907"/>
    <x v="1384"/>
    <s v="Желтоксан,б/н"/>
    <s v="Желтоксан"/>
    <s v="б/н"/>
    <m/>
    <n v="1365414"/>
    <n v="47191"/>
    <x v="0"/>
    <x v="0"/>
    <n v="4751"/>
    <m/>
    <n v="1"/>
    <n v="1"/>
    <n v="-4751"/>
    <x v="859"/>
    <x v="0"/>
    <n v="0"/>
    <n v="0"/>
    <n v="0"/>
    <n v="-604042.14"/>
    <x v="883"/>
    <n v="-1390285.13"/>
    <m/>
    <n v="0"/>
    <m/>
    <m/>
    <m/>
    <n v="1"/>
    <m/>
    <m/>
    <x v="4"/>
    <x v="0"/>
    <x v="4"/>
  </r>
  <r>
    <x v="1617"/>
    <n v="330120096479"/>
    <n v="821215300815"/>
    <x v="594"/>
    <s v="Коркыт-ата, б/н"/>
    <s v="Коркыт ата"/>
    <s v="б/н"/>
    <m/>
    <s v="2012/7453271"/>
    <n v="57914091"/>
    <x v="0"/>
    <x v="0"/>
    <n v="10116"/>
    <m/>
    <n v="1"/>
    <n v="1"/>
    <n v="-10116"/>
    <x v="860"/>
    <x v="1"/>
    <n v="10276"/>
    <n v="3007065.88"/>
    <n v="0"/>
    <n v="-1286148.24"/>
    <x v="884"/>
    <n v="-2960245.08"/>
    <m/>
    <n v="0"/>
    <m/>
    <m/>
    <m/>
    <m/>
    <m/>
    <m/>
    <x v="24"/>
    <x v="0"/>
    <x v="4"/>
  </r>
  <r>
    <x v="1618"/>
    <n v="330120130351"/>
    <n v="831214301750"/>
    <x v="1385"/>
    <s v="Демесинова, б/н"/>
    <s v="Демесинова"/>
    <s v="б/н"/>
    <m/>
    <s v="2107486/11"/>
    <n v="47003"/>
    <x v="0"/>
    <x v="0"/>
    <n v="797"/>
    <m/>
    <n v="1"/>
    <n v="0"/>
    <n v="-797"/>
    <x v="6"/>
    <x v="1"/>
    <n v="957"/>
    <n v="280046.90999999997"/>
    <n v="0"/>
    <n v="-101330.58"/>
    <x v="6"/>
    <n v="-101330.58"/>
    <m/>
    <n v="-797"/>
    <m/>
    <m/>
    <m/>
    <m/>
    <m/>
    <m/>
    <x v="24"/>
    <x v="0"/>
    <x v="4"/>
  </r>
  <r>
    <x v="1619"/>
    <n v="330120095173"/>
    <n v="800217400806"/>
    <x v="1386"/>
    <s v="Чимкентская, 11"/>
    <s v="Чимкентская"/>
    <n v="11"/>
    <m/>
    <n v="13477407"/>
    <n v="98992"/>
    <x v="0"/>
    <x v="0"/>
    <n v="2992"/>
    <m/>
    <n v="1"/>
    <n v="1"/>
    <n v="-2992"/>
    <x v="861"/>
    <x v="1"/>
    <n v="3152"/>
    <n v="922369.76"/>
    <n v="0"/>
    <n v="-380402.88"/>
    <x v="885"/>
    <n v="-875548.96"/>
    <m/>
    <n v="0"/>
    <m/>
    <m/>
    <m/>
    <n v="1"/>
    <m/>
    <m/>
    <x v="24"/>
    <x v="0"/>
    <x v="4"/>
  </r>
  <r>
    <x v="1620"/>
    <n v="330100213854"/>
    <n v="20641003044"/>
    <x v="1387"/>
    <s v="АЗС 1"/>
    <m/>
    <m/>
    <m/>
    <n v="2500855"/>
    <n v="828030"/>
    <x v="0"/>
    <x v="0"/>
    <n v="719"/>
    <m/>
    <n v="1"/>
    <n v="1"/>
    <n v="-719"/>
    <x v="862"/>
    <x v="0"/>
    <n v="0"/>
    <n v="0"/>
    <n v="0"/>
    <n v="-91413.66"/>
    <x v="886"/>
    <n v="-210400.97000000003"/>
    <m/>
    <n v="0"/>
    <m/>
    <m/>
    <m/>
    <n v="1"/>
    <m/>
    <m/>
    <x v="14"/>
    <x v="0"/>
    <x v="4"/>
  </r>
  <r>
    <x v="1621"/>
    <n v="330100213854"/>
    <n v="20641003044"/>
    <x v="1387"/>
    <s v="АЗС 3"/>
    <m/>
    <m/>
    <m/>
    <n v="8647315"/>
    <n v="37984"/>
    <x v="0"/>
    <x v="0"/>
    <n v="390"/>
    <m/>
    <n v="1"/>
    <n v="1"/>
    <n v="-390"/>
    <x v="863"/>
    <x v="0"/>
    <n v="0"/>
    <n v="0"/>
    <n v="0"/>
    <n v="-49584.6"/>
    <x v="887"/>
    <n v="-114125.70000000001"/>
    <m/>
    <n v="0"/>
    <m/>
    <m/>
    <m/>
    <n v="1"/>
    <m/>
    <m/>
    <x v="14"/>
    <x v="0"/>
    <x v="4"/>
  </r>
  <r>
    <x v="1622"/>
    <n v="330100213854"/>
    <n v="20641003044"/>
    <x v="1387"/>
    <s v="АЗС 4"/>
    <m/>
    <m/>
    <m/>
    <s v="2011/2143215"/>
    <n v="88118"/>
    <x v="0"/>
    <x v="0"/>
    <n v="1813"/>
    <m/>
    <n v="1"/>
    <n v="1"/>
    <n v="-1813"/>
    <x v="864"/>
    <x v="0"/>
    <n v="0"/>
    <n v="0"/>
    <n v="0"/>
    <n v="-230504.82"/>
    <x v="888"/>
    <n v="-530538.18999999994"/>
    <m/>
    <n v="0"/>
    <m/>
    <m/>
    <m/>
    <n v="1"/>
    <m/>
    <m/>
    <x v="15"/>
    <x v="0"/>
    <x v="4"/>
  </r>
  <r>
    <x v="1623"/>
    <n v="330100213854"/>
    <n v="20641003044"/>
    <x v="1387"/>
    <s v="АЗС 5"/>
    <m/>
    <m/>
    <m/>
    <n v="98199702"/>
    <n v="51621"/>
    <x v="0"/>
    <x v="0"/>
    <n v="499"/>
    <m/>
    <n v="1"/>
    <n v="1"/>
    <n v="-499"/>
    <x v="670"/>
    <x v="0"/>
    <n v="0"/>
    <n v="0"/>
    <n v="0"/>
    <n v="-63442.86"/>
    <x v="688"/>
    <n v="-146022.37"/>
    <m/>
    <n v="0"/>
    <m/>
    <m/>
    <m/>
    <n v="1"/>
    <m/>
    <m/>
    <x v="14"/>
    <x v="0"/>
    <x v="4"/>
  </r>
  <r>
    <x v="1624"/>
    <n v="330100213854"/>
    <n v="20641003044"/>
    <x v="1387"/>
    <s v="АЗС 6"/>
    <m/>
    <m/>
    <m/>
    <n v="50977"/>
    <n v="501001"/>
    <x v="0"/>
    <x v="0"/>
    <n v="587"/>
    <m/>
    <n v="1"/>
    <n v="1"/>
    <n v="-587"/>
    <x v="372"/>
    <x v="0"/>
    <n v="0"/>
    <n v="0"/>
    <n v="0"/>
    <n v="-74631.180000000008"/>
    <x v="375"/>
    <n v="-171773.81"/>
    <m/>
    <n v="0"/>
    <m/>
    <m/>
    <m/>
    <n v="1"/>
    <m/>
    <m/>
    <x v="14"/>
    <x v="0"/>
    <x v="4"/>
  </r>
  <r>
    <x v="1625"/>
    <n v="330100213854"/>
    <n v="20641003044"/>
    <x v="1387"/>
    <s v="Журба 999/7"/>
    <m/>
    <m/>
    <m/>
    <n v="21532"/>
    <n v="17117516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14"/>
    <x v="0"/>
    <x v="4"/>
  </r>
  <r>
    <x v="1626"/>
    <n v="330413281512"/>
    <n v="800308302187"/>
    <x v="1388"/>
    <s v="Толе би 44 а"/>
    <m/>
    <m/>
    <m/>
    <n v="368411"/>
    <n v="2789"/>
    <x v="0"/>
    <x v="0"/>
    <n v="659"/>
    <m/>
    <n v="1"/>
    <n v="1"/>
    <n v="-659"/>
    <x v="865"/>
    <x v="1"/>
    <n v="819"/>
    <n v="239663.97"/>
    <n v="0"/>
    <n v="-83785.259999999995"/>
    <x v="889"/>
    <n v="-192843.16999999998"/>
    <m/>
    <n v="0"/>
    <m/>
    <m/>
    <m/>
    <m/>
    <m/>
    <m/>
    <x v="24"/>
    <x v="0"/>
    <x v="4"/>
  </r>
  <r>
    <x v="1627"/>
    <n v="330120261919"/>
    <n v="850728301528"/>
    <x v="1389"/>
    <s v="Сулейменоваб/н"/>
    <s v="Сулейменова"/>
    <s v="б/н"/>
    <m/>
    <s v="2014/2830324"/>
    <n v="5677897"/>
    <x v="0"/>
    <x v="0"/>
    <n v="347"/>
    <m/>
    <n v="1"/>
    <n v="1"/>
    <n v="-347"/>
    <x v="627"/>
    <x v="0"/>
    <n v="0"/>
    <n v="0"/>
    <n v="0"/>
    <n v="-44117.58"/>
    <x v="641"/>
    <n v="-101542.61000000002"/>
    <m/>
    <n v="0"/>
    <m/>
    <m/>
    <m/>
    <n v="1"/>
    <m/>
    <m/>
    <x v="4"/>
    <x v="0"/>
    <x v="4"/>
  </r>
  <r>
    <x v="1628"/>
    <m/>
    <n v="0"/>
    <x v="1390"/>
    <s v="Байсеитова 11"/>
    <s v="Байсеитова"/>
    <n v="11"/>
    <m/>
    <n v="0"/>
    <n v="0"/>
    <x v="0"/>
    <x v="0"/>
    <n v="56"/>
    <m/>
    <n v="1"/>
    <n v="0"/>
    <n v="-56"/>
    <x v="6"/>
    <x v="1"/>
    <n v="216"/>
    <n v="63208.08"/>
    <n v="0"/>
    <n v="-7119.84"/>
    <x v="6"/>
    <n v="-7119.84"/>
    <m/>
    <n v="0"/>
    <m/>
    <m/>
    <m/>
    <m/>
    <m/>
    <m/>
    <x v="24"/>
    <x v="0"/>
    <x v="4"/>
  </r>
  <r>
    <x v="1629"/>
    <n v="331000048435"/>
    <n v="940140001541"/>
    <x v="1391"/>
    <s v="Желтоксан, 26/2"/>
    <m/>
    <m/>
    <m/>
    <n v="1366712"/>
    <n v="1524817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m/>
    <m/>
    <m/>
    <x v="18"/>
    <x v="0"/>
    <x v="4"/>
  </r>
  <r>
    <x v="1630"/>
    <m/>
    <n v="10240006116"/>
    <x v="1392"/>
    <s v="Желтоксан, 26/15"/>
    <s v="Желтокан"/>
    <n v="26"/>
    <n v="15"/>
    <n v="15490692"/>
    <n v="122188"/>
    <x v="0"/>
    <x v="0"/>
    <n v="237"/>
    <m/>
    <n v="1"/>
    <n v="1"/>
    <n v="-237"/>
    <x v="866"/>
    <x v="0"/>
    <n v="0"/>
    <n v="0"/>
    <n v="0"/>
    <n v="-30132.18"/>
    <x v="890"/>
    <n v="-69353.31"/>
    <m/>
    <n v="0"/>
    <m/>
    <m/>
    <m/>
    <n v="1"/>
    <m/>
    <m/>
    <x v="18"/>
    <x v="0"/>
    <x v="4"/>
  </r>
  <r>
    <x v="1631"/>
    <n v="331000048435"/>
    <n v="951040000594"/>
    <x v="1393"/>
    <s v="Желтоксан, 28/16"/>
    <s v="Желтоксан"/>
    <n v="28"/>
    <n v="16"/>
    <n v="98304978"/>
    <n v="829763"/>
    <x v="0"/>
    <x v="0"/>
    <n v="1372"/>
    <m/>
    <n v="1"/>
    <n v="1"/>
    <n v="-1372"/>
    <x v="867"/>
    <x v="0"/>
    <n v="0"/>
    <n v="0"/>
    <n v="0"/>
    <n v="-174436.08"/>
    <x v="891"/>
    <n v="-401488.36"/>
    <m/>
    <n v="0"/>
    <m/>
    <m/>
    <m/>
    <m/>
    <m/>
    <m/>
    <x v="18"/>
    <x v="0"/>
    <x v="4"/>
  </r>
  <r>
    <x v="1632"/>
    <n v="331000048435"/>
    <n v="951040000594"/>
    <x v="1393"/>
    <s v="Желтоксан, 28/16"/>
    <s v="Желтоксан"/>
    <n v="28"/>
    <n v="16"/>
    <n v="0"/>
    <m/>
    <x v="0"/>
    <x v="0"/>
    <n v="2483"/>
    <m/>
    <n v="1"/>
    <n v="1"/>
    <n v="-2483"/>
    <x v="868"/>
    <x v="0"/>
    <n v="0"/>
    <n v="0"/>
    <n v="0"/>
    <n v="-315688.62"/>
    <x v="892"/>
    <n v="-726600.29"/>
    <m/>
    <n v="0"/>
    <m/>
    <m/>
    <m/>
    <m/>
    <m/>
    <m/>
    <x v="18"/>
    <x v="0"/>
    <x v="4"/>
  </r>
  <r>
    <x v="1633"/>
    <m/>
    <n v="601225402321"/>
    <x v="1394"/>
    <s v="Желтоксан, 24/1"/>
    <s v="Желтоксан"/>
    <n v="24"/>
    <n v="1"/>
    <s v="98/304978"/>
    <n v="829763"/>
    <x v="0"/>
    <x v="0"/>
    <n v="765"/>
    <m/>
    <n v="1"/>
    <n v="1"/>
    <n v="-765"/>
    <x v="869"/>
    <x v="0"/>
    <n v="0"/>
    <n v="0"/>
    <n v="0"/>
    <n v="-97262.1"/>
    <x v="893"/>
    <n v="-223861.95"/>
    <m/>
    <n v="0"/>
    <m/>
    <m/>
    <m/>
    <n v="1"/>
    <m/>
    <m/>
    <x v="18"/>
    <x v="0"/>
    <x v="4"/>
  </r>
  <r>
    <x v="1634"/>
    <n v="331012483874"/>
    <n v="660721401992"/>
    <x v="1395"/>
    <s v="Желтоксан, 32/ б/н"/>
    <s v="Желтоксан"/>
    <n v="32"/>
    <m/>
    <n v="15414594"/>
    <n v="2419"/>
    <x v="0"/>
    <x v="0"/>
    <n v="264"/>
    <m/>
    <n v="1"/>
    <n v="1"/>
    <n v="-264"/>
    <x v="870"/>
    <x v="0"/>
    <n v="0"/>
    <n v="0"/>
    <n v="0"/>
    <n v="-33564.959999999999"/>
    <x v="894"/>
    <n v="-77254.320000000007"/>
    <m/>
    <n v="0"/>
    <m/>
    <m/>
    <m/>
    <m/>
    <m/>
    <m/>
    <x v="25"/>
    <x v="0"/>
    <x v="4"/>
  </r>
  <r>
    <x v="1635"/>
    <m/>
    <n v="721021401963"/>
    <x v="1396"/>
    <s v="Желтоксан, 26/14"/>
    <s v="Желтокан"/>
    <n v="26"/>
    <n v="14"/>
    <s v="09/8167056"/>
    <n v="87768"/>
    <x v="0"/>
    <x v="0"/>
    <n v="84"/>
    <m/>
    <n v="1"/>
    <n v="1"/>
    <n v="-84"/>
    <x v="201"/>
    <x v="0"/>
    <n v="0"/>
    <n v="0"/>
    <n v="0"/>
    <n v="-10679.76"/>
    <x v="204"/>
    <n v="-24580.92"/>
    <m/>
    <n v="0"/>
    <m/>
    <m/>
    <m/>
    <m/>
    <m/>
    <m/>
    <x v="25"/>
    <x v="0"/>
    <x v="4"/>
  </r>
  <r>
    <x v="1636"/>
    <n v="600316016847"/>
    <n v="680505400150"/>
    <x v="1397"/>
    <s v="Желтоксан, 22/2"/>
    <s v="Желтоксан"/>
    <n v="22"/>
    <n v="2"/>
    <s v="05/198782"/>
    <n v="3457846"/>
    <x v="0"/>
    <x v="0"/>
    <n v="1006"/>
    <m/>
    <n v="1"/>
    <n v="1"/>
    <n v="-1006"/>
    <x v="871"/>
    <x v="0"/>
    <n v="0"/>
    <n v="0"/>
    <n v="0"/>
    <n v="-127902.84"/>
    <x v="895"/>
    <n v="-294385.78000000003"/>
    <m/>
    <n v="0"/>
    <m/>
    <m/>
    <m/>
    <m/>
    <m/>
    <m/>
    <x v="25"/>
    <x v="0"/>
    <x v="4"/>
  </r>
  <r>
    <x v="1637"/>
    <m/>
    <n v="621207400389"/>
    <x v="1398"/>
    <s v="К Ата 7/16"/>
    <s v="Коркыт ата"/>
    <n v="7"/>
    <n v="16"/>
    <n v="0"/>
    <m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25"/>
    <x v="0"/>
    <x v="4"/>
  </r>
  <r>
    <x v="1638"/>
    <n v="331012242489"/>
    <n v="800121400527"/>
    <x v="1399"/>
    <s v="Сулейм 51а/3"/>
    <s v="Сулейменова"/>
    <s v="51а"/>
    <n v="3"/>
    <s v="191262/08"/>
    <s v="кан"/>
    <x v="0"/>
    <x v="0"/>
    <n v="175"/>
    <m/>
    <n v="0"/>
    <n v="1"/>
    <n v="0"/>
    <x v="332"/>
    <x v="0"/>
    <n v="0"/>
    <n v="0"/>
    <n v="0"/>
    <n v="0"/>
    <x v="335"/>
    <n v="-28960.75"/>
    <m/>
    <n v="175"/>
    <m/>
    <m/>
    <m/>
    <m/>
    <m/>
    <m/>
    <x v="25"/>
    <x v="0"/>
    <x v="4"/>
  </r>
  <r>
    <x v="1639"/>
    <n v="331017892689"/>
    <n v="790810301629"/>
    <x v="1400"/>
    <s v="паримбет 4/31"/>
    <s v="Паримбетова"/>
    <n v="4"/>
    <n v="31"/>
    <n v="0"/>
    <m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m/>
    <m/>
    <m/>
    <x v="25"/>
    <x v="0"/>
    <x v="4"/>
  </r>
  <r>
    <x v="1640"/>
    <n v="331017801443"/>
    <n v="490325302033"/>
    <x v="1401"/>
    <s v="Желтоксан, 26"/>
    <s v="Желтокан"/>
    <n v="26"/>
    <m/>
    <s v="400774/07"/>
    <n v="38120"/>
    <x v="0"/>
    <x v="0"/>
    <n v="1059"/>
    <m/>
    <n v="1"/>
    <n v="1"/>
    <n v="-1059"/>
    <x v="872"/>
    <x v="0"/>
    <n v="0"/>
    <n v="0"/>
    <n v="0"/>
    <n v="-134641.26"/>
    <x v="896"/>
    <n v="-309895.17000000004"/>
    <m/>
    <n v="0"/>
    <m/>
    <m/>
    <m/>
    <n v="1"/>
    <m/>
    <m/>
    <x v="26"/>
    <x v="0"/>
    <x v="4"/>
  </r>
  <r>
    <x v="1641"/>
    <n v="331000038130"/>
    <n v="970240004179"/>
    <x v="1402"/>
    <s v="Коркыт-ата, 32"/>
    <s v="Коркыт ата"/>
    <n v="32"/>
    <m/>
    <n v="110373"/>
    <n v="852689"/>
    <x v="0"/>
    <x v="0"/>
    <n v="5396"/>
    <m/>
    <n v="1"/>
    <n v="1"/>
    <n v="84.9"/>
    <x v="873"/>
    <x v="0"/>
    <n v="0"/>
    <n v="0"/>
    <n v="0"/>
    <n v="10794.186000000002"/>
    <x v="897"/>
    <n v="24844.287000000004"/>
    <m/>
    <n v="0"/>
    <m/>
    <m/>
    <m/>
    <n v="1"/>
    <m/>
    <m/>
    <x v="19"/>
    <x v="0"/>
    <x v="4"/>
  </r>
  <r>
    <x v="1642"/>
    <n v="331010172967"/>
    <n v="740708401720"/>
    <x v="1403"/>
    <s v="Жакаева 82"/>
    <s v="Жахаева"/>
    <n v="82"/>
    <m/>
    <n v="72433"/>
    <n v="3163233"/>
    <x v="0"/>
    <x v="0"/>
    <n v="359"/>
    <m/>
    <n v="1"/>
    <n v="1"/>
    <n v="-359"/>
    <x v="806"/>
    <x v="0"/>
    <n v="0"/>
    <n v="0"/>
    <n v="0"/>
    <n v="-45643.26"/>
    <x v="829"/>
    <n v="-105054.17000000001"/>
    <m/>
    <n v="0"/>
    <m/>
    <m/>
    <m/>
    <n v="1"/>
    <m/>
    <m/>
    <x v="19"/>
    <x v="0"/>
    <x v="4"/>
  </r>
  <r>
    <x v="1643"/>
    <n v="331000038130"/>
    <n v="900618302183"/>
    <x v="1404"/>
    <s v="пер. Мичурина,2"/>
    <s v="пер Мичурина"/>
    <n v="2"/>
    <m/>
    <n v="20121745"/>
    <n v="576412"/>
    <x v="0"/>
    <x v="0"/>
    <n v="4706"/>
    <m/>
    <n v="1"/>
    <n v="0"/>
    <n v="-4706"/>
    <x v="6"/>
    <x v="1"/>
    <n v="4786"/>
    <n v="1400527.18"/>
    <n v="0"/>
    <n v="-598320.84"/>
    <x v="6"/>
    <n v="-598320.84"/>
    <m/>
    <n v="-4706"/>
    <m/>
    <m/>
    <m/>
    <n v="1"/>
    <m/>
    <m/>
    <x v="16"/>
    <x v="0"/>
    <x v="4"/>
  </r>
  <r>
    <x v="1644"/>
    <m/>
    <m/>
    <x v="1109"/>
    <s v="Кунаева"/>
    <s v="Кунаева"/>
    <n v="26"/>
    <n v="15"/>
    <m/>
    <m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3"/>
    <x v="0"/>
    <x v="4"/>
  </r>
  <r>
    <x v="1645"/>
    <m/>
    <n v="630906300762"/>
    <x v="1405"/>
    <s v="Толе би31"/>
    <s v="Толе би"/>
    <n v="30"/>
    <m/>
    <n v="32296530"/>
    <n v="58173145"/>
    <x v="0"/>
    <x v="0"/>
    <n v="768"/>
    <m/>
    <n v="1"/>
    <n v="1"/>
    <n v="-768"/>
    <x v="874"/>
    <x v="0"/>
    <n v="0"/>
    <n v="0"/>
    <n v="0"/>
    <n v="-97643.520000000004"/>
    <x v="898"/>
    <n v="-224739.84000000003"/>
    <m/>
    <n v="0"/>
    <m/>
    <m/>
    <m/>
    <n v="1"/>
    <m/>
    <m/>
    <x v="4"/>
    <x v="0"/>
    <x v="4"/>
  </r>
  <r>
    <x v="1646"/>
    <n v="331017781711"/>
    <n v="560226300926"/>
    <x v="1406"/>
    <s v="Демесинб/н"/>
    <s v="Демесинова"/>
    <s v="б/н"/>
    <m/>
    <n v="212665413"/>
    <n v="58173945"/>
    <x v="0"/>
    <x v="0"/>
    <n v="1288"/>
    <m/>
    <n v="1"/>
    <n v="0"/>
    <n v="-1288"/>
    <x v="6"/>
    <x v="1"/>
    <n v="1368"/>
    <n v="400317.83999999997"/>
    <n v="0"/>
    <n v="-163756.32"/>
    <x v="6"/>
    <n v="-163756.32"/>
    <m/>
    <n v="-1288"/>
    <m/>
    <m/>
    <m/>
    <n v="1"/>
    <m/>
    <m/>
    <x v="16"/>
    <x v="0"/>
    <x v="4"/>
  </r>
  <r>
    <x v="1647"/>
    <n v="331018884496"/>
    <m/>
    <x v="1407"/>
    <s v="Жанадилова 1А"/>
    <m/>
    <m/>
    <m/>
    <n v="20138526959"/>
    <n v="57906052"/>
    <x v="0"/>
    <x v="0"/>
    <n v="1500"/>
    <m/>
    <n v="1"/>
    <n v="1"/>
    <n v="-1500"/>
    <x v="376"/>
    <x v="1"/>
    <n v="1580"/>
    <n v="462355.39999999997"/>
    <n v="0"/>
    <n v="-190710"/>
    <x v="379"/>
    <n v="-438945"/>
    <m/>
    <n v="0"/>
    <m/>
    <m/>
    <m/>
    <m/>
    <m/>
    <m/>
    <x v="16"/>
    <x v="0"/>
    <x v="4"/>
  </r>
  <r>
    <x v="1648"/>
    <n v="330710188757"/>
    <n v="730827400044"/>
    <x v="1408"/>
    <s v="Есенова 18е"/>
    <s v="Есенова"/>
    <n v="18"/>
    <s v="е"/>
    <n v="1131179"/>
    <n v="57914296"/>
    <x v="0"/>
    <x v="0"/>
    <n v="4719"/>
    <m/>
    <n v="1"/>
    <n v="1"/>
    <n v="-4719"/>
    <x v="875"/>
    <x v="1"/>
    <n v="4799"/>
    <n v="1404331.3699999999"/>
    <n v="0"/>
    <n v="-599973.66"/>
    <x v="899"/>
    <n v="-1380920.9700000002"/>
    <m/>
    <n v="0"/>
    <m/>
    <m/>
    <m/>
    <n v="1"/>
    <m/>
    <m/>
    <x v="16"/>
    <x v="0"/>
    <x v="4"/>
  </r>
  <r>
    <x v="1649"/>
    <n v="330120049840"/>
    <n v="730904300955"/>
    <x v="1409"/>
    <s v="Абулхай б/н"/>
    <s v="Абулхайырхан"/>
    <s v="б/н"/>
    <m/>
    <n v="42015867"/>
    <n v="2840"/>
    <x v="0"/>
    <x v="0"/>
    <n v="6889"/>
    <m/>
    <n v="1"/>
    <n v="1"/>
    <n v="-6889"/>
    <x v="876"/>
    <x v="1"/>
    <n v="6969"/>
    <n v="2039338.47"/>
    <n v="0"/>
    <n v="-875867.46"/>
    <x v="900"/>
    <n v="-2015928.07"/>
    <m/>
    <n v="0"/>
    <m/>
    <m/>
    <m/>
    <n v="1"/>
    <m/>
    <m/>
    <x v="16"/>
    <x v="0"/>
    <x v="4"/>
  </r>
  <r>
    <x v="1650"/>
    <n v="331000009555"/>
    <n v="500927401336"/>
    <x v="1410"/>
    <s v="Абулхаирхан б/н"/>
    <s v="Абулхайырхан"/>
    <s v="б/н"/>
    <m/>
    <n v="11000617"/>
    <n v="2329"/>
    <x v="0"/>
    <x v="0"/>
    <n v="4817"/>
    <m/>
    <n v="1"/>
    <n v="1"/>
    <n v="-4817"/>
    <x v="877"/>
    <x v="1"/>
    <n v="4897"/>
    <n v="1433009.1099999999"/>
    <n v="0"/>
    <n v="-612433.38"/>
    <x v="901"/>
    <n v="-1409598.71"/>
    <m/>
    <n v="0"/>
    <m/>
    <m/>
    <m/>
    <n v="1"/>
    <m/>
    <m/>
    <x v="16"/>
    <x v="0"/>
    <x v="4"/>
  </r>
  <r>
    <x v="1651"/>
    <n v="331010345225"/>
    <n v="620104402532"/>
    <x v="1411"/>
    <s v="Есенова 18В"/>
    <s v="Есенова"/>
    <s v="18в"/>
    <m/>
    <n v="15521378"/>
    <n v="123441"/>
    <x v="0"/>
    <x v="0"/>
    <n v="2333"/>
    <m/>
    <n v="1"/>
    <n v="1"/>
    <n v="-2333"/>
    <x v="878"/>
    <x v="1"/>
    <n v="2413"/>
    <n v="706116.19"/>
    <n v="0"/>
    <n v="-296617.62"/>
    <x v="902"/>
    <n v="-682705.79"/>
    <m/>
    <n v="0"/>
    <m/>
    <m/>
    <m/>
    <n v="1"/>
    <m/>
    <m/>
    <x v="16"/>
    <x v="0"/>
    <x v="4"/>
  </r>
  <r>
    <x v="1652"/>
    <n v="331010796368"/>
    <n v="870309401649"/>
    <x v="1412"/>
    <s v="Есенова б/н"/>
    <s v="Есенова"/>
    <s v="б/н"/>
    <m/>
    <n v="2026686"/>
    <n v="58173340"/>
    <x v="0"/>
    <x v="0"/>
    <n v="320"/>
    <m/>
    <n v="1"/>
    <n v="1"/>
    <n v="-320"/>
    <x v="592"/>
    <x v="1"/>
    <n v="400"/>
    <n v="117052"/>
    <n v="0"/>
    <n v="-40684.800000000003"/>
    <x v="604"/>
    <n v="-93641.600000000006"/>
    <m/>
    <n v="0"/>
    <m/>
    <m/>
    <m/>
    <m/>
    <m/>
    <m/>
    <x v="16"/>
    <x v="0"/>
    <x v="4"/>
  </r>
  <r>
    <x v="1653"/>
    <n v="330120279702"/>
    <n v="820428301383"/>
    <x v="1413"/>
    <s v="Ж-батыр 47"/>
    <s v="Жанкожа батыр"/>
    <n v="47"/>
    <m/>
    <n v="7049233"/>
    <n v="99915"/>
    <x v="0"/>
    <x v="0"/>
    <n v="9371"/>
    <m/>
    <n v="1"/>
    <n v="1"/>
    <n v="-9371"/>
    <x v="879"/>
    <x v="1"/>
    <n v="9451"/>
    <n v="2765646.13"/>
    <n v="0"/>
    <n v="-1191428.94"/>
    <x v="903"/>
    <n v="-2742235.73"/>
    <m/>
    <n v="0"/>
    <m/>
    <m/>
    <m/>
    <n v="1"/>
    <m/>
    <m/>
    <x v="16"/>
    <x v="0"/>
    <x v="4"/>
  </r>
  <r>
    <x v="1654"/>
    <n v="330120261919"/>
    <n v="850728301528"/>
    <x v="1414"/>
    <s v="сулеймен 70"/>
    <s v="Сулейменова"/>
    <n v="70"/>
    <m/>
    <n v="272614"/>
    <n v="38206"/>
    <x v="0"/>
    <x v="0"/>
    <n v="732"/>
    <m/>
    <n v="1"/>
    <n v="1"/>
    <n v="-732"/>
    <x v="880"/>
    <x v="1"/>
    <n v="812"/>
    <n v="237615.56"/>
    <n v="0"/>
    <n v="-93066.48"/>
    <x v="904"/>
    <n v="-214205.16"/>
    <m/>
    <n v="0"/>
    <m/>
    <m/>
    <m/>
    <m/>
    <m/>
    <m/>
    <x v="16"/>
    <x v="0"/>
    <x v="4"/>
  </r>
  <r>
    <x v="1655"/>
    <m/>
    <n v="811027402170"/>
    <x v="1415"/>
    <s v="Толе би 21"/>
    <s v="Толе би"/>
    <n v="21"/>
    <m/>
    <s v="2014/051642"/>
    <m/>
    <x v="0"/>
    <x v="0"/>
    <n v="566"/>
    <m/>
    <n v="1"/>
    <n v="0"/>
    <n v="-566"/>
    <x v="6"/>
    <x v="1"/>
    <n v="646"/>
    <n v="189038.98"/>
    <n v="0"/>
    <n v="-71961.240000000005"/>
    <x v="6"/>
    <n v="-71961.240000000005"/>
    <m/>
    <n v="-566"/>
    <m/>
    <m/>
    <m/>
    <n v="1"/>
    <m/>
    <m/>
    <x v="16"/>
    <x v="0"/>
    <x v="4"/>
  </r>
  <r>
    <x v="1656"/>
    <n v="330100224453"/>
    <n v="50340005416"/>
    <x v="1416"/>
    <s v="Байтур 76а"/>
    <m/>
    <m/>
    <m/>
    <n v="7745048"/>
    <n v="52852"/>
    <x v="0"/>
    <x v="0"/>
    <n v="3053"/>
    <m/>
    <n v="1"/>
    <n v="1"/>
    <n v="-3053"/>
    <x v="881"/>
    <x v="0"/>
    <n v="0"/>
    <n v="0"/>
    <n v="0"/>
    <n v="-184126.43"/>
    <x v="905"/>
    <n v="-450836.51"/>
    <m/>
    <n v="0"/>
    <m/>
    <m/>
    <m/>
    <m/>
    <m/>
    <m/>
    <x v="0"/>
    <x v="0"/>
    <x v="5"/>
  </r>
  <r>
    <x v="1657"/>
    <n v="330100224453"/>
    <n v="50340005416"/>
    <x v="1416"/>
    <s v="Байтур 76а"/>
    <m/>
    <m/>
    <m/>
    <n v="0"/>
    <m/>
    <x v="0"/>
    <x v="0"/>
    <n v="1017"/>
    <m/>
    <n v="1"/>
    <n v="1"/>
    <n v="-1017"/>
    <x v="135"/>
    <x v="0"/>
    <n v="0"/>
    <n v="0"/>
    <n v="0"/>
    <n v="-61335.270000000004"/>
    <x v="906"/>
    <n v="-150180.39000000001"/>
    <m/>
    <n v="0"/>
    <m/>
    <m/>
    <m/>
    <m/>
    <m/>
    <m/>
    <x v="0"/>
    <x v="0"/>
    <x v="5"/>
  </r>
  <r>
    <x v="1658"/>
    <n v="330100236248"/>
    <n v="71240015545"/>
    <x v="1417"/>
    <s v="Абая 25/1"/>
    <s v="Абая"/>
    <n v="25"/>
    <n v="1"/>
    <s v="429161/11"/>
    <n v="39346"/>
    <x v="0"/>
    <x v="0"/>
    <n v="1661"/>
    <m/>
    <n v="1"/>
    <n v="1"/>
    <n v="-1661"/>
    <x v="882"/>
    <x v="0"/>
    <n v="0"/>
    <n v="0"/>
    <n v="0"/>
    <n v="-100174.91"/>
    <x v="907"/>
    <n v="-245279.87"/>
    <m/>
    <n v="0"/>
    <m/>
    <m/>
    <m/>
    <n v="1"/>
    <m/>
    <m/>
    <x v="0"/>
    <x v="0"/>
    <x v="5"/>
  </r>
  <r>
    <x v="1659"/>
    <n v="331000037649"/>
    <n v="960840000314"/>
    <x v="1418"/>
    <s v="Женис31"/>
    <s v="Женис"/>
    <n v="31"/>
    <m/>
    <n v="9119969"/>
    <n v="3803"/>
    <x v="0"/>
    <x v="0"/>
    <n v="841"/>
    <m/>
    <n v="1"/>
    <n v="0"/>
    <n v="-841"/>
    <x v="6"/>
    <x v="0"/>
    <n v="0"/>
    <n v="0"/>
    <n v="0"/>
    <n v="-50720.71"/>
    <x v="6"/>
    <n v="-50720.71"/>
    <m/>
    <n v="-841"/>
    <m/>
    <m/>
    <m/>
    <n v="1"/>
    <m/>
    <m/>
    <x v="0"/>
    <x v="0"/>
    <x v="5"/>
  </r>
  <r>
    <x v="1660"/>
    <n v="331000002052"/>
    <n v="961140000074"/>
    <x v="1419"/>
    <s v="Скаткова 96"/>
    <s v="Скаткова"/>
    <n v="96"/>
    <m/>
    <n v="15446346"/>
    <n v="88344"/>
    <x v="0"/>
    <x v="0"/>
    <n v="2440"/>
    <m/>
    <n v="1"/>
    <n v="1"/>
    <n v="-2440"/>
    <x v="883"/>
    <x v="0"/>
    <n v="0"/>
    <n v="0"/>
    <n v="0"/>
    <n v="-147156.4"/>
    <x v="908"/>
    <n v="-360314.8"/>
    <m/>
    <n v="0"/>
    <m/>
    <m/>
    <m/>
    <n v="1"/>
    <m/>
    <m/>
    <x v="0"/>
    <x v="0"/>
    <x v="5"/>
  </r>
  <r>
    <x v="1661"/>
    <n v="331000039469"/>
    <n v="30340001767"/>
    <x v="1420"/>
    <s v="Ш-ла 31"/>
    <s v="Шугыла"/>
    <n v="31"/>
    <m/>
    <n v="98013522"/>
    <n v="58173238"/>
    <x v="0"/>
    <x v="0"/>
    <n v="1738"/>
    <m/>
    <n v="1"/>
    <n v="1"/>
    <n v="-1738"/>
    <x v="884"/>
    <x v="0"/>
    <n v="0"/>
    <n v="0"/>
    <n v="0"/>
    <n v="-104818.78"/>
    <x v="909"/>
    <n v="-256650.46"/>
    <m/>
    <n v="0"/>
    <m/>
    <m/>
    <m/>
    <n v="1"/>
    <m/>
    <m/>
    <x v="0"/>
    <x v="0"/>
    <x v="5"/>
  </r>
  <r>
    <x v="1662"/>
    <n v="331000039469"/>
    <n v="30340001767"/>
    <x v="1420"/>
    <s v="Ш-ла 31"/>
    <s v="Шугыла"/>
    <n v="31"/>
    <m/>
    <n v="8629518"/>
    <n v="58173237"/>
    <x v="0"/>
    <x v="0"/>
    <n v="671"/>
    <m/>
    <n v="1"/>
    <n v="1"/>
    <n v="-671"/>
    <x v="504"/>
    <x v="0"/>
    <n v="0"/>
    <n v="0"/>
    <n v="0"/>
    <n v="-40468.01"/>
    <x v="910"/>
    <n v="-99086.57"/>
    <m/>
    <n v="0"/>
    <m/>
    <m/>
    <m/>
    <n v="1"/>
    <m/>
    <m/>
    <x v="0"/>
    <x v="0"/>
    <x v="5"/>
  </r>
  <r>
    <x v="1663"/>
    <n v="331000003116"/>
    <n v="91140004503"/>
    <x v="1421"/>
    <s v="Абая 25"/>
    <s v="Абая"/>
    <n v="27"/>
    <m/>
    <n v="811008068"/>
    <n v="2534116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1"/>
    <x v="0"/>
    <x v="5"/>
  </r>
  <r>
    <x v="1664"/>
    <n v="331800037990"/>
    <n v="940740000406"/>
    <x v="1422"/>
    <s v="Абай 27"/>
    <s v="Абая"/>
    <n v="27"/>
    <m/>
    <n v="811008068"/>
    <n v="88349"/>
    <x v="0"/>
    <x v="0"/>
    <n v="6107"/>
    <m/>
    <n v="0.40139999999999998"/>
    <n v="0.40139999999999998"/>
    <n v="-2451.3498"/>
    <x v="885"/>
    <x v="0"/>
    <n v="0"/>
    <n v="0"/>
    <n v="0"/>
    <n v="-147840.90643800001"/>
    <x v="911"/>
    <n v="-361990.82496600004"/>
    <m/>
    <n v="0"/>
    <m/>
    <m/>
    <m/>
    <n v="1"/>
    <m/>
    <m/>
    <x v="1"/>
    <x v="0"/>
    <x v="5"/>
  </r>
  <r>
    <x v="1665"/>
    <m/>
    <n v="140140022517"/>
    <x v="1423"/>
    <s v="Абая  27"/>
    <s v="Абая"/>
    <n v="27"/>
    <m/>
    <n v="0"/>
    <n v="0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1"/>
    <x v="0"/>
    <x v="5"/>
  </r>
  <r>
    <x v="1666"/>
    <n v="331000003094"/>
    <n v="91140004540"/>
    <x v="1424"/>
    <s v="Абая 27"/>
    <s v="Абая"/>
    <n v="27"/>
    <m/>
    <n v="0"/>
    <n v="0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1"/>
    <x v="0"/>
    <x v="5"/>
  </r>
  <r>
    <x v="1667"/>
    <n v="331000022288"/>
    <n v="111140007729"/>
    <x v="1425"/>
    <s v="Скаткова"/>
    <s v="Скаткова"/>
    <n v="96"/>
    <m/>
    <n v="1014044273909"/>
    <n v="17117194"/>
    <x v="0"/>
    <x v="0"/>
    <n v="50"/>
    <m/>
    <n v="1"/>
    <n v="1"/>
    <n v="-50"/>
    <x v="53"/>
    <x v="0"/>
    <n v="0"/>
    <n v="0"/>
    <n v="0"/>
    <n v="-3015.5"/>
    <x v="912"/>
    <n v="-7383.5"/>
    <m/>
    <n v="0"/>
    <m/>
    <m/>
    <m/>
    <n v="1"/>
    <m/>
    <m/>
    <x v="1"/>
    <x v="0"/>
    <x v="5"/>
  </r>
  <r>
    <x v="1668"/>
    <n v="330100219930"/>
    <n v="990240005527"/>
    <x v="1426"/>
    <s v="Жургенова 64 а"/>
    <s v="Жургенова"/>
    <n v="64"/>
    <s v="а"/>
    <n v="97445578"/>
    <s v="АН40541"/>
    <x v="0"/>
    <x v="0"/>
    <n v="1116"/>
    <m/>
    <n v="1"/>
    <n v="0"/>
    <n v="-1116"/>
    <x v="6"/>
    <x v="0"/>
    <n v="0"/>
    <n v="0"/>
    <n v="0"/>
    <n v="-67305.960000000006"/>
    <x v="6"/>
    <n v="-67305.960000000006"/>
    <m/>
    <n v="-1116"/>
    <m/>
    <m/>
    <m/>
    <n v="1"/>
    <m/>
    <m/>
    <x v="1"/>
    <x v="0"/>
    <x v="5"/>
  </r>
  <r>
    <x v="1669"/>
    <n v="331000037385"/>
    <n v="970540001234"/>
    <x v="1427"/>
    <s v="Жалантос 8"/>
    <s v="Жалантос Бахадур"/>
    <n v="8"/>
    <m/>
    <n v="31767"/>
    <n v="58173241"/>
    <x v="0"/>
    <x v="0"/>
    <n v="3745"/>
    <m/>
    <n v="1"/>
    <n v="1"/>
    <n v="-3745"/>
    <x v="886"/>
    <x v="0"/>
    <n v="0"/>
    <n v="0"/>
    <n v="0"/>
    <n v="-225860.95"/>
    <x v="913"/>
    <n v="-553024.15"/>
    <m/>
    <n v="0"/>
    <m/>
    <m/>
    <m/>
    <n v="1"/>
    <m/>
    <m/>
    <x v="1"/>
    <x v="0"/>
    <x v="5"/>
  </r>
  <r>
    <x v="1670"/>
    <n v="330700000884"/>
    <n v="940740001127"/>
    <x v="1428"/>
    <s v="Муратб 44"/>
    <s v="Муратбаева "/>
    <n v="44"/>
    <m/>
    <n v="31754"/>
    <n v="12380"/>
    <x v="0"/>
    <x v="0"/>
    <n v="28376"/>
    <m/>
    <n v="1"/>
    <n v="1"/>
    <n v="-28376"/>
    <x v="887"/>
    <x v="0"/>
    <n v="0"/>
    <n v="0"/>
    <n v="0"/>
    <n v="-1711356.56"/>
    <x v="914"/>
    <n v="-4190283.92"/>
    <m/>
    <n v="0"/>
    <m/>
    <m/>
    <m/>
    <n v="1"/>
    <m/>
    <m/>
    <x v="1"/>
    <x v="0"/>
    <x v="5"/>
  </r>
  <r>
    <x v="1671"/>
    <n v="330700000884"/>
    <n v="940740001127"/>
    <x v="1428"/>
    <s v="Муратб 44"/>
    <s v="Муратбаева "/>
    <n v="44"/>
    <m/>
    <s v="04/486682"/>
    <n v="57914201"/>
    <x v="0"/>
    <x v="0"/>
    <n v="4686"/>
    <m/>
    <n v="1"/>
    <n v="1"/>
    <n v="-4686"/>
    <x v="888"/>
    <x v="0"/>
    <n v="0"/>
    <n v="0"/>
    <n v="0"/>
    <n v="-282612.66000000003"/>
    <x v="915"/>
    <n v="-691981.62000000011"/>
    <m/>
    <n v="0"/>
    <m/>
    <m/>
    <m/>
    <n v="1"/>
    <m/>
    <m/>
    <x v="1"/>
    <x v="0"/>
    <x v="5"/>
  </r>
  <r>
    <x v="1672"/>
    <n v="330700000884"/>
    <n v="940740001127"/>
    <x v="1428"/>
    <s v="Муратб 44"/>
    <s v="Муратбаева "/>
    <n v="44"/>
    <m/>
    <n v="486682"/>
    <n v="752207"/>
    <x v="0"/>
    <x v="0"/>
    <n v="6489"/>
    <m/>
    <n v="1"/>
    <n v="1"/>
    <n v="-6489"/>
    <x v="889"/>
    <x v="0"/>
    <n v="0"/>
    <n v="0"/>
    <n v="0"/>
    <n v="-391351.59"/>
    <x v="916"/>
    <n v="-958230.63000000012"/>
    <m/>
    <n v="0"/>
    <m/>
    <m/>
    <m/>
    <n v="1"/>
    <m/>
    <m/>
    <x v="1"/>
    <x v="0"/>
    <x v="5"/>
  </r>
  <r>
    <x v="1673"/>
    <n v="330700000884"/>
    <n v="940740001127"/>
    <x v="1428"/>
    <s v="Муратб 44"/>
    <s v="Муратбаева "/>
    <n v="44"/>
    <m/>
    <n v="13445535"/>
    <n v="57914202"/>
    <x v="0"/>
    <x v="0"/>
    <n v="1447"/>
    <m/>
    <n v="1"/>
    <n v="1"/>
    <n v="-1447"/>
    <x v="890"/>
    <x v="0"/>
    <n v="0"/>
    <n v="0"/>
    <n v="0"/>
    <n v="-87268.57"/>
    <x v="917"/>
    <n v="-213678.49"/>
    <m/>
    <n v="0"/>
    <m/>
    <m/>
    <m/>
    <n v="1"/>
    <m/>
    <m/>
    <x v="1"/>
    <x v="0"/>
    <x v="5"/>
  </r>
  <r>
    <x v="1674"/>
    <n v="330700000884"/>
    <n v="940740001127"/>
    <x v="1429"/>
    <s v="Муратб 44"/>
    <m/>
    <m/>
    <m/>
    <n v="191381"/>
    <n v="3458184"/>
    <x v="0"/>
    <x v="0"/>
    <n v="473"/>
    <m/>
    <n v="1"/>
    <n v="1"/>
    <n v="-473"/>
    <x v="541"/>
    <x v="0"/>
    <n v="0"/>
    <n v="0"/>
    <n v="0"/>
    <n v="-28526.63"/>
    <x v="547"/>
    <n v="-69847.91"/>
    <m/>
    <n v="0"/>
    <m/>
    <m/>
    <m/>
    <m/>
    <m/>
    <m/>
    <x v="1"/>
    <x v="0"/>
    <x v="5"/>
  </r>
  <r>
    <x v="1675"/>
    <m/>
    <n v="140340005504"/>
    <x v="1157"/>
    <s v="Ш-ла 30"/>
    <s v="Шугыла"/>
    <n v="30"/>
    <m/>
    <n v="17323633"/>
    <n v="5677404"/>
    <x v="0"/>
    <x v="0"/>
    <n v="157"/>
    <m/>
    <n v="1"/>
    <n v="1"/>
    <n v="-157"/>
    <x v="641"/>
    <x v="0"/>
    <n v="0"/>
    <n v="0"/>
    <n v="0"/>
    <n v="-9468.67"/>
    <x v="918"/>
    <n v="-23184.190000000002"/>
    <m/>
    <n v="0"/>
    <m/>
    <m/>
    <m/>
    <n v="1"/>
    <m/>
    <m/>
    <x v="1"/>
    <x v="0"/>
    <x v="5"/>
  </r>
  <r>
    <x v="1676"/>
    <m/>
    <n v="140340005504"/>
    <x v="1157"/>
    <s v="Ш-ла 30"/>
    <s v="Шугыла"/>
    <n v="30"/>
    <m/>
    <n v="11970643"/>
    <s v="АГ99234"/>
    <x v="0"/>
    <x v="0"/>
    <n v="34"/>
    <m/>
    <n v="1"/>
    <n v="1"/>
    <n v="-34"/>
    <x v="891"/>
    <x v="0"/>
    <n v="0"/>
    <n v="0"/>
    <n v="0"/>
    <n v="-2050.54"/>
    <x v="919"/>
    <n v="-5020.78"/>
    <m/>
    <n v="0"/>
    <m/>
    <m/>
    <m/>
    <n v="1"/>
    <m/>
    <m/>
    <x v="1"/>
    <x v="0"/>
    <x v="5"/>
  </r>
  <r>
    <x v="1677"/>
    <n v="331000039315"/>
    <n v="960140000636"/>
    <x v="1430"/>
    <s v="Абая 31"/>
    <s v="Абая"/>
    <n v="31"/>
    <m/>
    <n v="396"/>
    <n v="122421"/>
    <x v="0"/>
    <x v="0"/>
    <n v="11794"/>
    <m/>
    <n v="1"/>
    <n v="1"/>
    <n v="-11794"/>
    <x v="892"/>
    <x v="0"/>
    <n v="0"/>
    <n v="0"/>
    <n v="0"/>
    <n v="-711296.14"/>
    <x v="920"/>
    <n v="-1741619.98"/>
    <m/>
    <n v="0"/>
    <m/>
    <m/>
    <m/>
    <n v="1"/>
    <m/>
    <m/>
    <x v="1"/>
    <x v="0"/>
    <x v="5"/>
  </r>
  <r>
    <x v="1678"/>
    <n v="331000009797"/>
    <n v="960340000623"/>
    <x v="1431"/>
    <s v="Мурат 11"/>
    <s v="Муратбаева "/>
    <n v="11"/>
    <m/>
    <n v="8489829"/>
    <n v="58171340"/>
    <x v="0"/>
    <x v="0"/>
    <n v="3773"/>
    <m/>
    <n v="1"/>
    <n v="1"/>
    <n v="-3773"/>
    <x v="893"/>
    <x v="0"/>
    <n v="0"/>
    <n v="0"/>
    <n v="0"/>
    <n v="-227549.63"/>
    <x v="921"/>
    <n v="-557158.90999999992"/>
    <m/>
    <n v="0"/>
    <m/>
    <m/>
    <m/>
    <n v="1"/>
    <m/>
    <m/>
    <x v="2"/>
    <x v="0"/>
    <x v="5"/>
  </r>
  <r>
    <x v="1679"/>
    <n v="331000037374"/>
    <n v="60140014083"/>
    <x v="1432"/>
    <s v="Абулхай 36"/>
    <s v="Абулхайыр хан"/>
    <s v="36а"/>
    <m/>
    <n v="705005"/>
    <n v="47166"/>
    <x v="0"/>
    <x v="0"/>
    <n v="17053"/>
    <m/>
    <n v="1"/>
    <n v="1"/>
    <n v="-17053"/>
    <x v="894"/>
    <x v="0"/>
    <n v="0"/>
    <n v="0"/>
    <n v="0"/>
    <n v="-1028466.43"/>
    <x v="922"/>
    <n v="-2518216.5100000002"/>
    <m/>
    <n v="0"/>
    <m/>
    <m/>
    <m/>
    <n v="1"/>
    <m/>
    <m/>
    <x v="2"/>
    <x v="0"/>
    <x v="5"/>
  </r>
  <r>
    <x v="1680"/>
    <n v="331000046846"/>
    <n v="120240012084"/>
    <x v="1433"/>
    <s v="Бахадур 2"/>
    <s v="Жалантос Бахадур"/>
    <n v="2"/>
    <m/>
    <n v="286424"/>
    <s v="АЕ42441"/>
    <x v="0"/>
    <x v="0"/>
    <n v="7242"/>
    <m/>
    <n v="1"/>
    <n v="0"/>
    <n v="-7242"/>
    <x v="6"/>
    <x v="0"/>
    <n v="0"/>
    <n v="0"/>
    <n v="0"/>
    <n v="-436765.02"/>
    <x v="6"/>
    <n v="-436765.02"/>
    <m/>
    <n v="-7242"/>
    <m/>
    <m/>
    <m/>
    <n v="1"/>
    <m/>
    <m/>
    <x v="2"/>
    <x v="0"/>
    <x v="5"/>
  </r>
  <r>
    <x v="1681"/>
    <n v="331000037572"/>
    <n v="60140014083"/>
    <x v="1434"/>
    <s v="Ш-ла б/н"/>
    <s v="Шугыла"/>
    <s v="б/н"/>
    <m/>
    <n v="252199"/>
    <n v="3983"/>
    <x v="0"/>
    <x v="0"/>
    <n v="9654"/>
    <m/>
    <n v="1"/>
    <n v="1"/>
    <n v="-9654"/>
    <x v="895"/>
    <x v="0"/>
    <n v="0"/>
    <n v="0"/>
    <n v="0"/>
    <n v="-582232.74"/>
    <x v="923"/>
    <n v="-1425606.18"/>
    <m/>
    <n v="0"/>
    <m/>
    <m/>
    <m/>
    <n v="1"/>
    <m/>
    <m/>
    <x v="2"/>
    <x v="0"/>
    <x v="5"/>
  </r>
  <r>
    <x v="1682"/>
    <n v="330100221019"/>
    <n v="950440001425"/>
    <x v="1435"/>
    <s v="Ш-ла 45"/>
    <s v="М. Шокай"/>
    <n v="45"/>
    <m/>
    <n v="8643971"/>
    <n v="89443"/>
    <x v="0"/>
    <x v="0"/>
    <n v="516"/>
    <m/>
    <n v="1"/>
    <n v="1"/>
    <n v="-516"/>
    <x v="648"/>
    <x v="0"/>
    <n v="0"/>
    <n v="0"/>
    <n v="0"/>
    <n v="-31119.960000000003"/>
    <x v="924"/>
    <n v="-76197.72"/>
    <m/>
    <n v="0"/>
    <m/>
    <m/>
    <m/>
    <n v="1"/>
    <m/>
    <m/>
    <x v="2"/>
    <x v="0"/>
    <x v="5"/>
  </r>
  <r>
    <x v="1683"/>
    <n v="330100228104"/>
    <n v="60140014083"/>
    <x v="1436"/>
    <s v="М.Шокай 147"/>
    <s v="М. Шокай"/>
    <n v="147"/>
    <m/>
    <n v="19004"/>
    <n v="231088"/>
    <x v="0"/>
    <x v="0"/>
    <n v="4583"/>
    <m/>
    <n v="1"/>
    <n v="1"/>
    <n v="-4583"/>
    <x v="896"/>
    <x v="0"/>
    <n v="0"/>
    <n v="0"/>
    <n v="0"/>
    <n v="-276400.73"/>
    <x v="925"/>
    <n v="-676771.61"/>
    <m/>
    <n v="0"/>
    <m/>
    <m/>
    <m/>
    <n v="1"/>
    <m/>
    <m/>
    <x v="2"/>
    <x v="0"/>
    <x v="5"/>
  </r>
  <r>
    <x v="1684"/>
    <n v="330100228819"/>
    <n v="60340008630"/>
    <x v="1437"/>
    <s v="Шокай147"/>
    <s v="М. Шокай"/>
    <n v="142"/>
    <m/>
    <n v="904001305"/>
    <n v="87836"/>
    <x v="0"/>
    <x v="0"/>
    <n v="26555"/>
    <m/>
    <n v="1"/>
    <n v="1"/>
    <n v="-26555"/>
    <x v="897"/>
    <x v="0"/>
    <n v="0"/>
    <n v="0"/>
    <n v="0"/>
    <n v="-1601532.05"/>
    <x v="926"/>
    <n v="-3921376.8499999996"/>
    <m/>
    <n v="0"/>
    <m/>
    <m/>
    <m/>
    <n v="1"/>
    <m/>
    <m/>
    <x v="2"/>
    <x v="0"/>
    <x v="5"/>
  </r>
  <r>
    <x v="1685"/>
    <n v="331000007834"/>
    <n v="921040000816"/>
    <x v="1438"/>
    <s v="Муратб 13"/>
    <s v="Муратбаева "/>
    <n v="13"/>
    <m/>
    <s v="07/7244034"/>
    <n v="550136"/>
    <x v="0"/>
    <x v="0"/>
    <n v="5393"/>
    <m/>
    <n v="1"/>
    <n v="1"/>
    <n v="-5393"/>
    <x v="898"/>
    <x v="0"/>
    <n v="0"/>
    <n v="0"/>
    <n v="0"/>
    <n v="-685666.02"/>
    <x v="927"/>
    <n v="-1578153.59"/>
    <m/>
    <n v="0"/>
    <m/>
    <m/>
    <m/>
    <n v="1"/>
    <m/>
    <m/>
    <x v="3"/>
    <x v="0"/>
    <x v="5"/>
  </r>
  <r>
    <x v="1686"/>
    <n v="331000042865"/>
    <n v="980940003128"/>
    <x v="1439"/>
    <s v="Абая 28"/>
    <s v="Абая"/>
    <n v="28"/>
    <m/>
    <n v="1012045693702"/>
    <n v="5681991"/>
    <x v="0"/>
    <x v="0"/>
    <n v="4"/>
    <m/>
    <n v="1"/>
    <n v="1"/>
    <n v="-4"/>
    <x v="550"/>
    <x v="0"/>
    <n v="0"/>
    <n v="0"/>
    <n v="0"/>
    <n v="-508.56"/>
    <x v="654"/>
    <n v="-1170.52"/>
    <m/>
    <n v="0"/>
    <m/>
    <m/>
    <m/>
    <n v="1"/>
    <m/>
    <m/>
    <x v="3"/>
    <x v="0"/>
    <x v="5"/>
  </r>
  <r>
    <x v="1687"/>
    <n v="331000000312"/>
    <n v="920340000051"/>
    <x v="1440"/>
    <s v="Мусреп 20"/>
    <s v="Мусрепова"/>
    <n v="20"/>
    <m/>
    <s v="9833388/05"/>
    <n v="58175582"/>
    <x v="0"/>
    <x v="0"/>
    <n v="677"/>
    <m/>
    <n v="1"/>
    <n v="1"/>
    <n v="-677"/>
    <x v="899"/>
    <x v="0"/>
    <n v="0"/>
    <n v="0"/>
    <n v="0"/>
    <n v="-86073.78"/>
    <x v="928"/>
    <n v="-198110.51"/>
    <m/>
    <n v="0"/>
    <m/>
    <m/>
    <m/>
    <m/>
    <m/>
    <m/>
    <x v="3"/>
    <x v="0"/>
    <x v="5"/>
  </r>
  <r>
    <x v="1688"/>
    <n v="330100219809"/>
    <n v="40140007334"/>
    <x v="1441"/>
    <s v="Мурат 17/2"/>
    <s v="Муратбаева "/>
    <n v="17"/>
    <n v="2"/>
    <n v="19018333"/>
    <n v="5508987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n v="1"/>
    <m/>
    <m/>
    <x v="3"/>
    <x v="0"/>
    <x v="5"/>
  </r>
  <r>
    <x v="1689"/>
    <n v="330100219809"/>
    <n v="40140007334"/>
    <x v="1441"/>
    <s v="Мурат 17/2"/>
    <s v="Муратбаева "/>
    <n v="17"/>
    <n v="2"/>
    <s v="191050/06"/>
    <n v="2132"/>
    <x v="0"/>
    <x v="0"/>
    <n v="379"/>
    <m/>
    <n v="1"/>
    <n v="1"/>
    <n v="-379"/>
    <x v="849"/>
    <x v="0"/>
    <n v="0"/>
    <n v="0"/>
    <n v="0"/>
    <n v="-48186.06"/>
    <x v="873"/>
    <n v="-110906.77"/>
    <m/>
    <n v="0"/>
    <m/>
    <m/>
    <m/>
    <n v="1"/>
    <m/>
    <m/>
    <x v="3"/>
    <x v="0"/>
    <x v="5"/>
  </r>
  <r>
    <x v="1690"/>
    <n v="331018958152"/>
    <m/>
    <x v="1442"/>
    <s v="Абая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691"/>
    <m/>
    <m/>
    <x v="1443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692"/>
    <n v="331018925662"/>
    <n v="860402300698"/>
    <x v="1444"/>
    <s v="Абая 30/2"/>
    <m/>
    <m/>
    <m/>
    <s v="405548/07"/>
    <n v="17329727"/>
    <x v="0"/>
    <x v="0"/>
    <n v="11"/>
    <m/>
    <n v="1"/>
    <n v="1"/>
    <n v="-11"/>
    <x v="414"/>
    <x v="0"/>
    <n v="0"/>
    <n v="0"/>
    <n v="0"/>
    <n v="-1398.54"/>
    <x v="417"/>
    <n v="-3218.9300000000003"/>
    <m/>
    <n v="0"/>
    <m/>
    <m/>
    <m/>
    <n v="1"/>
    <m/>
    <m/>
    <x v="3"/>
    <x v="0"/>
    <x v="5"/>
  </r>
  <r>
    <x v="1693"/>
    <n v="331010467266"/>
    <m/>
    <x v="1445"/>
    <s v="Абая 30"/>
    <m/>
    <m/>
    <m/>
    <n v="2500887"/>
    <s v="У0154171"/>
    <x v="0"/>
    <x v="0"/>
    <n v="284"/>
    <m/>
    <n v="1"/>
    <n v="1"/>
    <n v="-284"/>
    <x v="900"/>
    <x v="0"/>
    <n v="0"/>
    <n v="0"/>
    <n v="0"/>
    <n v="-36107.760000000002"/>
    <x v="929"/>
    <n v="-83106.920000000013"/>
    <m/>
    <n v="0"/>
    <m/>
    <m/>
    <m/>
    <m/>
    <m/>
    <m/>
    <x v="3"/>
    <x v="0"/>
    <x v="5"/>
  </r>
  <r>
    <x v="1694"/>
    <n v="330100232300"/>
    <n v="70140007667"/>
    <x v="1446"/>
    <s v="Мурат 15"/>
    <m/>
    <m/>
    <m/>
    <n v="15025310"/>
    <n v="88126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m/>
    <m/>
    <m/>
    <x v="3"/>
    <x v="0"/>
    <x v="5"/>
  </r>
  <r>
    <x v="1695"/>
    <n v="302000273216"/>
    <n v="840930401352"/>
    <x v="1447"/>
    <s v="Муратб 15"/>
    <m/>
    <m/>
    <m/>
    <n v="0"/>
    <m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5"/>
  </r>
  <r>
    <x v="1696"/>
    <n v="331010822239"/>
    <n v="790309401423"/>
    <x v="1448"/>
    <s v="Байт 81"/>
    <m/>
    <m/>
    <m/>
    <n v="32080581"/>
    <n v="58173683"/>
    <x v="0"/>
    <x v="0"/>
    <n v="343"/>
    <m/>
    <n v="1"/>
    <n v="1"/>
    <n v="-343"/>
    <x v="424"/>
    <x v="0"/>
    <n v="0"/>
    <n v="0"/>
    <n v="0"/>
    <n v="-43609.02"/>
    <x v="427"/>
    <n v="-100372.09"/>
    <m/>
    <n v="0"/>
    <m/>
    <m/>
    <m/>
    <m/>
    <m/>
    <m/>
    <x v="3"/>
    <x v="0"/>
    <x v="5"/>
  </r>
  <r>
    <x v="1697"/>
    <n v="331010604238"/>
    <n v="651102400127"/>
    <x v="1449"/>
    <s v="Абая 34"/>
    <s v="Абая"/>
    <n v="34"/>
    <s v="а"/>
    <n v="29320219"/>
    <n v="5791324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n v="1"/>
    <m/>
    <m/>
    <x v="3"/>
    <x v="0"/>
    <x v="5"/>
  </r>
  <r>
    <x v="1698"/>
    <n v="331017843207"/>
    <n v="711221301070"/>
    <x v="1450"/>
    <s v="пр.абая 28"/>
    <s v="Абая"/>
    <n v="28"/>
    <m/>
    <n v="11997342"/>
    <n v="123754"/>
    <x v="0"/>
    <x v="0"/>
    <n v="722"/>
    <m/>
    <n v="1"/>
    <n v="1"/>
    <n v="-722"/>
    <x v="60"/>
    <x v="0"/>
    <n v="0"/>
    <n v="0"/>
    <n v="0"/>
    <n v="-91795.08"/>
    <x v="60"/>
    <n v="-211278.86000000002"/>
    <m/>
    <n v="0"/>
    <m/>
    <m/>
    <m/>
    <n v="1"/>
    <m/>
    <m/>
    <x v="3"/>
    <x v="0"/>
    <x v="5"/>
  </r>
  <r>
    <x v="1699"/>
    <n v="330910951460"/>
    <n v="330910951460"/>
    <x v="1451"/>
    <s v="Абая 2"/>
    <s v="Абая"/>
    <n v="2"/>
    <m/>
    <n v="1853672"/>
    <n v="12280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5"/>
    <x v="0"/>
    <x v="5"/>
  </r>
  <r>
    <x v="1700"/>
    <n v="600400602907"/>
    <n v="90140006711"/>
    <x v="1452"/>
    <s v="Абая28"/>
    <s v="Абая"/>
    <n v="28"/>
    <m/>
    <s v="06/468853"/>
    <n v="154123"/>
    <x v="0"/>
    <x v="0"/>
    <n v="699"/>
    <m/>
    <n v="1"/>
    <n v="1"/>
    <n v="-699"/>
    <x v="901"/>
    <x v="0"/>
    <n v="0"/>
    <n v="0"/>
    <n v="0"/>
    <n v="-88870.86"/>
    <x v="930"/>
    <n v="-204548.37"/>
    <m/>
    <n v="0"/>
    <m/>
    <m/>
    <m/>
    <n v="1"/>
    <m/>
    <m/>
    <x v="3"/>
    <x v="0"/>
    <x v="5"/>
  </r>
  <r>
    <x v="1701"/>
    <n v="330120617741"/>
    <n v="910309400096"/>
    <x v="1453"/>
    <s v="Абая 16"/>
    <s v="Абая"/>
    <n v="16"/>
    <m/>
    <n v="260726622"/>
    <n v="987"/>
    <x v="0"/>
    <x v="0"/>
    <n v="1299"/>
    <m/>
    <n v="1"/>
    <n v="0"/>
    <n v="-1299"/>
    <x v="6"/>
    <x v="0"/>
    <n v="0"/>
    <n v="0"/>
    <n v="0"/>
    <n v="-165154.86000000002"/>
    <x v="6"/>
    <n v="-165154.86000000002"/>
    <m/>
    <n v="-1299"/>
    <m/>
    <m/>
    <m/>
    <n v="1"/>
    <m/>
    <m/>
    <x v="3"/>
    <x v="0"/>
    <x v="5"/>
  </r>
  <r>
    <x v="1702"/>
    <n v="330100226129"/>
    <n v="50770005470"/>
    <x v="1454"/>
    <s v="Абая 14/16"/>
    <s v="Абая"/>
    <n v="14"/>
    <n v="16"/>
    <n v="800002445"/>
    <s v="Ан37852"/>
    <x v="0"/>
    <x v="0"/>
    <n v="10039"/>
    <m/>
    <n v="1"/>
    <n v="1"/>
    <n v="-10039"/>
    <x v="902"/>
    <x v="0"/>
    <n v="0"/>
    <n v="0"/>
    <n v="0"/>
    <n v="-1276358.46"/>
    <x v="931"/>
    <n v="-2937712.5700000003"/>
    <m/>
    <n v="0"/>
    <m/>
    <m/>
    <m/>
    <n v="1"/>
    <m/>
    <m/>
    <x v="3"/>
    <x v="0"/>
    <x v="5"/>
  </r>
  <r>
    <x v="1703"/>
    <n v="600500545842"/>
    <n v="50740002486"/>
    <x v="1455"/>
    <s v="прАбая 30/23"/>
    <m/>
    <m/>
    <m/>
    <n v="11646476"/>
    <n v="89523"/>
    <x v="0"/>
    <x v="0"/>
    <n v="660"/>
    <m/>
    <n v="1"/>
    <n v="1"/>
    <n v="-660"/>
    <x v="903"/>
    <x v="0"/>
    <n v="0"/>
    <n v="0"/>
    <n v="0"/>
    <n v="-83912.4"/>
    <x v="932"/>
    <n v="-193135.8"/>
    <m/>
    <n v="0"/>
    <m/>
    <m/>
    <m/>
    <m/>
    <m/>
    <m/>
    <x v="3"/>
    <x v="0"/>
    <x v="5"/>
  </r>
  <r>
    <x v="1704"/>
    <n v="331000020215"/>
    <n v="110841002280"/>
    <x v="1456"/>
    <s v="Толе би 66"/>
    <s v="Толе би"/>
    <n v="66"/>
    <m/>
    <n v="3485831"/>
    <n v="57908684"/>
    <x v="0"/>
    <x v="0"/>
    <n v="260"/>
    <m/>
    <n v="1"/>
    <n v="0"/>
    <n v="-260"/>
    <x v="6"/>
    <x v="0"/>
    <n v="0"/>
    <n v="0"/>
    <n v="0"/>
    <n v="-33056.400000000001"/>
    <x v="6"/>
    <n v="-33056.400000000001"/>
    <m/>
    <n v="-260"/>
    <m/>
    <m/>
    <m/>
    <n v="1"/>
    <m/>
    <m/>
    <x v="3"/>
    <x v="0"/>
    <x v="5"/>
  </r>
  <r>
    <x v="1705"/>
    <n v="330120306221"/>
    <n v="870115300124"/>
    <x v="1457"/>
    <s v="Абая 33"/>
    <m/>
    <m/>
    <m/>
    <n v="12245174"/>
    <s v="АЕ442112"/>
    <x v="0"/>
    <x v="0"/>
    <n v="163"/>
    <m/>
    <n v="1"/>
    <n v="1"/>
    <n v="-163"/>
    <x v="186"/>
    <x v="0"/>
    <n v="0"/>
    <n v="0"/>
    <n v="0"/>
    <n v="-20723.82"/>
    <x v="189"/>
    <n v="-47698.69"/>
    <m/>
    <n v="0"/>
    <m/>
    <m/>
    <m/>
    <m/>
    <m/>
    <m/>
    <x v="3"/>
    <x v="0"/>
    <x v="5"/>
  </r>
  <r>
    <x v="1706"/>
    <n v="331012469428"/>
    <n v="650525301067"/>
    <x v="1458"/>
    <s v="Женис 39а"/>
    <s v="Женис"/>
    <n v="39"/>
    <s v="а"/>
    <n v="2123716"/>
    <n v="231108"/>
    <x v="0"/>
    <x v="0"/>
    <n v="351"/>
    <m/>
    <n v="1"/>
    <n v="0"/>
    <n v="-351"/>
    <x v="6"/>
    <x v="0"/>
    <n v="0"/>
    <n v="0"/>
    <n v="0"/>
    <n v="-44626.14"/>
    <x v="6"/>
    <n v="-44626.14"/>
    <m/>
    <n v="-351"/>
    <m/>
    <m/>
    <m/>
    <n v="1"/>
    <m/>
    <m/>
    <x v="3"/>
    <x v="0"/>
    <x v="5"/>
  </r>
  <r>
    <x v="1707"/>
    <n v="391720239511"/>
    <n v="810709302238"/>
    <x v="1459"/>
    <s v="Мусре 10/16"/>
    <s v="Мусрепова"/>
    <n v="10"/>
    <n v="16"/>
    <n v="15531677"/>
    <n v="39281"/>
    <x v="0"/>
    <x v="0"/>
    <n v="316"/>
    <m/>
    <n v="1"/>
    <n v="1"/>
    <n v="-316"/>
    <x v="904"/>
    <x v="0"/>
    <n v="0"/>
    <n v="0"/>
    <n v="0"/>
    <n v="-40176.239999999998"/>
    <x v="933"/>
    <n v="-92471.08"/>
    <m/>
    <n v="0"/>
    <m/>
    <m/>
    <m/>
    <n v="1"/>
    <m/>
    <m/>
    <x v="3"/>
    <x v="0"/>
    <x v="5"/>
  </r>
  <r>
    <x v="1708"/>
    <n v="331000022365"/>
    <n v="930940000987"/>
    <x v="1460"/>
    <s v="Скат 102/17"/>
    <s v="Скаткова"/>
    <n v="102"/>
    <n v="17"/>
    <n v="168299617"/>
    <n v="48264"/>
    <x v="0"/>
    <x v="0"/>
    <n v="307"/>
    <m/>
    <n v="1"/>
    <n v="1"/>
    <n v="-307"/>
    <x v="905"/>
    <x v="0"/>
    <n v="0"/>
    <n v="0"/>
    <n v="0"/>
    <n v="-39031.980000000003"/>
    <x v="934"/>
    <n v="-89837.41"/>
    <m/>
    <n v="0"/>
    <m/>
    <m/>
    <m/>
    <n v="1"/>
    <m/>
    <m/>
    <x v="3"/>
    <x v="0"/>
    <x v="5"/>
  </r>
  <r>
    <x v="1709"/>
    <n v="331000022365"/>
    <n v="930940000987"/>
    <x v="1460"/>
    <s v="Скат 102/17"/>
    <s v="Скаткова"/>
    <n v="102"/>
    <n v="17"/>
    <n v="16828926"/>
    <n v="48511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n v="1"/>
    <m/>
    <m/>
    <x v="3"/>
    <x v="0"/>
    <x v="5"/>
  </r>
  <r>
    <x v="1710"/>
    <n v="331000035664"/>
    <n v="130440017103"/>
    <x v="1461"/>
    <s v="Байт 93"/>
    <s v="Байтурсынова"/>
    <n v="93"/>
    <m/>
    <s v="09/704690"/>
    <n v="5677401"/>
    <x v="0"/>
    <x v="0"/>
    <n v="1062"/>
    <m/>
    <n v="1"/>
    <n v="0"/>
    <n v="-1062"/>
    <x v="6"/>
    <x v="0"/>
    <n v="0"/>
    <n v="0"/>
    <n v="0"/>
    <n v="-135022.68"/>
    <x v="6"/>
    <n v="-135022.68"/>
    <m/>
    <n v="-1062"/>
    <m/>
    <m/>
    <m/>
    <n v="1"/>
    <m/>
    <m/>
    <x v="3"/>
    <x v="0"/>
    <x v="5"/>
  </r>
  <r>
    <x v="1711"/>
    <n v="331000044696"/>
    <n v="991040001381"/>
    <x v="1462"/>
    <s v="Байт 87"/>
    <s v="Байтурсынова"/>
    <n v="87"/>
    <m/>
    <n v="1101368"/>
    <n v="5508985"/>
    <x v="0"/>
    <x v="0"/>
    <n v="140"/>
    <m/>
    <n v="1"/>
    <n v="0"/>
    <n v="-140"/>
    <x v="6"/>
    <x v="0"/>
    <n v="0"/>
    <n v="0"/>
    <n v="0"/>
    <n v="-17799.599999999999"/>
    <x v="6"/>
    <n v="-17799.599999999999"/>
    <m/>
    <n v="-140"/>
    <m/>
    <m/>
    <m/>
    <n v="1"/>
    <m/>
    <m/>
    <x v="3"/>
    <x v="0"/>
    <x v="5"/>
  </r>
  <r>
    <x v="1712"/>
    <n v="330300006014"/>
    <n v="1140003654"/>
    <x v="1463"/>
    <s v="К-ата 62/1"/>
    <s v="Коркыт ата"/>
    <s v="62а"/>
    <n v="1"/>
    <n v="19269327"/>
    <n v="5508070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n v="1"/>
    <m/>
    <m/>
    <x v="3"/>
    <x v="0"/>
    <x v="5"/>
  </r>
  <r>
    <x v="1713"/>
    <n v="151000036796"/>
    <n v="990740001344"/>
    <x v="1464"/>
    <s v="Абая 25  а"/>
    <s v="Абая"/>
    <n v="25"/>
    <s v="а"/>
    <n v="702343449"/>
    <n v="23636"/>
    <x v="0"/>
    <x v="0"/>
    <n v="4003"/>
    <m/>
    <n v="1"/>
    <n v="1"/>
    <n v="-4003"/>
    <x v="906"/>
    <x v="0"/>
    <n v="0"/>
    <n v="0"/>
    <n v="0"/>
    <n v="-508941.42"/>
    <x v="935"/>
    <n v="-1171397.8900000001"/>
    <m/>
    <n v="0"/>
    <m/>
    <m/>
    <m/>
    <n v="1"/>
    <m/>
    <m/>
    <x v="3"/>
    <x v="0"/>
    <x v="5"/>
  </r>
  <r>
    <x v="1714"/>
    <n v="331000041570"/>
    <n v="980440003229"/>
    <x v="1465"/>
    <s v="Муратбаев"/>
    <s v="Муратбаева "/>
    <s v="б/н"/>
    <m/>
    <n v="700523"/>
    <n v="99914"/>
    <x v="0"/>
    <x v="0"/>
    <n v="5753"/>
    <m/>
    <n v="1"/>
    <n v="1"/>
    <n v="-5753"/>
    <x v="907"/>
    <x v="0"/>
    <n v="0"/>
    <n v="0"/>
    <n v="0"/>
    <n v="-731436.42"/>
    <x v="936"/>
    <n v="-1683500.3900000001"/>
    <m/>
    <n v="0"/>
    <m/>
    <m/>
    <m/>
    <n v="1"/>
    <m/>
    <m/>
    <x v="3"/>
    <x v="0"/>
    <x v="5"/>
  </r>
  <r>
    <x v="1715"/>
    <n v="330100232245"/>
    <n v="61240008312"/>
    <x v="1466"/>
    <s v="Женис 30"/>
    <s v="Женис"/>
    <n v="30"/>
    <m/>
    <n v="16650450"/>
    <n v="58175044"/>
    <x v="0"/>
    <x v="0"/>
    <n v="256"/>
    <m/>
    <n v="1"/>
    <n v="0"/>
    <n v="-256"/>
    <x v="6"/>
    <x v="0"/>
    <n v="0"/>
    <n v="0"/>
    <n v="0"/>
    <n v="-32547.84"/>
    <x v="6"/>
    <n v="-32547.84"/>
    <m/>
    <n v="-256"/>
    <m/>
    <m/>
    <m/>
    <n v="1"/>
    <m/>
    <m/>
    <x v="3"/>
    <x v="0"/>
    <x v="5"/>
  </r>
  <r>
    <x v="1716"/>
    <n v="330100232245"/>
    <n v="61240008312"/>
    <x v="1466"/>
    <s v="Женис 30"/>
    <s v="Женис"/>
    <n v="30"/>
    <m/>
    <n v="11786700"/>
    <m/>
    <x v="0"/>
    <x v="0"/>
    <n v="1267"/>
    <m/>
    <n v="1"/>
    <n v="0"/>
    <n v="-1267"/>
    <x v="6"/>
    <x v="0"/>
    <n v="0"/>
    <n v="0"/>
    <n v="0"/>
    <n v="-161086.38"/>
    <x v="6"/>
    <n v="-161086.38"/>
    <m/>
    <n v="-1267"/>
    <m/>
    <m/>
    <m/>
    <n v="1"/>
    <m/>
    <m/>
    <x v="3"/>
    <x v="0"/>
    <x v="5"/>
  </r>
  <r>
    <x v="1717"/>
    <n v="331000050030"/>
    <n v="581126301947"/>
    <x v="1467"/>
    <s v="Бахадур 2"/>
    <s v="Жалантос Бахадур"/>
    <n v="2"/>
    <m/>
    <n v="32297612"/>
    <n v="58172710"/>
    <x v="0"/>
    <x v="0"/>
    <n v="141"/>
    <m/>
    <n v="1"/>
    <n v="0"/>
    <n v="-141"/>
    <x v="6"/>
    <x v="0"/>
    <n v="0"/>
    <n v="0"/>
    <n v="0"/>
    <n v="-17926.740000000002"/>
    <x v="6"/>
    <n v="-17926.740000000002"/>
    <m/>
    <n v="-141"/>
    <m/>
    <m/>
    <m/>
    <n v="1"/>
    <m/>
    <m/>
    <x v="3"/>
    <x v="0"/>
    <x v="5"/>
  </r>
  <r>
    <x v="1718"/>
    <n v="331018871219"/>
    <n v="800306303243"/>
    <x v="1468"/>
    <s v="Абая 35/1"/>
    <s v="Абая"/>
    <n v="35"/>
    <n v="1"/>
    <n v="1013071677506"/>
    <n v="17333231"/>
    <x v="0"/>
    <x v="0"/>
    <n v="89"/>
    <m/>
    <n v="1"/>
    <n v="1"/>
    <n v="-89"/>
    <x v="363"/>
    <x v="0"/>
    <n v="0"/>
    <n v="0"/>
    <n v="0"/>
    <n v="-11315.460000000001"/>
    <x v="366"/>
    <n v="-26044.07"/>
    <m/>
    <n v="0"/>
    <m/>
    <m/>
    <m/>
    <m/>
    <m/>
    <m/>
    <x v="3"/>
    <x v="0"/>
    <x v="5"/>
  </r>
  <r>
    <x v="1719"/>
    <n v="331012253979"/>
    <n v="700928400810"/>
    <x v="1469"/>
    <s v="Муратбаева 15"/>
    <s v="Муратбаева "/>
    <n v="15"/>
    <n v="1"/>
    <s v="08/7492228"/>
    <n v="40892"/>
    <x v="0"/>
    <x v="0"/>
    <n v="391"/>
    <m/>
    <n v="1"/>
    <n v="1"/>
    <n v="-391"/>
    <x v="908"/>
    <x v="0"/>
    <n v="0"/>
    <n v="0"/>
    <n v="0"/>
    <n v="-49711.74"/>
    <x v="937"/>
    <n v="-114418.33"/>
    <m/>
    <n v="0"/>
    <m/>
    <m/>
    <m/>
    <n v="1"/>
    <m/>
    <m/>
    <x v="15"/>
    <x v="0"/>
    <x v="5"/>
  </r>
  <r>
    <x v="1720"/>
    <n v="331010507493"/>
    <n v="651018300154"/>
    <x v="1470"/>
    <s v="Ж. Бахадур 2В"/>
    <s v="Жалантос Бахадур"/>
    <n v="2"/>
    <s v="в"/>
    <s v="08/7492228"/>
    <n v="58173503"/>
    <x v="0"/>
    <x v="0"/>
    <n v="1200"/>
    <m/>
    <n v="1"/>
    <n v="1"/>
    <n v="-1200"/>
    <x v="909"/>
    <x v="0"/>
    <n v="0"/>
    <n v="0"/>
    <n v="0"/>
    <n v="-152568"/>
    <x v="938"/>
    <n v="-351156"/>
    <m/>
    <n v="0"/>
    <m/>
    <m/>
    <m/>
    <n v="1"/>
    <m/>
    <m/>
    <x v="3"/>
    <x v="0"/>
    <x v="5"/>
  </r>
  <r>
    <x v="1721"/>
    <n v="331010507493"/>
    <n v="651018300154"/>
    <x v="1470"/>
    <s v="Ж.Бахадур 2в"/>
    <s v="Жалантос Бахадур"/>
    <n v="2"/>
    <s v="в"/>
    <n v="10084683"/>
    <n v="58173504"/>
    <x v="0"/>
    <x v="0"/>
    <n v="1319"/>
    <m/>
    <n v="1"/>
    <n v="1"/>
    <n v="-1319"/>
    <x v="910"/>
    <x v="0"/>
    <n v="0"/>
    <n v="0"/>
    <n v="0"/>
    <n v="-167697.66"/>
    <x v="939"/>
    <n v="-385978.97"/>
    <m/>
    <n v="0"/>
    <m/>
    <m/>
    <m/>
    <n v="1"/>
    <m/>
    <m/>
    <x v="3"/>
    <x v="0"/>
    <x v="5"/>
  </r>
  <r>
    <x v="1722"/>
    <n v="331010507493"/>
    <n v="651018300154"/>
    <x v="1470"/>
    <s v="Ж.Бахадур 2в"/>
    <s v="Жалантос Бахадур"/>
    <n v="2"/>
    <s v="в"/>
    <n v="5508361"/>
    <m/>
    <x v="0"/>
    <x v="0"/>
    <n v="100"/>
    <m/>
    <n v="1"/>
    <n v="1"/>
    <n v="-100"/>
    <x v="54"/>
    <x v="0"/>
    <n v="0"/>
    <n v="0"/>
    <m/>
    <n v="-12714"/>
    <x v="54"/>
    <n v="-29263"/>
    <m/>
    <n v="0"/>
    <m/>
    <m/>
    <m/>
    <n v="1"/>
    <m/>
    <m/>
    <x v="3"/>
    <x v="0"/>
    <x v="5"/>
  </r>
  <r>
    <x v="1723"/>
    <n v="330420015220"/>
    <n v="45122400779"/>
    <x v="1471"/>
    <s v="Абая8а"/>
    <s v="Абая"/>
    <s v="8а"/>
    <m/>
    <n v="811003319"/>
    <n v="52878"/>
    <x v="0"/>
    <x v="0"/>
    <n v="4967"/>
    <m/>
    <n v="1"/>
    <n v="0"/>
    <n v="-4967"/>
    <x v="6"/>
    <x v="0"/>
    <n v="0"/>
    <n v="0"/>
    <n v="0"/>
    <n v="-631504.38"/>
    <x v="6"/>
    <n v="-631504.38"/>
    <m/>
    <n v="-4967"/>
    <m/>
    <m/>
    <m/>
    <n v="1"/>
    <m/>
    <m/>
    <x v="3"/>
    <x v="0"/>
    <x v="5"/>
  </r>
  <r>
    <x v="1724"/>
    <n v="331010554084"/>
    <n v="590109302397"/>
    <x v="1472"/>
    <s v="Алтынсар22"/>
    <s v="Алтынсарина"/>
    <n v="22"/>
    <m/>
    <n v="8321193"/>
    <n v="47013"/>
    <x v="0"/>
    <x v="0"/>
    <n v="100"/>
    <m/>
    <n v="1"/>
    <n v="0"/>
    <n v="-100"/>
    <x v="6"/>
    <x v="0"/>
    <n v="0"/>
    <n v="0"/>
    <n v="0"/>
    <n v="-12714"/>
    <x v="6"/>
    <n v="-12714"/>
    <m/>
    <n v="-100"/>
    <m/>
    <m/>
    <m/>
    <n v="1"/>
    <m/>
    <m/>
    <x v="3"/>
    <x v="0"/>
    <x v="5"/>
  </r>
  <r>
    <x v="1725"/>
    <n v="331010319468"/>
    <n v="590104302082"/>
    <x v="1473"/>
    <s v="коркыт ата 62б/3"/>
    <s v="Коркыт ата"/>
    <s v="62б"/>
    <n v="3"/>
    <n v="159695"/>
    <n v="405484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n v="1"/>
    <m/>
    <m/>
    <x v="3"/>
    <x v="0"/>
    <x v="5"/>
  </r>
  <r>
    <x v="1726"/>
    <n v="331000031903"/>
    <n v="130140023236"/>
    <x v="1474"/>
    <s v="Есенова 19а/1"/>
    <s v="Есенова"/>
    <s v="19а"/>
    <n v="1"/>
    <n v="13723696"/>
    <s v="АН 52820"/>
    <x v="0"/>
    <x v="0"/>
    <n v="157"/>
    <m/>
    <n v="1"/>
    <n v="1"/>
    <n v="-157"/>
    <x v="641"/>
    <x v="0"/>
    <n v="0"/>
    <n v="0"/>
    <n v="0"/>
    <n v="-19960.98"/>
    <x v="656"/>
    <n v="-45942.91"/>
    <m/>
    <n v="0"/>
    <m/>
    <m/>
    <m/>
    <n v="1"/>
    <m/>
    <m/>
    <x v="3"/>
    <x v="0"/>
    <x v="5"/>
  </r>
  <r>
    <x v="1727"/>
    <n v="331010496028"/>
    <n v="630104302449"/>
    <x v="1475"/>
    <s v="Абулхайрхан 74"/>
    <s v="Абулхайыр хан"/>
    <n v="74"/>
    <m/>
    <s v="08/321260"/>
    <n v="39420"/>
    <x v="0"/>
    <x v="0"/>
    <n v="770"/>
    <m/>
    <n v="1"/>
    <n v="0"/>
    <n v="-770"/>
    <x v="6"/>
    <x v="0"/>
    <n v="0"/>
    <n v="0"/>
    <n v="0"/>
    <n v="-97897.8"/>
    <x v="6"/>
    <n v="-97897.8"/>
    <m/>
    <n v="-770"/>
    <m/>
    <m/>
    <m/>
    <m/>
    <m/>
    <m/>
    <x v="13"/>
    <x v="0"/>
    <x v="5"/>
  </r>
  <r>
    <x v="1728"/>
    <n v="331010496028"/>
    <n v="630104302449"/>
    <x v="1475"/>
    <s v="Абулхайрхан 74"/>
    <s v="Абулхайыр хан"/>
    <n v="74"/>
    <m/>
    <s v="08/785290"/>
    <n v="57908683"/>
    <x v="0"/>
    <x v="0"/>
    <n v="316"/>
    <m/>
    <n v="1"/>
    <n v="0"/>
    <n v="-316"/>
    <x v="6"/>
    <x v="0"/>
    <n v="0"/>
    <n v="0"/>
    <n v="0"/>
    <n v="-40176.239999999998"/>
    <x v="6"/>
    <n v="-40176.239999999998"/>
    <m/>
    <n v="-316"/>
    <m/>
    <m/>
    <m/>
    <m/>
    <m/>
    <m/>
    <x v="13"/>
    <x v="0"/>
    <x v="5"/>
  </r>
  <r>
    <x v="1729"/>
    <n v="331010778579"/>
    <n v="660112400923"/>
    <x v="1476"/>
    <s v="Абая2/2"/>
    <m/>
    <m/>
    <m/>
    <n v="97454924"/>
    <n v="58172820"/>
    <x v="0"/>
    <x v="0"/>
    <n v="166"/>
    <m/>
    <n v="1"/>
    <n v="1"/>
    <n v="-166"/>
    <x v="559"/>
    <x v="0"/>
    <n v="0"/>
    <n v="0"/>
    <n v="0"/>
    <n v="-21105.24"/>
    <x v="569"/>
    <n v="-48576.58"/>
    <m/>
    <n v="0"/>
    <m/>
    <m/>
    <m/>
    <m/>
    <m/>
    <m/>
    <x v="3"/>
    <x v="0"/>
    <x v="5"/>
  </r>
  <r>
    <x v="1730"/>
    <n v="330100238629"/>
    <n v="61240010473"/>
    <x v="1477"/>
    <s v="Скаткова 104"/>
    <s v="Скаткова"/>
    <n v="104"/>
    <n v="31"/>
    <n v="80625328"/>
    <n v="29246"/>
    <x v="0"/>
    <x v="0"/>
    <n v="990"/>
    <m/>
    <n v="1"/>
    <n v="1"/>
    <n v="-990"/>
    <x v="912"/>
    <x v="0"/>
    <n v="0"/>
    <n v="0"/>
    <n v="0"/>
    <n v="-125868.6"/>
    <x v="941"/>
    <n v="-289703.7"/>
    <m/>
    <n v="0"/>
    <m/>
    <m/>
    <m/>
    <n v="1"/>
    <m/>
    <m/>
    <x v="3"/>
    <x v="0"/>
    <x v="5"/>
  </r>
  <r>
    <x v="1731"/>
    <n v="331010377388"/>
    <n v="740124301254"/>
    <x v="1478"/>
    <s v="Муратбаева 17/42"/>
    <m/>
    <m/>
    <m/>
    <n v="40924404"/>
    <n v="155080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m/>
    <m/>
    <m/>
    <x v="3"/>
    <x v="0"/>
    <x v="5"/>
  </r>
  <r>
    <x v="1732"/>
    <n v="331010575330"/>
    <n v="75103130057"/>
    <x v="1479"/>
    <s v="Толе би 68"/>
    <s v="Толе би"/>
    <n v="68"/>
    <m/>
    <n v="15118082"/>
    <n v="48240"/>
    <x v="0"/>
    <x v="0"/>
    <n v="806"/>
    <m/>
    <n v="1"/>
    <n v="0"/>
    <n v="-806"/>
    <x v="6"/>
    <x v="0"/>
    <n v="0"/>
    <n v="0"/>
    <n v="0"/>
    <n v="-102474.84"/>
    <x v="6"/>
    <n v="-102474.84"/>
    <m/>
    <n v="-806"/>
    <m/>
    <m/>
    <m/>
    <n v="1"/>
    <m/>
    <m/>
    <x v="13"/>
    <x v="0"/>
    <x v="5"/>
  </r>
  <r>
    <x v="1733"/>
    <n v="331000029648"/>
    <n v="121041002860"/>
    <x v="1480"/>
    <s v="Женис  31"/>
    <s v="Женис"/>
    <n v="31"/>
    <m/>
    <n v="7608210"/>
    <n v="5817551"/>
    <x v="0"/>
    <x v="0"/>
    <n v="2621"/>
    <m/>
    <n v="1"/>
    <n v="0"/>
    <n v="-2621"/>
    <x v="6"/>
    <x v="0"/>
    <n v="0"/>
    <n v="0"/>
    <n v="0"/>
    <n v="-333233.94"/>
    <x v="6"/>
    <n v="-333233.94"/>
    <m/>
    <n v="-2621"/>
    <m/>
    <m/>
    <m/>
    <n v="1"/>
    <m/>
    <m/>
    <x v="3"/>
    <x v="0"/>
    <x v="5"/>
  </r>
  <r>
    <x v="1734"/>
    <n v="331000017358"/>
    <n v="990340000014"/>
    <x v="1481"/>
    <s v="Аманг 64"/>
    <s v="Амангельды"/>
    <n v="64"/>
    <m/>
    <n v="2050888"/>
    <n v="5508067"/>
    <x v="0"/>
    <x v="0"/>
    <n v="45"/>
    <m/>
    <n v="1"/>
    <n v="0"/>
    <n v="-45"/>
    <x v="6"/>
    <x v="0"/>
    <n v="0"/>
    <n v="0"/>
    <n v="0"/>
    <n v="-5721.3"/>
    <x v="6"/>
    <n v="-5721.3"/>
    <m/>
    <n v="-45"/>
    <m/>
    <m/>
    <m/>
    <n v="1"/>
    <m/>
    <m/>
    <x v="3"/>
    <x v="0"/>
    <x v="5"/>
  </r>
  <r>
    <x v="1735"/>
    <n v="330100230579"/>
    <n v="60740005422"/>
    <x v="1482"/>
    <s v="Абулхайрхан 68"/>
    <s v="Абулхайыр хан"/>
    <n v="68"/>
    <m/>
    <n v="5765566"/>
    <n v="47403"/>
    <x v="0"/>
    <x v="0"/>
    <n v="2987"/>
    <m/>
    <n v="1"/>
    <n v="1"/>
    <n v="-2987"/>
    <x v="913"/>
    <x v="0"/>
    <n v="0"/>
    <n v="0"/>
    <n v="0"/>
    <n v="-379767.18"/>
    <x v="942"/>
    <n v="-874085.81"/>
    <m/>
    <n v="0"/>
    <m/>
    <m/>
    <m/>
    <n v="1"/>
    <m/>
    <m/>
    <x v="3"/>
    <x v="0"/>
    <x v="5"/>
  </r>
  <r>
    <x v="1736"/>
    <n v="331000006187"/>
    <n v="100140017880"/>
    <x v="1483"/>
    <s v="ул Есенова19"/>
    <s v="Есенова"/>
    <s v="19а"/>
    <n v="22"/>
    <n v="97480947"/>
    <n v="58173162"/>
    <x v="0"/>
    <x v="0"/>
    <n v="845"/>
    <m/>
    <n v="1"/>
    <n v="1"/>
    <n v="-845"/>
    <x v="914"/>
    <x v="0"/>
    <n v="0"/>
    <n v="0"/>
    <n v="0"/>
    <n v="-107433.3"/>
    <x v="943"/>
    <n v="-247272.35000000003"/>
    <m/>
    <n v="0"/>
    <m/>
    <m/>
    <m/>
    <n v="1"/>
    <m/>
    <m/>
    <x v="3"/>
    <x v="0"/>
    <x v="5"/>
  </r>
  <r>
    <x v="1737"/>
    <n v="330100234221"/>
    <n v="70540006910"/>
    <x v="1484"/>
    <s v="Ул Байтурсынова 100"/>
    <s v="Байтурсынова"/>
    <n v="100"/>
    <m/>
    <n v="14853278"/>
    <n v="87688"/>
    <x v="0"/>
    <x v="0"/>
    <n v="123"/>
    <m/>
    <n v="1"/>
    <n v="0"/>
    <n v="-123"/>
    <x v="6"/>
    <x v="0"/>
    <n v="0"/>
    <n v="0"/>
    <n v="0"/>
    <n v="-15638.22"/>
    <x v="6"/>
    <n v="-15638.22"/>
    <m/>
    <n v="-123"/>
    <m/>
    <m/>
    <m/>
    <n v="1"/>
    <m/>
    <m/>
    <x v="3"/>
    <x v="0"/>
    <x v="5"/>
  </r>
  <r>
    <x v="1738"/>
    <n v="680523400773"/>
    <n v="331010447624"/>
    <x v="1485"/>
    <s v="Коркыт ата 62б/10"/>
    <s v="Коркыт ата"/>
    <s v="62б"/>
    <n v="10"/>
    <n v="1556386"/>
    <n v="99117"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n v="1"/>
    <m/>
    <m/>
    <x v="3"/>
    <x v="0"/>
    <x v="5"/>
  </r>
  <r>
    <x v="1739"/>
    <n v="330120028177"/>
    <n v="680618301918"/>
    <x v="1486"/>
    <s v="Байтурсынова 72"/>
    <s v="Байтурсынова"/>
    <n v="72"/>
    <m/>
    <n v="2053051"/>
    <n v="122219"/>
    <x v="0"/>
    <x v="0"/>
    <n v="1061"/>
    <m/>
    <n v="1"/>
    <n v="0"/>
    <n v="-1061"/>
    <x v="6"/>
    <x v="0"/>
    <n v="0"/>
    <n v="0"/>
    <n v="0"/>
    <n v="-134895.54"/>
    <x v="6"/>
    <n v="-134895.54"/>
    <m/>
    <n v="-1061"/>
    <m/>
    <m/>
    <m/>
    <n v="1"/>
    <m/>
    <m/>
    <x v="13"/>
    <x v="0"/>
    <x v="5"/>
  </r>
  <r>
    <x v="1740"/>
    <n v="331012127643"/>
    <n v="490301402019"/>
    <x v="1487"/>
    <s v="Муратбаева 15/22"/>
    <s v="Муратбаева "/>
    <n v="15"/>
    <n v="2"/>
    <n v="97898640"/>
    <n v="405809"/>
    <x v="0"/>
    <x v="0"/>
    <n v="199"/>
    <m/>
    <n v="1"/>
    <n v="1"/>
    <n v="-199"/>
    <x v="222"/>
    <x v="0"/>
    <n v="0"/>
    <n v="0"/>
    <n v="0"/>
    <n v="-25300.86"/>
    <x v="225"/>
    <n v="-58233.37"/>
    <m/>
    <n v="0"/>
    <m/>
    <m/>
    <m/>
    <m/>
    <m/>
    <m/>
    <x v="3"/>
    <x v="0"/>
    <x v="5"/>
  </r>
  <r>
    <x v="1741"/>
    <n v="582020385145"/>
    <n v="860713302566"/>
    <x v="1488"/>
    <s v="Абая 28"/>
    <s v="Абая"/>
    <n v="28"/>
    <m/>
    <n v="12789508"/>
    <n v="752827"/>
    <x v="0"/>
    <x v="0"/>
    <n v="801"/>
    <m/>
    <n v="1"/>
    <n v="1"/>
    <n v="-801"/>
    <x v="915"/>
    <x v="0"/>
    <n v="0"/>
    <n v="0"/>
    <n v="0"/>
    <n v="-101839.14"/>
    <x v="944"/>
    <n v="-234396.63"/>
    <m/>
    <n v="0"/>
    <m/>
    <m/>
    <m/>
    <n v="1"/>
    <m/>
    <m/>
    <x v="3"/>
    <x v="0"/>
    <x v="5"/>
  </r>
  <r>
    <x v="1742"/>
    <n v="331012073112"/>
    <m/>
    <x v="1489"/>
    <s v="Абая 33"/>
    <m/>
    <m/>
    <m/>
    <n v="0"/>
    <m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m/>
    <m/>
    <m/>
    <x v="3"/>
    <x v="0"/>
    <x v="5"/>
  </r>
  <r>
    <x v="1743"/>
    <n v="331010645389"/>
    <n v="760611301949"/>
    <x v="1490"/>
    <s v="Байтурсынова 99"/>
    <s v="Байтурсынова"/>
    <n v="99"/>
    <m/>
    <n v="14861085"/>
    <n v="3912"/>
    <x v="0"/>
    <x v="0"/>
    <n v="570"/>
    <m/>
    <n v="1"/>
    <n v="0"/>
    <n v="-570"/>
    <x v="6"/>
    <x v="0"/>
    <n v="0"/>
    <n v="0"/>
    <n v="0"/>
    <n v="-72469.8"/>
    <x v="6"/>
    <n v="-72469.8"/>
    <m/>
    <n v="-570"/>
    <m/>
    <m/>
    <m/>
    <n v="1"/>
    <m/>
    <m/>
    <x v="3"/>
    <x v="0"/>
    <x v="5"/>
  </r>
  <r>
    <x v="1744"/>
    <n v="331012267616"/>
    <n v="800814401849"/>
    <x v="1491"/>
    <s v="Байтурсынова 106"/>
    <s v="Байтурсынова"/>
    <n v="106"/>
    <m/>
    <n v="13756869"/>
    <n v="38032"/>
    <x v="0"/>
    <x v="0"/>
    <n v="75"/>
    <m/>
    <n v="1"/>
    <n v="0"/>
    <n v="-75"/>
    <x v="6"/>
    <x v="0"/>
    <n v="0"/>
    <n v="0"/>
    <n v="0"/>
    <n v="-9535.5"/>
    <x v="6"/>
    <n v="-9535.5"/>
    <m/>
    <n v="-75"/>
    <m/>
    <m/>
    <m/>
    <m/>
    <m/>
    <m/>
    <x v="3"/>
    <x v="0"/>
    <x v="5"/>
  </r>
  <r>
    <x v="1745"/>
    <n v="331018967470"/>
    <n v="800605401080"/>
    <x v="1492"/>
    <s v="Коркыт ата б/н"/>
    <s v="Коркыт ата"/>
    <s v="б/н"/>
    <m/>
    <n v="16116770"/>
    <n v="39348"/>
    <x v="0"/>
    <x v="0"/>
    <n v="296"/>
    <m/>
    <n v="1"/>
    <n v="1"/>
    <n v="-296"/>
    <x v="851"/>
    <x v="0"/>
    <n v="0"/>
    <n v="0"/>
    <n v="0"/>
    <n v="-37633.440000000002"/>
    <x v="875"/>
    <n v="-86618.48000000001"/>
    <m/>
    <n v="0"/>
    <m/>
    <m/>
    <m/>
    <n v="1"/>
    <m/>
    <m/>
    <x v="3"/>
    <x v="0"/>
    <x v="5"/>
  </r>
  <r>
    <x v="1746"/>
    <n v="331000015296"/>
    <n v="110140014907"/>
    <x v="1493"/>
    <s v="Скаткова 98/А"/>
    <s v="Скаткова"/>
    <n v="98"/>
    <s v="а"/>
    <s v="97455600/112"/>
    <n v="123046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n v="1"/>
    <m/>
    <m/>
    <x v="3"/>
    <x v="0"/>
    <x v="5"/>
  </r>
  <r>
    <x v="1747"/>
    <n v="331010226299"/>
    <n v="550318402124"/>
    <x v="1494"/>
    <s v="Алтынсарина 41"/>
    <m/>
    <m/>
    <m/>
    <n v="15649315"/>
    <n v="39347"/>
    <x v="0"/>
    <x v="0"/>
    <n v="17"/>
    <m/>
    <n v="1"/>
    <n v="0"/>
    <n v="-17"/>
    <x v="6"/>
    <x v="0"/>
    <n v="0"/>
    <n v="0"/>
    <n v="0"/>
    <n v="-2161.38"/>
    <x v="6"/>
    <n v="-2161.38"/>
    <m/>
    <n v="-17"/>
    <m/>
    <m/>
    <m/>
    <n v="1"/>
    <m/>
    <m/>
    <x v="3"/>
    <x v="0"/>
    <x v="5"/>
  </r>
  <r>
    <x v="1748"/>
    <n v="330120044366"/>
    <n v="82090230186"/>
    <x v="1495"/>
    <s v="Ж.Бахадур1/31"/>
    <s v="Жалантос Бахадур"/>
    <n v="1"/>
    <s v="31б"/>
    <s v="1697293/06"/>
    <n v="19368"/>
    <x v="0"/>
    <x v="0"/>
    <n v="170"/>
    <m/>
    <n v="1"/>
    <n v="1"/>
    <n v="-170"/>
    <x v="487"/>
    <x v="0"/>
    <n v="0"/>
    <n v="0"/>
    <n v="0"/>
    <n v="-21613.8"/>
    <x v="493"/>
    <n v="-49747.100000000006"/>
    <m/>
    <n v="0"/>
    <m/>
    <m/>
    <m/>
    <n v="1"/>
    <m/>
    <m/>
    <x v="3"/>
    <x v="0"/>
    <x v="5"/>
  </r>
  <r>
    <x v="1749"/>
    <n v="331012274047"/>
    <n v="790408401779"/>
    <x v="442"/>
    <s v="Скаткова 101 А"/>
    <s v="Скаткова"/>
    <n v="101"/>
    <s v="а"/>
    <n v="8194810"/>
    <n v="47492"/>
    <x v="0"/>
    <x v="0"/>
    <n v="871"/>
    <m/>
    <n v="1"/>
    <n v="1"/>
    <n v="-871"/>
    <x v="916"/>
    <x v="0"/>
    <n v="0"/>
    <n v="0"/>
    <n v="0"/>
    <n v="-110738.94"/>
    <x v="945"/>
    <n v="-254880.73"/>
    <m/>
    <n v="0"/>
    <m/>
    <m/>
    <m/>
    <n v="1"/>
    <m/>
    <m/>
    <x v="3"/>
    <x v="0"/>
    <x v="5"/>
  </r>
  <r>
    <x v="1750"/>
    <n v="331010299316"/>
    <n v="590128402357"/>
    <x v="1496"/>
    <s v="Абая 30/22"/>
    <m/>
    <m/>
    <m/>
    <n v="32020899"/>
    <n v="58176462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3"/>
    <x v="0"/>
    <x v="5"/>
  </r>
  <r>
    <x v="1751"/>
    <m/>
    <n v="101240015137"/>
    <x v="1497"/>
    <s v="Байтурсынова 141"/>
    <s v="Байтурсынова"/>
    <n v="141"/>
    <m/>
    <n v="16254263"/>
    <n v="122847"/>
    <x v="0"/>
    <x v="0"/>
    <n v="824"/>
    <m/>
    <n v="1"/>
    <n v="0"/>
    <n v="-824"/>
    <x v="6"/>
    <x v="0"/>
    <n v="0"/>
    <n v="0"/>
    <n v="0"/>
    <n v="-104763.36"/>
    <x v="6"/>
    <n v="-104763.36"/>
    <m/>
    <n v="-824"/>
    <m/>
    <m/>
    <m/>
    <n v="1"/>
    <m/>
    <m/>
    <x v="3"/>
    <x v="0"/>
    <x v="5"/>
  </r>
  <r>
    <x v="1752"/>
    <n v="330100226592"/>
    <n v="50940006208"/>
    <x v="1498"/>
    <s v="Абая30/44"/>
    <s v="Абая"/>
    <n v="30"/>
    <n v="44"/>
    <n v="8075095"/>
    <n v="9122979"/>
    <x v="0"/>
    <x v="0"/>
    <n v="660"/>
    <m/>
    <n v="1"/>
    <n v="1"/>
    <n v="-660"/>
    <x v="903"/>
    <x v="0"/>
    <n v="0"/>
    <n v="0"/>
    <n v="0"/>
    <n v="-83912.4"/>
    <x v="932"/>
    <n v="-193135.8"/>
    <m/>
    <n v="0"/>
    <m/>
    <m/>
    <m/>
    <m/>
    <m/>
    <m/>
    <x v="3"/>
    <x v="0"/>
    <x v="5"/>
  </r>
  <r>
    <x v="1753"/>
    <n v="582411855448"/>
    <n v="620105402845"/>
    <x v="930"/>
    <s v="АБАЯ 32/84"/>
    <s v="Абая"/>
    <n v="32"/>
    <n v="84"/>
    <n v="16809502"/>
    <n v="47817"/>
    <x v="0"/>
    <x v="0"/>
    <n v="491"/>
    <m/>
    <n v="1"/>
    <n v="1"/>
    <n v="-491"/>
    <x v="917"/>
    <x v="0"/>
    <n v="0"/>
    <n v="0"/>
    <n v="0"/>
    <n v="-62425.74"/>
    <x v="946"/>
    <n v="-143681.33000000002"/>
    <m/>
    <n v="0"/>
    <m/>
    <m/>
    <m/>
    <n v="1"/>
    <m/>
    <m/>
    <x v="3"/>
    <x v="0"/>
    <x v="5"/>
  </r>
  <r>
    <x v="1754"/>
    <n v="331000049722"/>
    <n v="90440216577"/>
    <x v="1499"/>
    <s v="Байтурсынова 49"/>
    <s v="Байтурсынова"/>
    <n v="49"/>
    <m/>
    <n v="1901270"/>
    <n v="5508908"/>
    <x v="0"/>
    <x v="0"/>
    <n v="20"/>
    <m/>
    <n v="1"/>
    <n v="0"/>
    <n v="-20"/>
    <x v="6"/>
    <x v="0"/>
    <n v="0"/>
    <n v="0"/>
    <n v="0"/>
    <n v="-2542.8000000000002"/>
    <x v="6"/>
    <n v="-2542.8000000000002"/>
    <m/>
    <n v="-20"/>
    <m/>
    <m/>
    <m/>
    <n v="1"/>
    <m/>
    <m/>
    <x v="3"/>
    <x v="0"/>
    <x v="5"/>
  </r>
  <r>
    <x v="1755"/>
    <n v="330100227051"/>
    <n v="51040006446"/>
    <x v="1500"/>
    <s v="Шугла 21/37"/>
    <s v="Жалантос Бахадур"/>
    <n v="2"/>
    <m/>
    <n v="10390532"/>
    <n v="2131"/>
    <x v="0"/>
    <x v="0"/>
    <n v="835"/>
    <m/>
    <n v="1"/>
    <n v="1"/>
    <n v="-835"/>
    <x v="918"/>
    <x v="0"/>
    <n v="0"/>
    <n v="0"/>
    <n v="0"/>
    <n v="-106161.9"/>
    <x v="947"/>
    <n v="-244346.05"/>
    <m/>
    <n v="0"/>
    <m/>
    <m/>
    <m/>
    <n v="1"/>
    <m/>
    <m/>
    <x v="3"/>
    <x v="0"/>
    <x v="5"/>
  </r>
  <r>
    <x v="1756"/>
    <n v="331010451941"/>
    <n v="690311401969"/>
    <x v="1501"/>
    <s v="Ж/Бахадур 1/31 а"/>
    <m/>
    <m/>
    <m/>
    <n v="1731633"/>
    <n v="400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5"/>
  </r>
  <r>
    <x v="1757"/>
    <n v="330120113593"/>
    <n v="760517302517"/>
    <x v="1502"/>
    <s v="пр Абая 25/5"/>
    <s v="Абая"/>
    <n v="25"/>
    <n v="5"/>
    <s v="2011/22448891"/>
    <n v="123938"/>
    <x v="0"/>
    <x v="0"/>
    <n v="346"/>
    <m/>
    <n v="1"/>
    <n v="1"/>
    <n v="-346"/>
    <x v="479"/>
    <x v="0"/>
    <n v="0"/>
    <n v="0"/>
    <n v="0"/>
    <n v="-43990.44"/>
    <x v="485"/>
    <n v="-101249.98000000001"/>
    <m/>
    <n v="0"/>
    <m/>
    <m/>
    <m/>
    <n v="1"/>
    <m/>
    <m/>
    <x v="3"/>
    <x v="0"/>
    <x v="5"/>
  </r>
  <r>
    <x v="1758"/>
    <n v="331012060660"/>
    <n v="560801403427"/>
    <x v="1503"/>
    <s v="Жургенова 70/2"/>
    <s v="Жургенова"/>
    <n v="70"/>
    <n v="2"/>
    <n v="25842234"/>
    <n v="2146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n v="1"/>
    <m/>
    <m/>
    <x v="3"/>
    <x v="0"/>
    <x v="5"/>
  </r>
  <r>
    <x v="1759"/>
    <n v="330100235162"/>
    <n v="70840010533"/>
    <x v="1504"/>
    <s v="Муратб13 а"/>
    <s v="Муратбаева "/>
    <s v="13а"/>
    <m/>
    <n v="2030912"/>
    <n v="58173663"/>
    <x v="0"/>
    <x v="0"/>
    <n v="461"/>
    <m/>
    <n v="1"/>
    <n v="1"/>
    <n v="-461"/>
    <x v="919"/>
    <x v="0"/>
    <n v="0"/>
    <n v="0"/>
    <n v="0"/>
    <n v="-58611.54"/>
    <x v="948"/>
    <n v="-134902.43"/>
    <m/>
    <n v="0"/>
    <m/>
    <m/>
    <m/>
    <n v="1"/>
    <m/>
    <m/>
    <x v="3"/>
    <x v="0"/>
    <x v="5"/>
  </r>
  <r>
    <x v="1760"/>
    <n v="331010379766"/>
    <n v="610409401590"/>
    <x v="1505"/>
    <s v="пр Абая 30/3"/>
    <s v="Абая"/>
    <n v="30"/>
    <n v="3"/>
    <n v="28210231"/>
    <n v="57905843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3"/>
    <x v="0"/>
    <x v="5"/>
  </r>
  <r>
    <x v="1761"/>
    <n v="330517831995"/>
    <n v="850417400377"/>
    <x v="1506"/>
    <s v="Муратбаева15/3"/>
    <s v="Муратбаева "/>
    <n v="15"/>
    <n v="3"/>
    <n v="29676196"/>
    <n v="316633"/>
    <x v="0"/>
    <x v="0"/>
    <n v="83"/>
    <m/>
    <n v="1"/>
    <n v="1"/>
    <n v="-83"/>
    <x v="244"/>
    <x v="0"/>
    <n v="0"/>
    <n v="0"/>
    <n v="0"/>
    <n v="-10552.62"/>
    <x v="247"/>
    <n v="-24288.29"/>
    <m/>
    <n v="0"/>
    <m/>
    <m/>
    <m/>
    <n v="1"/>
    <m/>
    <m/>
    <x v="3"/>
    <x v="0"/>
    <x v="5"/>
  </r>
  <r>
    <x v="1762"/>
    <n v="330315217889"/>
    <n v="650415301990"/>
    <x v="1507"/>
    <s v="Абая 17"/>
    <m/>
    <m/>
    <m/>
    <n v="568535"/>
    <n v="38543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m/>
    <m/>
    <m/>
    <x v="3"/>
    <x v="0"/>
    <x v="5"/>
  </r>
  <r>
    <x v="1763"/>
    <n v="331010774334"/>
    <n v="511127400531"/>
    <x v="1508"/>
    <s v="Байтур91"/>
    <m/>
    <m/>
    <m/>
    <n v="30042581"/>
    <n v="58175602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3"/>
    <x v="0"/>
    <x v="5"/>
  </r>
  <r>
    <x v="1764"/>
    <n v="330100235316"/>
    <n v="70940013779"/>
    <x v="1509"/>
    <s v="Абая 10"/>
    <s v="Абая"/>
    <n v="10"/>
    <m/>
    <s v="0193639/08"/>
    <n v="405583"/>
    <x v="0"/>
    <x v="0"/>
    <n v="582"/>
    <m/>
    <n v="1"/>
    <n v="0"/>
    <n v="-582"/>
    <x v="6"/>
    <x v="0"/>
    <n v="0"/>
    <n v="0"/>
    <n v="0"/>
    <n v="-73995.48"/>
    <x v="6"/>
    <n v="-73995.48"/>
    <m/>
    <n v="-582"/>
    <m/>
    <m/>
    <m/>
    <n v="1"/>
    <m/>
    <m/>
    <x v="3"/>
    <x v="0"/>
    <x v="5"/>
  </r>
  <r>
    <x v="1765"/>
    <m/>
    <n v="560122401787"/>
    <x v="1510"/>
    <s v="Скаткова 107"/>
    <s v="Скаткова"/>
    <n v="107"/>
    <m/>
    <n v="31225602"/>
    <n v="57906376"/>
    <x v="0"/>
    <x v="0"/>
    <n v="342"/>
    <m/>
    <n v="1"/>
    <n v="1"/>
    <n v="-342"/>
    <x v="314"/>
    <x v="0"/>
    <n v="0"/>
    <n v="0"/>
    <n v="0"/>
    <n v="-43481.88"/>
    <x v="317"/>
    <n v="-100079.45999999999"/>
    <m/>
    <n v="0"/>
    <m/>
    <m/>
    <m/>
    <n v="1"/>
    <m/>
    <m/>
    <x v="3"/>
    <x v="0"/>
    <x v="5"/>
  </r>
  <r>
    <x v="1766"/>
    <n v="331000028155"/>
    <n v="120740010600"/>
    <x v="1511"/>
    <s v="Мурат 17/44"/>
    <m/>
    <m/>
    <m/>
    <n v="97455476"/>
    <m/>
    <x v="0"/>
    <x v="0"/>
    <n v="1560"/>
    <m/>
    <n v="1"/>
    <n v="1"/>
    <n v="-1560"/>
    <x v="920"/>
    <x v="0"/>
    <n v="0"/>
    <n v="0"/>
    <n v="0"/>
    <n v="-198338.4"/>
    <x v="949"/>
    <n v="-456502.80000000005"/>
    <m/>
    <n v="0"/>
    <m/>
    <m/>
    <m/>
    <m/>
    <m/>
    <m/>
    <x v="3"/>
    <x v="0"/>
    <x v="5"/>
  </r>
  <r>
    <x v="1767"/>
    <m/>
    <n v="690223304790"/>
    <x v="1512"/>
    <s v="Женис 37/1"/>
    <s v="Женис"/>
    <n v="37"/>
    <n v="1"/>
    <n v="6668651"/>
    <n v="58174061"/>
    <x v="0"/>
    <x v="0"/>
    <n v="86"/>
    <m/>
    <n v="1"/>
    <n v="0"/>
    <n v="-86"/>
    <x v="6"/>
    <x v="0"/>
    <n v="0"/>
    <n v="0"/>
    <n v="0"/>
    <n v="-10934.04"/>
    <x v="6"/>
    <n v="-10934.04"/>
    <m/>
    <n v="-86"/>
    <m/>
    <m/>
    <m/>
    <n v="1"/>
    <m/>
    <m/>
    <x v="13"/>
    <x v="0"/>
    <x v="5"/>
  </r>
  <r>
    <x v="1768"/>
    <n v="620200371192"/>
    <n v="110340017483"/>
    <x v="1513"/>
    <s v="г Астана"/>
    <s v="Абая"/>
    <n v="27"/>
    <m/>
    <n v="0"/>
    <m/>
    <x v="0"/>
    <x v="0"/>
    <n v="0"/>
    <m/>
    <n v="1"/>
    <n v="1"/>
    <n v="1.98"/>
    <x v="921"/>
    <x v="0"/>
    <n v="0"/>
    <n v="0"/>
    <n v="0"/>
    <n v="251.7372"/>
    <x v="950"/>
    <n v="579.40740000000005"/>
    <m/>
    <n v="0"/>
    <m/>
    <m/>
    <m/>
    <n v="1"/>
    <m/>
    <m/>
    <x v="3"/>
    <x v="0"/>
    <x v="5"/>
  </r>
  <r>
    <x v="1769"/>
    <n v="331241025670"/>
    <n v="131241025670"/>
    <x v="1514"/>
    <s v="пр Абая 27"/>
    <s v="Абая"/>
    <n v="27"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3"/>
    <x v="0"/>
    <x v="5"/>
  </r>
  <r>
    <x v="1770"/>
    <m/>
    <n v="151023401791"/>
    <x v="1515"/>
    <s v="Коркыт ата 64"/>
    <s v="Коркыт ата"/>
    <n v="64"/>
    <m/>
    <n v="32383671"/>
    <n v="58172340"/>
    <x v="0"/>
    <x v="0"/>
    <n v="9"/>
    <m/>
    <n v="1"/>
    <n v="0"/>
    <n v="-9"/>
    <x v="6"/>
    <x v="0"/>
    <n v="0"/>
    <n v="0"/>
    <n v="0"/>
    <n v="-1144.26"/>
    <x v="6"/>
    <n v="-1144.26"/>
    <m/>
    <n v="-9"/>
    <m/>
    <m/>
    <m/>
    <n v="1"/>
    <m/>
    <m/>
    <x v="3"/>
    <x v="0"/>
    <x v="5"/>
  </r>
  <r>
    <x v="1771"/>
    <m/>
    <n v="691008401181"/>
    <x v="1516"/>
    <s v="Пр Абая 4/3"/>
    <m/>
    <m/>
    <m/>
    <n v="32014820"/>
    <n v="58172234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m/>
    <m/>
    <m/>
    <x v="3"/>
    <x v="0"/>
    <x v="5"/>
  </r>
  <r>
    <x v="1772"/>
    <n v="871116400119"/>
    <n v="600520192661"/>
    <x v="1517"/>
    <s v="Есенова 19/2"/>
    <s v="Есенова"/>
    <n v="19"/>
    <n v="2"/>
    <n v="15550569"/>
    <n v="47796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m/>
    <m/>
    <m/>
    <x v="3"/>
    <x v="0"/>
    <x v="5"/>
  </r>
  <r>
    <x v="1773"/>
    <n v="331000048776"/>
    <n v="10240004526"/>
    <x v="1518"/>
    <s v="Скат-ва 96/4-этаж"/>
    <s v="Скаткова"/>
    <n v="96"/>
    <m/>
    <n v="13518555"/>
    <n v="17333133"/>
    <x v="0"/>
    <x v="0"/>
    <n v="40"/>
    <m/>
    <n v="1"/>
    <n v="1"/>
    <n v="-40"/>
    <x v="31"/>
    <x v="0"/>
    <n v="0"/>
    <n v="0"/>
    <n v="0"/>
    <n v="-5085.6000000000004"/>
    <x v="31"/>
    <n v="-11705.2"/>
    <m/>
    <n v="0"/>
    <m/>
    <m/>
    <m/>
    <m/>
    <m/>
    <m/>
    <x v="3"/>
    <x v="0"/>
    <x v="5"/>
  </r>
  <r>
    <x v="1774"/>
    <n v="331610066924"/>
    <n v="721216300057"/>
    <x v="1519"/>
    <s v="Алтынсарин64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775"/>
    <n v="331010294271"/>
    <n v="530901403148"/>
    <x v="1520"/>
    <s v="Мауленова 38"/>
    <s v="Мауленова"/>
    <n v="38"/>
    <m/>
    <s v="03/524270"/>
    <n v="87618"/>
    <x v="0"/>
    <x v="0"/>
    <n v="1624"/>
    <m/>
    <n v="1"/>
    <n v="1"/>
    <n v="-1624"/>
    <x v="922"/>
    <x v="0"/>
    <n v="0"/>
    <n v="0"/>
    <n v="0"/>
    <n v="-206475.36000000002"/>
    <x v="951"/>
    <n v="-475231.12"/>
    <m/>
    <n v="0"/>
    <m/>
    <m/>
    <m/>
    <n v="1"/>
    <m/>
    <m/>
    <x v="3"/>
    <x v="0"/>
    <x v="5"/>
  </r>
  <r>
    <x v="1776"/>
    <n v="331010294271"/>
    <n v="530901403148"/>
    <x v="1520"/>
    <s v="Мауленова 38"/>
    <s v="Мауленова"/>
    <n v="38"/>
    <m/>
    <n v="15871904"/>
    <n v="51989"/>
    <x v="0"/>
    <x v="0"/>
    <n v="260"/>
    <m/>
    <n v="1"/>
    <n v="1"/>
    <n v="-260"/>
    <x v="262"/>
    <x v="0"/>
    <n v="0"/>
    <n v="0"/>
    <n v="0"/>
    <n v="-33056.400000000001"/>
    <x v="265"/>
    <n v="-76083.8"/>
    <m/>
    <n v="0"/>
    <m/>
    <m/>
    <m/>
    <n v="1"/>
    <m/>
    <m/>
    <x v="3"/>
    <x v="0"/>
    <x v="5"/>
  </r>
  <r>
    <x v="1777"/>
    <n v="331010294271"/>
    <n v="530901403148"/>
    <x v="1520"/>
    <s v="Мауленова 38"/>
    <s v="Мауленова"/>
    <n v="38"/>
    <m/>
    <n v="1014058948305"/>
    <m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n v="1"/>
    <m/>
    <m/>
    <x v="3"/>
    <x v="0"/>
    <x v="5"/>
  </r>
  <r>
    <x v="1778"/>
    <n v="331000017061"/>
    <n v="920140000906"/>
    <x v="1521"/>
    <s v="Абулхайрхан 63"/>
    <s v="Абулхайыр хан"/>
    <n v="63"/>
    <m/>
    <n v="0"/>
    <n v="0"/>
    <x v="0"/>
    <x v="0"/>
    <n v="10"/>
    <m/>
    <n v="1"/>
    <n v="0"/>
    <n v="-10"/>
    <x v="6"/>
    <x v="0"/>
    <n v="0"/>
    <n v="0"/>
    <n v="0"/>
    <n v="-1271.4000000000001"/>
    <x v="6"/>
    <n v="-1271.4000000000001"/>
    <m/>
    <n v="-10"/>
    <m/>
    <m/>
    <m/>
    <n v="1"/>
    <m/>
    <m/>
    <x v="3"/>
    <x v="0"/>
    <x v="5"/>
  </r>
  <r>
    <x v="1779"/>
    <m/>
    <m/>
    <x v="1522"/>
    <s v="Ш-ла 24а 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780"/>
    <n v="211520322994"/>
    <n v="840831402253"/>
    <x v="1523"/>
    <s v="Ш-ла 24а кв 113"/>
    <m/>
    <m/>
    <m/>
    <n v="29114385"/>
    <n v="57906152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m/>
    <m/>
    <m/>
    <x v="3"/>
    <x v="0"/>
    <x v="5"/>
  </r>
  <r>
    <x v="1781"/>
    <n v="211520322994"/>
    <n v="840831402253"/>
    <x v="1523"/>
    <s v="Ш-ла 24а кв 113"/>
    <m/>
    <m/>
    <m/>
    <n v="29146733"/>
    <n v="57906153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3"/>
    <x v="0"/>
    <x v="5"/>
  </r>
  <r>
    <x v="1782"/>
    <n v="600200021402"/>
    <m/>
    <x v="1524"/>
    <s v="Ш-ла /7а"/>
    <m/>
    <m/>
    <m/>
    <n v="960326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5"/>
  </r>
  <r>
    <x v="1783"/>
    <n v="330100217824"/>
    <n v="30140008063"/>
    <x v="1525"/>
    <s v="Ш-ла 30"/>
    <s v="Шугыла"/>
    <n v="30"/>
    <m/>
    <n v="7620911"/>
    <n v="153323"/>
    <x v="0"/>
    <x v="0"/>
    <n v="650"/>
    <m/>
    <n v="1"/>
    <n v="1"/>
    <n v="-650"/>
    <x v="398"/>
    <x v="0"/>
    <n v="0"/>
    <n v="0"/>
    <n v="0"/>
    <n v="-82641"/>
    <x v="401"/>
    <n v="-190209.5"/>
    <m/>
    <n v="0"/>
    <m/>
    <m/>
    <m/>
    <n v="1"/>
    <m/>
    <m/>
    <x v="3"/>
    <x v="0"/>
    <x v="5"/>
  </r>
  <r>
    <x v="1784"/>
    <n v="330100217824"/>
    <n v="30140008063"/>
    <x v="1525"/>
    <s v="Ш-ла 30"/>
    <s v="Шугыла"/>
    <n v="30"/>
    <m/>
    <n v="7665149"/>
    <n v="153359"/>
    <x v="0"/>
    <x v="0"/>
    <n v="227"/>
    <m/>
    <n v="1"/>
    <n v="1"/>
    <n v="-227"/>
    <x v="90"/>
    <x v="0"/>
    <n v="0"/>
    <n v="0"/>
    <n v="0"/>
    <n v="-28860.78"/>
    <x v="90"/>
    <n v="-66427.010000000009"/>
    <m/>
    <n v="0"/>
    <m/>
    <m/>
    <m/>
    <n v="1"/>
    <m/>
    <m/>
    <x v="3"/>
    <x v="0"/>
    <x v="5"/>
  </r>
  <r>
    <x v="1785"/>
    <n v="331000047162"/>
    <n v="840001155"/>
    <x v="1526"/>
    <s v="Ш-ла 51а/7"/>
    <s v="Шугыла"/>
    <s v="51а"/>
    <n v="7"/>
    <n v="28209405"/>
    <n v="58175431"/>
    <x v="0"/>
    <x v="0"/>
    <n v="337"/>
    <m/>
    <n v="1"/>
    <n v="1"/>
    <n v="-337"/>
    <x v="923"/>
    <x v="0"/>
    <n v="0"/>
    <n v="0"/>
    <n v="0"/>
    <n v="-42846.18"/>
    <x v="952"/>
    <n v="-98616.31"/>
    <m/>
    <n v="0"/>
    <m/>
    <m/>
    <m/>
    <n v="1"/>
    <m/>
    <m/>
    <x v="3"/>
    <x v="0"/>
    <x v="5"/>
  </r>
  <r>
    <x v="1786"/>
    <n v="331000047162"/>
    <n v="840001155"/>
    <x v="1526"/>
    <s v="Ш-ла 51а/7"/>
    <s v="Шугыла"/>
    <s v="51а"/>
    <n v="7"/>
    <n v="97570207"/>
    <n v="98623"/>
    <x v="0"/>
    <x v="0"/>
    <n v="334"/>
    <m/>
    <n v="1"/>
    <n v="1"/>
    <n v="-334"/>
    <x v="810"/>
    <x v="0"/>
    <n v="0"/>
    <n v="0"/>
    <n v="0"/>
    <n v="-42464.76"/>
    <x v="834"/>
    <n v="-97738.420000000013"/>
    <m/>
    <n v="0"/>
    <m/>
    <m/>
    <m/>
    <n v="1"/>
    <m/>
    <m/>
    <x v="3"/>
    <x v="0"/>
    <x v="5"/>
  </r>
  <r>
    <x v="1787"/>
    <n v="331000047162"/>
    <n v="840001155"/>
    <x v="1527"/>
    <s v="Шугла 15/25"/>
    <m/>
    <m/>
    <m/>
    <n v="26101489"/>
    <n v="57908654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3"/>
    <x v="0"/>
    <x v="5"/>
  </r>
  <r>
    <x v="1788"/>
    <n v="331012237658"/>
    <n v="771207300082"/>
    <x v="1528"/>
    <s v="Бухарбай 34"/>
    <s v="Бухарбай батыр"/>
    <n v="34"/>
    <n v="4"/>
    <n v="1415480"/>
    <n v="2344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n v="1"/>
    <m/>
    <m/>
    <x v="3"/>
    <x v="0"/>
    <x v="5"/>
  </r>
  <r>
    <x v="1789"/>
    <n v="331010788191"/>
    <n v="630427401621"/>
    <x v="1529"/>
    <s v="Шугла 1а/22"/>
    <m/>
    <m/>
    <m/>
    <n v="97717589"/>
    <n v="51446"/>
    <x v="0"/>
    <x v="0"/>
    <n v="222"/>
    <m/>
    <n v="1"/>
    <n v="1"/>
    <n v="-222"/>
    <x v="857"/>
    <x v="0"/>
    <n v="0"/>
    <n v="0"/>
    <n v="0"/>
    <n v="-28225.08"/>
    <x v="881"/>
    <n v="-64963.86"/>
    <m/>
    <n v="0"/>
    <m/>
    <m/>
    <m/>
    <m/>
    <m/>
    <m/>
    <x v="3"/>
    <x v="0"/>
    <x v="5"/>
  </r>
  <r>
    <x v="1790"/>
    <n v="331000008601"/>
    <n v="991141006530"/>
    <x v="1530"/>
    <s v="Ш-ла 25"/>
    <s v="Шугыла"/>
    <n v="25"/>
    <m/>
    <n v="11612419"/>
    <n v="58174151"/>
    <x v="0"/>
    <x v="0"/>
    <n v="252"/>
    <m/>
    <n v="1"/>
    <n v="1"/>
    <n v="-252"/>
    <x v="840"/>
    <x v="0"/>
    <n v="0"/>
    <n v="0"/>
    <n v="0"/>
    <n v="-32039.279999999999"/>
    <x v="864"/>
    <n v="-73742.760000000009"/>
    <m/>
    <n v="0"/>
    <m/>
    <m/>
    <m/>
    <m/>
    <m/>
    <m/>
    <x v="3"/>
    <x v="0"/>
    <x v="5"/>
  </r>
  <r>
    <x v="1791"/>
    <n v="331000047943"/>
    <n v="1240003569"/>
    <x v="1531"/>
    <s v="Ш-ла 7а/11"/>
    <m/>
    <m/>
    <m/>
    <s v="400884/07"/>
    <n v="153763"/>
    <x v="0"/>
    <x v="0"/>
    <n v="280"/>
    <m/>
    <n v="1"/>
    <n v="1"/>
    <n v="-280"/>
    <x v="924"/>
    <x v="0"/>
    <n v="0"/>
    <n v="0"/>
    <n v="0"/>
    <n v="-35599.199999999997"/>
    <x v="953"/>
    <n v="-81936.399999999994"/>
    <m/>
    <n v="0"/>
    <m/>
    <m/>
    <m/>
    <m/>
    <m/>
    <m/>
    <x v="3"/>
    <x v="0"/>
    <x v="5"/>
  </r>
  <r>
    <x v="1792"/>
    <n v="330100235558"/>
    <n v="71040012940"/>
    <x v="1532"/>
    <s v="Шуг 51а1"/>
    <s v="Шугыла"/>
    <s v="51а"/>
    <n v="1"/>
    <n v="7017851"/>
    <n v="3160777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5"/>
  </r>
  <r>
    <x v="1793"/>
    <n v="91300011039"/>
    <n v="950840000213"/>
    <x v="1533"/>
    <s v="Шугла 25/22"/>
    <s v="Шугыла"/>
    <n v="25"/>
    <n v="22"/>
    <n v="32386843"/>
    <n v="58172258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n v="1"/>
    <m/>
    <m/>
    <x v="3"/>
    <x v="0"/>
    <x v="5"/>
  </r>
  <r>
    <x v="1794"/>
    <n v="331012448788"/>
    <n v="480628400702"/>
    <x v="1534"/>
    <s v="Ш-ла 24"/>
    <s v="Шугыла"/>
    <s v="24а"/>
    <m/>
    <s v="01316196/06"/>
    <n v="87664"/>
    <x v="0"/>
    <x v="0"/>
    <n v="656"/>
    <m/>
    <n v="1"/>
    <n v="1"/>
    <n v="-656"/>
    <x v="926"/>
    <x v="0"/>
    <n v="0"/>
    <n v="0"/>
    <n v="0"/>
    <n v="-83403.839999999997"/>
    <x v="955"/>
    <n v="-191965.28"/>
    <m/>
    <n v="0"/>
    <m/>
    <m/>
    <m/>
    <n v="1"/>
    <m/>
    <m/>
    <x v="3"/>
    <x v="0"/>
    <x v="5"/>
  </r>
  <r>
    <x v="1795"/>
    <n v="331010131816"/>
    <n v="780516400131"/>
    <x v="1535"/>
    <s v="Б. батыр 34/1"/>
    <s v="Бухарбай батыр"/>
    <n v="34"/>
    <n v="1"/>
    <n v="7510706"/>
    <n v="87832"/>
    <x v="0"/>
    <x v="0"/>
    <n v="290"/>
    <m/>
    <n v="1"/>
    <n v="1"/>
    <n v="-290"/>
    <x v="680"/>
    <x v="0"/>
    <n v="0"/>
    <n v="0"/>
    <n v="0"/>
    <n v="-36870.6"/>
    <x v="698"/>
    <n v="-84862.700000000012"/>
    <m/>
    <n v="0"/>
    <m/>
    <m/>
    <m/>
    <n v="1"/>
    <m/>
    <m/>
    <x v="3"/>
    <x v="0"/>
    <x v="5"/>
  </r>
  <r>
    <x v="1796"/>
    <n v="600400047601"/>
    <n v="10540000712"/>
    <x v="1536"/>
    <s v="Шугла 25/1"/>
    <s v="Шугыла"/>
    <n v="25"/>
    <n v="1"/>
    <n v="2407844"/>
    <n v="17329402"/>
    <x v="0"/>
    <x v="0"/>
    <n v="152"/>
    <m/>
    <n v="1"/>
    <n v="1"/>
    <n v="-152"/>
    <x v="665"/>
    <x v="0"/>
    <n v="0"/>
    <n v="0"/>
    <n v="0"/>
    <n v="-19325.28"/>
    <x v="683"/>
    <n v="-44479.76"/>
    <m/>
    <n v="0"/>
    <m/>
    <m/>
    <m/>
    <n v="1"/>
    <m/>
    <m/>
    <x v="23"/>
    <x v="0"/>
    <x v="5"/>
  </r>
  <r>
    <x v="1797"/>
    <n v="600300575077"/>
    <n v="90440011332"/>
    <x v="1537"/>
    <s v="Ш-ла 25/66"/>
    <m/>
    <m/>
    <m/>
    <n v="7163919"/>
    <n v="88150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m/>
    <m/>
    <m/>
    <x v="3"/>
    <x v="0"/>
    <x v="5"/>
  </r>
  <r>
    <x v="1798"/>
    <n v="331010275143"/>
    <n v="520109401263"/>
    <x v="1538"/>
    <s v="Бух батыр б/н"/>
    <m/>
    <m/>
    <m/>
    <n v="429163"/>
    <n v="746"/>
    <x v="0"/>
    <x v="0"/>
    <n v="121"/>
    <m/>
    <n v="1"/>
    <n v="1"/>
    <n v="-121"/>
    <x v="120"/>
    <x v="0"/>
    <n v="0"/>
    <n v="0"/>
    <n v="0"/>
    <n v="-15383.94"/>
    <x v="120"/>
    <n v="-35408.230000000003"/>
    <m/>
    <n v="0"/>
    <m/>
    <m/>
    <m/>
    <m/>
    <m/>
    <m/>
    <x v="3"/>
    <x v="0"/>
    <x v="5"/>
  </r>
  <r>
    <x v="1799"/>
    <n v="330100225550"/>
    <n v="50540003813"/>
    <x v="1539"/>
    <s v="Ш-ла 40/Б/н"/>
    <s v="Шугыла"/>
    <n v="40"/>
    <m/>
    <n v="16146757"/>
    <n v="122756"/>
    <x v="0"/>
    <x v="0"/>
    <n v="604"/>
    <m/>
    <n v="1"/>
    <n v="1"/>
    <n v="-604"/>
    <x v="927"/>
    <x v="0"/>
    <n v="0"/>
    <n v="0"/>
    <n v="0"/>
    <n v="-76792.56"/>
    <x v="956"/>
    <n v="-176748.52000000002"/>
    <m/>
    <n v="0"/>
    <m/>
    <m/>
    <m/>
    <n v="1"/>
    <m/>
    <m/>
    <x v="3"/>
    <x v="0"/>
    <x v="5"/>
  </r>
  <r>
    <x v="1800"/>
    <n v="331000007834"/>
    <n v="921040000816"/>
    <x v="1540"/>
    <s v="Шугла 52"/>
    <m/>
    <m/>
    <m/>
    <n v="1801"/>
    <n v="57914981"/>
    <x v="0"/>
    <x v="0"/>
    <n v="109"/>
    <m/>
    <n v="1"/>
    <n v="1"/>
    <n v="-109"/>
    <x v="928"/>
    <x v="0"/>
    <n v="0"/>
    <n v="0"/>
    <n v="0"/>
    <n v="-13858.26"/>
    <x v="957"/>
    <n v="-31896.67"/>
    <m/>
    <n v="0"/>
    <m/>
    <m/>
    <m/>
    <m/>
    <m/>
    <m/>
    <x v="3"/>
    <x v="0"/>
    <x v="5"/>
  </r>
  <r>
    <x v="1801"/>
    <n v="331000031863"/>
    <n v="130140018557"/>
    <x v="1541"/>
    <s v="Шугла 31"/>
    <m/>
    <m/>
    <m/>
    <n v="9789620"/>
    <s v="заявка"/>
    <x v="0"/>
    <x v="0"/>
    <n v="1500"/>
    <m/>
    <n v="1"/>
    <n v="1"/>
    <n v="-1500"/>
    <x v="376"/>
    <x v="0"/>
    <n v="0"/>
    <n v="0"/>
    <n v="0"/>
    <n v="-190710"/>
    <x v="379"/>
    <n v="-438945"/>
    <m/>
    <n v="0"/>
    <m/>
    <m/>
    <m/>
    <m/>
    <m/>
    <m/>
    <x v="3"/>
    <x v="0"/>
    <x v="5"/>
  </r>
  <r>
    <x v="1802"/>
    <m/>
    <n v="730101313994"/>
    <x v="1542"/>
    <s v="Шугла32"/>
    <s v="Шугыла"/>
    <n v="32"/>
    <m/>
    <n v="101528"/>
    <n v="57913620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m/>
    <m/>
    <m/>
    <x v="3"/>
    <x v="0"/>
    <x v="5"/>
  </r>
  <r>
    <x v="1803"/>
    <n v="330100213139"/>
    <n v="20440004585"/>
    <x v="1543"/>
    <s v="Шукурова 62"/>
    <s v="Шукурова"/>
    <n v="62"/>
    <m/>
    <n v="18644119"/>
    <n v="0"/>
    <x v="0"/>
    <x v="0"/>
    <n v="168"/>
    <m/>
    <n v="1"/>
    <n v="0"/>
    <n v="-168"/>
    <x v="6"/>
    <x v="0"/>
    <n v="0"/>
    <n v="0"/>
    <n v="0"/>
    <n v="-21359.52"/>
    <x v="6"/>
    <n v="-21359.52"/>
    <m/>
    <n v="-168"/>
    <m/>
    <m/>
    <m/>
    <n v="1"/>
    <m/>
    <m/>
    <x v="3"/>
    <x v="0"/>
    <x v="5"/>
  </r>
  <r>
    <x v="1804"/>
    <n v="331000046285"/>
    <n v="542005306"/>
    <x v="1544"/>
    <s v="Бухарбай 123В"/>
    <s v="Бухарбай батыр"/>
    <n v="123"/>
    <s v="В"/>
    <n v="246053"/>
    <n v="5508905"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n v="1"/>
    <m/>
    <m/>
    <x v="3"/>
    <x v="0"/>
    <x v="5"/>
  </r>
  <r>
    <x v="1805"/>
    <n v="331010590076"/>
    <n v="540327300357"/>
    <x v="1545"/>
    <s v="Бокейхан б/н"/>
    <s v="Бокейхан"/>
    <s v="б/н"/>
    <m/>
    <n v="2031142"/>
    <n v="58173155"/>
    <x v="0"/>
    <x v="0"/>
    <n v="368"/>
    <m/>
    <n v="1"/>
    <n v="1"/>
    <n v="-368"/>
    <x v="465"/>
    <x v="1"/>
    <n v="478"/>
    <n v="139877.13999999998"/>
    <n v="0"/>
    <n v="-46787.519999999997"/>
    <x v="471"/>
    <n v="-107687.84"/>
    <m/>
    <n v="0"/>
    <m/>
    <m/>
    <m/>
    <n v="1"/>
    <m/>
    <m/>
    <x v="8"/>
    <x v="0"/>
    <x v="5"/>
  </r>
  <r>
    <x v="1806"/>
    <n v="331000030971"/>
    <n v="121240005014"/>
    <x v="1546"/>
    <s v="Шугла 44/8/9"/>
    <s v="Шугыла"/>
    <n v="44"/>
    <n v="8"/>
    <n v="17329590"/>
    <n v="2319119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5"/>
  </r>
  <r>
    <x v="1807"/>
    <n v="331000030971"/>
    <n v="121240005014"/>
    <x v="1546"/>
    <s v="Шугла 44/8/9"/>
    <s v="Шугыла"/>
    <n v="44"/>
    <n v="9"/>
    <n v="73703"/>
    <n v="3457677"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n v="1"/>
    <m/>
    <m/>
    <x v="3"/>
    <x v="0"/>
    <x v="5"/>
  </r>
  <r>
    <x v="1808"/>
    <n v="33100001087"/>
    <n v="90940003151"/>
    <x v="1547"/>
    <s v="Шугыла 32а/15"/>
    <s v="Шугыла"/>
    <s v="32а"/>
    <n v="15"/>
    <n v="11499255"/>
    <n v="17329192"/>
    <x v="0"/>
    <x v="0"/>
    <n v="842"/>
    <m/>
    <n v="1"/>
    <n v="1"/>
    <n v="-842"/>
    <x v="929"/>
    <x v="0"/>
    <n v="0"/>
    <n v="0"/>
    <n v="0"/>
    <n v="-107051.88"/>
    <x v="958"/>
    <n v="-246394.46000000002"/>
    <m/>
    <n v="0"/>
    <m/>
    <m/>
    <m/>
    <n v="1"/>
    <m/>
    <m/>
    <x v="3"/>
    <x v="0"/>
    <x v="5"/>
  </r>
  <r>
    <x v="1809"/>
    <m/>
    <n v="90940003151"/>
    <x v="1547"/>
    <s v="Шугыла 32а/16"/>
    <s v="Шугыла"/>
    <s v="32а"/>
    <n v="15"/>
    <n v="2848"/>
    <n v="230052"/>
    <x v="0"/>
    <x v="0"/>
    <n v="34"/>
    <m/>
    <n v="1"/>
    <n v="0"/>
    <n v="-34"/>
    <x v="6"/>
    <x v="0"/>
    <n v="0"/>
    <n v="0"/>
    <n v="0"/>
    <n v="-4322.76"/>
    <x v="6"/>
    <n v="-4322.76"/>
    <m/>
    <n v="-34"/>
    <m/>
    <m/>
    <m/>
    <n v="1"/>
    <m/>
    <m/>
    <x v="3"/>
    <x v="0"/>
    <x v="5"/>
  </r>
  <r>
    <x v="1810"/>
    <m/>
    <n v="840225300276"/>
    <x v="1548"/>
    <s v="пр Абая 6/2"/>
    <s v="Абая"/>
    <n v="6"/>
    <n v="2"/>
    <n v="29113996"/>
    <n v="17117195"/>
    <x v="0"/>
    <x v="0"/>
    <n v="21"/>
    <m/>
    <n v="1"/>
    <n v="0"/>
    <n v="-21"/>
    <x v="6"/>
    <x v="0"/>
    <n v="0"/>
    <n v="0"/>
    <n v="0"/>
    <n v="-2669.94"/>
    <x v="6"/>
    <n v="-2669.94"/>
    <m/>
    <n v="-21"/>
    <m/>
    <m/>
    <m/>
    <m/>
    <m/>
    <m/>
    <x v="3"/>
    <x v="0"/>
    <x v="5"/>
  </r>
  <r>
    <x v="1811"/>
    <n v="330100235338"/>
    <n v="70940012484"/>
    <x v="1549"/>
    <s v="ШУГЫЛА 44"/>
    <m/>
    <m/>
    <m/>
    <n v="0"/>
    <m/>
    <x v="0"/>
    <x v="0"/>
    <n v="70"/>
    <m/>
    <n v="1"/>
    <n v="1"/>
    <n v="-70"/>
    <x v="667"/>
    <x v="0"/>
    <n v="0"/>
    <n v="0"/>
    <n v="0"/>
    <n v="-8899.7999999999993"/>
    <x v="685"/>
    <n v="-20484.099999999999"/>
    <m/>
    <n v="0"/>
    <m/>
    <m/>
    <m/>
    <m/>
    <m/>
    <m/>
    <x v="3"/>
    <x v="0"/>
    <x v="5"/>
  </r>
  <r>
    <x v="1812"/>
    <m/>
    <n v="11040000053"/>
    <x v="1550"/>
    <s v="Абая 28а/19"/>
    <s v="Абая"/>
    <s v="28а"/>
    <n v="19"/>
    <n v="397705"/>
    <n v="17328470"/>
    <x v="0"/>
    <x v="0"/>
    <n v="128"/>
    <m/>
    <n v="1"/>
    <n v="1"/>
    <n v="-128"/>
    <x v="799"/>
    <x v="0"/>
    <n v="0"/>
    <n v="0"/>
    <n v="0"/>
    <n v="-16273.92"/>
    <x v="822"/>
    <n v="-37456.639999999999"/>
    <m/>
    <n v="0"/>
    <m/>
    <m/>
    <m/>
    <n v="1"/>
    <m/>
    <m/>
    <x v="3"/>
    <x v="0"/>
    <x v="5"/>
  </r>
  <r>
    <x v="1813"/>
    <m/>
    <n v="780925301642"/>
    <x v="1551"/>
    <s v="Есенова19/1"/>
    <s v="Есенова"/>
    <n v="19"/>
    <n v="1"/>
    <n v="8072018"/>
    <m/>
    <x v="0"/>
    <x v="0"/>
    <n v="571"/>
    <m/>
    <n v="1"/>
    <n v="1"/>
    <n v="-571"/>
    <x v="930"/>
    <x v="0"/>
    <n v="0"/>
    <n v="0"/>
    <n v="0"/>
    <n v="-72596.94"/>
    <x v="959"/>
    <n v="-167091.73000000001"/>
    <m/>
    <n v="0"/>
    <m/>
    <m/>
    <m/>
    <n v="1"/>
    <m/>
    <m/>
    <x v="3"/>
    <x v="0"/>
    <x v="5"/>
  </r>
  <r>
    <x v="1814"/>
    <m/>
    <n v="490407400792"/>
    <x v="1552"/>
    <s v="Байтурсынова 10А"/>
    <s v="Байтурсынова"/>
    <n v="10"/>
    <s v="а"/>
    <n v="8785499"/>
    <m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m/>
    <m/>
    <m/>
    <x v="3"/>
    <x v="0"/>
    <x v="5"/>
  </r>
  <r>
    <x v="1815"/>
    <m/>
    <n v="30740008124"/>
    <x v="1553"/>
    <s v="Шукурова б/н"/>
    <s v="Шукурова"/>
    <s v="б/н"/>
    <m/>
    <n v="14376146"/>
    <n v="0"/>
    <x v="0"/>
    <x v="0"/>
    <n v="341"/>
    <m/>
    <n v="1"/>
    <n v="0"/>
    <n v="-341"/>
    <x v="6"/>
    <x v="0"/>
    <n v="0"/>
    <n v="0"/>
    <n v="0"/>
    <n v="-43354.74"/>
    <x v="6"/>
    <n v="-43354.74"/>
    <m/>
    <n v="-341"/>
    <m/>
    <m/>
    <m/>
    <n v="1"/>
    <m/>
    <m/>
    <x v="3"/>
    <x v="0"/>
    <x v="5"/>
  </r>
  <r>
    <x v="1816"/>
    <n v="331010270054"/>
    <n v="450324400279"/>
    <x v="1554"/>
    <s v="Шукурова 70"/>
    <s v="Шукурова"/>
    <n v="70"/>
    <m/>
    <n v="15760670"/>
    <n v="123472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n v="1"/>
    <m/>
    <m/>
    <x v="3"/>
    <x v="0"/>
    <x v="5"/>
  </r>
  <r>
    <x v="1817"/>
    <n v="331010270054"/>
    <n v="450324400279"/>
    <x v="1554"/>
    <s v="Шукурова 70"/>
    <s v="Шукурова"/>
    <n v="70"/>
    <m/>
    <s v="М0161373"/>
    <n v="87857"/>
    <x v="0"/>
    <x v="0"/>
    <n v="348"/>
    <m/>
    <n v="1"/>
    <n v="1"/>
    <n v="-348"/>
    <x v="931"/>
    <x v="0"/>
    <n v="0"/>
    <n v="0"/>
    <n v="0"/>
    <n v="-44244.72"/>
    <x v="960"/>
    <n v="-101835.24"/>
    <m/>
    <n v="0"/>
    <m/>
    <m/>
    <m/>
    <n v="1"/>
    <m/>
    <m/>
    <x v="3"/>
    <x v="0"/>
    <x v="5"/>
  </r>
  <r>
    <x v="1818"/>
    <m/>
    <n v="991040002904"/>
    <x v="1555"/>
    <s v="Шукурова б/н"/>
    <s v="Шукурова"/>
    <s v="б/н"/>
    <m/>
    <n v="8489910"/>
    <n v="0"/>
    <x v="0"/>
    <x v="0"/>
    <n v="2516"/>
    <m/>
    <n v="1"/>
    <n v="0"/>
    <n v="-2516"/>
    <x v="6"/>
    <x v="0"/>
    <n v="0"/>
    <n v="0"/>
    <n v="0"/>
    <n v="-319884.24"/>
    <x v="6"/>
    <n v="-319884.24"/>
    <m/>
    <n v="-2516"/>
    <m/>
    <m/>
    <m/>
    <n v="1"/>
    <m/>
    <m/>
    <x v="3"/>
    <x v="0"/>
    <x v="5"/>
  </r>
  <r>
    <x v="1819"/>
    <m/>
    <n v="740524400841"/>
    <x v="1556"/>
    <s v="Ж.Бахадур б/н"/>
    <s v="Жалантос Бахадур"/>
    <s v="б/н"/>
    <m/>
    <s v="10150149+56204"/>
    <n v="0"/>
    <x v="0"/>
    <x v="0"/>
    <n v="180"/>
    <m/>
    <n v="1"/>
    <n v="0"/>
    <n v="-180"/>
    <x v="6"/>
    <x v="0"/>
    <n v="0"/>
    <n v="0"/>
    <n v="0"/>
    <n v="-22885.200000000001"/>
    <x v="6"/>
    <n v="-22885.200000000001"/>
    <m/>
    <n v="-180"/>
    <m/>
    <m/>
    <m/>
    <n v="-1"/>
    <s v="нет пломбы"/>
    <m/>
    <x v="3"/>
    <x v="0"/>
    <x v="5"/>
  </r>
  <r>
    <x v="1820"/>
    <m/>
    <n v="520423400649"/>
    <x v="1557"/>
    <s v="Абая 30/82"/>
    <s v="Абая"/>
    <n v="30"/>
    <n v="82"/>
    <n v="32582888"/>
    <n v="58672180"/>
    <x v="0"/>
    <x v="0"/>
    <n v="115"/>
    <m/>
    <n v="1"/>
    <n v="1"/>
    <n v="-115"/>
    <x v="534"/>
    <x v="0"/>
    <n v="0"/>
    <n v="0"/>
    <n v="0"/>
    <n v="-14621.1"/>
    <x v="541"/>
    <n v="-33652.450000000004"/>
    <m/>
    <n v="0"/>
    <m/>
    <m/>
    <m/>
    <n v="-1"/>
    <s v="нет пломбы"/>
    <m/>
    <x v="3"/>
    <x v="0"/>
    <x v="5"/>
  </r>
  <r>
    <x v="1821"/>
    <n v="331010160435"/>
    <n v="420501401719"/>
    <x v="1558"/>
    <s v="Есенова б/н"/>
    <s v="Есенова"/>
    <s v="б/н"/>
    <m/>
    <s v="06/7049957"/>
    <n v="704210"/>
    <x v="0"/>
    <x v="0"/>
    <n v="3897"/>
    <m/>
    <n v="1"/>
    <n v="1"/>
    <n v="-3897"/>
    <x v="932"/>
    <x v="0"/>
    <n v="0"/>
    <n v="0"/>
    <n v="0"/>
    <n v="-495464.58"/>
    <x v="961"/>
    <n v="-1140379.1100000001"/>
    <m/>
    <n v="0"/>
    <m/>
    <m/>
    <m/>
    <m/>
    <m/>
    <m/>
    <x v="7"/>
    <x v="0"/>
    <x v="5"/>
  </r>
  <r>
    <x v="1822"/>
    <n v="330100240282"/>
    <n v="90741006015"/>
    <x v="1559"/>
    <s v="Есенов 20/2"/>
    <s v="Есенова"/>
    <n v="20"/>
    <n v="2"/>
    <n v="29923401"/>
    <n v="57915461"/>
    <x v="0"/>
    <x v="0"/>
    <n v="727"/>
    <m/>
    <n v="1"/>
    <n v="0"/>
    <n v="-727"/>
    <x v="6"/>
    <x v="0"/>
    <n v="0"/>
    <n v="0"/>
    <n v="0"/>
    <n v="-92430.78"/>
    <x v="6"/>
    <n v="-92430.78"/>
    <m/>
    <n v="-727"/>
    <m/>
    <m/>
    <m/>
    <n v="1"/>
    <m/>
    <m/>
    <x v="7"/>
    <x v="0"/>
    <x v="5"/>
  </r>
  <r>
    <x v="1823"/>
    <n v="330100240282"/>
    <n v="90741006015"/>
    <x v="1559"/>
    <s v="Есенов 20/2"/>
    <s v="Есенова"/>
    <n v="20"/>
    <n v="2"/>
    <n v="1011133331908"/>
    <n v="57915463"/>
    <x v="0"/>
    <x v="0"/>
    <n v="1812"/>
    <m/>
    <n v="1"/>
    <n v="1"/>
    <n v="-1812"/>
    <x v="933"/>
    <x v="0"/>
    <n v="0"/>
    <n v="0"/>
    <n v="0"/>
    <n v="-230377.68"/>
    <x v="962"/>
    <n v="-530245.56000000006"/>
    <m/>
    <n v="0"/>
    <m/>
    <m/>
    <m/>
    <n v="1"/>
    <m/>
    <m/>
    <x v="7"/>
    <x v="0"/>
    <x v="5"/>
  </r>
  <r>
    <x v="1824"/>
    <n v="330100240282"/>
    <n v="90741006015"/>
    <x v="1559"/>
    <s v="Есенов 20/2"/>
    <s v="Есенова"/>
    <n v="20"/>
    <n v="2"/>
    <n v="30609610"/>
    <n v="57908225"/>
    <x v="0"/>
    <x v="0"/>
    <n v="599"/>
    <m/>
    <n v="1"/>
    <n v="1"/>
    <n v="-599"/>
    <x v="934"/>
    <x v="0"/>
    <n v="0"/>
    <n v="0"/>
    <n v="0"/>
    <n v="-76156.86"/>
    <x v="963"/>
    <n v="-175285.37"/>
    <m/>
    <n v="0"/>
    <m/>
    <m/>
    <m/>
    <n v="1"/>
    <m/>
    <m/>
    <x v="7"/>
    <x v="0"/>
    <x v="5"/>
  </r>
  <r>
    <x v="1825"/>
    <n v="331000047130"/>
    <n v="991040001575"/>
    <x v="1560"/>
    <s v="Абая 31/а"/>
    <s v="Абая"/>
    <s v="31а"/>
    <s v="университет"/>
    <n v="12940685"/>
    <n v="5677481"/>
    <x v="0"/>
    <x v="0"/>
    <n v="3553"/>
    <m/>
    <n v="1"/>
    <n v="1"/>
    <n v="-3553"/>
    <x v="935"/>
    <x v="0"/>
    <n v="0"/>
    <n v="0"/>
    <n v="0"/>
    <n v="-451728.42"/>
    <x v="964"/>
    <n v="-1039714.3900000001"/>
    <m/>
    <n v="0"/>
    <m/>
    <m/>
    <m/>
    <n v="1"/>
    <m/>
    <m/>
    <x v="7"/>
    <x v="0"/>
    <x v="5"/>
  </r>
  <r>
    <x v="1826"/>
    <n v="331000047130"/>
    <n v="991040001575"/>
    <x v="1561"/>
    <s v="Абая 31/а"/>
    <s v="Абая"/>
    <s v="31а"/>
    <m/>
    <n v="13763416"/>
    <n v="5677484"/>
    <x v="0"/>
    <x v="0"/>
    <n v="2023"/>
    <m/>
    <n v="1"/>
    <n v="1"/>
    <n v="-2023"/>
    <x v="936"/>
    <x v="0"/>
    <n v="0"/>
    <n v="0"/>
    <n v="0"/>
    <n v="-257204.22"/>
    <x v="965"/>
    <n v="-591990.49"/>
    <m/>
    <n v="0"/>
    <m/>
    <m/>
    <m/>
    <n v="1"/>
    <m/>
    <m/>
    <x v="7"/>
    <x v="0"/>
    <x v="5"/>
  </r>
  <r>
    <x v="1827"/>
    <n v="331000044212"/>
    <n v="990840003865"/>
    <x v="908"/>
    <s v="Байс 121"/>
    <s v="Байтурсынова"/>
    <n v="121"/>
    <m/>
    <n v="11192889"/>
    <n v="52628"/>
    <x v="0"/>
    <x v="0"/>
    <n v="1193"/>
    <m/>
    <n v="1"/>
    <n v="0"/>
    <n v="-1193"/>
    <x v="6"/>
    <x v="0"/>
    <n v="0"/>
    <n v="0"/>
    <n v="0"/>
    <n v="-151678.01999999999"/>
    <x v="6"/>
    <n v="-151678.01999999999"/>
    <m/>
    <n v="-1193"/>
    <m/>
    <m/>
    <m/>
    <n v="1"/>
    <m/>
    <m/>
    <x v="3"/>
    <x v="0"/>
    <x v="5"/>
  </r>
  <r>
    <x v="1828"/>
    <n v="331000038999"/>
    <n v="130640019642"/>
    <x v="1562"/>
    <s v="Пушкина 23"/>
    <s v="Пушкина"/>
    <n v="23"/>
    <m/>
    <n v="30329254"/>
    <n v="57908444"/>
    <x v="0"/>
    <x v="0"/>
    <n v="1123"/>
    <m/>
    <n v="1"/>
    <n v="0"/>
    <n v="-1123"/>
    <x v="6"/>
    <x v="0"/>
    <n v="0"/>
    <n v="0"/>
    <n v="0"/>
    <n v="-142778.22"/>
    <x v="6"/>
    <n v="-142778.22"/>
    <m/>
    <n v="-1123"/>
    <m/>
    <m/>
    <m/>
    <n v="1"/>
    <m/>
    <m/>
    <x v="7"/>
    <x v="0"/>
    <x v="5"/>
  </r>
  <r>
    <x v="1829"/>
    <n v="600420401856"/>
    <n v="140240008476"/>
    <x v="1563"/>
    <s v="Алтынсарина 18А"/>
    <s v="Алтынсарина"/>
    <s v="18а"/>
    <m/>
    <n v="31706152"/>
    <n v="58172711"/>
    <x v="0"/>
    <x v="0"/>
    <n v="365"/>
    <m/>
    <n v="1"/>
    <n v="0"/>
    <n v="-365"/>
    <x v="6"/>
    <x v="0"/>
    <n v="0"/>
    <n v="0"/>
    <n v="0"/>
    <n v="-46406.1"/>
    <x v="6"/>
    <n v="-46406.1"/>
    <m/>
    <n v="-365"/>
    <m/>
    <m/>
    <m/>
    <n v="1"/>
    <m/>
    <m/>
    <x v="7"/>
    <x v="0"/>
    <x v="5"/>
  </r>
  <r>
    <x v="1830"/>
    <m/>
    <n v="130840020128"/>
    <x v="1564"/>
    <s v="Скаткова 113 а"/>
    <s v="Скаткова"/>
    <n v="113"/>
    <s v="а"/>
    <n v="31889549"/>
    <n v="57906193"/>
    <x v="0"/>
    <x v="0"/>
    <n v="449"/>
    <m/>
    <n v="1"/>
    <n v="1"/>
    <n v="-449"/>
    <x v="658"/>
    <x v="0"/>
    <n v="0"/>
    <n v="0"/>
    <n v="0"/>
    <n v="-57085.86"/>
    <x v="675"/>
    <n v="-131390.87"/>
    <m/>
    <n v="0"/>
    <m/>
    <m/>
    <m/>
    <n v="1"/>
    <m/>
    <m/>
    <x v="7"/>
    <x v="0"/>
    <x v="5"/>
  </r>
  <r>
    <x v="1831"/>
    <m/>
    <n v="130840020128"/>
    <x v="1564"/>
    <s v="Скаткова 113 а"/>
    <s v="Скаткова"/>
    <n v="113"/>
    <s v="а"/>
    <n v="31718828"/>
    <n v="57906192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7"/>
    <x v="0"/>
    <x v="5"/>
  </r>
  <r>
    <x v="1832"/>
    <n v="331000003501"/>
    <n v="91140017294"/>
    <x v="1565"/>
    <s v="Шугла 5 а"/>
    <m/>
    <m/>
    <m/>
    <n v="16092117"/>
    <n v="58172382"/>
    <x v="0"/>
    <x v="0"/>
    <n v="1936"/>
    <m/>
    <n v="1"/>
    <n v="1"/>
    <n v="-1936"/>
    <x v="937"/>
    <x v="0"/>
    <n v="0"/>
    <n v="0"/>
    <n v="0"/>
    <n v="-246143.04"/>
    <x v="966"/>
    <n v="-566531.68000000005"/>
    <m/>
    <n v="0"/>
    <m/>
    <m/>
    <m/>
    <m/>
    <m/>
    <m/>
    <x v="7"/>
    <x v="0"/>
    <x v="5"/>
  </r>
  <r>
    <x v="1833"/>
    <n v="330100214170"/>
    <n v="20840001703"/>
    <x v="1566"/>
    <s v="Мурат 43"/>
    <s v="Муратбаева "/>
    <n v="43"/>
    <m/>
    <n v="112416"/>
    <n v="51347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n v="1"/>
    <m/>
    <m/>
    <x v="7"/>
    <x v="0"/>
    <x v="5"/>
  </r>
  <r>
    <x v="1834"/>
    <n v="330100214170"/>
    <n v="20840001703"/>
    <x v="1566"/>
    <s v="Мурат 43"/>
    <s v="Муратбаева "/>
    <n v="43"/>
    <m/>
    <n v="5503080"/>
    <m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-1"/>
    <s v="нет №пломбы"/>
    <m/>
    <x v="7"/>
    <x v="0"/>
    <x v="5"/>
  </r>
  <r>
    <x v="1835"/>
    <n v="330100214170"/>
    <n v="20840001703"/>
    <x v="1566"/>
    <s v="Мурат 43"/>
    <s v="Муратбаева "/>
    <n v="43"/>
    <m/>
    <n v="1547691"/>
    <m/>
    <x v="0"/>
    <x v="0"/>
    <n v="191"/>
    <m/>
    <n v="1"/>
    <n v="1"/>
    <n v="-191"/>
    <x v="125"/>
    <x v="0"/>
    <n v="0"/>
    <n v="0"/>
    <n v="0"/>
    <n v="-24283.74"/>
    <x v="125"/>
    <n v="-55892.33"/>
    <m/>
    <n v="0"/>
    <m/>
    <m/>
    <m/>
    <n v="-1"/>
    <s v="нет №пломбы"/>
    <m/>
    <x v="7"/>
    <x v="0"/>
    <x v="5"/>
  </r>
  <r>
    <x v="1836"/>
    <n v="330100241772"/>
    <n v="90640011042"/>
    <x v="1567"/>
    <s v="Шугла 43"/>
    <s v="Шугыла"/>
    <n v="43"/>
    <m/>
    <n v="1012151226702"/>
    <n v="57906151"/>
    <x v="0"/>
    <x v="0"/>
    <n v="148"/>
    <m/>
    <n v="1"/>
    <n v="1"/>
    <n v="-148"/>
    <x v="812"/>
    <x v="0"/>
    <n v="0"/>
    <n v="0"/>
    <n v="0"/>
    <n v="-18816.72"/>
    <x v="836"/>
    <n v="-43309.240000000005"/>
    <m/>
    <n v="0"/>
    <m/>
    <m/>
    <m/>
    <n v="1"/>
    <m/>
    <m/>
    <x v="7"/>
    <x v="0"/>
    <x v="5"/>
  </r>
  <r>
    <x v="1837"/>
    <n v="330120128217"/>
    <n v="580614402317"/>
    <x v="1568"/>
    <s v="М.Шокай 149"/>
    <s v="М.Шокай"/>
    <n v="149"/>
    <m/>
    <n v="17340129"/>
    <n v="743"/>
    <x v="0"/>
    <x v="0"/>
    <n v="810"/>
    <m/>
    <n v="1"/>
    <n v="1"/>
    <n v="-810"/>
    <x v="938"/>
    <x v="0"/>
    <n v="0"/>
    <n v="0"/>
    <n v="0"/>
    <n v="-102983.4"/>
    <x v="967"/>
    <n v="-237030.3"/>
    <m/>
    <n v="0"/>
    <m/>
    <m/>
    <m/>
    <n v="1"/>
    <m/>
    <m/>
    <x v="7"/>
    <x v="0"/>
    <x v="5"/>
  </r>
  <r>
    <x v="1838"/>
    <n v="330100231060"/>
    <n v="60940005559"/>
    <x v="1569"/>
    <s v="М.Шокай 141 б"/>
    <s v="М. Шокай"/>
    <n v="141"/>
    <s v="б"/>
    <n v="31918053"/>
    <n v="57907847"/>
    <x v="0"/>
    <x v="0"/>
    <n v="1466"/>
    <m/>
    <n v="1"/>
    <n v="1"/>
    <n v="-1466"/>
    <x v="939"/>
    <x v="0"/>
    <n v="0"/>
    <n v="0"/>
    <n v="0"/>
    <n v="-186387.24"/>
    <x v="968"/>
    <n v="-428995.58"/>
    <m/>
    <n v="0"/>
    <m/>
    <m/>
    <m/>
    <m/>
    <m/>
    <m/>
    <x v="7"/>
    <x v="0"/>
    <x v="5"/>
  </r>
  <r>
    <x v="1839"/>
    <m/>
    <n v="60940005559"/>
    <x v="1569"/>
    <s v="М.Шокай 141 б"/>
    <s v="М. Шокай"/>
    <n v="141"/>
    <s v="б"/>
    <n v="1015015181803"/>
    <n v="5530812"/>
    <x v="0"/>
    <x v="0"/>
    <n v="606"/>
    <m/>
    <n v="1"/>
    <n v="1"/>
    <n v="-606"/>
    <x v="940"/>
    <x v="0"/>
    <n v="0"/>
    <n v="0"/>
    <n v="0"/>
    <n v="-77046.84"/>
    <x v="969"/>
    <n v="-177333.78"/>
    <m/>
    <n v="0"/>
    <m/>
    <m/>
    <m/>
    <n v="1"/>
    <m/>
    <m/>
    <x v="7"/>
    <x v="0"/>
    <x v="5"/>
  </r>
  <r>
    <x v="1840"/>
    <n v="331000002756"/>
    <n v="91040008757"/>
    <x v="1570"/>
    <s v="Бухарбай батыр "/>
    <s v="Бухарбай батыр"/>
    <s v="б/н"/>
    <m/>
    <n v="10207443"/>
    <n v="58172381"/>
    <x v="0"/>
    <x v="0"/>
    <n v="725"/>
    <m/>
    <n v="1"/>
    <n v="1"/>
    <n v="-725"/>
    <x v="941"/>
    <x v="0"/>
    <n v="0"/>
    <n v="0"/>
    <n v="0"/>
    <n v="-92176.5"/>
    <x v="970"/>
    <n v="-212156.75"/>
    <m/>
    <n v="0"/>
    <m/>
    <m/>
    <m/>
    <n v="1"/>
    <m/>
    <m/>
    <x v="7"/>
    <x v="0"/>
    <x v="5"/>
  </r>
  <r>
    <x v="1841"/>
    <n v="330100241893"/>
    <n v="90640014037"/>
    <x v="1571"/>
    <s v="Бокейхан 75"/>
    <s v="Бокейхан"/>
    <n v="75"/>
    <m/>
    <n v="391479"/>
    <n v="231087"/>
    <x v="0"/>
    <x v="0"/>
    <n v="893"/>
    <m/>
    <n v="1"/>
    <n v="1"/>
    <n v="-893"/>
    <x v="942"/>
    <x v="0"/>
    <n v="0"/>
    <n v="0"/>
    <n v="0"/>
    <n v="-113536.02"/>
    <x v="971"/>
    <n v="-261318.59000000003"/>
    <m/>
    <n v="0"/>
    <m/>
    <m/>
    <m/>
    <n v="1"/>
    <m/>
    <m/>
    <x v="7"/>
    <x v="0"/>
    <x v="5"/>
  </r>
  <r>
    <x v="1842"/>
    <s v="     "/>
    <n v="130940021932"/>
    <x v="1572"/>
    <s v="Муратб 80"/>
    <s v="Муратбаева "/>
    <n v="80"/>
    <m/>
    <n v="7211427"/>
    <n v="316562"/>
    <x v="0"/>
    <x v="0"/>
    <n v="7587"/>
    <m/>
    <n v="1"/>
    <n v="1"/>
    <n v="-7587"/>
    <x v="943"/>
    <x v="0"/>
    <n v="0"/>
    <n v="0"/>
    <n v="0"/>
    <n v="-964611.18"/>
    <x v="972"/>
    <n v="-2220183.81"/>
    <m/>
    <n v="0"/>
    <m/>
    <m/>
    <m/>
    <n v="1"/>
    <m/>
    <m/>
    <x v="7"/>
    <x v="0"/>
    <x v="5"/>
  </r>
  <r>
    <x v="1843"/>
    <m/>
    <n v="811118302288"/>
    <x v="1573"/>
    <s v="Бух батыр б/н"/>
    <s v="Бухарбай батыр"/>
    <s v="б/н"/>
    <m/>
    <s v="1360/902"/>
    <n v="87656"/>
    <x v="0"/>
    <x v="0"/>
    <n v="230"/>
    <m/>
    <n v="1"/>
    <n v="1"/>
    <n v="-230"/>
    <x v="944"/>
    <x v="0"/>
    <n v="0"/>
    <n v="0"/>
    <n v="0"/>
    <n v="-29242.2"/>
    <x v="973"/>
    <n v="-67304.900000000009"/>
    <m/>
    <n v="0"/>
    <m/>
    <m/>
    <m/>
    <n v="1"/>
    <m/>
    <m/>
    <x v="7"/>
    <x v="0"/>
    <x v="5"/>
  </r>
  <r>
    <x v="1844"/>
    <m/>
    <n v="131140012690"/>
    <x v="1574"/>
    <s v="Бух батыр 132"/>
    <s v="Бухарбай батыр"/>
    <n v="132"/>
    <m/>
    <n v="6667903"/>
    <n v="122897"/>
    <x v="0"/>
    <x v="0"/>
    <n v="1745"/>
    <m/>
    <n v="1"/>
    <n v="1"/>
    <n v="-1745"/>
    <x v="945"/>
    <x v="0"/>
    <n v="0"/>
    <n v="0"/>
    <n v="0"/>
    <n v="-221859.3"/>
    <x v="974"/>
    <n v="-510639.35"/>
    <m/>
    <n v="0"/>
    <m/>
    <m/>
    <m/>
    <n v="1"/>
    <m/>
    <m/>
    <x v="7"/>
    <x v="0"/>
    <x v="5"/>
  </r>
  <r>
    <x v="1845"/>
    <m/>
    <n v="141140018214"/>
    <x v="1575"/>
    <s v="Жургенова 24"/>
    <s v="Жургенова"/>
    <n v="24"/>
    <m/>
    <n v="1013071384107"/>
    <n v="58174964"/>
    <x v="0"/>
    <x v="0"/>
    <n v="465"/>
    <m/>
    <n v="1"/>
    <n v="0"/>
    <n v="-465"/>
    <x v="6"/>
    <x v="0"/>
    <n v="0"/>
    <n v="0"/>
    <n v="0"/>
    <n v="-59120.1"/>
    <x v="6"/>
    <n v="-59120.1"/>
    <m/>
    <n v="-465"/>
    <m/>
    <m/>
    <m/>
    <n v="1"/>
    <m/>
    <m/>
    <x v="7"/>
    <x v="0"/>
    <x v="5"/>
  </r>
  <r>
    <x v="1846"/>
    <n v="331000000056"/>
    <n v="971241000203"/>
    <x v="1576"/>
    <s v="ПР Абая б/н"/>
    <s v="Абая"/>
    <s v="б/н"/>
    <m/>
    <n v="2119781"/>
    <n v="57906312"/>
    <x v="0"/>
    <x v="0"/>
    <n v="830"/>
    <m/>
    <n v="1"/>
    <n v="1"/>
    <n v="-830"/>
    <x v="493"/>
    <x v="0"/>
    <n v="0"/>
    <n v="0"/>
    <n v="0"/>
    <n v="-105526.2"/>
    <x v="499"/>
    <n v="-242882.90000000002"/>
    <m/>
    <n v="0"/>
    <m/>
    <m/>
    <m/>
    <n v="1"/>
    <m/>
    <m/>
    <x v="10"/>
    <x v="0"/>
    <x v="5"/>
  </r>
  <r>
    <x v="1847"/>
    <m/>
    <n v="971241000203"/>
    <x v="1576"/>
    <s v="Абая"/>
    <s v="Абая"/>
    <n v="36"/>
    <n v="12"/>
    <n v="31224106"/>
    <n v="58173509"/>
    <x v="0"/>
    <x v="0"/>
    <n v="34"/>
    <m/>
    <n v="1"/>
    <n v="1"/>
    <n v="-34"/>
    <x v="891"/>
    <x v="0"/>
    <n v="0"/>
    <n v="0"/>
    <n v="0"/>
    <n v="-4322.76"/>
    <x v="975"/>
    <n v="-9949.42"/>
    <m/>
    <n v="0"/>
    <m/>
    <m/>
    <m/>
    <n v="1"/>
    <m/>
    <m/>
    <x v="10"/>
    <x v="0"/>
    <x v="5"/>
  </r>
  <r>
    <x v="1848"/>
    <n v="330100225594"/>
    <n v="50641004345"/>
    <x v="1577"/>
    <s v="Байтурсынова 122"/>
    <s v="Байтурсынова"/>
    <n v="122"/>
    <m/>
    <n v="130123463"/>
    <n v="57914217"/>
    <x v="0"/>
    <x v="0"/>
    <n v="1279"/>
    <m/>
    <n v="1"/>
    <n v="0"/>
    <n v="-1279"/>
    <x v="6"/>
    <x v="0"/>
    <n v="0"/>
    <n v="0"/>
    <n v="0"/>
    <n v="-162612.06"/>
    <x v="6"/>
    <n v="-162612.06"/>
    <m/>
    <n v="-1279"/>
    <m/>
    <m/>
    <m/>
    <n v="1"/>
    <m/>
    <m/>
    <x v="10"/>
    <x v="0"/>
    <x v="5"/>
  </r>
  <r>
    <x v="1849"/>
    <m/>
    <n v="730101313994"/>
    <x v="1578"/>
    <s v="Шугла 45/120"/>
    <s v="Шугыла"/>
    <n v="45"/>
    <n v="120"/>
    <n v="8091838"/>
    <n v="51526"/>
    <x v="0"/>
    <x v="0"/>
    <n v="1305"/>
    <m/>
    <n v="1"/>
    <n v="1"/>
    <n v="-1305"/>
    <x v="946"/>
    <x v="0"/>
    <n v="0"/>
    <n v="0"/>
    <n v="0"/>
    <n v="-165917.70000000001"/>
    <x v="976"/>
    <n v="-381882.15"/>
    <m/>
    <n v="0"/>
    <m/>
    <m/>
    <m/>
    <n v="1"/>
    <m/>
    <m/>
    <x v="29"/>
    <x v="0"/>
    <x v="5"/>
  </r>
  <r>
    <x v="1850"/>
    <n v="331000016243"/>
    <n v="110240019051"/>
    <x v="1579"/>
    <s v="Шугла2"/>
    <s v="Шугыла"/>
    <n v="2"/>
    <n v="13"/>
    <n v="8489606"/>
    <n v="17333243"/>
    <x v="0"/>
    <x v="0"/>
    <n v="1338"/>
    <m/>
    <n v="1"/>
    <n v="1"/>
    <n v="-1338"/>
    <x v="947"/>
    <x v="1"/>
    <n v="1408"/>
    <n v="412023.03999999998"/>
    <n v="0"/>
    <n v="-170113.32"/>
    <x v="977"/>
    <n v="-391538.94000000006"/>
    <m/>
    <n v="0"/>
    <m/>
    <m/>
    <m/>
    <m/>
    <m/>
    <m/>
    <x v="12"/>
    <x v="0"/>
    <x v="5"/>
  </r>
  <r>
    <x v="1851"/>
    <n v="331010265762"/>
    <n v="101040008632"/>
    <x v="1580"/>
    <s v="Шукурова 103"/>
    <s v="Шукурова"/>
    <n v="103"/>
    <m/>
    <n v="161853"/>
    <n v="52959"/>
    <x v="0"/>
    <x v="0"/>
    <n v="4515"/>
    <m/>
    <n v="1"/>
    <n v="0"/>
    <n v="-4515"/>
    <x v="6"/>
    <x v="0"/>
    <n v="0"/>
    <n v="0"/>
    <n v="0"/>
    <n v="-574037.1"/>
    <x v="6"/>
    <n v="-574037.1"/>
    <m/>
    <n v="-4515"/>
    <m/>
    <m/>
    <m/>
    <n v="1"/>
    <m/>
    <m/>
    <x v="29"/>
    <x v="0"/>
    <x v="5"/>
  </r>
  <r>
    <x v="1852"/>
    <n v="330800213585"/>
    <n v="111040003237"/>
    <x v="1581"/>
    <s v="Байтур88"/>
    <s v="Байтурсынова"/>
    <n v="88"/>
    <m/>
    <n v="2469769"/>
    <n v="25295"/>
    <x v="0"/>
    <x v="0"/>
    <n v="8247"/>
    <m/>
    <n v="1"/>
    <n v="1"/>
    <n v="-8247"/>
    <x v="948"/>
    <x v="1"/>
    <n v="8357"/>
    <n v="2445508.91"/>
    <n v="0"/>
    <n v="-1048523.58"/>
    <x v="978"/>
    <n v="-2413319.61"/>
    <m/>
    <n v="0"/>
    <m/>
    <m/>
    <m/>
    <n v="1"/>
    <m/>
    <m/>
    <x v="8"/>
    <x v="0"/>
    <x v="5"/>
  </r>
  <r>
    <x v="1853"/>
    <n v="330800213585"/>
    <n v="111040003237"/>
    <x v="1581"/>
    <s v="Байтур88"/>
    <s v="Байтурсынова"/>
    <n v="88"/>
    <m/>
    <s v="09/2540530"/>
    <n v="2709212"/>
    <x v="0"/>
    <x v="0"/>
    <n v="549"/>
    <m/>
    <n v="1"/>
    <n v="1"/>
    <n v="-549"/>
    <x v="778"/>
    <x v="1"/>
    <n v="659"/>
    <n v="192843.16999999998"/>
    <n v="0"/>
    <n v="-69799.86"/>
    <x v="801"/>
    <n v="-160653.87"/>
    <m/>
    <n v="0"/>
    <m/>
    <m/>
    <m/>
    <n v="1"/>
    <m/>
    <m/>
    <x v="8"/>
    <x v="0"/>
    <x v="5"/>
  </r>
  <r>
    <x v="1854"/>
    <n v="331010431628"/>
    <n v="500625402273"/>
    <x v="1582"/>
    <s v="Байт 11"/>
    <s v="Байтурсынова"/>
    <n v="114"/>
    <m/>
    <n v="7608688"/>
    <n v="122848"/>
    <x v="0"/>
    <x v="0"/>
    <n v="1536"/>
    <m/>
    <n v="1"/>
    <n v="0"/>
    <n v="-1536"/>
    <x v="6"/>
    <x v="1"/>
    <n v="1646"/>
    <n v="481668.98"/>
    <n v="0"/>
    <n v="-195287.04000000001"/>
    <x v="6"/>
    <n v="-195287.04000000001"/>
    <m/>
    <n v="-1536"/>
    <m/>
    <m/>
    <m/>
    <n v="1"/>
    <m/>
    <m/>
    <x v="8"/>
    <x v="0"/>
    <x v="5"/>
  </r>
  <r>
    <x v="1855"/>
    <n v="331018022913"/>
    <n v="691119300269"/>
    <x v="1583"/>
    <s v="Бахадур 1"/>
    <s v="Жалантос Бахадур"/>
    <n v="1"/>
    <m/>
    <n v="7074214"/>
    <s v="АЕ34651"/>
    <x v="0"/>
    <x v="0"/>
    <n v="3358"/>
    <m/>
    <n v="1"/>
    <n v="1"/>
    <n v="-3358"/>
    <x v="949"/>
    <x v="1"/>
    <n v="3468"/>
    <n v="1014840.84"/>
    <n v="0"/>
    <n v="-426936.12"/>
    <x v="979"/>
    <n v="-982651.54"/>
    <m/>
    <n v="0"/>
    <m/>
    <m/>
    <m/>
    <n v="1"/>
    <m/>
    <m/>
    <x v="8"/>
    <x v="0"/>
    <x v="5"/>
  </r>
  <r>
    <x v="1856"/>
    <n v="331010229414"/>
    <n v="391225401694"/>
    <x v="1584"/>
    <s v="Байт 123"/>
    <s v="Байтурсынова"/>
    <n v="123"/>
    <m/>
    <n v="8282076"/>
    <s v="АН 51956"/>
    <x v="0"/>
    <x v="0"/>
    <n v="5472"/>
    <m/>
    <n v="1"/>
    <n v="1"/>
    <n v="-5472"/>
    <x v="950"/>
    <x v="1"/>
    <n v="5582"/>
    <n v="1633460.66"/>
    <n v="0"/>
    <n v="-695710.08"/>
    <x v="980"/>
    <n v="-1601271.3599999999"/>
    <m/>
    <n v="0"/>
    <m/>
    <m/>
    <m/>
    <n v="1"/>
    <m/>
    <m/>
    <x v="8"/>
    <x v="0"/>
    <x v="5"/>
  </r>
  <r>
    <x v="1857"/>
    <n v="331010565255"/>
    <n v="760911402419"/>
    <x v="1585"/>
    <s v="Байтурс 97"/>
    <s v="Байтурсынова"/>
    <n v="97"/>
    <m/>
    <n v="209752012"/>
    <n v="57915726"/>
    <x v="0"/>
    <x v="0"/>
    <n v="2471"/>
    <m/>
    <n v="1"/>
    <n v="0"/>
    <n v="-2471"/>
    <x v="6"/>
    <x v="1"/>
    <n v="2581"/>
    <n v="755278.03"/>
    <n v="0"/>
    <n v="-314162.94"/>
    <x v="6"/>
    <n v="-314162.94"/>
    <m/>
    <n v="-2471"/>
    <m/>
    <m/>
    <m/>
    <n v="1"/>
    <m/>
    <m/>
    <x v="8"/>
    <x v="0"/>
    <x v="5"/>
  </r>
  <r>
    <x v="1858"/>
    <n v="331010565255"/>
    <n v="760911402419"/>
    <x v="1585"/>
    <s v="Байтурс 97"/>
    <s v="Байтурсынова"/>
    <n v="97"/>
    <m/>
    <n v="20964"/>
    <m/>
    <x v="0"/>
    <x v="0"/>
    <n v="140"/>
    <m/>
    <n v="1"/>
    <n v="0"/>
    <n v="-140"/>
    <x v="6"/>
    <x v="1"/>
    <n v="250"/>
    <n v="73157.5"/>
    <n v="0"/>
    <n v="-17799.599999999999"/>
    <x v="6"/>
    <n v="-17799.599999999999"/>
    <m/>
    <n v="-140"/>
    <m/>
    <m/>
    <m/>
    <n v="1"/>
    <m/>
    <m/>
    <x v="8"/>
    <x v="0"/>
    <x v="5"/>
  </r>
  <r>
    <x v="1859"/>
    <m/>
    <n v="841016300778"/>
    <x v="1586"/>
    <s v="Байтурсын 110"/>
    <s v="Байтурсынова"/>
    <n v="110"/>
    <m/>
    <n v="17541551"/>
    <m/>
    <x v="0"/>
    <x v="0"/>
    <n v="254"/>
    <m/>
    <n v="1"/>
    <n v="0"/>
    <n v="-254"/>
    <x v="6"/>
    <x v="1"/>
    <n v="364"/>
    <n v="106517.31999999999"/>
    <n v="0"/>
    <n v="-32293.56"/>
    <x v="6"/>
    <n v="-32293.56"/>
    <m/>
    <n v="-254"/>
    <m/>
    <m/>
    <m/>
    <n v="1"/>
    <m/>
    <m/>
    <x v="8"/>
    <x v="0"/>
    <x v="5"/>
  </r>
  <r>
    <x v="1860"/>
    <n v="331017885323"/>
    <n v="120340017267"/>
    <x v="1587"/>
    <s v="Байтурсын64"/>
    <s v="Байтурсынова"/>
    <n v="64"/>
    <m/>
    <n v="7452394"/>
    <n v="57900442"/>
    <x v="0"/>
    <x v="0"/>
    <n v="7727"/>
    <m/>
    <n v="1"/>
    <n v="1"/>
    <n v="-7727"/>
    <x v="951"/>
    <x v="1"/>
    <n v="7837"/>
    <n v="2293341.31"/>
    <n v="0"/>
    <n v="-982410.78"/>
    <x v="981"/>
    <n v="-2261152.0099999998"/>
    <m/>
    <n v="0"/>
    <m/>
    <m/>
    <m/>
    <n v="1"/>
    <m/>
    <m/>
    <x v="8"/>
    <x v="0"/>
    <x v="5"/>
  </r>
  <r>
    <x v="1861"/>
    <n v="331100220087"/>
    <n v="40140007631"/>
    <x v="1588"/>
    <s v="Ж.Бахадур б/н"/>
    <s v="Жалантос Бахадур"/>
    <s v="б/н"/>
    <m/>
    <n v="8527003"/>
    <n v="521113"/>
    <x v="0"/>
    <x v="0"/>
    <n v="488"/>
    <m/>
    <n v="1"/>
    <n v="1"/>
    <n v="-488"/>
    <x v="779"/>
    <x v="1"/>
    <n v="598"/>
    <n v="174992.74"/>
    <n v="0"/>
    <n v="-62044.32"/>
    <x v="802"/>
    <n v="-142803.44"/>
    <m/>
    <n v="0"/>
    <m/>
    <m/>
    <m/>
    <n v="1"/>
    <m/>
    <m/>
    <x v="8"/>
    <x v="0"/>
    <x v="5"/>
  </r>
  <r>
    <x v="1862"/>
    <n v="331010602715"/>
    <n v="590101140281"/>
    <x v="1589"/>
    <s v="Байтур 30"/>
    <s v="Байтурсынова"/>
    <n v="30"/>
    <n v="64"/>
    <n v="7488763"/>
    <n v="5677478"/>
    <x v="0"/>
    <x v="0"/>
    <n v="425"/>
    <m/>
    <n v="1"/>
    <n v="1"/>
    <n v="-425"/>
    <x v="354"/>
    <x v="1"/>
    <n v="450"/>
    <n v="131683.5"/>
    <n v="0"/>
    <n v="-54034.5"/>
    <x v="357"/>
    <n v="-124367.75"/>
    <m/>
    <n v="0"/>
    <m/>
    <m/>
    <m/>
    <n v="1"/>
    <m/>
    <m/>
    <x v="6"/>
    <x v="0"/>
    <x v="5"/>
  </r>
  <r>
    <x v="1863"/>
    <n v="331010294271"/>
    <n v="580803401089"/>
    <x v="1590"/>
    <s v="Маулен 38"/>
    <s v="Мауленова"/>
    <n v="38"/>
    <m/>
    <s v="368039/10"/>
    <n v="39342"/>
    <x v="0"/>
    <x v="0"/>
    <n v="2461"/>
    <m/>
    <n v="1"/>
    <n v="1"/>
    <n v="-2461"/>
    <x v="952"/>
    <x v="1"/>
    <n v="2486"/>
    <n v="727478.17999999993"/>
    <n v="0"/>
    <n v="-312891.53999999998"/>
    <x v="982"/>
    <n v="-720162.42999999993"/>
    <m/>
    <n v="0"/>
    <m/>
    <m/>
    <m/>
    <n v="1"/>
    <m/>
    <m/>
    <x v="6"/>
    <x v="0"/>
    <x v="5"/>
  </r>
  <r>
    <x v="1864"/>
    <n v="330411059784"/>
    <n v="760817301969"/>
    <x v="1591"/>
    <s v="Абая 28"/>
    <s v="Абая"/>
    <n v="28"/>
    <s v="а"/>
    <n v="16069614"/>
    <n v="57905941"/>
    <x v="0"/>
    <x v="0"/>
    <n v="319"/>
    <m/>
    <n v="1"/>
    <n v="1"/>
    <n v="-319"/>
    <x v="628"/>
    <x v="1"/>
    <n v="344"/>
    <n v="100664.72"/>
    <n v="0"/>
    <n v="-40557.660000000003"/>
    <x v="642"/>
    <n v="-93348.97"/>
    <m/>
    <n v="0"/>
    <m/>
    <m/>
    <m/>
    <n v="1"/>
    <m/>
    <m/>
    <x v="6"/>
    <x v="0"/>
    <x v="5"/>
  </r>
  <r>
    <x v="1865"/>
    <n v="331000046109"/>
    <n v="531011300161"/>
    <x v="1592"/>
    <s v="К-ата"/>
    <s v="Коркыт ата"/>
    <n v="44"/>
    <m/>
    <n v="8157549"/>
    <n v="52522"/>
    <x v="0"/>
    <x v="0"/>
    <n v="1590"/>
    <m/>
    <n v="1"/>
    <n v="0"/>
    <n v="-1590"/>
    <x v="6"/>
    <x v="1"/>
    <n v="1615"/>
    <n v="472597.45"/>
    <n v="0"/>
    <n v="-202152.6"/>
    <x v="6"/>
    <n v="-202152.6"/>
    <m/>
    <n v="-1590"/>
    <m/>
    <m/>
    <m/>
    <n v="1"/>
    <m/>
    <m/>
    <x v="6"/>
    <x v="0"/>
    <x v="5"/>
  </r>
  <r>
    <x v="1866"/>
    <n v="331000042491"/>
    <n v="491208401602"/>
    <x v="1593"/>
    <s v="Мурат 17/63"/>
    <s v="Муратбаева "/>
    <n v="17"/>
    <n v="63"/>
    <s v="05/562905"/>
    <s v="АН38147/562904"/>
    <x v="0"/>
    <x v="0"/>
    <n v="1004"/>
    <m/>
    <n v="1"/>
    <n v="1"/>
    <n v="-1004"/>
    <x v="953"/>
    <x v="1"/>
    <n v="1029"/>
    <n v="301116.27"/>
    <n v="0"/>
    <n v="-127648.56"/>
    <x v="983"/>
    <n v="-293800.52"/>
    <m/>
    <n v="0"/>
    <m/>
    <m/>
    <m/>
    <n v="1"/>
    <m/>
    <m/>
    <x v="6"/>
    <x v="0"/>
    <x v="5"/>
  </r>
  <r>
    <x v="1867"/>
    <n v="331000042491"/>
    <n v="491208401602"/>
    <x v="1593"/>
    <s v="Мурат 17/63"/>
    <s v="Муратбаева "/>
    <n v="17"/>
    <n v="63"/>
    <n v="562904"/>
    <n v="88168"/>
    <x v="0"/>
    <x v="0"/>
    <n v="706"/>
    <m/>
    <n v="1"/>
    <n v="1"/>
    <n v="-706"/>
    <x v="366"/>
    <x v="1"/>
    <n v="731"/>
    <n v="213912.53"/>
    <n v="0"/>
    <n v="-89760.84"/>
    <x v="369"/>
    <n v="-206596.78"/>
    <m/>
    <n v="0"/>
    <m/>
    <m/>
    <m/>
    <n v="1"/>
    <m/>
    <m/>
    <x v="6"/>
    <x v="0"/>
    <x v="5"/>
  </r>
  <r>
    <x v="1868"/>
    <n v="331010368356"/>
    <n v="570112402405"/>
    <x v="1594"/>
    <s v="Байтур 102"/>
    <s v="Байтурсынова"/>
    <n v="102"/>
    <m/>
    <s v="06/7660413"/>
    <s v="АН51986"/>
    <x v="0"/>
    <x v="0"/>
    <n v="2182"/>
    <m/>
    <n v="1"/>
    <n v="1"/>
    <n v="-2182"/>
    <x v="954"/>
    <x v="1"/>
    <n v="2207"/>
    <n v="645834.41"/>
    <n v="0"/>
    <n v="-277419.48"/>
    <x v="984"/>
    <n v="-638518.65999999992"/>
    <m/>
    <n v="0"/>
    <m/>
    <m/>
    <m/>
    <n v="1"/>
    <m/>
    <m/>
    <x v="6"/>
    <x v="0"/>
    <x v="5"/>
  </r>
  <r>
    <x v="1869"/>
    <n v="331010368356"/>
    <n v="570112402405"/>
    <x v="1594"/>
    <s v="Байтур 102"/>
    <s v="Байтурсынова"/>
    <n v="102"/>
    <m/>
    <s v="08/7306095"/>
    <s v="АН 51984"/>
    <x v="0"/>
    <x v="0"/>
    <n v="5125"/>
    <m/>
    <n v="1"/>
    <n v="1"/>
    <n v="-5125"/>
    <x v="955"/>
    <x v="1"/>
    <n v="5150"/>
    <n v="1507044.5"/>
    <n v="0"/>
    <n v="-651592.5"/>
    <x v="985"/>
    <n v="-1499728.75"/>
    <m/>
    <n v="0"/>
    <m/>
    <m/>
    <m/>
    <n v="1"/>
    <m/>
    <m/>
    <x v="6"/>
    <x v="0"/>
    <x v="5"/>
  </r>
  <r>
    <x v="1870"/>
    <n v="331010670368"/>
    <n v="540126301461"/>
    <x v="1595"/>
    <s v="К-ата 42"/>
    <s v="Коркыт ата"/>
    <n v="42"/>
    <m/>
    <n v="863036"/>
    <n v="57907835"/>
    <x v="0"/>
    <x v="0"/>
    <n v="2426"/>
    <m/>
    <n v="1"/>
    <n v="0"/>
    <n v="-2426"/>
    <x v="6"/>
    <x v="1"/>
    <n v="2451"/>
    <n v="717236.13"/>
    <n v="0"/>
    <n v="-308441.64"/>
    <x v="6"/>
    <n v="-308441.64"/>
    <m/>
    <n v="-2426"/>
    <m/>
    <m/>
    <m/>
    <n v="1"/>
    <m/>
    <m/>
    <x v="6"/>
    <x v="0"/>
    <x v="5"/>
  </r>
  <r>
    <x v="1871"/>
    <m/>
    <n v="540126301462"/>
    <x v="1595"/>
    <s v="К-ата 43"/>
    <s v="Коркыт ата"/>
    <n v="43"/>
    <m/>
    <n v="23647"/>
    <m/>
    <x v="0"/>
    <x v="0"/>
    <n v="23"/>
    <m/>
    <n v="1"/>
    <n v="0"/>
    <n v="-23"/>
    <x v="6"/>
    <x v="1"/>
    <n v="48"/>
    <n v="14046.24"/>
    <n v="1"/>
    <n v="-2924.22"/>
    <x v="6"/>
    <n v="-2924.22"/>
    <m/>
    <n v="-23"/>
    <m/>
    <m/>
    <m/>
    <n v="1"/>
    <m/>
    <m/>
    <x v="6"/>
    <x v="0"/>
    <x v="5"/>
  </r>
  <r>
    <x v="1872"/>
    <n v="331017822248"/>
    <n v="480316401185"/>
    <x v="1596"/>
    <s v="Мурат 17"/>
    <s v="Муратбаева "/>
    <n v="17"/>
    <n v="83"/>
    <n v="191108"/>
    <n v="752031"/>
    <x v="0"/>
    <x v="0"/>
    <n v="343"/>
    <m/>
    <n v="1"/>
    <n v="1"/>
    <n v="-343"/>
    <x v="424"/>
    <x v="1"/>
    <n v="368"/>
    <n v="107687.84"/>
    <n v="0"/>
    <n v="-43609.02"/>
    <x v="427"/>
    <n v="-100372.09"/>
    <m/>
    <n v="0"/>
    <m/>
    <m/>
    <m/>
    <n v="1"/>
    <m/>
    <m/>
    <x v="6"/>
    <x v="0"/>
    <x v="5"/>
  </r>
  <r>
    <x v="1873"/>
    <n v="331001186385"/>
    <n v="830808301162"/>
    <x v="1597"/>
    <s v="Байтур 62"/>
    <m/>
    <m/>
    <m/>
    <n v="31990051"/>
    <n v="57907680"/>
    <x v="0"/>
    <x v="0"/>
    <n v="491"/>
    <m/>
    <n v="1"/>
    <n v="0"/>
    <n v="-491"/>
    <x v="6"/>
    <x v="1"/>
    <n v="516"/>
    <n v="150997.07999999999"/>
    <n v="0"/>
    <n v="-62425.74"/>
    <x v="6"/>
    <n v="-62425.74"/>
    <m/>
    <n v="-491"/>
    <m/>
    <m/>
    <m/>
    <m/>
    <m/>
    <m/>
    <x v="6"/>
    <x v="0"/>
    <x v="5"/>
  </r>
  <r>
    <x v="1874"/>
    <n v="331017915384"/>
    <n v="810112401617"/>
    <x v="1598"/>
    <s v="Абая 36/12"/>
    <s v="Абая"/>
    <n v="36"/>
    <n v="12"/>
    <n v="199277"/>
    <n v="57906189"/>
    <x v="0"/>
    <x v="0"/>
    <n v="1157"/>
    <m/>
    <n v="1"/>
    <n v="1"/>
    <n v="-1157"/>
    <x v="956"/>
    <x v="0"/>
    <n v="0"/>
    <n v="0"/>
    <n v="0"/>
    <n v="-147100.98000000001"/>
    <x v="986"/>
    <n v="-338572.91000000003"/>
    <m/>
    <n v="0"/>
    <m/>
    <m/>
    <m/>
    <n v="1"/>
    <m/>
    <m/>
    <x v="5"/>
    <x v="0"/>
    <x v="5"/>
  </r>
  <r>
    <x v="1875"/>
    <n v="331010539608"/>
    <n v="641207301227"/>
    <x v="1599"/>
    <s v="Мурат 15/63"/>
    <m/>
    <m/>
    <m/>
    <n v="10153343"/>
    <n v="88123"/>
    <x v="0"/>
    <x v="0"/>
    <n v="1099"/>
    <m/>
    <n v="1"/>
    <n v="1"/>
    <n v="-1099"/>
    <x v="460"/>
    <x v="1"/>
    <n v="1124"/>
    <n v="328916.12"/>
    <n v="0"/>
    <n v="-139726.86000000002"/>
    <x v="987"/>
    <n v="-321600.37"/>
    <m/>
    <n v="0"/>
    <m/>
    <m/>
    <m/>
    <m/>
    <m/>
    <m/>
    <x v="6"/>
    <x v="0"/>
    <x v="5"/>
  </r>
  <r>
    <x v="1876"/>
    <n v="331010740395"/>
    <n v="470608401066"/>
    <x v="1600"/>
    <s v="Мурат 15/22"/>
    <s v="Муратбаева "/>
    <n v="15"/>
    <n v="22"/>
    <n v="21237755"/>
    <n v="5530355"/>
    <x v="0"/>
    <x v="0"/>
    <n v="8"/>
    <m/>
    <n v="1"/>
    <n v="1"/>
    <n v="-8"/>
    <x v="379"/>
    <x v="1"/>
    <n v="33"/>
    <n v="9656.7899999999991"/>
    <n v="0"/>
    <n v="-1017.12"/>
    <x v="382"/>
    <n v="-2341.04"/>
    <m/>
    <n v="0"/>
    <m/>
    <m/>
    <m/>
    <n v="1"/>
    <m/>
    <m/>
    <x v="6"/>
    <x v="0"/>
    <x v="5"/>
  </r>
  <r>
    <x v="1877"/>
    <n v="331010286721"/>
    <n v="710613402509"/>
    <x v="1601"/>
    <s v="Абая 26 а"/>
    <s v="Абая "/>
    <n v="26"/>
    <s v="а"/>
    <n v="15014284"/>
    <n v="89265"/>
    <x v="0"/>
    <x v="0"/>
    <n v="1733"/>
    <m/>
    <n v="1"/>
    <n v="1"/>
    <n v="-1733"/>
    <x v="957"/>
    <x v="1"/>
    <n v="1758"/>
    <n v="514443.54"/>
    <n v="0"/>
    <n v="-220333.62"/>
    <x v="988"/>
    <n v="-507127.79000000004"/>
    <m/>
    <n v="0"/>
    <m/>
    <m/>
    <m/>
    <n v="1"/>
    <m/>
    <m/>
    <x v="6"/>
    <x v="0"/>
    <x v="5"/>
  </r>
  <r>
    <x v="1878"/>
    <n v="331012107374"/>
    <n v="521010230937"/>
    <x v="1602"/>
    <s v="Байтур 98"/>
    <s v="Байтурсынова"/>
    <n v="98"/>
    <m/>
    <s v="2011/2065411"/>
    <n v="47818"/>
    <x v="0"/>
    <x v="0"/>
    <n v="1131"/>
    <m/>
    <n v="1"/>
    <n v="1"/>
    <n v="-1131"/>
    <x v="958"/>
    <x v="1"/>
    <n v="1156"/>
    <n v="338280.27999999997"/>
    <n v="0"/>
    <n v="-143795.34"/>
    <x v="989"/>
    <n v="-330964.53000000003"/>
    <m/>
    <n v="0"/>
    <m/>
    <m/>
    <m/>
    <n v="1"/>
    <m/>
    <m/>
    <x v="6"/>
    <x v="0"/>
    <x v="5"/>
  </r>
  <r>
    <x v="1879"/>
    <n v="331017873088"/>
    <n v="810919300848"/>
    <x v="1603"/>
    <s v="Абая 34а"/>
    <s v="Абая"/>
    <n v="34"/>
    <s v="а"/>
    <n v="17044825"/>
    <n v="4231"/>
    <x v="0"/>
    <x v="0"/>
    <n v="1199"/>
    <m/>
    <n v="1"/>
    <n v="1"/>
    <n v="-1199"/>
    <x v="959"/>
    <x v="1"/>
    <n v="1224"/>
    <n v="358179.12"/>
    <n v="0"/>
    <n v="-152440.86000000002"/>
    <x v="990"/>
    <n v="-350863.37"/>
    <m/>
    <n v="0"/>
    <m/>
    <m/>
    <m/>
    <n v="1"/>
    <m/>
    <m/>
    <x v="6"/>
    <x v="0"/>
    <x v="5"/>
  </r>
  <r>
    <x v="1880"/>
    <n v="331010257695"/>
    <n v="191056338"/>
    <x v="1604"/>
    <s v="Бахадур 1"/>
    <s v="Жалантос Бахадур"/>
    <n v="1"/>
    <m/>
    <n v="398927"/>
    <n v="281"/>
    <x v="0"/>
    <x v="0"/>
    <n v="1575"/>
    <m/>
    <n v="1"/>
    <n v="1"/>
    <n v="-1575"/>
    <x v="960"/>
    <x v="1"/>
    <n v="1600"/>
    <n v="468208"/>
    <n v="0"/>
    <n v="-200245.5"/>
    <x v="991"/>
    <n v="-460892.25"/>
    <m/>
    <n v="0"/>
    <m/>
    <m/>
    <m/>
    <m/>
    <m/>
    <m/>
    <x v="6"/>
    <x v="0"/>
    <x v="5"/>
  </r>
  <r>
    <x v="1881"/>
    <n v="331010617922"/>
    <n v="560620300492"/>
    <x v="1605"/>
    <s v="Женис 24"/>
    <s v="Женис"/>
    <n v="24"/>
    <m/>
    <n v="29602160"/>
    <n v="57913239"/>
    <x v="0"/>
    <x v="0"/>
    <n v="776"/>
    <m/>
    <n v="1"/>
    <n v="0"/>
    <n v="-776"/>
    <x v="6"/>
    <x v="1"/>
    <n v="801"/>
    <n v="234396.63"/>
    <n v="0"/>
    <n v="-98660.64"/>
    <x v="6"/>
    <n v="-98660.64"/>
    <m/>
    <n v="-776"/>
    <m/>
    <m/>
    <m/>
    <n v="1"/>
    <m/>
    <m/>
    <x v="6"/>
    <x v="0"/>
    <x v="5"/>
  </r>
  <r>
    <x v="1882"/>
    <n v="331010617922"/>
    <n v="560620300492"/>
    <x v="1605"/>
    <s v="Женис 24"/>
    <s v="Женис"/>
    <n v="24"/>
    <m/>
    <n v="29602113"/>
    <n v="856165"/>
    <x v="0"/>
    <x v="0"/>
    <n v="596"/>
    <m/>
    <n v="1"/>
    <n v="0"/>
    <n v="-596"/>
    <x v="6"/>
    <x v="1"/>
    <n v="621"/>
    <n v="181723.23"/>
    <n v="0"/>
    <n v="-75775.44"/>
    <x v="6"/>
    <n v="-75775.44"/>
    <m/>
    <n v="-596"/>
    <m/>
    <m/>
    <m/>
    <n v="1"/>
    <m/>
    <m/>
    <x v="6"/>
    <x v="0"/>
    <x v="5"/>
  </r>
  <r>
    <x v="1883"/>
    <n v="331010671454"/>
    <n v="510516301466"/>
    <x v="1606"/>
    <s v="Байт 73"/>
    <s v="Байтурсынова"/>
    <n v="73"/>
    <m/>
    <n v="12195908"/>
    <n v="417"/>
    <x v="0"/>
    <x v="0"/>
    <n v="593"/>
    <m/>
    <n v="1"/>
    <n v="1"/>
    <n v="-593"/>
    <x v="961"/>
    <x v="1"/>
    <n v="618"/>
    <n v="180845.34"/>
    <n v="0"/>
    <n v="-75394.02"/>
    <x v="992"/>
    <n v="-173529.59000000003"/>
    <m/>
    <n v="0"/>
    <m/>
    <m/>
    <m/>
    <n v="1"/>
    <m/>
    <m/>
    <x v="6"/>
    <x v="0"/>
    <x v="5"/>
  </r>
  <r>
    <x v="1884"/>
    <n v="331017839726"/>
    <n v="730107400832"/>
    <x v="1607"/>
    <s v="Байтур77"/>
    <s v="Байтурсынова"/>
    <n v="77"/>
    <m/>
    <n v="6189465"/>
    <s v="УЕ92644"/>
    <x v="0"/>
    <x v="0"/>
    <n v="20984"/>
    <m/>
    <n v="1"/>
    <n v="1"/>
    <n v="-20984"/>
    <x v="962"/>
    <x v="1"/>
    <n v="21009"/>
    <n v="6147863.6699999999"/>
    <n v="0"/>
    <n v="-2667905.7600000002"/>
    <x v="993"/>
    <n v="-6140547.9199999999"/>
    <m/>
    <n v="0"/>
    <m/>
    <m/>
    <m/>
    <n v="1"/>
    <m/>
    <m/>
    <x v="6"/>
    <x v="0"/>
    <x v="5"/>
  </r>
  <r>
    <x v="1885"/>
    <n v="331010702920"/>
    <n v="670301400172"/>
    <x v="1608"/>
    <s v="Байт 125"/>
    <s v="Байтурсынова"/>
    <n v="125"/>
    <m/>
    <n v="103682258"/>
    <n v="48080"/>
    <x v="0"/>
    <x v="0"/>
    <n v="2182"/>
    <m/>
    <n v="1"/>
    <n v="1"/>
    <n v="-2182"/>
    <x v="954"/>
    <x v="1"/>
    <n v="2207"/>
    <n v="645834.41"/>
    <n v="0"/>
    <n v="-277419.48"/>
    <x v="984"/>
    <n v="-638518.65999999992"/>
    <m/>
    <n v="0"/>
    <m/>
    <m/>
    <m/>
    <m/>
    <m/>
    <m/>
    <x v="6"/>
    <x v="0"/>
    <x v="5"/>
  </r>
  <r>
    <x v="1886"/>
    <n v="331012500614"/>
    <n v="650215402492"/>
    <x v="1609"/>
    <s v="Скат 102"/>
    <s v="Скаткова"/>
    <s v="102а"/>
    <m/>
    <n v="2359066"/>
    <n v="37088"/>
    <x v="0"/>
    <x v="0"/>
    <n v="557"/>
    <m/>
    <n v="1"/>
    <n v="1"/>
    <n v="-557"/>
    <x v="963"/>
    <x v="1"/>
    <n v="582"/>
    <n v="170310.66"/>
    <n v="0"/>
    <n v="-70816.98"/>
    <x v="994"/>
    <n v="-162994.91"/>
    <m/>
    <n v="0"/>
    <m/>
    <m/>
    <m/>
    <n v="1"/>
    <m/>
    <m/>
    <x v="6"/>
    <x v="0"/>
    <x v="5"/>
  </r>
  <r>
    <x v="1887"/>
    <n v="331012500614"/>
    <n v="650215402492"/>
    <x v="1609"/>
    <s v="Скат 102"/>
    <s v="Скаткова"/>
    <s v="102а"/>
    <m/>
    <n v="14851457"/>
    <n v="88112"/>
    <x v="0"/>
    <x v="0"/>
    <n v="532"/>
    <m/>
    <n v="1"/>
    <n v="1"/>
    <n v="-532"/>
    <x v="676"/>
    <x v="1"/>
    <n v="557"/>
    <n v="162994.91"/>
    <n v="0"/>
    <n v="-67638.48"/>
    <x v="694"/>
    <n v="-155679.16"/>
    <m/>
    <n v="0"/>
    <m/>
    <m/>
    <m/>
    <n v="1"/>
    <m/>
    <m/>
    <x v="6"/>
    <x v="0"/>
    <x v="5"/>
  </r>
  <r>
    <x v="1888"/>
    <n v="331012210282"/>
    <n v="530814301608"/>
    <x v="1610"/>
    <s v="Муратбаева 17 А"/>
    <s v="Муратбаева "/>
    <s v="17а"/>
    <n v="2"/>
    <n v="15172089"/>
    <n v="88877"/>
    <x v="0"/>
    <x v="0"/>
    <n v="100"/>
    <m/>
    <n v="1"/>
    <n v="1"/>
    <n v="-100"/>
    <x v="54"/>
    <x v="1"/>
    <n v="125"/>
    <n v="36578.75"/>
    <n v="0"/>
    <n v="-12714"/>
    <x v="54"/>
    <n v="-29263"/>
    <m/>
    <n v="0"/>
    <m/>
    <m/>
    <m/>
    <n v="1"/>
    <m/>
    <m/>
    <x v="6"/>
    <x v="0"/>
    <x v="5"/>
  </r>
  <r>
    <x v="1889"/>
    <n v="331012291950"/>
    <n v="561217400074"/>
    <x v="1611"/>
    <s v="Коркыт ата 52"/>
    <s v="Коркыт ата "/>
    <n v="52"/>
    <m/>
    <n v="10229144"/>
    <n v="3934"/>
    <x v="0"/>
    <x v="0"/>
    <n v="13250"/>
    <m/>
    <n v="1"/>
    <n v="1"/>
    <n v="-13250"/>
    <x v="964"/>
    <x v="1"/>
    <n v="13275"/>
    <n v="3884663.25"/>
    <n v="0"/>
    <n v="-1684605"/>
    <x v="995"/>
    <n v="-3877347.5"/>
    <m/>
    <n v="0"/>
    <m/>
    <m/>
    <m/>
    <n v="1"/>
    <m/>
    <m/>
    <x v="6"/>
    <x v="0"/>
    <x v="5"/>
  </r>
  <r>
    <x v="1890"/>
    <n v="331010553757"/>
    <n v="691215402998"/>
    <x v="1612"/>
    <s v="Абая 21/а"/>
    <s v="Абая"/>
    <n v="21"/>
    <s v="а"/>
    <n v="29684134"/>
    <n v="58173254"/>
    <x v="0"/>
    <x v="0"/>
    <n v="212"/>
    <m/>
    <n v="1"/>
    <n v="0"/>
    <n v="-212"/>
    <x v="6"/>
    <x v="1"/>
    <n v="237"/>
    <n v="69353.31"/>
    <n v="0"/>
    <n v="-26953.68"/>
    <x v="6"/>
    <n v="-26953.68"/>
    <m/>
    <n v="-212"/>
    <m/>
    <m/>
    <m/>
    <n v="1"/>
    <m/>
    <m/>
    <x v="6"/>
    <x v="0"/>
    <x v="5"/>
  </r>
  <r>
    <x v="1891"/>
    <n v="331010314797"/>
    <n v="500625402273"/>
    <x v="1613"/>
    <s v="Байтурсын114 а"/>
    <s v="Байтурсынова"/>
    <n v="114"/>
    <s v="а"/>
    <n v="16173481"/>
    <n v="122849"/>
    <x v="0"/>
    <x v="0"/>
    <n v="794"/>
    <m/>
    <n v="1"/>
    <n v="0"/>
    <n v="-794"/>
    <x v="6"/>
    <x v="1"/>
    <n v="819"/>
    <n v="239663.97"/>
    <n v="0"/>
    <n v="-100949.16"/>
    <x v="6"/>
    <n v="-100949.16"/>
    <m/>
    <n v="-794"/>
    <m/>
    <m/>
    <m/>
    <m/>
    <m/>
    <m/>
    <x v="6"/>
    <x v="0"/>
    <x v="5"/>
  </r>
  <r>
    <x v="1892"/>
    <n v="330210644495"/>
    <m/>
    <x v="1614"/>
    <s v="абая  б/н"/>
    <m/>
    <m/>
    <m/>
    <n v="15649332"/>
    <n v="38033"/>
    <x v="0"/>
    <x v="0"/>
    <n v="131"/>
    <m/>
    <n v="1"/>
    <n v="1"/>
    <n v="-131"/>
    <x v="965"/>
    <x v="1"/>
    <n v="156"/>
    <n v="45650.28"/>
    <n v="0"/>
    <n v="-16655.34"/>
    <x v="996"/>
    <n v="-38334.53"/>
    <m/>
    <n v="0"/>
    <m/>
    <m/>
    <m/>
    <m/>
    <m/>
    <m/>
    <x v="6"/>
    <x v="0"/>
    <x v="5"/>
  </r>
  <r>
    <x v="1893"/>
    <n v="331012259054"/>
    <n v="860427301999"/>
    <x v="1615"/>
    <s v="Абая 1"/>
    <s v="Абая"/>
    <n v="1"/>
    <m/>
    <n v="8196019"/>
    <n v="37738"/>
    <x v="0"/>
    <x v="0"/>
    <n v="2242"/>
    <m/>
    <n v="1"/>
    <n v="0"/>
    <n v="-2242"/>
    <x v="6"/>
    <x v="1"/>
    <n v="2267"/>
    <n v="663392.21"/>
    <n v="0"/>
    <n v="-285047.88"/>
    <x v="6"/>
    <n v="-285047.88"/>
    <m/>
    <n v="-2242"/>
    <m/>
    <m/>
    <m/>
    <n v="1"/>
    <m/>
    <m/>
    <x v="6"/>
    <x v="0"/>
    <x v="5"/>
  </r>
  <r>
    <x v="1894"/>
    <n v="330120104847"/>
    <n v="700225400313"/>
    <x v="1616"/>
    <s v="байтурсын  129 а"/>
    <s v="Байтурсынова"/>
    <n v="129"/>
    <s v="а"/>
    <n v="15023077"/>
    <n v="98786"/>
    <x v="0"/>
    <x v="0"/>
    <n v="2338"/>
    <m/>
    <n v="1"/>
    <n v="0"/>
    <n v="-2338"/>
    <x v="6"/>
    <x v="1"/>
    <n v="2363"/>
    <n v="691484.69"/>
    <n v="0"/>
    <n v="-297253.32"/>
    <x v="6"/>
    <n v="-297253.32"/>
    <m/>
    <n v="-2338"/>
    <m/>
    <m/>
    <m/>
    <n v="1"/>
    <m/>
    <m/>
    <x v="6"/>
    <x v="0"/>
    <x v="5"/>
  </r>
  <r>
    <x v="1895"/>
    <n v="331018022913"/>
    <n v="691119300269"/>
    <x v="1617"/>
    <s v="Бахадур 1"/>
    <s v="Жалантос Бахадур"/>
    <n v="1"/>
    <m/>
    <n v="2469086"/>
    <n v="51833"/>
    <x v="0"/>
    <x v="0"/>
    <n v="80"/>
    <m/>
    <n v="1"/>
    <n v="1"/>
    <n v="-80"/>
    <x v="77"/>
    <x v="1"/>
    <n v="105"/>
    <n v="30726.149999999998"/>
    <n v="0"/>
    <n v="-10171.200000000001"/>
    <x v="77"/>
    <n v="-23410.400000000001"/>
    <m/>
    <n v="0"/>
    <m/>
    <m/>
    <m/>
    <n v="1"/>
    <m/>
    <m/>
    <x v="6"/>
    <x v="0"/>
    <x v="5"/>
  </r>
  <r>
    <x v="1896"/>
    <n v="331018022913"/>
    <n v="691119300269"/>
    <x v="1617"/>
    <s v="Бахадур 1"/>
    <s v="Жалантос Бахадур"/>
    <n v="1"/>
    <m/>
    <n v="72457"/>
    <n v="51832"/>
    <x v="0"/>
    <x v="0"/>
    <n v="1470"/>
    <m/>
    <n v="1"/>
    <n v="1"/>
    <n v="-1470"/>
    <x v="966"/>
    <x v="1"/>
    <n v="1495"/>
    <n v="437481.85"/>
    <n v="0"/>
    <n v="-186895.8"/>
    <x v="997"/>
    <n v="-430166.1"/>
    <m/>
    <n v="0"/>
    <m/>
    <m/>
    <m/>
    <n v="1"/>
    <m/>
    <m/>
    <x v="6"/>
    <x v="0"/>
    <x v="5"/>
  </r>
  <r>
    <x v="1897"/>
    <n v="331018022913"/>
    <n v="691119300269"/>
    <x v="1617"/>
    <s v="Бахадур 1"/>
    <s v="Жалантос Бахадур"/>
    <n v="1"/>
    <m/>
    <n v="14049680"/>
    <n v="51834"/>
    <x v="0"/>
    <x v="0"/>
    <n v="1026"/>
    <m/>
    <n v="1"/>
    <n v="1"/>
    <n v="-1026"/>
    <x v="967"/>
    <x v="1"/>
    <n v="1051"/>
    <n v="307554.13"/>
    <n v="0"/>
    <n v="-130445.64"/>
    <x v="998"/>
    <n v="-300238.38"/>
    <m/>
    <n v="0"/>
    <m/>
    <m/>
    <m/>
    <n v="1"/>
    <m/>
    <m/>
    <x v="6"/>
    <x v="0"/>
    <x v="5"/>
  </r>
  <r>
    <x v="1898"/>
    <n v="331018022913"/>
    <n v="691119300269"/>
    <x v="1617"/>
    <s v="Бахадур 1"/>
    <s v="Жалантос Бахадур"/>
    <n v="1"/>
    <m/>
    <n v="32294030"/>
    <n v="58174928"/>
    <x v="0"/>
    <x v="0"/>
    <n v="75"/>
    <m/>
    <n v="1"/>
    <n v="1"/>
    <n v="-75"/>
    <x v="697"/>
    <x v="1"/>
    <n v="100"/>
    <n v="29263"/>
    <n v="0"/>
    <n v="-9535.5"/>
    <x v="715"/>
    <n v="-21947.25"/>
    <m/>
    <n v="0"/>
    <m/>
    <m/>
    <m/>
    <n v="1"/>
    <m/>
    <m/>
    <x v="6"/>
    <x v="0"/>
    <x v="5"/>
  </r>
  <r>
    <x v="1899"/>
    <n v="331017973150"/>
    <n v="740211325240"/>
    <x v="1618"/>
    <s v="МУРАТБ 17/1"/>
    <m/>
    <m/>
    <m/>
    <n v="16860035"/>
    <n v="47816"/>
    <x v="0"/>
    <x v="0"/>
    <n v="812"/>
    <m/>
    <n v="1"/>
    <n v="1"/>
    <n v="-812"/>
    <x v="816"/>
    <x v="1"/>
    <n v="837"/>
    <n v="244931.31"/>
    <n v="0"/>
    <n v="-103237.68000000001"/>
    <x v="840"/>
    <n v="-237615.56"/>
    <m/>
    <n v="0"/>
    <m/>
    <m/>
    <m/>
    <m/>
    <m/>
    <m/>
    <x v="6"/>
    <x v="0"/>
    <x v="5"/>
  </r>
  <r>
    <x v="1900"/>
    <m/>
    <n v="740405400834"/>
    <x v="973"/>
    <s v="Амангельды 35А"/>
    <s v="Амангельды"/>
    <s v="35а"/>
    <m/>
    <n v="29363232"/>
    <n v="57908185"/>
    <x v="0"/>
    <x v="0"/>
    <n v="205"/>
    <m/>
    <n v="1"/>
    <n v="0"/>
    <n v="-205"/>
    <x v="6"/>
    <x v="1"/>
    <n v="230"/>
    <n v="67304.899999999994"/>
    <n v="0"/>
    <n v="-26063.7"/>
    <x v="6"/>
    <n v="-26063.7"/>
    <m/>
    <n v="-205"/>
    <m/>
    <m/>
    <m/>
    <n v="1"/>
    <m/>
    <m/>
    <x v="6"/>
    <x v="0"/>
    <x v="5"/>
  </r>
  <r>
    <x v="1901"/>
    <n v="330120157870"/>
    <n v="680329400164"/>
    <x v="1619"/>
    <s v="Ш-ла 26/4"/>
    <s v="Шугыла "/>
    <n v="26"/>
    <n v="4"/>
    <n v="8646992"/>
    <s v="пл 828705"/>
    <x v="0"/>
    <x v="0"/>
    <n v="853"/>
    <m/>
    <n v="1"/>
    <n v="1"/>
    <n v="-853"/>
    <x v="968"/>
    <x v="1"/>
    <n v="878"/>
    <n v="256929.13999999998"/>
    <n v="0"/>
    <n v="-108450.42"/>
    <x v="999"/>
    <n v="-249613.39"/>
    <m/>
    <n v="0"/>
    <m/>
    <m/>
    <m/>
    <n v="1"/>
    <m/>
    <m/>
    <x v="6"/>
    <x v="0"/>
    <x v="5"/>
  </r>
  <r>
    <x v="1902"/>
    <n v="331012304768"/>
    <n v="590502300595"/>
    <x v="1620"/>
    <s v="Ш-ла 25/36"/>
    <s v="Шугыла"/>
    <n v="25"/>
    <n v="36"/>
    <n v="2405869"/>
    <n v="752469"/>
    <x v="0"/>
    <x v="0"/>
    <n v="1897"/>
    <m/>
    <n v="1"/>
    <n v="1"/>
    <n v="-1897"/>
    <x v="969"/>
    <x v="1"/>
    <n v="1922"/>
    <n v="562434.86"/>
    <n v="0"/>
    <n v="-241184.58"/>
    <x v="1000"/>
    <n v="-555119.11"/>
    <m/>
    <n v="0"/>
    <m/>
    <m/>
    <m/>
    <n v="1"/>
    <m/>
    <m/>
    <x v="6"/>
    <x v="0"/>
    <x v="5"/>
  </r>
  <r>
    <x v="1903"/>
    <n v="331018917837"/>
    <n v="820724300265"/>
    <x v="1621"/>
    <s v="Ш-ла 53"/>
    <m/>
    <m/>
    <m/>
    <n v="54424"/>
    <s v="25610/АС"/>
    <x v="0"/>
    <x v="0"/>
    <n v="697"/>
    <m/>
    <n v="1"/>
    <n v="1"/>
    <n v="-697"/>
    <x v="970"/>
    <x v="1"/>
    <n v="722"/>
    <n v="211278.86"/>
    <n v="0"/>
    <n v="-88616.58"/>
    <x v="1001"/>
    <n v="-203963.11000000002"/>
    <m/>
    <n v="0"/>
    <m/>
    <m/>
    <m/>
    <m/>
    <m/>
    <m/>
    <x v="6"/>
    <x v="0"/>
    <x v="5"/>
  </r>
  <r>
    <x v="1904"/>
    <n v="331018917837"/>
    <n v="820724300265"/>
    <x v="1621"/>
    <s v="Ш-ла 53"/>
    <m/>
    <m/>
    <m/>
    <n v="8611044"/>
    <s v="25601/АС"/>
    <x v="0"/>
    <x v="0"/>
    <n v="306"/>
    <m/>
    <n v="1"/>
    <n v="1"/>
    <n v="-306"/>
    <x v="971"/>
    <x v="1"/>
    <n v="331"/>
    <n v="96860.53"/>
    <n v="0"/>
    <n v="-38904.840000000004"/>
    <x v="1002"/>
    <n v="-89544.78"/>
    <m/>
    <n v="0"/>
    <m/>
    <m/>
    <m/>
    <m/>
    <m/>
    <m/>
    <x v="6"/>
    <x v="0"/>
    <x v="5"/>
  </r>
  <r>
    <x v="1905"/>
    <n v="330310120828"/>
    <n v="300701304717"/>
    <x v="1622"/>
    <s v="Ш-ла б/н"/>
    <s v="Шугыла"/>
    <s v="б/н"/>
    <m/>
    <n v="11480581"/>
    <n v="1739304"/>
    <x v="0"/>
    <x v="0"/>
    <n v="1176"/>
    <m/>
    <n v="1"/>
    <n v="1"/>
    <n v="-1176"/>
    <x v="972"/>
    <x v="1"/>
    <n v="1201"/>
    <n v="351448.63"/>
    <n v="0"/>
    <n v="-149516.64000000001"/>
    <x v="1003"/>
    <n v="-344132.88"/>
    <m/>
    <n v="0"/>
    <m/>
    <m/>
    <m/>
    <m/>
    <m/>
    <m/>
    <x v="6"/>
    <x v="0"/>
    <x v="5"/>
  </r>
  <r>
    <x v="1906"/>
    <n v="331010315825"/>
    <n v="721128401767"/>
    <x v="1623"/>
    <s v="Ш-ла 53/30"/>
    <s v="Шугыла"/>
    <n v="53"/>
    <n v="30"/>
    <n v="980014289"/>
    <n v="87608"/>
    <x v="0"/>
    <x v="0"/>
    <n v="61"/>
    <m/>
    <n v="1"/>
    <n v="1"/>
    <n v="-61"/>
    <x v="232"/>
    <x v="1"/>
    <n v="86"/>
    <n v="25166.18"/>
    <n v="0"/>
    <n v="-7755.54"/>
    <x v="235"/>
    <n v="-17850.43"/>
    <m/>
    <n v="0"/>
    <m/>
    <m/>
    <m/>
    <n v="1"/>
    <m/>
    <m/>
    <x v="6"/>
    <x v="0"/>
    <x v="5"/>
  </r>
  <r>
    <x v="1907"/>
    <n v="331010315825"/>
    <n v="721128401767"/>
    <x v="1623"/>
    <s v="Ш-ла 53/30"/>
    <s v="Шугыла"/>
    <n v="53"/>
    <n v="30"/>
    <n v="2470465"/>
    <n v="87607"/>
    <x v="0"/>
    <x v="0"/>
    <n v="374"/>
    <m/>
    <n v="1"/>
    <n v="1"/>
    <n v="-374"/>
    <x v="630"/>
    <x v="1"/>
    <n v="399"/>
    <n v="116759.37"/>
    <n v="0"/>
    <n v="-47550.36"/>
    <x v="644"/>
    <n v="-109443.62"/>
    <m/>
    <n v="0"/>
    <m/>
    <m/>
    <m/>
    <n v="1"/>
    <m/>
    <m/>
    <x v="6"/>
    <x v="0"/>
    <x v="5"/>
  </r>
  <r>
    <x v="1908"/>
    <n v="330112275881"/>
    <n v="800410402247"/>
    <x v="1624"/>
    <s v="Ш-ла 24а/113"/>
    <s v="Шугыла"/>
    <s v="24а"/>
    <n v="113"/>
    <n v="14161976"/>
    <n v="52199"/>
    <x v="0"/>
    <x v="0"/>
    <n v="421"/>
    <m/>
    <n v="1"/>
    <n v="1"/>
    <n v="-421"/>
    <x v="609"/>
    <x v="1"/>
    <n v="446"/>
    <n v="130512.98"/>
    <n v="0"/>
    <n v="-53525.94"/>
    <x v="623"/>
    <n v="-123197.23000000001"/>
    <m/>
    <n v="0"/>
    <m/>
    <m/>
    <m/>
    <n v="1"/>
    <m/>
    <m/>
    <x v="6"/>
    <x v="0"/>
    <x v="5"/>
  </r>
  <r>
    <x v="1909"/>
    <n v="331012448788"/>
    <n v="480628400702"/>
    <x v="1625"/>
    <s v="Шугла 24/17"/>
    <s v="Шугыла"/>
    <s v="24а"/>
    <n v="17"/>
    <n v="97900080"/>
    <n v="64298"/>
    <x v="0"/>
    <x v="0"/>
    <n v="271"/>
    <m/>
    <n v="1"/>
    <n v="1"/>
    <n v="-271"/>
    <x v="331"/>
    <x v="1"/>
    <n v="296"/>
    <n v="86618.48"/>
    <n v="0"/>
    <n v="-34454.94"/>
    <x v="334"/>
    <n v="-79302.73000000001"/>
    <m/>
    <n v="0"/>
    <m/>
    <m/>
    <m/>
    <n v="1"/>
    <m/>
    <m/>
    <x v="6"/>
    <x v="0"/>
    <x v="5"/>
  </r>
  <r>
    <x v="1910"/>
    <n v="331018873963"/>
    <n v="720915402225"/>
    <x v="1626"/>
    <s v="Мурат б/н"/>
    <s v="Муратбаева "/>
    <s v="б/н"/>
    <m/>
    <s v="15864758/11"/>
    <n v="47631"/>
    <x v="0"/>
    <x v="0"/>
    <n v="243"/>
    <m/>
    <n v="1"/>
    <n v="1"/>
    <n v="-243"/>
    <x v="523"/>
    <x v="1"/>
    <n v="268"/>
    <n v="78424.84"/>
    <n v="0"/>
    <n v="-30895.02"/>
    <x v="530"/>
    <n v="-71109.09"/>
    <m/>
    <n v="0"/>
    <m/>
    <m/>
    <m/>
    <m/>
    <m/>
    <m/>
    <x v="6"/>
    <x v="0"/>
    <x v="5"/>
  </r>
  <r>
    <x v="1911"/>
    <m/>
    <n v="651022401120"/>
    <x v="1627"/>
    <s v="Шугла  24а"/>
    <s v="Шугыла"/>
    <n v="24"/>
    <s v="а"/>
    <n v="32014816"/>
    <n v="58175435"/>
    <x v="0"/>
    <x v="0"/>
    <n v="110"/>
    <m/>
    <n v="1"/>
    <n v="1"/>
    <n v="-110"/>
    <x v="343"/>
    <x v="1"/>
    <n v="135"/>
    <n v="39505.050000000003"/>
    <n v="0"/>
    <n v="-13985.4"/>
    <x v="346"/>
    <n v="-32189.300000000003"/>
    <m/>
    <n v="0"/>
    <m/>
    <m/>
    <m/>
    <n v="1"/>
    <m/>
    <m/>
    <x v="6"/>
    <x v="0"/>
    <x v="5"/>
  </r>
  <r>
    <x v="1912"/>
    <m/>
    <n v="651022401120"/>
    <x v="1627"/>
    <s v="Шугла  24а"/>
    <s v="Шугыла"/>
    <s v="24а"/>
    <s v="а"/>
    <n v="10275831"/>
    <n v="230044"/>
    <x v="0"/>
    <x v="0"/>
    <n v="41"/>
    <m/>
    <n v="1"/>
    <n v="1"/>
    <n v="-41"/>
    <x v="220"/>
    <x v="1"/>
    <n v="66"/>
    <n v="19313.579999999998"/>
    <n v="0"/>
    <n v="-5212.74"/>
    <x v="223"/>
    <n v="-11997.83"/>
    <m/>
    <n v="0"/>
    <m/>
    <m/>
    <m/>
    <n v="1"/>
    <m/>
    <m/>
    <x v="6"/>
    <x v="0"/>
    <x v="5"/>
  </r>
  <r>
    <x v="1913"/>
    <m/>
    <n v="651022401120"/>
    <x v="1627"/>
    <s v="Шугла  24а"/>
    <s v="Шугыла"/>
    <n v="24"/>
    <s v="а"/>
    <n v="191393"/>
    <n v="3458103"/>
    <x v="0"/>
    <x v="0"/>
    <n v="172"/>
    <m/>
    <n v="1"/>
    <n v="1"/>
    <n v="-172"/>
    <x v="973"/>
    <x v="1"/>
    <n v="197"/>
    <n v="57648.11"/>
    <n v="0"/>
    <n v="-21868.080000000002"/>
    <x v="1004"/>
    <n v="-50332.36"/>
    <m/>
    <n v="0"/>
    <m/>
    <m/>
    <m/>
    <n v="1"/>
    <m/>
    <m/>
    <x v="6"/>
    <x v="0"/>
    <x v="5"/>
  </r>
  <r>
    <x v="1914"/>
    <n v="331012494737"/>
    <n v="460528400507"/>
    <x v="129"/>
    <s v="Бухарбай 34"/>
    <s v="Бухарбай батыр"/>
    <n v="34"/>
    <m/>
    <n v="32467002"/>
    <n v="58172384"/>
    <x v="0"/>
    <x v="0"/>
    <n v="564"/>
    <m/>
    <n v="1"/>
    <n v="1"/>
    <n v="-564"/>
    <x v="974"/>
    <x v="1"/>
    <n v="589"/>
    <n v="172359.07"/>
    <n v="0"/>
    <n v="-71706.960000000006"/>
    <x v="1005"/>
    <n v="-165043.32"/>
    <m/>
    <n v="0"/>
    <m/>
    <m/>
    <m/>
    <n v="1"/>
    <m/>
    <m/>
    <x v="6"/>
    <x v="0"/>
    <x v="5"/>
  </r>
  <r>
    <x v="1915"/>
    <n v="330420130264"/>
    <n v="731217400279"/>
    <x v="1628"/>
    <s v="Бокейх б/н"/>
    <m/>
    <m/>
    <m/>
    <n v="15809590"/>
    <n v="38104"/>
    <x v="0"/>
    <x v="0"/>
    <n v="485"/>
    <m/>
    <n v="1"/>
    <n v="1"/>
    <n v="-485"/>
    <x v="439"/>
    <x v="1"/>
    <n v="510"/>
    <n v="149241.29999999999"/>
    <n v="0"/>
    <n v="-61662.9"/>
    <x v="442"/>
    <n v="-141925.55000000002"/>
    <m/>
    <n v="0"/>
    <m/>
    <m/>
    <m/>
    <m/>
    <m/>
    <m/>
    <x v="6"/>
    <x v="0"/>
    <x v="5"/>
  </r>
  <r>
    <x v="1916"/>
    <m/>
    <n v="840424400849"/>
    <x v="1629"/>
    <s v="Шугыла 24 а"/>
    <s v="Шугыла"/>
    <n v="24"/>
    <s v="а"/>
    <n v="10373702"/>
    <n v="17329301"/>
    <x v="0"/>
    <x v="0"/>
    <n v="149"/>
    <m/>
    <n v="1"/>
    <n v="1"/>
    <n v="-149"/>
    <x v="290"/>
    <x v="1"/>
    <n v="174"/>
    <n v="50917.62"/>
    <n v="0"/>
    <n v="-18943.86"/>
    <x v="293"/>
    <n v="-43601.87"/>
    <m/>
    <n v="0"/>
    <m/>
    <m/>
    <m/>
    <n v="1"/>
    <m/>
    <m/>
    <x v="6"/>
    <x v="0"/>
    <x v="5"/>
  </r>
  <r>
    <x v="1917"/>
    <m/>
    <n v="460713400720"/>
    <x v="1630"/>
    <s v="Байтурсынова90"/>
    <s v="Байтурсынова"/>
    <n v="90"/>
    <m/>
    <n v="13579"/>
    <n v="17117891"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n v="1"/>
    <m/>
    <m/>
    <x v="3"/>
    <x v="0"/>
    <x v="5"/>
  </r>
  <r>
    <x v="1918"/>
    <m/>
    <n v="640307300884"/>
    <x v="1631"/>
    <s v="Шугыла б/н"/>
    <s v="Шугыла"/>
    <s v="б/н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5"/>
  </r>
  <r>
    <x v="1919"/>
    <m/>
    <n v="640307300884"/>
    <x v="1632"/>
    <s v="Абулхайырхан 36а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5"/>
  </r>
  <r>
    <x v="1920"/>
    <m/>
    <n v="640307300884"/>
    <x v="1633"/>
    <s v="Муратбаева 11"/>
    <s v="Муратбаева "/>
    <n v="11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5"/>
  </r>
  <r>
    <x v="1921"/>
    <m/>
    <n v="640307300884"/>
    <x v="1634"/>
    <s v="Шокай147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5"/>
  </r>
  <r>
    <x v="1922"/>
    <m/>
    <n v="811001401626"/>
    <x v="11"/>
    <s v="Коныратбаева 22"/>
    <s v="Коныратбаева"/>
    <n v="22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5"/>
  </r>
  <r>
    <x v="1923"/>
    <m/>
    <n v="640307300884"/>
    <x v="1635"/>
    <s v="Аль Фараби"/>
    <s v="Аль Фараби"/>
    <m/>
    <m/>
    <n v="0"/>
    <m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m/>
    <m/>
    <m/>
    <x v="6"/>
    <x v="0"/>
    <x v="5"/>
  </r>
  <r>
    <x v="1924"/>
    <m/>
    <n v="891025402481"/>
    <x v="1636"/>
    <s v="Толе би 73"/>
    <m/>
    <m/>
    <m/>
    <n v="17314452"/>
    <m/>
    <x v="0"/>
    <x v="0"/>
    <n v="4"/>
    <m/>
    <n v="1"/>
    <n v="1"/>
    <n v="-4"/>
    <x v="550"/>
    <x v="1"/>
    <n v="29"/>
    <n v="8486.27"/>
    <n v="0"/>
    <n v="-508.56"/>
    <x v="654"/>
    <n v="-1170.52"/>
    <m/>
    <n v="0"/>
    <m/>
    <m/>
    <m/>
    <m/>
    <m/>
    <m/>
    <x v="6"/>
    <x v="0"/>
    <x v="5"/>
  </r>
  <r>
    <x v="1925"/>
    <n v="331010617922"/>
    <n v="560620030492"/>
    <x v="1637"/>
    <s v="Коныр 44"/>
    <s v="Коныратбаева"/>
    <n v="44"/>
    <m/>
    <n v="1539883"/>
    <n v="331722"/>
    <x v="0"/>
    <x v="0"/>
    <n v="21319"/>
    <m/>
    <n v="1"/>
    <n v="1"/>
    <n v="-21319"/>
    <x v="976"/>
    <x v="1"/>
    <n v="21389"/>
    <n v="6259063.0700000003"/>
    <n v="0"/>
    <n v="-2710497.66"/>
    <x v="1007"/>
    <n v="-6238578.9700000007"/>
    <m/>
    <n v="0"/>
    <m/>
    <m/>
    <m/>
    <m/>
    <m/>
    <m/>
    <x v="12"/>
    <x v="0"/>
    <x v="5"/>
  </r>
  <r>
    <x v="1926"/>
    <n v="331010617922"/>
    <n v="560620030492"/>
    <x v="1637"/>
    <s v="Коныр 44"/>
    <s v="Коныратбаева"/>
    <n v="44"/>
    <m/>
    <n v="1539883"/>
    <n v="58172819"/>
    <x v="0"/>
    <x v="0"/>
    <n v="5690"/>
    <m/>
    <n v="1"/>
    <n v="1"/>
    <n v="-5690"/>
    <x v="977"/>
    <x v="1"/>
    <n v="5760"/>
    <n v="1685548.8"/>
    <n v="0"/>
    <n v="-723426.6"/>
    <x v="1008"/>
    <n v="-1665064.7000000002"/>
    <m/>
    <n v="0"/>
    <m/>
    <m/>
    <m/>
    <n v="1"/>
    <m/>
    <m/>
    <x v="12"/>
    <x v="0"/>
    <x v="5"/>
  </r>
  <r>
    <x v="1927"/>
    <m/>
    <n v="840229400115"/>
    <x v="1638"/>
    <s v="Мурат 17/41"/>
    <s v="Муканова"/>
    <n v="17"/>
    <n v="41"/>
    <s v="32460250/13"/>
    <n v="58172337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5"/>
    <x v="0"/>
    <x v="5"/>
  </r>
  <r>
    <x v="1928"/>
    <n v="3310100627978"/>
    <n v="461218401126"/>
    <x v="764"/>
    <s v="Мурат 17/43"/>
    <s v="Муратбаева "/>
    <n v="17"/>
    <n v="43"/>
    <n v="98014084"/>
    <n v="4052"/>
    <x v="0"/>
    <x v="0"/>
    <n v="713"/>
    <m/>
    <n v="1"/>
    <n v="1"/>
    <n v="-713"/>
    <x v="978"/>
    <x v="0"/>
    <n v="0"/>
    <n v="0"/>
    <n v="0"/>
    <n v="-90650.82"/>
    <x v="1009"/>
    <n v="-208645.19"/>
    <m/>
    <n v="0"/>
    <m/>
    <m/>
    <m/>
    <n v="1"/>
    <m/>
    <m/>
    <x v="5"/>
    <x v="0"/>
    <x v="5"/>
  </r>
  <r>
    <x v="1929"/>
    <n v="331018915247"/>
    <n v="790305302807"/>
    <x v="1639"/>
    <s v="Мурат 17/52"/>
    <s v="Муратбаева "/>
    <n v="17"/>
    <n v="52"/>
    <n v="2441864"/>
    <n v="35666"/>
    <x v="0"/>
    <x v="0"/>
    <n v="380"/>
    <m/>
    <n v="1"/>
    <n v="1"/>
    <n v="-380"/>
    <x v="979"/>
    <x v="0"/>
    <n v="0"/>
    <n v="0"/>
    <n v="0"/>
    <n v="-48313.2"/>
    <x v="1010"/>
    <n v="-111199.4"/>
    <m/>
    <n v="0"/>
    <m/>
    <m/>
    <m/>
    <n v="1"/>
    <m/>
    <m/>
    <x v="5"/>
    <x v="0"/>
    <x v="5"/>
  </r>
  <r>
    <x v="1930"/>
    <n v="331010793770"/>
    <n v="620101410399"/>
    <x v="1640"/>
    <s v="Абая 28а"/>
    <s v="Абая"/>
    <n v="28"/>
    <s v="а"/>
    <s v="97/480980"/>
    <n v="52816"/>
    <x v="0"/>
    <x v="0"/>
    <n v="769"/>
    <m/>
    <n v="1"/>
    <n v="1"/>
    <n v="-769"/>
    <x v="980"/>
    <x v="0"/>
    <n v="0"/>
    <n v="0"/>
    <n v="0"/>
    <n v="-97770.66"/>
    <x v="1011"/>
    <n v="-225032.47000000003"/>
    <m/>
    <n v="0"/>
    <m/>
    <m/>
    <m/>
    <n v="1"/>
    <m/>
    <m/>
    <x v="5"/>
    <x v="0"/>
    <x v="5"/>
  </r>
  <r>
    <x v="1931"/>
    <n v="331010188886"/>
    <n v="720402300709"/>
    <x v="1641"/>
    <s v="Абая 30/62"/>
    <s v="Абая"/>
    <n v="30"/>
    <n v="62"/>
    <n v="14359061"/>
    <n v="89522"/>
    <x v="0"/>
    <x v="0"/>
    <n v="323"/>
    <m/>
    <n v="1"/>
    <n v="1"/>
    <n v="-323"/>
    <x v="301"/>
    <x v="0"/>
    <n v="0"/>
    <n v="0"/>
    <n v="0"/>
    <n v="-41066.22"/>
    <x v="304"/>
    <n v="-94519.49"/>
    <m/>
    <n v="0"/>
    <m/>
    <m/>
    <m/>
    <n v="1"/>
    <m/>
    <m/>
    <x v="5"/>
    <x v="0"/>
    <x v="5"/>
  </r>
  <r>
    <x v="1932"/>
    <n v="331018945139"/>
    <n v="580228402284"/>
    <x v="1642"/>
    <s v="Мурат 17/22"/>
    <s v="Муратбаева "/>
    <n v="17"/>
    <n v="22"/>
    <n v="17463146"/>
    <n v="58175550"/>
    <x v="0"/>
    <x v="0"/>
    <n v="198"/>
    <m/>
    <n v="1"/>
    <n v="1"/>
    <n v="-198"/>
    <x v="426"/>
    <x v="0"/>
    <n v="0"/>
    <n v="0"/>
    <n v="0"/>
    <n v="-25173.72"/>
    <x v="429"/>
    <n v="-57940.740000000005"/>
    <m/>
    <n v="0"/>
    <m/>
    <m/>
    <m/>
    <n v="1"/>
    <m/>
    <m/>
    <x v="5"/>
    <x v="0"/>
    <x v="5"/>
  </r>
  <r>
    <x v="1933"/>
    <n v="331010741316"/>
    <n v="420814300667"/>
    <x v="1643"/>
    <s v="Мурат 17/21"/>
    <s v="Муратбаева "/>
    <n v="17"/>
    <n v="21"/>
    <n v="11021035"/>
    <n v="17329000"/>
    <x v="0"/>
    <x v="0"/>
    <n v="565"/>
    <m/>
    <n v="1"/>
    <n v="1"/>
    <n v="-565"/>
    <x v="512"/>
    <x v="0"/>
    <n v="0"/>
    <n v="0"/>
    <n v="0"/>
    <n v="-71834.100000000006"/>
    <x v="519"/>
    <n v="-165335.95000000001"/>
    <m/>
    <n v="0"/>
    <m/>
    <m/>
    <m/>
    <m/>
    <m/>
    <m/>
    <x v="5"/>
    <x v="0"/>
    <x v="5"/>
  </r>
  <r>
    <x v="1934"/>
    <n v="331010013327"/>
    <n v="611217400165"/>
    <x v="1644"/>
    <s v="Абая 28"/>
    <s v="Абая"/>
    <s v="28а"/>
    <n v="2"/>
    <n v="2428086"/>
    <n v="98136"/>
    <x v="0"/>
    <x v="0"/>
    <n v="304"/>
    <m/>
    <n v="1"/>
    <n v="1"/>
    <n v="-304"/>
    <x v="773"/>
    <x v="0"/>
    <n v="0"/>
    <n v="0"/>
    <n v="0"/>
    <n v="-38650.559999999998"/>
    <x v="796"/>
    <n v="-88959.52"/>
    <m/>
    <n v="0"/>
    <m/>
    <m/>
    <m/>
    <n v="1"/>
    <m/>
    <m/>
    <x v="5"/>
    <x v="0"/>
    <x v="5"/>
  </r>
  <r>
    <x v="1935"/>
    <n v="331010604238"/>
    <n v="651102400127"/>
    <x v="1346"/>
    <s v="Абая 34а"/>
    <s v="Абая"/>
    <n v="34"/>
    <s v="а"/>
    <n v="1013048723304"/>
    <n v="58172709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5"/>
    <x v="0"/>
    <x v="5"/>
  </r>
  <r>
    <x v="1936"/>
    <m/>
    <m/>
    <x v="1645"/>
    <m/>
    <m/>
    <m/>
    <m/>
    <n v="0"/>
    <m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5"/>
  </r>
  <r>
    <x v="1937"/>
    <n v="331000012181"/>
    <n v="100841008456"/>
    <x v="1646"/>
    <s v="Абяа 34а/57"/>
    <s v="Абая"/>
    <s v="34а"/>
    <n v="57"/>
    <n v="15623026"/>
    <n v="88348"/>
    <x v="0"/>
    <x v="0"/>
    <n v="311"/>
    <m/>
    <n v="1"/>
    <n v="1"/>
    <n v="-311"/>
    <x v="41"/>
    <x v="0"/>
    <n v="0"/>
    <n v="0"/>
    <n v="0"/>
    <n v="-39540.54"/>
    <x v="41"/>
    <n v="-91007.93"/>
    <m/>
    <n v="0"/>
    <m/>
    <m/>
    <m/>
    <n v="1"/>
    <m/>
    <m/>
    <x v="5"/>
    <x v="0"/>
    <x v="5"/>
  </r>
  <r>
    <x v="1938"/>
    <n v="331017923011"/>
    <n v="480924400563"/>
    <x v="1647"/>
    <s v="Абяа 34"/>
    <s v="Абая"/>
    <s v="34а"/>
    <m/>
    <n v="29350684"/>
    <n v="57906190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5"/>
    <x v="0"/>
    <x v="5"/>
  </r>
  <r>
    <x v="1939"/>
    <n v="331010484244"/>
    <n v="571209400825"/>
    <x v="1648"/>
    <s v="Абая 28а/20"/>
    <s v="Абая "/>
    <s v="28а"/>
    <n v="20"/>
    <n v="15996286"/>
    <n v="47168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n v="1"/>
    <m/>
    <m/>
    <x v="5"/>
    <x v="0"/>
    <x v="5"/>
  </r>
  <r>
    <x v="1940"/>
    <n v="330100239803"/>
    <n v="580729401295"/>
    <x v="1649"/>
    <s v="Абая 30/64"/>
    <s v="Абая"/>
    <n v="30"/>
    <n v="64"/>
    <n v="27084670"/>
    <n v="58173164"/>
    <x v="0"/>
    <x v="0"/>
    <n v="147"/>
    <m/>
    <n v="1"/>
    <n v="1"/>
    <n v="-147"/>
    <x v="85"/>
    <x v="0"/>
    <n v="0"/>
    <n v="0"/>
    <n v="0"/>
    <n v="-18689.580000000002"/>
    <x v="85"/>
    <n v="-43016.61"/>
    <m/>
    <n v="0"/>
    <m/>
    <m/>
    <m/>
    <m/>
    <m/>
    <m/>
    <x v="5"/>
    <x v="0"/>
    <x v="5"/>
  </r>
  <r>
    <x v="1941"/>
    <n v="331010106712"/>
    <n v="811117401409"/>
    <x v="1650"/>
    <s v="Мурат 15/2"/>
    <s v="Муратбаева "/>
    <n v="15"/>
    <n v="2"/>
    <n v="66668085"/>
    <n v="25172"/>
    <x v="0"/>
    <x v="0"/>
    <n v="175"/>
    <m/>
    <n v="1"/>
    <n v="1"/>
    <e v="#REF!"/>
    <x v="981"/>
    <x v="2"/>
    <e v="#REF!"/>
    <e v="#REF!"/>
    <n v="0"/>
    <e v="#REF!"/>
    <x v="1012"/>
    <e v="#REF!"/>
    <m/>
    <e v="#REF!"/>
    <m/>
    <m/>
    <m/>
    <n v="1"/>
    <m/>
    <m/>
    <x v="5"/>
    <x v="0"/>
    <x v="5"/>
  </r>
  <r>
    <x v="1942"/>
    <n v="331012107000"/>
    <n v="621013401570"/>
    <x v="1651"/>
    <s v="Мурат 17/81"/>
    <s v="Муратбаева "/>
    <n v="17"/>
    <n v="81"/>
    <n v="1162708"/>
    <s v="АС25172"/>
    <x v="0"/>
    <x v="0"/>
    <n v="275"/>
    <m/>
    <n v="1"/>
    <n v="1"/>
    <e v="#REF!"/>
    <x v="981"/>
    <x v="2"/>
    <e v="#REF!"/>
    <e v="#REF!"/>
    <n v="0"/>
    <e v="#REF!"/>
    <x v="1012"/>
    <e v="#REF!"/>
    <m/>
    <e v="#REF!"/>
    <m/>
    <m/>
    <m/>
    <n v="1"/>
    <m/>
    <m/>
    <x v="5"/>
    <x v="0"/>
    <x v="5"/>
  </r>
  <r>
    <x v="1943"/>
    <m/>
    <m/>
    <x v="1652"/>
    <s v="Абая 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5"/>
  </r>
  <r>
    <x v="1944"/>
    <n v="331010238028"/>
    <n v="620829401338"/>
    <x v="1653"/>
    <s v="К-ата 62/2"/>
    <s v="Коркыт ата "/>
    <n v="62"/>
    <s v="1"/>
    <n v="1224462"/>
    <s v="АЕ624714"/>
    <x v="0"/>
    <x v="0"/>
    <n v="283"/>
    <m/>
    <n v="1"/>
    <n v="1"/>
    <n v="-283"/>
    <x v="982"/>
    <x v="0"/>
    <n v="0"/>
    <n v="0"/>
    <n v="0"/>
    <n v="-35980.620000000003"/>
    <x v="1013"/>
    <n v="-82814.290000000008"/>
    <m/>
    <n v="0"/>
    <m/>
    <m/>
    <m/>
    <m/>
    <m/>
    <m/>
    <x v="5"/>
    <x v="0"/>
    <x v="5"/>
  </r>
  <r>
    <x v="1945"/>
    <n v="331017812417"/>
    <m/>
    <x v="1654"/>
    <s v="Скат 111/2"/>
    <m/>
    <m/>
    <m/>
    <n v="0"/>
    <m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m/>
    <m/>
    <m/>
    <x v="5"/>
    <x v="0"/>
    <x v="5"/>
  </r>
  <r>
    <x v="1946"/>
    <n v="330120361827"/>
    <n v="760809401057"/>
    <x v="1655"/>
    <s v="Скат 111/31"/>
    <m/>
    <m/>
    <m/>
    <n v="15432910"/>
    <n v="88163"/>
    <x v="0"/>
    <x v="0"/>
    <n v="269"/>
    <m/>
    <n v="1"/>
    <n v="1"/>
    <n v="-269"/>
    <x v="106"/>
    <x v="0"/>
    <n v="0"/>
    <n v="0"/>
    <n v="0"/>
    <n v="-34200.660000000003"/>
    <x v="106"/>
    <n v="-78717.47"/>
    <m/>
    <n v="0"/>
    <m/>
    <m/>
    <m/>
    <m/>
    <m/>
    <m/>
    <x v="5"/>
    <x v="0"/>
    <x v="5"/>
  </r>
  <r>
    <x v="1947"/>
    <n v="331012246668"/>
    <n v="690908400807"/>
    <x v="1656"/>
    <s v="К-ата 62/5"/>
    <s v="Коркыт ата "/>
    <n v="62"/>
    <n v="5"/>
    <s v="120433/08"/>
    <n v="17329978"/>
    <x v="0"/>
    <x v="0"/>
    <n v="36"/>
    <m/>
    <n v="1"/>
    <n v="1"/>
    <n v="-36"/>
    <x v="34"/>
    <x v="0"/>
    <n v="0"/>
    <n v="0"/>
    <n v="0"/>
    <n v="-4577.04"/>
    <x v="34"/>
    <n v="-10534.68"/>
    <m/>
    <n v="0"/>
    <m/>
    <m/>
    <m/>
    <n v="1"/>
    <m/>
    <m/>
    <x v="5"/>
    <x v="0"/>
    <x v="5"/>
  </r>
  <r>
    <x v="1948"/>
    <n v="331012246668"/>
    <n v="690908400807"/>
    <x v="1656"/>
    <s v="К-ата 62/5"/>
    <s v="Коркыт ата "/>
    <n v="62"/>
    <n v="5"/>
    <s v="120433/08"/>
    <n v="17329978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5"/>
    <x v="0"/>
    <x v="5"/>
  </r>
  <r>
    <x v="1949"/>
    <n v="331012246668"/>
    <n v="690908406807"/>
    <x v="1657"/>
    <s v="К-ата 62/1"/>
    <s v="Коркыт ата "/>
    <n v="62"/>
    <n v="1"/>
    <s v="03/112353"/>
    <n v="39365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n v="1"/>
    <m/>
    <m/>
    <x v="5"/>
    <x v="0"/>
    <x v="5"/>
  </r>
  <r>
    <x v="1950"/>
    <n v="331010254140"/>
    <n v="650225400232"/>
    <x v="1658"/>
    <s v="К-ата 62б"/>
    <s v="Коркыт ата "/>
    <n v="62"/>
    <s v="б"/>
    <n v="7507664"/>
    <n v="123036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m/>
    <m/>
    <m/>
    <x v="5"/>
    <x v="0"/>
    <x v="5"/>
  </r>
  <r>
    <x v="1951"/>
    <n v="331012125845"/>
    <n v="730520400530"/>
    <x v="1659"/>
    <s v="Байт 97"/>
    <s v="Байтурсынова"/>
    <n v="97"/>
    <m/>
    <n v="13757566"/>
    <n v="57906188"/>
    <x v="0"/>
    <x v="0"/>
    <n v="691"/>
    <m/>
    <n v="1"/>
    <n v="0"/>
    <n v="-691"/>
    <x v="6"/>
    <x v="0"/>
    <n v="0"/>
    <n v="0"/>
    <n v="0"/>
    <n v="-87853.74"/>
    <x v="6"/>
    <n v="-87853.74"/>
    <m/>
    <n v="-691"/>
    <m/>
    <m/>
    <m/>
    <n v="1"/>
    <m/>
    <m/>
    <x v="5"/>
    <x v="0"/>
    <x v="5"/>
  </r>
  <r>
    <x v="1952"/>
    <n v="331010162508"/>
    <n v="500403300075"/>
    <x v="1660"/>
    <s v="Абая 4/2"/>
    <s v="пр. Абая"/>
    <n v="4"/>
    <n v="2"/>
    <n v="31592945"/>
    <n v="58172821"/>
    <x v="0"/>
    <x v="0"/>
    <n v="19"/>
    <m/>
    <n v="1"/>
    <n v="0"/>
    <n v="-19"/>
    <x v="6"/>
    <x v="0"/>
    <n v="0"/>
    <n v="0"/>
    <n v="0"/>
    <n v="-2415.66"/>
    <x v="6"/>
    <n v="-2415.66"/>
    <m/>
    <n v="-19"/>
    <m/>
    <m/>
    <m/>
    <m/>
    <m/>
    <m/>
    <x v="5"/>
    <x v="0"/>
    <x v="5"/>
  </r>
  <r>
    <x v="1953"/>
    <n v="331010664176"/>
    <n v="581125300834"/>
    <x v="1661"/>
    <s v="Абая 28"/>
    <s v="Абая"/>
    <n v="28"/>
    <s v="б"/>
    <n v="30284140"/>
    <n v="57906191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m/>
    <m/>
    <m/>
    <x v="5"/>
    <x v="0"/>
    <x v="5"/>
  </r>
  <r>
    <x v="1954"/>
    <n v="330120617741"/>
    <n v="810410038240"/>
    <x v="1662"/>
    <s v="Скаткова 98/16"/>
    <s v="Скаткова"/>
    <n v="98"/>
    <n v="16"/>
    <n v="9466999"/>
    <n v="58173163"/>
    <x v="0"/>
    <x v="0"/>
    <n v="582"/>
    <m/>
    <n v="1"/>
    <n v="1"/>
    <n v="-582"/>
    <x v="984"/>
    <x v="0"/>
    <n v="0"/>
    <n v="0"/>
    <n v="0"/>
    <n v="-73995.48"/>
    <x v="1015"/>
    <n v="-170310.66"/>
    <m/>
    <n v="0"/>
    <m/>
    <m/>
    <m/>
    <n v="1"/>
    <m/>
    <m/>
    <x v="5"/>
    <x v="0"/>
    <x v="5"/>
  </r>
  <r>
    <x v="1955"/>
    <n v="331012278263"/>
    <n v="770813400184"/>
    <x v="1663"/>
    <s v="Абая 30/1"/>
    <s v="Абая"/>
    <n v="30"/>
    <n v="1"/>
    <n v="17061289"/>
    <n v="92351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n v="1"/>
    <m/>
    <m/>
    <x v="5"/>
    <x v="0"/>
    <x v="5"/>
  </r>
  <r>
    <x v="1956"/>
    <n v="330120215046"/>
    <n v="840226302505"/>
    <x v="1664"/>
    <s v="Муратбаева 17/84"/>
    <s v="Муратбаева "/>
    <n v="17"/>
    <n v="84"/>
    <n v="4467953"/>
    <n v="24003"/>
    <x v="0"/>
    <x v="0"/>
    <n v="520"/>
    <m/>
    <n v="1"/>
    <n v="1"/>
    <n v="-520"/>
    <x v="164"/>
    <x v="0"/>
    <n v="0"/>
    <n v="0"/>
    <n v="0"/>
    <n v="-66112.800000000003"/>
    <x v="617"/>
    <n v="-152167.6"/>
    <m/>
    <n v="0"/>
    <m/>
    <m/>
    <m/>
    <n v="1"/>
    <m/>
    <m/>
    <x v="5"/>
    <x v="0"/>
    <x v="5"/>
  </r>
  <r>
    <x v="1957"/>
    <n v="331010617922"/>
    <n v="40140007334"/>
    <x v="1665"/>
    <s v="Абая 34 а"/>
    <s v="Абая"/>
    <n v="34"/>
    <s v="а"/>
    <n v="31717243"/>
    <n v="57906394"/>
    <x v="0"/>
    <x v="0"/>
    <n v="203"/>
    <m/>
    <n v="1"/>
    <n v="1"/>
    <n v="-203"/>
    <x v="643"/>
    <x v="0"/>
    <n v="0"/>
    <n v="0"/>
    <n v="0"/>
    <n v="-25809.420000000002"/>
    <x v="658"/>
    <n v="-59403.89"/>
    <m/>
    <n v="0"/>
    <m/>
    <m/>
    <m/>
    <n v="1"/>
    <m/>
    <m/>
    <x v="5"/>
    <x v="0"/>
    <x v="5"/>
  </r>
  <r>
    <x v="1958"/>
    <n v="331010617922"/>
    <n v="40140007334"/>
    <x v="1665"/>
    <s v="Абая 34 а"/>
    <s v="Абая"/>
    <n v="34"/>
    <s v="а"/>
    <n v="322968"/>
    <n v="581755"/>
    <x v="0"/>
    <x v="0"/>
    <n v="110"/>
    <m/>
    <n v="1"/>
    <n v="1"/>
    <n v="-110"/>
    <x v="343"/>
    <x v="0"/>
    <n v="0"/>
    <n v="0"/>
    <n v="0"/>
    <n v="-13985.4"/>
    <x v="346"/>
    <n v="-32189.300000000003"/>
    <m/>
    <n v="0"/>
    <m/>
    <m/>
    <m/>
    <n v="1"/>
    <m/>
    <m/>
    <x v="5"/>
    <x v="0"/>
    <x v="5"/>
  </r>
  <r>
    <x v="1959"/>
    <n v="331010617922"/>
    <n v="40140007334"/>
    <x v="1665"/>
    <s v="Абая 34 а"/>
    <s v="Абая"/>
    <n v="34"/>
    <s v="а"/>
    <n v="1549910"/>
    <n v="58175548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n v="1"/>
    <m/>
    <m/>
    <x v="5"/>
    <x v="0"/>
    <x v="5"/>
  </r>
  <r>
    <x v="1960"/>
    <n v="331010492432"/>
    <n v="670418302166"/>
    <x v="1666"/>
    <s v="Байтурсынова 65а"/>
    <s v="Байтурсынова"/>
    <n v="65"/>
    <s v="а"/>
    <n v="13787097"/>
    <n v="98740"/>
    <x v="0"/>
    <x v="0"/>
    <n v="969"/>
    <m/>
    <n v="1"/>
    <n v="1"/>
    <n v="-969"/>
    <x v="985"/>
    <x v="0"/>
    <n v="0"/>
    <n v="0"/>
    <n v="0"/>
    <n v="-123198.66"/>
    <x v="1016"/>
    <n v="-283558.46999999997"/>
    <m/>
    <n v="0"/>
    <m/>
    <m/>
    <m/>
    <n v="1"/>
    <m/>
    <m/>
    <x v="5"/>
    <x v="0"/>
    <x v="5"/>
  </r>
  <r>
    <x v="1961"/>
    <n v="331018871219"/>
    <n v="750226302368"/>
    <x v="1667"/>
    <s v="Абаяб.н"/>
    <s v="Абая"/>
    <s v="б/н"/>
    <m/>
    <n v="16054617"/>
    <n v="22247"/>
    <x v="0"/>
    <x v="0"/>
    <n v="1819"/>
    <m/>
    <n v="1"/>
    <n v="1"/>
    <n v="-1819"/>
    <x v="986"/>
    <x v="0"/>
    <n v="0"/>
    <n v="0"/>
    <n v="0"/>
    <n v="-231267.66"/>
    <x v="1017"/>
    <n v="-532293.97"/>
    <m/>
    <n v="0"/>
    <m/>
    <m/>
    <m/>
    <n v="1"/>
    <m/>
    <m/>
    <x v="5"/>
    <x v="0"/>
    <x v="5"/>
  </r>
  <r>
    <x v="1962"/>
    <n v="331010329388"/>
    <n v="500218401074"/>
    <x v="1668"/>
    <s v="Абая 23 а"/>
    <s v="Абая"/>
    <n v="23"/>
    <s v="а"/>
    <n v="29145229"/>
    <n v="57915012"/>
    <x v="0"/>
    <x v="0"/>
    <n v="64"/>
    <m/>
    <n v="1"/>
    <n v="0"/>
    <n v="-64"/>
    <x v="6"/>
    <x v="0"/>
    <n v="0"/>
    <n v="0"/>
    <n v="0"/>
    <n v="-8136.96"/>
    <x v="6"/>
    <n v="-8136.96"/>
    <m/>
    <n v="-64"/>
    <m/>
    <m/>
    <m/>
    <n v="1"/>
    <m/>
    <m/>
    <x v="5"/>
    <x v="0"/>
    <x v="5"/>
  </r>
  <r>
    <x v="1963"/>
    <n v="330120198845"/>
    <n v="860305402503"/>
    <x v="1669"/>
    <s v="Жахаева2/4"/>
    <s v="Жахаева"/>
    <n v="2"/>
    <n v="4"/>
    <n v="29111101"/>
    <n v="58173255"/>
    <x v="0"/>
    <x v="0"/>
    <n v="17"/>
    <m/>
    <n v="1"/>
    <n v="0"/>
    <n v="-17"/>
    <x v="6"/>
    <x v="0"/>
    <n v="0"/>
    <n v="0"/>
    <n v="0"/>
    <n v="-2161.38"/>
    <x v="6"/>
    <n v="-2161.38"/>
    <m/>
    <n v="-17"/>
    <m/>
    <m/>
    <m/>
    <n v="1"/>
    <m/>
    <m/>
    <x v="5"/>
    <x v="0"/>
    <x v="5"/>
  </r>
  <r>
    <x v="1964"/>
    <m/>
    <n v="590101140281"/>
    <x v="764"/>
    <s v="Бектур-ва 30/64"/>
    <s v="Бектурганова"/>
    <n v="30"/>
    <n v="64"/>
    <n v="97899496"/>
    <n v="58173165"/>
    <x v="0"/>
    <x v="0"/>
    <n v="600"/>
    <m/>
    <n v="1"/>
    <n v="1"/>
    <n v="-600"/>
    <x v="987"/>
    <x v="0"/>
    <n v="0"/>
    <n v="0"/>
    <n v="0"/>
    <n v="-76284"/>
    <x v="1018"/>
    <n v="-175578"/>
    <m/>
    <n v="0"/>
    <m/>
    <m/>
    <m/>
    <m/>
    <m/>
    <m/>
    <x v="5"/>
    <x v="0"/>
    <x v="5"/>
  </r>
  <r>
    <x v="1965"/>
    <n v="331017875964"/>
    <n v="780310401030"/>
    <x v="1670"/>
    <s v="пр Абая 30/83"/>
    <s v="Абая"/>
    <n v="30"/>
    <n v="83"/>
    <n v="17096832"/>
    <n v="47494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n v="1"/>
    <m/>
    <m/>
    <x v="5"/>
    <x v="0"/>
    <x v="5"/>
  </r>
  <r>
    <x v="1966"/>
    <n v="331010211477"/>
    <n v="72042200912"/>
    <x v="1671"/>
    <s v="Пр Абая 30/24"/>
    <s v="Абая"/>
    <n v="30"/>
    <n v="24"/>
    <n v="12871453"/>
    <n v="17333232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5"/>
    <x v="0"/>
    <x v="5"/>
  </r>
  <r>
    <x v="1967"/>
    <m/>
    <n v="600627401207"/>
    <x v="1672"/>
    <s v="Муратб 21 А"/>
    <s v="Муратбаева "/>
    <n v="21"/>
    <m/>
    <n v="16601067"/>
    <n v="47993"/>
    <x v="0"/>
    <x v="0"/>
    <n v="141"/>
    <m/>
    <n v="1"/>
    <n v="1"/>
    <n v="-141"/>
    <x v="69"/>
    <x v="0"/>
    <n v="0"/>
    <n v="0"/>
    <n v="0"/>
    <n v="-17926.740000000002"/>
    <x v="69"/>
    <n v="-41260.83"/>
    <m/>
    <n v="0"/>
    <m/>
    <m/>
    <m/>
    <n v="1"/>
    <m/>
    <m/>
    <x v="5"/>
    <x v="0"/>
    <x v="5"/>
  </r>
  <r>
    <x v="1968"/>
    <n v="331017862797"/>
    <n v="751015402548"/>
    <x v="1673"/>
    <s v="Женис 41/1"/>
    <s v="Женис"/>
    <n v="41"/>
    <n v="1"/>
    <n v="30621988"/>
    <n v="58173474"/>
    <x v="0"/>
    <x v="0"/>
    <n v="23"/>
    <m/>
    <n v="1"/>
    <n v="0"/>
    <n v="-23"/>
    <x v="6"/>
    <x v="0"/>
    <n v="0"/>
    <n v="0"/>
    <n v="0"/>
    <n v="-2924.22"/>
    <x v="6"/>
    <n v="-2924.22"/>
    <m/>
    <n v="-23"/>
    <m/>
    <m/>
    <m/>
    <n v="1"/>
    <m/>
    <m/>
    <x v="5"/>
    <x v="0"/>
    <x v="5"/>
  </r>
  <r>
    <x v="1969"/>
    <n v="331012488930"/>
    <n v="780515302126"/>
    <x v="1674"/>
    <s v="Толе би 56"/>
    <s v="Толе би"/>
    <n v="56"/>
    <m/>
    <n v="32285391"/>
    <n v="58173795"/>
    <x v="0"/>
    <x v="0"/>
    <n v="42"/>
    <m/>
    <n v="1"/>
    <n v="0"/>
    <n v="-42"/>
    <x v="6"/>
    <x v="0"/>
    <n v="0"/>
    <n v="0"/>
    <n v="0"/>
    <n v="-5339.88"/>
    <x v="6"/>
    <n v="-5339.88"/>
    <m/>
    <n v="-42"/>
    <m/>
    <m/>
    <m/>
    <n v="1"/>
    <m/>
    <m/>
    <x v="5"/>
    <x v="0"/>
    <x v="5"/>
  </r>
  <r>
    <x v="1970"/>
    <n v="331010289386"/>
    <n v="710414301958"/>
    <x v="1675"/>
    <s v="Толе би 74"/>
    <s v="Толе би"/>
    <n v="74"/>
    <m/>
    <n v="12502516"/>
    <n v="58174500"/>
    <x v="0"/>
    <x v="0"/>
    <n v="60"/>
    <m/>
    <n v="1"/>
    <n v="0"/>
    <n v="-60"/>
    <x v="6"/>
    <x v="0"/>
    <n v="0"/>
    <n v="0"/>
    <n v="0"/>
    <n v="-7628.4"/>
    <x v="6"/>
    <n v="-7628.4"/>
    <m/>
    <n v="-60"/>
    <m/>
    <m/>
    <m/>
    <n v="1"/>
    <m/>
    <m/>
    <x v="5"/>
    <x v="0"/>
    <x v="5"/>
  </r>
  <r>
    <x v="1971"/>
    <n v="331010208631"/>
    <n v="640520301058"/>
    <x v="1676"/>
    <s v="Муратб 17/62"/>
    <s v="Муратбаева "/>
    <n v="17"/>
    <n v="62"/>
    <n v="1589884"/>
    <n v="57906176"/>
    <x v="0"/>
    <x v="0"/>
    <n v="424"/>
    <m/>
    <n v="1"/>
    <n v="1"/>
    <n v="-424"/>
    <x v="856"/>
    <x v="0"/>
    <n v="0"/>
    <n v="0"/>
    <n v="0"/>
    <n v="-53907.360000000001"/>
    <x v="880"/>
    <n v="-124075.12000000001"/>
    <m/>
    <n v="0"/>
    <m/>
    <m/>
    <m/>
    <n v="1"/>
    <m/>
    <m/>
    <x v="5"/>
    <x v="0"/>
    <x v="5"/>
  </r>
  <r>
    <x v="1972"/>
    <n v="331010412335"/>
    <n v="650201401636"/>
    <x v="1677"/>
    <s v="Толе би 73"/>
    <s v="Толе би"/>
    <n v="73"/>
    <m/>
    <n v="12879559"/>
    <n v="17333860"/>
    <x v="0"/>
    <x v="0"/>
    <n v="102"/>
    <m/>
    <n v="1"/>
    <n v="0"/>
    <n v="-102"/>
    <x v="6"/>
    <x v="0"/>
    <n v="0"/>
    <n v="0"/>
    <n v="0"/>
    <n v="-12968.28"/>
    <x v="6"/>
    <n v="-12968.28"/>
    <m/>
    <n v="-102"/>
    <m/>
    <m/>
    <m/>
    <n v="1"/>
    <m/>
    <m/>
    <x v="5"/>
    <x v="0"/>
    <x v="5"/>
  </r>
  <r>
    <x v="1973"/>
    <n v="140540007647"/>
    <n v="80340004809"/>
    <x v="1678"/>
    <s v="Абая 28"/>
    <s v="Абая"/>
    <n v="28"/>
    <m/>
    <n v="10086283"/>
    <n v="39343"/>
    <x v="0"/>
    <x v="0"/>
    <n v="296"/>
    <m/>
    <n v="1"/>
    <n v="1"/>
    <n v="-296"/>
    <x v="851"/>
    <x v="0"/>
    <n v="0"/>
    <n v="0"/>
    <n v="0"/>
    <n v="-37633.440000000002"/>
    <x v="875"/>
    <n v="-86618.48000000001"/>
    <m/>
    <n v="0"/>
    <m/>
    <m/>
    <m/>
    <n v="1"/>
    <m/>
    <m/>
    <x v="5"/>
    <x v="0"/>
    <x v="5"/>
  </r>
  <r>
    <x v="1974"/>
    <n v="140540007647"/>
    <n v="80340004809"/>
    <x v="1678"/>
    <s v="Абая 28"/>
    <s v="Абая"/>
    <n v="28"/>
    <m/>
    <n v="10111600"/>
    <n v="39345"/>
    <x v="0"/>
    <x v="0"/>
    <n v="1348"/>
    <m/>
    <n v="1"/>
    <n v="1"/>
    <n v="-1348"/>
    <x v="988"/>
    <x v="0"/>
    <n v="0"/>
    <n v="0"/>
    <n v="0"/>
    <n v="-171384.72"/>
    <x v="1019"/>
    <n v="-394465.24"/>
    <m/>
    <n v="0"/>
    <m/>
    <m/>
    <m/>
    <n v="1"/>
    <m/>
    <m/>
    <x v="5"/>
    <x v="0"/>
    <x v="5"/>
  </r>
  <r>
    <x v="1975"/>
    <n v="140540007647"/>
    <n v="80340004809"/>
    <x v="1678"/>
    <s v="Абая 28"/>
    <s v="Абая"/>
    <n v="28"/>
    <m/>
    <n v="105634705"/>
    <n v="8290"/>
    <x v="0"/>
    <x v="0"/>
    <n v="446"/>
    <m/>
    <n v="1"/>
    <n v="1"/>
    <n v="-446"/>
    <x v="989"/>
    <x v="0"/>
    <n v="0"/>
    <n v="0"/>
    <n v="0"/>
    <n v="-56704.44"/>
    <x v="1020"/>
    <n v="-130512.98000000001"/>
    <m/>
    <n v="0"/>
    <m/>
    <m/>
    <m/>
    <n v="1"/>
    <m/>
    <m/>
    <x v="5"/>
    <x v="0"/>
    <x v="5"/>
  </r>
  <r>
    <x v="1976"/>
    <n v="330510231708"/>
    <n v="691111401677"/>
    <x v="1679"/>
    <s v="Ш-ла 7а/101"/>
    <s v="Шугыла"/>
    <s v="7а"/>
    <n v="101"/>
    <n v="15052239"/>
    <n v="123023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5"/>
    <x v="0"/>
    <x v="5"/>
  </r>
  <r>
    <x v="1977"/>
    <n v="331010345929"/>
    <n v="441015300868"/>
    <x v="1680"/>
    <s v="Ш-ла 32"/>
    <s v="Шугыла"/>
    <n v="32"/>
    <m/>
    <n v="97898867"/>
    <n v="98636"/>
    <x v="0"/>
    <x v="0"/>
    <n v="838"/>
    <m/>
    <n v="1"/>
    <n v="1"/>
    <n v="-838"/>
    <x v="584"/>
    <x v="0"/>
    <n v="0"/>
    <n v="0"/>
    <n v="0"/>
    <n v="-106543.32"/>
    <x v="595"/>
    <n v="-245223.94"/>
    <m/>
    <n v="0"/>
    <m/>
    <m/>
    <m/>
    <m/>
    <m/>
    <m/>
    <x v="5"/>
    <x v="0"/>
    <x v="5"/>
  </r>
  <r>
    <x v="1978"/>
    <n v="331010694200"/>
    <n v="740218300435"/>
    <x v="1681"/>
    <s v="Ш-ла б/н"/>
    <s v="Шугыла"/>
    <s v="б/н"/>
    <m/>
    <n v="6333677"/>
    <n v="51335"/>
    <x v="0"/>
    <x v="0"/>
    <n v="739"/>
    <m/>
    <n v="1"/>
    <n v="1"/>
    <n v="-739"/>
    <x v="990"/>
    <x v="0"/>
    <n v="0"/>
    <n v="0"/>
    <n v="0"/>
    <n v="-93956.46"/>
    <x v="1021"/>
    <n v="-216253.57"/>
    <m/>
    <n v="0"/>
    <m/>
    <m/>
    <m/>
    <n v="1"/>
    <m/>
    <m/>
    <x v="5"/>
    <x v="0"/>
    <x v="5"/>
  </r>
  <r>
    <x v="1979"/>
    <m/>
    <n v="61040002198"/>
    <x v="1682"/>
    <s v="Ш-ла 25/82"/>
    <s v="Шугыла"/>
    <n v="25"/>
    <n v="82"/>
    <n v="32014956"/>
    <n v="57905449"/>
    <x v="0"/>
    <x v="0"/>
    <n v="99"/>
    <m/>
    <n v="1"/>
    <n v="1"/>
    <n v="-99"/>
    <x v="991"/>
    <x v="0"/>
    <n v="0"/>
    <n v="0"/>
    <n v="0"/>
    <n v="-12586.86"/>
    <x v="1022"/>
    <n v="-28970.370000000003"/>
    <m/>
    <n v="0"/>
    <m/>
    <m/>
    <m/>
    <n v="1"/>
    <m/>
    <m/>
    <x v="5"/>
    <x v="0"/>
    <x v="5"/>
  </r>
  <r>
    <x v="1980"/>
    <n v="331012182569"/>
    <n v="660516401056"/>
    <x v="1683"/>
    <s v="Ш-ла 30"/>
    <s v="Шугыла"/>
    <n v="30"/>
    <m/>
    <n v="11193234"/>
    <n v="98808"/>
    <x v="0"/>
    <x v="0"/>
    <n v="379"/>
    <m/>
    <n v="1"/>
    <n v="1"/>
    <n v="-379"/>
    <x v="849"/>
    <x v="0"/>
    <n v="0"/>
    <n v="0"/>
    <n v="0"/>
    <n v="-48186.06"/>
    <x v="873"/>
    <n v="-110906.77"/>
    <m/>
    <n v="0"/>
    <m/>
    <m/>
    <m/>
    <n v="1"/>
    <m/>
    <m/>
    <x v="5"/>
    <x v="0"/>
    <x v="5"/>
  </r>
  <r>
    <x v="1981"/>
    <n v="331017918906"/>
    <n v="820313401853"/>
    <x v="1684"/>
    <s v="Ш-ла 24а 17"/>
    <s v="Шугыла"/>
    <s v="24а"/>
    <n v="17"/>
    <s v="69861/06"/>
    <n v="98807"/>
    <x v="0"/>
    <x v="0"/>
    <n v="201"/>
    <m/>
    <n v="1"/>
    <n v="1"/>
    <n v="-201"/>
    <x v="24"/>
    <x v="0"/>
    <n v="0"/>
    <n v="0"/>
    <n v="0"/>
    <n v="-25555.14"/>
    <x v="24"/>
    <n v="-58818.630000000005"/>
    <m/>
    <n v="0"/>
    <m/>
    <m/>
    <m/>
    <m/>
    <m/>
    <m/>
    <x v="5"/>
    <x v="0"/>
    <x v="5"/>
  </r>
  <r>
    <x v="1982"/>
    <n v="331017845324"/>
    <n v="671206401382"/>
    <x v="1685"/>
    <s v="Ш-ла 6а/1"/>
    <s v="Шугыла"/>
    <s v="6а"/>
    <n v="1"/>
    <n v="6666184"/>
    <n v="42783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5"/>
    <x v="0"/>
    <x v="5"/>
  </r>
  <r>
    <x v="1983"/>
    <n v="330410218124"/>
    <n v="770705400197"/>
    <x v="1686"/>
    <s v="Ш-ла 28/84"/>
    <s v="Шугыла "/>
    <n v="28"/>
    <n v="84"/>
    <n v="261007"/>
    <n v="57913618"/>
    <x v="0"/>
    <x v="0"/>
    <n v="266"/>
    <m/>
    <n v="1"/>
    <n v="1"/>
    <n v="-266"/>
    <x v="626"/>
    <x v="0"/>
    <n v="0"/>
    <n v="0"/>
    <n v="0"/>
    <n v="-33819.24"/>
    <x v="640"/>
    <n v="-77839.58"/>
    <m/>
    <n v="0"/>
    <m/>
    <m/>
    <m/>
    <n v="1"/>
    <m/>
    <m/>
    <x v="5"/>
    <x v="0"/>
    <x v="5"/>
  </r>
  <r>
    <x v="1984"/>
    <n v="331012061900"/>
    <n v="680225402650"/>
    <x v="1687"/>
    <s v="Ш-ла 39/37"/>
    <s v="Шугыла"/>
    <n v="39"/>
    <n v="37"/>
    <n v="2332748"/>
    <n v="3034050"/>
    <x v="0"/>
    <x v="0"/>
    <n v="831"/>
    <m/>
    <n v="1"/>
    <n v="1"/>
    <n v="-831"/>
    <x v="992"/>
    <x v="0"/>
    <n v="0"/>
    <n v="0"/>
    <n v="0"/>
    <n v="-105653.34"/>
    <x v="1023"/>
    <n v="-243175.53"/>
    <m/>
    <n v="0"/>
    <m/>
    <m/>
    <m/>
    <n v="1"/>
    <m/>
    <m/>
    <x v="5"/>
    <x v="0"/>
    <x v="5"/>
  </r>
  <r>
    <x v="1985"/>
    <n v="331010781920"/>
    <n v="611218402286"/>
    <x v="1688"/>
    <s v="Ш-ла 26"/>
    <s v="Шугыла"/>
    <n v="26"/>
    <m/>
    <n v="978096868"/>
    <n v="87619"/>
    <x v="0"/>
    <x v="0"/>
    <n v="227"/>
    <m/>
    <n v="1"/>
    <n v="1"/>
    <n v="-227"/>
    <x v="90"/>
    <x v="0"/>
    <n v="0"/>
    <n v="0"/>
    <n v="0"/>
    <n v="-28860.78"/>
    <x v="90"/>
    <n v="-66427.010000000009"/>
    <m/>
    <n v="0"/>
    <m/>
    <m/>
    <m/>
    <n v="1"/>
    <m/>
    <m/>
    <x v="5"/>
    <x v="0"/>
    <x v="5"/>
  </r>
  <r>
    <x v="1986"/>
    <n v="330710034036"/>
    <n v="660331302082"/>
    <x v="1689"/>
    <s v="Ш-ла 25"/>
    <s v="Шугыла"/>
    <n v="25"/>
    <m/>
    <n v="2470150"/>
    <n v="87603"/>
    <x v="0"/>
    <x v="0"/>
    <n v="393"/>
    <m/>
    <n v="1"/>
    <n v="1"/>
    <n v="-393"/>
    <x v="839"/>
    <x v="0"/>
    <n v="0"/>
    <n v="0"/>
    <n v="0"/>
    <n v="-49966.02"/>
    <x v="863"/>
    <n v="-115003.59"/>
    <m/>
    <n v="0"/>
    <m/>
    <m/>
    <m/>
    <m/>
    <m/>
    <m/>
    <x v="5"/>
    <x v="0"/>
    <x v="5"/>
  </r>
  <r>
    <x v="1987"/>
    <n v="331012259662"/>
    <n v="790805402676"/>
    <x v="1690"/>
    <s v="Ш-ла 26/2"/>
    <s v="Шугыла"/>
    <n v="26"/>
    <n v="2"/>
    <n v="7691740"/>
    <n v="2341"/>
    <x v="0"/>
    <x v="0"/>
    <n v="862"/>
    <m/>
    <n v="1"/>
    <n v="1"/>
    <n v="-862"/>
    <x v="993"/>
    <x v="0"/>
    <n v="0"/>
    <n v="0"/>
    <n v="0"/>
    <n v="-109594.68000000001"/>
    <x v="1024"/>
    <n v="-252247.06"/>
    <m/>
    <n v="0"/>
    <m/>
    <m/>
    <m/>
    <n v="1"/>
    <m/>
    <m/>
    <x v="5"/>
    <x v="0"/>
    <x v="5"/>
  </r>
  <r>
    <x v="1988"/>
    <n v="330120019728"/>
    <n v="691108402252"/>
    <x v="1691"/>
    <s v="Ш-ла 29/37"/>
    <m/>
    <m/>
    <m/>
    <n v="2468402"/>
    <n v="19572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m/>
    <m/>
    <m/>
    <x v="5"/>
    <x v="0"/>
    <x v="5"/>
  </r>
  <r>
    <x v="1989"/>
    <n v="331000042475"/>
    <n v="631003402311"/>
    <x v="1692"/>
    <s v="Ш-ла 25/52"/>
    <s v="Шугыла"/>
    <n v="25"/>
    <n v="52"/>
    <n v="17315771"/>
    <n v="57914561"/>
    <x v="0"/>
    <x v="0"/>
    <n v="113"/>
    <m/>
    <n v="1"/>
    <n v="1"/>
    <n v="-113"/>
    <x v="296"/>
    <x v="0"/>
    <n v="0"/>
    <n v="0"/>
    <n v="0"/>
    <n v="-14366.82"/>
    <x v="299"/>
    <n v="-33067.19"/>
    <m/>
    <n v="0"/>
    <m/>
    <m/>
    <m/>
    <n v="1"/>
    <m/>
    <m/>
    <x v="5"/>
    <x v="0"/>
    <x v="5"/>
  </r>
  <r>
    <x v="1990"/>
    <n v="331018920518"/>
    <n v="810508400562"/>
    <x v="1693"/>
    <s v="Ш-ла 25/53"/>
    <s v="Шугыла"/>
    <n v="25"/>
    <n v="53"/>
    <n v="16849408"/>
    <n v="744"/>
    <x v="0"/>
    <x v="0"/>
    <n v="118"/>
    <m/>
    <n v="1"/>
    <n v="1"/>
    <n v="-118"/>
    <x v="93"/>
    <x v="0"/>
    <n v="0"/>
    <n v="0"/>
    <n v="0"/>
    <n v="-15002.52"/>
    <x v="93"/>
    <n v="-34530.339999999997"/>
    <m/>
    <n v="0"/>
    <m/>
    <m/>
    <m/>
    <m/>
    <m/>
    <m/>
    <x v="5"/>
    <x v="0"/>
    <x v="5"/>
  </r>
  <r>
    <x v="1991"/>
    <n v="331010758233"/>
    <n v="580310401346"/>
    <x v="1694"/>
    <s v="Ш-ла 51/59"/>
    <s v="Шугыла"/>
    <n v="51"/>
    <n v="59"/>
    <n v="16905240"/>
    <n v="58173157"/>
    <x v="0"/>
    <x v="0"/>
    <n v="322"/>
    <m/>
    <n v="1"/>
    <n v="1"/>
    <n v="-322"/>
    <x v="674"/>
    <x v="0"/>
    <n v="0"/>
    <n v="0"/>
    <n v="0"/>
    <n v="-40939.08"/>
    <x v="692"/>
    <n v="-94226.860000000015"/>
    <m/>
    <n v="0"/>
    <m/>
    <m/>
    <m/>
    <n v="1"/>
    <m/>
    <m/>
    <x v="5"/>
    <x v="0"/>
    <x v="5"/>
  </r>
  <r>
    <x v="1992"/>
    <n v="331018964146"/>
    <n v="660628400433"/>
    <x v="1695"/>
    <s v="Ш-ла 24а/42"/>
    <s v="Шугыла"/>
    <s v="24а"/>
    <n v="42"/>
    <n v="3163964"/>
    <s v="Аг80490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5"/>
    <x v="0"/>
    <x v="5"/>
  </r>
  <r>
    <x v="1993"/>
    <n v="331018964146"/>
    <n v="600628400433"/>
    <x v="1696"/>
    <s v="Шуг 24 а41"/>
    <s v="Шугыла"/>
    <s v="24а"/>
    <n v="41"/>
    <n v="29144234"/>
    <n v="57908653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5"/>
    <x v="0"/>
    <x v="5"/>
  </r>
  <r>
    <x v="1994"/>
    <n v="331010491841"/>
    <n v="760817401747"/>
    <x v="1697"/>
    <s v="Шугла 26/81"/>
    <m/>
    <m/>
    <m/>
    <n v="490215"/>
    <n v="87647"/>
    <x v="0"/>
    <x v="0"/>
    <n v="921"/>
    <m/>
    <n v="1"/>
    <n v="1"/>
    <n v="-921"/>
    <x v="995"/>
    <x v="0"/>
    <n v="0"/>
    <n v="0"/>
    <n v="0"/>
    <n v="-117095.94"/>
    <x v="1026"/>
    <n v="-269512.23"/>
    <m/>
    <n v="0"/>
    <m/>
    <m/>
    <m/>
    <m/>
    <m/>
    <m/>
    <x v="5"/>
    <x v="0"/>
    <x v="5"/>
  </r>
  <r>
    <x v="1995"/>
    <n v="331012101045"/>
    <n v="640104401845"/>
    <x v="1698"/>
    <s v="Ш-ла 39/1"/>
    <s v="Шугыла"/>
    <n v="39"/>
    <n v="1"/>
    <n v="10111071"/>
    <n v="829556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n v="1"/>
    <m/>
    <m/>
    <x v="5"/>
    <x v="0"/>
    <x v="5"/>
  </r>
  <r>
    <x v="1996"/>
    <n v="331010690648"/>
    <n v="680804401636"/>
    <x v="1699"/>
    <s v="Ш-ла 42/68"/>
    <s v="Шугыла"/>
    <n v="42"/>
    <n v="68"/>
    <n v="70886"/>
    <s v="АГ99329"/>
    <x v="0"/>
    <x v="0"/>
    <n v="264"/>
    <m/>
    <n v="1"/>
    <n v="1"/>
    <n v="-264"/>
    <x v="870"/>
    <x v="0"/>
    <n v="0"/>
    <n v="0"/>
    <n v="0"/>
    <n v="-33564.959999999999"/>
    <x v="894"/>
    <n v="-77254.320000000007"/>
    <m/>
    <n v="0"/>
    <m/>
    <m/>
    <m/>
    <n v="1"/>
    <m/>
    <m/>
    <x v="5"/>
    <x v="0"/>
    <x v="5"/>
  </r>
  <r>
    <x v="1997"/>
    <n v="331012108757"/>
    <n v="701209402098"/>
    <x v="1700"/>
    <s v="Ш-ла 41/1"/>
    <s v="Шугыла"/>
    <n v="41"/>
    <n v="1"/>
    <n v="25805477"/>
    <n v="2249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5"/>
    <x v="0"/>
    <x v="5"/>
  </r>
  <r>
    <x v="1998"/>
    <n v="331012081674"/>
    <n v="490301403037"/>
    <x v="1701"/>
    <s v="Ш-ла 31а"/>
    <s v="Шугыла"/>
    <n v="31"/>
    <s v="а"/>
    <n v="7723364"/>
    <n v="98802"/>
    <x v="0"/>
    <x v="0"/>
    <n v="554"/>
    <m/>
    <n v="1"/>
    <n v="0"/>
    <n v="-554"/>
    <x v="6"/>
    <x v="0"/>
    <n v="0"/>
    <n v="0"/>
    <n v="0"/>
    <n v="-70435.56"/>
    <x v="6"/>
    <n v="-70435.56"/>
    <m/>
    <n v="-554"/>
    <m/>
    <m/>
    <m/>
    <n v="1"/>
    <m/>
    <m/>
    <x v="5"/>
    <x v="0"/>
    <x v="5"/>
  </r>
  <r>
    <x v="1999"/>
    <n v="331012232998"/>
    <n v="720510402646"/>
    <x v="1702"/>
    <s v="Шугла 26/66"/>
    <s v="Шугыла"/>
    <n v="26"/>
    <n v="66"/>
    <s v="01691370/06"/>
    <n v="2833"/>
    <x v="0"/>
    <x v="0"/>
    <n v="691"/>
    <m/>
    <n v="1"/>
    <n v="1"/>
    <n v="-691"/>
    <x v="348"/>
    <x v="0"/>
    <n v="0"/>
    <n v="0"/>
    <n v="0"/>
    <n v="-87853.74"/>
    <x v="351"/>
    <n v="-202207.33000000002"/>
    <m/>
    <n v="0"/>
    <m/>
    <m/>
    <m/>
    <n v="1"/>
    <m/>
    <m/>
    <x v="5"/>
    <x v="0"/>
    <x v="5"/>
  </r>
  <r>
    <x v="2000"/>
    <n v="330420262038"/>
    <n v="871116302634"/>
    <x v="1703"/>
    <s v="Ш-ла 26/38"/>
    <m/>
    <m/>
    <m/>
    <n v="30771186"/>
    <n v="58172383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m/>
    <m/>
    <m/>
    <x v="5"/>
    <x v="0"/>
    <x v="5"/>
  </r>
  <r>
    <x v="2001"/>
    <n v="600300575077"/>
    <n v="90440011332"/>
    <x v="939"/>
    <s v="Шугла 25/21"/>
    <s v="Шугыла"/>
    <n v="25"/>
    <n v="21"/>
    <n v="13160338"/>
    <n v="38322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n v="1"/>
    <m/>
    <m/>
    <x v="5"/>
    <x v="0"/>
    <x v="5"/>
  </r>
  <r>
    <x v="2002"/>
    <n v="331010098665"/>
    <n v="571211301253"/>
    <x v="1704"/>
    <s v="Мурат б/н"/>
    <s v="Муратбаева "/>
    <s v="б/н"/>
    <m/>
    <n v="10133654"/>
    <n v="87835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5"/>
    <x v="0"/>
    <x v="5"/>
  </r>
  <r>
    <x v="2003"/>
    <n v="330120046032"/>
    <n v="650518401253"/>
    <x v="1705"/>
    <s v="Шугла 31 б/н"/>
    <s v="Шугыла"/>
    <n v="31"/>
    <m/>
    <n v="11612157"/>
    <n v="58172386"/>
    <x v="0"/>
    <x v="0"/>
    <n v="395"/>
    <m/>
    <n v="1"/>
    <n v="1"/>
    <n v="-395"/>
    <x v="858"/>
    <x v="0"/>
    <n v="0"/>
    <n v="0"/>
    <n v="0"/>
    <n v="-50220.3"/>
    <x v="882"/>
    <n v="-115588.85"/>
    <m/>
    <n v="0"/>
    <m/>
    <m/>
    <m/>
    <n v="1"/>
    <m/>
    <m/>
    <x v="5"/>
    <x v="0"/>
    <x v="5"/>
  </r>
  <r>
    <x v="2004"/>
    <n v="331000025656"/>
    <n v="120340017267"/>
    <x v="1706"/>
    <s v="Шугла 44-11А"/>
    <m/>
    <m/>
    <m/>
    <n v="562807"/>
    <n v="87833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m/>
    <m/>
    <m/>
    <x v="5"/>
    <x v="0"/>
    <x v="5"/>
  </r>
  <r>
    <x v="2005"/>
    <n v="330210450310"/>
    <n v="770107400126"/>
    <x v="1707"/>
    <s v="Шугла 53/21"/>
    <s v="Шугыла"/>
    <n v="53"/>
    <n v="21"/>
    <n v="97898839"/>
    <n v="37099"/>
    <x v="0"/>
    <x v="0"/>
    <n v="576"/>
    <m/>
    <n v="1"/>
    <n v="1"/>
    <n v="-576"/>
    <x v="996"/>
    <x v="0"/>
    <n v="0"/>
    <n v="0"/>
    <n v="0"/>
    <n v="-73232.639999999999"/>
    <x v="1027"/>
    <n v="-168554.88"/>
    <m/>
    <n v="0"/>
    <m/>
    <m/>
    <m/>
    <n v="1"/>
    <m/>
    <m/>
    <x v="5"/>
    <x v="0"/>
    <x v="5"/>
  </r>
  <r>
    <x v="2006"/>
    <n v="331017782454"/>
    <n v="790624301717"/>
    <x v="1708"/>
    <s v="Шугла 24а/52"/>
    <s v="Шугыла"/>
    <s v="24а"/>
    <n v="52"/>
    <n v="29107260"/>
    <n v="57908652"/>
    <x v="0"/>
    <x v="0"/>
    <n v="277"/>
    <m/>
    <n v="1"/>
    <n v="1"/>
    <n v="-277"/>
    <x v="305"/>
    <x v="0"/>
    <n v="0"/>
    <n v="0"/>
    <n v="0"/>
    <n v="-35217.78"/>
    <x v="308"/>
    <n v="-81058.510000000009"/>
    <m/>
    <n v="0"/>
    <m/>
    <m/>
    <m/>
    <m/>
    <m/>
    <m/>
    <x v="5"/>
    <x v="0"/>
    <x v="5"/>
  </r>
  <r>
    <x v="2007"/>
    <n v="331000016184"/>
    <n v="940340001271"/>
    <x v="1709"/>
    <s v="Шугла 53/22"/>
    <s v="Шугыла"/>
    <n v="53"/>
    <n v="22"/>
    <n v="15007330"/>
    <n v="98809"/>
    <x v="0"/>
    <x v="0"/>
    <n v="420"/>
    <m/>
    <n v="1"/>
    <n v="1"/>
    <n v="-420"/>
    <x v="997"/>
    <x v="0"/>
    <n v="0"/>
    <n v="0"/>
    <n v="0"/>
    <n v="-53398.8"/>
    <x v="1028"/>
    <n v="-122904.6"/>
    <m/>
    <n v="0"/>
    <m/>
    <m/>
    <m/>
    <n v="1"/>
    <m/>
    <m/>
    <x v="5"/>
    <x v="0"/>
    <x v="5"/>
  </r>
  <r>
    <x v="2008"/>
    <n v="331017876093"/>
    <n v="10093366676"/>
    <x v="1710"/>
    <s v="Шугла 6А/32"/>
    <m/>
    <m/>
    <m/>
    <n v="10223286"/>
    <n v="87655"/>
    <x v="0"/>
    <x v="0"/>
    <n v="622"/>
    <m/>
    <n v="1"/>
    <n v="1"/>
    <n v="-622"/>
    <x v="789"/>
    <x v="0"/>
    <n v="0"/>
    <n v="0"/>
    <n v="0"/>
    <n v="-79081.08"/>
    <x v="812"/>
    <n v="-182015.86"/>
    <m/>
    <n v="0"/>
    <m/>
    <m/>
    <m/>
    <n v="1"/>
    <m/>
    <m/>
    <x v="5"/>
    <x v="0"/>
    <x v="5"/>
  </r>
  <r>
    <x v="2009"/>
    <n v="330120150763"/>
    <n v="700515402465"/>
    <x v="1711"/>
    <s v="Ш-ла 25/51"/>
    <s v="Шугыла"/>
    <n v="25"/>
    <n v="51"/>
    <n v="2408222"/>
    <n v="19501"/>
    <x v="0"/>
    <x v="0"/>
    <n v="617"/>
    <m/>
    <n v="1"/>
    <n v="1"/>
    <n v="-617"/>
    <x v="998"/>
    <x v="0"/>
    <n v="0"/>
    <n v="0"/>
    <n v="0"/>
    <n v="-78445.38"/>
    <x v="1029"/>
    <n v="-180552.71000000002"/>
    <m/>
    <n v="0"/>
    <m/>
    <m/>
    <m/>
    <n v="1"/>
    <m/>
    <m/>
    <x v="5"/>
    <x v="0"/>
    <x v="5"/>
  </r>
  <r>
    <x v="2010"/>
    <n v="151010871249"/>
    <n v="700501303173"/>
    <x v="1712"/>
    <s v="Ш-ла 44"/>
    <s v="Шугыла"/>
    <n v="44"/>
    <m/>
    <n v="7093255"/>
    <n v="828876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m/>
    <m/>
    <m/>
    <x v="5"/>
    <x v="0"/>
    <x v="5"/>
  </r>
  <r>
    <x v="2011"/>
    <n v="331010656659"/>
    <n v="570227401819"/>
    <x v="1713"/>
    <s v="Ш-ла 25"/>
    <s v="Шугыла"/>
    <n v="25"/>
    <m/>
    <n v="14615456"/>
    <n v="17328901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1"/>
    <m/>
    <m/>
    <x v="5"/>
    <x v="0"/>
    <x v="5"/>
  </r>
  <r>
    <x v="2012"/>
    <n v="331010273279"/>
    <n v="771119300178"/>
    <x v="1714"/>
    <s v="Шугыла 26/82"/>
    <s v="Шугыла"/>
    <n v="26"/>
    <n v="82"/>
    <n v="17340114"/>
    <n v="745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5"/>
    <x v="0"/>
    <x v="5"/>
  </r>
  <r>
    <x v="2013"/>
    <n v="331012251334"/>
    <n v="680225402650"/>
    <x v="1715"/>
    <s v="Шугла 24А/2"/>
    <s v="Шугыла"/>
    <s v="24а"/>
    <n v="2"/>
    <s v="193928/08"/>
    <n v="25791"/>
    <x v="0"/>
    <x v="0"/>
    <n v="381"/>
    <m/>
    <n v="1"/>
    <n v="1"/>
    <n v="-381"/>
    <x v="999"/>
    <x v="0"/>
    <n v="0"/>
    <n v="0"/>
    <n v="0"/>
    <n v="-48440.340000000004"/>
    <x v="1030"/>
    <n v="-111492.03"/>
    <m/>
    <n v="0"/>
    <m/>
    <m/>
    <m/>
    <n v="1"/>
    <m/>
    <m/>
    <x v="5"/>
    <x v="0"/>
    <x v="5"/>
  </r>
  <r>
    <x v="2014"/>
    <m/>
    <n v="871130301305"/>
    <x v="1716"/>
    <s v="Шугла 24/а 2"/>
    <m/>
    <m/>
    <m/>
    <n v="13756252"/>
    <n v="17329972"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m/>
    <m/>
    <m/>
    <x v="5"/>
    <x v="0"/>
    <x v="5"/>
  </r>
  <r>
    <x v="2015"/>
    <n v="331010308109"/>
    <n v="450105300023"/>
    <x v="1717"/>
    <s v="Шуг 24а31"/>
    <s v="Шугыла"/>
    <s v="24а"/>
    <n v="31"/>
    <n v="12164344"/>
    <n v="58173151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5"/>
  </r>
  <r>
    <x v="2016"/>
    <n v="331018978366"/>
    <n v="650710402811"/>
    <x v="197"/>
    <s v="Шугла 19/81"/>
    <m/>
    <m/>
    <m/>
    <n v="30285115"/>
    <n v="57906155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m/>
    <m/>
    <m/>
    <x v="5"/>
    <x v="0"/>
    <x v="5"/>
  </r>
  <r>
    <x v="2017"/>
    <n v="331010426733"/>
    <n v="721202400710"/>
    <x v="1718"/>
    <s v="Бокейхан 11 а"/>
    <s v="Бокейхан"/>
    <s v="11а"/>
    <m/>
    <n v="12681640"/>
    <n v="17117193"/>
    <x v="0"/>
    <x v="0"/>
    <n v="25"/>
    <m/>
    <n v="1"/>
    <n v="0"/>
    <n v="-25"/>
    <x v="6"/>
    <x v="0"/>
    <n v="0"/>
    <n v="0"/>
    <n v="0"/>
    <n v="-3178.5"/>
    <x v="6"/>
    <n v="-3178.5"/>
    <m/>
    <n v="-25"/>
    <m/>
    <m/>
    <m/>
    <n v="1"/>
    <m/>
    <m/>
    <x v="5"/>
    <x v="0"/>
    <x v="5"/>
  </r>
  <r>
    <x v="2018"/>
    <n v="330120248593"/>
    <n v="690420402593"/>
    <x v="1719"/>
    <s v="пр Абая 11"/>
    <m/>
    <m/>
    <m/>
    <n v="0"/>
    <n v="17328469"/>
    <x v="0"/>
    <x v="0"/>
    <n v="4"/>
    <m/>
    <n v="1"/>
    <n v="0"/>
    <n v="-4"/>
    <x v="6"/>
    <x v="0"/>
    <n v="0"/>
    <n v="0"/>
    <n v="0"/>
    <n v="-508.56"/>
    <x v="6"/>
    <n v="-508.56"/>
    <m/>
    <n v="-4"/>
    <m/>
    <m/>
    <m/>
    <m/>
    <m/>
    <m/>
    <x v="5"/>
    <x v="0"/>
    <x v="5"/>
  </r>
  <r>
    <x v="2019"/>
    <m/>
    <n v="851116300387"/>
    <x v="1720"/>
    <s v="Толе би"/>
    <s v="Толе би"/>
    <m/>
    <m/>
    <n v="32535418"/>
    <n v="58172295"/>
    <x v="0"/>
    <x v="0"/>
    <n v="18"/>
    <m/>
    <n v="1"/>
    <n v="1"/>
    <n v="-18"/>
    <x v="535"/>
    <x v="0"/>
    <n v="0"/>
    <n v="0"/>
    <n v="0"/>
    <n v="-2288.52"/>
    <x v="542"/>
    <n v="-5267.34"/>
    <m/>
    <n v="0"/>
    <m/>
    <m/>
    <m/>
    <m/>
    <m/>
    <m/>
    <x v="5"/>
    <x v="0"/>
    <x v="5"/>
  </r>
  <r>
    <x v="2020"/>
    <m/>
    <n v="801021302447"/>
    <x v="1721"/>
    <s v="Байтурсынова 83"/>
    <s v="Байтурсынова"/>
    <n v="83"/>
    <m/>
    <s v="06/569666"/>
    <n v="0"/>
    <x v="0"/>
    <x v="0"/>
    <n v="3145"/>
    <m/>
    <n v="1"/>
    <n v="0"/>
    <n v="-3145"/>
    <x v="6"/>
    <x v="0"/>
    <n v="0"/>
    <n v="0"/>
    <n v="0"/>
    <n v="-399855.3"/>
    <x v="6"/>
    <n v="-399855.3"/>
    <m/>
    <n v="-3145"/>
    <m/>
    <m/>
    <m/>
    <n v="1"/>
    <m/>
    <m/>
    <x v="5"/>
    <x v="0"/>
    <x v="5"/>
  </r>
  <r>
    <x v="2021"/>
    <n v="331017821767"/>
    <n v="570210302607"/>
    <x v="1722"/>
    <s v="Ш-ла 25/38"/>
    <m/>
    <m/>
    <m/>
    <n v="2868389"/>
    <n v="19325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m/>
    <m/>
    <m/>
    <x v="25"/>
    <x v="0"/>
    <x v="5"/>
  </r>
  <r>
    <x v="2022"/>
    <n v="331010345929"/>
    <n v="710317301911"/>
    <x v="1723"/>
    <s v="Ш-ла 32"/>
    <s v="Шугыла"/>
    <n v="32"/>
    <m/>
    <n v="14382257"/>
    <n v="17329401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25"/>
    <x v="0"/>
    <x v="5"/>
  </r>
  <r>
    <x v="2023"/>
    <m/>
    <n v="800219402566"/>
    <x v="1724"/>
    <s v="Муратбаева 17/23"/>
    <s v="Муратбаева "/>
    <n v="17"/>
    <n v="23"/>
    <n v="7085720"/>
    <n v="17329431"/>
    <x v="0"/>
    <x v="0"/>
    <n v="207"/>
    <m/>
    <n v="1"/>
    <n v="1"/>
    <n v="-207"/>
    <x v="1000"/>
    <x v="0"/>
    <n v="0"/>
    <n v="0"/>
    <n v="0"/>
    <n v="-26317.98"/>
    <x v="1031"/>
    <n v="-60574.41"/>
    <m/>
    <n v="0"/>
    <m/>
    <m/>
    <m/>
    <n v="1"/>
    <m/>
    <m/>
    <x v="25"/>
    <x v="0"/>
    <x v="5"/>
  </r>
  <r>
    <x v="2024"/>
    <n v="330100215344"/>
    <n v="650611400825"/>
    <x v="1725"/>
    <s v="Есенова 19/3"/>
    <s v="Есенова"/>
    <n v="19"/>
    <n v="3"/>
    <n v="11751209"/>
    <n v="58173256"/>
    <x v="0"/>
    <x v="0"/>
    <n v="682"/>
    <m/>
    <n v="1"/>
    <n v="1"/>
    <n v="-682"/>
    <x v="1001"/>
    <x v="0"/>
    <n v="0"/>
    <n v="0"/>
    <n v="0"/>
    <n v="-86709.48"/>
    <x v="1032"/>
    <n v="-199573.66"/>
    <m/>
    <n v="0"/>
    <m/>
    <m/>
    <m/>
    <n v="1"/>
    <m/>
    <m/>
    <x v="9"/>
    <x v="0"/>
    <x v="5"/>
  </r>
  <r>
    <x v="2025"/>
    <n v="330100210354"/>
    <n v="11140003150"/>
    <x v="1726"/>
    <s v="Бахадур 1"/>
    <s v="Жалантос Бахадур"/>
    <n v="1"/>
    <m/>
    <s v="11447781/08"/>
    <n v="829758"/>
    <x v="0"/>
    <x v="0"/>
    <n v="623"/>
    <m/>
    <n v="1"/>
    <n v="1"/>
    <n v="-623"/>
    <x v="1002"/>
    <x v="0"/>
    <n v="0"/>
    <n v="0"/>
    <n v="0"/>
    <n v="-79208.22"/>
    <x v="1033"/>
    <n v="-182308.49"/>
    <m/>
    <n v="0"/>
    <m/>
    <m/>
    <m/>
    <n v="1"/>
    <m/>
    <m/>
    <x v="9"/>
    <x v="0"/>
    <x v="5"/>
  </r>
  <r>
    <x v="2026"/>
    <n v="330100210354"/>
    <n v="11140003150"/>
    <x v="1726"/>
    <s v="Бахадур 1"/>
    <s v="Жалантос Бахадур"/>
    <n v="1"/>
    <m/>
    <s v="3478483/06"/>
    <n v="231545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n v="1"/>
    <m/>
    <m/>
    <x v="9"/>
    <x v="0"/>
    <x v="5"/>
  </r>
  <r>
    <x v="2027"/>
    <n v="330100210354"/>
    <n v="11140003150"/>
    <x v="1726"/>
    <s v="Бахадур 1"/>
    <s v="Жалантос Бахадур"/>
    <n v="1"/>
    <m/>
    <n v="0"/>
    <m/>
    <x v="0"/>
    <x v="0"/>
    <n v="140"/>
    <m/>
    <n v="1"/>
    <n v="1"/>
    <n v="-140"/>
    <x v="765"/>
    <x v="0"/>
    <n v="0"/>
    <n v="0"/>
    <n v="0"/>
    <n v="-17799.599999999999"/>
    <x v="788"/>
    <n v="-40968.199999999997"/>
    <m/>
    <n v="0"/>
    <m/>
    <m/>
    <m/>
    <n v="1"/>
    <m/>
    <m/>
    <x v="9"/>
    <x v="0"/>
    <x v="5"/>
  </r>
  <r>
    <x v="2028"/>
    <n v="330120197572"/>
    <n v="690625402658"/>
    <x v="1727"/>
    <s v="Бахадур 1"/>
    <s v="Жалантос Бахадур"/>
    <n v="1"/>
    <m/>
    <n v="17188261"/>
    <n v="48679"/>
    <x v="0"/>
    <x v="0"/>
    <n v="281"/>
    <m/>
    <n v="1"/>
    <n v="1"/>
    <n v="-281"/>
    <x v="18"/>
    <x v="0"/>
    <n v="0"/>
    <n v="0"/>
    <n v="0"/>
    <n v="-35726.340000000004"/>
    <x v="18"/>
    <n v="-82229.03"/>
    <m/>
    <n v="0"/>
    <m/>
    <m/>
    <m/>
    <m/>
    <m/>
    <m/>
    <x v="9"/>
    <x v="0"/>
    <x v="5"/>
  </r>
  <r>
    <x v="2029"/>
    <n v="330120197572"/>
    <n v="690625402658"/>
    <x v="1727"/>
    <s v="Бахадур 1"/>
    <s v="Жалантос Бахадур"/>
    <n v="1"/>
    <m/>
    <s v="06/070105"/>
    <n v="231660"/>
    <x v="0"/>
    <x v="0"/>
    <n v="666"/>
    <m/>
    <n v="1"/>
    <n v="1"/>
    <n v="-666"/>
    <x v="1003"/>
    <x v="0"/>
    <n v="0"/>
    <n v="0"/>
    <n v="0"/>
    <n v="-84675.24"/>
    <x v="1034"/>
    <n v="-194891.58000000002"/>
    <m/>
    <n v="0"/>
    <m/>
    <m/>
    <m/>
    <n v="1"/>
    <m/>
    <m/>
    <x v="9"/>
    <x v="0"/>
    <x v="5"/>
  </r>
  <r>
    <x v="2030"/>
    <n v="330120197572"/>
    <n v="690625402658"/>
    <x v="1727"/>
    <s v="Бахадур 1"/>
    <s v="Жалантос Бахадур"/>
    <n v="1"/>
    <m/>
    <n v="13976687"/>
    <m/>
    <x v="0"/>
    <x v="0"/>
    <n v="54"/>
    <m/>
    <n v="1"/>
    <n v="1"/>
    <n v="-54"/>
    <x v="1004"/>
    <x v="0"/>
    <n v="0"/>
    <n v="0"/>
    <n v="0"/>
    <n v="-6865.56"/>
    <x v="1035"/>
    <n v="-15802.02"/>
    <m/>
    <n v="0"/>
    <m/>
    <m/>
    <m/>
    <n v="1"/>
    <m/>
    <m/>
    <x v="9"/>
    <x v="0"/>
    <x v="5"/>
  </r>
  <r>
    <x v="2031"/>
    <n v="331010037698"/>
    <n v="410301301604"/>
    <x v="1728"/>
    <s v="Мурат 17/24"/>
    <s v="Муратбаева "/>
    <n v="17"/>
    <n v="24"/>
    <s v="04/339311"/>
    <n v="155080"/>
    <x v="0"/>
    <x v="0"/>
    <n v="1384"/>
    <m/>
    <n v="1"/>
    <n v="1"/>
    <n v="-1384"/>
    <x v="1005"/>
    <x v="0"/>
    <n v="0"/>
    <n v="0"/>
    <n v="0"/>
    <n v="-175961.76"/>
    <x v="1036"/>
    <n v="-404999.92000000004"/>
    <m/>
    <n v="0"/>
    <m/>
    <m/>
    <m/>
    <n v="1"/>
    <m/>
    <m/>
    <x v="11"/>
    <x v="0"/>
    <x v="5"/>
  </r>
  <r>
    <x v="2032"/>
    <n v="331017779366"/>
    <n v="710826402468"/>
    <x v="1729"/>
    <s v="Абая 26а"/>
    <s v="Абая"/>
    <s v="28а"/>
    <m/>
    <n v="19254627"/>
    <n v="5530809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n v="1"/>
    <m/>
    <m/>
    <x v="11"/>
    <x v="0"/>
    <x v="5"/>
  </r>
  <r>
    <x v="2033"/>
    <n v="331017886959"/>
    <n v="660524401812"/>
    <x v="1730"/>
    <s v="Абая 28а"/>
    <s v="Абая"/>
    <n v="28"/>
    <m/>
    <n v="159113"/>
    <n v="405808"/>
    <x v="0"/>
    <x v="0"/>
    <n v="207"/>
    <m/>
    <n v="1"/>
    <n v="1"/>
    <n v="-207"/>
    <x v="1000"/>
    <x v="0"/>
    <n v="0"/>
    <n v="0"/>
    <n v="0"/>
    <n v="-26317.98"/>
    <x v="1031"/>
    <n v="-60574.41"/>
    <m/>
    <n v="0"/>
    <m/>
    <m/>
    <m/>
    <n v="1"/>
    <m/>
    <m/>
    <x v="11"/>
    <x v="0"/>
    <x v="5"/>
  </r>
  <r>
    <x v="2034"/>
    <n v="331010121112"/>
    <n v="611229300302"/>
    <x v="1731"/>
    <s v="Абая 32/83"/>
    <s v="Абая "/>
    <n v="32"/>
    <n v="83"/>
    <n v="191870"/>
    <n v="88168"/>
    <x v="0"/>
    <x v="0"/>
    <n v="1421"/>
    <m/>
    <n v="1"/>
    <n v="1"/>
    <n v="-1421"/>
    <x v="1006"/>
    <x v="0"/>
    <n v="0"/>
    <n v="0"/>
    <n v="0"/>
    <n v="-180665.94"/>
    <x v="1037"/>
    <n v="-415827.23"/>
    <m/>
    <n v="0"/>
    <m/>
    <m/>
    <m/>
    <n v="1"/>
    <m/>
    <m/>
    <x v="11"/>
    <x v="0"/>
    <x v="5"/>
  </r>
  <r>
    <x v="2035"/>
    <n v="331017875964"/>
    <n v="780310401030"/>
    <x v="1732"/>
    <s v="Абая 30/83"/>
    <s v="Абая "/>
    <n v="30"/>
    <n v="63"/>
    <n v="11422075"/>
    <n v="87797"/>
    <x v="0"/>
    <x v="0"/>
    <n v="816"/>
    <m/>
    <n v="1"/>
    <n v="1"/>
    <n v="-816"/>
    <x v="1007"/>
    <x v="0"/>
    <n v="0"/>
    <n v="0"/>
    <n v="0"/>
    <n v="-103746.24000000001"/>
    <x v="1038"/>
    <n v="-238786.08000000002"/>
    <m/>
    <n v="0"/>
    <m/>
    <m/>
    <m/>
    <n v="1"/>
    <m/>
    <m/>
    <x v="11"/>
    <x v="0"/>
    <x v="5"/>
  </r>
  <r>
    <x v="2036"/>
    <n v="331010781205"/>
    <n v="910915302143"/>
    <x v="1733"/>
    <s v="Мурат 15/42"/>
    <s v="Муратбаева "/>
    <n v="15"/>
    <n v="42"/>
    <n v="85226678"/>
    <n v="57914563"/>
    <x v="0"/>
    <x v="0"/>
    <n v="238"/>
    <m/>
    <n v="1"/>
    <n v="1"/>
    <n v="-238"/>
    <x v="353"/>
    <x v="0"/>
    <n v="0"/>
    <n v="0"/>
    <n v="0"/>
    <n v="-30259.32"/>
    <x v="356"/>
    <n v="-69645.94"/>
    <m/>
    <n v="0"/>
    <m/>
    <m/>
    <m/>
    <n v="1"/>
    <m/>
    <m/>
    <x v="11"/>
    <x v="0"/>
    <x v="5"/>
  </r>
  <r>
    <x v="2037"/>
    <n v="330710202943"/>
    <n v="771207300097"/>
    <x v="1734"/>
    <s v="Абая 36а/1"/>
    <s v="Абая "/>
    <s v="36а"/>
    <n v="1"/>
    <n v="98014970"/>
    <n v="87756"/>
    <x v="0"/>
    <x v="0"/>
    <n v="348"/>
    <m/>
    <n v="1"/>
    <n v="1"/>
    <n v="-348"/>
    <x v="931"/>
    <x v="0"/>
    <n v="0"/>
    <n v="0"/>
    <n v="0"/>
    <n v="-44244.72"/>
    <x v="960"/>
    <n v="-101835.24"/>
    <m/>
    <n v="0"/>
    <m/>
    <m/>
    <m/>
    <n v="1"/>
    <m/>
    <m/>
    <x v="11"/>
    <x v="0"/>
    <x v="5"/>
  </r>
  <r>
    <x v="2038"/>
    <n v="331017907053"/>
    <n v="820727300856"/>
    <x v="1735"/>
    <s v="Абая 36/21"/>
    <s v="Абая "/>
    <n v="36"/>
    <n v="21"/>
    <n v="97455408"/>
    <n v="64831"/>
    <x v="0"/>
    <x v="0"/>
    <n v="1378"/>
    <m/>
    <n v="1"/>
    <n v="1"/>
    <n v="-1378"/>
    <x v="1008"/>
    <x v="0"/>
    <n v="0"/>
    <n v="0"/>
    <n v="0"/>
    <n v="-175198.92"/>
    <x v="1039"/>
    <n v="-403244.14"/>
    <m/>
    <n v="0"/>
    <m/>
    <m/>
    <m/>
    <m/>
    <m/>
    <m/>
    <x v="11"/>
    <x v="0"/>
    <x v="5"/>
  </r>
  <r>
    <x v="2039"/>
    <n v="331010315883"/>
    <n v="770315402222"/>
    <x v="1736"/>
    <s v="Муратб 15/64"/>
    <m/>
    <m/>
    <m/>
    <n v="2095605"/>
    <n v="422846"/>
    <x v="0"/>
    <x v="0"/>
    <n v="414"/>
    <m/>
    <n v="1"/>
    <n v="1"/>
    <n v="-414"/>
    <x v="1009"/>
    <x v="0"/>
    <n v="0"/>
    <n v="0"/>
    <n v="0"/>
    <n v="-52635.96"/>
    <x v="1040"/>
    <n v="-121148.82"/>
    <m/>
    <n v="0"/>
    <m/>
    <m/>
    <m/>
    <m/>
    <m/>
    <m/>
    <x v="11"/>
    <x v="0"/>
    <x v="5"/>
  </r>
  <r>
    <x v="2040"/>
    <n v="331017820769"/>
    <n v="761230400384"/>
    <x v="1737"/>
    <s v="Жургенова 34"/>
    <m/>
    <m/>
    <m/>
    <n v="2118667"/>
    <n v="47493"/>
    <x v="0"/>
    <x v="0"/>
    <n v="106"/>
    <m/>
    <n v="1"/>
    <n v="1"/>
    <n v="-106"/>
    <x v="463"/>
    <x v="0"/>
    <n v="0"/>
    <n v="0"/>
    <n v="0"/>
    <n v="-13476.84"/>
    <x v="469"/>
    <n v="-31018.780000000002"/>
    <m/>
    <n v="0"/>
    <m/>
    <m/>
    <m/>
    <m/>
    <m/>
    <m/>
    <x v="11"/>
    <x v="0"/>
    <x v="5"/>
  </r>
  <r>
    <x v="2041"/>
    <n v="331017820769"/>
    <n v="761230400384"/>
    <x v="1737"/>
    <s v="Жургенова 34"/>
    <m/>
    <m/>
    <m/>
    <n v="0"/>
    <m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m/>
    <m/>
    <m/>
    <x v="11"/>
    <x v="0"/>
    <x v="5"/>
  </r>
  <r>
    <x v="2042"/>
    <n v="331017779366"/>
    <n v="710826402468"/>
    <x v="1738"/>
    <s v="Мусрепова 18/21"/>
    <s v="Мусрепова"/>
    <n v="18"/>
    <n v="21"/>
    <n v="32018054"/>
    <n v="57906162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11"/>
    <x v="0"/>
    <x v="5"/>
  </r>
  <r>
    <x v="2043"/>
    <m/>
    <n v="840110400277"/>
    <x v="1739"/>
    <s v="Абая 30/41"/>
    <s v="Абая"/>
    <n v="30"/>
    <n v="41"/>
    <n v="12918895"/>
    <n v="231516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m/>
    <m/>
    <m/>
    <x v="11"/>
    <x v="0"/>
    <x v="5"/>
  </r>
  <r>
    <x v="2044"/>
    <n v="331010373154"/>
    <n v="461201301414"/>
    <x v="1740"/>
    <s v="Ш-ла 26/67"/>
    <s v="Шугыла"/>
    <n v="26"/>
    <n v="67"/>
    <n v="10078272"/>
    <n v="19524"/>
    <x v="0"/>
    <x v="0"/>
    <n v="466"/>
    <m/>
    <n v="1"/>
    <n v="1"/>
    <n v="-466"/>
    <x v="1010"/>
    <x v="0"/>
    <n v="0"/>
    <n v="0"/>
    <n v="0"/>
    <n v="-59247.24"/>
    <x v="1041"/>
    <n v="-136365.58000000002"/>
    <m/>
    <n v="0"/>
    <m/>
    <m/>
    <m/>
    <n v="1"/>
    <m/>
    <m/>
    <x v="11"/>
    <x v="0"/>
    <x v="5"/>
  </r>
  <r>
    <x v="2045"/>
    <n v="331017894828"/>
    <n v="660821401572"/>
    <x v="1741"/>
    <s v="Ш-ла 26/3"/>
    <s v="Шугыла"/>
    <n v="26"/>
    <n v="3"/>
    <n v="13524550"/>
    <n v="406158"/>
    <x v="0"/>
    <x v="0"/>
    <n v="304"/>
    <m/>
    <n v="1"/>
    <n v="1"/>
    <n v="-304"/>
    <x v="773"/>
    <x v="0"/>
    <n v="0"/>
    <n v="0"/>
    <n v="0"/>
    <n v="-38650.559999999998"/>
    <x v="796"/>
    <n v="-88959.52"/>
    <m/>
    <n v="0"/>
    <m/>
    <m/>
    <m/>
    <n v="1"/>
    <m/>
    <m/>
    <x v="11"/>
    <x v="0"/>
    <x v="5"/>
  </r>
  <r>
    <x v="2046"/>
    <n v="331010777458"/>
    <n v="530627400888"/>
    <x v="1742"/>
    <s v="Ш-ла 34/3"/>
    <s v="Шугыла"/>
    <n v="34"/>
    <n v="3"/>
    <n v="192285"/>
    <n v="123401"/>
    <x v="0"/>
    <x v="0"/>
    <n v="476"/>
    <m/>
    <n v="1"/>
    <n v="1"/>
    <n v="-476"/>
    <x v="1011"/>
    <x v="0"/>
    <n v="0"/>
    <n v="0"/>
    <n v="0"/>
    <n v="-60518.64"/>
    <x v="1042"/>
    <n v="-139291.88"/>
    <m/>
    <n v="0"/>
    <m/>
    <m/>
    <m/>
    <n v="1"/>
    <m/>
    <m/>
    <x v="11"/>
    <x v="0"/>
    <x v="5"/>
  </r>
  <r>
    <x v="2047"/>
    <n v="331010706351"/>
    <n v="541210401229"/>
    <x v="1743"/>
    <s v="Шугла 26/20"/>
    <s v="Шугыла"/>
    <n v="26"/>
    <n v="20"/>
    <n v="8655092"/>
    <n v="3457040"/>
    <x v="0"/>
    <x v="0"/>
    <n v="290"/>
    <m/>
    <n v="1"/>
    <n v="1"/>
    <n v="-290"/>
    <x v="680"/>
    <x v="0"/>
    <n v="0"/>
    <n v="0"/>
    <n v="0"/>
    <n v="-36870.6"/>
    <x v="698"/>
    <n v="-84862.700000000012"/>
    <m/>
    <n v="0"/>
    <m/>
    <m/>
    <m/>
    <n v="1"/>
    <m/>
    <m/>
    <x v="11"/>
    <x v="0"/>
    <x v="5"/>
  </r>
  <r>
    <x v="2048"/>
    <n v="330810162262"/>
    <n v="650703400072"/>
    <x v="1744"/>
    <s v="Ш-ла 1а 2"/>
    <s v="Шугыла"/>
    <s v="1а"/>
    <n v="2"/>
    <n v="15556842"/>
    <n v="99805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11"/>
    <x v="0"/>
    <x v="5"/>
  </r>
  <r>
    <x v="2049"/>
    <n v="330810162262"/>
    <n v="650703400072"/>
    <x v="1744"/>
    <s v="Ш-ла 1а 2"/>
    <s v="Шугыла"/>
    <s v="1а"/>
    <n v="2"/>
    <n v="25829921"/>
    <n v="230910"/>
    <x v="0"/>
    <x v="0"/>
    <n v="145"/>
    <m/>
    <n v="1"/>
    <n v="1"/>
    <n v="-145"/>
    <x v="655"/>
    <x v="0"/>
    <n v="0"/>
    <n v="0"/>
    <n v="0"/>
    <n v="-18435.3"/>
    <x v="671"/>
    <n v="-42431.350000000006"/>
    <m/>
    <n v="0"/>
    <m/>
    <m/>
    <m/>
    <n v="1"/>
    <m/>
    <m/>
    <x v="11"/>
    <x v="0"/>
    <x v="5"/>
  </r>
  <r>
    <x v="2050"/>
    <m/>
    <n v="680208401652"/>
    <x v="1745"/>
    <s v="Шугла25/67"/>
    <s v="Шугыла"/>
    <n v="25"/>
    <n v="67"/>
    <n v="97570059"/>
    <n v="58174543"/>
    <x v="0"/>
    <x v="0"/>
    <n v="730"/>
    <m/>
    <n v="1"/>
    <n v="1"/>
    <n v="-730"/>
    <x v="561"/>
    <x v="0"/>
    <n v="0"/>
    <n v="0"/>
    <n v="0"/>
    <n v="-92812.2"/>
    <x v="571"/>
    <n v="-213619.90000000002"/>
    <m/>
    <n v="0"/>
    <m/>
    <m/>
    <m/>
    <n v="1"/>
    <m/>
    <m/>
    <x v="11"/>
    <x v="0"/>
    <x v="5"/>
  </r>
  <r>
    <x v="2051"/>
    <m/>
    <n v="500502402333"/>
    <x v="1746"/>
    <s v="Абая 30/4"/>
    <s v="Абая"/>
    <n v="30"/>
    <n v="4"/>
    <n v="16849370"/>
    <n v="231516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11"/>
    <x v="0"/>
    <x v="5"/>
  </r>
  <r>
    <x v="2052"/>
    <n v="331010122668"/>
    <n v="860101402811"/>
    <x v="1747"/>
    <s v="К-ата 62"/>
    <s v="Коркыт ата"/>
    <n v="62"/>
    <m/>
    <n v="16590809"/>
    <n v="123760"/>
    <x v="0"/>
    <x v="0"/>
    <n v="2459"/>
    <m/>
    <n v="1"/>
    <n v="1"/>
    <n v="-2459"/>
    <x v="1012"/>
    <x v="0"/>
    <n v="0"/>
    <n v="0"/>
    <n v="0"/>
    <n v="-312637.26"/>
    <x v="1043"/>
    <n v="-719577.17"/>
    <m/>
    <n v="0"/>
    <m/>
    <m/>
    <m/>
    <n v="1"/>
    <m/>
    <m/>
    <x v="15"/>
    <x v="0"/>
    <x v="5"/>
  </r>
  <r>
    <x v="2053"/>
    <n v="330120147026"/>
    <n v="130840008347"/>
    <x v="1748"/>
    <s v="К.А.Яссауи"/>
    <s v="Яссауи"/>
    <n v="9"/>
    <m/>
    <n v="101214033"/>
    <n v="58173153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m/>
    <m/>
    <m/>
    <x v="15"/>
    <x v="0"/>
    <x v="5"/>
  </r>
  <r>
    <x v="2054"/>
    <n v="331010337836"/>
    <n v="630323400866"/>
    <x v="1749"/>
    <s v="Шокая б/н"/>
    <s v="М. Шокай"/>
    <s v="б/н"/>
    <m/>
    <n v="8489655"/>
    <n v="58172719"/>
    <x v="0"/>
    <x v="0"/>
    <n v="882"/>
    <m/>
    <n v="1"/>
    <n v="1"/>
    <n v="-882"/>
    <x v="1013"/>
    <x v="0"/>
    <n v="0"/>
    <n v="0"/>
    <n v="0"/>
    <n v="-112137.48"/>
    <x v="1044"/>
    <n v="-258099.66000000003"/>
    <m/>
    <n v="0"/>
    <m/>
    <m/>
    <m/>
    <n v="1"/>
    <m/>
    <m/>
    <x v="15"/>
    <x v="0"/>
    <x v="5"/>
  </r>
  <r>
    <x v="2055"/>
    <n v="330120321212"/>
    <n v="810626300578"/>
    <x v="1750"/>
    <s v="Яссауи б/н"/>
    <s v="Яссауи"/>
    <s v="б/н"/>
    <m/>
    <n v="8489663"/>
    <n v="17328089"/>
    <x v="0"/>
    <x v="0"/>
    <n v="545"/>
    <m/>
    <n v="1"/>
    <n v="1"/>
    <n v="-545"/>
    <x v="1014"/>
    <x v="0"/>
    <n v="0"/>
    <n v="0"/>
    <n v="0"/>
    <n v="-69291.3"/>
    <x v="1045"/>
    <n v="-159483.35"/>
    <m/>
    <n v="0"/>
    <m/>
    <m/>
    <m/>
    <n v="1"/>
    <m/>
    <m/>
    <x v="4"/>
    <x v="0"/>
    <x v="5"/>
  </r>
  <r>
    <x v="2056"/>
    <n v="582100281217"/>
    <n v="130240010654"/>
    <x v="1751"/>
    <s v="Яссауи 15"/>
    <s v="Яссауи"/>
    <n v="15"/>
    <m/>
    <n v="13811479"/>
    <n v="17329764"/>
    <x v="0"/>
    <x v="0"/>
    <n v="39"/>
    <m/>
    <n v="1"/>
    <n v="0"/>
    <n v="-39"/>
    <x v="6"/>
    <x v="0"/>
    <n v="0"/>
    <n v="0"/>
    <n v="0"/>
    <n v="-4958.46"/>
    <x v="6"/>
    <n v="-4958.46"/>
    <m/>
    <n v="-39"/>
    <m/>
    <m/>
    <m/>
    <n v="1"/>
    <m/>
    <m/>
    <x v="14"/>
    <x v="0"/>
    <x v="5"/>
  </r>
  <r>
    <x v="2057"/>
    <m/>
    <n v="130240010655"/>
    <x v="1751"/>
    <s v="Яссауи 16"/>
    <s v="Яссауи"/>
    <n v="16"/>
    <m/>
    <m/>
    <m/>
    <x v="0"/>
    <x v="0"/>
    <n v="6"/>
    <m/>
    <n v="0"/>
    <n v="1"/>
    <n v="0"/>
    <x v="356"/>
    <x v="0"/>
    <n v="0"/>
    <n v="0"/>
    <n v="1"/>
    <n v="0"/>
    <x v="359"/>
    <n v="-992.94"/>
    <m/>
    <n v="6"/>
    <m/>
    <m/>
    <m/>
    <n v="1"/>
    <m/>
    <s v="возврат кан-ии за июль месяц"/>
    <x v="14"/>
    <x v="0"/>
    <x v="5"/>
  </r>
  <r>
    <x v="2058"/>
    <m/>
    <n v="520109401236"/>
    <x v="1752"/>
    <s v="Бухарбай батыр б/н"/>
    <m/>
    <m/>
    <m/>
    <n v="429163"/>
    <n v="746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m/>
    <m/>
    <m/>
    <x v="13"/>
    <x v="0"/>
    <x v="5"/>
  </r>
  <r>
    <x v="2059"/>
    <n v="331012071578"/>
    <n v="611204301017"/>
    <x v="1753"/>
    <s v="Даутбаева 65"/>
    <s v="Дауытбаева"/>
    <n v="65"/>
    <m/>
    <n v="0"/>
    <n v="0"/>
    <x v="0"/>
    <x v="0"/>
    <n v="140"/>
    <m/>
    <n v="0"/>
    <n v="1"/>
    <n v="0"/>
    <x v="765"/>
    <x v="1"/>
    <n v="80"/>
    <n v="23410.400000000001"/>
    <n v="0"/>
    <n v="0"/>
    <x v="788"/>
    <n v="-23168.600000000002"/>
    <m/>
    <n v="140"/>
    <m/>
    <m/>
    <m/>
    <n v="1"/>
    <m/>
    <m/>
    <x v="16"/>
    <x v="0"/>
    <x v="5"/>
  </r>
  <r>
    <x v="2060"/>
    <n v="331018973310"/>
    <n v="831231300745"/>
    <x v="1754"/>
    <s v="Ш-ла 32а"/>
    <s v="Шугыла"/>
    <n v="32"/>
    <s v="а"/>
    <s v="МК07580"/>
    <n v="829580"/>
    <x v="0"/>
    <x v="0"/>
    <n v="5166"/>
    <m/>
    <n v="1"/>
    <n v="1"/>
    <n v="-5166"/>
    <x v="1015"/>
    <x v="1"/>
    <n v="5246"/>
    <n v="1535136.98"/>
    <n v="0"/>
    <n v="-656805.24"/>
    <x v="1046"/>
    <n v="-1511726.58"/>
    <m/>
    <n v="0"/>
    <m/>
    <m/>
    <m/>
    <n v="1"/>
    <m/>
    <m/>
    <x v="16"/>
    <x v="0"/>
    <x v="5"/>
  </r>
  <r>
    <x v="2061"/>
    <n v="331010646963"/>
    <n v="790220400174"/>
    <x v="1755"/>
    <s v="Ш-ла б/н"/>
    <s v="Шугыла"/>
    <s v="б/н"/>
    <m/>
    <n v="706007847"/>
    <n v="39382"/>
    <x v="0"/>
    <x v="0"/>
    <n v="6892"/>
    <m/>
    <n v="1"/>
    <n v="1"/>
    <n v="-6892"/>
    <x v="1016"/>
    <x v="1"/>
    <n v="6972"/>
    <n v="2040216.3599999999"/>
    <n v="0"/>
    <n v="-876248.88"/>
    <x v="1047"/>
    <n v="-2016805.96"/>
    <m/>
    <n v="0"/>
    <m/>
    <m/>
    <m/>
    <n v="1"/>
    <m/>
    <m/>
    <x v="16"/>
    <x v="0"/>
    <x v="5"/>
  </r>
  <r>
    <x v="2062"/>
    <n v="331010270054"/>
    <n v="450324400279"/>
    <x v="1756"/>
    <s v="Женис 29"/>
    <s v="Женис"/>
    <n v="29"/>
    <m/>
    <s v="013731/2011"/>
    <n v="88350"/>
    <x v="0"/>
    <x v="0"/>
    <n v="6263"/>
    <m/>
    <n v="1"/>
    <n v="0"/>
    <n v="-6263"/>
    <x v="6"/>
    <x v="1"/>
    <n v="6313"/>
    <n v="1847373.19"/>
    <n v="0"/>
    <n v="-796277.82"/>
    <x v="6"/>
    <n v="-796277.82"/>
    <m/>
    <n v="-6263"/>
    <m/>
    <m/>
    <m/>
    <n v="1"/>
    <m/>
    <m/>
    <x v="17"/>
    <x v="0"/>
    <x v="5"/>
  </r>
  <r>
    <x v="2063"/>
    <n v="331010270054"/>
    <n v="450324400279"/>
    <x v="1756"/>
    <s v="Женис 29"/>
    <s v="Женис"/>
    <n v="29"/>
    <m/>
    <s v="405163/07"/>
    <n v="23166"/>
    <x v="0"/>
    <x v="0"/>
    <n v="1832"/>
    <m/>
    <n v="1"/>
    <n v="0"/>
    <n v="-1832"/>
    <x v="6"/>
    <x v="1"/>
    <n v="1882"/>
    <n v="550729.66"/>
    <n v="0"/>
    <n v="-232920.48"/>
    <x v="6"/>
    <n v="-232920.48"/>
    <m/>
    <n v="-1832"/>
    <m/>
    <m/>
    <m/>
    <n v="1"/>
    <m/>
    <m/>
    <x v="17"/>
    <x v="0"/>
    <x v="5"/>
  </r>
  <r>
    <x v="2064"/>
    <n v="331000000298"/>
    <n v="990440001264"/>
    <x v="1757"/>
    <s v="Шукурова"/>
    <s v="Шукурова"/>
    <s v="б/н"/>
    <m/>
    <n v="32583157"/>
    <n v="58172720"/>
    <x v="0"/>
    <x v="0"/>
    <n v="1043"/>
    <m/>
    <n v="1"/>
    <n v="1"/>
    <n v="-1043"/>
    <x v="1017"/>
    <x v="1"/>
    <n v="1093"/>
    <n v="319844.58999999997"/>
    <n v="0"/>
    <n v="-132607.01999999999"/>
    <x v="1048"/>
    <n v="-305213.08999999997"/>
    <m/>
    <n v="0"/>
    <m/>
    <m/>
    <m/>
    <n v="1"/>
    <m/>
    <m/>
    <x v="17"/>
    <x v="0"/>
    <x v="5"/>
  </r>
  <r>
    <x v="2065"/>
    <n v="330120321212"/>
    <n v="810626300578"/>
    <x v="1758"/>
    <s v="Яссауи б/н"/>
    <s v="Яссауи"/>
    <s v="б/н"/>
    <m/>
    <n v="9160502"/>
    <n v="17330987"/>
    <x v="0"/>
    <x v="0"/>
    <n v="2285"/>
    <m/>
    <n v="1"/>
    <n v="1"/>
    <n v="-2285"/>
    <x v="1018"/>
    <x v="1"/>
    <n v="2335"/>
    <n v="683291.05"/>
    <n v="0"/>
    <n v="-290514.90000000002"/>
    <x v="1049"/>
    <n v="-668659.55000000005"/>
    <m/>
    <n v="0"/>
    <m/>
    <m/>
    <m/>
    <n v="1"/>
    <m/>
    <m/>
    <x v="17"/>
    <x v="0"/>
    <x v="5"/>
  </r>
  <r>
    <x v="2066"/>
    <n v="331010163748"/>
    <n v="730209402398"/>
    <x v="1759"/>
    <s v="Абая 30/84"/>
    <s v="Абая"/>
    <n v="30"/>
    <n v="84"/>
    <n v="490221"/>
    <n v="255"/>
    <x v="0"/>
    <x v="0"/>
    <n v="309"/>
    <m/>
    <n v="1"/>
    <n v="1"/>
    <n v="-309"/>
    <x v="43"/>
    <x v="0"/>
    <n v="0"/>
    <n v="0"/>
    <n v="0"/>
    <n v="-39286.26"/>
    <x v="43"/>
    <n v="-90422.670000000013"/>
    <m/>
    <n v="0"/>
    <m/>
    <m/>
    <m/>
    <m/>
    <m/>
    <m/>
    <x v="18"/>
    <x v="0"/>
    <x v="5"/>
  </r>
  <r>
    <x v="2067"/>
    <n v="331000045782"/>
    <n v="340005813"/>
    <x v="1760"/>
    <s v="Абая 24"/>
    <s v="Абая"/>
    <n v="24"/>
    <m/>
    <n v="120139732"/>
    <n v="317234"/>
    <x v="0"/>
    <x v="0"/>
    <n v="118"/>
    <m/>
    <n v="1"/>
    <n v="0"/>
    <n v="-118"/>
    <x v="6"/>
    <x v="0"/>
    <n v="0"/>
    <n v="0"/>
    <n v="0"/>
    <n v="-15002.52"/>
    <x v="6"/>
    <n v="-15002.52"/>
    <m/>
    <n v="-118"/>
    <m/>
    <m/>
    <m/>
    <n v="1"/>
    <m/>
    <m/>
    <x v="18"/>
    <x v="0"/>
    <x v="5"/>
  </r>
  <r>
    <x v="2068"/>
    <n v="331000048435"/>
    <n v="10240006116"/>
    <x v="1761"/>
    <s v="Ш-ла 25/37"/>
    <s v="Шугыла"/>
    <n v="25"/>
    <n v="37"/>
    <n v="30609647"/>
    <n v="57908921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m/>
    <m/>
    <m/>
    <x v="18"/>
    <x v="0"/>
    <x v="5"/>
  </r>
  <r>
    <x v="2069"/>
    <n v="331000027597"/>
    <n v="961240002887"/>
    <x v="1762"/>
    <s v="Пр Абая 34А"/>
    <s v="Абая"/>
    <n v="34"/>
    <s v="а"/>
    <s v="2011/5763107"/>
    <n v="48811"/>
    <x v="0"/>
    <x v="0"/>
    <n v="2324"/>
    <m/>
    <n v="1"/>
    <n v="1"/>
    <n v="-2324"/>
    <x v="1019"/>
    <x v="0"/>
    <n v="0"/>
    <n v="0"/>
    <n v="0"/>
    <n v="-295473.36"/>
    <x v="1050"/>
    <n v="-680072.12"/>
    <m/>
    <n v="0"/>
    <m/>
    <m/>
    <m/>
    <n v="1"/>
    <m/>
    <m/>
    <x v="19"/>
    <x v="0"/>
    <x v="5"/>
  </r>
  <r>
    <x v="2070"/>
    <n v="331010339275"/>
    <n v="610918401964"/>
    <x v="1763"/>
    <s v="Абая 36/4"/>
    <s v="Абая"/>
    <n v="36"/>
    <n v="4"/>
    <n v="76232"/>
    <n v="57905841"/>
    <x v="0"/>
    <x v="0"/>
    <n v="731"/>
    <m/>
    <n v="1"/>
    <n v="1"/>
    <n v="-731"/>
    <x v="1020"/>
    <x v="0"/>
    <n v="0"/>
    <n v="0"/>
    <n v="0"/>
    <n v="-92939.34"/>
    <x v="1051"/>
    <n v="-213912.53"/>
    <m/>
    <n v="0"/>
    <m/>
    <m/>
    <m/>
    <n v="1"/>
    <m/>
    <m/>
    <x v="19"/>
    <x v="0"/>
    <x v="5"/>
  </r>
  <r>
    <x v="2071"/>
    <n v="331010339275"/>
    <n v="610918401964"/>
    <x v="1763"/>
    <s v="Абая 36/4"/>
    <s v="Абая"/>
    <n v="36"/>
    <n v="4"/>
    <s v="08/8013662"/>
    <n v="3458610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n v="1"/>
    <m/>
    <m/>
    <x v="19"/>
    <x v="0"/>
    <x v="5"/>
  </r>
  <r>
    <x v="2072"/>
    <n v="331000028595"/>
    <n v="120840009671"/>
    <x v="1764"/>
    <s v="К Ата 70"/>
    <s v="Коркыт ата "/>
    <n v="70"/>
    <m/>
    <n v="317762"/>
    <n v="89438"/>
    <x v="0"/>
    <x v="0"/>
    <n v="1002"/>
    <m/>
    <n v="1"/>
    <n v="0"/>
    <n v="-1002"/>
    <x v="6"/>
    <x v="0"/>
    <n v="0"/>
    <n v="0"/>
    <n v="0"/>
    <n v="-127394.28"/>
    <x v="6"/>
    <n v="-127394.28"/>
    <m/>
    <n v="-1002"/>
    <m/>
    <m/>
    <m/>
    <n v="1"/>
    <m/>
    <m/>
    <x v="19"/>
    <x v="0"/>
    <x v="5"/>
  </r>
  <r>
    <x v="2073"/>
    <n v="331010630226"/>
    <n v="610323402630"/>
    <x v="1765"/>
    <s v="ул Скаткова98/14"/>
    <s v="Скаткова"/>
    <n v="98"/>
    <n v="14"/>
    <n v="32137552"/>
    <m/>
    <x v="0"/>
    <x v="0"/>
    <n v="34"/>
    <m/>
    <n v="1"/>
    <n v="1"/>
    <n v="-34"/>
    <x v="891"/>
    <x v="0"/>
    <n v="0"/>
    <n v="0"/>
    <n v="0"/>
    <n v="-4322.76"/>
    <x v="975"/>
    <n v="-9949.42"/>
    <m/>
    <n v="0"/>
    <m/>
    <m/>
    <m/>
    <n v="-1"/>
    <s v="нет № пломбы"/>
    <m/>
    <x v="19"/>
    <x v="0"/>
    <x v="5"/>
  </r>
  <r>
    <x v="2074"/>
    <n v="331012239148"/>
    <n v="540301301175"/>
    <x v="1766"/>
    <s v="Ш-ла 34"/>
    <s v="Шугыла"/>
    <n v="34"/>
    <n v="56"/>
    <n v="97902101"/>
    <n v="891542"/>
    <x v="0"/>
    <x v="0"/>
    <n v="581"/>
    <m/>
    <n v="1"/>
    <n v="1"/>
    <n v="-581"/>
    <x v="1021"/>
    <x v="0"/>
    <n v="0"/>
    <n v="0"/>
    <n v="0"/>
    <n v="-73868.34"/>
    <x v="1052"/>
    <n v="-170018.03"/>
    <m/>
    <n v="0"/>
    <m/>
    <m/>
    <m/>
    <n v="1"/>
    <m/>
    <m/>
    <x v="19"/>
    <x v="0"/>
    <x v="5"/>
  </r>
  <r>
    <x v="2075"/>
    <m/>
    <n v="740707301878"/>
    <x v="1767"/>
    <s v="Ш-ла24а/3"/>
    <s v="Шугыла"/>
    <s v="24а"/>
    <n v="3"/>
    <n v="29393065"/>
    <n v="58172390"/>
    <x v="0"/>
    <x v="0"/>
    <n v="32"/>
    <m/>
    <n v="1"/>
    <n v="1"/>
    <n v="-32"/>
    <x v="625"/>
    <x v="0"/>
    <n v="0"/>
    <n v="0"/>
    <n v="0"/>
    <n v="-4068.48"/>
    <x v="639"/>
    <n v="-9364.16"/>
    <m/>
    <n v="0"/>
    <m/>
    <m/>
    <m/>
    <n v="1"/>
    <m/>
    <m/>
    <x v="19"/>
    <x v="0"/>
    <x v="5"/>
  </r>
  <r>
    <x v="2076"/>
    <n v="330100238937"/>
    <n v="81040002508"/>
    <x v="1768"/>
    <s v="бейбитшилик 55"/>
    <s v="Бейбитшилик "/>
    <n v="55"/>
    <m/>
    <n v="87755990"/>
    <n v="58175492"/>
    <x v="0"/>
    <x v="0"/>
    <n v="5321"/>
    <m/>
    <n v="1"/>
    <n v="0"/>
    <n v="-5321"/>
    <x v="6"/>
    <x v="0"/>
    <n v="0"/>
    <n v="0"/>
    <n v="0"/>
    <n v="-320909.51"/>
    <x v="6"/>
    <n v="-320909.51"/>
    <m/>
    <n v="-5321"/>
    <m/>
    <m/>
    <m/>
    <n v="1"/>
    <m/>
    <m/>
    <x v="0"/>
    <x v="0"/>
    <x v="6"/>
  </r>
  <r>
    <x v="2077"/>
    <n v="330100242451"/>
    <n v="90740018271"/>
    <x v="1769"/>
    <s v="Батырбаева 2"/>
    <s v="Батырбаева"/>
    <n v="2"/>
    <m/>
    <n v="9665"/>
    <n v="58175906"/>
    <x v="0"/>
    <x v="0"/>
    <n v="46416"/>
    <m/>
    <n v="1"/>
    <n v="1"/>
    <n v="-46416"/>
    <x v="1022"/>
    <x v="0"/>
    <n v="0"/>
    <n v="0"/>
    <n v="0"/>
    <n v="-2799348.96"/>
    <x v="1053"/>
    <n v="-6854250.7199999997"/>
    <m/>
    <n v="0"/>
    <m/>
    <m/>
    <m/>
    <m/>
    <m/>
    <m/>
    <x v="0"/>
    <x v="0"/>
    <x v="6"/>
  </r>
  <r>
    <x v="2078"/>
    <m/>
    <n v="90740018271"/>
    <x v="1770"/>
    <s v="Батырбаева 2"/>
    <s v="Батырбаева"/>
    <n v="2"/>
    <m/>
    <n v="5765669"/>
    <n v="58175907"/>
    <x v="0"/>
    <x v="0"/>
    <n v="9433"/>
    <m/>
    <n v="1"/>
    <n v="1"/>
    <n v="-9433"/>
    <x v="1023"/>
    <x v="0"/>
    <n v="0"/>
    <n v="0"/>
    <n v="0"/>
    <n v="-568904.23"/>
    <x v="1054"/>
    <n v="-1392971.1099999999"/>
    <m/>
    <n v="0"/>
    <m/>
    <m/>
    <m/>
    <m/>
    <m/>
    <m/>
    <x v="0"/>
    <x v="0"/>
    <x v="6"/>
  </r>
  <r>
    <x v="2079"/>
    <n v="331000038834"/>
    <n v="991240004412"/>
    <x v="1771"/>
    <s v="Шымбай 100"/>
    <s v="Шымбай"/>
    <n v="100"/>
    <m/>
    <n v="7737847"/>
    <n v="87751"/>
    <x v="0"/>
    <x v="0"/>
    <n v="8356"/>
    <m/>
    <n v="1"/>
    <n v="0"/>
    <n v="-8356"/>
    <x v="6"/>
    <x v="0"/>
    <n v="0"/>
    <n v="0"/>
    <n v="0"/>
    <n v="-503950.36000000004"/>
    <x v="6"/>
    <n v="-503950.36000000004"/>
    <m/>
    <n v="-8356"/>
    <m/>
    <m/>
    <m/>
    <n v="1"/>
    <m/>
    <m/>
    <x v="0"/>
    <x v="0"/>
    <x v="6"/>
  </r>
  <r>
    <x v="2080"/>
    <n v="330100213821"/>
    <n v="20640006043"/>
    <x v="1772"/>
    <s v="Каратугай 107"/>
    <s v="Каратогай"/>
    <n v="107"/>
    <m/>
    <s v="06/306340"/>
    <n v="3457302"/>
    <x v="0"/>
    <x v="0"/>
    <n v="1483"/>
    <m/>
    <n v="1"/>
    <n v="0"/>
    <n v="-1483"/>
    <x v="6"/>
    <x v="0"/>
    <n v="0"/>
    <n v="0"/>
    <n v="0"/>
    <n v="-89439.73000000001"/>
    <x v="6"/>
    <n v="-89439.73000000001"/>
    <m/>
    <n v="-1483"/>
    <m/>
    <m/>
    <m/>
    <n v="1"/>
    <m/>
    <m/>
    <x v="0"/>
    <x v="0"/>
    <x v="6"/>
  </r>
  <r>
    <x v="2081"/>
    <n v="582100237583"/>
    <n v="40840007141"/>
    <x v="1773"/>
    <s v="Аль-фараби"/>
    <s v="Аль Фараби"/>
    <s v="б/н"/>
    <m/>
    <n v="67038351"/>
    <n v="674"/>
    <x v="0"/>
    <x v="0"/>
    <n v="6962"/>
    <m/>
    <n v="1"/>
    <n v="0"/>
    <n v="-6962"/>
    <x v="6"/>
    <x v="0"/>
    <n v="0"/>
    <n v="0"/>
    <n v="0"/>
    <n v="-419878.22000000003"/>
    <x v="6"/>
    <n v="-419878.22000000003"/>
    <m/>
    <n v="-6962"/>
    <m/>
    <m/>
    <m/>
    <m/>
    <m/>
    <m/>
    <x v="0"/>
    <x v="0"/>
    <x v="6"/>
  </r>
  <r>
    <x v="2082"/>
    <n v="331000037396"/>
    <n v="940740000723"/>
    <x v="1774"/>
    <s v="Талсуат 6/1"/>
    <s v="Талсуат"/>
    <n v="6"/>
    <n v="1"/>
    <n v="807002090"/>
    <n v="316342"/>
    <x v="0"/>
    <x v="0"/>
    <n v="57630"/>
    <m/>
    <n v="0"/>
    <n v="1"/>
    <n v="0"/>
    <x v="1024"/>
    <x v="0"/>
    <n v="0"/>
    <n v="0"/>
    <n v="0"/>
    <n v="0"/>
    <x v="1055"/>
    <n v="-1257486.6000000001"/>
    <m/>
    <n v="57630"/>
    <m/>
    <m/>
    <m/>
    <n v="1"/>
    <m/>
    <m/>
    <x v="30"/>
    <x v="0"/>
    <x v="6"/>
  </r>
  <r>
    <x v="2083"/>
    <n v="331000037396"/>
    <n v="940740000723"/>
    <x v="1774"/>
    <s v="Талсуат 6/1"/>
    <s v="Талсуат"/>
    <n v="6"/>
    <n v="1"/>
    <n v="0"/>
    <m/>
    <x v="0"/>
    <x v="0"/>
    <n v="5173"/>
    <m/>
    <n v="0"/>
    <n v="1"/>
    <n v="0"/>
    <x v="1025"/>
    <x v="0"/>
    <n v="0"/>
    <n v="0"/>
    <n v="0"/>
    <n v="0"/>
    <x v="1056"/>
    <n v="-112874.86"/>
    <m/>
    <n v="5173"/>
    <m/>
    <m/>
    <m/>
    <n v="1"/>
    <m/>
    <m/>
    <x v="30"/>
    <x v="0"/>
    <x v="6"/>
  </r>
  <r>
    <x v="2084"/>
    <n v="331000037396"/>
    <n v="940740000723"/>
    <x v="1774"/>
    <s v="Талсуат 6/1"/>
    <s v="Талсуат"/>
    <n v="6"/>
    <n v="1"/>
    <n v="0"/>
    <m/>
    <x v="0"/>
    <x v="0"/>
    <n v="2777"/>
    <m/>
    <n v="0"/>
    <n v="1"/>
    <n v="0"/>
    <x v="1026"/>
    <x v="0"/>
    <n v="0"/>
    <n v="0"/>
    <n v="0"/>
    <n v="0"/>
    <x v="1057"/>
    <n v="-60594.14"/>
    <m/>
    <n v="2777"/>
    <m/>
    <m/>
    <m/>
    <n v="1"/>
    <m/>
    <m/>
    <x v="30"/>
    <x v="0"/>
    <x v="6"/>
  </r>
  <r>
    <x v="2085"/>
    <n v="331000025282"/>
    <n v="120340003158"/>
    <x v="1775"/>
    <s v="Талсуат 6/1"/>
    <s v="Талсуат"/>
    <n v="6"/>
    <n v="1"/>
    <n v="904000836"/>
    <n v="316343"/>
    <x v="0"/>
    <x v="0"/>
    <n v="52967"/>
    <m/>
    <n v="0"/>
    <n v="1"/>
    <n v="0"/>
    <x v="1027"/>
    <x v="0"/>
    <n v="0"/>
    <n v="0"/>
    <n v="0"/>
    <n v="0"/>
    <x v="1058"/>
    <n v="-1155739.94"/>
    <m/>
    <n v="52967"/>
    <m/>
    <m/>
    <m/>
    <n v="1"/>
    <m/>
    <m/>
    <x v="30"/>
    <x v="0"/>
    <x v="6"/>
  </r>
  <r>
    <x v="2086"/>
    <n v="331000025282"/>
    <n v="120340003158"/>
    <x v="1775"/>
    <s v="Талсуат 6/1"/>
    <s v="Талсуат"/>
    <n v="6"/>
    <n v="1"/>
    <n v="5001302"/>
    <n v="316350"/>
    <x v="0"/>
    <x v="0"/>
    <n v="1497"/>
    <m/>
    <n v="0"/>
    <n v="1"/>
    <n v="0"/>
    <x v="1028"/>
    <x v="0"/>
    <n v="0"/>
    <n v="0"/>
    <n v="0"/>
    <n v="0"/>
    <x v="1059"/>
    <n v="-32664.54"/>
    <m/>
    <n v="1497"/>
    <m/>
    <m/>
    <m/>
    <n v="1"/>
    <m/>
    <m/>
    <x v="30"/>
    <x v="0"/>
    <x v="6"/>
  </r>
  <r>
    <x v="2087"/>
    <n v="331000025282"/>
    <n v="120340003158"/>
    <x v="1775"/>
    <s v="Талсуат 6/1"/>
    <s v="Талсуат"/>
    <n v="6"/>
    <n v="1"/>
    <n v="987679"/>
    <n v="316345"/>
    <x v="0"/>
    <x v="0"/>
    <n v="5889"/>
    <m/>
    <n v="0"/>
    <n v="1"/>
    <n v="0"/>
    <x v="1029"/>
    <x v="0"/>
    <n v="0"/>
    <n v="0"/>
    <n v="0"/>
    <n v="0"/>
    <x v="1060"/>
    <n v="-128497.98"/>
    <m/>
    <n v="5889"/>
    <m/>
    <m/>
    <m/>
    <n v="1"/>
    <m/>
    <m/>
    <x v="30"/>
    <x v="0"/>
    <x v="6"/>
  </r>
  <r>
    <x v="2088"/>
    <m/>
    <m/>
    <x v="1775"/>
    <s v="Талсуат 6/2"/>
    <s v="Талсуат"/>
    <n v="6"/>
    <n v="1"/>
    <n v="0"/>
    <m/>
    <x v="0"/>
    <x v="0"/>
    <n v="472"/>
    <m/>
    <n v="0"/>
    <n v="1"/>
    <n v="0"/>
    <x v="96"/>
    <x v="0"/>
    <n v="0"/>
    <n v="0"/>
    <n v="0"/>
    <n v="0"/>
    <x v="1061"/>
    <n v="-10299.040000000001"/>
    <m/>
    <n v="472"/>
    <m/>
    <m/>
    <m/>
    <n v="1"/>
    <m/>
    <m/>
    <x v="30"/>
    <x v="0"/>
    <x v="6"/>
  </r>
  <r>
    <x v="2089"/>
    <n v="331000048864"/>
    <n v="120840015477"/>
    <x v="1776"/>
    <s v="Титов б/н"/>
    <s v="Титов"/>
    <s v="б/н"/>
    <m/>
    <n v="3520688"/>
    <n v="123493"/>
    <x v="0"/>
    <x v="0"/>
    <n v="2601"/>
    <m/>
    <n v="1"/>
    <n v="1"/>
    <n v="-2601"/>
    <x v="1030"/>
    <x v="0"/>
    <n v="0"/>
    <n v="0"/>
    <n v="0"/>
    <n v="-156866.31"/>
    <x v="1062"/>
    <n v="-384089.67"/>
    <m/>
    <n v="0"/>
    <m/>
    <m/>
    <m/>
    <n v="1"/>
    <m/>
    <m/>
    <x v="1"/>
    <x v="0"/>
    <x v="6"/>
  </r>
  <r>
    <x v="2090"/>
    <n v="331000048864"/>
    <n v="990240003858"/>
    <x v="1777"/>
    <s v="Титов б/н"/>
    <s v="Титов"/>
    <s v="б/н"/>
    <m/>
    <n v="8647522"/>
    <n v="752256"/>
    <x v="0"/>
    <x v="0"/>
    <n v="1824"/>
    <m/>
    <n v="1"/>
    <n v="1"/>
    <n v="-1824"/>
    <x v="1031"/>
    <x v="0"/>
    <n v="0"/>
    <n v="0"/>
    <n v="0"/>
    <n v="-110005.44"/>
    <x v="1063"/>
    <n v="-269350.07999999996"/>
    <m/>
    <n v="0"/>
    <m/>
    <m/>
    <m/>
    <m/>
    <m/>
    <m/>
    <x v="1"/>
    <x v="0"/>
    <x v="6"/>
  </r>
  <r>
    <x v="2091"/>
    <n v="331000039293"/>
    <n v="950440000863"/>
    <x v="1778"/>
    <s v="Гагарин б/н"/>
    <m/>
    <m/>
    <m/>
    <n v="1552709"/>
    <n v="57906204"/>
    <x v="0"/>
    <x v="0"/>
    <n v="124"/>
    <m/>
    <n v="1"/>
    <n v="1"/>
    <n v="-124"/>
    <x v="442"/>
    <x v="0"/>
    <n v="0"/>
    <n v="0"/>
    <n v="0"/>
    <n v="-7478.4400000000005"/>
    <x v="1064"/>
    <n v="-18311.080000000002"/>
    <m/>
    <n v="0"/>
    <m/>
    <m/>
    <m/>
    <n v="1"/>
    <m/>
    <m/>
    <x v="1"/>
    <x v="0"/>
    <x v="6"/>
  </r>
  <r>
    <x v="2092"/>
    <n v="331000037979"/>
    <n v="960140000428"/>
    <x v="1779"/>
    <s v="Каратугай"/>
    <s v="Каратогай"/>
    <n v="100"/>
    <m/>
    <n v="800211"/>
    <n v="99974"/>
    <x v="0"/>
    <x v="0"/>
    <n v="461231"/>
    <m/>
    <n v="1"/>
    <n v="1"/>
    <n v="-461231"/>
    <x v="1032"/>
    <x v="0"/>
    <n v="0"/>
    <n v="0"/>
    <n v="0"/>
    <n v="-27816841.609999999"/>
    <x v="1065"/>
    <n v="-68109981.769999996"/>
    <m/>
    <n v="0"/>
    <m/>
    <m/>
    <m/>
    <n v="1"/>
    <m/>
    <m/>
    <x v="1"/>
    <x v="0"/>
    <x v="6"/>
  </r>
  <r>
    <x v="2093"/>
    <n v="331000038295"/>
    <n v="910140000062"/>
    <x v="1780"/>
    <s v="Каратугай"/>
    <s v="Каратогай"/>
    <n v="100"/>
    <m/>
    <n v="90400810"/>
    <n v="58173220"/>
    <x v="0"/>
    <x v="0"/>
    <n v="50711"/>
    <m/>
    <n v="1"/>
    <n v="1"/>
    <n v="-50711"/>
    <x v="1033"/>
    <x v="0"/>
    <n v="0"/>
    <n v="0"/>
    <n v="0"/>
    <n v="-3058380.41"/>
    <x v="1066"/>
    <n v="-7488493.3700000001"/>
    <m/>
    <n v="0"/>
    <m/>
    <m/>
    <m/>
    <n v="1"/>
    <m/>
    <m/>
    <x v="1"/>
    <x v="0"/>
    <x v="6"/>
  </r>
  <r>
    <x v="2094"/>
    <n v="331000039172"/>
    <n v="930640000292"/>
    <x v="1781"/>
    <s v="Хон Бен До 45А"/>
    <m/>
    <m/>
    <m/>
    <n v="87646930"/>
    <m/>
    <x v="0"/>
    <x v="0"/>
    <n v="121"/>
    <m/>
    <n v="1"/>
    <n v="1"/>
    <n v="-121"/>
    <x v="120"/>
    <x v="0"/>
    <n v="0"/>
    <n v="0"/>
    <n v="0"/>
    <n v="-7297.51"/>
    <x v="1067"/>
    <n v="-17868.07"/>
    <m/>
    <n v="0"/>
    <m/>
    <m/>
    <m/>
    <m/>
    <m/>
    <m/>
    <x v="1"/>
    <x v="0"/>
    <x v="6"/>
  </r>
  <r>
    <x v="2095"/>
    <n v="331000039260"/>
    <n v="980240001542"/>
    <x v="1782"/>
    <s v="Жумабаева 1"/>
    <s v="Жумабаева"/>
    <n v="1"/>
    <m/>
    <s v="05СF089117"/>
    <n v="58172876"/>
    <x v="0"/>
    <x v="0"/>
    <n v="22544"/>
    <m/>
    <n v="1"/>
    <n v="1"/>
    <n v="-22544"/>
    <x v="1034"/>
    <x v="0"/>
    <n v="0"/>
    <n v="0"/>
    <n v="0"/>
    <n v="-1359628.6400000001"/>
    <x v="1068"/>
    <n v="-3329072.4800000004"/>
    <m/>
    <n v="0"/>
    <m/>
    <m/>
    <m/>
    <n v="1"/>
    <m/>
    <m/>
    <x v="1"/>
    <x v="0"/>
    <x v="6"/>
  </r>
  <r>
    <x v="2096"/>
    <n v="331000039645"/>
    <n v="840740000029"/>
    <x v="1783"/>
    <s v="Ж.Баласагун"/>
    <s v="Ж. Баласугана"/>
    <n v="5"/>
    <s v="а"/>
    <n v="2209815"/>
    <n v="43631"/>
    <x v="0"/>
    <x v="0"/>
    <n v="30291"/>
    <m/>
    <n v="0"/>
    <n v="1"/>
    <n v="0"/>
    <x v="1035"/>
    <x v="0"/>
    <n v="0"/>
    <n v="0"/>
    <n v="0"/>
    <n v="0"/>
    <x v="1069"/>
    <n v="-2646221.7599999998"/>
    <m/>
    <n v="30291"/>
    <m/>
    <m/>
    <m/>
    <n v="1"/>
    <m/>
    <m/>
    <x v="1"/>
    <x v="0"/>
    <x v="6"/>
  </r>
  <r>
    <x v="2097"/>
    <n v="331000039645"/>
    <n v="840740000029"/>
    <x v="1783"/>
    <s v="Ж.Баласагун"/>
    <s v="Ж. Баласугана"/>
    <n v="5"/>
    <s v="а"/>
    <s v="4114083/13"/>
    <m/>
    <x v="0"/>
    <x v="0"/>
    <n v="2665"/>
    <m/>
    <n v="1"/>
    <n v="1"/>
    <n v="-2665"/>
    <x v="1036"/>
    <x v="0"/>
    <n v="0"/>
    <n v="0"/>
    <n v="0"/>
    <n v="-160726.15"/>
    <x v="1070"/>
    <n v="-393540.55"/>
    <m/>
    <n v="0"/>
    <m/>
    <m/>
    <m/>
    <n v="1"/>
    <m/>
    <m/>
    <x v="1"/>
    <x v="0"/>
    <x v="6"/>
  </r>
  <r>
    <x v="2098"/>
    <n v="331000049598"/>
    <n v="10640001576"/>
    <x v="1784"/>
    <s v="Ж.Батыр 82"/>
    <s v="Жанкожа батыр"/>
    <n v="82"/>
    <m/>
    <n v="2452565"/>
    <n v="58173815"/>
    <x v="0"/>
    <x v="0"/>
    <n v="22943"/>
    <m/>
    <n v="1"/>
    <n v="1"/>
    <n v="-22943"/>
    <x v="1037"/>
    <x v="0"/>
    <n v="0"/>
    <n v="0"/>
    <n v="0"/>
    <n v="-1383692.33"/>
    <x v="1071"/>
    <n v="-3387992.81"/>
    <m/>
    <n v="0"/>
    <m/>
    <m/>
    <m/>
    <n v="1"/>
    <m/>
    <m/>
    <x v="1"/>
    <x v="0"/>
    <x v="6"/>
  </r>
  <r>
    <x v="2099"/>
    <n v="330100228104"/>
    <n v="60140014083"/>
    <x v="1785"/>
    <s v="Кокенов б/н"/>
    <s v="Кокенова"/>
    <s v="б/н"/>
    <m/>
    <n v="90400312"/>
    <n v="89568"/>
    <x v="0"/>
    <x v="0"/>
    <n v="12640"/>
    <m/>
    <n v="1"/>
    <n v="1"/>
    <n v="-12640"/>
    <x v="1038"/>
    <x v="0"/>
    <n v="0"/>
    <n v="0"/>
    <n v="0"/>
    <n v="-762318.4"/>
    <x v="1072"/>
    <n v="-1866548.7999999998"/>
    <m/>
    <n v="0"/>
    <m/>
    <m/>
    <m/>
    <n v="1"/>
    <m/>
    <m/>
    <x v="2"/>
    <x v="0"/>
    <x v="6"/>
  </r>
  <r>
    <x v="2100"/>
    <n v="330100228104"/>
    <n v="60140014083"/>
    <x v="1786"/>
    <s v="Торайгыр 100"/>
    <s v="Торайгырова"/>
    <n v="100"/>
    <m/>
    <s v="975314/10"/>
    <n v="40700"/>
    <x v="0"/>
    <x v="0"/>
    <n v="16791"/>
    <m/>
    <n v="1"/>
    <n v="1"/>
    <n v="-16791"/>
    <x v="1039"/>
    <x v="0"/>
    <n v="0"/>
    <n v="0"/>
    <n v="0"/>
    <n v="-1012665.2100000001"/>
    <x v="1073"/>
    <n v="-2479526.9700000002"/>
    <m/>
    <n v="0"/>
    <m/>
    <m/>
    <m/>
    <n v="1"/>
    <m/>
    <m/>
    <x v="2"/>
    <x v="0"/>
    <x v="6"/>
  </r>
  <r>
    <x v="2101"/>
    <n v="330100228104"/>
    <n v="60140014083"/>
    <x v="1787"/>
    <s v="Камалов 39а"/>
    <s v="Камалова"/>
    <s v="39а"/>
    <m/>
    <n v="16435"/>
    <n v="57906203"/>
    <x v="0"/>
    <x v="0"/>
    <n v="6447"/>
    <m/>
    <n v="1"/>
    <n v="1"/>
    <n v="-6447"/>
    <x v="1040"/>
    <x v="0"/>
    <n v="0"/>
    <n v="0"/>
    <n v="0"/>
    <n v="-388818.57"/>
    <x v="1074"/>
    <n v="-952028.49"/>
    <m/>
    <n v="0"/>
    <m/>
    <m/>
    <m/>
    <n v="1"/>
    <m/>
    <m/>
    <x v="2"/>
    <x v="0"/>
    <x v="6"/>
  </r>
  <r>
    <x v="2102"/>
    <n v="330100233848"/>
    <n v="991140001068"/>
    <x v="1788"/>
    <s v="Камалов б/н"/>
    <s v="Камалова"/>
    <s v="35б"/>
    <m/>
    <n v="20864"/>
    <n v="57906202"/>
    <x v="0"/>
    <x v="0"/>
    <n v="15959"/>
    <m/>
    <n v="1"/>
    <n v="1"/>
    <n v="-15959"/>
    <x v="1041"/>
    <x v="0"/>
    <n v="0"/>
    <n v="0"/>
    <n v="0"/>
    <n v="-962487.29"/>
    <x v="1075"/>
    <n v="-2356665.5300000003"/>
    <m/>
    <n v="0"/>
    <m/>
    <m/>
    <m/>
    <n v="1"/>
    <m/>
    <m/>
    <x v="2"/>
    <x v="0"/>
    <x v="6"/>
  </r>
  <r>
    <x v="2103"/>
    <n v="330100222666"/>
    <n v="41040004795"/>
    <x v="1789"/>
    <s v="Балкы Базар б/н"/>
    <s v="Балкы базар"/>
    <s v="1а"/>
    <m/>
    <n v="16065821"/>
    <n v="3457345"/>
    <x v="0"/>
    <x v="0"/>
    <n v="1867"/>
    <m/>
    <n v="1"/>
    <n v="1"/>
    <n v="-1867"/>
    <x v="1042"/>
    <x v="0"/>
    <n v="0"/>
    <n v="0"/>
    <n v="0"/>
    <n v="-112598.77"/>
    <x v="1076"/>
    <n v="-275699.89"/>
    <m/>
    <n v="0"/>
    <m/>
    <m/>
    <m/>
    <n v="1"/>
    <m/>
    <m/>
    <x v="2"/>
    <x v="0"/>
    <x v="6"/>
  </r>
  <r>
    <x v="2104"/>
    <n v="330100222666"/>
    <n v="41040004795"/>
    <x v="1789"/>
    <s v="Балкы Базар б/н"/>
    <s v="Балкы базар"/>
    <s v="1а"/>
    <m/>
    <n v="1540346"/>
    <n v="58175733"/>
    <x v="0"/>
    <x v="0"/>
    <n v="3175"/>
    <m/>
    <n v="1"/>
    <n v="1"/>
    <n v="-3175"/>
    <x v="1043"/>
    <x v="0"/>
    <n v="0"/>
    <n v="0"/>
    <n v="0"/>
    <n v="-191484.25"/>
    <x v="1077"/>
    <n v="-468852.25"/>
    <m/>
    <n v="0"/>
    <m/>
    <m/>
    <m/>
    <n v="1"/>
    <m/>
    <m/>
    <x v="2"/>
    <x v="0"/>
    <x v="6"/>
  </r>
  <r>
    <x v="2105"/>
    <n v="330100222666"/>
    <n v="41040004795"/>
    <x v="1789"/>
    <s v="Балкы Базар б/н"/>
    <s v="Балкы базар"/>
    <s v="1а"/>
    <m/>
    <n v="16065821"/>
    <n v="757"/>
    <x v="0"/>
    <x v="0"/>
    <n v="137"/>
    <m/>
    <n v="1"/>
    <n v="1"/>
    <n v="-137"/>
    <x v="318"/>
    <x v="0"/>
    <n v="0"/>
    <n v="0"/>
    <n v="0"/>
    <n v="-8262.4700000000012"/>
    <x v="1078"/>
    <n v="-20230.79"/>
    <m/>
    <n v="0"/>
    <m/>
    <m/>
    <m/>
    <n v="1"/>
    <m/>
    <m/>
    <x v="2"/>
    <x v="0"/>
    <x v="6"/>
  </r>
  <r>
    <x v="2106"/>
    <n v="330100221019"/>
    <m/>
    <x v="1790"/>
    <s v="Камалова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2"/>
    <x v="0"/>
    <x v="6"/>
  </r>
  <r>
    <x v="2107"/>
    <n v="331000037022"/>
    <n v="931240010000"/>
    <x v="1791"/>
    <s v="К-жарма"/>
    <m/>
    <m/>
    <m/>
    <n v="32161659"/>
    <n v="58172962"/>
    <x v="0"/>
    <x v="0"/>
    <n v="35"/>
    <m/>
    <n v="1"/>
    <n v="1"/>
    <n v="-35"/>
    <x v="99"/>
    <x v="0"/>
    <n v="0"/>
    <n v="0"/>
    <n v="0"/>
    <n v="-2110.85"/>
    <x v="1079"/>
    <n v="-5168.45"/>
    <m/>
    <n v="0"/>
    <m/>
    <m/>
    <m/>
    <m/>
    <m/>
    <m/>
    <x v="2"/>
    <x v="0"/>
    <x v="6"/>
  </r>
  <r>
    <x v="2108"/>
    <n v="331000039546"/>
    <n v="990140001124"/>
    <x v="1792"/>
    <s v="Кашаубаев б/н"/>
    <s v="Кашаубаева"/>
    <s v="б/н"/>
    <m/>
    <n v="13024368"/>
    <n v="58172221"/>
    <x v="0"/>
    <x v="0"/>
    <n v="729"/>
    <m/>
    <n v="1"/>
    <n v="1"/>
    <n v="-729"/>
    <x v="1044"/>
    <x v="0"/>
    <n v="0"/>
    <n v="0"/>
    <n v="0"/>
    <n v="-43965.990000000005"/>
    <x v="1080"/>
    <n v="-107651.43000000001"/>
    <m/>
    <n v="0"/>
    <m/>
    <m/>
    <m/>
    <n v="1"/>
    <m/>
    <m/>
    <x v="2"/>
    <x v="0"/>
    <x v="6"/>
  </r>
  <r>
    <x v="2109"/>
    <n v="330100228104"/>
    <n v="60140014083"/>
    <x v="1793"/>
    <s v="Аль-Фараби б/н"/>
    <s v="Сексенбаева"/>
    <s v="б/н"/>
    <m/>
    <n v="10002042"/>
    <n v="47143"/>
    <x v="0"/>
    <x v="0"/>
    <n v="20939"/>
    <m/>
    <n v="1"/>
    <n v="0"/>
    <n v="-20939"/>
    <x v="6"/>
    <x v="0"/>
    <n v="0"/>
    <n v="0"/>
    <n v="0"/>
    <n v="-1262831.0900000001"/>
    <x v="6"/>
    <n v="-1262831.0900000001"/>
    <m/>
    <n v="-20939"/>
    <m/>
    <m/>
    <m/>
    <n v="1"/>
    <m/>
    <m/>
    <x v="2"/>
    <x v="0"/>
    <x v="6"/>
  </r>
  <r>
    <x v="2110"/>
    <n v="331000006231"/>
    <n v="100240003745"/>
    <x v="1794"/>
    <s v="Аль-Фараби"/>
    <s v="Аль Фараби"/>
    <s v="б/н"/>
    <m/>
    <n v="807005435"/>
    <n v="38497"/>
    <x v="0"/>
    <x v="0"/>
    <n v="3137"/>
    <m/>
    <n v="1"/>
    <n v="1"/>
    <n v="-3137"/>
    <x v="1045"/>
    <x v="0"/>
    <n v="0"/>
    <n v="0"/>
    <n v="0"/>
    <n v="-189192.47"/>
    <x v="1081"/>
    <n v="-463240.79000000004"/>
    <m/>
    <n v="0"/>
    <m/>
    <m/>
    <m/>
    <n v="1"/>
    <m/>
    <m/>
    <x v="2"/>
    <x v="0"/>
    <x v="6"/>
  </r>
  <r>
    <x v="2111"/>
    <n v="331000006231"/>
    <n v="100240003745"/>
    <x v="1794"/>
    <s v="Аль-Фараби"/>
    <s v="Аль Фараби"/>
    <s v="б/н"/>
    <m/>
    <n v="804002299"/>
    <n v="316296"/>
    <x v="0"/>
    <x v="0"/>
    <n v="2120"/>
    <m/>
    <n v="1"/>
    <n v="1"/>
    <n v="-2120"/>
    <x v="1046"/>
    <x v="0"/>
    <n v="0"/>
    <n v="0"/>
    <n v="0"/>
    <n v="-127857.20000000001"/>
    <x v="1082"/>
    <n v="-313060.40000000002"/>
    <m/>
    <n v="0"/>
    <m/>
    <m/>
    <m/>
    <n v="1"/>
    <m/>
    <m/>
    <x v="2"/>
    <x v="0"/>
    <x v="6"/>
  </r>
  <r>
    <x v="2112"/>
    <n v="331000020688"/>
    <n v="110840015079"/>
    <x v="1795"/>
    <s v="Титова б/н"/>
    <s v="Титов"/>
    <s v="б/н"/>
    <m/>
    <s v="10/987567"/>
    <n v="123024"/>
    <x v="0"/>
    <x v="0"/>
    <n v="11419"/>
    <m/>
    <n v="1"/>
    <n v="1"/>
    <n v="-11419"/>
    <x v="1047"/>
    <x v="0"/>
    <n v="0"/>
    <n v="0"/>
    <n v="0"/>
    <n v="-688679.89"/>
    <x v="1083"/>
    <n v="-1686243.73"/>
    <m/>
    <n v="0"/>
    <m/>
    <m/>
    <m/>
    <n v="1"/>
    <m/>
    <m/>
    <x v="2"/>
    <x v="0"/>
    <x v="6"/>
  </r>
  <r>
    <x v="2113"/>
    <n v="331000043313"/>
    <n v="130740024791"/>
    <x v="1796"/>
    <s v="Аль-Фараби б/н"/>
    <s v="Аль Фараби"/>
    <s v="б/н"/>
    <m/>
    <n v="12014466"/>
    <n v="57914645"/>
    <x v="0"/>
    <x v="0"/>
    <n v="3310"/>
    <m/>
    <n v="1"/>
    <n v="1"/>
    <n v="-3310"/>
    <x v="1048"/>
    <x v="0"/>
    <n v="0"/>
    <n v="0"/>
    <n v="0"/>
    <n v="-199626.1"/>
    <x v="1084"/>
    <n v="-488787.69999999995"/>
    <m/>
    <n v="0"/>
    <m/>
    <m/>
    <m/>
    <n v="1"/>
    <m/>
    <m/>
    <x v="2"/>
    <x v="0"/>
    <x v="6"/>
  </r>
  <r>
    <x v="2114"/>
    <n v="331000043313"/>
    <n v="130740024791"/>
    <x v="1796"/>
    <s v="Аль-Фараби б/н"/>
    <s v="Аль Фараби"/>
    <s v="б/н"/>
    <m/>
    <n v="6021065"/>
    <n v="57905682"/>
    <x v="0"/>
    <x v="0"/>
    <n v="1160"/>
    <m/>
    <n v="1"/>
    <n v="1"/>
    <n v="-1160"/>
    <x v="1049"/>
    <x v="0"/>
    <n v="0"/>
    <n v="0"/>
    <n v="0"/>
    <n v="-69959.600000000006"/>
    <x v="1085"/>
    <n v="-171297.2"/>
    <m/>
    <n v="0"/>
    <m/>
    <m/>
    <m/>
    <n v="1"/>
    <m/>
    <m/>
    <x v="2"/>
    <x v="0"/>
    <x v="6"/>
  </r>
  <r>
    <x v="2115"/>
    <n v="331000039546"/>
    <n v="990140001124"/>
    <x v="1797"/>
    <s v="КомсомолАубак б/н"/>
    <m/>
    <m/>
    <m/>
    <n v="12074296"/>
    <m/>
    <x v="0"/>
    <x v="0"/>
    <n v="143"/>
    <m/>
    <n v="1"/>
    <n v="1"/>
    <n v="-143"/>
    <x v="46"/>
    <x v="0"/>
    <n v="0"/>
    <n v="0"/>
    <n v="0"/>
    <n v="-8624.33"/>
    <x v="1086"/>
    <n v="-21116.809999999998"/>
    <m/>
    <n v="0"/>
    <m/>
    <m/>
    <m/>
    <m/>
    <m/>
    <m/>
    <x v="2"/>
    <x v="0"/>
    <x v="6"/>
  </r>
  <r>
    <x v="2116"/>
    <n v="330100228104"/>
    <n v="60140014083"/>
    <x v="1798"/>
    <s v="Торайгырова"/>
    <s v="Торайгырова"/>
    <n v="67"/>
    <m/>
    <m/>
    <m/>
    <x v="0"/>
    <x v="0"/>
    <n v="430"/>
    <m/>
    <n v="1"/>
    <n v="1"/>
    <n v="-430"/>
    <x v="1050"/>
    <x v="0"/>
    <n v="0"/>
    <n v="0"/>
    <n v="0"/>
    <n v="-25933.3"/>
    <x v="1087"/>
    <n v="-63498.100000000006"/>
    <m/>
    <n v="0"/>
    <m/>
    <m/>
    <m/>
    <n v="1"/>
    <m/>
    <m/>
    <x v="2"/>
    <x v="0"/>
    <x v="6"/>
  </r>
  <r>
    <x v="2117"/>
    <n v="330100228104"/>
    <n v="60140014083"/>
    <x v="1799"/>
    <s v="Жумабаев 1"/>
    <m/>
    <m/>
    <m/>
    <s v="ВСКМ324065"/>
    <n v="13121"/>
    <x v="0"/>
    <x v="0"/>
    <n v="1748"/>
    <m/>
    <n v="1"/>
    <n v="1"/>
    <n v="-1748"/>
    <x v="1051"/>
    <x v="0"/>
    <n v="0"/>
    <n v="0"/>
    <n v="0"/>
    <n v="-105421.88"/>
    <x v="1088"/>
    <n v="-258127.16"/>
    <m/>
    <n v="0"/>
    <m/>
    <m/>
    <m/>
    <n v="1"/>
    <m/>
    <m/>
    <x v="2"/>
    <x v="0"/>
    <x v="6"/>
  </r>
  <r>
    <x v="2118"/>
    <n v="330100228104"/>
    <n v="60140014083"/>
    <x v="1800"/>
    <s v="Чиже Сантина"/>
    <s v="Чиже Сантина"/>
    <n v="76"/>
    <m/>
    <n v="6666742"/>
    <n v="88080"/>
    <x v="0"/>
    <x v="0"/>
    <n v="5391"/>
    <m/>
    <n v="1"/>
    <n v="1"/>
    <n v="-5391"/>
    <x v="1052"/>
    <x v="0"/>
    <n v="0"/>
    <n v="0"/>
    <n v="0"/>
    <n v="-325131.21000000002"/>
    <x v="1089"/>
    <n v="-796088.97"/>
    <m/>
    <n v="0"/>
    <m/>
    <m/>
    <m/>
    <n v="1"/>
    <m/>
    <m/>
    <x v="2"/>
    <x v="0"/>
    <x v="6"/>
  </r>
  <r>
    <x v="2119"/>
    <n v="330100228104"/>
    <n v="60140014083"/>
    <x v="1801"/>
    <s v="Ал-Фараби б/н"/>
    <s v="Аль Фараби"/>
    <s v="б/н"/>
    <m/>
    <n v="442290"/>
    <n v="776531"/>
    <x v="0"/>
    <x v="0"/>
    <n v="3378"/>
    <m/>
    <n v="1"/>
    <n v="1"/>
    <n v="-3378"/>
    <x v="1053"/>
    <x v="0"/>
    <n v="0"/>
    <n v="0"/>
    <n v="0"/>
    <n v="-203727.18000000002"/>
    <x v="1090"/>
    <n v="-498829.26"/>
    <m/>
    <n v="0"/>
    <m/>
    <m/>
    <m/>
    <n v="1"/>
    <m/>
    <m/>
    <x v="2"/>
    <x v="0"/>
    <x v="6"/>
  </r>
  <r>
    <x v="2120"/>
    <n v="331000047349"/>
    <n v="1040003125"/>
    <x v="6"/>
    <s v="Торайгыр 73"/>
    <m/>
    <m/>
    <m/>
    <n v="811008139"/>
    <n v="3457705"/>
    <x v="0"/>
    <x v="0"/>
    <n v="263"/>
    <m/>
    <n v="1"/>
    <n v="1"/>
    <n v="-263"/>
    <x v="807"/>
    <x v="0"/>
    <n v="0"/>
    <n v="0"/>
    <n v="0"/>
    <n v="-15861.53"/>
    <x v="1091"/>
    <n v="-38837.21"/>
    <m/>
    <n v="0"/>
    <m/>
    <m/>
    <m/>
    <m/>
    <m/>
    <m/>
    <x v="2"/>
    <x v="0"/>
    <x v="6"/>
  </r>
  <r>
    <x v="2121"/>
    <n v="331000039854"/>
    <n v="990140004713"/>
    <x v="1802"/>
    <s v="Чиже Сантина 27"/>
    <m/>
    <m/>
    <m/>
    <n v="811002844"/>
    <n v="40694"/>
    <x v="0"/>
    <x v="0"/>
    <n v="2826"/>
    <m/>
    <n v="1"/>
    <n v="1"/>
    <n v="-2826"/>
    <x v="1054"/>
    <x v="0"/>
    <n v="0"/>
    <n v="0"/>
    <n v="0"/>
    <n v="-170436.06"/>
    <x v="1092"/>
    <n v="-417315.42"/>
    <m/>
    <n v="0"/>
    <m/>
    <m/>
    <m/>
    <m/>
    <m/>
    <m/>
    <x v="2"/>
    <x v="0"/>
    <x v="6"/>
  </r>
  <r>
    <x v="2122"/>
    <n v="331000039854"/>
    <n v="990140004713"/>
    <x v="1802"/>
    <s v="Чиже Сантина 27"/>
    <m/>
    <m/>
    <m/>
    <n v="811002566"/>
    <n v="40895"/>
    <x v="0"/>
    <x v="0"/>
    <n v="1482"/>
    <m/>
    <n v="1"/>
    <n v="1"/>
    <n v="-1482"/>
    <x v="1055"/>
    <x v="0"/>
    <n v="0"/>
    <n v="0"/>
    <n v="0"/>
    <n v="-89379.42"/>
    <x v="1093"/>
    <n v="-218846.94"/>
    <m/>
    <n v="0"/>
    <m/>
    <m/>
    <m/>
    <m/>
    <m/>
    <m/>
    <x v="2"/>
    <x v="0"/>
    <x v="6"/>
  </r>
  <r>
    <x v="2123"/>
    <n v="331000039359"/>
    <n v="240002131"/>
    <x v="1803"/>
    <s v="Бейбитшил 56"/>
    <s v="Бейбитшилик"/>
    <n v="55"/>
    <m/>
    <n v="21467"/>
    <n v="89431"/>
    <x v="0"/>
    <x v="0"/>
    <n v="1855"/>
    <m/>
    <n v="1"/>
    <n v="0"/>
    <n v="-1855"/>
    <x v="6"/>
    <x v="0"/>
    <n v="0"/>
    <n v="0"/>
    <n v="0"/>
    <n v="-111875.05"/>
    <x v="6"/>
    <n v="-111875.05"/>
    <m/>
    <n v="-1855"/>
    <m/>
    <m/>
    <m/>
    <n v="1"/>
    <m/>
    <m/>
    <x v="2"/>
    <x v="0"/>
    <x v="6"/>
  </r>
  <r>
    <x v="2124"/>
    <n v="331000008205"/>
    <n v="100440016407"/>
    <x v="1804"/>
    <s v="Торайгырова"/>
    <s v="Торайгырова"/>
    <s v="б/н"/>
    <m/>
    <n v="71200486"/>
    <n v="52792"/>
    <x v="0"/>
    <x v="0"/>
    <n v="20804"/>
    <m/>
    <n v="1"/>
    <n v="1"/>
    <n v="-20804"/>
    <x v="1056"/>
    <x v="0"/>
    <n v="0"/>
    <n v="0"/>
    <n v="0"/>
    <n v="-1254689.24"/>
    <x v="1094"/>
    <n v="-3072126.6799999997"/>
    <m/>
    <n v="0"/>
    <m/>
    <m/>
    <m/>
    <n v="1"/>
    <m/>
    <m/>
    <x v="2"/>
    <x v="0"/>
    <x v="6"/>
  </r>
  <r>
    <x v="2125"/>
    <m/>
    <n v="100440016407"/>
    <x v="1804"/>
    <s v="Торайгырова"/>
    <s v="Торайгырова"/>
    <s v="б/н"/>
    <m/>
    <n v="0"/>
    <m/>
    <x v="0"/>
    <x v="0"/>
    <n v="3"/>
    <m/>
    <n v="1"/>
    <n v="1"/>
    <n v="-3"/>
    <x v="114"/>
    <x v="0"/>
    <n v="0"/>
    <n v="0"/>
    <n v="0"/>
    <n v="-180.93"/>
    <x v="1095"/>
    <n v="-443.01"/>
    <m/>
    <n v="0"/>
    <m/>
    <m/>
    <m/>
    <m/>
    <m/>
    <m/>
    <x v="2"/>
    <x v="0"/>
    <x v="6"/>
  </r>
  <r>
    <x v="2126"/>
    <n v="331000037407"/>
    <n v="970240004189"/>
    <x v="1805"/>
    <s v="ул Чижасан74"/>
    <m/>
    <m/>
    <m/>
    <n v="16839754"/>
    <n v="230895"/>
    <x v="0"/>
    <x v="0"/>
    <n v="26"/>
    <m/>
    <n v="1"/>
    <n v="1"/>
    <n v="-26"/>
    <x v="362"/>
    <x v="0"/>
    <n v="0"/>
    <n v="0"/>
    <n v="0"/>
    <n v="-1568.06"/>
    <x v="1096"/>
    <n v="-3839.42"/>
    <m/>
    <n v="0"/>
    <m/>
    <m/>
    <m/>
    <m/>
    <m/>
    <m/>
    <x v="2"/>
    <x v="0"/>
    <x v="6"/>
  </r>
  <r>
    <x v="2127"/>
    <n v="331000009852"/>
    <n v="60140014083"/>
    <x v="1806"/>
    <s v="Молдагулова б/н"/>
    <s v="Молдагулова"/>
    <s v="б/н"/>
    <m/>
    <n v="8116454"/>
    <m/>
    <x v="0"/>
    <x v="0"/>
    <n v="2871"/>
    <m/>
    <n v="1"/>
    <n v="1"/>
    <n v="-2871"/>
    <x v="1057"/>
    <x v="0"/>
    <n v="0"/>
    <n v="0"/>
    <n v="0"/>
    <n v="-173150.01"/>
    <x v="1097"/>
    <n v="-423960.57"/>
    <m/>
    <n v="0"/>
    <m/>
    <m/>
    <m/>
    <n v="1"/>
    <m/>
    <m/>
    <x v="2"/>
    <x v="0"/>
    <x v="6"/>
  </r>
  <r>
    <x v="2128"/>
    <n v="331000040990"/>
    <n v="580140004226"/>
    <x v="1807"/>
    <s v="Абенова 20"/>
    <m/>
    <m/>
    <m/>
    <n v="13027551"/>
    <n v="17117146"/>
    <x v="0"/>
    <x v="0"/>
    <n v="74"/>
    <m/>
    <n v="1"/>
    <n v="1"/>
    <n v="-74"/>
    <x v="1058"/>
    <x v="0"/>
    <n v="0"/>
    <n v="0"/>
    <n v="0"/>
    <n v="-4462.9400000000005"/>
    <x v="1098"/>
    <n v="-10927.580000000002"/>
    <m/>
    <n v="0"/>
    <m/>
    <m/>
    <m/>
    <m/>
    <m/>
    <m/>
    <x v="2"/>
    <x v="0"/>
    <x v="6"/>
  </r>
  <r>
    <x v="2129"/>
    <n v="331000040990"/>
    <n v="580140004226"/>
    <x v="1807"/>
    <s v="Абенова 20"/>
    <s v="Абенова"/>
    <n v="20"/>
    <m/>
    <n v="13027549"/>
    <n v="17117147"/>
    <x v="0"/>
    <x v="0"/>
    <n v="948"/>
    <m/>
    <n v="1"/>
    <n v="0"/>
    <n v="-948"/>
    <x v="6"/>
    <x v="0"/>
    <n v="0"/>
    <n v="0"/>
    <n v="0"/>
    <n v="-57173.880000000005"/>
    <x v="6"/>
    <n v="-57173.880000000005"/>
    <m/>
    <n v="-948"/>
    <m/>
    <m/>
    <m/>
    <m/>
    <m/>
    <m/>
    <x v="2"/>
    <x v="0"/>
    <x v="6"/>
  </r>
  <r>
    <x v="2130"/>
    <n v="330100226009"/>
    <n v="50740006854"/>
    <x v="1808"/>
    <s v="КТЭЦ"/>
    <m/>
    <m/>
    <m/>
    <s v="12017367-200"/>
    <m/>
    <x v="0"/>
    <x v="0"/>
    <n v="133346"/>
    <m/>
    <n v="1"/>
    <n v="1"/>
    <n v="-133346"/>
    <x v="1059"/>
    <x v="0"/>
    <n v="0"/>
    <n v="0"/>
    <n v="0"/>
    <n v="-6183254.0199999996"/>
    <x v="1099"/>
    <n v="-17832360.579999998"/>
    <m/>
    <n v="0"/>
    <m/>
    <m/>
    <m/>
    <m/>
    <m/>
    <m/>
    <x v="31"/>
    <x v="0"/>
    <x v="6"/>
  </r>
  <r>
    <x v="2131"/>
    <n v="330100226009"/>
    <n v="50740006854"/>
    <x v="1808"/>
    <s v="КТЭЦ"/>
    <m/>
    <m/>
    <m/>
    <s v="12017368-200"/>
    <m/>
    <x v="0"/>
    <x v="0"/>
    <n v="150380"/>
    <m/>
    <n v="1"/>
    <n v="1"/>
    <n v="-150380"/>
    <x v="1060"/>
    <x v="0"/>
    <n v="0"/>
    <n v="0"/>
    <n v="0"/>
    <n v="-6973120.5999999996"/>
    <x v="1100"/>
    <n v="-20110317.399999999"/>
    <m/>
    <n v="0"/>
    <m/>
    <m/>
    <m/>
    <m/>
    <m/>
    <m/>
    <x v="31"/>
    <x v="0"/>
    <x v="6"/>
  </r>
  <r>
    <x v="2132"/>
    <n v="330100226009"/>
    <n v="50740006854"/>
    <x v="1808"/>
    <s v="АВМК-2"/>
    <m/>
    <m/>
    <m/>
    <n v="7452614"/>
    <m/>
    <x v="0"/>
    <x v="0"/>
    <n v="1060"/>
    <m/>
    <n v="1"/>
    <n v="1"/>
    <n v="-1060"/>
    <x v="1061"/>
    <x v="0"/>
    <n v="0"/>
    <n v="0"/>
    <n v="0"/>
    <n v="-49152.2"/>
    <x v="1101"/>
    <n v="-141753.79999999999"/>
    <m/>
    <n v="0"/>
    <m/>
    <m/>
    <m/>
    <m/>
    <m/>
    <m/>
    <x v="31"/>
    <x v="0"/>
    <x v="6"/>
  </r>
  <r>
    <x v="2133"/>
    <n v="330100226009"/>
    <n v="50740006854"/>
    <x v="1808"/>
    <s v="АВМК-4"/>
    <m/>
    <m/>
    <m/>
    <n v="13988"/>
    <m/>
    <x v="0"/>
    <x v="0"/>
    <n v="1846"/>
    <m/>
    <n v="1"/>
    <n v="0"/>
    <n v="-1846"/>
    <x v="6"/>
    <x v="0"/>
    <n v="0"/>
    <n v="0"/>
    <n v="0"/>
    <n v="-85599.01999999999"/>
    <x v="6"/>
    <n v="-85599.01999999999"/>
    <m/>
    <n v="-1846"/>
    <m/>
    <m/>
    <m/>
    <m/>
    <m/>
    <m/>
    <x v="31"/>
    <x v="0"/>
    <x v="6"/>
  </r>
  <r>
    <x v="2134"/>
    <n v="330100226009"/>
    <n v="50740006854"/>
    <x v="1808"/>
    <s v="АВМК-5"/>
    <m/>
    <m/>
    <m/>
    <n v="7452552"/>
    <m/>
    <x v="0"/>
    <x v="0"/>
    <n v="602"/>
    <m/>
    <n v="1"/>
    <n v="1"/>
    <n v="-602"/>
    <x v="1062"/>
    <x v="0"/>
    <n v="0"/>
    <n v="0"/>
    <n v="0"/>
    <n v="-27914.739999999998"/>
    <x v="1102"/>
    <n v="-80505.459999999992"/>
    <m/>
    <n v="0"/>
    <m/>
    <m/>
    <m/>
    <m/>
    <m/>
    <m/>
    <x v="31"/>
    <x v="0"/>
    <x v="6"/>
  </r>
  <r>
    <x v="2135"/>
    <n v="330100226009"/>
    <n v="50740006854"/>
    <x v="1808"/>
    <s v="АВМК-6"/>
    <m/>
    <m/>
    <m/>
    <n v="7452700"/>
    <m/>
    <x v="0"/>
    <x v="0"/>
    <n v="1731"/>
    <m/>
    <n v="1"/>
    <n v="1"/>
    <n v="-1731"/>
    <x v="1063"/>
    <x v="0"/>
    <n v="0"/>
    <n v="0"/>
    <n v="0"/>
    <n v="-80266.47"/>
    <x v="1103"/>
    <n v="-231486.63"/>
    <m/>
    <n v="0"/>
    <m/>
    <m/>
    <m/>
    <m/>
    <m/>
    <m/>
    <x v="31"/>
    <x v="0"/>
    <x v="6"/>
  </r>
  <r>
    <x v="2136"/>
    <n v="330100226009"/>
    <n v="50740006854"/>
    <x v="1808"/>
    <s v="АВМК-7"/>
    <m/>
    <m/>
    <m/>
    <n v="13984"/>
    <m/>
    <x v="0"/>
    <x v="0"/>
    <n v="325"/>
    <m/>
    <n v="1"/>
    <n v="1"/>
    <n v="-325"/>
    <x v="1064"/>
    <x v="0"/>
    <n v="0"/>
    <n v="0"/>
    <n v="0"/>
    <n v="-15070.25"/>
    <x v="1104"/>
    <n v="-43462.25"/>
    <m/>
    <n v="0"/>
    <m/>
    <m/>
    <m/>
    <m/>
    <m/>
    <m/>
    <x v="31"/>
    <x v="0"/>
    <x v="6"/>
  </r>
  <r>
    <x v="2137"/>
    <n v="330100226009"/>
    <n v="50740006854"/>
    <x v="1808"/>
    <s v="АВМК-8"/>
    <m/>
    <m/>
    <m/>
    <n v="10000324"/>
    <m/>
    <x v="0"/>
    <x v="0"/>
    <n v="2351"/>
    <m/>
    <n v="1"/>
    <n v="1"/>
    <n v="-2351"/>
    <x v="1065"/>
    <x v="0"/>
    <n v="0"/>
    <n v="0"/>
    <n v="0"/>
    <n v="-109015.87"/>
    <x v="1105"/>
    <n v="-314399.23"/>
    <m/>
    <n v="0"/>
    <m/>
    <m/>
    <m/>
    <m/>
    <m/>
    <m/>
    <x v="31"/>
    <x v="0"/>
    <x v="6"/>
  </r>
  <r>
    <x v="2138"/>
    <n v="330100226009"/>
    <n v="50740006854"/>
    <x v="1808"/>
    <s v="Универсам"/>
    <m/>
    <m/>
    <m/>
    <n v="13527112"/>
    <m/>
    <x v="0"/>
    <x v="0"/>
    <n v="1347"/>
    <m/>
    <n v="1"/>
    <n v="1"/>
    <n v="-1347"/>
    <x v="1066"/>
    <x v="0"/>
    <n v="0"/>
    <n v="0"/>
    <n v="0"/>
    <n v="-62460.39"/>
    <x v="1106"/>
    <n v="-180134.31"/>
    <m/>
    <n v="0"/>
    <m/>
    <m/>
    <m/>
    <m/>
    <m/>
    <m/>
    <x v="31"/>
    <x v="0"/>
    <x v="6"/>
  </r>
  <r>
    <x v="2139"/>
    <n v="330100226009"/>
    <n v="50740006854"/>
    <x v="1808"/>
    <s v="АВМК-1"/>
    <m/>
    <m/>
    <m/>
    <n v="1013075301802"/>
    <m/>
    <x v="0"/>
    <x v="0"/>
    <n v="221"/>
    <m/>
    <n v="1"/>
    <n v="1"/>
    <n v="-221"/>
    <x v="1067"/>
    <x v="0"/>
    <n v="0"/>
    <n v="0"/>
    <n v="0"/>
    <n v="-10247.769999999999"/>
    <x v="1107"/>
    <n v="-29554.33"/>
    <m/>
    <n v="0"/>
    <m/>
    <m/>
    <m/>
    <m/>
    <m/>
    <m/>
    <x v="31"/>
    <x v="0"/>
    <x v="6"/>
  </r>
  <r>
    <x v="2140"/>
    <n v="330100226009"/>
    <n v="50740006854"/>
    <x v="1808"/>
    <s v="АВМК-2"/>
    <m/>
    <m/>
    <m/>
    <n v="1013079850208"/>
    <m/>
    <x v="0"/>
    <x v="0"/>
    <n v="12"/>
    <m/>
    <n v="1"/>
    <n v="1"/>
    <n v="-12"/>
    <x v="580"/>
    <x v="0"/>
    <n v="0"/>
    <n v="0"/>
    <n v="0"/>
    <n v="-556.43999999999994"/>
    <x v="1108"/>
    <n v="-1604.7599999999998"/>
    <m/>
    <n v="0"/>
    <m/>
    <m/>
    <m/>
    <m/>
    <m/>
    <m/>
    <x v="31"/>
    <x v="0"/>
    <x v="6"/>
  </r>
  <r>
    <x v="2141"/>
    <n v="330100226009"/>
    <n v="50740006854"/>
    <x v="1808"/>
    <s v="АВМК-4"/>
    <m/>
    <m/>
    <m/>
    <n v="1013079847000"/>
    <m/>
    <x v="0"/>
    <x v="0"/>
    <n v="435"/>
    <m/>
    <n v="0"/>
    <n v="1"/>
    <n v="0"/>
    <x v="720"/>
    <x v="0"/>
    <n v="0"/>
    <n v="0"/>
    <n v="0"/>
    <n v="0"/>
    <x v="738"/>
    <n v="-38001.599999999999"/>
    <m/>
    <n v="435"/>
    <m/>
    <m/>
    <m/>
    <m/>
    <m/>
    <m/>
    <x v="31"/>
    <x v="0"/>
    <x v="6"/>
  </r>
  <r>
    <x v="2142"/>
    <n v="330100226009"/>
    <n v="50740006854"/>
    <x v="1808"/>
    <s v="АВМК-5"/>
    <m/>
    <m/>
    <m/>
    <n v="1013079848601"/>
    <m/>
    <x v="0"/>
    <x v="0"/>
    <n v="81"/>
    <m/>
    <n v="1"/>
    <n v="1"/>
    <n v="-81"/>
    <x v="297"/>
    <x v="0"/>
    <n v="0"/>
    <n v="0"/>
    <n v="0"/>
    <n v="-3755.97"/>
    <x v="1109"/>
    <n v="-10832.13"/>
    <m/>
    <n v="0"/>
    <m/>
    <m/>
    <m/>
    <m/>
    <m/>
    <m/>
    <x v="31"/>
    <x v="0"/>
    <x v="6"/>
  </r>
  <r>
    <x v="2143"/>
    <n v="330100226009"/>
    <n v="50740006854"/>
    <x v="1808"/>
    <s v="АВМК-6"/>
    <m/>
    <m/>
    <m/>
    <n v="1013029850406"/>
    <m/>
    <x v="0"/>
    <x v="0"/>
    <n v="45"/>
    <m/>
    <n v="1"/>
    <n v="1"/>
    <n v="-45"/>
    <x v="72"/>
    <x v="0"/>
    <n v="0"/>
    <n v="0"/>
    <n v="0"/>
    <n v="-2086.65"/>
    <x v="1110"/>
    <n v="-6017.85"/>
    <m/>
    <n v="0"/>
    <m/>
    <m/>
    <m/>
    <m/>
    <m/>
    <m/>
    <x v="31"/>
    <x v="0"/>
    <x v="6"/>
  </r>
  <r>
    <x v="2144"/>
    <n v="330100226009"/>
    <n v="50740006854"/>
    <x v="1808"/>
    <s v="АВМК-7"/>
    <m/>
    <m/>
    <m/>
    <n v="10000324"/>
    <m/>
    <x v="0"/>
    <x v="0"/>
    <n v="95"/>
    <m/>
    <n v="1"/>
    <n v="1"/>
    <n v="-95"/>
    <x v="1068"/>
    <x v="0"/>
    <n v="0"/>
    <n v="0"/>
    <n v="0"/>
    <n v="-4405.1499999999996"/>
    <x v="1111"/>
    <n v="-12704.35"/>
    <m/>
    <n v="0"/>
    <m/>
    <m/>
    <m/>
    <m/>
    <m/>
    <m/>
    <x v="31"/>
    <x v="0"/>
    <x v="6"/>
  </r>
  <r>
    <x v="2145"/>
    <n v="330100226009"/>
    <n v="50740006854"/>
    <x v="1808"/>
    <s v="АВМК-8"/>
    <m/>
    <m/>
    <m/>
    <n v="1013079848809"/>
    <m/>
    <x v="0"/>
    <x v="0"/>
    <n v="333"/>
    <m/>
    <n v="1"/>
    <n v="1"/>
    <n v="-333"/>
    <x v="1069"/>
    <x v="0"/>
    <n v="0"/>
    <n v="0"/>
    <n v="0"/>
    <n v="-15441.21"/>
    <x v="1112"/>
    <n v="-44532.09"/>
    <m/>
    <n v="0"/>
    <m/>
    <m/>
    <m/>
    <m/>
    <m/>
    <m/>
    <x v="31"/>
    <x v="0"/>
    <x v="6"/>
  </r>
  <r>
    <x v="2146"/>
    <n v="330100226009"/>
    <n v="50740006854"/>
    <x v="1808"/>
    <s v="АВМК-11"/>
    <m/>
    <m/>
    <m/>
    <n v="1013079846409"/>
    <m/>
    <x v="0"/>
    <x v="0"/>
    <n v="18"/>
    <m/>
    <n v="1"/>
    <n v="1"/>
    <n v="-18"/>
    <x v="535"/>
    <x v="0"/>
    <n v="0"/>
    <n v="0"/>
    <n v="0"/>
    <n v="-834.66"/>
    <x v="1113"/>
    <n v="-2407.14"/>
    <m/>
    <n v="0"/>
    <m/>
    <m/>
    <m/>
    <m/>
    <m/>
    <m/>
    <x v="31"/>
    <x v="0"/>
    <x v="6"/>
  </r>
  <r>
    <x v="2147"/>
    <n v="330100226009"/>
    <n v="50740006854"/>
    <x v="1808"/>
    <s v="АВМК-12"/>
    <m/>
    <m/>
    <m/>
    <n v="1013075345104"/>
    <m/>
    <x v="0"/>
    <x v="0"/>
    <n v="167"/>
    <m/>
    <n v="0"/>
    <n v="1"/>
    <n v="0"/>
    <x v="351"/>
    <x v="0"/>
    <n v="0"/>
    <n v="0"/>
    <n v="0"/>
    <n v="0"/>
    <x v="1114"/>
    <n v="-14589.12"/>
    <m/>
    <n v="167"/>
    <m/>
    <m/>
    <m/>
    <m/>
    <m/>
    <m/>
    <x v="31"/>
    <x v="0"/>
    <x v="6"/>
  </r>
  <r>
    <x v="2148"/>
    <n v="330100226009"/>
    <n v="50740006854"/>
    <x v="1808"/>
    <s v="АВМК-1"/>
    <m/>
    <m/>
    <m/>
    <n v="8529044"/>
    <m/>
    <x v="0"/>
    <x v="0"/>
    <n v="43759"/>
    <m/>
    <n v="1"/>
    <n v="1"/>
    <n v="-43759"/>
    <x v="1070"/>
    <x v="0"/>
    <n v="0"/>
    <n v="0"/>
    <n v="0"/>
    <n v="-2029104.8299999998"/>
    <x v="1115"/>
    <n v="-5851891.0699999994"/>
    <m/>
    <n v="0"/>
    <m/>
    <m/>
    <m/>
    <m/>
    <m/>
    <m/>
    <x v="31"/>
    <x v="0"/>
    <x v="6"/>
  </r>
  <r>
    <x v="2149"/>
    <n v="330100226009"/>
    <n v="50740006854"/>
    <x v="1808"/>
    <s v="АВМК-3"/>
    <m/>
    <m/>
    <m/>
    <n v="6774"/>
    <m/>
    <x v="0"/>
    <x v="0"/>
    <n v="608"/>
    <m/>
    <n v="1"/>
    <n v="1"/>
    <n v="-608"/>
    <x v="1071"/>
    <x v="0"/>
    <n v="0"/>
    <n v="0"/>
    <n v="0"/>
    <n v="-28192.959999999999"/>
    <x v="1116"/>
    <n v="-81307.839999999997"/>
    <m/>
    <n v="0"/>
    <m/>
    <m/>
    <m/>
    <m/>
    <m/>
    <m/>
    <x v="31"/>
    <x v="0"/>
    <x v="6"/>
  </r>
  <r>
    <x v="2150"/>
    <n v="330100226009"/>
    <n v="50740006854"/>
    <x v="1808"/>
    <s v="АВМК-9"/>
    <m/>
    <m/>
    <m/>
    <n v="7084891"/>
    <m/>
    <x v="0"/>
    <x v="0"/>
    <n v="2882"/>
    <m/>
    <n v="1"/>
    <n v="1"/>
    <n v="-2882"/>
    <x v="1072"/>
    <x v="0"/>
    <n v="0"/>
    <n v="0"/>
    <n v="0"/>
    <n v="-133638.34"/>
    <x v="1117"/>
    <n v="-385409.86"/>
    <m/>
    <n v="0"/>
    <m/>
    <m/>
    <m/>
    <m/>
    <m/>
    <m/>
    <x v="31"/>
    <x v="0"/>
    <x v="6"/>
  </r>
  <r>
    <x v="2151"/>
    <n v="330100226009"/>
    <n v="50740006854"/>
    <x v="1808"/>
    <s v="АВМК-10"/>
    <m/>
    <m/>
    <m/>
    <s v="978506/10"/>
    <m/>
    <x v="0"/>
    <x v="0"/>
    <n v="2062"/>
    <m/>
    <n v="1"/>
    <n v="1"/>
    <n v="-2062"/>
    <x v="1073"/>
    <x v="0"/>
    <n v="0"/>
    <n v="0"/>
    <n v="0"/>
    <n v="-95614.939999999988"/>
    <x v="1118"/>
    <n v="-275751.26"/>
    <m/>
    <n v="0"/>
    <m/>
    <m/>
    <m/>
    <m/>
    <m/>
    <m/>
    <x v="31"/>
    <x v="0"/>
    <x v="6"/>
  </r>
  <r>
    <x v="2152"/>
    <n v="330100226009"/>
    <n v="50740006854"/>
    <x v="1808"/>
    <s v="АВМК-11"/>
    <m/>
    <m/>
    <m/>
    <n v="7452662"/>
    <m/>
    <x v="0"/>
    <x v="0"/>
    <n v="857"/>
    <m/>
    <n v="1"/>
    <n v="1"/>
    <n v="-857"/>
    <x v="1074"/>
    <x v="0"/>
    <n v="0"/>
    <n v="0"/>
    <n v="0"/>
    <n v="-39739.089999999997"/>
    <x v="1119"/>
    <n v="-114606.61"/>
    <m/>
    <n v="0"/>
    <m/>
    <m/>
    <m/>
    <m/>
    <m/>
    <m/>
    <x v="31"/>
    <x v="0"/>
    <x v="6"/>
  </r>
  <r>
    <x v="2153"/>
    <n v="330100226009"/>
    <n v="50740006854"/>
    <x v="1808"/>
    <s v="АВМК-12"/>
    <m/>
    <m/>
    <m/>
    <n v="10001604"/>
    <m/>
    <x v="0"/>
    <x v="0"/>
    <n v="3265"/>
    <m/>
    <n v="1"/>
    <n v="0"/>
    <n v="-3265"/>
    <x v="6"/>
    <x v="0"/>
    <n v="0"/>
    <n v="0"/>
    <n v="0"/>
    <n v="-151398.04999999999"/>
    <x v="6"/>
    <n v="-151398.04999999999"/>
    <m/>
    <n v="-3265"/>
    <m/>
    <m/>
    <m/>
    <m/>
    <m/>
    <m/>
    <x v="31"/>
    <x v="0"/>
    <x v="6"/>
  </r>
  <r>
    <x v="2154"/>
    <n v="330100226009"/>
    <n v="50740006854"/>
    <x v="1808"/>
    <s v="№10 ТЕПЛОУЧАСТОК"/>
    <m/>
    <m/>
    <m/>
    <n v="1014063132805"/>
    <m/>
    <x v="0"/>
    <x v="0"/>
    <n v="13"/>
    <m/>
    <n v="1"/>
    <n v="1"/>
    <n v="-13"/>
    <x v="838"/>
    <x v="0"/>
    <n v="0"/>
    <n v="0"/>
    <n v="0"/>
    <n v="-602.80999999999995"/>
    <x v="1120"/>
    <n v="-1738.49"/>
    <m/>
    <n v="0"/>
    <m/>
    <m/>
    <m/>
    <m/>
    <m/>
    <m/>
    <x v="31"/>
    <x v="0"/>
    <x v="6"/>
  </r>
  <r>
    <x v="2155"/>
    <n v="330100226009"/>
    <n v="50740006854"/>
    <x v="1808"/>
    <s v="№10 ТЕПЛОУЧАСТОК"/>
    <m/>
    <m/>
    <m/>
    <n v="1014063234003"/>
    <m/>
    <x v="0"/>
    <x v="0"/>
    <n v="120"/>
    <m/>
    <n v="1"/>
    <n v="0"/>
    <n v="-120"/>
    <x v="6"/>
    <x v="0"/>
    <n v="0"/>
    <n v="0"/>
    <n v="0"/>
    <n v="-5564.4"/>
    <x v="6"/>
    <n v="-5564.4"/>
    <m/>
    <n v="-120"/>
    <m/>
    <m/>
    <m/>
    <m/>
    <m/>
    <m/>
    <x v="31"/>
    <x v="0"/>
    <x v="6"/>
  </r>
  <r>
    <x v="2156"/>
    <n v="330100226009"/>
    <n v="50740006854"/>
    <x v="1808"/>
    <s v="№4 теплоучасток"/>
    <m/>
    <m/>
    <m/>
    <n v="17179683"/>
    <m/>
    <x v="0"/>
    <x v="0"/>
    <n v="21"/>
    <m/>
    <n v="1"/>
    <n v="1"/>
    <n v="-21"/>
    <x v="474"/>
    <x v="0"/>
    <n v="0"/>
    <n v="0"/>
    <n v="0"/>
    <n v="-973.77"/>
    <x v="1121"/>
    <n v="-2808.33"/>
    <m/>
    <n v="0"/>
    <m/>
    <m/>
    <m/>
    <m/>
    <m/>
    <m/>
    <x v="31"/>
    <x v="0"/>
    <x v="6"/>
  </r>
  <r>
    <x v="2157"/>
    <n v="330100226009"/>
    <n v="50740006854"/>
    <x v="1808"/>
    <s v="№6 тепло уасток"/>
    <m/>
    <m/>
    <m/>
    <n v="1014011273901"/>
    <m/>
    <x v="0"/>
    <x v="0"/>
    <n v="70"/>
    <m/>
    <n v="1"/>
    <n v="1"/>
    <n v="-70"/>
    <x v="667"/>
    <x v="0"/>
    <n v="0"/>
    <n v="0"/>
    <n v="0"/>
    <n v="-3245.8999999999996"/>
    <x v="1122"/>
    <n v="-9361.0999999999985"/>
    <m/>
    <n v="0"/>
    <m/>
    <m/>
    <m/>
    <m/>
    <m/>
    <m/>
    <x v="31"/>
    <x v="0"/>
    <x v="6"/>
  </r>
  <r>
    <x v="2158"/>
    <n v="330100226009"/>
    <n v="50740006854"/>
    <x v="1808"/>
    <s v="КНС"/>
    <m/>
    <m/>
    <m/>
    <m/>
    <m/>
    <x v="0"/>
    <x v="0"/>
    <n v="0"/>
    <m/>
    <n v="0"/>
    <n v="1"/>
    <n v="0"/>
    <x v="6"/>
    <x v="0"/>
    <n v="0"/>
    <n v="0"/>
    <n v="0"/>
    <n v="0"/>
    <x v="6"/>
    <n v="0"/>
    <m/>
    <n v="0"/>
    <m/>
    <m/>
    <m/>
    <m/>
    <m/>
    <m/>
    <x v="31"/>
    <x v="0"/>
    <x v="6"/>
  </r>
  <r>
    <x v="2159"/>
    <n v="331000001340"/>
    <n v="51140001449"/>
    <x v="1809"/>
    <s v="Торайгыр 107"/>
    <s v="Торайгырова"/>
    <n v="107"/>
    <m/>
    <n v="75362010"/>
    <n v="87755"/>
    <x v="0"/>
    <x v="0"/>
    <n v="8044"/>
    <m/>
    <n v="1"/>
    <n v="0"/>
    <n v="-8044"/>
    <x v="6"/>
    <x v="0"/>
    <n v="0"/>
    <n v="0"/>
    <n v="0"/>
    <n v="-1022714.16"/>
    <x v="6"/>
    <n v="-1022714.16"/>
    <m/>
    <n v="-8044"/>
    <m/>
    <m/>
    <m/>
    <n v="1"/>
    <m/>
    <m/>
    <x v="3"/>
    <x v="0"/>
    <x v="6"/>
  </r>
  <r>
    <x v="2160"/>
    <m/>
    <n v="590510301953"/>
    <x v="1810"/>
    <s v="Торайгырова"/>
    <s v="Торайгырова"/>
    <n v="267"/>
    <m/>
    <n v="17407"/>
    <n v="5530418"/>
    <x v="0"/>
    <x v="0"/>
    <n v="39"/>
    <m/>
    <n v="1"/>
    <n v="0"/>
    <n v="-39"/>
    <x v="6"/>
    <x v="0"/>
    <n v="0"/>
    <n v="0"/>
    <n v="0"/>
    <n v="-4958.46"/>
    <x v="6"/>
    <n v="-4958.46"/>
    <m/>
    <n v="-39"/>
    <m/>
    <m/>
    <m/>
    <n v="-1"/>
    <s v="нет №вод и пломбы"/>
    <m/>
    <x v="3"/>
    <x v="0"/>
    <x v="6"/>
  </r>
  <r>
    <x v="2161"/>
    <n v="331000041570"/>
    <n v="980440003229"/>
    <x v="1811"/>
    <s v="Хон Бен До"/>
    <s v="Хон Бен До"/>
    <s v="б/н"/>
    <m/>
    <n v="6123859"/>
    <n v="3457017"/>
    <x v="0"/>
    <x v="0"/>
    <n v="158"/>
    <m/>
    <n v="1"/>
    <n v="0"/>
    <n v="-158"/>
    <x v="6"/>
    <x v="0"/>
    <n v="0"/>
    <n v="0"/>
    <n v="0"/>
    <n v="-20088.12"/>
    <x v="6"/>
    <n v="-20088.12"/>
    <m/>
    <n v="-158"/>
    <m/>
    <m/>
    <m/>
    <n v="1"/>
    <m/>
    <m/>
    <x v="3"/>
    <x v="0"/>
    <x v="6"/>
  </r>
  <r>
    <x v="2162"/>
    <n v="330100237510"/>
    <m/>
    <x v="1812"/>
    <s v="Кызылжарма"/>
    <m/>
    <m/>
    <m/>
    <n v="70534"/>
    <n v="99027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3"/>
    <n v="331000008101"/>
    <n v="991141006530"/>
    <x v="1813"/>
    <s v="Титова 29"/>
    <s v="Титов"/>
    <n v="29"/>
    <m/>
    <n v="10103750"/>
    <n v="122923"/>
    <x v="0"/>
    <x v="0"/>
    <n v="434"/>
    <m/>
    <n v="1"/>
    <n v="1"/>
    <n v="-434"/>
    <x v="22"/>
    <x v="0"/>
    <n v="0"/>
    <n v="0"/>
    <n v="0"/>
    <n v="-55178.76"/>
    <x v="22"/>
    <n v="-127001.42000000001"/>
    <m/>
    <n v="0"/>
    <m/>
    <m/>
    <m/>
    <n v="1"/>
    <m/>
    <m/>
    <x v="3"/>
    <x v="0"/>
    <x v="6"/>
  </r>
  <r>
    <x v="2164"/>
    <n v="330100230381"/>
    <n v="21140007303"/>
    <x v="1814"/>
    <s v="Кокенова 1а"/>
    <s v="Кокенова"/>
    <s v="1а"/>
    <m/>
    <s v="08/7512265"/>
    <n v="752422"/>
    <x v="0"/>
    <x v="0"/>
    <n v="1950"/>
    <m/>
    <n v="1"/>
    <n v="1"/>
    <n v="-1950"/>
    <x v="1075"/>
    <x v="0"/>
    <n v="0"/>
    <n v="0"/>
    <n v="0"/>
    <n v="-247923"/>
    <x v="1123"/>
    <n v="-570628.5"/>
    <m/>
    <n v="0"/>
    <m/>
    <m/>
    <m/>
    <n v="1"/>
    <m/>
    <m/>
    <x v="3"/>
    <x v="0"/>
    <x v="6"/>
  </r>
  <r>
    <x v="2165"/>
    <m/>
    <m/>
    <x v="1815"/>
    <s v="Титов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6"/>
    <n v="331000048919"/>
    <m/>
    <x v="1816"/>
    <s v="Хон Бен До 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7"/>
    <m/>
    <m/>
    <x v="1817"/>
    <s v="26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68"/>
    <n v="330100210090"/>
    <n v="60540010095"/>
    <x v="1818"/>
    <s v="Кокенов б/н"/>
    <s v="Кокенова"/>
    <s v="б/н"/>
    <m/>
    <s v="05/559702"/>
    <n v="87743"/>
    <x v="0"/>
    <x v="0"/>
    <n v="592"/>
    <m/>
    <n v="1"/>
    <n v="0"/>
    <n v="-592"/>
    <x v="6"/>
    <x v="0"/>
    <n v="0"/>
    <n v="0"/>
    <n v="0"/>
    <n v="-75266.880000000005"/>
    <x v="6"/>
    <n v="-75266.880000000005"/>
    <m/>
    <n v="-592"/>
    <m/>
    <m/>
    <m/>
    <n v="1"/>
    <m/>
    <m/>
    <x v="3"/>
    <x v="0"/>
    <x v="6"/>
  </r>
  <r>
    <x v="2169"/>
    <n v="331010725347"/>
    <m/>
    <x v="1819"/>
    <s v="Кокенова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70"/>
    <n v="330100234978"/>
    <n v="70840003174"/>
    <x v="1820"/>
    <s v="Кызыл Жарма"/>
    <s v="Кызыл жарма"/>
    <s v="б/н"/>
    <m/>
    <n v="8358213"/>
    <n v="99531"/>
    <x v="0"/>
    <x v="0"/>
    <n v="692"/>
    <m/>
    <n v="1"/>
    <n v="0"/>
    <n v="-692"/>
    <x v="6"/>
    <x v="0"/>
    <n v="0"/>
    <n v="0"/>
    <n v="0"/>
    <n v="-87980.88"/>
    <x v="6"/>
    <n v="-87980.88"/>
    <m/>
    <n v="-692"/>
    <m/>
    <m/>
    <m/>
    <n v="1"/>
    <m/>
    <m/>
    <x v="3"/>
    <x v="0"/>
    <x v="6"/>
  </r>
  <r>
    <x v="2171"/>
    <n v="331000032494"/>
    <n v="960240000530"/>
    <x v="1821"/>
    <s v="Шор. Омары 48"/>
    <s v="Шораяк Омары"/>
    <n v="48"/>
    <m/>
    <n v="6666194"/>
    <s v="АС24626"/>
    <x v="0"/>
    <x v="0"/>
    <n v="9882"/>
    <m/>
    <n v="1"/>
    <n v="0"/>
    <n v="-9882"/>
    <x v="6"/>
    <x v="0"/>
    <n v="0"/>
    <n v="0"/>
    <n v="0"/>
    <n v="-1256397.48"/>
    <x v="6"/>
    <n v="-1256397.48"/>
    <m/>
    <n v="-9882"/>
    <m/>
    <m/>
    <m/>
    <n v="1"/>
    <m/>
    <m/>
    <x v="3"/>
    <x v="0"/>
    <x v="6"/>
  </r>
  <r>
    <x v="2172"/>
    <n v="331000023440"/>
    <m/>
    <x v="1822"/>
    <s v="пос Титов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73"/>
    <n v="330100234670"/>
    <n v="70740008082"/>
    <x v="1823"/>
    <s v="Хон Бен Доб/н"/>
    <m/>
    <m/>
    <m/>
    <n v="0"/>
    <m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m/>
    <m/>
    <m/>
    <x v="3"/>
    <x v="0"/>
    <x v="6"/>
  </r>
  <r>
    <x v="2174"/>
    <n v="330100234670"/>
    <n v="70740008082"/>
    <x v="1823"/>
    <s v="Хон Бен Доб/н"/>
    <s v="Хон Бен До"/>
    <n v="150"/>
    <m/>
    <n v="0"/>
    <m/>
    <x v="0"/>
    <x v="0"/>
    <n v="1091"/>
    <m/>
    <n v="0"/>
    <n v="1"/>
    <n v="0"/>
    <x v="1076"/>
    <x v="0"/>
    <n v="0"/>
    <n v="0"/>
    <n v="0"/>
    <n v="0"/>
    <x v="1124"/>
    <n v="-180549.59"/>
    <m/>
    <n v="1091"/>
    <m/>
    <m/>
    <m/>
    <n v="1"/>
    <m/>
    <m/>
    <x v="3"/>
    <x v="0"/>
    <x v="6"/>
  </r>
  <r>
    <x v="2175"/>
    <n v="330100212493"/>
    <n v="20240002076"/>
    <x v="1824"/>
    <s v="Хон Бен До 12"/>
    <s v="Хон Бен До"/>
    <n v="12"/>
    <m/>
    <n v="904000784"/>
    <n v="406155"/>
    <x v="0"/>
    <x v="0"/>
    <n v="7881"/>
    <m/>
    <n v="1"/>
    <n v="0"/>
    <n v="-7881"/>
    <x v="6"/>
    <x v="0"/>
    <n v="0"/>
    <n v="0"/>
    <n v="0"/>
    <n v="-1001990.34"/>
    <x v="6"/>
    <n v="-1001990.34"/>
    <m/>
    <n v="-7881"/>
    <m/>
    <m/>
    <m/>
    <n v="1"/>
    <m/>
    <m/>
    <x v="3"/>
    <x v="0"/>
    <x v="6"/>
  </r>
  <r>
    <x v="2176"/>
    <n v="330120034325"/>
    <n v="570506400936"/>
    <x v="1825"/>
    <s v="Торайгырова б/н"/>
    <s v="Торайгырова"/>
    <s v="б/н"/>
    <m/>
    <s v="06/7051252"/>
    <n v="963493"/>
    <x v="0"/>
    <x v="0"/>
    <n v="644"/>
    <m/>
    <n v="1"/>
    <n v="0"/>
    <n v="-644"/>
    <x v="6"/>
    <x v="0"/>
    <n v="0"/>
    <n v="0"/>
    <n v="0"/>
    <n v="-81878.16"/>
    <x v="6"/>
    <n v="-81878.16"/>
    <m/>
    <n v="-644"/>
    <m/>
    <m/>
    <m/>
    <m/>
    <m/>
    <m/>
    <x v="3"/>
    <x v="0"/>
    <x v="6"/>
  </r>
  <r>
    <x v="2177"/>
    <n v="331000041416"/>
    <n v="980340003126"/>
    <x v="1826"/>
    <s v="Акмечеть б/н"/>
    <s v="Титов"/>
    <s v="б/н"/>
    <m/>
    <n v="29538267"/>
    <n v="57906822"/>
    <x v="0"/>
    <x v="0"/>
    <n v="358"/>
    <m/>
    <n v="1"/>
    <n v="0"/>
    <n v="-358"/>
    <x v="6"/>
    <x v="0"/>
    <n v="0"/>
    <n v="0"/>
    <n v="0"/>
    <n v="-45516.12"/>
    <x v="6"/>
    <n v="-45516.12"/>
    <m/>
    <n v="-358"/>
    <m/>
    <m/>
    <m/>
    <n v="1"/>
    <m/>
    <m/>
    <x v="3"/>
    <x v="0"/>
    <x v="6"/>
  </r>
  <r>
    <x v="2178"/>
    <n v="331010267285"/>
    <n v="120941004371"/>
    <x v="1827"/>
    <s v="Титов 700кв 102"/>
    <s v="Титов"/>
    <n v="700"/>
    <n v="102"/>
    <n v="6668047"/>
    <n v="40692"/>
    <x v="0"/>
    <x v="0"/>
    <n v="2648"/>
    <m/>
    <n v="1"/>
    <n v="0"/>
    <n v="-2648"/>
    <x v="6"/>
    <x v="0"/>
    <n v="0"/>
    <n v="0"/>
    <n v="0"/>
    <n v="-336666.72000000003"/>
    <x v="6"/>
    <n v="-336666.72000000003"/>
    <m/>
    <n v="-2648"/>
    <m/>
    <m/>
    <m/>
    <n v="1"/>
    <m/>
    <m/>
    <x v="3"/>
    <x v="0"/>
    <x v="6"/>
  </r>
  <r>
    <x v="2179"/>
    <n v="331000001351"/>
    <n v="951241001595"/>
    <x v="1828"/>
    <s v="Каратугайб/н"/>
    <s v="Каратогай"/>
    <s v="б/н"/>
    <m/>
    <n v="804007390"/>
    <n v="38539"/>
    <x v="0"/>
    <x v="0"/>
    <n v="8802"/>
    <m/>
    <n v="1"/>
    <n v="0"/>
    <n v="-8802"/>
    <x v="6"/>
    <x v="0"/>
    <n v="0"/>
    <n v="0"/>
    <n v="0"/>
    <n v="-1119086.28"/>
    <x v="6"/>
    <n v="-1119086.28"/>
    <m/>
    <n v="-8802"/>
    <m/>
    <m/>
    <m/>
    <n v="1"/>
    <m/>
    <m/>
    <x v="3"/>
    <x v="0"/>
    <x v="6"/>
  </r>
  <r>
    <x v="2180"/>
    <n v="331000001351"/>
    <n v="951241001595"/>
    <x v="1828"/>
    <s v="Каратугайб/н"/>
    <s v="Каратогай"/>
    <s v="б/н"/>
    <m/>
    <n v="435936"/>
    <n v="99538"/>
    <x v="0"/>
    <x v="0"/>
    <n v="11278"/>
    <m/>
    <n v="1"/>
    <n v="0"/>
    <n v="-11278"/>
    <x v="6"/>
    <x v="0"/>
    <n v="0"/>
    <n v="0"/>
    <n v="0"/>
    <n v="-1433884.92"/>
    <x v="6"/>
    <n v="-1433884.92"/>
    <m/>
    <n v="-11278"/>
    <m/>
    <m/>
    <m/>
    <n v="1"/>
    <m/>
    <m/>
    <x v="3"/>
    <x v="0"/>
    <x v="6"/>
  </r>
  <r>
    <x v="2181"/>
    <n v="331000033756"/>
    <n v="930740000236"/>
    <x v="371"/>
    <s v="Акмешит"/>
    <m/>
    <m/>
    <m/>
    <n v="807005290"/>
    <n v="58172212"/>
    <x v="0"/>
    <x v="0"/>
    <n v="455"/>
    <m/>
    <n v="1"/>
    <n v="1"/>
    <n v="-455"/>
    <x v="1077"/>
    <x v="0"/>
    <n v="0"/>
    <n v="0"/>
    <n v="0"/>
    <n v="-57848.7"/>
    <x v="1125"/>
    <n v="-133146.65"/>
    <m/>
    <n v="0"/>
    <m/>
    <m/>
    <m/>
    <n v="1"/>
    <m/>
    <m/>
    <x v="3"/>
    <x v="0"/>
    <x v="6"/>
  </r>
  <r>
    <x v="2182"/>
    <n v="331000037704"/>
    <n v="10541001439"/>
    <x v="1829"/>
    <s v="Картугай б/н"/>
    <m/>
    <m/>
    <m/>
    <s v="07/2335528"/>
    <n v="4002"/>
    <x v="0"/>
    <x v="0"/>
    <n v="3569"/>
    <m/>
    <n v="1"/>
    <n v="1"/>
    <n v="-3569"/>
    <x v="1078"/>
    <x v="0"/>
    <n v="0"/>
    <n v="0"/>
    <n v="0"/>
    <n v="-453762.66"/>
    <x v="1126"/>
    <n v="-1044396.47"/>
    <m/>
    <n v="0"/>
    <m/>
    <m/>
    <m/>
    <m/>
    <m/>
    <m/>
    <x v="3"/>
    <x v="0"/>
    <x v="6"/>
  </r>
  <r>
    <x v="2183"/>
    <n v="331000037704"/>
    <n v="10541001439"/>
    <x v="1829"/>
    <s v="Картугай б/н"/>
    <m/>
    <m/>
    <m/>
    <n v="75219"/>
    <n v="52604"/>
    <x v="0"/>
    <x v="0"/>
    <n v="1221"/>
    <m/>
    <n v="1"/>
    <n v="1"/>
    <n v="-1221"/>
    <x v="709"/>
    <x v="0"/>
    <n v="0"/>
    <n v="0"/>
    <n v="0"/>
    <n v="-155237.94"/>
    <x v="1127"/>
    <n v="-357301.23"/>
    <m/>
    <n v="0"/>
    <m/>
    <m/>
    <m/>
    <m/>
    <m/>
    <m/>
    <x v="3"/>
    <x v="0"/>
    <x v="6"/>
  </r>
  <r>
    <x v="2184"/>
    <n v="331000037704"/>
    <n v="10541001439"/>
    <x v="1829"/>
    <s v="ведомст кв-ра"/>
    <m/>
    <m/>
    <m/>
    <n v="0"/>
    <m/>
    <x v="0"/>
    <x v="0"/>
    <n v="274"/>
    <m/>
    <n v="1"/>
    <n v="1"/>
    <n v="-274"/>
    <x v="86"/>
    <x v="0"/>
    <n v="0"/>
    <n v="0"/>
    <n v="0"/>
    <n v="-34836.36"/>
    <x v="86"/>
    <n v="-80180.62"/>
    <m/>
    <n v="0"/>
    <m/>
    <m/>
    <m/>
    <m/>
    <m/>
    <m/>
    <x v="3"/>
    <x v="0"/>
    <x v="6"/>
  </r>
  <r>
    <x v="2185"/>
    <n v="331000000979"/>
    <n v="990640004048"/>
    <x v="1830"/>
    <s v="Каратугай 1"/>
    <s v="Каратогай"/>
    <n v="1"/>
    <m/>
    <n v="30298578"/>
    <n v="57908649"/>
    <x v="0"/>
    <x v="0"/>
    <n v="562"/>
    <m/>
    <n v="1"/>
    <n v="0"/>
    <n v="-562"/>
    <x v="6"/>
    <x v="0"/>
    <n v="0"/>
    <n v="0"/>
    <n v="0"/>
    <n v="-71452.680000000008"/>
    <x v="6"/>
    <n v="-71452.680000000008"/>
    <m/>
    <n v="-562"/>
    <m/>
    <m/>
    <m/>
    <n v="1"/>
    <m/>
    <m/>
    <x v="3"/>
    <x v="0"/>
    <x v="6"/>
  </r>
  <r>
    <x v="2186"/>
    <n v="331000000979"/>
    <n v="990640004048"/>
    <x v="1830"/>
    <s v="Каратугай 1"/>
    <s v="Каратогай"/>
    <n v="1"/>
    <m/>
    <n v="12071234"/>
    <n v="57908650"/>
    <x v="0"/>
    <x v="0"/>
    <n v="7900"/>
    <m/>
    <n v="1"/>
    <n v="0"/>
    <n v="-7900"/>
    <x v="6"/>
    <x v="0"/>
    <n v="0"/>
    <n v="0"/>
    <n v="0"/>
    <n v="-1004406"/>
    <x v="6"/>
    <n v="-1004406"/>
    <m/>
    <n v="-7900"/>
    <m/>
    <m/>
    <m/>
    <n v="1"/>
    <m/>
    <m/>
    <x v="3"/>
    <x v="0"/>
    <x v="6"/>
  </r>
  <r>
    <x v="2187"/>
    <n v="331000002800"/>
    <n v="91040012478"/>
    <x v="1831"/>
    <s v="Каратугай 112"/>
    <s v="Каратогай"/>
    <n v="112"/>
    <m/>
    <n v="7049694"/>
    <s v="АН 52502"/>
    <x v="0"/>
    <x v="0"/>
    <n v="6809"/>
    <m/>
    <n v="1"/>
    <n v="0"/>
    <n v="-6809"/>
    <x v="6"/>
    <x v="0"/>
    <n v="0"/>
    <n v="0"/>
    <n v="0"/>
    <n v="-865696.26"/>
    <x v="6"/>
    <n v="-865696.26"/>
    <m/>
    <n v="-6809"/>
    <m/>
    <m/>
    <m/>
    <n v="1"/>
    <m/>
    <m/>
    <x v="3"/>
    <x v="0"/>
    <x v="6"/>
  </r>
  <r>
    <x v="2188"/>
    <n v="331000001956"/>
    <n v="70440011863"/>
    <x v="1832"/>
    <s v="Каратугай"/>
    <s v="Каратогай"/>
    <n v="1"/>
    <m/>
    <n v="811002925"/>
    <n v="89811"/>
    <x v="0"/>
    <x v="0"/>
    <n v="10002"/>
    <m/>
    <n v="1"/>
    <n v="0"/>
    <n v="-10002"/>
    <x v="6"/>
    <x v="0"/>
    <n v="0"/>
    <n v="0"/>
    <n v="0"/>
    <n v="-1271654.28"/>
    <x v="6"/>
    <n v="-1271654.28"/>
    <m/>
    <n v="-10002"/>
    <m/>
    <m/>
    <m/>
    <n v="1"/>
    <m/>
    <m/>
    <x v="3"/>
    <x v="0"/>
    <x v="6"/>
  </r>
  <r>
    <x v="2189"/>
    <n v="330100216977"/>
    <n v="30540001269"/>
    <x v="1833"/>
    <s v="Каратугай 1"/>
    <m/>
    <m/>
    <m/>
    <n v="8128690"/>
    <n v="2944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90"/>
    <n v="330100220010"/>
    <m/>
    <x v="1834"/>
    <s v="Акмечеть б/н"/>
    <m/>
    <m/>
    <m/>
    <n v="1858255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191"/>
    <n v="330100213535"/>
    <m/>
    <x v="1835"/>
    <s v="Каратуг б/н"/>
    <m/>
    <m/>
    <m/>
    <s v="жабык"/>
    <m/>
    <x v="0"/>
    <x v="0"/>
    <n v="999"/>
    <m/>
    <n v="1"/>
    <n v="1"/>
    <n v="-999"/>
    <x v="798"/>
    <x v="0"/>
    <n v="0"/>
    <n v="0"/>
    <n v="0"/>
    <n v="-127012.86"/>
    <x v="821"/>
    <n v="-292337.37"/>
    <m/>
    <n v="0"/>
    <m/>
    <m/>
    <m/>
    <m/>
    <m/>
    <m/>
    <x v="3"/>
    <x v="0"/>
    <x v="6"/>
  </r>
  <r>
    <x v="2192"/>
    <n v="330100213535"/>
    <m/>
    <x v="1835"/>
    <s v="Каратуг б/н"/>
    <m/>
    <m/>
    <m/>
    <n v="0"/>
    <m/>
    <x v="0"/>
    <x v="0"/>
    <n v="2079"/>
    <m/>
    <n v="1"/>
    <n v="1"/>
    <n v="-2079"/>
    <x v="1079"/>
    <x v="0"/>
    <n v="0"/>
    <n v="0"/>
    <n v="0"/>
    <n v="-264324.06"/>
    <x v="1128"/>
    <n v="-608377.77"/>
    <m/>
    <n v="0"/>
    <m/>
    <m/>
    <m/>
    <m/>
    <m/>
    <m/>
    <x v="3"/>
    <x v="0"/>
    <x v="6"/>
  </r>
  <r>
    <x v="2193"/>
    <n v="331000033118"/>
    <n v="940140001313"/>
    <x v="1836"/>
    <s v="Каратугай"/>
    <s v="Каратогай"/>
    <n v="113"/>
    <m/>
    <n v="807006846"/>
    <s v="АН 52414"/>
    <x v="0"/>
    <x v="0"/>
    <n v="12488"/>
    <m/>
    <n v="1"/>
    <n v="0"/>
    <n v="-12488"/>
    <x v="6"/>
    <x v="0"/>
    <n v="0"/>
    <n v="0"/>
    <n v="0"/>
    <n v="-1587724.32"/>
    <x v="6"/>
    <n v="-1587724.32"/>
    <m/>
    <n v="-12488"/>
    <m/>
    <m/>
    <m/>
    <n v="1"/>
    <m/>
    <m/>
    <x v="3"/>
    <x v="0"/>
    <x v="6"/>
  </r>
  <r>
    <x v="2194"/>
    <n v="330100211768"/>
    <n v="10441001623"/>
    <x v="1837"/>
    <s v="Акмечить"/>
    <m/>
    <m/>
    <m/>
    <n v="706007995"/>
    <n v="52879"/>
    <x v="0"/>
    <x v="0"/>
    <n v="854"/>
    <m/>
    <n v="1"/>
    <n v="1"/>
    <n v="-854"/>
    <x v="1080"/>
    <x v="0"/>
    <n v="0"/>
    <n v="0"/>
    <n v="0"/>
    <n v="-108577.56"/>
    <x v="1129"/>
    <n v="-249906.02000000002"/>
    <m/>
    <n v="0"/>
    <m/>
    <m/>
    <m/>
    <m/>
    <m/>
    <m/>
    <x v="3"/>
    <x v="0"/>
    <x v="6"/>
  </r>
  <r>
    <x v="2195"/>
    <n v="330100211715"/>
    <n v="340001900"/>
    <x v="1838"/>
    <s v="Каратугай"/>
    <s v="Каратогай"/>
    <s v="б/н"/>
    <m/>
    <n v="13024399"/>
    <n v="58175100"/>
    <x v="0"/>
    <x v="0"/>
    <n v="8291"/>
    <m/>
    <n v="1"/>
    <n v="0"/>
    <n v="-8291"/>
    <x v="6"/>
    <x v="0"/>
    <n v="0"/>
    <n v="0"/>
    <n v="0"/>
    <n v="-1054117.74"/>
    <x v="6"/>
    <n v="-1054117.74"/>
    <m/>
    <n v="-8291"/>
    <m/>
    <m/>
    <m/>
    <n v="1"/>
    <m/>
    <m/>
    <x v="3"/>
    <x v="0"/>
    <x v="6"/>
  </r>
  <r>
    <x v="2196"/>
    <n v="331010306444"/>
    <n v="610602402131"/>
    <x v="1839"/>
    <s v="Каратугай 46"/>
    <s v="Каратогай"/>
    <n v="46"/>
    <m/>
    <s v="09/7090196"/>
    <n v="87744"/>
    <x v="0"/>
    <x v="0"/>
    <n v="76"/>
    <m/>
    <n v="1"/>
    <n v="0"/>
    <n v="-76"/>
    <x v="6"/>
    <x v="0"/>
    <n v="0"/>
    <n v="0"/>
    <n v="0"/>
    <n v="-9662.64"/>
    <x v="6"/>
    <n v="-9662.64"/>
    <m/>
    <n v="-76"/>
    <m/>
    <m/>
    <m/>
    <n v="1"/>
    <m/>
    <m/>
    <x v="3"/>
    <x v="0"/>
    <x v="6"/>
  </r>
  <r>
    <x v="2197"/>
    <n v="331000041449"/>
    <n v="971140000571"/>
    <x v="1840"/>
    <s v="Каратогай 115"/>
    <s v="Каратогай"/>
    <n v="115"/>
    <m/>
    <n v="8358205"/>
    <n v="25197"/>
    <x v="0"/>
    <x v="0"/>
    <n v="7986"/>
    <m/>
    <n v="1"/>
    <n v="0"/>
    <n v="-7986"/>
    <x v="6"/>
    <x v="0"/>
    <n v="0"/>
    <n v="0"/>
    <n v="0"/>
    <n v="-1015340.04"/>
    <x v="6"/>
    <n v="-1015340.04"/>
    <m/>
    <n v="-7986"/>
    <m/>
    <m/>
    <m/>
    <n v="1"/>
    <m/>
    <m/>
    <x v="3"/>
    <x v="0"/>
    <x v="6"/>
  </r>
  <r>
    <x v="2198"/>
    <n v="600700153064"/>
    <n v="970740000392"/>
    <x v="1841"/>
    <s v="каратогай б/н"/>
    <s v="Каратогай"/>
    <s v="б/н"/>
    <m/>
    <n v="16119813"/>
    <n v="47028"/>
    <x v="0"/>
    <x v="0"/>
    <n v="2075"/>
    <m/>
    <n v="1"/>
    <n v="0"/>
    <n v="-2075"/>
    <x v="6"/>
    <x v="0"/>
    <n v="0"/>
    <n v="0"/>
    <n v="0"/>
    <n v="-263815.5"/>
    <x v="6"/>
    <n v="-263815.5"/>
    <m/>
    <n v="-2075"/>
    <m/>
    <m/>
    <m/>
    <n v="1"/>
    <m/>
    <m/>
    <x v="3"/>
    <x v="0"/>
    <x v="6"/>
  </r>
  <r>
    <x v="2199"/>
    <n v="620200331556"/>
    <n v="8094008140"/>
    <x v="1842"/>
    <s v="Торайгырова б/н"/>
    <s v="Торайгырова"/>
    <n v="290"/>
    <m/>
    <n v="3288133"/>
    <n v="57908203"/>
    <x v="0"/>
    <x v="0"/>
    <n v="366"/>
    <m/>
    <n v="1"/>
    <n v="0"/>
    <n v="-366"/>
    <x v="6"/>
    <x v="0"/>
    <n v="0"/>
    <n v="0"/>
    <n v="0"/>
    <n v="-46533.24"/>
    <x v="6"/>
    <n v="-46533.24"/>
    <m/>
    <n v="-366"/>
    <m/>
    <m/>
    <m/>
    <n v="1"/>
    <m/>
    <m/>
    <x v="3"/>
    <x v="0"/>
    <x v="6"/>
  </r>
  <r>
    <x v="2200"/>
    <n v="331010370204"/>
    <n v="470217400865"/>
    <x v="1843"/>
    <s v="Рисмаш 222"/>
    <s v="Рисмаш"/>
    <n v="29"/>
    <m/>
    <n v="70110"/>
    <s v="АФ99916"/>
    <x v="0"/>
    <x v="0"/>
    <n v="420"/>
    <m/>
    <n v="1"/>
    <n v="0"/>
    <n v="-420"/>
    <x v="6"/>
    <x v="0"/>
    <n v="0"/>
    <n v="0"/>
    <n v="0"/>
    <n v="-53398.8"/>
    <x v="6"/>
    <n v="-53398.8"/>
    <m/>
    <n v="-420"/>
    <m/>
    <m/>
    <m/>
    <n v="1"/>
    <m/>
    <m/>
    <x v="3"/>
    <x v="0"/>
    <x v="6"/>
  </r>
  <r>
    <x v="2201"/>
    <n v="331000043797"/>
    <n v="990340003297"/>
    <x v="1844"/>
    <s v="Рисмашб/н"/>
    <s v="Рисмаш"/>
    <s v="б/н"/>
    <m/>
    <s v="09/7708829"/>
    <n v="87752"/>
    <x v="0"/>
    <x v="0"/>
    <n v="481"/>
    <m/>
    <n v="1"/>
    <n v="0"/>
    <n v="-481"/>
    <x v="6"/>
    <x v="0"/>
    <n v="0"/>
    <n v="0"/>
    <n v="0"/>
    <n v="-61154.340000000004"/>
    <x v="6"/>
    <n v="-61154.340000000004"/>
    <m/>
    <n v="-481"/>
    <m/>
    <m/>
    <m/>
    <n v="1"/>
    <m/>
    <m/>
    <x v="3"/>
    <x v="0"/>
    <x v="6"/>
  </r>
  <r>
    <x v="2202"/>
    <n v="90900212485"/>
    <n v="90441018167"/>
    <x v="1845"/>
    <s v="Каратугай б/н"/>
    <s v="Каратогай"/>
    <s v="б/н"/>
    <m/>
    <n v="15009150"/>
    <n v="3457527"/>
    <x v="0"/>
    <x v="0"/>
    <n v="349"/>
    <m/>
    <n v="1"/>
    <n v="0"/>
    <n v="-349"/>
    <x v="6"/>
    <x v="0"/>
    <n v="0"/>
    <n v="0"/>
    <n v="0"/>
    <n v="-44371.86"/>
    <x v="6"/>
    <n v="-44371.86"/>
    <m/>
    <n v="-349"/>
    <m/>
    <m/>
    <m/>
    <n v="1"/>
    <m/>
    <m/>
    <x v="3"/>
    <x v="0"/>
    <x v="6"/>
  </r>
  <r>
    <x v="2203"/>
    <n v="331017957654"/>
    <n v="650930402003"/>
    <x v="1846"/>
    <s v="Аманг 20"/>
    <s v="Амангельды"/>
    <n v="20"/>
    <m/>
    <n v="13625554"/>
    <n v="52356"/>
    <x v="0"/>
    <x v="0"/>
    <n v="2233"/>
    <m/>
    <n v="1"/>
    <n v="0"/>
    <n v="-2233"/>
    <x v="6"/>
    <x v="0"/>
    <n v="0"/>
    <n v="0"/>
    <n v="0"/>
    <n v="-283903.62"/>
    <x v="6"/>
    <n v="-283903.62"/>
    <m/>
    <n v="-2233"/>
    <m/>
    <m/>
    <m/>
    <n v="1"/>
    <m/>
    <m/>
    <x v="3"/>
    <x v="0"/>
    <x v="6"/>
  </r>
  <r>
    <x v="2204"/>
    <n v="330100213128"/>
    <n v="10740001351"/>
    <x v="1847"/>
    <s v="Каратогай б/н"/>
    <m/>
    <m/>
    <m/>
    <n v="27038599"/>
    <n v="57914005"/>
    <x v="0"/>
    <x v="0"/>
    <n v="690"/>
    <m/>
    <n v="1"/>
    <n v="1"/>
    <n v="-690"/>
    <x v="1081"/>
    <x v="0"/>
    <n v="0"/>
    <n v="0"/>
    <n v="0"/>
    <n v="-87726.6"/>
    <x v="1130"/>
    <n v="-201914.7"/>
    <m/>
    <n v="0"/>
    <m/>
    <m/>
    <m/>
    <m/>
    <m/>
    <m/>
    <x v="3"/>
    <x v="0"/>
    <x v="6"/>
  </r>
  <r>
    <x v="2205"/>
    <n v="331012256467"/>
    <n v="621030301569"/>
    <x v="1848"/>
    <s v="Кашаубаев 625/2"/>
    <s v="Кашаубаева"/>
    <n v="625"/>
    <n v="2"/>
    <n v="15392184"/>
    <n v="99359"/>
    <x v="0"/>
    <x v="0"/>
    <n v="335"/>
    <m/>
    <n v="1"/>
    <n v="0"/>
    <n v="-335"/>
    <x v="6"/>
    <x v="0"/>
    <n v="0"/>
    <n v="0"/>
    <n v="0"/>
    <n v="-42591.9"/>
    <x v="6"/>
    <n v="-42591.9"/>
    <m/>
    <n v="-335"/>
    <m/>
    <m/>
    <m/>
    <n v="1"/>
    <m/>
    <m/>
    <x v="3"/>
    <x v="0"/>
    <x v="6"/>
  </r>
  <r>
    <x v="2206"/>
    <n v="330100232762"/>
    <m/>
    <x v="1849"/>
    <s v="Каратогай 6А"/>
    <m/>
    <m/>
    <m/>
    <n v="5762936"/>
    <n v="40772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m/>
    <m/>
    <m/>
    <x v="3"/>
    <x v="0"/>
    <x v="6"/>
  </r>
  <r>
    <x v="2207"/>
    <n v="331012238579"/>
    <n v="670920402335"/>
    <x v="1850"/>
    <s v="Торайгырова б/н"/>
    <m/>
    <m/>
    <m/>
    <n v="10297908"/>
    <n v="99732"/>
    <x v="0"/>
    <x v="0"/>
    <n v="970"/>
    <m/>
    <n v="1"/>
    <n v="1"/>
    <n v="-970"/>
    <x v="404"/>
    <x v="0"/>
    <n v="0"/>
    <n v="0"/>
    <n v="0"/>
    <n v="-123325.8"/>
    <x v="407"/>
    <n v="-283851.10000000003"/>
    <m/>
    <n v="0"/>
    <m/>
    <m/>
    <m/>
    <m/>
    <m/>
    <m/>
    <x v="3"/>
    <x v="0"/>
    <x v="6"/>
  </r>
  <r>
    <x v="2208"/>
    <n v="331012238579"/>
    <n v="780311401591"/>
    <x v="1851"/>
    <s v="Торайгырова 80А"/>
    <s v="Торайгырова"/>
    <n v="80"/>
    <s v="а"/>
    <s v="предор35"/>
    <m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3"/>
    <x v="0"/>
    <x v="6"/>
  </r>
  <r>
    <x v="2209"/>
    <n v="331000045463"/>
    <n v="640000467"/>
    <x v="1852"/>
    <s v="Ш Омары105а"/>
    <s v="Шораяк Омары"/>
    <n v="105"/>
    <s v="а"/>
    <n v="30253717"/>
    <n v="57906201"/>
    <x v="0"/>
    <x v="0"/>
    <n v="476"/>
    <m/>
    <n v="1"/>
    <n v="0"/>
    <n v="-476"/>
    <x v="6"/>
    <x v="0"/>
    <n v="0"/>
    <n v="0"/>
    <n v="0"/>
    <n v="-60518.64"/>
    <x v="6"/>
    <n v="-60518.64"/>
    <m/>
    <n v="-476"/>
    <m/>
    <m/>
    <m/>
    <n v="1"/>
    <m/>
    <m/>
    <x v="3"/>
    <x v="0"/>
    <x v="6"/>
  </r>
  <r>
    <x v="2210"/>
    <n v="331000001335"/>
    <n v="970741000972"/>
    <x v="1853"/>
    <s v="Северн Промзона б/н"/>
    <s v="Северная промзона"/>
    <s v="б/н"/>
    <m/>
    <n v="6666203"/>
    <n v="231507"/>
    <x v="0"/>
    <x v="0"/>
    <n v="141"/>
    <m/>
    <n v="1"/>
    <n v="0"/>
    <n v="-141"/>
    <x v="6"/>
    <x v="0"/>
    <n v="0"/>
    <n v="0"/>
    <n v="0"/>
    <n v="-17926.740000000002"/>
    <x v="6"/>
    <n v="-17926.740000000002"/>
    <m/>
    <n v="-141"/>
    <m/>
    <m/>
    <m/>
    <n v="1"/>
    <m/>
    <m/>
    <x v="3"/>
    <x v="0"/>
    <x v="6"/>
  </r>
  <r>
    <x v="2211"/>
    <n v="330100236776"/>
    <n v="80240015920"/>
    <x v="1854"/>
    <s v="Каратогай1а"/>
    <s v="Каратогай"/>
    <s v="1а"/>
    <m/>
    <n v="15440833"/>
    <n v="2786"/>
    <x v="0"/>
    <x v="0"/>
    <n v="1618"/>
    <m/>
    <n v="1"/>
    <n v="0"/>
    <n v="-1618"/>
    <x v="6"/>
    <x v="0"/>
    <n v="0"/>
    <n v="0"/>
    <n v="0"/>
    <n v="-205712.52"/>
    <x v="6"/>
    <n v="-205712.52"/>
    <m/>
    <n v="-1618"/>
    <m/>
    <m/>
    <m/>
    <n v="1"/>
    <m/>
    <m/>
    <x v="3"/>
    <x v="0"/>
    <x v="6"/>
  </r>
  <r>
    <x v="2212"/>
    <n v="330100219204"/>
    <n v="31140002816"/>
    <x v="1855"/>
    <s v="Кокенова б/н"/>
    <s v="Кокенова"/>
    <s v="б/н"/>
    <m/>
    <n v="13645212"/>
    <n v="54812"/>
    <x v="0"/>
    <x v="0"/>
    <n v="145"/>
    <m/>
    <n v="1"/>
    <n v="0"/>
    <n v="-145"/>
    <x v="6"/>
    <x v="0"/>
    <n v="0"/>
    <n v="0"/>
    <n v="0"/>
    <n v="-18435.3"/>
    <x v="6"/>
    <n v="-18435.3"/>
    <m/>
    <n v="-145"/>
    <m/>
    <m/>
    <m/>
    <n v="1"/>
    <m/>
    <m/>
    <x v="3"/>
    <x v="0"/>
    <x v="6"/>
  </r>
  <r>
    <x v="2213"/>
    <n v="600700153064"/>
    <n v="90940014672"/>
    <x v="1856"/>
    <s v="Хон Бен До 10 а"/>
    <s v="Хон Бен До"/>
    <n v="10"/>
    <s v="а"/>
    <n v="156451404"/>
    <n v="471402"/>
    <x v="0"/>
    <x v="0"/>
    <n v="1432"/>
    <m/>
    <n v="1"/>
    <n v="1"/>
    <n v="-1432"/>
    <x v="1082"/>
    <x v="0"/>
    <n v="0"/>
    <n v="0"/>
    <n v="0"/>
    <n v="-182064.48"/>
    <x v="1131"/>
    <n v="-419046.16000000003"/>
    <m/>
    <n v="0"/>
    <m/>
    <m/>
    <m/>
    <n v="1"/>
    <m/>
    <m/>
    <x v="3"/>
    <x v="0"/>
    <x v="6"/>
  </r>
  <r>
    <x v="2214"/>
    <n v="330100236578"/>
    <n v="80240005834"/>
    <x v="1857"/>
    <s v="ул Каратогай 1"/>
    <m/>
    <m/>
    <m/>
    <n v="0"/>
    <m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m/>
    <m/>
    <m/>
    <x v="3"/>
    <x v="0"/>
    <x v="6"/>
  </r>
  <r>
    <x v="2215"/>
    <m/>
    <n v="660410300668"/>
    <x v="1858"/>
    <s v="ул Торайгырб/н"/>
    <m/>
    <m/>
    <m/>
    <n v="0"/>
    <m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3"/>
    <x v="0"/>
    <x v="6"/>
  </r>
  <r>
    <x v="2216"/>
    <n v="331017780865"/>
    <n v="700210300935"/>
    <x v="1859"/>
    <s v="Титов Промзона"/>
    <s v="Титов"/>
    <s v="б/н"/>
    <m/>
    <n v="3455691"/>
    <n v="57905871"/>
    <x v="0"/>
    <x v="0"/>
    <n v="1037"/>
    <m/>
    <n v="1"/>
    <n v="0"/>
    <n v="-1037"/>
    <x v="6"/>
    <x v="0"/>
    <n v="0"/>
    <n v="0"/>
    <n v="0"/>
    <n v="-131844.18"/>
    <x v="6"/>
    <n v="-131844.18"/>
    <m/>
    <n v="-1037"/>
    <m/>
    <m/>
    <m/>
    <n v="1"/>
    <m/>
    <m/>
    <x v="3"/>
    <x v="0"/>
    <x v="6"/>
  </r>
  <r>
    <x v="2217"/>
    <n v="331017780865"/>
    <n v="700210300935"/>
    <x v="1859"/>
    <s v="Титов Промзона"/>
    <s v="Титов"/>
    <s v="б/н"/>
    <m/>
    <n v="0"/>
    <m/>
    <x v="0"/>
    <x v="0"/>
    <n v="633"/>
    <m/>
    <n v="1"/>
    <n v="0"/>
    <n v="-633"/>
    <x v="6"/>
    <x v="0"/>
    <n v="0"/>
    <n v="0"/>
    <n v="0"/>
    <n v="-80479.62"/>
    <x v="6"/>
    <n v="-80479.62"/>
    <m/>
    <n v="-633"/>
    <m/>
    <m/>
    <m/>
    <n v="1"/>
    <m/>
    <m/>
    <x v="3"/>
    <x v="0"/>
    <x v="6"/>
  </r>
  <r>
    <x v="2218"/>
    <n v="582010884672"/>
    <n v="940141000330"/>
    <x v="1860"/>
    <s v="Бейбитшилик 58"/>
    <s v="Бейбитшилик"/>
    <n v="58"/>
    <m/>
    <n v="15462040"/>
    <n v="57914002"/>
    <x v="0"/>
    <x v="0"/>
    <n v="1233"/>
    <m/>
    <n v="1"/>
    <n v="1"/>
    <n v="-1233"/>
    <x v="1083"/>
    <x v="0"/>
    <n v="0"/>
    <n v="0"/>
    <n v="0"/>
    <n v="-156763.62"/>
    <x v="1132"/>
    <n v="-360812.79000000004"/>
    <m/>
    <n v="0"/>
    <m/>
    <m/>
    <m/>
    <n v="1"/>
    <m/>
    <m/>
    <x v="3"/>
    <x v="0"/>
    <x v="6"/>
  </r>
  <r>
    <x v="2219"/>
    <n v="582010884672"/>
    <n v="940141000330"/>
    <x v="1860"/>
    <s v="Бейбитшилик 58"/>
    <s v="Бейбитшилик"/>
    <n v="58"/>
    <m/>
    <m/>
    <m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n v="1"/>
    <m/>
    <m/>
    <x v="3"/>
    <x v="0"/>
    <x v="6"/>
  </r>
  <r>
    <x v="2220"/>
    <n v="582010884672"/>
    <n v="940141000330"/>
    <x v="1860"/>
    <s v="Бейбитшилик 58"/>
    <s v="Бейбитшилик58"/>
    <n v="58"/>
    <m/>
    <m/>
    <m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n v="1"/>
    <m/>
    <m/>
    <x v="3"/>
    <x v="0"/>
    <x v="6"/>
  </r>
  <r>
    <x v="2221"/>
    <m/>
    <m/>
    <x v="1860"/>
    <s v="Бейбитшилик 58"/>
    <s v="Бейбитшилик"/>
    <n v="58"/>
    <m/>
    <m/>
    <m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n v="1"/>
    <m/>
    <m/>
    <x v="3"/>
    <x v="0"/>
    <x v="6"/>
  </r>
  <r>
    <x v="2222"/>
    <n v="331000002245"/>
    <n v="990241001738"/>
    <x v="1861"/>
    <s v="Сагымбаев б/н"/>
    <s v="Сагымбаева"/>
    <s v="б/н"/>
    <m/>
    <n v="25295592"/>
    <n v="2181"/>
    <x v="0"/>
    <x v="0"/>
    <n v="537"/>
    <m/>
    <n v="1"/>
    <n v="0"/>
    <n v="-537"/>
    <x v="6"/>
    <x v="0"/>
    <n v="0"/>
    <n v="0"/>
    <n v="0"/>
    <n v="-68274.180000000008"/>
    <x v="6"/>
    <n v="-68274.180000000008"/>
    <m/>
    <n v="-537"/>
    <m/>
    <m/>
    <m/>
    <n v="1"/>
    <m/>
    <m/>
    <x v="3"/>
    <x v="0"/>
    <x v="6"/>
  </r>
  <r>
    <x v="2223"/>
    <n v="331000042806"/>
    <n v="980940002972"/>
    <x v="1862"/>
    <s v="Едильбаев 62б"/>
    <m/>
    <m/>
    <m/>
    <s v="08/11464997"/>
    <n v="23197"/>
    <x v="0"/>
    <x v="0"/>
    <n v="1316"/>
    <m/>
    <n v="1"/>
    <n v="0"/>
    <n v="-1316"/>
    <x v="6"/>
    <x v="0"/>
    <n v="0"/>
    <n v="0"/>
    <n v="0"/>
    <n v="-167316.24"/>
    <x v="6"/>
    <n v="-167316.24"/>
    <m/>
    <n v="-1316"/>
    <m/>
    <m/>
    <m/>
    <n v="1"/>
    <m/>
    <m/>
    <x v="3"/>
    <x v="0"/>
    <x v="6"/>
  </r>
  <r>
    <x v="2224"/>
    <n v="331000001538"/>
    <n v="910141000276"/>
    <x v="1863"/>
    <s v="Кирпичная7"/>
    <m/>
    <m/>
    <m/>
    <n v="17340122"/>
    <n v="230916"/>
    <x v="0"/>
    <x v="0"/>
    <n v="60"/>
    <m/>
    <n v="1"/>
    <n v="1"/>
    <n v="-60"/>
    <x v="28"/>
    <x v="0"/>
    <n v="0"/>
    <n v="0"/>
    <n v="0"/>
    <n v="-7628.4"/>
    <x v="28"/>
    <n v="-17557.800000000003"/>
    <m/>
    <n v="0"/>
    <m/>
    <m/>
    <m/>
    <m/>
    <m/>
    <m/>
    <x v="3"/>
    <x v="0"/>
    <x v="6"/>
  </r>
  <r>
    <x v="2225"/>
    <n v="331000023154"/>
    <n v="111240019518"/>
    <x v="1864"/>
    <s v="Сагымбаева 70"/>
    <m/>
    <m/>
    <m/>
    <s v="13/8527418"/>
    <n v="522880"/>
    <x v="0"/>
    <x v="0"/>
    <n v="1382"/>
    <m/>
    <n v="1"/>
    <n v="0"/>
    <n v="-1382"/>
    <x v="6"/>
    <x v="0"/>
    <n v="0"/>
    <n v="0"/>
    <n v="0"/>
    <n v="-175707.48"/>
    <x v="6"/>
    <n v="-175707.48"/>
    <m/>
    <n v="-1382"/>
    <m/>
    <m/>
    <m/>
    <n v="1"/>
    <m/>
    <m/>
    <x v="3"/>
    <x v="0"/>
    <x v="6"/>
  </r>
  <r>
    <x v="2226"/>
    <n v="331000023154"/>
    <n v="111240019518"/>
    <x v="1864"/>
    <s v="Сагымбаева 70"/>
    <m/>
    <m/>
    <m/>
    <n v="29824758"/>
    <m/>
    <x v="0"/>
    <x v="0"/>
    <n v="608"/>
    <m/>
    <n v="1"/>
    <n v="0"/>
    <n v="-608"/>
    <x v="6"/>
    <x v="0"/>
    <n v="0"/>
    <n v="0"/>
    <n v="0"/>
    <n v="-77301.119999999995"/>
    <x v="6"/>
    <n v="-77301.119999999995"/>
    <m/>
    <n v="-608"/>
    <m/>
    <m/>
    <m/>
    <n v="1"/>
    <m/>
    <m/>
    <x v="3"/>
    <x v="0"/>
    <x v="6"/>
  </r>
  <r>
    <x v="2227"/>
    <n v="331000027597"/>
    <n v="961240002887"/>
    <x v="1865"/>
    <s v="Жумабаева б/н"/>
    <m/>
    <m/>
    <m/>
    <s v="ЗР98013462"/>
    <n v="57906303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28"/>
    <n v="330100219336"/>
    <n v="31240005657"/>
    <x v="1866"/>
    <s v="Кирпичная 7"/>
    <m/>
    <m/>
    <m/>
    <n v="11189643"/>
    <n v="37089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m/>
    <m/>
    <m/>
    <x v="3"/>
    <x v="0"/>
    <x v="6"/>
  </r>
  <r>
    <x v="2229"/>
    <n v="330100219336"/>
    <n v="31240005657"/>
    <x v="1866"/>
    <s v="Кирпичная 7"/>
    <m/>
    <m/>
    <m/>
    <n v="13561889"/>
    <n v="38435"/>
    <x v="0"/>
    <x v="0"/>
    <n v="4"/>
    <m/>
    <n v="1"/>
    <n v="1"/>
    <n v="-4"/>
    <x v="550"/>
    <x v="0"/>
    <n v="0"/>
    <n v="0"/>
    <n v="0"/>
    <n v="-508.56"/>
    <x v="654"/>
    <n v="-1170.52"/>
    <m/>
    <n v="0"/>
    <m/>
    <m/>
    <m/>
    <m/>
    <m/>
    <m/>
    <x v="3"/>
    <x v="0"/>
    <x v="6"/>
  </r>
  <r>
    <x v="2230"/>
    <m/>
    <n v="711104399045"/>
    <x v="1867"/>
    <s v="Каратугайская"/>
    <s v="Каратогай"/>
    <s v="50в"/>
    <m/>
    <m/>
    <m/>
    <x v="0"/>
    <x v="0"/>
    <n v="145"/>
    <m/>
    <n v="1"/>
    <n v="0"/>
    <n v="-145"/>
    <x v="6"/>
    <x v="0"/>
    <n v="0"/>
    <n v="0"/>
    <n v="0"/>
    <n v="-18435.3"/>
    <x v="6"/>
    <n v="-18435.3"/>
    <m/>
    <n v="-145"/>
    <m/>
    <m/>
    <m/>
    <n v="1"/>
    <m/>
    <m/>
    <x v="3"/>
    <x v="0"/>
    <x v="6"/>
  </r>
  <r>
    <x v="2231"/>
    <m/>
    <m/>
    <x v="1868"/>
    <s v="батыр 82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32"/>
    <n v="331010535055"/>
    <n v="561010401881"/>
    <x v="1869"/>
    <s v="Жумабаева"/>
    <s v="Жумабаева"/>
    <s v="б/н"/>
    <m/>
    <s v="06667023(06"/>
    <s v="АГ 99200"/>
    <x v="0"/>
    <x v="0"/>
    <n v="268"/>
    <m/>
    <n v="1"/>
    <n v="0"/>
    <n v="-268"/>
    <x v="6"/>
    <x v="0"/>
    <n v="0"/>
    <n v="0"/>
    <n v="0"/>
    <n v="-34073.519999999997"/>
    <x v="6"/>
    <n v="-34073.519999999997"/>
    <m/>
    <n v="-268"/>
    <m/>
    <m/>
    <m/>
    <n v="1"/>
    <m/>
    <m/>
    <x v="3"/>
    <x v="0"/>
    <x v="6"/>
  </r>
  <r>
    <x v="2233"/>
    <n v="331010535055"/>
    <n v="561010401881"/>
    <x v="1869"/>
    <s v="Жумабаева"/>
    <m/>
    <m/>
    <m/>
    <n v="0"/>
    <m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m/>
    <m/>
    <m/>
    <x v="3"/>
    <x v="0"/>
    <x v="6"/>
  </r>
  <r>
    <x v="2234"/>
    <n v="331010527659"/>
    <n v="700115300666"/>
    <x v="1870"/>
    <s v="Култекенов 98"/>
    <s v="Култекенова"/>
    <n v="98"/>
    <m/>
    <n v="15863254"/>
    <n v="122771"/>
    <x v="0"/>
    <x v="0"/>
    <n v="2690"/>
    <m/>
    <n v="1"/>
    <n v="1"/>
    <n v="-2690"/>
    <x v="173"/>
    <x v="0"/>
    <n v="0"/>
    <n v="0"/>
    <n v="0"/>
    <n v="-342006.6"/>
    <x v="1133"/>
    <n v="-787174.7"/>
    <m/>
    <n v="0"/>
    <m/>
    <m/>
    <m/>
    <n v="1"/>
    <m/>
    <m/>
    <x v="3"/>
    <x v="0"/>
    <x v="6"/>
  </r>
  <r>
    <x v="2235"/>
    <n v="331000046901"/>
    <m/>
    <x v="1871"/>
    <s v="Жанкожа б/н"/>
    <m/>
    <m/>
    <m/>
    <s v="2468373/06"/>
    <s v="свинец"/>
    <x v="0"/>
    <x v="0"/>
    <n v="365"/>
    <m/>
    <n v="1"/>
    <n v="1"/>
    <n v="-365"/>
    <x v="1084"/>
    <x v="0"/>
    <n v="0"/>
    <n v="0"/>
    <n v="0"/>
    <n v="-46406.1"/>
    <x v="1134"/>
    <n v="-106809.95000000001"/>
    <m/>
    <n v="0"/>
    <m/>
    <m/>
    <m/>
    <m/>
    <m/>
    <m/>
    <x v="3"/>
    <x v="0"/>
    <x v="6"/>
  </r>
  <r>
    <x v="2236"/>
    <n v="331010285855"/>
    <n v="390425300802"/>
    <x v="1872"/>
    <s v="Сагымбаева"/>
    <s v="Сагымбаева"/>
    <s v="б/н"/>
    <m/>
    <s v="2005/198696"/>
    <n v="52083"/>
    <x v="0"/>
    <x v="0"/>
    <n v="31"/>
    <m/>
    <n v="1"/>
    <n v="0"/>
    <n v="-31"/>
    <x v="6"/>
    <x v="0"/>
    <n v="0"/>
    <n v="0"/>
    <n v="0"/>
    <n v="-3941.34"/>
    <x v="6"/>
    <n v="-3941.34"/>
    <m/>
    <n v="-31"/>
    <m/>
    <m/>
    <m/>
    <n v="1"/>
    <m/>
    <m/>
    <x v="3"/>
    <x v="0"/>
    <x v="6"/>
  </r>
  <r>
    <x v="2237"/>
    <n v="331000034743"/>
    <n v="940540001427"/>
    <x v="1873"/>
    <s v="Бейбитшил 74"/>
    <s v="Бейбитшилик"/>
    <n v="74"/>
    <m/>
    <n v="7012558"/>
    <n v="3163070"/>
    <x v="0"/>
    <x v="0"/>
    <n v="2696"/>
    <m/>
    <n v="1"/>
    <n v="0"/>
    <n v="-2696"/>
    <x v="6"/>
    <x v="0"/>
    <n v="0"/>
    <n v="0"/>
    <n v="0"/>
    <n v="-342769.44"/>
    <x v="6"/>
    <n v="-342769.44"/>
    <m/>
    <n v="-2696"/>
    <m/>
    <m/>
    <m/>
    <n v="1"/>
    <m/>
    <m/>
    <x v="3"/>
    <x v="0"/>
    <x v="6"/>
  </r>
  <r>
    <x v="2238"/>
    <n v="331012452753"/>
    <n v="710219301512"/>
    <x v="737"/>
    <s v="Дружба 72"/>
    <m/>
    <m/>
    <m/>
    <s v="08/7343556"/>
    <n v="723"/>
    <x v="0"/>
    <x v="0"/>
    <n v="1184"/>
    <m/>
    <n v="1"/>
    <n v="1"/>
    <n v="-1184"/>
    <x v="1085"/>
    <x v="0"/>
    <n v="0"/>
    <n v="0"/>
    <n v="0"/>
    <n v="-150533.76000000001"/>
    <x v="1135"/>
    <n v="-346473.92000000004"/>
    <m/>
    <n v="0"/>
    <m/>
    <m/>
    <m/>
    <m/>
    <m/>
    <m/>
    <x v="3"/>
    <x v="0"/>
    <x v="6"/>
  </r>
  <r>
    <x v="2239"/>
    <n v="331012100927"/>
    <n v="631105301459"/>
    <x v="1874"/>
    <s v="Бейбитшилик 27"/>
    <s v="Бейбитшилик"/>
    <n v="27"/>
    <m/>
    <n v="158677.1"/>
    <n v="87774"/>
    <x v="0"/>
    <x v="0"/>
    <n v="1186"/>
    <m/>
    <n v="1"/>
    <n v="0"/>
    <n v="-1186"/>
    <x v="6"/>
    <x v="0"/>
    <n v="0"/>
    <n v="0"/>
    <n v="0"/>
    <n v="-150788.04"/>
    <x v="6"/>
    <n v="-150788.04"/>
    <m/>
    <n v="-1186"/>
    <m/>
    <m/>
    <m/>
    <n v="1"/>
    <m/>
    <m/>
    <x v="3"/>
    <x v="0"/>
    <x v="6"/>
  </r>
  <r>
    <x v="2240"/>
    <n v="330100233122"/>
    <n v="70341004675"/>
    <x v="1875"/>
    <s v="Сагымбаев б/н"/>
    <s v="Сагымбаева"/>
    <s v="б/н"/>
    <m/>
    <n v="858006"/>
    <s v="АС 25751"/>
    <x v="0"/>
    <x v="0"/>
    <n v="2451"/>
    <m/>
    <n v="1"/>
    <n v="1"/>
    <n v="-2451"/>
    <x v="1086"/>
    <x v="0"/>
    <n v="0"/>
    <n v="0"/>
    <n v="0"/>
    <n v="-311620.14"/>
    <x v="1136"/>
    <n v="-717236.13000000012"/>
    <m/>
    <n v="0"/>
    <m/>
    <m/>
    <m/>
    <n v="1"/>
    <m/>
    <m/>
    <x v="3"/>
    <x v="0"/>
    <x v="6"/>
  </r>
  <r>
    <x v="2241"/>
    <n v="331000008601"/>
    <n v="991141006530"/>
    <x v="1876"/>
    <s v="Бейбитшилик 26"/>
    <s v="Бейбитшилик"/>
    <n v="26"/>
    <m/>
    <n v="10062586"/>
    <n v="57906217"/>
    <x v="0"/>
    <x v="0"/>
    <n v="683"/>
    <m/>
    <n v="1"/>
    <n v="1"/>
    <n v="-683"/>
    <x v="1087"/>
    <x v="0"/>
    <n v="0"/>
    <n v="0"/>
    <n v="0"/>
    <n v="-86836.62"/>
    <x v="1137"/>
    <n v="-199866.29"/>
    <m/>
    <n v="0"/>
    <m/>
    <m/>
    <m/>
    <n v="1"/>
    <m/>
    <m/>
    <x v="3"/>
    <x v="0"/>
    <x v="6"/>
  </r>
  <r>
    <x v="2242"/>
    <n v="620220063411"/>
    <n v="780806402719"/>
    <x v="1877"/>
    <s v="Сералиева 46"/>
    <s v="Сералиева"/>
    <n v="46"/>
    <m/>
    <s v="2544065(07)"/>
    <n v="770147"/>
    <x v="0"/>
    <x v="0"/>
    <n v="3593"/>
    <m/>
    <n v="1"/>
    <n v="0"/>
    <n v="-3593"/>
    <x v="6"/>
    <x v="0"/>
    <n v="0"/>
    <n v="0"/>
    <n v="0"/>
    <n v="-456814.02"/>
    <x v="6"/>
    <n v="-456814.02"/>
    <m/>
    <n v="-3593"/>
    <m/>
    <m/>
    <m/>
    <n v="1"/>
    <m/>
    <m/>
    <x v="3"/>
    <x v="0"/>
    <x v="6"/>
  </r>
  <r>
    <x v="2243"/>
    <n v="330100214577"/>
    <m/>
    <x v="1878"/>
    <s v="Сулей ишан 70"/>
    <m/>
    <m/>
    <m/>
    <s v="8358056(06) Т"/>
    <n v="37892"/>
    <x v="0"/>
    <x v="0"/>
    <n v="3984"/>
    <m/>
    <n v="1"/>
    <n v="1"/>
    <n v="-3984"/>
    <x v="1088"/>
    <x v="0"/>
    <n v="0"/>
    <n v="0"/>
    <n v="0"/>
    <n v="-506525.76"/>
    <x v="1138"/>
    <n v="-1165837.92"/>
    <m/>
    <n v="0"/>
    <m/>
    <m/>
    <m/>
    <m/>
    <m/>
    <m/>
    <x v="3"/>
    <x v="0"/>
    <x v="6"/>
  </r>
  <r>
    <x v="2244"/>
    <n v="330125413105"/>
    <n v="30240006289"/>
    <x v="1879"/>
    <s v="Бейбитш 118"/>
    <m/>
    <m/>
    <m/>
    <n v="8358169"/>
    <s v="свинц"/>
    <x v="0"/>
    <x v="0"/>
    <n v="3808"/>
    <m/>
    <n v="1"/>
    <n v="1"/>
    <n v="-3808"/>
    <x v="1089"/>
    <x v="0"/>
    <n v="0"/>
    <n v="0"/>
    <n v="0"/>
    <n v="-484149.12"/>
    <x v="1139"/>
    <n v="-1114335.04"/>
    <m/>
    <n v="0"/>
    <m/>
    <m/>
    <m/>
    <m/>
    <m/>
    <m/>
    <x v="3"/>
    <x v="0"/>
    <x v="6"/>
  </r>
  <r>
    <x v="2245"/>
    <n v="331018013199"/>
    <n v="670819300596"/>
    <x v="1880"/>
    <s v="Торайгыр 73а"/>
    <m/>
    <m/>
    <m/>
    <n v="77312707"/>
    <n v="829945"/>
    <x v="0"/>
    <x v="0"/>
    <n v="2255"/>
    <m/>
    <n v="1"/>
    <n v="1"/>
    <n v="-2255"/>
    <x v="1090"/>
    <x v="0"/>
    <n v="0"/>
    <n v="0"/>
    <n v="0"/>
    <n v="-286700.7"/>
    <x v="1140"/>
    <n v="-659880.65"/>
    <m/>
    <n v="0"/>
    <m/>
    <m/>
    <m/>
    <m/>
    <m/>
    <m/>
    <x v="3"/>
    <x v="0"/>
    <x v="6"/>
  </r>
  <r>
    <x v="2246"/>
    <n v="331000022959"/>
    <n v="111240015337"/>
    <x v="1881"/>
    <s v="Култекенова"/>
    <s v="Култекенова"/>
    <n v="96"/>
    <m/>
    <n v="12068035"/>
    <n v="122944"/>
    <x v="0"/>
    <x v="0"/>
    <n v="811"/>
    <m/>
    <n v="1"/>
    <n v="1"/>
    <n v="-811"/>
    <x v="1091"/>
    <x v="0"/>
    <n v="0"/>
    <n v="0"/>
    <n v="0"/>
    <n v="-103110.54"/>
    <x v="1141"/>
    <n v="-237322.93"/>
    <m/>
    <n v="0"/>
    <m/>
    <m/>
    <m/>
    <n v="1"/>
    <m/>
    <m/>
    <x v="7"/>
    <x v="0"/>
    <x v="6"/>
  </r>
  <r>
    <x v="2247"/>
    <n v="331000022959"/>
    <n v="111240015337"/>
    <x v="1881"/>
    <s v="Култекенова"/>
    <m/>
    <m/>
    <m/>
    <n v="0"/>
    <m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n v="1"/>
    <m/>
    <m/>
    <x v="7"/>
    <x v="0"/>
    <x v="6"/>
  </r>
  <r>
    <x v="2248"/>
    <n v="330120476513"/>
    <n v="950440000695"/>
    <x v="109"/>
    <s v="Торайгырова 140"/>
    <m/>
    <m/>
    <m/>
    <s v="070251/06"/>
    <s v="Аг9913"/>
    <x v="0"/>
    <x v="0"/>
    <n v="728"/>
    <m/>
    <n v="1"/>
    <n v="0"/>
    <n v="-728"/>
    <x v="6"/>
    <x v="0"/>
    <n v="0"/>
    <n v="0"/>
    <n v="0"/>
    <n v="-92557.92"/>
    <x v="6"/>
    <n v="-92557.92"/>
    <m/>
    <n v="-728"/>
    <m/>
    <m/>
    <m/>
    <n v="1"/>
    <m/>
    <m/>
    <x v="3"/>
    <x v="0"/>
    <x v="6"/>
  </r>
  <r>
    <x v="2249"/>
    <n v="331010572819"/>
    <n v="610806302154"/>
    <x v="1882"/>
    <s v="Хон Бен До 20"/>
    <m/>
    <m/>
    <m/>
    <n v="8760819"/>
    <m/>
    <x v="0"/>
    <x v="0"/>
    <n v="1239"/>
    <m/>
    <n v="1"/>
    <n v="1"/>
    <n v="-1239"/>
    <x v="1092"/>
    <x v="0"/>
    <n v="0"/>
    <n v="0"/>
    <n v="0"/>
    <n v="-157526.46"/>
    <x v="1142"/>
    <n v="-362568.57"/>
    <m/>
    <n v="0"/>
    <m/>
    <m/>
    <m/>
    <m/>
    <m/>
    <m/>
    <x v="3"/>
    <x v="0"/>
    <x v="6"/>
  </r>
  <r>
    <x v="2250"/>
    <n v="330610229897"/>
    <n v="780825400320"/>
    <x v="1883"/>
    <s v="Торайг квартал1"/>
    <s v="Торайгырова"/>
    <n v="1"/>
    <m/>
    <n v="8647252"/>
    <n v="550342"/>
    <x v="0"/>
    <x v="0"/>
    <n v="2564"/>
    <m/>
    <n v="1"/>
    <n v="0"/>
    <n v="-2564"/>
    <x v="6"/>
    <x v="0"/>
    <n v="0"/>
    <n v="0"/>
    <n v="0"/>
    <n v="-325986.96000000002"/>
    <x v="6"/>
    <n v="-325986.96000000002"/>
    <m/>
    <n v="-2564"/>
    <m/>
    <m/>
    <m/>
    <n v="1"/>
    <m/>
    <m/>
    <x v="3"/>
    <x v="0"/>
    <x v="6"/>
  </r>
  <r>
    <x v="2251"/>
    <n v="331012497863"/>
    <n v="621225301162"/>
    <x v="1810"/>
    <s v="Култекенова 98"/>
    <s v="Култекенова"/>
    <n v="98"/>
    <m/>
    <n v="80200221"/>
    <m/>
    <x v="0"/>
    <x v="0"/>
    <n v="8125"/>
    <m/>
    <n v="1"/>
    <n v="0"/>
    <n v="-8125"/>
    <x v="6"/>
    <x v="0"/>
    <n v="0"/>
    <n v="0"/>
    <n v="0"/>
    <n v="-1033012.5"/>
    <x v="6"/>
    <n v="-1033012.5"/>
    <m/>
    <n v="-8125"/>
    <m/>
    <m/>
    <m/>
    <n v="1"/>
    <m/>
    <m/>
    <x v="3"/>
    <x v="0"/>
    <x v="6"/>
  </r>
  <r>
    <x v="2252"/>
    <n v="330100211132"/>
    <n v="970941015879"/>
    <x v="1884"/>
    <s v="Шакарим б/н"/>
    <s v="Шакарим"/>
    <s v="б/н"/>
    <m/>
    <n v="7416781"/>
    <n v="87772"/>
    <x v="0"/>
    <x v="0"/>
    <n v="745"/>
    <m/>
    <n v="1"/>
    <n v="0"/>
    <n v="-745"/>
    <x v="6"/>
    <x v="0"/>
    <n v="0"/>
    <n v="0"/>
    <n v="0"/>
    <n v="-94719.3"/>
    <x v="6"/>
    <n v="-94719.3"/>
    <m/>
    <n v="-745"/>
    <m/>
    <m/>
    <m/>
    <n v="1"/>
    <m/>
    <m/>
    <x v="3"/>
    <x v="0"/>
    <x v="6"/>
  </r>
  <r>
    <x v="2253"/>
    <n v="330100211132"/>
    <n v="970941015879"/>
    <x v="1884"/>
    <s v="Шакарим б/н"/>
    <s v="Шакарим"/>
    <s v="б/н"/>
    <m/>
    <n v="0"/>
    <m/>
    <x v="0"/>
    <x v="0"/>
    <n v="422"/>
    <m/>
    <n v="1"/>
    <n v="0"/>
    <n v="-422"/>
    <x v="6"/>
    <x v="0"/>
    <n v="0"/>
    <n v="0"/>
    <n v="0"/>
    <n v="-53653.08"/>
    <x v="6"/>
    <n v="-53653.08"/>
    <m/>
    <n v="-422"/>
    <m/>
    <m/>
    <m/>
    <n v="1"/>
    <m/>
    <m/>
    <x v="3"/>
    <x v="0"/>
    <x v="6"/>
  </r>
  <r>
    <x v="2254"/>
    <n v="330120476513"/>
    <n v="750629400973"/>
    <x v="1885"/>
    <s v="Жанкожа батыр б/н"/>
    <m/>
    <m/>
    <m/>
    <n v="14152032"/>
    <n v="405564"/>
    <x v="0"/>
    <x v="0"/>
    <n v="52"/>
    <m/>
    <n v="1"/>
    <n v="1"/>
    <n v="-52"/>
    <x v="275"/>
    <x v="0"/>
    <n v="0"/>
    <n v="0"/>
    <n v="0"/>
    <n v="-6611.28"/>
    <x v="278"/>
    <n v="-15216.759999999998"/>
    <m/>
    <n v="0"/>
    <m/>
    <m/>
    <m/>
    <n v="1"/>
    <m/>
    <m/>
    <x v="3"/>
    <x v="0"/>
    <x v="6"/>
  </r>
  <r>
    <x v="2255"/>
    <n v="331000047902"/>
    <n v="1240004408"/>
    <x v="1886"/>
    <s v="Кайнарбаева б/н"/>
    <s v="Кайнарбаева"/>
    <s v="б/н"/>
    <m/>
    <n v="7120197"/>
    <n v="317173"/>
    <x v="0"/>
    <x v="0"/>
    <n v="292"/>
    <m/>
    <n v="1"/>
    <n v="0"/>
    <n v="-292"/>
    <x v="6"/>
    <x v="0"/>
    <n v="0"/>
    <n v="0"/>
    <n v="0"/>
    <n v="-37124.879999999997"/>
    <x v="6"/>
    <n v="-37124.879999999997"/>
    <m/>
    <n v="-292"/>
    <m/>
    <m/>
    <m/>
    <n v="1"/>
    <m/>
    <m/>
    <x v="3"/>
    <x v="0"/>
    <x v="6"/>
  </r>
  <r>
    <x v="2256"/>
    <n v="331010788289"/>
    <n v="690809401847"/>
    <x v="1887"/>
    <s v="Култекенова 98"/>
    <s v="Култекенова"/>
    <n v="98"/>
    <m/>
    <n v="1585562"/>
    <n v="99358"/>
    <x v="0"/>
    <x v="0"/>
    <n v="666"/>
    <m/>
    <n v="1"/>
    <n v="0"/>
    <n v="-666"/>
    <x v="6"/>
    <x v="0"/>
    <n v="0"/>
    <n v="0"/>
    <n v="0"/>
    <n v="-84675.24"/>
    <x v="6"/>
    <n v="-84675.24"/>
    <m/>
    <n v="-666"/>
    <m/>
    <m/>
    <m/>
    <n v="1"/>
    <m/>
    <m/>
    <x v="3"/>
    <x v="0"/>
    <x v="6"/>
  </r>
  <r>
    <x v="2257"/>
    <n v="330120325369"/>
    <n v="860105302719"/>
    <x v="1888"/>
    <s v="Торайгырова 55"/>
    <s v="Торайгырова"/>
    <n v="55"/>
    <m/>
    <n v="15550351"/>
    <n v="47413"/>
    <x v="0"/>
    <x v="0"/>
    <n v="759"/>
    <m/>
    <n v="1"/>
    <n v="1"/>
    <n v="-759"/>
    <x v="1093"/>
    <x v="0"/>
    <n v="0"/>
    <n v="0"/>
    <n v="0"/>
    <n v="-96499.26"/>
    <x v="1143"/>
    <n v="-222106.16999999998"/>
    <m/>
    <n v="0"/>
    <m/>
    <m/>
    <m/>
    <n v="1"/>
    <m/>
    <m/>
    <x v="3"/>
    <x v="0"/>
    <x v="6"/>
  </r>
  <r>
    <x v="2258"/>
    <n v="331017820857"/>
    <n v="340001395"/>
    <x v="1889"/>
    <s v="Сагымбаев б/н"/>
    <m/>
    <m/>
    <m/>
    <n v="14841682"/>
    <n v="47903"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m/>
    <m/>
    <m/>
    <x v="3"/>
    <x v="0"/>
    <x v="6"/>
  </r>
  <r>
    <x v="2259"/>
    <n v="582200050163"/>
    <n v="60440001855"/>
    <x v="1890"/>
    <s v="Торайгырова 93"/>
    <s v="Торайгырова"/>
    <n v="93"/>
    <m/>
    <s v="7356019.86"/>
    <n v="58173508"/>
    <x v="0"/>
    <x v="0"/>
    <n v="14615"/>
    <m/>
    <n v="0"/>
    <n v="1"/>
    <n v="0"/>
    <x v="1094"/>
    <x v="0"/>
    <n v="0"/>
    <n v="0"/>
    <n v="0"/>
    <n v="0"/>
    <x v="1144"/>
    <n v="-2418636.35"/>
    <m/>
    <n v="14615"/>
    <m/>
    <m/>
    <m/>
    <m/>
    <m/>
    <m/>
    <x v="3"/>
    <x v="0"/>
    <x v="6"/>
  </r>
  <r>
    <x v="2260"/>
    <n v="582200050163"/>
    <n v="60440001855"/>
    <x v="1890"/>
    <s v="Торайгырова 93"/>
    <s v="Торайгырова"/>
    <n v="93"/>
    <m/>
    <n v="3104603"/>
    <n v="47415"/>
    <x v="0"/>
    <x v="0"/>
    <n v="2064"/>
    <m/>
    <n v="0"/>
    <n v="1"/>
    <n v="0"/>
    <x v="1095"/>
    <x v="0"/>
    <n v="0"/>
    <n v="0"/>
    <n v="0"/>
    <n v="0"/>
    <x v="1145"/>
    <n v="-341571.36000000004"/>
    <m/>
    <n v="2064"/>
    <m/>
    <m/>
    <m/>
    <m/>
    <m/>
    <m/>
    <x v="3"/>
    <x v="0"/>
    <x v="6"/>
  </r>
  <r>
    <x v="2261"/>
    <n v="331010373242"/>
    <n v="660902302234"/>
    <x v="1891"/>
    <s v="Бейбитшилик 26"/>
    <s v="Бейбитшилик"/>
    <n v="26"/>
    <m/>
    <n v="16172343"/>
    <n v="122687"/>
    <x v="0"/>
    <x v="0"/>
    <n v="324"/>
    <m/>
    <n v="1"/>
    <n v="0"/>
    <n v="-324"/>
    <x v="6"/>
    <x v="0"/>
    <n v="0"/>
    <n v="0"/>
    <n v="0"/>
    <n v="-41193.360000000001"/>
    <x v="6"/>
    <n v="-41193.360000000001"/>
    <m/>
    <n v="-324"/>
    <m/>
    <m/>
    <m/>
    <n v="1"/>
    <m/>
    <m/>
    <x v="3"/>
    <x v="0"/>
    <x v="6"/>
  </r>
  <r>
    <x v="2262"/>
    <n v="331010329080"/>
    <n v="670623301549"/>
    <x v="1892"/>
    <s v="Кыз/жарма 398/39"/>
    <s v="Кызыл жарма"/>
    <n v="398"/>
    <n v="39"/>
    <n v="15137964"/>
    <n v="752"/>
    <x v="0"/>
    <x v="0"/>
    <n v="288"/>
    <m/>
    <n v="1"/>
    <n v="0"/>
    <n v="-288"/>
    <x v="6"/>
    <x v="0"/>
    <n v="0"/>
    <n v="0"/>
    <n v="0"/>
    <n v="-36616.32"/>
    <x v="6"/>
    <n v="-36616.32"/>
    <m/>
    <n v="-288"/>
    <m/>
    <m/>
    <m/>
    <n v="1"/>
    <m/>
    <m/>
    <x v="3"/>
    <x v="0"/>
    <x v="6"/>
  </r>
  <r>
    <x v="2263"/>
    <n v="330100234670"/>
    <n v="70740008082"/>
    <x v="1893"/>
    <s v="Лапина 70"/>
    <s v="Лапина"/>
    <n v="70"/>
    <m/>
    <n v="12308091"/>
    <n v="405565"/>
    <x v="0"/>
    <x v="0"/>
    <n v="1037"/>
    <m/>
    <n v="1"/>
    <n v="0"/>
    <n v="-1037"/>
    <x v="6"/>
    <x v="0"/>
    <n v="0"/>
    <n v="0"/>
    <n v="0"/>
    <n v="-131844.18"/>
    <x v="6"/>
    <n v="-131844.18"/>
    <m/>
    <n v="-1037"/>
    <m/>
    <m/>
    <m/>
    <n v="1"/>
    <m/>
    <m/>
    <x v="3"/>
    <x v="0"/>
    <x v="6"/>
  </r>
  <r>
    <x v="2264"/>
    <n v="330100234670"/>
    <n v="70740008082"/>
    <x v="1893"/>
    <s v="Лапина 70"/>
    <m/>
    <m/>
    <m/>
    <n v="0"/>
    <m/>
    <x v="0"/>
    <x v="0"/>
    <n v="528"/>
    <m/>
    <n v="1"/>
    <n v="1"/>
    <n v="-528"/>
    <x v="591"/>
    <x v="0"/>
    <n v="0"/>
    <n v="0"/>
    <n v="0"/>
    <n v="-67129.919999999998"/>
    <x v="603"/>
    <n v="-154508.64000000001"/>
    <m/>
    <n v="0"/>
    <m/>
    <m/>
    <m/>
    <m/>
    <m/>
    <m/>
    <x v="3"/>
    <x v="0"/>
    <x v="6"/>
  </r>
  <r>
    <x v="2265"/>
    <n v="600900605794"/>
    <n v="80441002545"/>
    <x v="1894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66"/>
    <n v="330100220318"/>
    <n v="861212402521"/>
    <x v="1895"/>
    <s v="Кайнарбаева  б/н"/>
    <s v="Кайнарбаева"/>
    <s v="б/н"/>
    <m/>
    <n v="1573217"/>
    <n v="57906884"/>
    <x v="0"/>
    <x v="0"/>
    <n v="1813"/>
    <m/>
    <n v="1"/>
    <n v="0"/>
    <n v="-1813"/>
    <x v="6"/>
    <x v="0"/>
    <n v="0"/>
    <n v="0"/>
    <n v="0"/>
    <n v="-230504.82"/>
    <x v="6"/>
    <n v="-230504.82"/>
    <m/>
    <n v="-1813"/>
    <m/>
    <m/>
    <m/>
    <n v="1"/>
    <m/>
    <m/>
    <x v="3"/>
    <x v="0"/>
    <x v="6"/>
  </r>
  <r>
    <x v="2267"/>
    <n v="330100212812"/>
    <n v="20340006131"/>
    <x v="1896"/>
    <s v="Кайнарбаева  3"/>
    <m/>
    <m/>
    <m/>
    <n v="8785487"/>
    <n v="942"/>
    <x v="0"/>
    <x v="0"/>
    <n v="100"/>
    <m/>
    <n v="1"/>
    <n v="1"/>
    <n v="-100"/>
    <x v="54"/>
    <x v="0"/>
    <n v="0"/>
    <n v="0"/>
    <n v="0"/>
    <n v="-12714"/>
    <x v="54"/>
    <n v="-29263"/>
    <m/>
    <n v="0"/>
    <m/>
    <m/>
    <m/>
    <m/>
    <m/>
    <m/>
    <x v="3"/>
    <x v="0"/>
    <x v="6"/>
  </r>
  <r>
    <x v="2268"/>
    <n v="330120100690"/>
    <n v="820331401685"/>
    <x v="1897"/>
    <s v="Торайгырова173"/>
    <s v="Торайгырова"/>
    <n v="173"/>
    <m/>
    <n v="120201721"/>
    <n v="57914208"/>
    <x v="0"/>
    <x v="0"/>
    <n v="494"/>
    <m/>
    <n v="1"/>
    <n v="0"/>
    <n v="-494"/>
    <x v="6"/>
    <x v="0"/>
    <n v="0"/>
    <n v="0"/>
    <n v="0"/>
    <n v="-62807.16"/>
    <x v="6"/>
    <n v="-62807.16"/>
    <m/>
    <n v="-494"/>
    <m/>
    <m/>
    <m/>
    <m/>
    <m/>
    <m/>
    <x v="3"/>
    <x v="0"/>
    <x v="6"/>
  </r>
  <r>
    <x v="2269"/>
    <n v="331000033580"/>
    <n v="951240001222"/>
    <x v="1898"/>
    <s v="Мостопроезд б/н"/>
    <s v="Мостопроездная"/>
    <n v="9"/>
    <m/>
    <n v="20914"/>
    <n v="2822"/>
    <x v="0"/>
    <x v="0"/>
    <n v="97"/>
    <m/>
    <n v="1"/>
    <n v="0"/>
    <n v="-97"/>
    <x v="6"/>
    <x v="0"/>
    <n v="0"/>
    <n v="0"/>
    <n v="0"/>
    <n v="-12332.58"/>
    <x v="6"/>
    <n v="-12332.58"/>
    <m/>
    <n v="-97"/>
    <m/>
    <m/>
    <m/>
    <m/>
    <m/>
    <m/>
    <x v="3"/>
    <x v="0"/>
    <x v="6"/>
  </r>
  <r>
    <x v="2270"/>
    <n v="331000048589"/>
    <n v="61240012589"/>
    <x v="1899"/>
    <s v="Жанкож бат б/н"/>
    <s v="Жанкожа батыр"/>
    <s v="б/н"/>
    <m/>
    <n v="14102074413"/>
    <n v="58172372"/>
    <x v="0"/>
    <x v="0"/>
    <n v="298"/>
    <m/>
    <n v="1"/>
    <n v="0"/>
    <n v="-298"/>
    <x v="6"/>
    <x v="0"/>
    <n v="0"/>
    <n v="0"/>
    <n v="0"/>
    <n v="-37887.72"/>
    <x v="6"/>
    <n v="-37887.72"/>
    <m/>
    <n v="-298"/>
    <m/>
    <m/>
    <m/>
    <n v="1"/>
    <m/>
    <m/>
    <x v="3"/>
    <x v="0"/>
    <x v="6"/>
  </r>
  <r>
    <x v="2271"/>
    <n v="331018945788"/>
    <n v="530530000557"/>
    <x v="1900"/>
    <s v="пер Келаманов15"/>
    <m/>
    <m/>
    <m/>
    <n v="26468948"/>
    <n v="2702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m/>
    <m/>
    <m/>
    <x v="3"/>
    <x v="0"/>
    <x v="6"/>
  </r>
  <r>
    <x v="2272"/>
    <n v="330411072439"/>
    <n v="820205301330"/>
    <x v="1901"/>
    <s v="Корк Ата 397 -97"/>
    <m/>
    <m/>
    <m/>
    <n v="29100719"/>
    <n v="57915976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m/>
    <m/>
    <m/>
    <x v="3"/>
    <x v="0"/>
    <x v="6"/>
  </r>
  <r>
    <x v="2273"/>
    <n v="331000047811"/>
    <n v="970440003287"/>
    <x v="1902"/>
    <s v="Бейбитшилик 58"/>
    <s v="Бейбитшилик"/>
    <n v="58"/>
    <m/>
    <n v="1004003876"/>
    <n v="2440"/>
    <x v="0"/>
    <x v="0"/>
    <n v="3006"/>
    <m/>
    <n v="1"/>
    <n v="0"/>
    <n v="-3006"/>
    <x v="6"/>
    <x v="0"/>
    <n v="0"/>
    <n v="0"/>
    <n v="0"/>
    <n v="-382182.84"/>
    <x v="6"/>
    <n v="-382182.84"/>
    <m/>
    <n v="-3006"/>
    <m/>
    <m/>
    <m/>
    <n v="1"/>
    <m/>
    <m/>
    <x v="3"/>
    <x v="0"/>
    <x v="6"/>
  </r>
  <r>
    <x v="2274"/>
    <n v="331000047811"/>
    <n v="970440003287"/>
    <x v="1902"/>
    <s v="Бейбитшилик 58"/>
    <s v="Бейбитшилик"/>
    <n v="58"/>
    <m/>
    <n v="0"/>
    <n v="0"/>
    <x v="0"/>
    <x v="0"/>
    <n v="86"/>
    <m/>
    <n v="1"/>
    <n v="1"/>
    <n v="-86"/>
    <x v="81"/>
    <x v="0"/>
    <n v="0"/>
    <n v="0"/>
    <m/>
    <n v="-10934.04"/>
    <x v="81"/>
    <n v="-25166.18"/>
    <m/>
    <n v="0"/>
    <m/>
    <m/>
    <m/>
    <n v="-1"/>
    <s v="нет №пломбы"/>
    <m/>
    <x v="3"/>
    <x v="0"/>
    <x v="6"/>
  </r>
  <r>
    <x v="2275"/>
    <n v="330100213381"/>
    <n v="20540004241"/>
    <x v="1903"/>
    <s v="Кайнарбаеваб/н"/>
    <m/>
    <m/>
    <m/>
    <s v="100400400/08"/>
    <n v="231506"/>
    <x v="0"/>
    <x v="0"/>
    <n v="2677"/>
    <m/>
    <n v="1"/>
    <n v="1"/>
    <n v="-2677"/>
    <x v="1096"/>
    <x v="0"/>
    <n v="0"/>
    <n v="0"/>
    <n v="0"/>
    <n v="-340353.78"/>
    <x v="1146"/>
    <n v="-783370.51"/>
    <m/>
    <n v="0"/>
    <m/>
    <m/>
    <m/>
    <m/>
    <m/>
    <m/>
    <x v="3"/>
    <x v="0"/>
    <x v="6"/>
  </r>
  <r>
    <x v="2276"/>
    <n v="600400104444"/>
    <n v="990540001214"/>
    <x v="1904"/>
    <s v="Бейбитшилб/н"/>
    <m/>
    <m/>
    <m/>
    <n v="20997"/>
    <n v="316836"/>
    <x v="0"/>
    <x v="0"/>
    <n v="1306"/>
    <m/>
    <n v="1"/>
    <n v="1"/>
    <n v="-1306"/>
    <x v="1097"/>
    <x v="0"/>
    <n v="0"/>
    <n v="0"/>
    <n v="0"/>
    <n v="-166044.84"/>
    <x v="1147"/>
    <n v="-382174.78"/>
    <m/>
    <n v="0"/>
    <m/>
    <m/>
    <m/>
    <m/>
    <m/>
    <m/>
    <x v="3"/>
    <x v="0"/>
    <x v="6"/>
  </r>
  <r>
    <x v="2277"/>
    <n v="330120176569"/>
    <n v="30664007301"/>
    <x v="1905"/>
    <s v="Мира 58"/>
    <s v="Мира"/>
    <n v="58"/>
    <m/>
    <n v="31755"/>
    <n v="57913601"/>
    <x v="0"/>
    <x v="0"/>
    <n v="49"/>
    <m/>
    <n v="1"/>
    <n v="1"/>
    <n v="-49"/>
    <x v="311"/>
    <x v="0"/>
    <n v="0"/>
    <n v="0"/>
    <n v="0"/>
    <n v="-6229.86"/>
    <x v="314"/>
    <n v="-14338.869999999999"/>
    <m/>
    <n v="0"/>
    <m/>
    <m/>
    <m/>
    <m/>
    <m/>
    <m/>
    <x v="3"/>
    <x v="0"/>
    <x v="6"/>
  </r>
  <r>
    <x v="2278"/>
    <n v="330120176569"/>
    <n v="30664007301"/>
    <x v="1905"/>
    <s v="Мира 58"/>
    <s v="Мира"/>
    <n v="58"/>
    <m/>
    <n v="1547994"/>
    <n v="57913602"/>
    <x v="0"/>
    <x v="0"/>
    <n v="102"/>
    <m/>
    <n v="1"/>
    <n v="0"/>
    <n v="-102"/>
    <x v="6"/>
    <x v="0"/>
    <n v="0"/>
    <n v="0"/>
    <n v="0"/>
    <n v="-12968.28"/>
    <x v="6"/>
    <n v="-12968.28"/>
    <m/>
    <n v="-102"/>
    <m/>
    <m/>
    <m/>
    <m/>
    <m/>
    <m/>
    <x v="3"/>
    <x v="0"/>
    <x v="6"/>
  </r>
  <r>
    <x v="2279"/>
    <n v="330100220032"/>
    <n v="40240006304"/>
    <x v="1906"/>
    <s v="С Ишан 70"/>
    <m/>
    <m/>
    <m/>
    <s v="жабык"/>
    <m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6"/>
  </r>
  <r>
    <x v="2280"/>
    <n v="330100224101"/>
    <n v="50240014441"/>
    <x v="1907"/>
    <s v="Казахстан121"/>
    <m/>
    <m/>
    <m/>
    <n v="101300"/>
    <n v="579146"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m/>
    <m/>
    <m/>
    <x v="3"/>
    <x v="0"/>
    <x v="6"/>
  </r>
  <r>
    <x v="2281"/>
    <n v="330120002338"/>
    <n v="550514401974"/>
    <x v="1908"/>
    <s v="Ж Батыр82а"/>
    <s v="Ж Батыр"/>
    <s v="82 а"/>
    <m/>
    <n v="1718522"/>
    <n v="57914666"/>
    <x v="0"/>
    <x v="0"/>
    <n v="160"/>
    <m/>
    <n v="1"/>
    <n v="1"/>
    <n v="-160"/>
    <x v="428"/>
    <x v="0"/>
    <n v="0"/>
    <n v="0"/>
    <n v="0"/>
    <n v="-20342.400000000001"/>
    <x v="431"/>
    <n v="-46820.800000000003"/>
    <m/>
    <n v="0"/>
    <m/>
    <m/>
    <m/>
    <n v="1"/>
    <m/>
    <m/>
    <x v="3"/>
    <x v="0"/>
    <x v="6"/>
  </r>
  <r>
    <x v="2282"/>
    <n v="331012150846"/>
    <n v="620306301289"/>
    <x v="1909"/>
    <s v="Дуйсеноваб/н"/>
    <s v="Дуйсенова"/>
    <n v="60"/>
    <m/>
    <n v="29072378"/>
    <n v="57908648"/>
    <x v="0"/>
    <x v="0"/>
    <n v="1007"/>
    <m/>
    <n v="1"/>
    <n v="0"/>
    <n v="-1007"/>
    <x v="6"/>
    <x v="0"/>
    <n v="0"/>
    <n v="0"/>
    <n v="0"/>
    <n v="-128029.98"/>
    <x v="6"/>
    <n v="-128029.98"/>
    <m/>
    <n v="-1007"/>
    <m/>
    <m/>
    <m/>
    <n v="1"/>
    <m/>
    <m/>
    <x v="3"/>
    <x v="0"/>
    <x v="6"/>
  </r>
  <r>
    <x v="2283"/>
    <m/>
    <m/>
    <x v="1910"/>
    <s v="Култекенова1"/>
    <m/>
    <m/>
    <m/>
    <n v="14854969"/>
    <n v="317089"/>
    <x v="0"/>
    <x v="0"/>
    <n v="165"/>
    <m/>
    <n v="1"/>
    <n v="1"/>
    <n v="-165"/>
    <x v="527"/>
    <x v="0"/>
    <n v="0"/>
    <n v="0"/>
    <n v="0"/>
    <n v="-20978.1"/>
    <x v="534"/>
    <n v="-48283.95"/>
    <m/>
    <n v="0"/>
    <m/>
    <m/>
    <m/>
    <m/>
    <m/>
    <m/>
    <x v="3"/>
    <x v="0"/>
    <x v="6"/>
  </r>
  <r>
    <x v="2284"/>
    <n v="330100232036"/>
    <n v="80440012656"/>
    <x v="1911"/>
    <s v="Муканова 10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5"/>
    <n v="330100237499"/>
    <m/>
    <x v="1912"/>
    <s v="АльФараби 501/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6"/>
    <m/>
    <m/>
    <x v="1913"/>
    <s v="Бейбитшилик 2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7"/>
    <m/>
    <m/>
    <x v="1914"/>
    <s v="Батырбаева 4/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88"/>
    <m/>
    <n v="131140009124"/>
    <x v="1915"/>
    <s v="Торайгырова 86"/>
    <s v="Торайгырова"/>
    <n v="86"/>
    <m/>
    <n v="29363259"/>
    <m/>
    <x v="0"/>
    <x v="0"/>
    <n v="237"/>
    <m/>
    <n v="1"/>
    <n v="0"/>
    <n v="-237"/>
    <x v="6"/>
    <x v="0"/>
    <n v="0"/>
    <n v="0"/>
    <n v="0"/>
    <n v="-30132.18"/>
    <x v="6"/>
    <n v="-30132.18"/>
    <m/>
    <n v="-237"/>
    <m/>
    <m/>
    <m/>
    <n v="-1"/>
    <s v="нет №пломбы"/>
    <m/>
    <x v="7"/>
    <x v="0"/>
    <x v="6"/>
  </r>
  <r>
    <x v="2289"/>
    <m/>
    <n v="70640006230"/>
    <x v="1916"/>
    <s v="Титов б/н"/>
    <m/>
    <m/>
    <m/>
    <n v="28350280"/>
    <m/>
    <x v="0"/>
    <x v="0"/>
    <n v="546"/>
    <m/>
    <n v="1"/>
    <n v="1"/>
    <n v="-546"/>
    <x v="215"/>
    <x v="0"/>
    <n v="0"/>
    <n v="0"/>
    <n v="0"/>
    <n v="-69418.44"/>
    <x v="218"/>
    <n v="-159775.98000000001"/>
    <m/>
    <n v="0"/>
    <m/>
    <m/>
    <m/>
    <m/>
    <m/>
    <m/>
    <x v="3"/>
    <x v="0"/>
    <x v="6"/>
  </r>
  <r>
    <x v="2290"/>
    <n v="331000047657"/>
    <n v="1140003892"/>
    <x v="1917"/>
    <s v="Акмешит б/н"/>
    <s v="Каратогай"/>
    <s v="б/н"/>
    <m/>
    <n v="0"/>
    <m/>
    <x v="0"/>
    <x v="0"/>
    <n v="396"/>
    <m/>
    <n v="1"/>
    <n v="0"/>
    <n v="-396"/>
    <x v="6"/>
    <x v="0"/>
    <n v="0"/>
    <n v="0"/>
    <n v="0"/>
    <n v="-50347.44"/>
    <x v="6"/>
    <n v="-50347.44"/>
    <m/>
    <n v="-396"/>
    <m/>
    <m/>
    <m/>
    <n v="-1"/>
    <s v="нет №пломбы и водомера"/>
    <m/>
    <x v="3"/>
    <x v="0"/>
    <x v="6"/>
  </r>
  <r>
    <x v="2291"/>
    <m/>
    <n v="140640012895"/>
    <x v="1918"/>
    <s v="Аль Фараби 217"/>
    <s v="Аль Фараби"/>
    <n v="27"/>
    <m/>
    <n v="0"/>
    <m/>
    <x v="0"/>
    <x v="0"/>
    <n v="151"/>
    <m/>
    <n v="1"/>
    <n v="0"/>
    <n v="-151"/>
    <x v="6"/>
    <x v="0"/>
    <n v="0"/>
    <n v="0"/>
    <n v="0"/>
    <n v="-19198.14"/>
    <x v="6"/>
    <n v="-19198.14"/>
    <m/>
    <n v="-151"/>
    <m/>
    <m/>
    <m/>
    <n v="-1"/>
    <s v="нет №пломбы и водомера"/>
    <m/>
    <x v="7"/>
    <x v="0"/>
    <x v="6"/>
  </r>
  <r>
    <x v="2292"/>
    <n v="331010780075"/>
    <n v="620130401596"/>
    <x v="1919"/>
    <s v="Комсомол, Ауезова 14"/>
    <m/>
    <m/>
    <m/>
    <n v="0"/>
    <m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m/>
    <m/>
    <m/>
    <x v="3"/>
    <x v="0"/>
    <x v="6"/>
  </r>
  <r>
    <x v="2293"/>
    <n v="330100220131"/>
    <n v="402400"/>
    <x v="1920"/>
    <s v="Титов б/н"/>
    <m/>
    <m/>
    <m/>
    <n v="0"/>
    <m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m/>
    <m/>
    <m/>
    <x v="3"/>
    <x v="0"/>
    <x v="6"/>
  </r>
  <r>
    <x v="2294"/>
    <n v="331000040946"/>
    <n v="980140004692"/>
    <x v="86"/>
    <s v="Титов б/н"/>
    <m/>
    <m/>
    <m/>
    <n v="14876361"/>
    <n v="17329725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m/>
    <m/>
    <m/>
    <x v="3"/>
    <x v="0"/>
    <x v="6"/>
  </r>
  <r>
    <x v="2295"/>
    <n v="331000046560"/>
    <n v="980141002265"/>
    <x v="1921"/>
    <s v="Дуйсенов 69Б"/>
    <s v="Дуйсенова"/>
    <n v="69"/>
    <s v="б"/>
    <n v="803003376"/>
    <n v="230997"/>
    <x v="0"/>
    <x v="0"/>
    <n v="446"/>
    <m/>
    <n v="1"/>
    <n v="0"/>
    <n v="-446"/>
    <x v="6"/>
    <x v="0"/>
    <n v="0"/>
    <n v="0"/>
    <n v="0"/>
    <n v="-56704.44"/>
    <x v="6"/>
    <n v="-56704.44"/>
    <m/>
    <n v="-446"/>
    <m/>
    <m/>
    <m/>
    <n v="1"/>
    <m/>
    <m/>
    <x v="3"/>
    <x v="0"/>
    <x v="6"/>
  </r>
  <r>
    <x v="2296"/>
    <m/>
    <n v="30140005039"/>
    <x v="1922"/>
    <s v="Коркыт ата б/н"/>
    <s v="Коркыт ата "/>
    <s v="б/н"/>
    <m/>
    <s v="2100627/15"/>
    <n v="0"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m/>
    <m/>
    <m/>
    <x v="3"/>
    <x v="0"/>
    <x v="6"/>
  </r>
  <r>
    <x v="2297"/>
    <m/>
    <n v="30140005039"/>
    <x v="1922"/>
    <s v="Коркыт ата б/н"/>
    <s v="Коркыт ата "/>
    <s v="б/н"/>
    <m/>
    <n v="12074275"/>
    <n v="0"/>
    <x v="0"/>
    <x v="0"/>
    <n v="445"/>
    <m/>
    <n v="1"/>
    <n v="1"/>
    <n v="-445"/>
    <x v="56"/>
    <x v="0"/>
    <n v="0"/>
    <n v="0"/>
    <n v="0"/>
    <n v="-56577.3"/>
    <x v="56"/>
    <n v="-130220.35"/>
    <m/>
    <n v="0"/>
    <m/>
    <m/>
    <m/>
    <m/>
    <m/>
    <m/>
    <x v="3"/>
    <x v="0"/>
    <x v="6"/>
  </r>
  <r>
    <x v="2298"/>
    <m/>
    <n v="40140007919"/>
    <x v="1923"/>
    <s v="за стройку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299"/>
    <m/>
    <n v="981140002867"/>
    <x v="1924"/>
    <s v="Каратогай"/>
    <m/>
    <m/>
    <m/>
    <n v="6107068"/>
    <n v="58174748"/>
    <x v="0"/>
    <x v="0"/>
    <n v="62"/>
    <m/>
    <n v="1"/>
    <n v="1"/>
    <n v="-62"/>
    <x v="642"/>
    <x v="0"/>
    <n v="0"/>
    <n v="0"/>
    <n v="0"/>
    <n v="-7882.68"/>
    <x v="657"/>
    <n v="-18143.060000000001"/>
    <m/>
    <n v="0"/>
    <m/>
    <m/>
    <m/>
    <m/>
    <m/>
    <m/>
    <x v="3"/>
    <x v="0"/>
    <x v="6"/>
  </r>
  <r>
    <x v="2300"/>
    <m/>
    <n v="990440008132"/>
    <x v="1925"/>
    <s v="Каратогай б/н"/>
    <s v="Каратогай"/>
    <s v="б/н"/>
    <m/>
    <m/>
    <m/>
    <x v="0"/>
    <x v="0"/>
    <n v="0"/>
    <m/>
    <n v="1"/>
    <n v="0"/>
    <n v="0"/>
    <x v="6"/>
    <x v="0"/>
    <n v="0"/>
    <n v="0"/>
    <n v="0"/>
    <n v="0"/>
    <x v="6"/>
    <n v="0"/>
    <m/>
    <n v="0"/>
    <m/>
    <m/>
    <m/>
    <m/>
    <m/>
    <m/>
    <x v="3"/>
    <x v="0"/>
    <x v="6"/>
  </r>
  <r>
    <x v="2301"/>
    <m/>
    <n v="60140015277"/>
    <x v="1926"/>
    <s v="Титов б/н"/>
    <s v="Титов"/>
    <s v="б/н"/>
    <m/>
    <n v="13024676"/>
    <n v="5530048"/>
    <x v="0"/>
    <x v="0"/>
    <n v="119"/>
    <m/>
    <n v="1"/>
    <n v="0"/>
    <n v="-119"/>
    <x v="6"/>
    <x v="0"/>
    <n v="0"/>
    <n v="0"/>
    <n v="1"/>
    <n v="-15129.66"/>
    <x v="6"/>
    <n v="-15129.66"/>
    <m/>
    <n v="0"/>
    <m/>
    <m/>
    <m/>
    <n v="1"/>
    <m/>
    <m/>
    <x v="3"/>
    <x v="0"/>
    <x v="6"/>
  </r>
  <r>
    <x v="2302"/>
    <m/>
    <n v="141240011439"/>
    <x v="1927"/>
    <s v="Коркыт ата 199"/>
    <m/>
    <m/>
    <m/>
    <n v="0"/>
    <m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m/>
    <m/>
    <m/>
    <x v="7"/>
    <x v="0"/>
    <x v="6"/>
  </r>
  <r>
    <x v="2303"/>
    <m/>
    <n v="670307400043"/>
    <x v="1928"/>
    <s v="Тоганас батыр б/н"/>
    <s v="Тоганас батыр"/>
    <s v="б/н"/>
    <m/>
    <n v="0"/>
    <m/>
    <x v="0"/>
    <x v="0"/>
    <n v="215"/>
    <m/>
    <n v="1"/>
    <n v="0"/>
    <n v="-215"/>
    <x v="6"/>
    <x v="0"/>
    <n v="0"/>
    <n v="0"/>
    <n v="0"/>
    <n v="-27335.1"/>
    <x v="6"/>
    <n v="-27335.1"/>
    <m/>
    <n v="-215"/>
    <m/>
    <m/>
    <m/>
    <m/>
    <m/>
    <m/>
    <x v="7"/>
    <x v="0"/>
    <x v="6"/>
  </r>
  <r>
    <x v="2304"/>
    <m/>
    <n v="130940001650"/>
    <x v="1929"/>
    <s v="Махамбетов"/>
    <s v="Махамбетова"/>
    <n v="20"/>
    <s v="а"/>
    <n v="0"/>
    <m/>
    <x v="0"/>
    <x v="0"/>
    <n v="773"/>
    <m/>
    <n v="1"/>
    <n v="0"/>
    <n v="-773"/>
    <x v="6"/>
    <x v="0"/>
    <n v="0"/>
    <n v="0"/>
    <n v="0"/>
    <n v="-98279.22"/>
    <x v="6"/>
    <n v="-98279.22"/>
    <m/>
    <n v="-773"/>
    <m/>
    <m/>
    <m/>
    <n v="-1"/>
    <s v="нет №вод и пломбы"/>
    <m/>
    <x v="7"/>
    <x v="0"/>
    <x v="6"/>
  </r>
  <r>
    <x v="2305"/>
    <n v="331010325022"/>
    <n v="540710401402"/>
    <x v="1930"/>
    <s v="Титова 1/12"/>
    <s v="Титов"/>
    <n v="1"/>
    <n v="12"/>
    <n v="8526383"/>
    <n v="52726"/>
    <x v="0"/>
    <x v="0"/>
    <n v="544"/>
    <m/>
    <n v="1"/>
    <n v="1"/>
    <n v="-544"/>
    <x v="57"/>
    <x v="1"/>
    <n v="569"/>
    <n v="166506.47"/>
    <n v="0"/>
    <n v="-69164.160000000003"/>
    <x v="57"/>
    <n v="-159190.72"/>
    <m/>
    <n v="0"/>
    <m/>
    <m/>
    <m/>
    <n v="1"/>
    <m/>
    <m/>
    <x v="6"/>
    <x v="0"/>
    <x v="6"/>
  </r>
  <r>
    <x v="2306"/>
    <n v="331010647561"/>
    <n v="761001401067"/>
    <x v="1931"/>
    <s v="Кашаубаева"/>
    <s v="Кашаубаева"/>
    <s v="7а"/>
    <m/>
    <n v="1858678"/>
    <n v="38229"/>
    <x v="0"/>
    <x v="0"/>
    <n v="824"/>
    <m/>
    <n v="1"/>
    <n v="0"/>
    <n v="-824"/>
    <x v="6"/>
    <x v="1"/>
    <n v="849"/>
    <n v="248442.87"/>
    <n v="0"/>
    <n v="-104763.36"/>
    <x v="6"/>
    <n v="-104763.36"/>
    <m/>
    <n v="-824"/>
    <m/>
    <m/>
    <m/>
    <n v="1"/>
    <m/>
    <m/>
    <x v="6"/>
    <x v="0"/>
    <x v="6"/>
  </r>
  <r>
    <x v="2307"/>
    <n v="331010488676"/>
    <n v="370606400195"/>
    <x v="1932"/>
    <s v="Титова"/>
    <s v="Титов"/>
    <n v="6"/>
    <n v="2"/>
    <n v="15402565"/>
    <n v="34524"/>
    <x v="0"/>
    <x v="0"/>
    <n v="859"/>
    <m/>
    <n v="1"/>
    <n v="1"/>
    <n v="-859"/>
    <x v="1098"/>
    <x v="1"/>
    <n v="884"/>
    <n v="258684.91999999998"/>
    <n v="0"/>
    <n v="-109213.26"/>
    <x v="1148"/>
    <n v="-251369.16999999998"/>
    <m/>
    <n v="0"/>
    <m/>
    <m/>
    <m/>
    <n v="1"/>
    <m/>
    <m/>
    <x v="6"/>
    <x v="0"/>
    <x v="6"/>
  </r>
  <r>
    <x v="2308"/>
    <n v="331012490162"/>
    <n v="650422402190"/>
    <x v="1933"/>
    <s v="Карабалаева 1"/>
    <s v="Карабалаева"/>
    <n v="1"/>
    <m/>
    <n v="8534578"/>
    <n v="89812"/>
    <x v="0"/>
    <x v="0"/>
    <n v="105"/>
    <m/>
    <n v="1"/>
    <n v="1"/>
    <n v="-105"/>
    <x v="507"/>
    <x v="1"/>
    <n v="130"/>
    <n v="38041.9"/>
    <n v="0"/>
    <n v="-13349.7"/>
    <x v="514"/>
    <n v="-30726.15"/>
    <m/>
    <n v="0"/>
    <m/>
    <m/>
    <m/>
    <m/>
    <m/>
    <m/>
    <x v="6"/>
    <x v="0"/>
    <x v="6"/>
  </r>
  <r>
    <x v="2309"/>
    <m/>
    <n v="650422402190"/>
    <x v="1933"/>
    <s v="Карабалаева 1"/>
    <s v="Карабалаева"/>
    <n v="1"/>
    <m/>
    <n v="0"/>
    <m/>
    <x v="0"/>
    <x v="0"/>
    <n v="99"/>
    <m/>
    <n v="1"/>
    <n v="0"/>
    <n v="-99"/>
    <x v="6"/>
    <x v="1"/>
    <n v="124"/>
    <n v="36286.120000000003"/>
    <n v="0"/>
    <n v="-12586.86"/>
    <x v="6"/>
    <n v="-12586.86"/>
    <m/>
    <n v="-99"/>
    <m/>
    <m/>
    <m/>
    <m/>
    <m/>
    <m/>
    <x v="6"/>
    <x v="0"/>
    <x v="6"/>
  </r>
  <r>
    <x v="2310"/>
    <n v="331018847806"/>
    <n v="821202401640"/>
    <x v="1934"/>
    <s v="Титова 1"/>
    <s v="Титова"/>
    <s v="б/н"/>
    <m/>
    <n v="31763"/>
    <n v="88351"/>
    <x v="0"/>
    <x v="0"/>
    <n v="1024"/>
    <m/>
    <n v="1"/>
    <n v="1"/>
    <n v="-1024"/>
    <x v="822"/>
    <x v="1"/>
    <n v="1049"/>
    <n v="306968.87"/>
    <n v="0"/>
    <n v="-130191.36"/>
    <x v="846"/>
    <n v="-299653.12"/>
    <m/>
    <n v="0"/>
    <m/>
    <m/>
    <m/>
    <n v="1"/>
    <m/>
    <m/>
    <x v="6"/>
    <x v="0"/>
    <x v="6"/>
  </r>
  <r>
    <x v="2311"/>
    <n v="330120170944"/>
    <n v="851008301226"/>
    <x v="1935"/>
    <s v="Сексенбаева 32"/>
    <s v="Сексенбаева"/>
    <n v="32"/>
    <m/>
    <n v="8113"/>
    <n v="9203"/>
    <x v="0"/>
    <x v="0"/>
    <n v="1229"/>
    <m/>
    <n v="1"/>
    <n v="0"/>
    <n v="-1229"/>
    <x v="6"/>
    <x v="1"/>
    <n v="1254"/>
    <n v="366958.02"/>
    <n v="0"/>
    <n v="-156255.06"/>
    <x v="6"/>
    <n v="-156255.06"/>
    <m/>
    <n v="-1229"/>
    <m/>
    <m/>
    <m/>
    <n v="1"/>
    <m/>
    <m/>
    <x v="6"/>
    <x v="0"/>
    <x v="6"/>
  </r>
  <r>
    <x v="2312"/>
    <n v="331010691712"/>
    <n v="760613302284"/>
    <x v="1936"/>
    <s v="ул.Бейбитшилик"/>
    <s v="Бейбитшилик"/>
    <s v="б/н"/>
    <m/>
    <n v="8615758"/>
    <s v="АН69808"/>
    <x v="0"/>
    <x v="0"/>
    <n v="626"/>
    <m/>
    <n v="1"/>
    <n v="0"/>
    <n v="-626"/>
    <x v="6"/>
    <x v="1"/>
    <n v="651"/>
    <n v="190502.13"/>
    <n v="0"/>
    <n v="-79589.64"/>
    <x v="6"/>
    <n v="-79589.64"/>
    <m/>
    <n v="-626"/>
    <m/>
    <m/>
    <m/>
    <n v="1"/>
    <m/>
    <m/>
    <x v="6"/>
    <x v="0"/>
    <x v="6"/>
  </r>
  <r>
    <x v="2313"/>
    <n v="331010443115"/>
    <n v="720420302654"/>
    <x v="1937"/>
    <s v="Мира 74"/>
    <m/>
    <m/>
    <m/>
    <s v="зр97896096"/>
    <s v="св"/>
    <x v="0"/>
    <x v="0"/>
    <n v="622"/>
    <m/>
    <n v="1"/>
    <n v="1"/>
    <n v="-622"/>
    <x v="789"/>
    <x v="1"/>
    <n v="647"/>
    <n v="189331.61"/>
    <n v="0"/>
    <n v="-79081.08"/>
    <x v="812"/>
    <n v="-182015.86"/>
    <m/>
    <n v="0"/>
    <m/>
    <m/>
    <m/>
    <m/>
    <m/>
    <m/>
    <x v="6"/>
    <x v="0"/>
    <x v="6"/>
  </r>
  <r>
    <x v="2314"/>
    <n v="331010016992"/>
    <n v="790225402306"/>
    <x v="1938"/>
    <s v="Торайгова 87"/>
    <s v="Торайгырова"/>
    <n v="74"/>
    <m/>
    <s v="МО111819/08"/>
    <n v="2183"/>
    <x v="0"/>
    <x v="0"/>
    <n v="521"/>
    <m/>
    <n v="1"/>
    <n v="0"/>
    <n v="-521"/>
    <x v="6"/>
    <x v="1"/>
    <n v="546"/>
    <n v="159775.98000000001"/>
    <n v="0"/>
    <n v="-66239.94"/>
    <x v="6"/>
    <n v="-66239.94"/>
    <m/>
    <n v="-521"/>
    <m/>
    <m/>
    <m/>
    <n v="1"/>
    <m/>
    <m/>
    <x v="6"/>
    <x v="0"/>
    <x v="6"/>
  </r>
  <r>
    <x v="2315"/>
    <n v="330120002459"/>
    <n v="860109300348"/>
    <x v="1939"/>
    <s v="Торайгырова 59"/>
    <s v="Торайгырова"/>
    <n v="59"/>
    <m/>
    <n v="444"/>
    <n v="37037"/>
    <x v="0"/>
    <x v="0"/>
    <n v="531"/>
    <m/>
    <n v="1"/>
    <n v="1"/>
    <n v="-531"/>
    <x v="44"/>
    <x v="1"/>
    <n v="556"/>
    <n v="162702.28"/>
    <n v="0"/>
    <n v="-67511.34"/>
    <x v="44"/>
    <n v="-155386.53"/>
    <m/>
    <n v="0"/>
    <m/>
    <m/>
    <m/>
    <n v="1"/>
    <m/>
    <m/>
    <x v="6"/>
    <x v="0"/>
    <x v="6"/>
  </r>
  <r>
    <x v="2316"/>
    <n v="331017785107"/>
    <n v="410310402767"/>
    <x v="480"/>
    <s v="Фадеева 11"/>
    <m/>
    <m/>
    <m/>
    <n v="15038827"/>
    <n v="88076"/>
    <x v="0"/>
    <x v="0"/>
    <n v="143"/>
    <m/>
    <n v="1"/>
    <n v="1"/>
    <n v="-143"/>
    <x v="46"/>
    <x v="1"/>
    <n v="168"/>
    <n v="49161.84"/>
    <n v="0"/>
    <n v="-18181.02"/>
    <x v="46"/>
    <n v="-41846.089999999997"/>
    <m/>
    <n v="0"/>
    <m/>
    <m/>
    <m/>
    <m/>
    <m/>
    <m/>
    <x v="6"/>
    <x v="0"/>
    <x v="6"/>
  </r>
  <r>
    <x v="2317"/>
    <n v="330120025810"/>
    <n v="711202402208"/>
    <x v="1940"/>
    <s v="Торайгыр59/2"/>
    <s v="Торайгырова"/>
    <n v="59"/>
    <n v="2"/>
    <n v="27036630"/>
    <n v="57914207"/>
    <x v="0"/>
    <x v="0"/>
    <n v="219"/>
    <m/>
    <n v="1"/>
    <n v="1"/>
    <n v="-219"/>
    <x v="1099"/>
    <x v="1"/>
    <n v="244"/>
    <n v="71401.72"/>
    <n v="0"/>
    <n v="-27843.66"/>
    <x v="1149"/>
    <n v="-64085.97"/>
    <m/>
    <n v="0"/>
    <m/>
    <m/>
    <m/>
    <n v="1"/>
    <m/>
    <m/>
    <x v="6"/>
    <x v="0"/>
    <x v="6"/>
  </r>
  <r>
    <x v="2318"/>
    <n v="331010480714"/>
    <n v="571015402619"/>
    <x v="1941"/>
    <s v="К Ата131"/>
    <m/>
    <m/>
    <m/>
    <n v="29107197"/>
    <n v="57906304"/>
    <x v="0"/>
    <x v="0"/>
    <n v="41"/>
    <m/>
    <n v="1"/>
    <n v="1"/>
    <n v="-41"/>
    <x v="220"/>
    <x v="1"/>
    <n v="66"/>
    <n v="19313.579999999998"/>
    <n v="0"/>
    <n v="-5212.74"/>
    <x v="223"/>
    <n v="-11997.83"/>
    <m/>
    <n v="0"/>
    <m/>
    <m/>
    <m/>
    <m/>
    <m/>
    <m/>
    <x v="6"/>
    <x v="0"/>
    <x v="6"/>
  </r>
  <r>
    <x v="2319"/>
    <m/>
    <n v="750521302133"/>
    <x v="1942"/>
    <s v="сагымбаева 80"/>
    <m/>
    <m/>
    <m/>
    <n v="15011214"/>
    <n v="88075"/>
    <x v="0"/>
    <x v="0"/>
    <n v="660"/>
    <m/>
    <n v="1"/>
    <n v="1"/>
    <n v="-660"/>
    <x v="903"/>
    <x v="1"/>
    <n v="685"/>
    <n v="200451.55"/>
    <n v="0"/>
    <n v="-83912.4"/>
    <x v="932"/>
    <n v="-193135.8"/>
    <m/>
    <n v="0"/>
    <m/>
    <m/>
    <m/>
    <m/>
    <m/>
    <m/>
    <x v="6"/>
    <x v="0"/>
    <x v="6"/>
  </r>
  <r>
    <x v="2320"/>
    <m/>
    <m/>
    <x v="1943"/>
    <s v="Карабалаева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6"/>
  </r>
  <r>
    <x v="2321"/>
    <m/>
    <m/>
    <x v="1944"/>
    <s v="Момышулы"/>
    <s v="Момышулы"/>
    <n v="78"/>
    <s v="а"/>
    <n v="0"/>
    <m/>
    <x v="0"/>
    <x v="0"/>
    <n v="89"/>
    <m/>
    <n v="1"/>
    <n v="0"/>
    <n v="-89"/>
    <x v="6"/>
    <x v="1"/>
    <n v="114"/>
    <n v="33359.82"/>
    <n v="0"/>
    <n v="-11315.460000000001"/>
    <x v="6"/>
    <n v="-11315.460000000001"/>
    <m/>
    <n v="-89"/>
    <m/>
    <m/>
    <m/>
    <m/>
    <m/>
    <m/>
    <x v="6"/>
    <x v="0"/>
    <x v="6"/>
  </r>
  <r>
    <x v="2322"/>
    <m/>
    <m/>
    <x v="1945"/>
    <s v="Кокенова"/>
    <s v="Кокенова"/>
    <n v="2"/>
    <s v="б"/>
    <n v="0"/>
    <m/>
    <x v="0"/>
    <x v="0"/>
    <n v="115"/>
    <m/>
    <n v="1"/>
    <n v="0"/>
    <n v="-115"/>
    <x v="6"/>
    <x v="1"/>
    <n v="140"/>
    <n v="40968.199999999997"/>
    <n v="0"/>
    <n v="-14621.1"/>
    <x v="6"/>
    <n v="-14621.1"/>
    <m/>
    <n v="-115"/>
    <m/>
    <m/>
    <m/>
    <n v="1"/>
    <m/>
    <m/>
    <x v="6"/>
    <x v="0"/>
    <x v="6"/>
  </r>
  <r>
    <x v="2323"/>
    <m/>
    <n v="640307300884"/>
    <x v="1946"/>
    <s v="Жумабаева 1"/>
    <s v="Жумабаева"/>
    <n v="1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6"/>
  </r>
  <r>
    <x v="2324"/>
    <m/>
    <n v="640307300884"/>
    <x v="1947"/>
    <s v="Камалова"/>
    <s v="Камалова"/>
    <s v="б/н"/>
    <m/>
    <n v="0"/>
    <m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6"/>
  </r>
  <r>
    <x v="2325"/>
    <m/>
    <n v="790209402061"/>
    <x v="1948"/>
    <s v="Аль Фараби"/>
    <s v="Аль Фараби"/>
    <s v="б/н"/>
    <m/>
    <n v="0"/>
    <m/>
    <x v="0"/>
    <x v="0"/>
    <n v="99"/>
    <m/>
    <n v="1"/>
    <n v="0"/>
    <n v="-99"/>
    <x v="6"/>
    <x v="1"/>
    <n v="124"/>
    <n v="36286.120000000003"/>
    <n v="0"/>
    <n v="-12586.86"/>
    <x v="6"/>
    <n v="-12586.86"/>
    <m/>
    <n v="-99"/>
    <m/>
    <m/>
    <m/>
    <m/>
    <m/>
    <m/>
    <x v="6"/>
    <x v="0"/>
    <x v="6"/>
  </r>
  <r>
    <x v="2326"/>
    <m/>
    <n v="140240015141"/>
    <x v="1949"/>
    <m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6"/>
  </r>
  <r>
    <x v="2327"/>
    <m/>
    <n v="720218301816"/>
    <x v="1950"/>
    <s v="Кокенова б/н"/>
    <s v="Кокенова"/>
    <s v="б/н"/>
    <m/>
    <n v="0"/>
    <m/>
    <x v="0"/>
    <x v="0"/>
    <n v="24"/>
    <m/>
    <n v="1"/>
    <n v="0"/>
    <n v="-24"/>
    <x v="6"/>
    <x v="1"/>
    <n v="49"/>
    <n v="14338.869999999999"/>
    <n v="0"/>
    <n v="-3051.36"/>
    <x v="6"/>
    <n v="-3051.36"/>
    <m/>
    <n v="-24"/>
    <m/>
    <m/>
    <m/>
    <n v="-1"/>
    <s v="нет №вод и пломбы"/>
    <m/>
    <x v="6"/>
    <x v="0"/>
    <x v="6"/>
  </r>
  <r>
    <x v="2328"/>
    <n v="331012456173"/>
    <n v="710817401877"/>
    <x v="1951"/>
    <s v="пос Титова"/>
    <m/>
    <m/>
    <m/>
    <n v="97903109"/>
    <n v="87748"/>
    <x v="0"/>
    <x v="0"/>
    <n v="799"/>
    <m/>
    <n v="1"/>
    <n v="1"/>
    <n v="-799"/>
    <x v="1100"/>
    <x v="0"/>
    <n v="0"/>
    <n v="0"/>
    <n v="0"/>
    <n v="-101584.86"/>
    <x v="1150"/>
    <n v="-233811.37"/>
    <m/>
    <n v="0"/>
    <m/>
    <m/>
    <m/>
    <m/>
    <m/>
    <m/>
    <x v="5"/>
    <x v="0"/>
    <x v="6"/>
  </r>
  <r>
    <x v="2329"/>
    <n v="331017983862"/>
    <n v="570222402314"/>
    <x v="1952"/>
    <s v="пос Титова"/>
    <s v="Титов"/>
    <n v="16"/>
    <n v="12"/>
    <n v="16652215"/>
    <n v="47533"/>
    <x v="0"/>
    <x v="0"/>
    <n v="54"/>
    <m/>
    <n v="1"/>
    <n v="1"/>
    <n v="-54"/>
    <x v="1004"/>
    <x v="0"/>
    <n v="0"/>
    <n v="0"/>
    <n v="0"/>
    <n v="-6865.56"/>
    <x v="1035"/>
    <n v="-15802.02"/>
    <m/>
    <n v="0"/>
    <m/>
    <m/>
    <m/>
    <n v="1"/>
    <m/>
    <m/>
    <x v="5"/>
    <x v="0"/>
    <x v="6"/>
  </r>
  <r>
    <x v="2330"/>
    <n v="331017855112"/>
    <n v="560408401424"/>
    <x v="1953"/>
    <s v="пос Титова 3/10"/>
    <s v="Титов"/>
    <n v="3"/>
    <n v="10"/>
    <s v="9721487/04"/>
    <n v="620859"/>
    <x v="0"/>
    <x v="0"/>
    <n v="400"/>
    <m/>
    <n v="1"/>
    <n v="1"/>
    <n v="-400"/>
    <x v="656"/>
    <x v="0"/>
    <n v="0"/>
    <n v="0"/>
    <n v="0"/>
    <n v="-50856"/>
    <x v="672"/>
    <n v="-117052"/>
    <m/>
    <n v="0"/>
    <m/>
    <m/>
    <m/>
    <n v="1"/>
    <m/>
    <m/>
    <x v="5"/>
    <x v="0"/>
    <x v="6"/>
  </r>
  <r>
    <x v="2331"/>
    <n v="330520015191"/>
    <n v="781008400172"/>
    <x v="1954"/>
    <s v="пос Титова 30/3"/>
    <s v="Титов"/>
    <n v="30"/>
    <n v="3"/>
    <s v="2500035/07"/>
    <s v="КО154166"/>
    <x v="0"/>
    <x v="0"/>
    <n v="1096"/>
    <m/>
    <n v="1"/>
    <n v="1"/>
    <n v="-1096"/>
    <x v="266"/>
    <x v="0"/>
    <n v="0"/>
    <n v="0"/>
    <n v="0"/>
    <n v="-139345.44"/>
    <x v="269"/>
    <n v="-320722.48"/>
    <m/>
    <n v="0"/>
    <m/>
    <m/>
    <m/>
    <n v="1"/>
    <m/>
    <m/>
    <x v="5"/>
    <x v="0"/>
    <x v="6"/>
  </r>
  <r>
    <x v="2332"/>
    <n v="330120003611"/>
    <n v="790203403097"/>
    <x v="1955"/>
    <s v="пос Титова 11/2"/>
    <s v="Титов"/>
    <n v="11"/>
    <n v="2"/>
    <n v="15000175"/>
    <n v="89566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n v="1"/>
    <m/>
    <m/>
    <x v="5"/>
    <x v="0"/>
    <x v="6"/>
  </r>
  <r>
    <x v="2333"/>
    <n v="331010131522"/>
    <n v="680530301228"/>
    <x v="1956"/>
    <s v="пос Титова 3/11"/>
    <s v="Титов"/>
    <n v="3"/>
    <n v="11"/>
    <n v="14731276"/>
    <n v="405735"/>
    <x v="0"/>
    <x v="0"/>
    <n v="66"/>
    <m/>
    <n v="1"/>
    <n v="1"/>
    <n v="-66"/>
    <x v="21"/>
    <x v="0"/>
    <n v="0"/>
    <n v="0"/>
    <n v="0"/>
    <n v="-8391.24"/>
    <x v="21"/>
    <n v="-19313.580000000002"/>
    <m/>
    <n v="0"/>
    <m/>
    <m/>
    <m/>
    <n v="1"/>
    <m/>
    <m/>
    <x v="5"/>
    <x v="0"/>
    <x v="6"/>
  </r>
  <r>
    <x v="2334"/>
    <n v="331010532480"/>
    <n v="590707401524"/>
    <x v="163"/>
    <s v="пос Титова 31/11"/>
    <s v="Титова"/>
    <n v="31"/>
    <n v="11"/>
    <n v="12143824"/>
    <n v="58173251"/>
    <x v="0"/>
    <x v="0"/>
    <n v="630"/>
    <m/>
    <n v="1"/>
    <n v="1"/>
    <n v="-630"/>
    <x v="1101"/>
    <x v="0"/>
    <n v="0"/>
    <n v="0"/>
    <n v="0"/>
    <n v="-80098.2"/>
    <x v="1151"/>
    <n v="-184356.90000000002"/>
    <m/>
    <n v="0"/>
    <m/>
    <m/>
    <m/>
    <n v="1"/>
    <m/>
    <m/>
    <x v="5"/>
    <x v="0"/>
    <x v="6"/>
  </r>
  <r>
    <x v="2335"/>
    <n v="331012496821"/>
    <n v="720122402690"/>
    <x v="1957"/>
    <s v="Титов 13/2"/>
    <s v="Титов"/>
    <n v="13"/>
    <n v="2"/>
    <n v="7516333"/>
    <n v="405393"/>
    <x v="0"/>
    <x v="0"/>
    <n v="128"/>
    <m/>
    <n v="1"/>
    <n v="1"/>
    <n v="-128"/>
    <x v="799"/>
    <x v="0"/>
    <n v="0"/>
    <n v="0"/>
    <n v="0"/>
    <n v="-16273.92"/>
    <x v="822"/>
    <n v="-37456.639999999999"/>
    <m/>
    <n v="0"/>
    <m/>
    <m/>
    <m/>
    <n v="1"/>
    <m/>
    <m/>
    <x v="5"/>
    <x v="0"/>
    <x v="6"/>
  </r>
  <r>
    <x v="2336"/>
    <n v="331012230177"/>
    <n v="610403401865"/>
    <x v="1346"/>
    <s v="титов 7/1"/>
    <s v="Титов"/>
    <n v="7"/>
    <n v="1"/>
    <n v="97572568"/>
    <n v="2534085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5"/>
    <x v="0"/>
    <x v="6"/>
  </r>
  <r>
    <x v="2337"/>
    <n v="331017955108"/>
    <n v="570404402600"/>
    <x v="1958"/>
    <s v="Титов 13/10"/>
    <m/>
    <m/>
    <m/>
    <s v="зр98014884"/>
    <n v="627381"/>
    <x v="0"/>
    <x v="0"/>
    <n v="275"/>
    <m/>
    <n v="1"/>
    <n v="1"/>
    <n v="-275"/>
    <x v="1102"/>
    <x v="0"/>
    <n v="0"/>
    <n v="0"/>
    <n v="0"/>
    <n v="-34963.5"/>
    <x v="1152"/>
    <n v="-80473.25"/>
    <m/>
    <n v="0"/>
    <m/>
    <m/>
    <m/>
    <m/>
    <m/>
    <m/>
    <x v="5"/>
    <x v="0"/>
    <x v="6"/>
  </r>
  <r>
    <x v="2338"/>
    <n v="330120204524"/>
    <n v="781008400172"/>
    <x v="1959"/>
    <s v="Титов 29"/>
    <s v="Титова"/>
    <n v="29"/>
    <m/>
    <s v="11720064/09"/>
    <n v="829404"/>
    <x v="0"/>
    <x v="0"/>
    <n v="676"/>
    <m/>
    <n v="1"/>
    <n v="1"/>
    <n v="-676"/>
    <x v="1103"/>
    <x v="0"/>
    <n v="0"/>
    <n v="0"/>
    <n v="0"/>
    <n v="-85946.64"/>
    <x v="1153"/>
    <n v="-197817.88"/>
    <m/>
    <n v="0"/>
    <m/>
    <m/>
    <m/>
    <n v="1"/>
    <m/>
    <m/>
    <x v="5"/>
    <x v="0"/>
    <x v="6"/>
  </r>
  <r>
    <x v="2339"/>
    <n v="330100235866"/>
    <m/>
    <x v="1960"/>
    <s v="Кокенова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40"/>
    <n v="330510234163"/>
    <n v="670710300553"/>
    <x v="1961"/>
    <s v="Титов б/н"/>
    <s v="Титов"/>
    <s v="б/н"/>
    <m/>
    <n v="2409881"/>
    <n v="87750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n v="1"/>
    <m/>
    <m/>
    <x v="5"/>
    <x v="0"/>
    <x v="6"/>
  </r>
  <r>
    <x v="2341"/>
    <n v="331017994615"/>
    <n v="650804402543"/>
    <x v="1962"/>
    <s v=" Титова 17а"/>
    <s v="Титов"/>
    <n v="17"/>
    <s v="а"/>
    <s v="1310953/45"/>
    <n v="2534172"/>
    <x v="0"/>
    <x v="0"/>
    <n v="404"/>
    <m/>
    <n v="1"/>
    <n v="1"/>
    <n v="-404"/>
    <x v="1105"/>
    <x v="0"/>
    <n v="0"/>
    <n v="0"/>
    <n v="0"/>
    <n v="-51364.56"/>
    <x v="1155"/>
    <n v="-118222.52"/>
    <m/>
    <n v="0"/>
    <m/>
    <m/>
    <m/>
    <n v="1"/>
    <m/>
    <m/>
    <x v="5"/>
    <x v="0"/>
    <x v="6"/>
  </r>
  <r>
    <x v="2342"/>
    <m/>
    <m/>
    <x v="1963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43"/>
    <n v="331010226343"/>
    <n v="740201401823"/>
    <x v="1964"/>
    <s v="Титов м/э"/>
    <s v="Титов"/>
    <s v="м/э"/>
    <m/>
    <n v="1120601408"/>
    <s v="УО154427"/>
    <x v="0"/>
    <x v="0"/>
    <n v="318"/>
    <m/>
    <n v="1"/>
    <n v="1"/>
    <n v="-318"/>
    <x v="691"/>
    <x v="0"/>
    <n v="0"/>
    <n v="0"/>
    <n v="0"/>
    <n v="-40430.519999999997"/>
    <x v="709"/>
    <n v="-93056.34"/>
    <m/>
    <n v="0"/>
    <m/>
    <m/>
    <m/>
    <n v="1"/>
    <m/>
    <m/>
    <x v="5"/>
    <x v="0"/>
    <x v="6"/>
  </r>
  <r>
    <x v="2344"/>
    <n v="33101743514"/>
    <m/>
    <x v="522"/>
    <s v="Титов 2 квар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45"/>
    <n v="331010532480"/>
    <n v="590707401524"/>
    <x v="1965"/>
    <s v="Титов 31"/>
    <s v="Титова"/>
    <n v="31"/>
    <m/>
    <n v="97902501"/>
    <n v="22923"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n v="1"/>
    <m/>
    <m/>
    <x v="5"/>
    <x v="0"/>
    <x v="6"/>
  </r>
  <r>
    <x v="2346"/>
    <n v="330520015191"/>
    <n v="750829401126"/>
    <x v="1966"/>
    <s v="Тоганыс Бат."/>
    <s v="Тоганас батыр"/>
    <s v="б/н"/>
    <m/>
    <n v="13735055"/>
    <n v="406123"/>
    <x v="0"/>
    <x v="0"/>
    <n v="208"/>
    <m/>
    <n v="1"/>
    <n v="0"/>
    <n v="-208"/>
    <x v="6"/>
    <x v="0"/>
    <n v="0"/>
    <n v="0"/>
    <n v="0"/>
    <n v="-26445.119999999999"/>
    <x v="6"/>
    <n v="-26445.119999999999"/>
    <m/>
    <n v="-208"/>
    <m/>
    <m/>
    <m/>
    <m/>
    <m/>
    <m/>
    <x v="5"/>
    <x v="0"/>
    <x v="6"/>
  </r>
  <r>
    <x v="2347"/>
    <n v="331012456173"/>
    <n v="600606300057"/>
    <x v="1967"/>
    <s v="ул Тораг 80а"/>
    <m/>
    <m/>
    <m/>
    <n v="97554010"/>
    <n v="405128"/>
    <x v="0"/>
    <x v="0"/>
    <n v="4"/>
    <m/>
    <n v="1"/>
    <n v="1"/>
    <n v="-4"/>
    <x v="550"/>
    <x v="0"/>
    <n v="0"/>
    <n v="0"/>
    <n v="0"/>
    <n v="-508.56"/>
    <x v="654"/>
    <n v="-1170.52"/>
    <m/>
    <n v="0"/>
    <m/>
    <m/>
    <m/>
    <n v="1"/>
    <m/>
    <m/>
    <x v="5"/>
    <x v="0"/>
    <x v="6"/>
  </r>
  <r>
    <x v="2348"/>
    <n v="330120227094"/>
    <n v="511029300235"/>
    <x v="1968"/>
    <s v="ул Тораг 80а/82"/>
    <s v="Торайгырова"/>
    <s v="80а"/>
    <n v="82"/>
    <n v="12570350"/>
    <n v="829352"/>
    <x v="0"/>
    <x v="0"/>
    <n v="209"/>
    <m/>
    <n v="1"/>
    <n v="1"/>
    <n v="-209"/>
    <x v="703"/>
    <x v="0"/>
    <n v="0"/>
    <n v="0"/>
    <n v="0"/>
    <n v="-26572.26"/>
    <x v="721"/>
    <n v="-61159.67"/>
    <m/>
    <n v="0"/>
    <m/>
    <m/>
    <m/>
    <n v="1"/>
    <m/>
    <m/>
    <x v="5"/>
    <x v="0"/>
    <x v="6"/>
  </r>
  <r>
    <x v="2349"/>
    <n v="330710197833"/>
    <n v="820511300386"/>
    <x v="1969"/>
    <s v="2кв Титов27/9"/>
    <s v="Титов"/>
    <n v="27"/>
    <n v="9"/>
    <n v="1055119"/>
    <n v="58173252"/>
    <x v="0"/>
    <x v="0"/>
    <n v="602"/>
    <m/>
    <n v="1"/>
    <n v="1"/>
    <n v="-602"/>
    <x v="1062"/>
    <x v="0"/>
    <n v="0"/>
    <n v="0"/>
    <n v="0"/>
    <n v="-76538.28"/>
    <x v="1156"/>
    <n v="-176163.26"/>
    <m/>
    <n v="0"/>
    <m/>
    <m/>
    <m/>
    <m/>
    <m/>
    <m/>
    <x v="5"/>
    <x v="0"/>
    <x v="6"/>
  </r>
  <r>
    <x v="2350"/>
    <n v="331010112754"/>
    <n v="720826301603"/>
    <x v="1970"/>
    <s v="Титова 32"/>
    <s v="Титов"/>
    <n v="32"/>
    <m/>
    <n v="15050198"/>
    <n v="87753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5"/>
    <x v="0"/>
    <x v="6"/>
  </r>
  <r>
    <x v="2351"/>
    <n v="330120043291"/>
    <n v="850706300629"/>
    <x v="1971"/>
    <s v="Титова 16/2"/>
    <s v="Титов"/>
    <n v="16"/>
    <n v="2"/>
    <n v="70023"/>
    <n v="3457527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5"/>
    <x v="0"/>
    <x v="6"/>
  </r>
  <r>
    <x v="2352"/>
    <n v="331010652535"/>
    <n v="640922402197"/>
    <x v="1972"/>
    <s v="Титова б/н"/>
    <s v="Титов"/>
    <s v="б/н"/>
    <m/>
    <n v="7220030"/>
    <n v="57905683"/>
    <x v="0"/>
    <x v="0"/>
    <n v="723"/>
    <m/>
    <n v="1"/>
    <n v="0"/>
    <n v="-723"/>
    <x v="6"/>
    <x v="0"/>
    <n v="0"/>
    <n v="0"/>
    <n v="0"/>
    <n v="-91922.22"/>
    <x v="6"/>
    <n v="-91922.22"/>
    <m/>
    <n v="-723"/>
    <m/>
    <m/>
    <m/>
    <n v="1"/>
    <m/>
    <m/>
    <x v="5"/>
    <x v="0"/>
    <x v="6"/>
  </r>
  <r>
    <x v="2353"/>
    <n v="331017973887"/>
    <n v="800725403278"/>
    <x v="1973"/>
    <s v="Титова 2"/>
    <m/>
    <m/>
    <m/>
    <n v="13735256"/>
    <n v="406325"/>
    <x v="0"/>
    <x v="0"/>
    <n v="266"/>
    <m/>
    <n v="1"/>
    <n v="1"/>
    <n v="-266"/>
    <x v="626"/>
    <x v="0"/>
    <n v="0"/>
    <n v="0"/>
    <n v="0"/>
    <n v="-33819.24"/>
    <x v="640"/>
    <n v="-77839.58"/>
    <m/>
    <n v="0"/>
    <m/>
    <m/>
    <m/>
    <m/>
    <m/>
    <m/>
    <x v="5"/>
    <x v="0"/>
    <x v="6"/>
  </r>
  <r>
    <x v="2354"/>
    <n v="331010675193"/>
    <n v="760127301889"/>
    <x v="1974"/>
    <s v="Торайгыр 80а/60"/>
    <s v="Торайгырова"/>
    <s v="80а"/>
    <n v="60"/>
    <n v="8532688"/>
    <n v="40153374"/>
    <x v="0"/>
    <x v="0"/>
    <n v="687"/>
    <m/>
    <n v="1"/>
    <n v="1"/>
    <n v="-687"/>
    <x v="141"/>
    <x v="0"/>
    <n v="0"/>
    <n v="0"/>
    <n v="0"/>
    <n v="-87345.180000000008"/>
    <x v="141"/>
    <n v="-201036.81"/>
    <m/>
    <n v="0"/>
    <m/>
    <m/>
    <m/>
    <n v="1"/>
    <m/>
    <m/>
    <x v="5"/>
    <x v="0"/>
    <x v="6"/>
  </r>
  <r>
    <x v="2355"/>
    <n v="330520015191"/>
    <m/>
    <x v="1975"/>
    <s v="Кокенова б/н"/>
    <m/>
    <m/>
    <m/>
    <n v="15965953"/>
    <n v="39674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56"/>
    <n v="331010680024"/>
    <m/>
    <x v="1976"/>
    <s v="Сексенбаев"/>
    <m/>
    <m/>
    <m/>
    <n v="15447251"/>
    <n v="122731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5"/>
    <x v="0"/>
    <x v="6"/>
  </r>
  <r>
    <x v="2357"/>
    <n v="330120423105"/>
    <n v="781021400440"/>
    <x v="1977"/>
    <s v="ул Батырб б/н"/>
    <m/>
    <m/>
    <m/>
    <n v="16065524"/>
    <n v="57915459"/>
    <x v="0"/>
    <x v="0"/>
    <n v="162"/>
    <m/>
    <n v="1"/>
    <n v="0"/>
    <n v="-162"/>
    <x v="6"/>
    <x v="0"/>
    <n v="0"/>
    <n v="0"/>
    <n v="0"/>
    <n v="-20596.68"/>
    <x v="6"/>
    <n v="-20596.68"/>
    <m/>
    <n v="-162"/>
    <m/>
    <m/>
    <m/>
    <n v="1"/>
    <m/>
    <m/>
    <x v="5"/>
    <x v="0"/>
    <x v="6"/>
  </r>
  <r>
    <x v="2358"/>
    <n v="330120119053"/>
    <n v="780203301032"/>
    <x v="1978"/>
    <s v="Торайгыр 80а"/>
    <s v="Торайгырова"/>
    <n v="80"/>
    <s v="а"/>
    <n v="16324567"/>
    <n v="805432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5"/>
    <x v="0"/>
    <x v="6"/>
  </r>
  <r>
    <x v="2359"/>
    <n v="331010386308"/>
    <n v="660415403787"/>
    <x v="1979"/>
    <s v="Кокенова 7"/>
    <m/>
    <m/>
    <m/>
    <n v="16122497"/>
    <m/>
    <x v="0"/>
    <x v="0"/>
    <n v="74"/>
    <m/>
    <n v="1"/>
    <n v="1"/>
    <n v="-74"/>
    <x v="1058"/>
    <x v="0"/>
    <n v="0"/>
    <n v="0"/>
    <n v="0"/>
    <n v="-9408.36"/>
    <x v="1157"/>
    <n v="-21654.620000000003"/>
    <m/>
    <n v="0"/>
    <m/>
    <m/>
    <m/>
    <m/>
    <m/>
    <m/>
    <x v="5"/>
    <x v="0"/>
    <x v="6"/>
  </r>
  <r>
    <x v="2360"/>
    <n v="331010013305"/>
    <n v="601119400953"/>
    <x v="1980"/>
    <s v="Титов 625/13 уч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61"/>
    <m/>
    <n v="610520303801"/>
    <x v="1981"/>
    <s v="Ешнияз сал 6"/>
    <m/>
    <m/>
    <m/>
    <n v="29144220"/>
    <n v="17328957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5"/>
    <x v="0"/>
    <x v="6"/>
  </r>
  <r>
    <x v="2362"/>
    <n v="331017842198"/>
    <m/>
    <x v="1982"/>
    <s v="Сагымбаев б/н"/>
    <m/>
    <m/>
    <m/>
    <n v="0"/>
    <m/>
    <x v="0"/>
    <x v="0"/>
    <n v="391"/>
    <m/>
    <n v="1"/>
    <n v="1"/>
    <n v="-391"/>
    <x v="908"/>
    <x v="0"/>
    <n v="0"/>
    <n v="0"/>
    <n v="0"/>
    <n v="-49711.74"/>
    <x v="937"/>
    <n v="-114418.33"/>
    <m/>
    <n v="0"/>
    <m/>
    <m/>
    <m/>
    <m/>
    <m/>
    <m/>
    <x v="5"/>
    <x v="0"/>
    <x v="6"/>
  </r>
  <r>
    <x v="2363"/>
    <n v="331017928320"/>
    <m/>
    <x v="1983"/>
    <s v="Коркыт ата 393"/>
    <m/>
    <m/>
    <m/>
    <n v="15531710"/>
    <n v="230897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m/>
    <m/>
    <m/>
    <x v="5"/>
    <x v="0"/>
    <x v="6"/>
  </r>
  <r>
    <x v="2364"/>
    <n v="330120234053"/>
    <n v="781108302007"/>
    <x v="1984"/>
    <s v="1проеэд 2/2"/>
    <m/>
    <m/>
    <m/>
    <n v="817498939"/>
    <n v="80486"/>
    <x v="0"/>
    <x v="0"/>
    <n v="117"/>
    <m/>
    <n v="1"/>
    <n v="1"/>
    <n v="-117"/>
    <x v="699"/>
    <x v="0"/>
    <n v="0"/>
    <n v="0"/>
    <n v="0"/>
    <n v="-14875.38"/>
    <x v="717"/>
    <n v="-34237.71"/>
    <m/>
    <n v="0"/>
    <m/>
    <m/>
    <m/>
    <m/>
    <m/>
    <m/>
    <x v="5"/>
    <x v="0"/>
    <x v="6"/>
  </r>
  <r>
    <x v="2365"/>
    <n v="331010479809"/>
    <n v="562220402661"/>
    <x v="1985"/>
    <s v="Торайгырова"/>
    <m/>
    <m/>
    <m/>
    <n v="713881"/>
    <s v="св"/>
    <x v="0"/>
    <x v="0"/>
    <n v="295"/>
    <m/>
    <n v="1"/>
    <n v="1"/>
    <n v="-295"/>
    <x v="319"/>
    <x v="0"/>
    <n v="0"/>
    <n v="0"/>
    <n v="0"/>
    <n v="-37506.300000000003"/>
    <x v="322"/>
    <n v="-86325.85"/>
    <m/>
    <n v="0"/>
    <m/>
    <m/>
    <m/>
    <m/>
    <m/>
    <m/>
    <x v="5"/>
    <x v="0"/>
    <x v="6"/>
  </r>
  <r>
    <x v="2366"/>
    <n v="331010255666"/>
    <n v="750202401008"/>
    <x v="1986"/>
    <s v="Коркыт ата 236/394 кв"/>
    <s v="Коркыт ата "/>
    <n v="236"/>
    <n v="394"/>
    <n v="0"/>
    <m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n v="1"/>
    <m/>
    <m/>
    <x v="5"/>
    <x v="0"/>
    <x v="6"/>
  </r>
  <r>
    <x v="2367"/>
    <n v="331010065352"/>
    <n v="500616401246"/>
    <x v="1987"/>
    <s v="Исаев 59"/>
    <s v="Исаева"/>
    <n v="89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n v="1"/>
    <m/>
    <m/>
    <x v="5"/>
    <x v="0"/>
    <x v="6"/>
  </r>
  <r>
    <x v="2368"/>
    <n v="331010366910"/>
    <n v="491215401135"/>
    <x v="1988"/>
    <s v="К-ата 125"/>
    <m/>
    <m/>
    <m/>
    <n v="10985538"/>
    <n v="39"/>
    <x v="0"/>
    <x v="0"/>
    <n v="243"/>
    <m/>
    <n v="1"/>
    <n v="1"/>
    <n v="-243"/>
    <x v="523"/>
    <x v="0"/>
    <n v="0"/>
    <n v="0"/>
    <n v="0"/>
    <n v="-30895.02"/>
    <x v="530"/>
    <n v="-71109.09"/>
    <m/>
    <n v="0"/>
    <m/>
    <m/>
    <m/>
    <m/>
    <m/>
    <m/>
    <x v="5"/>
    <x v="0"/>
    <x v="6"/>
  </r>
  <r>
    <x v="2369"/>
    <n v="331012131542"/>
    <n v="750729401549"/>
    <x v="1989"/>
    <s v="Жанкожа 82а"/>
    <m/>
    <m/>
    <m/>
    <s v="2469076/06"/>
    <n v="35026"/>
    <x v="0"/>
    <x v="0"/>
    <n v="273"/>
    <m/>
    <n v="1"/>
    <n v="1"/>
    <n v="-273"/>
    <x v="37"/>
    <x v="0"/>
    <n v="0"/>
    <n v="0"/>
    <n v="0"/>
    <n v="-34709.22"/>
    <x v="37"/>
    <n v="-79887.990000000005"/>
    <m/>
    <n v="0"/>
    <m/>
    <m/>
    <m/>
    <m/>
    <m/>
    <m/>
    <x v="5"/>
    <x v="0"/>
    <x v="6"/>
  </r>
  <r>
    <x v="2370"/>
    <n v="331017802815"/>
    <n v="550328401051"/>
    <x v="1990"/>
    <s v="Бейбитшилик б/н"/>
    <s v="Бейбитшилик"/>
    <s v="б/н"/>
    <m/>
    <n v="5200470"/>
    <n v="1171"/>
    <x v="0"/>
    <x v="0"/>
    <n v="348"/>
    <m/>
    <n v="1"/>
    <n v="0"/>
    <n v="-348"/>
    <x v="6"/>
    <x v="0"/>
    <n v="0"/>
    <n v="0"/>
    <n v="0"/>
    <n v="-44244.72"/>
    <x v="6"/>
    <n v="-44244.72"/>
    <m/>
    <n v="-348"/>
    <m/>
    <m/>
    <m/>
    <m/>
    <m/>
    <m/>
    <x v="5"/>
    <x v="0"/>
    <x v="6"/>
  </r>
  <r>
    <x v="2371"/>
    <n v="3310103284516"/>
    <n v="490515303084"/>
    <x v="1991"/>
    <s v="Коркыт ата172"/>
    <m/>
    <m/>
    <m/>
    <n v="1012114752101"/>
    <n v="57913600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6"/>
  </r>
  <r>
    <x v="2372"/>
    <n v="331010215425"/>
    <m/>
    <x v="1992"/>
    <s v="Култекенова 96"/>
    <m/>
    <m/>
    <m/>
    <n v="6668503"/>
    <n v="550612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m/>
    <m/>
    <m/>
    <x v="5"/>
    <x v="0"/>
    <x v="6"/>
  </r>
  <r>
    <x v="2373"/>
    <n v="331010483191"/>
    <n v="530410301240"/>
    <x v="1993"/>
    <s v="Мостопроездная 19/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74"/>
    <n v="33101025866"/>
    <m/>
    <x v="1994"/>
    <s v="Сагымбаев 101"/>
    <m/>
    <m/>
    <m/>
    <n v="9833239"/>
    <n v="88077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m/>
    <m/>
    <m/>
    <x v="5"/>
    <x v="0"/>
    <x v="6"/>
  </r>
  <r>
    <x v="2375"/>
    <n v="330120030817"/>
    <n v="630313400495"/>
    <x v="1995"/>
    <s v="Култекенов 96"/>
    <s v="Култекенова"/>
    <n v="96"/>
    <m/>
    <n v="8534977"/>
    <s v="УО154264"/>
    <x v="0"/>
    <x v="0"/>
    <n v="219"/>
    <m/>
    <n v="1"/>
    <n v="1"/>
    <n v="-219"/>
    <x v="1099"/>
    <x v="0"/>
    <n v="0"/>
    <n v="0"/>
    <n v="0"/>
    <n v="-27843.66"/>
    <x v="1149"/>
    <n v="-64085.97"/>
    <m/>
    <n v="0"/>
    <m/>
    <m/>
    <m/>
    <n v="1"/>
    <m/>
    <m/>
    <x v="5"/>
    <x v="0"/>
    <x v="6"/>
  </r>
  <r>
    <x v="2376"/>
    <n v="331010603020"/>
    <n v="510316401594"/>
    <x v="1996"/>
    <s v="Торайг 10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77"/>
    <n v="331010054225"/>
    <n v="620110403177"/>
    <x v="1997"/>
    <s v="Оразбаева 2"/>
    <s v="Оразбаева"/>
    <n v="2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n v="1"/>
    <m/>
    <m/>
    <x v="5"/>
    <x v="0"/>
    <x v="6"/>
  </r>
  <r>
    <x v="2378"/>
    <n v="330120493183"/>
    <n v="741103401586"/>
    <x v="1998"/>
    <s v="Торайгырова 59/7"/>
    <s v="Торайгырова"/>
    <n v="59"/>
    <n v="7"/>
    <n v="78901"/>
    <s v="АС51511"/>
    <x v="0"/>
    <x v="0"/>
    <n v="563"/>
    <m/>
    <n v="1"/>
    <n v="1"/>
    <n v="-563"/>
    <x v="1106"/>
    <x v="0"/>
    <n v="0"/>
    <n v="0"/>
    <n v="0"/>
    <n v="-71579.820000000007"/>
    <x v="1158"/>
    <n v="-164750.69"/>
    <m/>
    <n v="0"/>
    <m/>
    <m/>
    <m/>
    <n v="1"/>
    <m/>
    <m/>
    <x v="5"/>
    <x v="0"/>
    <x v="6"/>
  </r>
  <r>
    <x v="2379"/>
    <n v="331017808825"/>
    <n v="651110402593"/>
    <x v="1999"/>
    <s v="Торайгыров 55"/>
    <s v="Торайгырова"/>
    <n v="55"/>
    <m/>
    <n v="2468418"/>
    <n v="19877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n v="1"/>
    <m/>
    <m/>
    <x v="5"/>
    <x v="0"/>
    <x v="6"/>
  </r>
  <r>
    <x v="2380"/>
    <n v="331012057682"/>
    <n v="700707401301"/>
    <x v="2000"/>
    <s v="Торайгыров"/>
    <s v="Торайгырова"/>
    <m/>
    <m/>
    <n v="0"/>
    <m/>
    <x v="0"/>
    <x v="0"/>
    <n v="237"/>
    <m/>
    <n v="1"/>
    <n v="0"/>
    <n v="-237"/>
    <x v="6"/>
    <x v="0"/>
    <n v="0"/>
    <n v="0"/>
    <n v="0"/>
    <n v="-30132.18"/>
    <x v="6"/>
    <n v="-30132.18"/>
    <m/>
    <n v="-237"/>
    <m/>
    <m/>
    <m/>
    <m/>
    <m/>
    <m/>
    <x v="5"/>
    <x v="0"/>
    <x v="6"/>
  </r>
  <r>
    <x v="2381"/>
    <n v="331010460125"/>
    <n v="680109400425"/>
    <x v="2001"/>
    <s v="Жанкожа б 47"/>
    <s v="Жанкожа батыр"/>
    <n v="47"/>
    <m/>
    <n v="0"/>
    <m/>
    <x v="0"/>
    <x v="0"/>
    <n v="1"/>
    <m/>
    <n v="1"/>
    <n v="0"/>
    <n v="-1"/>
    <x v="6"/>
    <x v="0"/>
    <n v="0"/>
    <n v="0"/>
    <n v="0"/>
    <n v="-127.14"/>
    <x v="6"/>
    <n v="-127.14"/>
    <m/>
    <n v="-1"/>
    <m/>
    <m/>
    <m/>
    <m/>
    <m/>
    <m/>
    <x v="5"/>
    <x v="0"/>
    <x v="6"/>
  </r>
  <r>
    <x v="2382"/>
    <n v="331012294976"/>
    <n v="641128301921"/>
    <x v="2002"/>
    <s v="Торайгыров 55"/>
    <s v="Торайгырова"/>
    <n v="55"/>
    <m/>
    <n v="17279571"/>
    <n v="596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5"/>
    <x v="0"/>
    <x v="6"/>
  </r>
  <r>
    <x v="2383"/>
    <n v="331012294976"/>
    <n v="641128301921"/>
    <x v="2002"/>
    <s v="Торайгыров 55"/>
    <s v="Торайгырова"/>
    <n v="55"/>
    <m/>
    <s v="7214342/06"/>
    <s v="АС 25161"/>
    <x v="0"/>
    <x v="0"/>
    <n v="156"/>
    <m/>
    <n v="1"/>
    <n v="1"/>
    <n v="-156"/>
    <x v="574"/>
    <x v="0"/>
    <n v="0"/>
    <n v="0"/>
    <n v="0"/>
    <n v="-19833.84"/>
    <x v="584"/>
    <n v="-45650.28"/>
    <m/>
    <n v="0"/>
    <m/>
    <m/>
    <m/>
    <n v="1"/>
    <m/>
    <m/>
    <x v="5"/>
    <x v="0"/>
    <x v="6"/>
  </r>
  <r>
    <x v="2384"/>
    <m/>
    <n v="820915401218"/>
    <x v="1982"/>
    <s v="култекенов"/>
    <s v="Култекенова"/>
    <s v="б/н"/>
    <m/>
    <n v="16324567"/>
    <n v="805432"/>
    <x v="0"/>
    <x v="0"/>
    <n v="287"/>
    <m/>
    <n v="1"/>
    <n v="0"/>
    <n v="-287"/>
    <x v="6"/>
    <x v="0"/>
    <n v="0"/>
    <n v="0"/>
    <n v="0"/>
    <n v="-36489.18"/>
    <x v="6"/>
    <n v="-36489.18"/>
    <m/>
    <n v="-287"/>
    <m/>
    <m/>
    <m/>
    <n v="1"/>
    <m/>
    <m/>
    <x v="5"/>
    <x v="0"/>
    <x v="6"/>
  </r>
  <r>
    <x v="2385"/>
    <n v="330120308267"/>
    <n v="851229300966"/>
    <x v="2003"/>
    <s v="К-ата Жум 109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86"/>
    <n v="331010788884"/>
    <m/>
    <x v="2004"/>
    <s v="Жумабаев"/>
    <m/>
    <m/>
    <m/>
    <n v="87164"/>
    <n v="1698697"/>
    <x v="0"/>
    <x v="0"/>
    <n v="89"/>
    <m/>
    <n v="1"/>
    <n v="1"/>
    <n v="-89"/>
    <x v="363"/>
    <x v="0"/>
    <n v="0"/>
    <n v="0"/>
    <n v="0"/>
    <n v="-11315.460000000001"/>
    <x v="366"/>
    <n v="-26044.07"/>
    <m/>
    <n v="0"/>
    <m/>
    <m/>
    <m/>
    <m/>
    <m/>
    <m/>
    <x v="5"/>
    <x v="0"/>
    <x v="6"/>
  </r>
  <r>
    <x v="2387"/>
    <n v="331010713321"/>
    <n v="641201400817"/>
    <x v="502"/>
    <s v="Сагымбаева"/>
    <s v="Сагымбаева"/>
    <n v="90"/>
    <m/>
    <n v="2516320"/>
    <n v="47351"/>
    <x v="0"/>
    <x v="0"/>
    <n v="725"/>
    <m/>
    <n v="1"/>
    <n v="0"/>
    <n v="-725"/>
    <x v="6"/>
    <x v="0"/>
    <n v="0"/>
    <n v="0"/>
    <n v="0"/>
    <n v="-92176.5"/>
    <x v="6"/>
    <n v="-92176.5"/>
    <m/>
    <n v="-725"/>
    <m/>
    <m/>
    <m/>
    <n v="1"/>
    <m/>
    <m/>
    <x v="5"/>
    <x v="0"/>
    <x v="6"/>
  </r>
  <r>
    <x v="2388"/>
    <n v="331012493728"/>
    <n v="610715301667"/>
    <x v="2005"/>
    <s v="К-Ата 394 кв.44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89"/>
    <m/>
    <m/>
    <x v="1689"/>
    <s v="Мостопроездная 19/1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90"/>
    <n v="330710030363"/>
    <n v="740405301767"/>
    <x v="2006"/>
    <s v="Торайгыров 55/41"/>
    <s v="Торайгырова"/>
    <n v="55"/>
    <n v="41"/>
    <n v="1858685"/>
    <n v="405628"/>
    <x v="0"/>
    <x v="0"/>
    <n v="1098"/>
    <m/>
    <n v="1"/>
    <n v="1"/>
    <n v="-1098"/>
    <x v="1107"/>
    <x v="0"/>
    <n v="0"/>
    <n v="0"/>
    <n v="0"/>
    <n v="-139599.72"/>
    <x v="1159"/>
    <n v="-321307.74"/>
    <m/>
    <n v="0"/>
    <m/>
    <m/>
    <m/>
    <n v="1"/>
    <m/>
    <m/>
    <x v="5"/>
    <x v="0"/>
    <x v="6"/>
  </r>
  <r>
    <x v="2391"/>
    <n v="330710030363"/>
    <n v="740405301767"/>
    <x v="2006"/>
    <s v="Торайгыров 55/41"/>
    <s v="Торайгырова"/>
    <n v="55"/>
    <n v="41"/>
    <m/>
    <m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n v="-1"/>
    <s v="нет №вод и пломбы"/>
    <m/>
    <x v="5"/>
    <x v="0"/>
    <x v="6"/>
  </r>
  <r>
    <x v="2392"/>
    <n v="330120508504"/>
    <n v="771006401633"/>
    <x v="2007"/>
    <s v="Бейбитшилик 26"/>
    <s v="Бейбитшилик"/>
    <n v="26"/>
    <m/>
    <n v="16875409"/>
    <n v="2469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m/>
    <m/>
    <m/>
    <x v="5"/>
    <x v="0"/>
    <x v="6"/>
  </r>
  <r>
    <x v="2393"/>
    <n v="331010705001"/>
    <m/>
    <x v="2008"/>
    <s v="Б.Майлин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94"/>
    <n v="330120098277"/>
    <n v="790206400099"/>
    <x v="2009"/>
    <s v="Жанкожа батыр 90"/>
    <s v="Жанкожа батыр"/>
    <n v="90"/>
    <m/>
    <n v="1058417"/>
    <n v="47481"/>
    <x v="0"/>
    <x v="0"/>
    <n v="299"/>
    <m/>
    <n v="1"/>
    <n v="1"/>
    <n v="-299"/>
    <x v="1108"/>
    <x v="0"/>
    <n v="0"/>
    <n v="0"/>
    <n v="0"/>
    <n v="-38014.86"/>
    <x v="1160"/>
    <n v="-87496.37"/>
    <m/>
    <n v="0"/>
    <m/>
    <m/>
    <m/>
    <n v="1"/>
    <m/>
    <m/>
    <x v="5"/>
    <x v="0"/>
    <x v="6"/>
  </r>
  <r>
    <x v="2395"/>
    <n v="331018980412"/>
    <n v="830623300525"/>
    <x v="2010"/>
    <s v="Бейбитшилик"/>
    <m/>
    <m/>
    <m/>
    <n v="110115592"/>
    <n v="3163860"/>
    <x v="0"/>
    <x v="0"/>
    <n v="264"/>
    <m/>
    <n v="1"/>
    <n v="1"/>
    <n v="-264"/>
    <x v="870"/>
    <x v="0"/>
    <n v="0"/>
    <n v="0"/>
    <n v="0"/>
    <n v="-33564.959999999999"/>
    <x v="894"/>
    <n v="-77254.320000000007"/>
    <m/>
    <n v="0"/>
    <m/>
    <m/>
    <m/>
    <m/>
    <m/>
    <m/>
    <x v="5"/>
    <x v="0"/>
    <x v="6"/>
  </r>
  <r>
    <x v="2396"/>
    <n v="331010072047"/>
    <n v="480407400929"/>
    <x v="2011"/>
    <s v="Бибитшилк26"/>
    <s v="Бейбитшилик"/>
    <n v="26"/>
    <m/>
    <n v="6666213"/>
    <n v="88074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n v="1"/>
    <m/>
    <m/>
    <x v="5"/>
    <x v="0"/>
    <x v="6"/>
  </r>
  <r>
    <x v="2397"/>
    <n v="331010342176"/>
    <n v="640128401599"/>
    <x v="2012"/>
    <s v="Торайгырова"/>
    <s v="Торайгырова"/>
    <n v="55"/>
    <n v="62"/>
    <n v="8647844"/>
    <n v="595"/>
    <x v="0"/>
    <x v="0"/>
    <n v="185"/>
    <m/>
    <n v="1"/>
    <n v="1"/>
    <n v="-185"/>
    <x v="1109"/>
    <x v="0"/>
    <n v="0"/>
    <n v="0"/>
    <n v="0"/>
    <n v="-23520.9"/>
    <x v="1161"/>
    <n v="-54136.55"/>
    <m/>
    <n v="0"/>
    <m/>
    <m/>
    <m/>
    <n v="1"/>
    <m/>
    <m/>
    <x v="5"/>
    <x v="0"/>
    <x v="6"/>
  </r>
  <r>
    <x v="2398"/>
    <n v="331018926308"/>
    <m/>
    <x v="2013"/>
    <s v="Южно пролет"/>
    <m/>
    <m/>
    <m/>
    <n v="8071464"/>
    <s v="АН 51933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399"/>
    <n v="331012469109"/>
    <n v="800807402552"/>
    <x v="2014"/>
    <s v="Б Момышулы91"/>
    <m/>
    <m/>
    <m/>
    <n v="17306466"/>
    <n v="231977"/>
    <x v="0"/>
    <x v="0"/>
    <n v="101"/>
    <m/>
    <n v="1"/>
    <n v="1"/>
    <n v="-101"/>
    <x v="294"/>
    <x v="0"/>
    <n v="0"/>
    <n v="0"/>
    <n v="0"/>
    <n v="-12841.14"/>
    <x v="297"/>
    <n v="-29555.63"/>
    <m/>
    <n v="0"/>
    <m/>
    <m/>
    <m/>
    <m/>
    <m/>
    <m/>
    <x v="5"/>
    <x v="0"/>
    <x v="6"/>
  </r>
  <r>
    <x v="2400"/>
    <n v="331010564543"/>
    <n v="610415401167"/>
    <x v="2015"/>
    <s v="Бейбитшилик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1"/>
    <n v="331012123508"/>
    <n v="801204402597"/>
    <x v="2016"/>
    <s v="Бокаева 49"/>
    <m/>
    <m/>
    <m/>
    <n v="12224432"/>
    <n v="98338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m/>
    <m/>
    <m/>
    <x v="5"/>
    <x v="0"/>
    <x v="6"/>
  </r>
  <r>
    <x v="2402"/>
    <n v="331017894840"/>
    <n v="650531400098"/>
    <x v="2017"/>
    <s v="Аль-Фараби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3"/>
    <n v="331000000155"/>
    <n v="540921401370"/>
    <x v="2018"/>
    <s v="Аль-Фараби 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4"/>
    <n v="331010546413"/>
    <n v="611014302230"/>
    <x v="2019"/>
    <s v="Бейбитшилик 46 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5"/>
    <n v="331010573883"/>
    <n v="680216402215"/>
    <x v="2020"/>
    <s v="Сулейм Ишан70/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6"/>
    <n v="331010514151"/>
    <n v="500510301917"/>
    <x v="2021"/>
    <s v="ул Торайг 18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07"/>
    <n v="330120576432"/>
    <n v="871230400852"/>
    <x v="2022"/>
    <s v="Ч Сантина 76"/>
    <m/>
    <m/>
    <m/>
    <n v="29111616"/>
    <n v="57915135"/>
    <x v="0"/>
    <x v="0"/>
    <n v="16"/>
    <m/>
    <n v="1"/>
    <n v="1"/>
    <n v="-16"/>
    <x v="341"/>
    <x v="0"/>
    <n v="0"/>
    <n v="0"/>
    <n v="0"/>
    <n v="-2034.24"/>
    <x v="344"/>
    <n v="-4682.08"/>
    <m/>
    <n v="0"/>
    <m/>
    <m/>
    <m/>
    <m/>
    <m/>
    <m/>
    <x v="5"/>
    <x v="0"/>
    <x v="6"/>
  </r>
  <r>
    <x v="2408"/>
    <n v="331010737098"/>
    <m/>
    <x v="2023"/>
    <s v="Торайгыр 180 а"/>
    <m/>
    <m/>
    <m/>
    <n v="25185199"/>
    <n v="57915131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5"/>
    <x v="0"/>
    <x v="6"/>
  </r>
  <r>
    <x v="2409"/>
    <n v="331010737098"/>
    <m/>
    <x v="2023"/>
    <s v="Торайгыр 180 а"/>
    <m/>
    <m/>
    <m/>
    <n v="17460084"/>
    <n v="57915132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m/>
    <m/>
    <m/>
    <x v="5"/>
    <x v="0"/>
    <x v="6"/>
  </r>
  <r>
    <x v="2410"/>
    <m/>
    <n v="570915403528"/>
    <x v="2024"/>
    <s v="Жумабаева 2/3"/>
    <m/>
    <m/>
    <m/>
    <n v="15002032"/>
    <n v="57915520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m/>
    <m/>
    <m/>
    <x v="5"/>
    <x v="0"/>
    <x v="6"/>
  </r>
  <r>
    <x v="2411"/>
    <n v="331012466104"/>
    <n v="660813401596"/>
    <x v="2025"/>
    <s v="Майлина 148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12"/>
    <m/>
    <n v="821014401520"/>
    <x v="2026"/>
    <s v="Аль Фараби 23 участок"/>
    <m/>
    <m/>
    <m/>
    <n v="0"/>
    <m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m/>
    <m/>
    <m/>
    <x v="5"/>
    <x v="0"/>
    <x v="6"/>
  </r>
  <r>
    <x v="2413"/>
    <m/>
    <m/>
    <x v="2027"/>
    <s v="Жумабаева 3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14"/>
    <m/>
    <m/>
    <x v="2028"/>
    <m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15"/>
    <n v="330120864647"/>
    <n v="930920300322"/>
    <x v="2029"/>
    <s v="Нуртуган 16"/>
    <s v="Нуртуган"/>
    <n v="16"/>
    <m/>
    <n v="13155583"/>
    <n v="17117197"/>
    <x v="0"/>
    <x v="0"/>
    <n v="227"/>
    <m/>
    <n v="1"/>
    <n v="0"/>
    <n v="-227"/>
    <x v="6"/>
    <x v="0"/>
    <n v="0"/>
    <n v="0"/>
    <n v="0"/>
    <n v="-28860.78"/>
    <x v="6"/>
    <n v="-28860.78"/>
    <m/>
    <n v="-227"/>
    <m/>
    <m/>
    <m/>
    <n v="1"/>
    <m/>
    <m/>
    <x v="5"/>
    <x v="0"/>
    <x v="6"/>
  </r>
  <r>
    <x v="2416"/>
    <n v="331017820197"/>
    <n v="550210403096"/>
    <x v="2030"/>
    <s v="Торайгыр б/н"/>
    <s v="Торайгырова"/>
    <n v="202"/>
    <m/>
    <n v="8320619"/>
    <n v="122080"/>
    <x v="0"/>
    <x v="0"/>
    <n v="396"/>
    <m/>
    <n v="1"/>
    <n v="0"/>
    <n v="-396"/>
    <x v="6"/>
    <x v="0"/>
    <n v="0"/>
    <n v="0"/>
    <n v="0"/>
    <n v="-50347.44"/>
    <x v="6"/>
    <n v="-50347.44"/>
    <m/>
    <n v="-396"/>
    <m/>
    <m/>
    <m/>
    <m/>
    <m/>
    <m/>
    <x v="5"/>
    <x v="0"/>
    <x v="6"/>
  </r>
  <r>
    <x v="2417"/>
    <n v="331010523001"/>
    <n v="600706400486"/>
    <x v="2031"/>
    <s v="Торайгырова 165"/>
    <m/>
    <m/>
    <m/>
    <s v="08/7308528"/>
    <n v="52844"/>
    <x v="0"/>
    <x v="0"/>
    <n v="752"/>
    <m/>
    <n v="1"/>
    <n v="1"/>
    <n v="-752"/>
    <x v="19"/>
    <x v="0"/>
    <n v="0"/>
    <n v="0"/>
    <n v="0"/>
    <n v="-95609.279999999999"/>
    <x v="19"/>
    <n v="-220057.76"/>
    <m/>
    <n v="0"/>
    <m/>
    <m/>
    <m/>
    <m/>
    <m/>
    <m/>
    <x v="5"/>
    <x v="0"/>
    <x v="6"/>
  </r>
  <r>
    <x v="2418"/>
    <m/>
    <n v="900629401736"/>
    <x v="2032"/>
    <s v="Абая 54"/>
    <m/>
    <m/>
    <m/>
    <n v="0"/>
    <m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5"/>
    <x v="0"/>
    <x v="6"/>
  </r>
  <r>
    <x v="2419"/>
    <m/>
    <m/>
    <x v="1972"/>
    <s v="Хон Бен До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6"/>
  </r>
  <r>
    <x v="2420"/>
    <m/>
    <n v="620222401526"/>
    <x v="2033"/>
    <s v="Сексебаева"/>
    <s v="Сексенбаева"/>
    <s v="б/н"/>
    <m/>
    <n v="0"/>
    <n v="0"/>
    <x v="0"/>
    <x v="0"/>
    <n v="110"/>
    <m/>
    <n v="1"/>
    <n v="0"/>
    <n v="-110"/>
    <x v="6"/>
    <x v="0"/>
    <n v="0"/>
    <n v="0"/>
    <n v="0"/>
    <n v="-13985.4"/>
    <x v="6"/>
    <n v="-13985.4"/>
    <m/>
    <n v="-110"/>
    <m/>
    <m/>
    <m/>
    <m/>
    <m/>
    <m/>
    <x v="5"/>
    <x v="0"/>
    <x v="6"/>
  </r>
  <r>
    <x v="2421"/>
    <m/>
    <n v="670605401854"/>
    <x v="2034"/>
    <s v="Хон Бен До 22/2"/>
    <s v="Хон Бен До"/>
    <n v="22"/>
    <n v="2"/>
    <n v="0"/>
    <n v="0"/>
    <x v="0"/>
    <x v="0"/>
    <n v="75"/>
    <m/>
    <n v="1"/>
    <n v="0"/>
    <n v="-75"/>
    <x v="6"/>
    <x v="0"/>
    <n v="0"/>
    <n v="0"/>
    <n v="0"/>
    <n v="-9535.5"/>
    <x v="6"/>
    <n v="-9535.5"/>
    <m/>
    <n v="-75"/>
    <m/>
    <m/>
    <m/>
    <m/>
    <m/>
    <m/>
    <x v="5"/>
    <x v="0"/>
    <x v="6"/>
  </r>
  <r>
    <x v="2422"/>
    <n v="331100232630"/>
    <n v="570121301777"/>
    <x v="2035"/>
    <s v="Жанкожа батыр 82"/>
    <m/>
    <m/>
    <m/>
    <n v="8535112906"/>
    <n v="405567"/>
    <x v="0"/>
    <x v="0"/>
    <n v="1568"/>
    <m/>
    <n v="1"/>
    <n v="1"/>
    <n v="-1568"/>
    <x v="1110"/>
    <x v="0"/>
    <n v="0"/>
    <n v="0"/>
    <n v="1"/>
    <n v="-199355.51999999999"/>
    <x v="1162"/>
    <n v="-458843.83999999997"/>
    <m/>
    <n v="0"/>
    <m/>
    <m/>
    <m/>
    <n v="1"/>
    <m/>
    <m/>
    <x v="5"/>
    <x v="0"/>
    <x v="6"/>
  </r>
  <r>
    <x v="2423"/>
    <n v="330120231961"/>
    <n v="840305301239"/>
    <x v="2036"/>
    <s v="балкы базар 19"/>
    <s v="Балкы базар"/>
    <n v="19"/>
    <m/>
    <n v="1517958"/>
    <n v="88355"/>
    <x v="0"/>
    <x v="0"/>
    <n v="2994"/>
    <m/>
    <n v="1"/>
    <n v="0"/>
    <n v="-2994"/>
    <x v="6"/>
    <x v="1"/>
    <n v="3044"/>
    <n v="890765.72"/>
    <n v="0"/>
    <n v="-380657.16"/>
    <x v="6"/>
    <n v="-380657.16"/>
    <m/>
    <n v="-2994"/>
    <m/>
    <m/>
    <m/>
    <n v="1"/>
    <m/>
    <m/>
    <x v="17"/>
    <x v="0"/>
    <x v="6"/>
  </r>
  <r>
    <x v="2424"/>
    <n v="331012209091"/>
    <m/>
    <x v="2037"/>
    <s v="Махамбетов"/>
    <m/>
    <m/>
    <m/>
    <s v="№01056435/05"/>
    <s v="пл 0405731"/>
    <x v="0"/>
    <x v="0"/>
    <n v="1865"/>
    <m/>
    <n v="1"/>
    <n v="1"/>
    <n v="-1865"/>
    <x v="1111"/>
    <x v="1"/>
    <n v="1915"/>
    <n v="560386.44999999995"/>
    <n v="0"/>
    <n v="-237116.1"/>
    <x v="1163"/>
    <n v="-545754.95000000007"/>
    <m/>
    <n v="0"/>
    <m/>
    <m/>
    <m/>
    <m/>
    <m/>
    <m/>
    <x v="17"/>
    <x v="0"/>
    <x v="6"/>
  </r>
  <r>
    <x v="2425"/>
    <n v="331012255304"/>
    <n v="680429401720"/>
    <x v="2038"/>
    <s v="Титов б/н"/>
    <s v="Титов"/>
    <s v="б/н"/>
    <m/>
    <n v="16120135"/>
    <n v="123412"/>
    <x v="0"/>
    <x v="0"/>
    <n v="1947"/>
    <m/>
    <n v="1"/>
    <n v="1"/>
    <n v="-1947"/>
    <x v="809"/>
    <x v="1"/>
    <n v="1997"/>
    <n v="584382.11"/>
    <n v="0"/>
    <n v="-247541.58"/>
    <x v="833"/>
    <n v="-569750.61"/>
    <m/>
    <n v="0"/>
    <m/>
    <m/>
    <m/>
    <m/>
    <m/>
    <m/>
    <x v="17"/>
    <x v="0"/>
    <x v="6"/>
  </r>
  <r>
    <x v="2426"/>
    <m/>
    <n v="680429401720"/>
    <x v="2038"/>
    <s v="Титов б/н"/>
    <s v="Титов"/>
    <s v="б/н"/>
    <m/>
    <n v="0"/>
    <m/>
    <x v="0"/>
    <x v="0"/>
    <n v="2348"/>
    <m/>
    <n v="1"/>
    <n v="1"/>
    <n v="-2348"/>
    <x v="1112"/>
    <x v="1"/>
    <n v="2398"/>
    <n v="701726.74"/>
    <n v="0"/>
    <n v="-298524.72000000003"/>
    <x v="1164"/>
    <n v="-687095.24"/>
    <m/>
    <n v="0"/>
    <m/>
    <m/>
    <m/>
    <n v="-1"/>
    <s v="нет № вод и пломбы"/>
    <m/>
    <x v="17"/>
    <x v="0"/>
    <x v="6"/>
  </r>
  <r>
    <x v="2427"/>
    <n v="331012245978"/>
    <n v="771108302223"/>
    <x v="2039"/>
    <s v="Абенов 6"/>
    <s v="Абенова"/>
    <n v="6"/>
    <m/>
    <s v="06/7790086"/>
    <n v="406143"/>
    <x v="0"/>
    <x v="0"/>
    <n v="967"/>
    <m/>
    <n v="1"/>
    <n v="0"/>
    <n v="-967"/>
    <x v="6"/>
    <x v="1"/>
    <n v="1017"/>
    <n v="297604.71000000002"/>
    <n v="0"/>
    <n v="-122944.38"/>
    <x v="6"/>
    <n v="-122944.38"/>
    <m/>
    <n v="-967"/>
    <m/>
    <m/>
    <m/>
    <m/>
    <m/>
    <m/>
    <x v="17"/>
    <x v="0"/>
    <x v="6"/>
  </r>
  <r>
    <x v="2428"/>
    <n v="331018001822"/>
    <n v="530314402059"/>
    <x v="2040"/>
    <s v="Аль-Фараби"/>
    <m/>
    <m/>
    <m/>
    <n v="8420615"/>
    <n v="347237"/>
    <x v="0"/>
    <x v="0"/>
    <n v="467"/>
    <m/>
    <n v="1"/>
    <n v="0"/>
    <n v="-467"/>
    <x v="6"/>
    <x v="1"/>
    <n v="517"/>
    <n v="151289.71"/>
    <n v="0"/>
    <n v="-59374.38"/>
    <x v="6"/>
    <n v="-59374.38"/>
    <m/>
    <n v="-467"/>
    <m/>
    <m/>
    <m/>
    <m/>
    <m/>
    <m/>
    <x v="17"/>
    <x v="0"/>
    <x v="6"/>
  </r>
  <r>
    <x v="2429"/>
    <n v="331018886316"/>
    <n v="580905301770"/>
    <x v="2041"/>
    <s v="Бокина24"/>
    <s v="Бокина"/>
    <n v="24"/>
    <m/>
    <s v="09/7739805"/>
    <n v="620806"/>
    <x v="0"/>
    <x v="0"/>
    <n v="1102"/>
    <m/>
    <n v="1"/>
    <n v="0"/>
    <n v="-1102"/>
    <x v="6"/>
    <x v="1"/>
    <n v="1152"/>
    <n v="337109.76000000001"/>
    <n v="0"/>
    <n v="-140108.28"/>
    <x v="6"/>
    <n v="-140108.28"/>
    <m/>
    <n v="-1102"/>
    <m/>
    <m/>
    <m/>
    <m/>
    <m/>
    <m/>
    <x v="17"/>
    <x v="0"/>
    <x v="6"/>
  </r>
  <r>
    <x v="2430"/>
    <n v="331010332267"/>
    <n v="580915402066"/>
    <x v="2042"/>
    <s v="Кокенова 34"/>
    <s v="Кокенова"/>
    <n v="34"/>
    <m/>
    <n v="27073573"/>
    <s v="AU47267"/>
    <x v="0"/>
    <x v="0"/>
    <n v="965"/>
    <m/>
    <n v="1"/>
    <n v="0"/>
    <n v="-965"/>
    <x v="6"/>
    <x v="1"/>
    <n v="1015"/>
    <n v="297019.45"/>
    <n v="0"/>
    <n v="-122690.1"/>
    <x v="6"/>
    <n v="-122690.1"/>
    <m/>
    <n v="-965"/>
    <m/>
    <m/>
    <m/>
    <m/>
    <m/>
    <m/>
    <x v="17"/>
    <x v="0"/>
    <x v="6"/>
  </r>
  <r>
    <x v="2431"/>
    <n v="331010332267"/>
    <n v="580915402066"/>
    <x v="2042"/>
    <s v="Кокенова 34"/>
    <s v="Кокенова"/>
    <n v="34"/>
    <m/>
    <n v="15272332"/>
    <n v="88655"/>
    <x v="0"/>
    <x v="0"/>
    <n v="395"/>
    <m/>
    <n v="1"/>
    <n v="0"/>
    <n v="-395"/>
    <x v="6"/>
    <x v="1"/>
    <n v="445"/>
    <n v="130220.34999999999"/>
    <n v="0"/>
    <n v="-50220.3"/>
    <x v="6"/>
    <n v="-50220.3"/>
    <m/>
    <n v="-395"/>
    <m/>
    <m/>
    <m/>
    <n v="1"/>
    <m/>
    <m/>
    <x v="17"/>
    <x v="0"/>
    <x v="6"/>
  </r>
  <r>
    <x v="2432"/>
    <n v="331018835201"/>
    <n v="361210401548"/>
    <x v="2043"/>
    <s v="Тоганас батыр 95"/>
    <s v="Тоганас батыр"/>
    <n v="95"/>
    <m/>
    <n v="15274050"/>
    <n v="122732"/>
    <x v="0"/>
    <x v="0"/>
    <n v="132"/>
    <m/>
    <n v="1"/>
    <n v="0"/>
    <n v="-132"/>
    <x v="6"/>
    <x v="1"/>
    <n v="182"/>
    <n v="53258.659999999996"/>
    <n v="0"/>
    <n v="-16782.48"/>
    <x v="6"/>
    <n v="-16782.48"/>
    <m/>
    <n v="-132"/>
    <m/>
    <m/>
    <m/>
    <m/>
    <m/>
    <m/>
    <x v="17"/>
    <x v="0"/>
    <x v="6"/>
  </r>
  <r>
    <x v="2433"/>
    <n v="331017792187"/>
    <n v="490124401504"/>
    <x v="2044"/>
    <s v="Т-Батырб/н"/>
    <s v="Тоганас батыр"/>
    <s v="б/н"/>
    <m/>
    <n v="368763"/>
    <n v="2159"/>
    <x v="0"/>
    <x v="0"/>
    <n v="1142"/>
    <m/>
    <n v="1"/>
    <n v="0"/>
    <n v="-1142"/>
    <x v="6"/>
    <x v="1"/>
    <n v="1192"/>
    <n v="348814.96"/>
    <n v="0"/>
    <n v="-145193.88"/>
    <x v="6"/>
    <n v="-145193.88"/>
    <m/>
    <n v="-1142"/>
    <m/>
    <m/>
    <m/>
    <m/>
    <m/>
    <m/>
    <x v="17"/>
    <x v="0"/>
    <x v="6"/>
  </r>
  <r>
    <x v="2434"/>
    <n v="331010774618"/>
    <n v="740728402410"/>
    <x v="2045"/>
    <s v="Б Базар91"/>
    <s v="Балкы базар"/>
    <n v="91"/>
    <m/>
    <n v="10390535"/>
    <n v="316293"/>
    <x v="0"/>
    <x v="0"/>
    <n v="640"/>
    <m/>
    <n v="1"/>
    <n v="0"/>
    <n v="-640"/>
    <x v="6"/>
    <x v="1"/>
    <n v="690"/>
    <n v="201914.69999999998"/>
    <n v="0"/>
    <n v="-81369.600000000006"/>
    <x v="6"/>
    <n v="-81369.600000000006"/>
    <m/>
    <n v="-640"/>
    <m/>
    <m/>
    <m/>
    <m/>
    <m/>
    <m/>
    <x v="17"/>
    <x v="0"/>
    <x v="6"/>
  </r>
  <r>
    <x v="2435"/>
    <n v="331012175346"/>
    <n v="620201302890"/>
    <x v="2046"/>
    <s v="Титов б/н"/>
    <s v="Титов"/>
    <s v="б/н"/>
    <m/>
    <n v="7700083"/>
    <n v="340451"/>
    <x v="0"/>
    <x v="0"/>
    <n v="1530"/>
    <m/>
    <n v="1"/>
    <n v="1"/>
    <n v="-1530"/>
    <x v="1113"/>
    <x v="1"/>
    <n v="1580"/>
    <n v="462355.39999999997"/>
    <n v="0"/>
    <n v="-194524.2"/>
    <x v="1165"/>
    <n v="-447723.9"/>
    <m/>
    <n v="0"/>
    <m/>
    <m/>
    <m/>
    <n v="1"/>
    <m/>
    <m/>
    <x v="17"/>
    <x v="0"/>
    <x v="6"/>
  </r>
  <r>
    <x v="2436"/>
    <m/>
    <n v="520112300176"/>
    <x v="2047"/>
    <s v="Хон Бен До64"/>
    <m/>
    <m/>
    <m/>
    <n v="130303253"/>
    <n v="581755"/>
    <x v="0"/>
    <x v="0"/>
    <n v="680"/>
    <m/>
    <n v="1"/>
    <n v="0"/>
    <n v="-680"/>
    <x v="6"/>
    <x v="1"/>
    <n v="730"/>
    <n v="213619.9"/>
    <n v="0"/>
    <n v="-86455.2"/>
    <x v="6"/>
    <n v="-86455.2"/>
    <m/>
    <n v="-680"/>
    <m/>
    <m/>
    <m/>
    <m/>
    <m/>
    <m/>
    <x v="17"/>
    <x v="0"/>
    <x v="6"/>
  </r>
  <r>
    <x v="2437"/>
    <n v="331018934869"/>
    <n v="641215402562"/>
    <x v="2048"/>
    <s v="Торайгырова б/н"/>
    <m/>
    <m/>
    <m/>
    <n v="10297910"/>
    <n v="88073"/>
    <x v="0"/>
    <x v="0"/>
    <n v="6306"/>
    <m/>
    <n v="1"/>
    <n v="1"/>
    <n v="-6306"/>
    <x v="1114"/>
    <x v="1"/>
    <n v="6356"/>
    <n v="1859956.28"/>
    <n v="0"/>
    <n v="-801744.84"/>
    <x v="1166"/>
    <n v="-1845324.78"/>
    <m/>
    <n v="0"/>
    <m/>
    <m/>
    <m/>
    <m/>
    <m/>
    <m/>
    <x v="17"/>
    <x v="0"/>
    <x v="6"/>
  </r>
  <r>
    <x v="2438"/>
    <n v="331010344073"/>
    <n v="410701406190"/>
    <x v="2049"/>
    <s v="Жанкожа 82/5"/>
    <s v="Жанкожа батыр"/>
    <n v="82"/>
    <n v="5"/>
    <n v="822609"/>
    <n v="3458953"/>
    <x v="0"/>
    <x v="0"/>
    <n v="5575"/>
    <m/>
    <n v="1"/>
    <n v="1"/>
    <n v="-5575"/>
    <x v="1115"/>
    <x v="1"/>
    <n v="5625"/>
    <n v="1646043.75"/>
    <n v="0"/>
    <n v="-708805.5"/>
    <x v="1167"/>
    <n v="-1631412.25"/>
    <m/>
    <n v="0"/>
    <m/>
    <m/>
    <m/>
    <n v="1"/>
    <m/>
    <m/>
    <x v="17"/>
    <x v="0"/>
    <x v="6"/>
  </r>
  <r>
    <x v="2439"/>
    <n v="331018001822"/>
    <n v="530314402059"/>
    <x v="2050"/>
    <s v="Исаева 98"/>
    <m/>
    <m/>
    <m/>
    <s v="14406851/07"/>
    <n v="38190"/>
    <x v="0"/>
    <x v="0"/>
    <n v="2226"/>
    <m/>
    <n v="1"/>
    <n v="1"/>
    <n v="-2226"/>
    <x v="1116"/>
    <x v="1"/>
    <n v="2276"/>
    <n v="666025.88"/>
    <n v="0"/>
    <n v="-283013.64"/>
    <x v="1168"/>
    <n v="-651394.38000000012"/>
    <m/>
    <n v="0"/>
    <m/>
    <m/>
    <m/>
    <m/>
    <m/>
    <m/>
    <x v="17"/>
    <x v="0"/>
    <x v="6"/>
  </r>
  <r>
    <x v="2440"/>
    <n v="331010506700"/>
    <n v="670501300130"/>
    <x v="2051"/>
    <s v="майлин 132"/>
    <s v="Майлин"/>
    <n v="132"/>
    <m/>
    <n v="987316"/>
    <n v="5779"/>
    <x v="0"/>
    <x v="0"/>
    <n v="3353"/>
    <m/>
    <n v="1"/>
    <n v="0"/>
    <n v="-3353"/>
    <x v="6"/>
    <x v="1"/>
    <n v="3403"/>
    <n v="995819.89"/>
    <n v="0"/>
    <n v="-426300.42"/>
    <x v="6"/>
    <n v="-426300.42"/>
    <m/>
    <n v="-3353"/>
    <m/>
    <m/>
    <m/>
    <n v="1"/>
    <m/>
    <m/>
    <x v="17"/>
    <x v="0"/>
    <x v="6"/>
  </r>
  <r>
    <x v="2441"/>
    <n v="331012255304"/>
    <n v="680429401720"/>
    <x v="2052"/>
    <s v="Жумабаева б/н"/>
    <s v="Жумабаева"/>
    <s v="б/н"/>
    <m/>
    <n v="16195419"/>
    <n v="46335"/>
    <x v="0"/>
    <x v="0"/>
    <n v="4164"/>
    <m/>
    <n v="1"/>
    <n v="0"/>
    <n v="-4164"/>
    <x v="6"/>
    <x v="1"/>
    <n v="4214"/>
    <n v="1233142.82"/>
    <n v="0"/>
    <n v="-529410.96"/>
    <x v="6"/>
    <n v="-529410.96"/>
    <m/>
    <n v="-4164"/>
    <m/>
    <m/>
    <m/>
    <m/>
    <m/>
    <m/>
    <x v="17"/>
    <x v="0"/>
    <x v="6"/>
  </r>
  <r>
    <x v="2442"/>
    <n v="331012255304"/>
    <n v="680429401720"/>
    <x v="2053"/>
    <s v="Елеусинов 11"/>
    <s v="Елеусинова"/>
    <n v="11"/>
    <m/>
    <n v="160655747"/>
    <n v="122943"/>
    <x v="0"/>
    <x v="0"/>
    <n v="7141"/>
    <m/>
    <n v="1"/>
    <n v="1"/>
    <n v="-7141"/>
    <x v="794"/>
    <x v="1"/>
    <n v="7191"/>
    <n v="2104302.33"/>
    <n v="0"/>
    <n v="-907906.74"/>
    <x v="817"/>
    <n v="-2089670.83"/>
    <m/>
    <n v="0"/>
    <m/>
    <m/>
    <m/>
    <n v="1"/>
    <m/>
    <m/>
    <x v="17"/>
    <x v="0"/>
    <x v="6"/>
  </r>
  <r>
    <x v="2443"/>
    <n v="331017923682"/>
    <n v="640718301946"/>
    <x v="2054"/>
    <s v="Бейбитшилик 64"/>
    <s v="Бейбитшилик"/>
    <n v="64"/>
    <m/>
    <s v="7489755/08"/>
    <s v="Аг99133"/>
    <x v="0"/>
    <x v="0"/>
    <n v="3735"/>
    <m/>
    <n v="1"/>
    <n v="0"/>
    <n v="-3735"/>
    <x v="6"/>
    <x v="1"/>
    <n v="3785"/>
    <n v="1107604.55"/>
    <n v="0"/>
    <n v="-474867.9"/>
    <x v="6"/>
    <n v="-474867.9"/>
    <m/>
    <n v="-3735"/>
    <m/>
    <m/>
    <m/>
    <n v="1"/>
    <m/>
    <m/>
    <x v="17"/>
    <x v="0"/>
    <x v="6"/>
  </r>
  <r>
    <x v="2444"/>
    <n v="331012477352"/>
    <n v="780329400353"/>
    <x v="2055"/>
    <s v="Аль-Фараби"/>
    <m/>
    <m/>
    <m/>
    <n v="17332099"/>
    <n v="231979"/>
    <x v="0"/>
    <x v="0"/>
    <n v="2062"/>
    <m/>
    <n v="1"/>
    <n v="1"/>
    <n v="-2062"/>
    <x v="1073"/>
    <x v="1"/>
    <n v="2112"/>
    <n v="618034.55999999994"/>
    <n v="0"/>
    <n v="-262162.68"/>
    <x v="1169"/>
    <n v="-603403.06000000006"/>
    <m/>
    <n v="0"/>
    <m/>
    <m/>
    <m/>
    <m/>
    <m/>
    <m/>
    <x v="17"/>
    <x v="0"/>
    <x v="6"/>
  </r>
  <r>
    <x v="2445"/>
    <n v="331010309295"/>
    <n v="740106402607"/>
    <x v="2056"/>
    <s v="К-ата 394 кв"/>
    <m/>
    <m/>
    <m/>
    <s v="07/2537048"/>
    <n v="722"/>
    <x v="0"/>
    <x v="0"/>
    <n v="1647"/>
    <m/>
    <n v="1"/>
    <n v="1"/>
    <n v="-1647"/>
    <x v="1117"/>
    <x v="1"/>
    <n v="1697"/>
    <n v="496593.11"/>
    <n v="0"/>
    <n v="-209399.58"/>
    <x v="1170"/>
    <n v="-481961.61"/>
    <m/>
    <n v="0"/>
    <m/>
    <m/>
    <m/>
    <m/>
    <m/>
    <m/>
    <x v="17"/>
    <x v="0"/>
    <x v="6"/>
  </r>
  <r>
    <x v="2446"/>
    <n v="330810294404"/>
    <n v="731113300079"/>
    <x v="2057"/>
    <s v="Аль Фар. 63"/>
    <m/>
    <m/>
    <m/>
    <n v="16148702"/>
    <n v="1227713"/>
    <x v="0"/>
    <x v="0"/>
    <n v="812"/>
    <m/>
    <n v="1"/>
    <n v="1"/>
    <n v="-812"/>
    <x v="816"/>
    <x v="1"/>
    <n v="862"/>
    <n v="252247.06"/>
    <n v="0"/>
    <n v="-103237.68000000001"/>
    <x v="840"/>
    <n v="-237615.56"/>
    <m/>
    <n v="0"/>
    <m/>
    <m/>
    <m/>
    <m/>
    <m/>
    <m/>
    <x v="17"/>
    <x v="0"/>
    <x v="6"/>
  </r>
  <r>
    <x v="2447"/>
    <n v="331010374097"/>
    <n v="450723400575"/>
    <x v="2058"/>
    <s v="Коркыт ата 137"/>
    <s v="Коркыт ата "/>
    <n v="137"/>
    <m/>
    <n v="8533493"/>
    <n v="123128"/>
    <x v="0"/>
    <x v="0"/>
    <n v="2376"/>
    <m/>
    <n v="1"/>
    <n v="0"/>
    <n v="-2376"/>
    <x v="6"/>
    <x v="1"/>
    <n v="2426"/>
    <n v="709920.38"/>
    <n v="0"/>
    <n v="-302084.64"/>
    <x v="6"/>
    <n v="-302084.64"/>
    <m/>
    <n v="-2376"/>
    <m/>
    <m/>
    <m/>
    <n v="1"/>
    <m/>
    <m/>
    <x v="17"/>
    <x v="0"/>
    <x v="6"/>
  </r>
  <r>
    <x v="2448"/>
    <n v="330820223966"/>
    <m/>
    <x v="2059"/>
    <s v="Коркыт ата б/н"/>
    <m/>
    <m/>
    <m/>
    <n v="12460415"/>
    <n v="406151"/>
    <x v="0"/>
    <x v="0"/>
    <n v="662"/>
    <m/>
    <n v="1"/>
    <n v="1"/>
    <n v="-662"/>
    <x v="1118"/>
    <x v="1"/>
    <n v="712"/>
    <n v="208352.56"/>
    <n v="0"/>
    <n v="-84166.680000000008"/>
    <x v="1171"/>
    <n v="-193721.06"/>
    <m/>
    <n v="0"/>
    <m/>
    <m/>
    <m/>
    <m/>
    <m/>
    <m/>
    <x v="17"/>
    <x v="0"/>
    <x v="6"/>
  </r>
  <r>
    <x v="2449"/>
    <n v="331010627589"/>
    <n v="770111402134"/>
    <x v="2060"/>
    <s v="Тулебаева 43"/>
    <m/>
    <m/>
    <m/>
    <n v="61470615"/>
    <n v="15799"/>
    <x v="0"/>
    <x v="0"/>
    <n v="2440"/>
    <m/>
    <n v="1"/>
    <n v="1"/>
    <n v="-2440"/>
    <x v="883"/>
    <x v="1"/>
    <n v="2490"/>
    <n v="728648.7"/>
    <n v="0"/>
    <n v="-310221.59999999998"/>
    <x v="1172"/>
    <n v="-714017.2"/>
    <m/>
    <n v="0"/>
    <m/>
    <m/>
    <m/>
    <m/>
    <m/>
    <m/>
    <x v="17"/>
    <x v="0"/>
    <x v="6"/>
  </r>
  <r>
    <x v="2450"/>
    <n v="331017885917"/>
    <n v="810824400828"/>
    <x v="2061"/>
    <m/>
    <m/>
    <m/>
    <m/>
    <n v="16090784"/>
    <m/>
    <x v="0"/>
    <x v="0"/>
    <n v="816"/>
    <m/>
    <n v="1"/>
    <n v="1"/>
    <n v="-816"/>
    <x v="1007"/>
    <x v="1"/>
    <n v="866"/>
    <n v="253417.58"/>
    <n v="0"/>
    <n v="-103746.24000000001"/>
    <x v="1038"/>
    <n v="-238786.08000000002"/>
    <m/>
    <n v="0"/>
    <m/>
    <m/>
    <m/>
    <m/>
    <m/>
    <m/>
    <x v="17"/>
    <x v="0"/>
    <x v="6"/>
  </r>
  <r>
    <x v="2451"/>
    <n v="330120030366"/>
    <m/>
    <x v="2062"/>
    <s v="К/ата 395/29"/>
    <m/>
    <m/>
    <m/>
    <n v="0"/>
    <m/>
    <x v="0"/>
    <x v="0"/>
    <n v="0"/>
    <m/>
    <n v="1"/>
    <n v="1"/>
    <n v="0"/>
    <x v="6"/>
    <x v="1"/>
    <n v="50"/>
    <n v="14631.5"/>
    <n v="0"/>
    <n v="0"/>
    <x v="6"/>
    <n v="0"/>
    <m/>
    <n v="0"/>
    <m/>
    <m/>
    <m/>
    <m/>
    <m/>
    <m/>
    <x v="17"/>
    <x v="0"/>
    <x v="6"/>
  </r>
  <r>
    <x v="2452"/>
    <n v="331017896120"/>
    <n v="721201402167"/>
    <x v="2063"/>
    <s v="ул Жас алаш2а"/>
    <s v="Жас алаш"/>
    <s v="2а"/>
    <m/>
    <n v="6411"/>
    <n v="2189"/>
    <x v="0"/>
    <x v="0"/>
    <n v="1739"/>
    <m/>
    <n v="1"/>
    <n v="0"/>
    <n v="-1739"/>
    <x v="6"/>
    <x v="1"/>
    <n v="1789"/>
    <n v="523515.07"/>
    <n v="0"/>
    <n v="-221096.46"/>
    <x v="6"/>
    <n v="-221096.46"/>
    <m/>
    <n v="-1739"/>
    <m/>
    <m/>
    <m/>
    <n v="1"/>
    <m/>
    <m/>
    <x v="17"/>
    <x v="0"/>
    <x v="6"/>
  </r>
  <r>
    <x v="2453"/>
    <n v="330810379215"/>
    <n v="530601301461"/>
    <x v="2064"/>
    <s v="Торайгырова"/>
    <m/>
    <m/>
    <m/>
    <n v="8892778"/>
    <n v="317391"/>
    <x v="0"/>
    <x v="0"/>
    <n v="599"/>
    <m/>
    <n v="1"/>
    <n v="1"/>
    <n v="-599"/>
    <x v="934"/>
    <x v="1"/>
    <n v="649"/>
    <n v="189916.87"/>
    <n v="0"/>
    <n v="-76156.86"/>
    <x v="963"/>
    <n v="-175285.37"/>
    <m/>
    <n v="0"/>
    <m/>
    <m/>
    <m/>
    <m/>
    <m/>
    <m/>
    <x v="17"/>
    <x v="0"/>
    <x v="6"/>
  </r>
  <r>
    <x v="2454"/>
    <n v="330120058311"/>
    <n v="730112401818"/>
    <x v="2065"/>
    <s v="Дулатова 77"/>
    <s v="Дулатова"/>
    <n v="77"/>
    <m/>
    <n v="7453262"/>
    <n v="57906212"/>
    <x v="0"/>
    <x v="0"/>
    <n v="2878"/>
    <m/>
    <n v="1"/>
    <n v="1"/>
    <n v="-2878"/>
    <x v="1119"/>
    <x v="1"/>
    <n v="2928"/>
    <n v="856820.64"/>
    <n v="0"/>
    <n v="-365908.92"/>
    <x v="1173"/>
    <n v="-842189.14"/>
    <m/>
    <n v="0"/>
    <m/>
    <m/>
    <m/>
    <n v="1"/>
    <m/>
    <m/>
    <x v="17"/>
    <x v="0"/>
    <x v="6"/>
  </r>
  <r>
    <x v="2455"/>
    <n v="330120058311"/>
    <n v="730112401818"/>
    <x v="2065"/>
    <s v="Дулатова 77"/>
    <s v="Дулатова"/>
    <n v="77"/>
    <m/>
    <n v="0"/>
    <m/>
    <x v="0"/>
    <x v="0"/>
    <n v="317"/>
    <m/>
    <n v="1"/>
    <n v="1"/>
    <n v="-317"/>
    <x v="1120"/>
    <x v="1"/>
    <n v="367"/>
    <n v="107395.20999999999"/>
    <n v="0"/>
    <n v="-40303.379999999997"/>
    <x v="1174"/>
    <n v="-92763.709999999992"/>
    <m/>
    <n v="0"/>
    <m/>
    <m/>
    <m/>
    <n v="1"/>
    <m/>
    <m/>
    <x v="17"/>
    <x v="0"/>
    <x v="6"/>
  </r>
  <r>
    <x v="2456"/>
    <n v="331010256510"/>
    <m/>
    <x v="2066"/>
    <s v="Тобыл 74А"/>
    <m/>
    <m/>
    <m/>
    <n v="0"/>
    <m/>
    <x v="0"/>
    <x v="0"/>
    <n v="0"/>
    <m/>
    <n v="1"/>
    <n v="1"/>
    <n v="0"/>
    <x v="6"/>
    <x v="1"/>
    <n v="50"/>
    <n v="14631.5"/>
    <n v="0"/>
    <n v="0"/>
    <x v="6"/>
    <n v="0"/>
    <m/>
    <n v="0"/>
    <m/>
    <m/>
    <m/>
    <m/>
    <m/>
    <m/>
    <x v="17"/>
    <x v="0"/>
    <x v="6"/>
  </r>
  <r>
    <x v="2457"/>
    <m/>
    <n v="650627300707"/>
    <x v="2067"/>
    <s v="Аль Фараби 331"/>
    <s v="Аль Фараби"/>
    <n v="331"/>
    <m/>
    <n v="1013027833901"/>
    <n v="58174159"/>
    <x v="0"/>
    <x v="0"/>
    <n v="865"/>
    <m/>
    <n v="1"/>
    <n v="0"/>
    <n v="-865"/>
    <x v="6"/>
    <x v="1"/>
    <n v="915"/>
    <n v="267756.45"/>
    <n v="0"/>
    <n v="-109976.1"/>
    <x v="6"/>
    <n v="-109976.1"/>
    <m/>
    <n v="-865"/>
    <m/>
    <m/>
    <m/>
    <m/>
    <m/>
    <m/>
    <x v="17"/>
    <x v="0"/>
    <x v="6"/>
  </r>
  <r>
    <x v="2458"/>
    <m/>
    <n v="710412403138"/>
    <x v="2068"/>
    <s v="ул Култекенова 153"/>
    <s v="Култекенова"/>
    <n v="153"/>
    <m/>
    <n v="102082113"/>
    <n v="17333269"/>
    <x v="0"/>
    <x v="0"/>
    <n v="409"/>
    <m/>
    <n v="1"/>
    <n v="0"/>
    <n v="-409"/>
    <x v="6"/>
    <x v="1"/>
    <n v="459"/>
    <n v="134317.16999999998"/>
    <n v="0"/>
    <n v="-52000.26"/>
    <x v="6"/>
    <n v="-52000.26"/>
    <m/>
    <n v="-409"/>
    <m/>
    <m/>
    <m/>
    <m/>
    <m/>
    <m/>
    <x v="17"/>
    <x v="0"/>
    <x v="6"/>
  </r>
  <r>
    <x v="2459"/>
    <n v="330710151571"/>
    <n v="760522401416"/>
    <x v="2069"/>
    <s v="Торайгырова 55А"/>
    <s v="Торайгырова"/>
    <s v="55а"/>
    <m/>
    <n v="13512124"/>
    <n v="17117196"/>
    <x v="0"/>
    <x v="0"/>
    <n v="550"/>
    <m/>
    <n v="0"/>
    <n v="1"/>
    <n v="0"/>
    <x v="1121"/>
    <x v="1"/>
    <n v="50"/>
    <n v="14631.5"/>
    <n v="0"/>
    <n v="0"/>
    <x v="1175"/>
    <n v="-91019.5"/>
    <m/>
    <n v="550"/>
    <m/>
    <m/>
    <m/>
    <m/>
    <m/>
    <m/>
    <x v="17"/>
    <x v="0"/>
    <x v="6"/>
  </r>
  <r>
    <x v="2460"/>
    <n v="330710151571"/>
    <n v="760522401416"/>
    <x v="2069"/>
    <s v="Торайгырова 55А"/>
    <m/>
    <m/>
    <m/>
    <n v="0"/>
    <m/>
    <x v="0"/>
    <x v="0"/>
    <n v="678"/>
    <m/>
    <n v="1"/>
    <n v="1"/>
    <n v="-678"/>
    <x v="1122"/>
    <x v="1"/>
    <n v="728"/>
    <n v="213034.63999999998"/>
    <n v="0"/>
    <n v="-86200.92"/>
    <x v="1176"/>
    <n v="-198403.14"/>
    <m/>
    <n v="0"/>
    <m/>
    <m/>
    <m/>
    <m/>
    <m/>
    <m/>
    <x v="17"/>
    <x v="0"/>
    <x v="6"/>
  </r>
  <r>
    <x v="2461"/>
    <m/>
    <n v="471205401296"/>
    <x v="2070"/>
    <s v="Болашак 9"/>
    <s v="Болашак"/>
    <n v="9"/>
    <m/>
    <n v="0"/>
    <m/>
    <x v="0"/>
    <x v="0"/>
    <n v="266"/>
    <m/>
    <n v="1"/>
    <n v="0"/>
    <n v="-266"/>
    <x v="6"/>
    <x v="1"/>
    <n v="316"/>
    <n v="92471.08"/>
    <n v="0"/>
    <n v="-33819.24"/>
    <x v="6"/>
    <n v="-33819.24"/>
    <m/>
    <n v="-266"/>
    <m/>
    <m/>
    <m/>
    <m/>
    <m/>
    <m/>
    <x v="17"/>
    <x v="0"/>
    <x v="6"/>
  </r>
  <r>
    <x v="2462"/>
    <m/>
    <n v="441125300427"/>
    <x v="2071"/>
    <s v="Б.Майлин"/>
    <s v="Б. Майлин"/>
    <m/>
    <m/>
    <n v="0"/>
    <m/>
    <x v="0"/>
    <x v="0"/>
    <n v="100"/>
    <m/>
    <n v="1"/>
    <n v="0"/>
    <n v="-100"/>
    <x v="6"/>
    <x v="1"/>
    <n v="150"/>
    <n v="43894.5"/>
    <n v="0"/>
    <n v="-12714"/>
    <x v="6"/>
    <n v="-12714"/>
    <m/>
    <n v="-100"/>
    <m/>
    <m/>
    <m/>
    <m/>
    <m/>
    <m/>
    <x v="17"/>
    <x v="0"/>
    <x v="6"/>
  </r>
  <r>
    <x v="2463"/>
    <m/>
    <n v="751129401827"/>
    <x v="2072"/>
    <s v="Аль Фараби 7"/>
    <s v="Аль Фараби"/>
    <n v="7"/>
    <m/>
    <n v="0"/>
    <m/>
    <x v="0"/>
    <x v="0"/>
    <n v="503"/>
    <m/>
    <n v="1"/>
    <n v="0"/>
    <n v="-503"/>
    <x v="6"/>
    <x v="1"/>
    <n v="553"/>
    <n v="161824.38999999998"/>
    <n v="0"/>
    <n v="-63951.42"/>
    <x v="6"/>
    <n v="-63951.42"/>
    <m/>
    <n v="-503"/>
    <m/>
    <m/>
    <m/>
    <n v="-1"/>
    <s v="нет №пломбы "/>
    <m/>
    <x v="17"/>
    <x v="0"/>
    <x v="6"/>
  </r>
  <r>
    <x v="2464"/>
    <m/>
    <m/>
    <x v="2073"/>
    <s v="Торайгыров "/>
    <m/>
    <m/>
    <m/>
    <n v="0"/>
    <m/>
    <x v="0"/>
    <x v="0"/>
    <n v="0"/>
    <m/>
    <n v="1"/>
    <n v="1"/>
    <n v="0"/>
    <x v="6"/>
    <x v="1"/>
    <n v="50"/>
    <n v="14631.5"/>
    <n v="0"/>
    <n v="0"/>
    <x v="6"/>
    <n v="0"/>
    <m/>
    <n v="0"/>
    <m/>
    <m/>
    <m/>
    <m/>
    <m/>
    <m/>
    <x v="17"/>
    <x v="0"/>
    <x v="6"/>
  </r>
  <r>
    <x v="2465"/>
    <m/>
    <m/>
    <x v="2074"/>
    <s v="Кенесары"/>
    <m/>
    <m/>
    <m/>
    <n v="0"/>
    <m/>
    <x v="0"/>
    <x v="0"/>
    <n v="289"/>
    <m/>
    <n v="1"/>
    <n v="0"/>
    <n v="-289"/>
    <x v="6"/>
    <x v="1"/>
    <n v="339"/>
    <n v="99201.569999999992"/>
    <n v="0"/>
    <n v="-36743.46"/>
    <x v="6"/>
    <n v="-36743.46"/>
    <m/>
    <n v="-289"/>
    <m/>
    <m/>
    <m/>
    <n v="-1"/>
    <s v="нет №вод и пломбы"/>
    <m/>
    <x v="17"/>
    <x v="0"/>
    <x v="6"/>
  </r>
  <r>
    <x v="2466"/>
    <m/>
    <n v="570627401159"/>
    <x v="2075"/>
    <s v="Коркыт ата 393 кв"/>
    <s v="Коркыт ата "/>
    <s v="393 кв"/>
    <m/>
    <n v="9160443"/>
    <n v="5508785"/>
    <x v="0"/>
    <x v="0"/>
    <n v="395"/>
    <m/>
    <n v="1"/>
    <n v="0"/>
    <n v="-395"/>
    <x v="6"/>
    <x v="1"/>
    <n v="445"/>
    <n v="130220.34999999999"/>
    <n v="0"/>
    <n v="-50220.3"/>
    <x v="6"/>
    <n v="-50220.3"/>
    <m/>
    <n v="-395"/>
    <m/>
    <m/>
    <m/>
    <n v="1"/>
    <m/>
    <m/>
    <x v="17"/>
    <x v="0"/>
    <x v="6"/>
  </r>
  <r>
    <x v="2467"/>
    <n v="331012255304"/>
    <m/>
    <x v="2076"/>
    <s v="Шаменулы"/>
    <m/>
    <m/>
    <m/>
    <n v="560691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6"/>
  </r>
  <r>
    <x v="2468"/>
    <n v="330120605638"/>
    <n v="910223400376"/>
    <x v="2077"/>
    <s v="пос Титова 6/4"/>
    <s v="Титов"/>
    <n v="6"/>
    <n v="4"/>
    <n v="2560952"/>
    <n v="828368"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n v="1"/>
    <m/>
    <m/>
    <x v="11"/>
    <x v="0"/>
    <x v="6"/>
  </r>
  <r>
    <x v="2469"/>
    <n v="331012287324"/>
    <n v="800628402847"/>
    <x v="2078"/>
    <s v="Титова 5/9"/>
    <s v="Титов"/>
    <n v="5"/>
    <n v="9"/>
    <n v="73886"/>
    <n v="620886"/>
    <x v="0"/>
    <x v="0"/>
    <n v="596"/>
    <m/>
    <n v="1"/>
    <n v="1"/>
    <n v="-596"/>
    <x v="1123"/>
    <x v="0"/>
    <n v="0"/>
    <n v="0"/>
    <n v="0"/>
    <n v="-75775.44"/>
    <x v="1177"/>
    <n v="-174407.48"/>
    <m/>
    <n v="0"/>
    <m/>
    <m/>
    <m/>
    <n v="1"/>
    <m/>
    <m/>
    <x v="11"/>
    <x v="0"/>
    <x v="6"/>
  </r>
  <r>
    <x v="2470"/>
    <n v="331017944751"/>
    <n v="790115302916"/>
    <x v="2079"/>
    <s v="Мира 31а"/>
    <m/>
    <m/>
    <m/>
    <n v="30298801"/>
    <n v="57906883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m/>
    <m/>
    <m/>
    <x v="11"/>
    <x v="0"/>
    <x v="6"/>
  </r>
  <r>
    <x v="2471"/>
    <n v="330120108487"/>
    <n v="791105402871"/>
    <x v="2080"/>
    <s v="Торагырова 59"/>
    <s v="Торайгырова"/>
    <n v="59"/>
    <n v="1"/>
    <s v="2472952/07"/>
    <s v="АЕ23846"/>
    <x v="0"/>
    <x v="0"/>
    <n v="338"/>
    <m/>
    <n v="1"/>
    <n v="1"/>
    <n v="-338"/>
    <x v="1124"/>
    <x v="0"/>
    <n v="0"/>
    <n v="0"/>
    <n v="0"/>
    <n v="-42973.32"/>
    <x v="1178"/>
    <n v="-98908.94"/>
    <m/>
    <n v="0"/>
    <m/>
    <m/>
    <m/>
    <n v="1"/>
    <m/>
    <m/>
    <x v="11"/>
    <x v="0"/>
    <x v="6"/>
  </r>
  <r>
    <x v="2472"/>
    <n v="330120108487"/>
    <n v="791105402871"/>
    <x v="2080"/>
    <s v="Торагырова 59"/>
    <s v="Торайгырова"/>
    <n v="59"/>
    <n v="1"/>
    <n v="0"/>
    <m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11"/>
    <x v="0"/>
    <x v="6"/>
  </r>
  <r>
    <x v="2473"/>
    <n v="331010497521"/>
    <n v="690711401765"/>
    <x v="2081"/>
    <s v="Торай 119"/>
    <s v="Торайгырова"/>
    <n v="119"/>
    <m/>
    <s v="073698/08"/>
    <n v="3163867"/>
    <x v="0"/>
    <x v="0"/>
    <n v="290"/>
    <m/>
    <n v="1"/>
    <n v="0"/>
    <n v="-290"/>
    <x v="6"/>
    <x v="0"/>
    <n v="0"/>
    <n v="0"/>
    <n v="0"/>
    <n v="-36870.6"/>
    <x v="6"/>
    <n v="-36870.6"/>
    <m/>
    <n v="-290"/>
    <m/>
    <m/>
    <m/>
    <n v="1"/>
    <m/>
    <m/>
    <x v="11"/>
    <x v="0"/>
    <x v="6"/>
  </r>
  <r>
    <x v="2474"/>
    <n v="330820214890"/>
    <n v="701010400862"/>
    <x v="2082"/>
    <s v="Торайгырова 598"/>
    <s v="Торайгырова"/>
    <n v="59"/>
    <n v="8"/>
    <n v="8643679"/>
    <n v="825030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11"/>
    <x v="0"/>
    <x v="6"/>
  </r>
  <r>
    <x v="2475"/>
    <n v="330120273494"/>
    <n v="860402400901"/>
    <x v="2083"/>
    <s v="1 проез 4/2"/>
    <m/>
    <m/>
    <m/>
    <s v="зр97572816"/>
    <n v="2357"/>
    <x v="0"/>
    <x v="0"/>
    <n v="271"/>
    <m/>
    <n v="1"/>
    <n v="1"/>
    <n v="-271"/>
    <x v="331"/>
    <x v="0"/>
    <n v="0"/>
    <n v="0"/>
    <n v="0"/>
    <n v="-34454.94"/>
    <x v="334"/>
    <n v="-79302.73000000001"/>
    <m/>
    <n v="0"/>
    <m/>
    <m/>
    <m/>
    <m/>
    <m/>
    <m/>
    <x v="11"/>
    <x v="0"/>
    <x v="6"/>
  </r>
  <r>
    <x v="2476"/>
    <n v="331010410790"/>
    <n v="540204401124"/>
    <x v="2084"/>
    <s v="Торайгырова 192"/>
    <m/>
    <m/>
    <m/>
    <n v="13088528"/>
    <n v="40714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m/>
    <m/>
    <m/>
    <x v="11"/>
    <x v="0"/>
    <x v="6"/>
  </r>
  <r>
    <x v="2477"/>
    <n v="331010124890"/>
    <m/>
    <x v="2085"/>
    <s v="Торайгырова55"/>
    <s v="Торайгырова"/>
    <n v="55"/>
    <m/>
    <n v="14134990"/>
    <n v="17330012"/>
    <x v="0"/>
    <x v="0"/>
    <n v="13"/>
    <m/>
    <n v="1"/>
    <n v="1"/>
    <n v="-13"/>
    <x v="838"/>
    <x v="0"/>
    <n v="0"/>
    <n v="0"/>
    <n v="0"/>
    <n v="-1652.82"/>
    <x v="862"/>
    <n v="-3804.1899999999996"/>
    <m/>
    <n v="0"/>
    <m/>
    <m/>
    <m/>
    <n v="1"/>
    <m/>
    <m/>
    <x v="11"/>
    <x v="0"/>
    <x v="6"/>
  </r>
  <r>
    <x v="2478"/>
    <n v="331010133251"/>
    <n v="690902301330"/>
    <x v="2086"/>
    <s v="Сантина 74"/>
    <m/>
    <m/>
    <m/>
    <s v="00117335/08"/>
    <n v="755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m/>
    <m/>
    <m/>
    <x v="11"/>
    <x v="0"/>
    <x v="6"/>
  </r>
  <r>
    <x v="2479"/>
    <m/>
    <n v="560307401554"/>
    <x v="2087"/>
    <s v="Жумабаева 4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1"/>
    <x v="0"/>
    <x v="6"/>
  </r>
  <r>
    <x v="2480"/>
    <n v="331010037280"/>
    <n v="590102403224"/>
    <x v="2088"/>
    <s v="Титов 10/12"/>
    <s v="Титов"/>
    <n v="10"/>
    <n v="12"/>
    <n v="490196"/>
    <n v="99784"/>
    <x v="0"/>
    <x v="0"/>
    <n v="648"/>
    <m/>
    <n v="1"/>
    <n v="1"/>
    <n v="-648"/>
    <x v="1125"/>
    <x v="0"/>
    <n v="0"/>
    <n v="0"/>
    <n v="0"/>
    <n v="-82386.720000000001"/>
    <x v="1179"/>
    <n v="-189624.24"/>
    <m/>
    <n v="0"/>
    <m/>
    <m/>
    <m/>
    <n v="1"/>
    <m/>
    <m/>
    <x v="18"/>
    <x v="0"/>
    <x v="6"/>
  </r>
  <r>
    <x v="2481"/>
    <n v="331012092229"/>
    <m/>
    <x v="2089"/>
    <s v="Титов м/э"/>
    <m/>
    <m/>
    <m/>
    <s v="1311512/05"/>
    <n v="122921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m/>
    <m/>
    <m/>
    <x v="18"/>
    <x v="0"/>
    <x v="6"/>
  </r>
  <r>
    <x v="2482"/>
    <n v="33100010295"/>
    <n v="960540000958"/>
    <x v="2090"/>
    <s v="Култекенова 96"/>
    <m/>
    <m/>
    <m/>
    <n v="30285554"/>
    <n v="57906882"/>
    <x v="0"/>
    <x v="0"/>
    <n v="85"/>
    <m/>
    <n v="1"/>
    <n v="1"/>
    <n v="-85"/>
    <x v="239"/>
    <x v="0"/>
    <n v="0"/>
    <n v="0"/>
    <n v="0"/>
    <n v="-10806.9"/>
    <x v="242"/>
    <n v="-24873.550000000003"/>
    <m/>
    <n v="0"/>
    <m/>
    <m/>
    <m/>
    <m/>
    <m/>
    <m/>
    <x v="18"/>
    <x v="0"/>
    <x v="6"/>
  </r>
  <r>
    <x v="2483"/>
    <n v="331000034941"/>
    <n v="950940000128"/>
    <x v="2091"/>
    <s v="Бейбитшилик 26"/>
    <m/>
    <m/>
    <m/>
    <n v="7657748"/>
    <s v="Уо153584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18"/>
    <x v="0"/>
    <x v="6"/>
  </r>
  <r>
    <x v="2484"/>
    <n v="330100233089"/>
    <n v="70240014108"/>
    <x v="2092"/>
    <s v="Саламатова б/н"/>
    <s v="Саламатова"/>
    <s v="б/н"/>
    <m/>
    <n v="7452000"/>
    <n v="317081"/>
    <x v="0"/>
    <x v="0"/>
    <n v="1973"/>
    <m/>
    <n v="1"/>
    <n v="1"/>
    <n v="-1973"/>
    <x v="1126"/>
    <x v="0"/>
    <n v="0"/>
    <n v="0"/>
    <n v="0"/>
    <n v="-250847.22"/>
    <x v="1180"/>
    <n v="-577358.99"/>
    <m/>
    <n v="0"/>
    <m/>
    <m/>
    <m/>
    <n v="1"/>
    <m/>
    <m/>
    <x v="15"/>
    <x v="0"/>
    <x v="6"/>
  </r>
  <r>
    <x v="2485"/>
    <n v="330120152220"/>
    <n v="800028931431"/>
    <x v="2093"/>
    <s v="Жумабаеваб/н"/>
    <m/>
    <m/>
    <m/>
    <n v="27037497"/>
    <n v="316065"/>
    <x v="0"/>
    <x v="0"/>
    <n v="1052"/>
    <m/>
    <n v="1"/>
    <n v="1"/>
    <n v="-1052"/>
    <x v="1127"/>
    <x v="0"/>
    <n v="0"/>
    <n v="0"/>
    <n v="0"/>
    <n v="-133751.28"/>
    <x v="1181"/>
    <n v="-307846.76"/>
    <m/>
    <n v="0"/>
    <m/>
    <m/>
    <m/>
    <m/>
    <m/>
    <m/>
    <x v="15"/>
    <x v="0"/>
    <x v="6"/>
  </r>
  <r>
    <x v="2486"/>
    <m/>
    <n v="780813400423"/>
    <x v="2094"/>
    <s v="Торайгырова 83"/>
    <s v="Торайгырова"/>
    <n v="83"/>
    <m/>
    <n v="0"/>
    <m/>
    <x v="0"/>
    <x v="0"/>
    <n v="217"/>
    <m/>
    <n v="1"/>
    <n v="0"/>
    <n v="-217"/>
    <x v="6"/>
    <x v="0"/>
    <n v="0"/>
    <n v="0"/>
    <n v="0"/>
    <n v="-27589.38"/>
    <x v="6"/>
    <n v="-27589.38"/>
    <m/>
    <n v="-217"/>
    <m/>
    <m/>
    <m/>
    <m/>
    <m/>
    <m/>
    <x v="15"/>
    <x v="0"/>
    <x v="6"/>
  </r>
  <r>
    <x v="2487"/>
    <n v="331000009049"/>
    <n v="960340000940"/>
    <x v="2095"/>
    <s v="Кашаубаева б/н"/>
    <m/>
    <m/>
    <m/>
    <s v="06/02283787"/>
    <n v="40153882"/>
    <x v="0"/>
    <x v="0"/>
    <n v="896"/>
    <m/>
    <n v="1"/>
    <n v="1"/>
    <n v="-896"/>
    <x v="1128"/>
    <x v="1"/>
    <n v="976"/>
    <n v="285606.88"/>
    <n v="0"/>
    <n v="-113917.44"/>
    <x v="1182"/>
    <n v="-262196.47999999998"/>
    <m/>
    <n v="0"/>
    <m/>
    <m/>
    <m/>
    <m/>
    <m/>
    <m/>
    <x v="16"/>
    <x v="0"/>
    <x v="6"/>
  </r>
  <r>
    <x v="2488"/>
    <n v="331012070932"/>
    <n v="710713401762"/>
    <x v="2096"/>
    <s v="Торайгыр"/>
    <s v="Торайгырова"/>
    <n v="177"/>
    <m/>
    <n v="2701270"/>
    <n v="58174986"/>
    <x v="0"/>
    <x v="0"/>
    <n v="1678"/>
    <m/>
    <n v="1"/>
    <n v="0"/>
    <n v="-1678"/>
    <x v="6"/>
    <x v="0"/>
    <n v="0"/>
    <n v="0"/>
    <n v="0"/>
    <n v="-213340.92"/>
    <x v="6"/>
    <n v="-213340.92"/>
    <m/>
    <n v="-1678"/>
    <m/>
    <m/>
    <m/>
    <m/>
    <m/>
    <m/>
    <x v="15"/>
    <x v="0"/>
    <x v="6"/>
  </r>
  <r>
    <x v="2489"/>
    <n v="331010684566"/>
    <n v="721112301496"/>
    <x v="2097"/>
    <s v="Казакстан98"/>
    <m/>
    <m/>
    <m/>
    <n v="130107951"/>
    <n v="57914670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m/>
    <m/>
    <m/>
    <x v="3"/>
    <x v="0"/>
    <x v="6"/>
  </r>
  <r>
    <x v="2490"/>
    <n v="331018912902"/>
    <n v="760524301262"/>
    <x v="2098"/>
    <s v="К Ата 288"/>
    <s v="Коркыт ата "/>
    <n v="288"/>
    <m/>
    <n v="149160123"/>
    <n v="17329960"/>
    <x v="0"/>
    <x v="0"/>
    <n v="625"/>
    <m/>
    <n v="1"/>
    <n v="0"/>
    <n v="-625"/>
    <x v="6"/>
    <x v="0"/>
    <n v="0"/>
    <n v="0"/>
    <n v="0"/>
    <n v="-79462.5"/>
    <x v="6"/>
    <n v="-79462.5"/>
    <m/>
    <n v="-625"/>
    <m/>
    <m/>
    <m/>
    <n v="1"/>
    <m/>
    <m/>
    <x v="15"/>
    <x v="0"/>
    <x v="6"/>
  </r>
  <r>
    <x v="2491"/>
    <m/>
    <n v="610417301191"/>
    <x v="2099"/>
    <s v="Карагайлы б/н"/>
    <s v="Каратогай"/>
    <n v="47"/>
    <m/>
    <n v="130101310"/>
    <n v="57915188"/>
    <x v="0"/>
    <x v="0"/>
    <n v="381"/>
    <m/>
    <n v="1"/>
    <n v="0"/>
    <n v="-381"/>
    <x v="6"/>
    <x v="0"/>
    <n v="0"/>
    <n v="0"/>
    <n v="0"/>
    <n v="-48440.340000000004"/>
    <x v="6"/>
    <n v="-48440.340000000004"/>
    <m/>
    <n v="-381"/>
    <m/>
    <m/>
    <m/>
    <n v="1"/>
    <m/>
    <m/>
    <x v="4"/>
    <x v="0"/>
    <x v="6"/>
  </r>
  <r>
    <x v="2492"/>
    <n v="620300015504"/>
    <n v="30140001998"/>
    <x v="2100"/>
    <s v="Шокай 145"/>
    <s v="М. Шокай"/>
    <n v="145"/>
    <m/>
    <n v="15008"/>
    <n v="153477"/>
    <x v="0"/>
    <x v="0"/>
    <n v="2165"/>
    <m/>
    <n v="1"/>
    <n v="1"/>
    <n v="-2165"/>
    <x v="1129"/>
    <x v="0"/>
    <n v="0"/>
    <n v="0"/>
    <n v="0"/>
    <n v="-130571.15000000001"/>
    <x v="1183"/>
    <n v="-319705.55"/>
    <m/>
    <n v="0"/>
    <m/>
    <m/>
    <m/>
    <n v="1"/>
    <m/>
    <m/>
    <x v="0"/>
    <x v="0"/>
    <x v="7"/>
  </r>
  <r>
    <x v="2493"/>
    <n v="620300015504"/>
    <n v="30140001998"/>
    <x v="2100"/>
    <s v="Шокай 145"/>
    <s v="М. Шокай"/>
    <n v="145"/>
    <m/>
    <n v="706007606"/>
    <n v="4392"/>
    <x v="0"/>
    <x v="0"/>
    <n v="20790"/>
    <m/>
    <n v="1"/>
    <n v="1"/>
    <n v="-20790"/>
    <x v="1130"/>
    <x v="0"/>
    <n v="0"/>
    <n v="0"/>
    <n v="0"/>
    <n v="-1253844.9000000001"/>
    <x v="1184"/>
    <n v="-3070059.3"/>
    <m/>
    <n v="0"/>
    <m/>
    <m/>
    <m/>
    <n v="1"/>
    <m/>
    <m/>
    <x v="0"/>
    <x v="0"/>
    <x v="7"/>
  </r>
  <r>
    <x v="2494"/>
    <n v="620300015504"/>
    <n v="30140001998"/>
    <x v="2100"/>
    <s v="Шокай 145"/>
    <s v="М. Шокай"/>
    <n v="145"/>
    <m/>
    <n v="803003554"/>
    <s v="свин"/>
    <x v="0"/>
    <x v="0"/>
    <n v="12550"/>
    <m/>
    <n v="1"/>
    <n v="1"/>
    <n v="-12550"/>
    <x v="1131"/>
    <x v="0"/>
    <n v="0"/>
    <n v="0"/>
    <n v="0"/>
    <n v="-756890.5"/>
    <x v="1185"/>
    <n v="-1853258.5"/>
    <m/>
    <n v="0"/>
    <m/>
    <m/>
    <m/>
    <n v="1"/>
    <m/>
    <m/>
    <x v="0"/>
    <x v="0"/>
    <x v="7"/>
  </r>
  <r>
    <x v="2495"/>
    <n v="620300015504"/>
    <n v="30140001998"/>
    <x v="2100"/>
    <s v="Шокай 145"/>
    <s v="М. Шокай"/>
    <n v="145"/>
    <m/>
    <m/>
    <m/>
    <x v="0"/>
    <x v="0"/>
    <n v="227"/>
    <m/>
    <n v="1"/>
    <n v="1"/>
    <n v="-227"/>
    <x v="90"/>
    <x v="0"/>
    <n v="0"/>
    <n v="0"/>
    <m/>
    <n v="-13690.37"/>
    <x v="1186"/>
    <n v="-33521.090000000004"/>
    <m/>
    <m/>
    <m/>
    <m/>
    <m/>
    <n v="1"/>
    <m/>
    <m/>
    <x v="0"/>
    <x v="0"/>
    <x v="7"/>
  </r>
  <r>
    <x v="2496"/>
    <n v="620300225251"/>
    <n v="30340001648"/>
    <x v="2101"/>
    <s v="Шокая 145"/>
    <s v="М. Шокай"/>
    <n v="145"/>
    <m/>
    <n v="15875524"/>
    <n v="122206"/>
    <x v="0"/>
    <x v="0"/>
    <n v="689"/>
    <m/>
    <n v="1"/>
    <n v="1"/>
    <n v="-689"/>
    <x v="1132"/>
    <x v="0"/>
    <n v="0"/>
    <n v="0"/>
    <n v="0"/>
    <n v="-41553.590000000004"/>
    <x v="1187"/>
    <n v="-101744.63"/>
    <m/>
    <n v="0"/>
    <m/>
    <m/>
    <m/>
    <n v="1"/>
    <m/>
    <m/>
    <x v="0"/>
    <x v="0"/>
    <x v="7"/>
  </r>
  <r>
    <x v="2497"/>
    <n v="331000038669"/>
    <n v="11041005515"/>
    <x v="2102"/>
    <s v="Шукурува 7"/>
    <s v="Шукурова"/>
    <n v="7"/>
    <m/>
    <n v="0"/>
    <m/>
    <x v="0"/>
    <x v="0"/>
    <n v="27"/>
    <m/>
    <n v="1"/>
    <n v="1"/>
    <n v="-27"/>
    <x v="231"/>
    <x v="0"/>
    <n v="0"/>
    <n v="0"/>
    <n v="0"/>
    <n v="-1628.3700000000001"/>
    <x v="1188"/>
    <n v="-3987.09"/>
    <m/>
    <n v="0"/>
    <m/>
    <m/>
    <m/>
    <n v="1"/>
    <m/>
    <m/>
    <x v="0"/>
    <x v="0"/>
    <x v="7"/>
  </r>
  <r>
    <x v="2498"/>
    <n v="331000038669"/>
    <n v="11041005515"/>
    <x v="2102"/>
    <s v="Шукурува 7"/>
    <s v="Шукурова"/>
    <n v="7"/>
    <m/>
    <n v="193700"/>
    <n v="828780"/>
    <x v="0"/>
    <x v="0"/>
    <n v="1408"/>
    <m/>
    <n v="1"/>
    <n v="1"/>
    <n v="-1408"/>
    <x v="1133"/>
    <x v="0"/>
    <n v="0"/>
    <n v="0"/>
    <n v="0"/>
    <n v="-84916.48000000001"/>
    <x v="1189"/>
    <n v="-207919.36000000002"/>
    <m/>
    <n v="0"/>
    <m/>
    <m/>
    <m/>
    <n v="1"/>
    <m/>
    <m/>
    <x v="0"/>
    <x v="0"/>
    <x v="7"/>
  </r>
  <r>
    <x v="2499"/>
    <n v="331000001890"/>
    <n v="1241005164"/>
    <x v="2103"/>
    <s v="Шокай 132"/>
    <s v="М. Шокай"/>
    <n v="132"/>
    <m/>
    <n v="44331"/>
    <n v="230907"/>
    <x v="0"/>
    <x v="0"/>
    <n v="19036"/>
    <m/>
    <n v="1"/>
    <n v="1"/>
    <n v="-19036"/>
    <x v="1134"/>
    <x v="0"/>
    <n v="0"/>
    <n v="0"/>
    <n v="0"/>
    <n v="-1148061.1600000001"/>
    <x v="1190"/>
    <n v="-2811046.12"/>
    <m/>
    <n v="0"/>
    <m/>
    <m/>
    <m/>
    <n v="1"/>
    <m/>
    <m/>
    <x v="0"/>
    <x v="0"/>
    <x v="7"/>
  </r>
  <r>
    <x v="2500"/>
    <n v="331000039513"/>
    <n v="920140000686"/>
    <x v="2104"/>
    <s v="Желтоксан 156 а"/>
    <s v="Желтоксан"/>
    <n v="156"/>
    <s v="а"/>
    <n v="35137159"/>
    <n v="58172322"/>
    <x v="0"/>
    <x v="0"/>
    <n v="452"/>
    <m/>
    <n v="1"/>
    <n v="1"/>
    <n v="-452"/>
    <x v="1135"/>
    <x v="0"/>
    <n v="0"/>
    <n v="0"/>
    <n v="0"/>
    <n v="-27260.120000000003"/>
    <x v="1191"/>
    <n v="-66746.84"/>
    <m/>
    <n v="0"/>
    <m/>
    <m/>
    <m/>
    <n v="1"/>
    <m/>
    <m/>
    <x v="0"/>
    <x v="0"/>
    <x v="7"/>
  </r>
  <r>
    <x v="2501"/>
    <n v="331000039513"/>
    <n v="920140000686"/>
    <x v="2104"/>
    <s v="Желтоксан 156 а"/>
    <s v="Желтоксан"/>
    <n v="156"/>
    <s v="а"/>
    <n v="1573332"/>
    <n v="58172323"/>
    <x v="0"/>
    <x v="0"/>
    <n v="2039"/>
    <m/>
    <n v="1"/>
    <n v="1"/>
    <n v="-2039"/>
    <x v="1136"/>
    <x v="0"/>
    <n v="0"/>
    <n v="0"/>
    <n v="0"/>
    <n v="-122972.09000000001"/>
    <x v="1192"/>
    <n v="-301099.13"/>
    <m/>
    <n v="0"/>
    <m/>
    <m/>
    <m/>
    <n v="1"/>
    <m/>
    <m/>
    <x v="0"/>
    <x v="0"/>
    <x v="7"/>
  </r>
  <r>
    <x v="2502"/>
    <n v="331000038560"/>
    <n v="941000000205"/>
    <x v="2105"/>
    <s v="Желтоксан 150"/>
    <s v="Желтоксан"/>
    <n v="150"/>
    <m/>
    <n v="8050080"/>
    <n v="17329084"/>
    <x v="0"/>
    <x v="0"/>
    <n v="8361"/>
    <m/>
    <n v="1"/>
    <n v="1"/>
    <n v="-8361"/>
    <x v="1137"/>
    <x v="0"/>
    <n v="0"/>
    <n v="0"/>
    <n v="0"/>
    <n v="-504251.91000000003"/>
    <x v="1193"/>
    <n v="-1234668.8700000001"/>
    <m/>
    <n v="0"/>
    <m/>
    <m/>
    <m/>
    <n v="1"/>
    <m/>
    <m/>
    <x v="0"/>
    <x v="0"/>
    <x v="7"/>
  </r>
  <r>
    <x v="2503"/>
    <n v="331000039788"/>
    <n v="970740001747"/>
    <x v="2106"/>
    <s v="Мурат 36/4"/>
    <m/>
    <m/>
    <m/>
    <n v="3003554"/>
    <n v="89639"/>
    <x v="0"/>
    <x v="0"/>
    <n v="567"/>
    <m/>
    <n v="1"/>
    <n v="1"/>
    <n v="-567"/>
    <x v="1138"/>
    <x v="0"/>
    <n v="0"/>
    <n v="0"/>
    <n v="0"/>
    <n v="-34195.770000000004"/>
    <x v="1194"/>
    <n v="-83728.890000000014"/>
    <m/>
    <n v="0"/>
    <m/>
    <m/>
    <m/>
    <m/>
    <m/>
    <m/>
    <x v="0"/>
    <x v="0"/>
    <x v="7"/>
  </r>
  <r>
    <x v="2504"/>
    <n v="331000037044"/>
    <n v="990340002794"/>
    <x v="2107"/>
    <s v="Аманг 107"/>
    <s v="Амангельды"/>
    <n v="107"/>
    <m/>
    <n v="18647870"/>
    <n v="2961"/>
    <x v="0"/>
    <x v="0"/>
    <n v="1190"/>
    <m/>
    <n v="1"/>
    <n v="1"/>
    <n v="-1190"/>
    <x v="488"/>
    <x v="0"/>
    <n v="0"/>
    <n v="0"/>
    <n v="0"/>
    <n v="-71768.900000000009"/>
    <x v="1195"/>
    <n v="-175727.3"/>
    <m/>
    <n v="0"/>
    <m/>
    <m/>
    <m/>
    <n v="1"/>
    <m/>
    <m/>
    <x v="0"/>
    <x v="0"/>
    <x v="7"/>
  </r>
  <r>
    <x v="2505"/>
    <n v="331000037044"/>
    <n v="990340002794"/>
    <x v="2107"/>
    <s v="Аманг 107"/>
    <s v="Амангельды"/>
    <n v="107"/>
    <m/>
    <n v="8658503"/>
    <n v="2962"/>
    <x v="0"/>
    <x v="0"/>
    <n v="310"/>
    <m/>
    <n v="1"/>
    <n v="1"/>
    <n v="-310"/>
    <x v="181"/>
    <x v="0"/>
    <n v="0"/>
    <n v="0"/>
    <n v="0"/>
    <n v="-18696.100000000002"/>
    <x v="1196"/>
    <n v="-45777.7"/>
    <m/>
    <n v="0"/>
    <m/>
    <m/>
    <m/>
    <n v="1"/>
    <m/>
    <m/>
    <x v="0"/>
    <x v="0"/>
    <x v="7"/>
  </r>
  <r>
    <x v="2506"/>
    <n v="331000037044"/>
    <n v="990340002794"/>
    <x v="2107"/>
    <s v="Аманг 107"/>
    <s v="Амангельды"/>
    <n v="107"/>
    <m/>
    <n v="8609735"/>
    <n v="2963"/>
    <x v="0"/>
    <x v="0"/>
    <n v="46"/>
    <m/>
    <n v="1"/>
    <n v="1"/>
    <n v="-46"/>
    <x v="983"/>
    <x v="0"/>
    <n v="0"/>
    <n v="0"/>
    <n v="0"/>
    <n v="-2774.26"/>
    <x v="1197"/>
    <n v="-6792.82"/>
    <m/>
    <n v="0"/>
    <m/>
    <m/>
    <m/>
    <n v="1"/>
    <m/>
    <m/>
    <x v="0"/>
    <x v="0"/>
    <x v="7"/>
  </r>
  <r>
    <x v="2507"/>
    <n v="331000022684"/>
    <n v="111240004282"/>
    <x v="2108"/>
    <s v="Бокейхан 100А"/>
    <s v="Бокейхан"/>
    <n v="100"/>
    <s v="а"/>
    <n v="28324"/>
    <n v="5677461"/>
    <x v="0"/>
    <x v="0"/>
    <n v="129"/>
    <m/>
    <n v="1"/>
    <n v="1"/>
    <n v="-129"/>
    <x v="49"/>
    <x v="0"/>
    <n v="0"/>
    <n v="0"/>
    <n v="0"/>
    <n v="-7779.9900000000007"/>
    <x v="1198"/>
    <n v="-19049.43"/>
    <m/>
    <n v="0"/>
    <m/>
    <m/>
    <m/>
    <n v="1"/>
    <m/>
    <m/>
    <x v="0"/>
    <x v="0"/>
    <x v="7"/>
  </r>
  <r>
    <x v="2508"/>
    <n v="33100037649"/>
    <n v="50140002741"/>
    <x v="1418"/>
    <s v="Абая 44"/>
    <s v="Абая"/>
    <n v="48"/>
    <m/>
    <n v="1573498"/>
    <n v="57914878"/>
    <x v="0"/>
    <x v="0"/>
    <n v="2401"/>
    <m/>
    <n v="1"/>
    <n v="1"/>
    <n v="-2401"/>
    <x v="1139"/>
    <x v="0"/>
    <n v="0"/>
    <n v="0"/>
    <n v="0"/>
    <n v="-144804.31"/>
    <x v="1199"/>
    <n v="-354555.67"/>
    <m/>
    <n v="0"/>
    <m/>
    <m/>
    <m/>
    <n v="1"/>
    <m/>
    <m/>
    <x v="1"/>
    <x v="0"/>
    <x v="7"/>
  </r>
  <r>
    <x v="2509"/>
    <n v="331000044740"/>
    <n v="240004217"/>
    <x v="2109"/>
    <s v="Шукурова 101"/>
    <s v="Шукурова"/>
    <n v="101"/>
    <m/>
    <n v="368414"/>
    <n v="2589"/>
    <x v="0"/>
    <x v="0"/>
    <n v="6499"/>
    <m/>
    <n v="0.5"/>
    <n v="0.5"/>
    <n v="-3249.5"/>
    <x v="1140"/>
    <x v="0"/>
    <n v="0"/>
    <n v="0"/>
    <n v="0"/>
    <n v="-195977.345"/>
    <x v="1200"/>
    <n v="-479853.66500000004"/>
    <m/>
    <n v="0"/>
    <m/>
    <m/>
    <m/>
    <n v="1"/>
    <m/>
    <m/>
    <x v="1"/>
    <x v="0"/>
    <x v="7"/>
  </r>
  <r>
    <x v="2510"/>
    <n v="31400072957"/>
    <n v="990240005011"/>
    <x v="2110"/>
    <s v="Абая 48"/>
    <s v="Абая"/>
    <n v="48"/>
    <m/>
    <n v="0"/>
    <m/>
    <x v="0"/>
    <x v="0"/>
    <n v="5"/>
    <m/>
    <n v="1"/>
    <n v="1"/>
    <n v="-5"/>
    <x v="226"/>
    <x v="0"/>
    <n v="0"/>
    <n v="0"/>
    <n v="0"/>
    <n v="-301.55"/>
    <x v="1201"/>
    <n v="-738.35"/>
    <m/>
    <n v="0"/>
    <m/>
    <m/>
    <m/>
    <n v="1"/>
    <m/>
    <m/>
    <x v="1"/>
    <x v="0"/>
    <x v="7"/>
  </r>
  <r>
    <x v="2511"/>
    <n v="331000038185"/>
    <n v="940740000039"/>
    <x v="2111"/>
    <s v="Абая 48,52"/>
    <s v="Абая"/>
    <n v="52"/>
    <m/>
    <n v="15520014"/>
    <n v="88170"/>
    <x v="0"/>
    <x v="0"/>
    <n v="24"/>
    <m/>
    <n v="1"/>
    <n v="1"/>
    <n v="-24"/>
    <x v="212"/>
    <x v="0"/>
    <n v="0"/>
    <n v="0"/>
    <n v="0"/>
    <n v="-1447.44"/>
    <x v="757"/>
    <n v="-3544.08"/>
    <m/>
    <n v="0"/>
    <m/>
    <m/>
    <m/>
    <n v="1"/>
    <m/>
    <m/>
    <x v="1"/>
    <x v="0"/>
    <x v="7"/>
  </r>
  <r>
    <x v="2512"/>
    <n v="331000038273"/>
    <n v="240002042"/>
    <x v="2112"/>
    <s v="Шукурова 7"/>
    <s v="Шукурова"/>
    <n v="7"/>
    <m/>
    <n v="8320810"/>
    <n v="316402"/>
    <x v="0"/>
    <x v="0"/>
    <n v="156"/>
    <m/>
    <n v="1"/>
    <n v="1"/>
    <n v="-156"/>
    <x v="574"/>
    <x v="0"/>
    <n v="0"/>
    <n v="0"/>
    <n v="0"/>
    <n v="-9408.36"/>
    <x v="1202"/>
    <n v="-23036.52"/>
    <m/>
    <n v="0"/>
    <m/>
    <m/>
    <m/>
    <n v="1"/>
    <m/>
    <s v="послед показ 48800"/>
    <x v="1"/>
    <x v="0"/>
    <x v="7"/>
  </r>
  <r>
    <x v="2513"/>
    <n v="331000038273"/>
    <n v="240002042"/>
    <x v="2112"/>
    <s v="Шукурова 7"/>
    <s v="Шукурова"/>
    <n v="7"/>
    <m/>
    <n v="0"/>
    <m/>
    <x v="0"/>
    <x v="0"/>
    <n v="480"/>
    <m/>
    <n v="1"/>
    <n v="1"/>
    <n v="-480"/>
    <x v="236"/>
    <x v="0"/>
    <n v="0"/>
    <n v="0"/>
    <n v="0"/>
    <n v="-28948.800000000003"/>
    <x v="1203"/>
    <n v="-70881.600000000006"/>
    <m/>
    <n v="0"/>
    <m/>
    <m/>
    <m/>
    <n v="-1"/>
    <s v="нет №пломбы"/>
    <m/>
    <x v="1"/>
    <x v="0"/>
    <x v="7"/>
  </r>
  <r>
    <x v="2514"/>
    <m/>
    <n v="240002043"/>
    <x v="2112"/>
    <s v="Шукурова 8"/>
    <s v="Шукурова"/>
    <n v="7"/>
    <m/>
    <n v="0"/>
    <m/>
    <x v="0"/>
    <x v="0"/>
    <n v="1871"/>
    <m/>
    <n v="1"/>
    <n v="1"/>
    <n v="-1871"/>
    <x v="1141"/>
    <x v="0"/>
    <n v="0"/>
    <n v="0"/>
    <n v="1"/>
    <n v="-112840.01000000001"/>
    <x v="1204"/>
    <n v="-276290.57"/>
    <m/>
    <n v="0"/>
    <m/>
    <m/>
    <m/>
    <n v="-1"/>
    <s v="нет №пломбы"/>
    <m/>
    <x v="1"/>
    <x v="0"/>
    <x v="7"/>
  </r>
  <r>
    <x v="2515"/>
    <n v="331000037989"/>
    <n v="990240007731"/>
    <x v="2113"/>
    <s v="Шукур 7а"/>
    <s v="Шукурова"/>
    <n v="7"/>
    <s v="а"/>
    <s v="00839/06"/>
    <n v="35470"/>
    <x v="0"/>
    <x v="0"/>
    <n v="9539"/>
    <m/>
    <n v="1"/>
    <n v="1"/>
    <n v="-9539"/>
    <x v="1142"/>
    <x v="0"/>
    <n v="0"/>
    <n v="0"/>
    <n v="0"/>
    <n v="-575297.09"/>
    <x v="1205"/>
    <n v="-1408624.13"/>
    <m/>
    <n v="0"/>
    <m/>
    <m/>
    <m/>
    <n v="1"/>
    <m/>
    <m/>
    <x v="1"/>
    <x v="0"/>
    <x v="7"/>
  </r>
  <r>
    <x v="2516"/>
    <n v="331000037385"/>
    <n v="970540001234"/>
    <x v="2114"/>
    <s v="Шукур 91"/>
    <s v="Шукурова"/>
    <n v="91"/>
    <m/>
    <n v="13022187"/>
    <n v="17117525"/>
    <x v="0"/>
    <x v="0"/>
    <n v="25344"/>
    <m/>
    <n v="1"/>
    <n v="1"/>
    <n v="-25344"/>
    <x v="1143"/>
    <x v="0"/>
    <n v="0"/>
    <n v="0"/>
    <n v="0"/>
    <n v="-1528496.6400000001"/>
    <x v="1206"/>
    <n v="-3742548.48"/>
    <m/>
    <n v="0"/>
    <m/>
    <m/>
    <m/>
    <n v="1"/>
    <m/>
    <m/>
    <x v="1"/>
    <x v="0"/>
    <x v="7"/>
  </r>
  <r>
    <x v="2517"/>
    <n v="331000038647"/>
    <n v="990140004822"/>
    <x v="2115"/>
    <s v="Шукурова 7"/>
    <s v="Шукурова"/>
    <n v="7"/>
    <m/>
    <n v="15405087"/>
    <n v="99523"/>
    <x v="0"/>
    <x v="0"/>
    <n v="607"/>
    <m/>
    <n v="1"/>
    <n v="1"/>
    <n v="-607"/>
    <x v="224"/>
    <x v="0"/>
    <n v="0"/>
    <n v="0"/>
    <n v="0"/>
    <n v="-36608.17"/>
    <x v="1207"/>
    <n v="-89635.69"/>
    <m/>
    <n v="0"/>
    <m/>
    <m/>
    <m/>
    <n v="1"/>
    <m/>
    <m/>
    <x v="1"/>
    <x v="0"/>
    <x v="7"/>
  </r>
  <r>
    <x v="2518"/>
    <n v="331000038229"/>
    <n v="30840003246"/>
    <x v="2116"/>
    <s v="Желток 154а"/>
    <s v="Желтоксан"/>
    <n v="154"/>
    <m/>
    <n v="0"/>
    <m/>
    <x v="0"/>
    <x v="0"/>
    <n v="945"/>
    <m/>
    <n v="1"/>
    <n v="1"/>
    <n v="47"/>
    <x v="1144"/>
    <x v="0"/>
    <n v="0"/>
    <n v="0"/>
    <n v="1"/>
    <n v="2834.57"/>
    <x v="1208"/>
    <n v="6940.49"/>
    <m/>
    <n v="0"/>
    <m/>
    <m/>
    <m/>
    <n v="1"/>
    <m/>
    <m/>
    <x v="1"/>
    <x v="0"/>
    <x v="7"/>
  </r>
  <r>
    <x v="2519"/>
    <n v="331000038229"/>
    <n v="81240016634"/>
    <x v="2117"/>
    <s v="Чайковс10"/>
    <s v="Чайковский"/>
    <n v="10"/>
    <m/>
    <n v="73668"/>
    <n v="37045"/>
    <x v="0"/>
    <x v="0"/>
    <n v="2505"/>
    <m/>
    <n v="1"/>
    <n v="1"/>
    <n v="32"/>
    <x v="1145"/>
    <x v="0"/>
    <n v="0"/>
    <n v="0"/>
    <n v="1"/>
    <n v="1929.92"/>
    <x v="1209"/>
    <n v="4725.4400000000005"/>
    <m/>
    <n v="0"/>
    <m/>
    <m/>
    <m/>
    <n v="1"/>
    <m/>
    <m/>
    <x v="1"/>
    <x v="0"/>
    <x v="7"/>
  </r>
  <r>
    <x v="2520"/>
    <m/>
    <n v="991040001391"/>
    <x v="2118"/>
    <s v="Панфил25/1"/>
    <s v="Панфилова"/>
    <n v="25"/>
    <n v="1"/>
    <n v="27035179"/>
    <n v="58173434"/>
    <x v="0"/>
    <x v="0"/>
    <n v="13"/>
    <m/>
    <n v="1"/>
    <n v="1"/>
    <n v="-13"/>
    <x v="838"/>
    <x v="0"/>
    <n v="0"/>
    <n v="0"/>
    <n v="0"/>
    <n v="-784.03"/>
    <x v="1120"/>
    <n v="-1919.71"/>
    <m/>
    <n v="0"/>
    <m/>
    <m/>
    <m/>
    <n v="1"/>
    <m/>
    <m/>
    <x v="1"/>
    <x v="0"/>
    <x v="7"/>
  </r>
  <r>
    <x v="2521"/>
    <n v="330100238937"/>
    <n v="81040002508"/>
    <x v="2119"/>
    <s v="Женис 105"/>
    <s v="Женис"/>
    <n v="105"/>
    <m/>
    <n v="34405"/>
    <s v="02080ld"/>
    <x v="0"/>
    <x v="0"/>
    <n v="6040"/>
    <m/>
    <n v="1"/>
    <n v="1"/>
    <n v="-6040"/>
    <x v="1146"/>
    <x v="0"/>
    <n v="0"/>
    <n v="0"/>
    <n v="0"/>
    <n v="-364272.4"/>
    <x v="1210"/>
    <n v="-891926.8"/>
    <m/>
    <n v="0"/>
    <m/>
    <m/>
    <m/>
    <n v="1"/>
    <m/>
    <m/>
    <x v="1"/>
    <x v="0"/>
    <x v="7"/>
  </r>
  <r>
    <x v="2522"/>
    <n v="330100238937"/>
    <n v="81040002508"/>
    <x v="2119"/>
    <s v="Женис 105"/>
    <s v="Женис"/>
    <n v="105"/>
    <m/>
    <m/>
    <m/>
    <x v="0"/>
    <x v="0"/>
    <n v="61"/>
    <m/>
    <n v="1"/>
    <n v="1"/>
    <n v="-61"/>
    <x v="232"/>
    <x v="0"/>
    <n v="0"/>
    <n v="0"/>
    <n v="0"/>
    <n v="-3678.9100000000003"/>
    <x v="1211"/>
    <n v="-9007.8700000000008"/>
    <m/>
    <n v="0"/>
    <m/>
    <m/>
    <m/>
    <n v="-1"/>
    <s v="нет №пломбы и вод"/>
    <m/>
    <x v="1"/>
    <x v="0"/>
    <x v="7"/>
  </r>
  <r>
    <x v="2523"/>
    <n v="330100221019"/>
    <n v="950440001425"/>
    <x v="2120"/>
    <s v="Чайков 8"/>
    <s v="Чайковский"/>
    <n v="8"/>
    <m/>
    <n v="16148617"/>
    <n v="47500"/>
    <x v="0"/>
    <x v="0"/>
    <n v="368"/>
    <m/>
    <n v="1"/>
    <n v="1"/>
    <n v="-368"/>
    <x v="465"/>
    <x v="0"/>
    <n v="0"/>
    <n v="0"/>
    <n v="0"/>
    <n v="-22194.080000000002"/>
    <x v="1212"/>
    <n v="-54342.559999999998"/>
    <m/>
    <n v="0"/>
    <m/>
    <m/>
    <m/>
    <n v="1"/>
    <m/>
    <m/>
    <x v="2"/>
    <x v="0"/>
    <x v="7"/>
  </r>
  <r>
    <x v="2524"/>
    <n v="330100234065"/>
    <n v="840000682"/>
    <x v="2121"/>
    <s v="Шукурова б/н"/>
    <s v="Шукурова"/>
    <s v="б/н"/>
    <m/>
    <s v="06/123699"/>
    <n v="3037821"/>
    <x v="0"/>
    <x v="0"/>
    <n v="37369"/>
    <m/>
    <n v="1"/>
    <n v="1"/>
    <n v="-37369"/>
    <x v="1147"/>
    <x v="0"/>
    <n v="0"/>
    <n v="0"/>
    <n v="0"/>
    <n v="-2253724.39"/>
    <x v="1213"/>
    <n v="-5518280.2300000004"/>
    <m/>
    <n v="0"/>
    <m/>
    <m/>
    <m/>
    <n v="1"/>
    <m/>
    <m/>
    <x v="2"/>
    <x v="0"/>
    <x v="7"/>
  </r>
  <r>
    <x v="2525"/>
    <m/>
    <n v="30440003390"/>
    <x v="2122"/>
    <s v="Шукурова 101"/>
    <s v="Шукурова"/>
    <n v="101"/>
    <m/>
    <n v="0"/>
    <n v="0"/>
    <x v="0"/>
    <x v="0"/>
    <n v="851"/>
    <m/>
    <n v="1"/>
    <n v="1"/>
    <n v="-851"/>
    <x v="1148"/>
    <x v="0"/>
    <n v="0"/>
    <n v="0"/>
    <n v="1"/>
    <n v="-51323.810000000005"/>
    <x v="1214"/>
    <n v="-125667.17000000001"/>
    <m/>
    <n v="0"/>
    <m/>
    <m/>
    <m/>
    <n v="1"/>
    <m/>
    <m/>
    <x v="2"/>
    <x v="0"/>
    <x v="7"/>
  </r>
  <r>
    <x v="2526"/>
    <m/>
    <n v="30440003391"/>
    <x v="2122"/>
    <s v="Шукурова 102"/>
    <s v="Шукурова"/>
    <n v="101"/>
    <m/>
    <n v="0"/>
    <n v="0"/>
    <x v="0"/>
    <x v="0"/>
    <n v="573"/>
    <m/>
    <n v="1"/>
    <n v="1"/>
    <n v="-573"/>
    <x v="1149"/>
    <x v="0"/>
    <n v="0"/>
    <n v="0"/>
    <n v="2"/>
    <n v="-34557.630000000005"/>
    <x v="1215"/>
    <n v="-84614.91"/>
    <m/>
    <n v="0"/>
    <m/>
    <m/>
    <m/>
    <n v="1"/>
    <m/>
    <m/>
    <x v="2"/>
    <x v="0"/>
    <x v="7"/>
  </r>
  <r>
    <x v="2527"/>
    <m/>
    <n v="120140009477"/>
    <x v="2123"/>
    <s v="Маргулан 12"/>
    <s v="Маргулан"/>
    <n v="12"/>
    <m/>
    <n v="0"/>
    <n v="0"/>
    <x v="0"/>
    <x v="0"/>
    <n v="18"/>
    <m/>
    <n v="1"/>
    <n v="1"/>
    <n v="-18"/>
    <x v="535"/>
    <x v="0"/>
    <n v="0"/>
    <n v="0"/>
    <n v="3"/>
    <n v="-1085.58"/>
    <x v="1113"/>
    <n v="-2658.06"/>
    <m/>
    <n v="0"/>
    <m/>
    <m/>
    <m/>
    <n v="1"/>
    <m/>
    <m/>
    <x v="2"/>
    <x v="0"/>
    <x v="7"/>
  </r>
  <r>
    <x v="2528"/>
    <n v="331000024781"/>
    <n v="150240020181"/>
    <x v="2124"/>
    <s v="ул Чайковский 13"/>
    <s v="Чайковский"/>
    <n v="13"/>
    <m/>
    <n v="118"/>
    <n v="99641"/>
    <x v="0"/>
    <x v="0"/>
    <n v="3137"/>
    <m/>
    <n v="1"/>
    <n v="1"/>
    <n v="-3137"/>
    <x v="1045"/>
    <x v="0"/>
    <n v="0"/>
    <n v="0"/>
    <n v="0"/>
    <n v="-189192.47"/>
    <x v="1081"/>
    <n v="-463240.79000000004"/>
    <m/>
    <n v="0"/>
    <m/>
    <m/>
    <m/>
    <n v="1"/>
    <m/>
    <m/>
    <x v="2"/>
    <x v="0"/>
    <x v="7"/>
  </r>
  <r>
    <x v="2529"/>
    <n v="331000038240"/>
    <n v="120140016886"/>
    <x v="2125"/>
    <s v="Бокей 60"/>
    <s v="Бокейхан"/>
    <n v="60"/>
    <m/>
    <n v="5088990"/>
    <n v="520"/>
    <x v="0"/>
    <x v="0"/>
    <n v="87150"/>
    <m/>
    <n v="1"/>
    <n v="1"/>
    <n v="-87150"/>
    <x v="1150"/>
    <x v="0"/>
    <n v="0"/>
    <n v="0"/>
    <n v="0"/>
    <n v="-5256016.5"/>
    <x v="1216"/>
    <n v="-12869440.5"/>
    <m/>
    <n v="0"/>
    <m/>
    <m/>
    <m/>
    <n v="1"/>
    <m/>
    <m/>
    <x v="2"/>
    <x v="0"/>
    <x v="7"/>
  </r>
  <r>
    <x v="2530"/>
    <n v="331000038240"/>
    <n v="120140016886"/>
    <x v="2125"/>
    <s v="Бокей 60"/>
    <s v="Бокейхан"/>
    <n v="60"/>
    <m/>
    <n v="12034767"/>
    <n v="317394"/>
    <x v="0"/>
    <x v="0"/>
    <n v="540"/>
    <m/>
    <n v="1"/>
    <n v="1"/>
    <n v="-540"/>
    <x v="1151"/>
    <x v="0"/>
    <n v="0"/>
    <n v="0"/>
    <n v="0"/>
    <n v="-32567.4"/>
    <x v="1217"/>
    <n v="-79741.8"/>
    <m/>
    <n v="0"/>
    <m/>
    <m/>
    <m/>
    <n v="1"/>
    <m/>
    <m/>
    <x v="2"/>
    <x v="0"/>
    <x v="7"/>
  </r>
  <r>
    <x v="2531"/>
    <m/>
    <n v="920540000544"/>
    <x v="2126"/>
    <s v="Бокейхан 100"/>
    <s v="Бокейхан"/>
    <n v="100"/>
    <m/>
    <n v="15135743"/>
    <n v="88989"/>
    <x v="0"/>
    <x v="0"/>
    <n v="1838"/>
    <m/>
    <n v="1"/>
    <n v="0"/>
    <n v="-1838"/>
    <x v="6"/>
    <x v="0"/>
    <n v="0"/>
    <n v="0"/>
    <n v="0"/>
    <n v="-110849.78"/>
    <x v="6"/>
    <n v="-110849.78"/>
    <m/>
    <n v="-1838"/>
    <m/>
    <m/>
    <m/>
    <n v="1"/>
    <m/>
    <m/>
    <x v="2"/>
    <x v="0"/>
    <x v="7"/>
  </r>
  <r>
    <x v="2532"/>
    <n v="331000044817"/>
    <n v="60140014083"/>
    <x v="2127"/>
    <s v="Аманг 107"/>
    <s v="Амангельды"/>
    <n v="107"/>
    <m/>
    <n v="4112304"/>
    <n v="57906092"/>
    <x v="0"/>
    <x v="0"/>
    <n v="8049"/>
    <m/>
    <n v="1"/>
    <n v="1"/>
    <n v="-8049"/>
    <x v="1152"/>
    <x v="0"/>
    <n v="0"/>
    <n v="0"/>
    <n v="0"/>
    <n v="-485435.19"/>
    <x v="1218"/>
    <n v="-1188595.83"/>
    <m/>
    <n v="0"/>
    <m/>
    <m/>
    <m/>
    <n v="1"/>
    <m/>
    <m/>
    <x v="2"/>
    <x v="0"/>
    <x v="7"/>
  </r>
  <r>
    <x v="2533"/>
    <m/>
    <n v="920540000544"/>
    <x v="2128"/>
    <s v="Бокей 54 а"/>
    <s v="Бокейхан"/>
    <s v="54а"/>
    <m/>
    <n v="26313940"/>
    <n v="57905794"/>
    <x v="0"/>
    <x v="0"/>
    <n v="217"/>
    <m/>
    <n v="1"/>
    <n v="1"/>
    <n v="-217"/>
    <x v="1153"/>
    <x v="0"/>
    <n v="0"/>
    <n v="0"/>
    <n v="0"/>
    <n v="-13087.27"/>
    <x v="1219"/>
    <n v="-32044.39"/>
    <m/>
    <n v="0"/>
    <m/>
    <m/>
    <m/>
    <n v="1"/>
    <m/>
    <m/>
    <x v="2"/>
    <x v="0"/>
    <x v="7"/>
  </r>
  <r>
    <x v="2534"/>
    <n v="330400003261"/>
    <n v="940241000295"/>
    <x v="2129"/>
    <s v="Панф72/1"/>
    <s v="Панфилова"/>
    <n v="72"/>
    <n v="1"/>
    <s v="ВКСМ"/>
    <n v="51513"/>
    <x v="0"/>
    <x v="0"/>
    <n v="78031"/>
    <m/>
    <n v="1"/>
    <n v="1"/>
    <n v="-78031"/>
    <x v="1154"/>
    <x v="0"/>
    <n v="0"/>
    <n v="0"/>
    <n v="0"/>
    <n v="-9920861.3399999999"/>
    <x v="1220"/>
    <n v="-22834211.530000001"/>
    <m/>
    <n v="0"/>
    <m/>
    <m/>
    <m/>
    <n v="1"/>
    <m/>
    <m/>
    <x v="3"/>
    <x v="0"/>
    <x v="7"/>
  </r>
  <r>
    <x v="2535"/>
    <m/>
    <n v="100740012801"/>
    <x v="2130"/>
    <s v="Шукур 54"/>
    <s v="Шукурова"/>
    <n v="54"/>
    <m/>
    <n v="970512.09"/>
    <n v="3457074"/>
    <x v="0"/>
    <x v="0"/>
    <n v="1667"/>
    <m/>
    <n v="1"/>
    <n v="0"/>
    <n v="-1667"/>
    <x v="6"/>
    <x v="0"/>
    <n v="0"/>
    <n v="0"/>
    <n v="0"/>
    <n v="-211942.38"/>
    <x v="6"/>
    <n v="-211942.38"/>
    <m/>
    <n v="-1667"/>
    <m/>
    <m/>
    <m/>
    <m/>
    <m/>
    <m/>
    <x v="3"/>
    <x v="0"/>
    <x v="7"/>
  </r>
  <r>
    <x v="2536"/>
    <m/>
    <n v="100740012801"/>
    <x v="2130"/>
    <s v="Шукур 54"/>
    <s v="Шукурова"/>
    <n v="54"/>
    <m/>
    <n v="975301.1"/>
    <n v="3457075"/>
    <x v="0"/>
    <x v="0"/>
    <n v="827"/>
    <m/>
    <n v="1"/>
    <n v="0"/>
    <n v="-827"/>
    <x v="6"/>
    <x v="0"/>
    <n v="0"/>
    <n v="0"/>
    <n v="0"/>
    <n v="-105144.78"/>
    <x v="6"/>
    <n v="-105144.78"/>
    <m/>
    <n v="-827"/>
    <m/>
    <m/>
    <m/>
    <n v="1"/>
    <m/>
    <m/>
    <x v="3"/>
    <x v="0"/>
    <x v="7"/>
  </r>
  <r>
    <x v="2537"/>
    <m/>
    <n v="100740012801"/>
    <x v="2130"/>
    <s v="Шукур 55"/>
    <s v="Шукурова"/>
    <n v="54"/>
    <m/>
    <n v="0"/>
    <m/>
    <x v="0"/>
    <x v="0"/>
    <n v="99"/>
    <m/>
    <n v="1"/>
    <n v="0"/>
    <n v="-99"/>
    <x v="6"/>
    <x v="0"/>
    <n v="0"/>
    <n v="0"/>
    <n v="0"/>
    <n v="-12586.86"/>
    <x v="6"/>
    <n v="-12586.86"/>
    <m/>
    <n v="-99"/>
    <m/>
    <m/>
    <m/>
    <m/>
    <m/>
    <m/>
    <x v="3"/>
    <x v="0"/>
    <x v="7"/>
  </r>
  <r>
    <x v="2538"/>
    <n v="331000025898"/>
    <n v="120440002639"/>
    <x v="2131"/>
    <s v="Панф 26"/>
    <s v="Панфилова"/>
    <n v="26"/>
    <m/>
    <n v="2543394"/>
    <n v="868744"/>
    <x v="0"/>
    <x v="0"/>
    <n v="648"/>
    <m/>
    <n v="1"/>
    <n v="1"/>
    <n v="-648"/>
    <x v="1125"/>
    <x v="0"/>
    <n v="0"/>
    <n v="0"/>
    <n v="0"/>
    <n v="-82386.720000000001"/>
    <x v="1179"/>
    <n v="-189624.24"/>
    <m/>
    <n v="0"/>
    <m/>
    <m/>
    <m/>
    <n v="1"/>
    <m/>
    <m/>
    <x v="3"/>
    <x v="0"/>
    <x v="7"/>
  </r>
  <r>
    <x v="2539"/>
    <m/>
    <n v="120440002639"/>
    <x v="2131"/>
    <s v="Панф 27"/>
    <s v="Панфилова"/>
    <n v="26"/>
    <m/>
    <n v="32605778"/>
    <n v="230068"/>
    <x v="0"/>
    <x v="0"/>
    <n v="280"/>
    <m/>
    <n v="1"/>
    <n v="1"/>
    <n v="-280"/>
    <x v="924"/>
    <x v="0"/>
    <n v="0"/>
    <n v="0"/>
    <n v="0"/>
    <n v="-35599.199999999997"/>
    <x v="953"/>
    <n v="-81936.399999999994"/>
    <m/>
    <n v="0"/>
    <m/>
    <m/>
    <m/>
    <n v="1"/>
    <m/>
    <m/>
    <x v="3"/>
    <x v="0"/>
    <x v="7"/>
  </r>
  <r>
    <x v="2540"/>
    <n v="331010452807"/>
    <n v="610524401883"/>
    <x v="2132"/>
    <s v="Бокейхан 47 А"/>
    <s v="Бокейхан"/>
    <n v="47"/>
    <s v="а"/>
    <n v="1093760"/>
    <n v="89635"/>
    <x v="0"/>
    <x v="0"/>
    <n v="507"/>
    <m/>
    <n v="1"/>
    <n v="1"/>
    <n v="-507"/>
    <x v="197"/>
    <x v="0"/>
    <n v="0"/>
    <n v="0"/>
    <n v="0"/>
    <n v="-64459.98"/>
    <x v="200"/>
    <n v="-148363.41"/>
    <m/>
    <n v="0"/>
    <m/>
    <m/>
    <m/>
    <n v="1"/>
    <m/>
    <m/>
    <x v="3"/>
    <x v="0"/>
    <x v="7"/>
  </r>
  <r>
    <x v="2541"/>
    <n v="331010780570"/>
    <n v="670172302177"/>
    <x v="2133"/>
    <s v="Женис 88"/>
    <s v="Женис"/>
    <n v="88"/>
    <m/>
    <n v="16079720"/>
    <n v="52061"/>
    <x v="0"/>
    <x v="0"/>
    <n v="899"/>
    <m/>
    <n v="1"/>
    <n v="1"/>
    <n v="-899"/>
    <x v="1155"/>
    <x v="0"/>
    <n v="0"/>
    <n v="0"/>
    <n v="0"/>
    <n v="-114298.86"/>
    <x v="1221"/>
    <n v="-263074.37"/>
    <m/>
    <n v="0"/>
    <m/>
    <m/>
    <m/>
    <n v="1"/>
    <m/>
    <m/>
    <x v="3"/>
    <x v="0"/>
    <x v="7"/>
  </r>
  <r>
    <x v="2542"/>
    <n v="331018856556"/>
    <n v="620823300898"/>
    <x v="2134"/>
    <s v="Чайков 13"/>
    <m/>
    <m/>
    <m/>
    <n v="97897982"/>
    <s v="AN51981"/>
    <x v="0"/>
    <x v="0"/>
    <n v="2734"/>
    <m/>
    <n v="1"/>
    <n v="1"/>
    <n v="-2734"/>
    <x v="1156"/>
    <x v="0"/>
    <n v="0"/>
    <n v="0"/>
    <n v="0"/>
    <n v="-347600.76"/>
    <x v="1222"/>
    <n v="-800050.42"/>
    <m/>
    <n v="0"/>
    <m/>
    <m/>
    <m/>
    <m/>
    <m/>
    <m/>
    <x v="3"/>
    <x v="0"/>
    <x v="7"/>
  </r>
  <r>
    <x v="2543"/>
    <n v="331012484729"/>
    <n v="660108401830"/>
    <x v="2135"/>
    <s v="КПД 3/1"/>
    <s v="КПД"/>
    <n v="3"/>
    <n v="1"/>
    <n v="98013791"/>
    <n v="52292"/>
    <x v="0"/>
    <x v="0"/>
    <n v="618"/>
    <m/>
    <n v="1"/>
    <n v="1"/>
    <n v="-618"/>
    <x v="1157"/>
    <x v="0"/>
    <n v="0"/>
    <n v="0"/>
    <n v="0"/>
    <n v="-78572.52"/>
    <x v="1223"/>
    <n v="-180845.34000000003"/>
    <m/>
    <n v="0"/>
    <m/>
    <m/>
    <m/>
    <n v="1"/>
    <m/>
    <m/>
    <x v="3"/>
    <x v="0"/>
    <x v="7"/>
  </r>
  <r>
    <x v="2544"/>
    <n v="331010447866"/>
    <n v="570119300946"/>
    <x v="2136"/>
    <s v="Шукурова54а"/>
    <m/>
    <m/>
    <m/>
    <n v="2243554"/>
    <n v="47498"/>
    <x v="0"/>
    <x v="0"/>
    <n v="140"/>
    <m/>
    <n v="1"/>
    <n v="1"/>
    <n v="-140"/>
    <x v="765"/>
    <x v="0"/>
    <n v="0"/>
    <n v="0"/>
    <n v="0"/>
    <n v="-17799.599999999999"/>
    <x v="788"/>
    <n v="-40968.199999999997"/>
    <m/>
    <n v="0"/>
    <m/>
    <m/>
    <m/>
    <m/>
    <m/>
    <m/>
    <x v="3"/>
    <x v="0"/>
    <x v="7"/>
  </r>
  <r>
    <x v="2545"/>
    <n v="582310027508"/>
    <n v="680821302169"/>
    <x v="2137"/>
    <s v="ШУКУРОВА54А"/>
    <m/>
    <m/>
    <m/>
    <n v="2062141"/>
    <n v="231604"/>
    <x v="0"/>
    <x v="0"/>
    <n v="535"/>
    <m/>
    <n v="1"/>
    <n v="1"/>
    <n v="-535"/>
    <x v="1158"/>
    <x v="0"/>
    <n v="0"/>
    <n v="0"/>
    <n v="0"/>
    <n v="-68019.899999999994"/>
    <x v="1224"/>
    <n v="-156557.04999999999"/>
    <m/>
    <n v="0"/>
    <m/>
    <m/>
    <m/>
    <m/>
    <m/>
    <m/>
    <x v="3"/>
    <x v="0"/>
    <x v="7"/>
  </r>
  <r>
    <x v="2546"/>
    <n v="331000017391"/>
    <n v="110341017578"/>
    <x v="2138"/>
    <s v="Абая 50"/>
    <m/>
    <m/>
    <m/>
    <n v="7516488"/>
    <n v="98685"/>
    <x v="0"/>
    <x v="0"/>
    <n v="177"/>
    <m/>
    <n v="1"/>
    <n v="1"/>
    <n v="-177"/>
    <x v="1159"/>
    <x v="0"/>
    <n v="0"/>
    <n v="0"/>
    <n v="0"/>
    <n v="-22503.78"/>
    <x v="1225"/>
    <n v="-51795.51"/>
    <m/>
    <n v="0"/>
    <m/>
    <m/>
    <m/>
    <m/>
    <m/>
    <m/>
    <x v="3"/>
    <x v="0"/>
    <x v="7"/>
  </r>
  <r>
    <x v="2547"/>
    <m/>
    <n v="710332402051"/>
    <x v="2139"/>
    <s v="ул Желтоксан"/>
    <n v="144"/>
    <m/>
    <m/>
    <m/>
    <m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n v="-1"/>
    <s v="нет №вод и пломбы"/>
    <m/>
    <x v="3"/>
    <x v="0"/>
    <x v="7"/>
  </r>
  <r>
    <x v="2548"/>
    <n v="330100257494"/>
    <n v="30640000284"/>
    <x v="2140"/>
    <s v="Абая 44а/13"/>
    <s v="Абая"/>
    <s v="44а"/>
    <n v="13"/>
    <n v="13821633"/>
    <n v="7329186"/>
    <x v="0"/>
    <x v="0"/>
    <n v="544"/>
    <m/>
    <n v="1"/>
    <n v="1"/>
    <n v="-544"/>
    <x v="57"/>
    <x v="0"/>
    <n v="0"/>
    <n v="0"/>
    <n v="0"/>
    <n v="-69164.160000000003"/>
    <x v="57"/>
    <n v="-159190.72"/>
    <m/>
    <n v="0"/>
    <m/>
    <m/>
    <m/>
    <n v="1"/>
    <m/>
    <m/>
    <x v="3"/>
    <x v="0"/>
    <x v="7"/>
  </r>
  <r>
    <x v="2549"/>
    <n v="600400047601"/>
    <n v="10540000712"/>
    <x v="2141"/>
    <s v="пр.Абая 37"/>
    <s v="Абая"/>
    <n v="37"/>
    <m/>
    <n v="2098862"/>
    <n v="22404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3"/>
    <x v="0"/>
    <x v="7"/>
  </r>
  <r>
    <x v="2550"/>
    <n v="330100213766"/>
    <n v="20440000061"/>
    <x v="2142"/>
    <s v="Абая 39А"/>
    <s v="Абая"/>
    <n v="39"/>
    <s v="а"/>
    <s v="2039452/05"/>
    <n v="48163"/>
    <x v="0"/>
    <x v="0"/>
    <n v="2893"/>
    <m/>
    <n v="1"/>
    <n v="1"/>
    <n v="-2893"/>
    <x v="1160"/>
    <x v="0"/>
    <n v="0"/>
    <n v="0"/>
    <n v="0"/>
    <n v="-367816.02"/>
    <x v="1226"/>
    <n v="-846578.59000000008"/>
    <m/>
    <n v="0"/>
    <m/>
    <m/>
    <m/>
    <n v="1"/>
    <m/>
    <m/>
    <x v="3"/>
    <x v="0"/>
    <x v="7"/>
  </r>
  <r>
    <x v="2551"/>
    <m/>
    <n v="20440000061"/>
    <x v="2142"/>
    <s v="Абая 39А"/>
    <s v="Абая"/>
    <n v="39"/>
    <s v="а"/>
    <n v="0"/>
    <m/>
    <x v="0"/>
    <x v="0"/>
    <n v="22"/>
    <m/>
    <n v="1"/>
    <n v="1"/>
    <n v="-22"/>
    <x v="392"/>
    <x v="0"/>
    <n v="0"/>
    <n v="0"/>
    <n v="0"/>
    <n v="-2797.08"/>
    <x v="395"/>
    <n v="-6437.8600000000006"/>
    <m/>
    <n v="0"/>
    <m/>
    <m/>
    <m/>
    <m/>
    <m/>
    <m/>
    <x v="3"/>
    <x v="0"/>
    <x v="7"/>
  </r>
  <r>
    <x v="2552"/>
    <n v="331017951182"/>
    <n v="631016301900"/>
    <x v="2143"/>
    <s v="Абая 48"/>
    <m/>
    <m/>
    <m/>
    <n v="17316791"/>
    <n v="230882"/>
    <x v="0"/>
    <x v="0"/>
    <n v="87"/>
    <m/>
    <n v="1"/>
    <n v="1"/>
    <n v="-87"/>
    <x v="586"/>
    <x v="0"/>
    <n v="0"/>
    <n v="0"/>
    <n v="0"/>
    <n v="-11061.18"/>
    <x v="597"/>
    <n v="-25458.81"/>
    <m/>
    <n v="0"/>
    <m/>
    <m/>
    <m/>
    <m/>
    <m/>
    <m/>
    <x v="3"/>
    <x v="0"/>
    <x v="7"/>
  </r>
  <r>
    <x v="2553"/>
    <n v="330100237983"/>
    <n v="80640009851"/>
    <x v="2144"/>
    <s v="Аманг 79"/>
    <s v="Амангельды"/>
    <n v="79"/>
    <m/>
    <n v="11965631"/>
    <n v="89726"/>
    <x v="0"/>
    <x v="0"/>
    <n v="2238"/>
    <m/>
    <n v="1"/>
    <n v="1"/>
    <n v="-2238"/>
    <x v="1161"/>
    <x v="0"/>
    <n v="0"/>
    <n v="0"/>
    <n v="0"/>
    <n v="-284539.32"/>
    <x v="1227"/>
    <n v="-654905.93999999994"/>
    <m/>
    <n v="0"/>
    <m/>
    <m/>
    <m/>
    <n v="1"/>
    <m/>
    <m/>
    <x v="3"/>
    <x v="0"/>
    <x v="7"/>
  </r>
  <r>
    <x v="2554"/>
    <n v="600700100437"/>
    <n v="991141006530"/>
    <x v="2145"/>
    <s v="Муратб 38"/>
    <s v="Муратбаева"/>
    <n v="38"/>
    <m/>
    <n v="70252011"/>
    <n v="1529712"/>
    <x v="0"/>
    <x v="0"/>
    <n v="16214"/>
    <m/>
    <n v="1"/>
    <n v="1"/>
    <n v="-16214"/>
    <x v="1162"/>
    <x v="0"/>
    <n v="0"/>
    <n v="0"/>
    <n v="0"/>
    <n v="-2061447.96"/>
    <x v="1228"/>
    <n v="-4744702.82"/>
    <m/>
    <n v="0"/>
    <m/>
    <m/>
    <m/>
    <n v="1"/>
    <m/>
    <m/>
    <x v="3"/>
    <x v="0"/>
    <x v="7"/>
  </r>
  <r>
    <x v="2555"/>
    <n v="210911087541"/>
    <n v="640812301164"/>
    <x v="2146"/>
    <s v="Желток 143"/>
    <s v="Желтоксан"/>
    <n v="143"/>
    <m/>
    <n v="17310475"/>
    <n v="181"/>
    <x v="0"/>
    <x v="0"/>
    <n v="608"/>
    <m/>
    <n v="1"/>
    <n v="0"/>
    <n v="-608"/>
    <x v="6"/>
    <x v="0"/>
    <n v="0"/>
    <n v="0"/>
    <n v="0"/>
    <n v="-77301.119999999995"/>
    <x v="6"/>
    <n v="-77301.119999999995"/>
    <m/>
    <n v="-608"/>
    <m/>
    <m/>
    <m/>
    <n v="1"/>
    <m/>
    <m/>
    <x v="3"/>
    <x v="0"/>
    <x v="7"/>
  </r>
  <r>
    <x v="2556"/>
    <n v="330100217780"/>
    <n v="30640007717"/>
    <x v="2147"/>
    <s v="Муратб 20,52"/>
    <s v="Муратбаева"/>
    <n v="20"/>
    <n v="52"/>
    <n v="1418080"/>
    <n v="123542"/>
    <x v="0"/>
    <x v="0"/>
    <n v="171"/>
    <m/>
    <n v="1"/>
    <n v="1"/>
    <n v="-171"/>
    <x v="533"/>
    <x v="0"/>
    <n v="0"/>
    <n v="0"/>
    <n v="0"/>
    <n v="-21740.94"/>
    <x v="540"/>
    <n v="-50039.729999999996"/>
    <m/>
    <n v="0"/>
    <m/>
    <m/>
    <m/>
    <n v="1"/>
    <m/>
    <m/>
    <x v="3"/>
    <x v="0"/>
    <x v="7"/>
  </r>
  <r>
    <x v="2557"/>
    <n v="330310155294"/>
    <n v="750313401626"/>
    <x v="2148"/>
    <s v="Муратб 18"/>
    <m/>
    <m/>
    <m/>
    <n v="814299"/>
    <n v="99584"/>
    <x v="0"/>
    <x v="0"/>
    <n v="696"/>
    <m/>
    <n v="1"/>
    <n v="1"/>
    <n v="-696"/>
    <x v="1163"/>
    <x v="0"/>
    <n v="0"/>
    <n v="0"/>
    <n v="0"/>
    <n v="-88489.44"/>
    <x v="1229"/>
    <n v="-203670.48"/>
    <m/>
    <n v="0"/>
    <m/>
    <m/>
    <m/>
    <m/>
    <m/>
    <m/>
    <x v="3"/>
    <x v="0"/>
    <x v="7"/>
  </r>
  <r>
    <x v="2558"/>
    <n v="331000010482"/>
    <n v="990141001132"/>
    <x v="2149"/>
    <s v="пр Абая 50"/>
    <s v="Абая"/>
    <n v="50"/>
    <m/>
    <n v="16121486"/>
    <n v="891"/>
    <x v="0"/>
    <x v="0"/>
    <n v="532"/>
    <m/>
    <n v="1"/>
    <n v="1"/>
    <n v="-532"/>
    <x v="676"/>
    <x v="0"/>
    <n v="0"/>
    <n v="0"/>
    <n v="0"/>
    <n v="-67638.48"/>
    <x v="694"/>
    <n v="-155679.16"/>
    <m/>
    <n v="0"/>
    <m/>
    <m/>
    <m/>
    <m/>
    <m/>
    <m/>
    <x v="3"/>
    <x v="0"/>
    <x v="7"/>
  </r>
  <r>
    <x v="2559"/>
    <m/>
    <n v="121041002860"/>
    <x v="2150"/>
    <s v="Абая 48"/>
    <s v="Абая"/>
    <n v="48"/>
    <m/>
    <n v="0"/>
    <n v="6791"/>
    <x v="0"/>
    <x v="0"/>
    <n v="7269"/>
    <m/>
    <n v="1"/>
    <n v="1"/>
    <n v="-7269"/>
    <x v="1164"/>
    <x v="0"/>
    <n v="0"/>
    <n v="0"/>
    <n v="0"/>
    <n v="-924180.66"/>
    <x v="1230"/>
    <n v="-2127127.4700000002"/>
    <m/>
    <n v="0"/>
    <m/>
    <m/>
    <m/>
    <n v="1"/>
    <s v="послед показ 7300"/>
    <m/>
    <x v="3"/>
    <x v="0"/>
    <x v="7"/>
  </r>
  <r>
    <x v="2560"/>
    <n v="331018885883"/>
    <n v="811027402170"/>
    <x v="2151"/>
    <s v="Аман103/27"/>
    <s v="Амангельды"/>
    <n v="103"/>
    <n v="27"/>
    <n v="30646083"/>
    <n v="57906091"/>
    <x v="0"/>
    <x v="0"/>
    <n v="82"/>
    <m/>
    <n v="1"/>
    <n v="1"/>
    <n v="-82"/>
    <x v="482"/>
    <x v="0"/>
    <n v="0"/>
    <n v="0"/>
    <n v="0"/>
    <n v="-10425.48"/>
    <x v="488"/>
    <n v="-23995.66"/>
    <m/>
    <n v="0"/>
    <m/>
    <m/>
    <m/>
    <n v="1"/>
    <m/>
    <m/>
    <x v="3"/>
    <x v="0"/>
    <x v="7"/>
  </r>
  <r>
    <x v="2561"/>
    <n v="331000051622"/>
    <n v="131140004504"/>
    <x v="2152"/>
    <s v="Женис107"/>
    <s v="Женис"/>
    <n v="107"/>
    <m/>
    <n v="8614836"/>
    <n v="155136"/>
    <x v="0"/>
    <x v="0"/>
    <n v="1385"/>
    <m/>
    <n v="1"/>
    <n v="1"/>
    <n v="-1385"/>
    <x v="683"/>
    <x v="0"/>
    <n v="0"/>
    <n v="0"/>
    <n v="0"/>
    <n v="-176088.9"/>
    <x v="701"/>
    <n v="-405292.55000000005"/>
    <m/>
    <n v="0"/>
    <m/>
    <m/>
    <m/>
    <n v="1"/>
    <m/>
    <m/>
    <x v="3"/>
    <x v="0"/>
    <x v="7"/>
  </r>
  <r>
    <x v="2562"/>
    <n v="582120569590"/>
    <n v="470407301364"/>
    <x v="2153"/>
    <s v="Женис 137"/>
    <m/>
    <m/>
    <m/>
    <n v="15887555"/>
    <n v="123973"/>
    <x v="0"/>
    <x v="0"/>
    <n v="1312"/>
    <m/>
    <n v="1"/>
    <n v="1"/>
    <n v="-1312"/>
    <x v="1165"/>
    <x v="0"/>
    <n v="0"/>
    <n v="0"/>
    <n v="0"/>
    <n v="-166807.67999999999"/>
    <x v="1231"/>
    <n v="-383930.56"/>
    <m/>
    <n v="0"/>
    <m/>
    <m/>
    <m/>
    <m/>
    <m/>
    <m/>
    <x v="3"/>
    <x v="0"/>
    <x v="7"/>
  </r>
  <r>
    <x v="2563"/>
    <n v="330810143772"/>
    <n v="340620401045"/>
    <x v="2154"/>
    <s v="Женис б/н"/>
    <s v="Женис"/>
    <s v="б/н"/>
    <m/>
    <n v="2063273"/>
    <n v="51872718"/>
    <x v="0"/>
    <x v="0"/>
    <n v="732"/>
    <m/>
    <n v="1"/>
    <n v="1"/>
    <n v="-732"/>
    <x v="880"/>
    <x v="0"/>
    <n v="0"/>
    <n v="0"/>
    <n v="0"/>
    <n v="-93066.48"/>
    <x v="904"/>
    <n v="-214205.16"/>
    <m/>
    <n v="0"/>
    <m/>
    <m/>
    <m/>
    <n v="1"/>
    <m/>
    <m/>
    <x v="3"/>
    <x v="0"/>
    <x v="7"/>
  </r>
  <r>
    <x v="2564"/>
    <n v="330810143772"/>
    <n v="340620401045"/>
    <x v="2154"/>
    <s v="Женис б/н"/>
    <s v="Женис"/>
    <s v="б/н"/>
    <m/>
    <n v="154126"/>
    <n v="51872717"/>
    <x v="0"/>
    <x v="0"/>
    <n v="607"/>
    <m/>
    <n v="1"/>
    <n v="1"/>
    <n v="-607"/>
    <x v="224"/>
    <x v="0"/>
    <n v="0"/>
    <n v="0"/>
    <n v="0"/>
    <n v="-77173.98"/>
    <x v="227"/>
    <n v="-177626.41"/>
    <m/>
    <n v="0"/>
    <m/>
    <m/>
    <m/>
    <n v="1"/>
    <m/>
    <m/>
    <x v="3"/>
    <x v="0"/>
    <x v="7"/>
  </r>
  <r>
    <x v="2565"/>
    <n v="331010534442"/>
    <n v="760126302346"/>
    <x v="2155"/>
    <s v="Женис 107 В"/>
    <s v="Женис"/>
    <n v="107"/>
    <s v="В"/>
    <n v="16853109"/>
    <n v="2347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m/>
    <m/>
    <m/>
    <x v="3"/>
    <x v="0"/>
    <x v="7"/>
  </r>
  <r>
    <x v="2566"/>
    <n v="330120294519"/>
    <n v="691015300849"/>
    <x v="2156"/>
    <s v="Женис 110"/>
    <s v="Женис"/>
    <n v="106"/>
    <n v="110"/>
    <n v="1020836"/>
    <n v="57905686"/>
    <x v="0"/>
    <x v="0"/>
    <n v="490"/>
    <m/>
    <n v="1"/>
    <n v="1"/>
    <n v="-490"/>
    <x v="436"/>
    <x v="0"/>
    <n v="0"/>
    <n v="0"/>
    <n v="0"/>
    <n v="-62298.6"/>
    <x v="439"/>
    <n v="-143388.70000000001"/>
    <m/>
    <n v="0"/>
    <m/>
    <m/>
    <m/>
    <n v="1"/>
    <m/>
    <m/>
    <x v="3"/>
    <x v="0"/>
    <x v="7"/>
  </r>
  <r>
    <x v="2567"/>
    <n v="330100220032"/>
    <n v="40240006304"/>
    <x v="2157"/>
    <s v="Женис 113"/>
    <s v="Женис"/>
    <n v="113"/>
    <m/>
    <n v="14602671"/>
    <n v="17328455"/>
    <x v="0"/>
    <x v="0"/>
    <n v="54"/>
    <m/>
    <n v="1"/>
    <n v="1"/>
    <n v="-54"/>
    <x v="1004"/>
    <x v="0"/>
    <n v="0"/>
    <n v="0"/>
    <n v="0"/>
    <n v="-6865.56"/>
    <x v="1035"/>
    <n v="-15802.02"/>
    <m/>
    <n v="0"/>
    <m/>
    <m/>
    <m/>
    <m/>
    <m/>
    <m/>
    <x v="3"/>
    <x v="0"/>
    <x v="7"/>
  </r>
  <r>
    <x v="2568"/>
    <n v="331000029648"/>
    <n v="121041002860"/>
    <x v="2158"/>
    <s v="Абая 52"/>
    <s v="Абая"/>
    <n v="52"/>
    <m/>
    <n v="0"/>
    <m/>
    <x v="0"/>
    <x v="0"/>
    <n v="19"/>
    <m/>
    <n v="1"/>
    <n v="1"/>
    <n v="-19"/>
    <x v="223"/>
    <x v="0"/>
    <n v="0"/>
    <n v="0"/>
    <n v="0"/>
    <n v="-2415.66"/>
    <x v="226"/>
    <n v="-5559.97"/>
    <m/>
    <n v="0"/>
    <m/>
    <m/>
    <m/>
    <n v="1"/>
    <m/>
    <m/>
    <x v="3"/>
    <x v="0"/>
    <x v="7"/>
  </r>
  <r>
    <x v="2569"/>
    <n v="331010629497"/>
    <n v="390606400036"/>
    <x v="2159"/>
    <s v="Чайков 7"/>
    <s v="Чайковский"/>
    <n v="7"/>
    <m/>
    <n v="97900971"/>
    <n v="89640"/>
    <x v="0"/>
    <x v="0"/>
    <n v="2858"/>
    <m/>
    <n v="1"/>
    <n v="1"/>
    <n v="-2858"/>
    <x v="1166"/>
    <x v="0"/>
    <n v="0"/>
    <n v="0"/>
    <n v="0"/>
    <n v="-363366.12"/>
    <x v="1232"/>
    <n v="-836336.54"/>
    <m/>
    <n v="0"/>
    <m/>
    <m/>
    <m/>
    <n v="1"/>
    <m/>
    <m/>
    <x v="32"/>
    <x v="0"/>
    <x v="7"/>
  </r>
  <r>
    <x v="2570"/>
    <n v="331010557166"/>
    <m/>
    <x v="2160"/>
    <s v="Бектур 17/2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2"/>
    <x v="0"/>
    <x v="7"/>
  </r>
  <r>
    <x v="2571"/>
    <n v="331012138242"/>
    <n v="651031401050"/>
    <x v="2161"/>
    <s v="Абая 54/43"/>
    <s v="Абая"/>
    <n v="54"/>
    <n v="43"/>
    <n v="9725715606"/>
    <n v="12226"/>
    <x v="0"/>
    <x v="0"/>
    <n v="509"/>
    <m/>
    <n v="1"/>
    <n v="1"/>
    <n v="-509"/>
    <x v="367"/>
    <x v="0"/>
    <n v="0"/>
    <n v="0"/>
    <n v="0"/>
    <n v="-64714.26"/>
    <x v="370"/>
    <n v="-148948.67000000001"/>
    <m/>
    <n v="0"/>
    <m/>
    <m/>
    <m/>
    <n v="1"/>
    <m/>
    <m/>
    <x v="32"/>
    <x v="0"/>
    <x v="7"/>
  </r>
  <r>
    <x v="2572"/>
    <n v="600300575077"/>
    <n v="90440011332"/>
    <x v="2162"/>
    <s v="пр.Абая 37/1"/>
    <s v="Абая"/>
    <n v="37"/>
    <n v="1"/>
    <s v="№11690965"/>
    <n v="88593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32"/>
    <x v="0"/>
    <x v="7"/>
  </r>
  <r>
    <x v="2573"/>
    <n v="600300575077"/>
    <n v="90440011332"/>
    <x v="2163"/>
    <s v="Абая 44/18"/>
    <m/>
    <m/>
    <m/>
    <n v="7692659"/>
    <n v="40153983"/>
    <x v="0"/>
    <x v="0"/>
    <n v="159"/>
    <m/>
    <n v="1"/>
    <n v="1"/>
    <n v="-159"/>
    <x v="618"/>
    <x v="0"/>
    <n v="0"/>
    <n v="0"/>
    <n v="0"/>
    <n v="-20215.259999999998"/>
    <x v="632"/>
    <n v="-46528.17"/>
    <m/>
    <n v="0"/>
    <m/>
    <m/>
    <m/>
    <m/>
    <m/>
    <m/>
    <x v="32"/>
    <x v="0"/>
    <x v="7"/>
  </r>
  <r>
    <x v="2574"/>
    <n v="330510214895"/>
    <n v="530619401436"/>
    <x v="2164"/>
    <s v="Абая 50"/>
    <s v="Абая"/>
    <n v="50"/>
    <m/>
    <n v="29349155"/>
    <n v="57913763"/>
    <x v="0"/>
    <x v="0"/>
    <n v="427"/>
    <m/>
    <n v="1"/>
    <n v="1"/>
    <n v="-427"/>
    <x v="557"/>
    <x v="0"/>
    <n v="0"/>
    <n v="0"/>
    <n v="0"/>
    <n v="-54288.78"/>
    <x v="567"/>
    <n v="-124953.01000000001"/>
    <m/>
    <n v="0"/>
    <m/>
    <m/>
    <m/>
    <n v="1"/>
    <m/>
    <m/>
    <x v="32"/>
    <x v="0"/>
    <x v="7"/>
  </r>
  <r>
    <x v="2575"/>
    <n v="331010796382"/>
    <n v="591205402596"/>
    <x v="2165"/>
    <s v="Абая 37/2-3"/>
    <s v="Абая"/>
    <n v="37"/>
    <s v="2-3"/>
    <n v="32285556"/>
    <n v="1717479"/>
    <x v="0"/>
    <x v="0"/>
    <n v="85"/>
    <m/>
    <n v="1"/>
    <n v="1"/>
    <n v="-85"/>
    <x v="239"/>
    <x v="0"/>
    <n v="0"/>
    <n v="0"/>
    <n v="0"/>
    <n v="-10806.9"/>
    <x v="242"/>
    <n v="-24873.550000000003"/>
    <m/>
    <n v="0"/>
    <m/>
    <m/>
    <m/>
    <n v="1"/>
    <m/>
    <m/>
    <x v="32"/>
    <x v="0"/>
    <x v="7"/>
  </r>
  <r>
    <x v="2576"/>
    <n v="600900079718"/>
    <n v="951140000151"/>
    <x v="718"/>
    <s v="пр.Абая  41  А"/>
    <s v="Абая"/>
    <n v="41"/>
    <s v="а"/>
    <n v="706003722"/>
    <n v="829000"/>
    <x v="0"/>
    <x v="0"/>
    <n v="8656"/>
    <m/>
    <n v="1"/>
    <n v="1"/>
    <n v="-8656"/>
    <x v="1167"/>
    <x v="0"/>
    <n v="0"/>
    <n v="0"/>
    <n v="0"/>
    <n v="-1100523.8400000001"/>
    <x v="1233"/>
    <n v="-2533005.2800000003"/>
    <m/>
    <n v="0"/>
    <m/>
    <m/>
    <m/>
    <n v="1"/>
    <m/>
    <m/>
    <x v="10"/>
    <x v="0"/>
    <x v="7"/>
  </r>
  <r>
    <x v="2577"/>
    <n v="330120638149"/>
    <n v="900625392022"/>
    <x v="2166"/>
    <s v="Панфилова 23/3"/>
    <s v="Панфилова"/>
    <n v="23"/>
    <n v="3"/>
    <n v="12865090"/>
    <n v="17329959"/>
    <x v="0"/>
    <x v="0"/>
    <n v="35"/>
    <m/>
    <n v="1"/>
    <n v="1"/>
    <n v="-35"/>
    <x v="99"/>
    <x v="0"/>
    <n v="0"/>
    <n v="0"/>
    <n v="0"/>
    <n v="-4449.8999999999996"/>
    <x v="99"/>
    <n v="-10242.049999999999"/>
    <m/>
    <n v="0"/>
    <m/>
    <m/>
    <m/>
    <n v="1"/>
    <m/>
    <m/>
    <x v="32"/>
    <x v="0"/>
    <x v="7"/>
  </r>
  <r>
    <x v="2578"/>
    <n v="330210313639"/>
    <n v="660624301374"/>
    <x v="2167"/>
    <s v="Панфилова25/19"/>
    <s v="Панфилова"/>
    <n v="25"/>
    <n v="19"/>
    <n v="15638721"/>
    <n v="1221113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n v="1"/>
    <m/>
    <m/>
    <x v="32"/>
    <x v="0"/>
    <x v="7"/>
  </r>
  <r>
    <x v="2579"/>
    <n v="330100219655"/>
    <n v="40140007304"/>
    <x v="2168"/>
    <s v="Панфилова 26"/>
    <s v="Панфилова"/>
    <n v="26"/>
    <m/>
    <n v="26204600"/>
    <n v="2952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n v="1"/>
    <m/>
    <m/>
    <x v="32"/>
    <x v="0"/>
    <x v="7"/>
  </r>
  <r>
    <x v="2580"/>
    <n v="330100236754"/>
    <n v="80240016354"/>
    <x v="2169"/>
    <s v="Панфилова 25/21"/>
    <s v="Панфилова"/>
    <n v="25"/>
    <n v="21"/>
    <n v="27052861"/>
    <n v="316628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n v="1"/>
    <m/>
    <m/>
    <x v="32"/>
    <x v="0"/>
    <x v="7"/>
  </r>
  <r>
    <x v="2581"/>
    <n v="330120442959"/>
    <m/>
    <x v="2170"/>
    <s v="Абая 48"/>
    <m/>
    <m/>
    <m/>
    <n v="15636903"/>
    <n v="980520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m/>
    <m/>
    <m/>
    <x v="32"/>
    <x v="0"/>
    <x v="7"/>
  </r>
  <r>
    <x v="2582"/>
    <n v="331010757983"/>
    <m/>
    <x v="2171"/>
    <s v="Бектурганова 11/84"/>
    <m/>
    <m/>
    <m/>
    <n v="15663323"/>
    <n v="38411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2"/>
    <x v="0"/>
    <x v="7"/>
  </r>
  <r>
    <x v="2583"/>
    <n v="330120442959"/>
    <n v="690208402719"/>
    <x v="2172"/>
    <s v="Абая 54/61"/>
    <s v="Абая"/>
    <n v="54"/>
    <n v="61"/>
    <n v="16069717"/>
    <n v="980520"/>
    <x v="0"/>
    <x v="0"/>
    <n v="190"/>
    <m/>
    <n v="1"/>
    <n v="1"/>
    <n v="-190"/>
    <x v="472"/>
    <x v="0"/>
    <n v="0"/>
    <n v="0"/>
    <n v="0"/>
    <n v="-24156.6"/>
    <x v="478"/>
    <n v="-55599.7"/>
    <m/>
    <n v="0"/>
    <m/>
    <m/>
    <m/>
    <n v="1"/>
    <m/>
    <m/>
    <x v="32"/>
    <x v="0"/>
    <x v="7"/>
  </r>
  <r>
    <x v="2584"/>
    <n v="331000023528"/>
    <n v="111240020968"/>
    <x v="2173"/>
    <s v="Абая 50"/>
    <s v="Абая"/>
    <n v="50"/>
    <m/>
    <n v="16065819"/>
    <n v="123431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m/>
    <m/>
    <m/>
    <x v="5"/>
    <x v="0"/>
    <x v="7"/>
  </r>
  <r>
    <x v="2585"/>
    <n v="330120237069"/>
    <n v="590115302387"/>
    <x v="2174"/>
    <s v="пр Абая 54/63"/>
    <m/>
    <m/>
    <m/>
    <n v="16058437"/>
    <n v="122220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n v="1"/>
    <m/>
    <m/>
    <x v="32"/>
    <x v="0"/>
    <x v="7"/>
  </r>
  <r>
    <x v="2586"/>
    <n v="330120364568"/>
    <n v="860818400124"/>
    <x v="2175"/>
    <s v="Желтоксан 133"/>
    <s v="Желтоксан"/>
    <n v="133"/>
    <m/>
    <n v="13619517"/>
    <n v="37030"/>
    <x v="0"/>
    <x v="0"/>
    <n v="3664"/>
    <m/>
    <n v="1"/>
    <n v="0"/>
    <n v="-3664"/>
    <x v="6"/>
    <x v="0"/>
    <n v="0"/>
    <n v="0"/>
    <n v="0"/>
    <n v="-465840.96"/>
    <x v="6"/>
    <n v="-465840.96"/>
    <m/>
    <n v="-3664"/>
    <m/>
    <m/>
    <m/>
    <n v="1"/>
    <m/>
    <m/>
    <x v="32"/>
    <x v="0"/>
    <x v="7"/>
  </r>
  <r>
    <x v="2587"/>
    <n v="331042447086"/>
    <n v="760609401181"/>
    <x v="2176"/>
    <s v="Мурат 18/37"/>
    <m/>
    <m/>
    <m/>
    <n v="5816994"/>
    <n v="88595"/>
    <x v="0"/>
    <x v="0"/>
    <n v="305"/>
    <m/>
    <n v="1"/>
    <n v="1"/>
    <n v="-305"/>
    <x v="73"/>
    <x v="0"/>
    <n v="0"/>
    <n v="0"/>
    <n v="0"/>
    <n v="-38777.699999999997"/>
    <x v="73"/>
    <n v="-89252.15"/>
    <m/>
    <n v="0"/>
    <m/>
    <m/>
    <m/>
    <n v="1"/>
    <m/>
    <m/>
    <x v="32"/>
    <x v="0"/>
    <x v="7"/>
  </r>
  <r>
    <x v="2588"/>
    <n v="330920255323"/>
    <n v="910913301051"/>
    <x v="2177"/>
    <s v="Мурат 18/67"/>
    <s v="Муратбаева"/>
    <n v="18"/>
    <n v="67"/>
    <n v="16837716"/>
    <n v="48282"/>
    <x v="0"/>
    <x v="0"/>
    <n v="206"/>
    <m/>
    <n v="1"/>
    <n v="1"/>
    <n v="-206"/>
    <x v="848"/>
    <x v="0"/>
    <n v="0"/>
    <n v="0"/>
    <n v="0"/>
    <n v="-26190.84"/>
    <x v="872"/>
    <n v="-60281.78"/>
    <m/>
    <n v="0"/>
    <m/>
    <m/>
    <m/>
    <n v="1"/>
    <m/>
    <m/>
    <x v="19"/>
    <x v="0"/>
    <x v="7"/>
  </r>
  <r>
    <x v="2589"/>
    <n v="331010517475"/>
    <n v="680313300654"/>
    <x v="2178"/>
    <s v="Мурат 20/23"/>
    <s v="Муратбаева"/>
    <n v="20"/>
    <n v="23"/>
    <n v="16867393"/>
    <n v="48281"/>
    <x v="0"/>
    <x v="0"/>
    <n v="148"/>
    <m/>
    <n v="1"/>
    <n v="1"/>
    <n v="-148"/>
    <x v="812"/>
    <x v="0"/>
    <n v="0"/>
    <n v="0"/>
    <n v="0"/>
    <n v="-18816.72"/>
    <x v="836"/>
    <n v="-43309.240000000005"/>
    <m/>
    <n v="0"/>
    <m/>
    <m/>
    <m/>
    <n v="1"/>
    <m/>
    <m/>
    <x v="5"/>
    <x v="0"/>
    <x v="7"/>
  </r>
  <r>
    <x v="2590"/>
    <n v="331010269523"/>
    <n v="530425400037"/>
    <x v="2179"/>
    <s v="мурат 18/68"/>
    <s v="Муратбаева"/>
    <n v="18"/>
    <n v="68"/>
    <n v="32020880"/>
    <n v="57906183"/>
    <x v="0"/>
    <x v="0"/>
    <n v="44"/>
    <m/>
    <n v="1"/>
    <n v="1"/>
    <n v="-44"/>
    <x v="320"/>
    <x v="0"/>
    <n v="0"/>
    <n v="0"/>
    <n v="0"/>
    <n v="-5594.16"/>
    <x v="323"/>
    <n v="-12875.720000000001"/>
    <m/>
    <n v="0"/>
    <m/>
    <m/>
    <m/>
    <n v="1"/>
    <m/>
    <m/>
    <x v="32"/>
    <x v="0"/>
    <x v="7"/>
  </r>
  <r>
    <x v="2591"/>
    <n v="331010675677"/>
    <n v="641106401859"/>
    <x v="2180"/>
    <s v="мурат 18/51"/>
    <s v="Муратбаева"/>
    <n v="18"/>
    <n v="51"/>
    <n v="27028954"/>
    <n v="317834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32"/>
    <x v="0"/>
    <x v="7"/>
  </r>
  <r>
    <x v="2592"/>
    <n v="331010438779"/>
    <n v="500816300030"/>
    <x v="2181"/>
    <s v="Мурат 6"/>
    <s v="Муратбаева"/>
    <n v="6"/>
    <m/>
    <n v="11021"/>
    <n v="57908987"/>
    <x v="0"/>
    <x v="0"/>
    <n v="491"/>
    <m/>
    <n v="1"/>
    <n v="0"/>
    <n v="-491"/>
    <x v="6"/>
    <x v="0"/>
    <n v="0"/>
    <n v="0"/>
    <n v="0"/>
    <n v="-62425.74"/>
    <x v="6"/>
    <n v="-62425.74"/>
    <m/>
    <n v="-491"/>
    <m/>
    <m/>
    <m/>
    <n v="1"/>
    <m/>
    <m/>
    <x v="32"/>
    <x v="0"/>
    <x v="7"/>
  </r>
  <r>
    <x v="2593"/>
    <n v="331010582486"/>
    <n v="590226301593"/>
    <x v="2182"/>
    <s v="Муратбаева 36/19"/>
    <s v="Муратбаева"/>
    <n v="39"/>
    <n v="19"/>
    <n v="27053650"/>
    <n v="316875"/>
    <x v="0"/>
    <x v="0"/>
    <n v="33"/>
    <m/>
    <n v="1"/>
    <n v="1"/>
    <n v="-33"/>
    <x v="632"/>
    <x v="0"/>
    <n v="0"/>
    <n v="0"/>
    <n v="0"/>
    <n v="-4195.62"/>
    <x v="646"/>
    <n v="-9656.7900000000009"/>
    <m/>
    <n v="0"/>
    <m/>
    <m/>
    <m/>
    <m/>
    <m/>
    <m/>
    <x v="32"/>
    <x v="0"/>
    <x v="7"/>
  </r>
  <r>
    <x v="2594"/>
    <n v="331010582486"/>
    <n v="590226301593"/>
    <x v="2183"/>
    <s v="Мурататб 36/17"/>
    <s v="Муратбаева"/>
    <n v="39"/>
    <n v="17"/>
    <n v="12747032"/>
    <n v="3458232"/>
    <x v="0"/>
    <x v="0"/>
    <n v="175"/>
    <m/>
    <n v="1"/>
    <n v="1"/>
    <n v="-175"/>
    <x v="332"/>
    <x v="0"/>
    <n v="0"/>
    <n v="0"/>
    <n v="0"/>
    <n v="-22249.5"/>
    <x v="335"/>
    <n v="-51210.25"/>
    <m/>
    <n v="0"/>
    <m/>
    <m/>
    <m/>
    <n v="1"/>
    <m/>
    <m/>
    <x v="32"/>
    <x v="0"/>
    <x v="7"/>
  </r>
  <r>
    <x v="2595"/>
    <n v="330100240686"/>
    <n v="90340011844"/>
    <x v="2184"/>
    <s v="Желтоксан154"/>
    <s v="Желтоксан"/>
    <n v="154"/>
    <m/>
    <n v="666353"/>
    <n v="98279"/>
    <x v="0"/>
    <x v="0"/>
    <n v="453"/>
    <m/>
    <n v="1"/>
    <n v="0"/>
    <n v="-453"/>
    <x v="6"/>
    <x v="0"/>
    <n v="0"/>
    <n v="0"/>
    <n v="0"/>
    <n v="-57594.42"/>
    <x v="6"/>
    <n v="-57594.42"/>
    <m/>
    <n v="-453"/>
    <m/>
    <m/>
    <m/>
    <n v="1"/>
    <m/>
    <m/>
    <x v="7"/>
    <x v="0"/>
    <x v="7"/>
  </r>
  <r>
    <x v="2596"/>
    <n v="330100240686"/>
    <n v="90340011844"/>
    <x v="2184"/>
    <s v="Желтоксан 154"/>
    <s v="Желтоксан"/>
    <n v="154"/>
    <m/>
    <n v="97717577"/>
    <n v="9653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n v="1"/>
    <m/>
    <m/>
    <x v="7"/>
    <x v="0"/>
    <x v="7"/>
  </r>
  <r>
    <x v="2597"/>
    <n v="330100240686"/>
    <n v="90340011844"/>
    <x v="2184"/>
    <s v="Желтоксан 154"/>
    <s v="Желтоксан"/>
    <n v="154"/>
    <m/>
    <n v="666353"/>
    <n v="38270"/>
    <x v="0"/>
    <x v="0"/>
    <n v="409"/>
    <m/>
    <n v="1"/>
    <n v="1"/>
    <n v="-409"/>
    <x v="1168"/>
    <x v="0"/>
    <n v="0"/>
    <n v="0"/>
    <n v="0"/>
    <n v="-52000.26"/>
    <x v="1234"/>
    <n v="-119685.67000000001"/>
    <m/>
    <n v="0"/>
    <m/>
    <m/>
    <m/>
    <n v="1"/>
    <m/>
    <m/>
    <x v="7"/>
    <x v="0"/>
    <x v="7"/>
  </r>
  <r>
    <x v="2598"/>
    <n v="600300539411"/>
    <n v="620582302245"/>
    <x v="2185"/>
    <s v="Мурат 18/1"/>
    <s v="Муратбаева"/>
    <n v="18"/>
    <n v="1"/>
    <n v="120205213"/>
    <n v="317201"/>
    <x v="0"/>
    <x v="0"/>
    <n v="99"/>
    <m/>
    <n v="1"/>
    <n v="1"/>
    <n v="-99"/>
    <x v="991"/>
    <x v="0"/>
    <n v="0"/>
    <n v="0"/>
    <n v="0"/>
    <n v="-12586.86"/>
    <x v="1022"/>
    <n v="-28970.370000000003"/>
    <m/>
    <n v="0"/>
    <m/>
    <m/>
    <m/>
    <n v="1"/>
    <m/>
    <m/>
    <x v="32"/>
    <x v="0"/>
    <x v="7"/>
  </r>
  <r>
    <x v="2599"/>
    <n v="331010146869"/>
    <n v="660624301374"/>
    <x v="2186"/>
    <s v="Шукурова 31/18"/>
    <s v="Шукурова"/>
    <n v="31"/>
    <n v="18"/>
    <n v="29429145"/>
    <n v="57906132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m/>
    <m/>
    <m/>
    <x v="32"/>
    <x v="0"/>
    <x v="7"/>
  </r>
  <r>
    <x v="2600"/>
    <n v="330120261182"/>
    <n v="810427300873"/>
    <x v="2187"/>
    <s v="Муратб 42"/>
    <s v="Муратбаева"/>
    <n v="42"/>
    <m/>
    <s v="2011/2093876"/>
    <n v="231744"/>
    <x v="0"/>
    <x v="0"/>
    <n v="386"/>
    <m/>
    <n v="1"/>
    <n v="0"/>
    <n v="-386"/>
    <x v="6"/>
    <x v="0"/>
    <n v="0"/>
    <n v="0"/>
    <n v="0"/>
    <n v="-49076.04"/>
    <x v="6"/>
    <n v="-49076.04"/>
    <m/>
    <n v="-386"/>
    <m/>
    <m/>
    <m/>
    <n v="1"/>
    <m/>
    <m/>
    <x v="32"/>
    <x v="0"/>
    <x v="7"/>
  </r>
  <r>
    <x v="2601"/>
    <n v="330120261182"/>
    <n v="810427300873"/>
    <x v="2187"/>
    <s v="Муратб 42"/>
    <s v="Муратбаева"/>
    <n v="42"/>
    <m/>
    <s v="2011/2093750"/>
    <n v="231743"/>
    <x v="0"/>
    <x v="0"/>
    <n v="22"/>
    <m/>
    <n v="1"/>
    <n v="0"/>
    <n v="-22"/>
    <x v="6"/>
    <x v="0"/>
    <n v="0"/>
    <n v="0"/>
    <n v="0"/>
    <n v="-2797.08"/>
    <x v="6"/>
    <n v="-2797.08"/>
    <m/>
    <n v="-22"/>
    <m/>
    <m/>
    <m/>
    <n v="1"/>
    <m/>
    <m/>
    <x v="32"/>
    <x v="0"/>
    <x v="7"/>
  </r>
  <r>
    <x v="2602"/>
    <n v="331000009082"/>
    <n v="970941003954"/>
    <x v="2188"/>
    <s v="Желтокс157"/>
    <s v="Желтоксан"/>
    <n v="157"/>
    <m/>
    <n v="0"/>
    <m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n v="1"/>
    <m/>
    <m/>
    <x v="32"/>
    <x v="0"/>
    <x v="7"/>
  </r>
  <r>
    <x v="2603"/>
    <n v="330120192483"/>
    <n v="860824302113"/>
    <x v="2189"/>
    <s v="Панфилова 27"/>
    <s v="Панфилова"/>
    <n v="27"/>
    <m/>
    <n v="8182049"/>
    <n v="2001"/>
    <x v="0"/>
    <x v="0"/>
    <n v="871"/>
    <m/>
    <n v="1"/>
    <n v="1"/>
    <n v="-871"/>
    <x v="916"/>
    <x v="0"/>
    <n v="0"/>
    <n v="0"/>
    <n v="0"/>
    <n v="-110738.94"/>
    <x v="945"/>
    <n v="-254880.73"/>
    <m/>
    <n v="0"/>
    <m/>
    <m/>
    <m/>
    <n v="1"/>
    <m/>
    <m/>
    <x v="32"/>
    <x v="0"/>
    <x v="7"/>
  </r>
  <r>
    <x v="2604"/>
    <n v="330120192483"/>
    <n v="860824302113"/>
    <x v="663"/>
    <s v="Панфилова 25/20"/>
    <s v="Панфилова"/>
    <n v="25"/>
    <n v="20"/>
    <n v="26203376"/>
    <n v="2391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n v="1"/>
    <m/>
    <m/>
    <x v="32"/>
    <x v="0"/>
    <x v="7"/>
  </r>
  <r>
    <x v="2605"/>
    <n v="330420262038"/>
    <n v="871116302634"/>
    <x v="2190"/>
    <s v="пр Абая 54/4"/>
    <m/>
    <m/>
    <m/>
    <n v="3172358"/>
    <n v="230881"/>
    <x v="0"/>
    <x v="0"/>
    <n v="795"/>
    <m/>
    <n v="1"/>
    <n v="1"/>
    <n v="-795"/>
    <x v="1169"/>
    <x v="0"/>
    <n v="0"/>
    <n v="0"/>
    <n v="0"/>
    <n v="-101076.3"/>
    <x v="1235"/>
    <n v="-232640.85000000003"/>
    <m/>
    <n v="0"/>
    <m/>
    <m/>
    <m/>
    <m/>
    <m/>
    <m/>
    <x v="32"/>
    <x v="0"/>
    <x v="7"/>
  </r>
  <r>
    <x v="2606"/>
    <n v="331018781561"/>
    <n v="800123302409"/>
    <x v="2191"/>
    <s v="Панфил 30/18"/>
    <s v="Панфилова"/>
    <n v="30"/>
    <n v="18"/>
    <n v="25178293"/>
    <n v="2408"/>
    <x v="0"/>
    <x v="0"/>
    <n v="82"/>
    <m/>
    <n v="1"/>
    <n v="1"/>
    <n v="-82"/>
    <x v="482"/>
    <x v="0"/>
    <n v="0"/>
    <n v="0"/>
    <n v="0"/>
    <n v="-10425.48"/>
    <x v="488"/>
    <n v="-23995.66"/>
    <m/>
    <n v="0"/>
    <m/>
    <m/>
    <m/>
    <n v="1"/>
    <m/>
    <m/>
    <x v="32"/>
    <x v="0"/>
    <x v="7"/>
  </r>
  <r>
    <x v="2607"/>
    <n v="330100232817"/>
    <n v="621231300995"/>
    <x v="2192"/>
    <s v="скаткова127/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2"/>
    <x v="0"/>
    <x v="7"/>
  </r>
  <r>
    <x v="2608"/>
    <n v="331012502027"/>
    <n v="701711401535"/>
    <x v="2193"/>
    <s v="Абая 54/23"/>
    <s v="Абая"/>
    <n v="54"/>
    <n v="23"/>
    <n v="2689054"/>
    <n v="317359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n v="1"/>
    <m/>
    <m/>
    <x v="32"/>
    <x v="0"/>
    <x v="7"/>
  </r>
  <r>
    <x v="2609"/>
    <n v="330520041696"/>
    <n v="830604401823"/>
    <x v="2194"/>
    <s v="Бектурган70"/>
    <s v="Бектурганова"/>
    <n v="70"/>
    <m/>
    <n v="16147141"/>
    <n v="57914879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n v="1"/>
    <m/>
    <m/>
    <x v="32"/>
    <x v="0"/>
    <x v="7"/>
  </r>
  <r>
    <x v="2610"/>
    <n v="330120081437"/>
    <n v="610410302459"/>
    <x v="2195"/>
    <s v="Панфил25/35"/>
    <s v="Панфилова"/>
    <n v="25"/>
    <n v="35"/>
    <n v="15845703"/>
    <n v="89729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32"/>
    <x v="0"/>
    <x v="7"/>
  </r>
  <r>
    <x v="2611"/>
    <n v="530100232256"/>
    <n v="51240011401"/>
    <x v="2196"/>
    <s v="Амангел84"/>
    <s v="Амангельды"/>
    <n v="84"/>
    <n v="1"/>
    <n v="26471603"/>
    <n v="2770"/>
    <x v="0"/>
    <x v="0"/>
    <n v="78"/>
    <m/>
    <n v="1"/>
    <n v="1"/>
    <n v="-78"/>
    <x v="111"/>
    <x v="0"/>
    <n v="0"/>
    <n v="0"/>
    <n v="0"/>
    <n v="-9916.92"/>
    <x v="111"/>
    <n v="-22825.14"/>
    <m/>
    <n v="0"/>
    <m/>
    <m/>
    <m/>
    <n v="1"/>
    <m/>
    <m/>
    <x v="32"/>
    <x v="0"/>
    <x v="7"/>
  </r>
  <r>
    <x v="2612"/>
    <n v="331012261320"/>
    <n v="640225401447"/>
    <x v="2197"/>
    <s v="Бектурганова 17/1"/>
    <m/>
    <m/>
    <m/>
    <n v="26216986"/>
    <n v="2275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m/>
    <m/>
    <m/>
    <x v="32"/>
    <x v="0"/>
    <x v="7"/>
  </r>
  <r>
    <x v="2613"/>
    <n v="331017971660"/>
    <n v="771139307624"/>
    <x v="2198"/>
    <s v="Жакаева 162"/>
    <s v="Жахаева"/>
    <n v="162"/>
    <m/>
    <n v="1552525"/>
    <n v="58172365"/>
    <x v="0"/>
    <x v="0"/>
    <n v="1360"/>
    <m/>
    <n v="1"/>
    <n v="0"/>
    <n v="-1360"/>
    <x v="6"/>
    <x v="0"/>
    <n v="0"/>
    <n v="0"/>
    <n v="0"/>
    <n v="-172910.4"/>
    <x v="6"/>
    <n v="-172910.4"/>
    <m/>
    <n v="-1360"/>
    <m/>
    <m/>
    <m/>
    <n v="1"/>
    <m/>
    <m/>
    <x v="32"/>
    <x v="0"/>
    <x v="7"/>
  </r>
  <r>
    <x v="2614"/>
    <n v="600500519480"/>
    <n v="30440003487"/>
    <x v="2199"/>
    <s v="Пушкина 92 а"/>
    <s v="Пушкина"/>
    <n v="92"/>
    <s v="а"/>
    <n v="2882708"/>
    <n v="17329956"/>
    <x v="0"/>
    <x v="0"/>
    <n v="266"/>
    <m/>
    <n v="1"/>
    <n v="0"/>
    <n v="-266"/>
    <x v="6"/>
    <x v="0"/>
    <n v="0"/>
    <n v="0"/>
    <n v="0"/>
    <n v="-33819.24"/>
    <x v="6"/>
    <n v="-33819.24"/>
    <m/>
    <n v="-266"/>
    <m/>
    <m/>
    <m/>
    <n v="1"/>
    <m/>
    <m/>
    <x v="32"/>
    <x v="0"/>
    <x v="7"/>
  </r>
  <r>
    <x v="2615"/>
    <n v="600500519480"/>
    <n v="30440003487"/>
    <x v="2199"/>
    <s v="Пушкина 92 а"/>
    <s v="Пушкина"/>
    <n v="92"/>
    <s v="а"/>
    <n v="2883070"/>
    <n v="17329957"/>
    <x v="0"/>
    <x v="0"/>
    <n v="136"/>
    <m/>
    <n v="1"/>
    <n v="0"/>
    <n v="-136"/>
    <x v="6"/>
    <x v="0"/>
    <n v="0"/>
    <n v="0"/>
    <n v="0"/>
    <n v="-17291.04"/>
    <x v="6"/>
    <n v="-17291.04"/>
    <m/>
    <n v="-136"/>
    <m/>
    <m/>
    <m/>
    <n v="1"/>
    <m/>
    <m/>
    <x v="32"/>
    <x v="0"/>
    <x v="7"/>
  </r>
  <r>
    <x v="2616"/>
    <n v="331000024350"/>
    <n v="93064000916"/>
    <x v="2200"/>
    <s v="50кв"/>
    <s v="Саулет"/>
    <m/>
    <m/>
    <n v="12934010"/>
    <n v="17117524"/>
    <x v="0"/>
    <x v="0"/>
    <n v="454"/>
    <m/>
    <n v="1"/>
    <n v="1"/>
    <n v="-454"/>
    <x v="911"/>
    <x v="0"/>
    <n v="0"/>
    <n v="0"/>
    <n v="0"/>
    <n v="-57721.56"/>
    <x v="940"/>
    <n v="-132854.02000000002"/>
    <m/>
    <n v="0"/>
    <m/>
    <m/>
    <m/>
    <n v="1"/>
    <m/>
    <m/>
    <x v="32"/>
    <x v="0"/>
    <x v="7"/>
  </r>
  <r>
    <x v="2617"/>
    <n v="331000010020"/>
    <n v="951040000594"/>
    <x v="2201"/>
    <s v="Женис 98/13"/>
    <s v="Женис"/>
    <n v="98"/>
    <n v="13"/>
    <n v="160250"/>
    <n v="17328095"/>
    <x v="0"/>
    <x v="0"/>
    <n v="153"/>
    <m/>
    <n v="1"/>
    <n v="1"/>
    <n v="-153"/>
    <x v="163"/>
    <x v="0"/>
    <n v="0"/>
    <n v="0"/>
    <n v="0"/>
    <n v="-19452.420000000002"/>
    <x v="601"/>
    <n v="-44772.39"/>
    <m/>
    <n v="0"/>
    <m/>
    <m/>
    <m/>
    <m/>
    <m/>
    <m/>
    <x v="32"/>
    <x v="0"/>
    <x v="7"/>
  </r>
  <r>
    <x v="2618"/>
    <n v="331000046175"/>
    <n v="240005245"/>
    <x v="2202"/>
    <s v="Бокей 66 б/64б кв 52а"/>
    <s v="Бокейхан"/>
    <s v="66б"/>
    <n v="52"/>
    <n v="32295677"/>
    <n v="58173196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32"/>
    <x v="0"/>
    <x v="7"/>
  </r>
  <r>
    <x v="2619"/>
    <n v="330100215377"/>
    <n v="30140005445"/>
    <x v="2203"/>
    <s v="Бокей 47"/>
    <s v="Бокейхан"/>
    <n v="47"/>
    <m/>
    <n v="5956"/>
    <n v="57905448"/>
    <x v="0"/>
    <x v="0"/>
    <n v="16519"/>
    <m/>
    <n v="1"/>
    <n v="1"/>
    <n v="-16519"/>
    <x v="1170"/>
    <x v="0"/>
    <n v="0"/>
    <n v="0"/>
    <n v="0"/>
    <n v="-2100225.66"/>
    <x v="1236"/>
    <n v="-4833954.9700000007"/>
    <m/>
    <n v="0"/>
    <m/>
    <m/>
    <m/>
    <n v="1"/>
    <m/>
    <m/>
    <x v="32"/>
    <x v="0"/>
    <x v="7"/>
  </r>
  <r>
    <x v="2620"/>
    <n v="330100215377"/>
    <n v="30140005445"/>
    <x v="2203"/>
    <s v="полив"/>
    <s v="Бокейхан"/>
    <n v="47"/>
    <m/>
    <n v="7508072"/>
    <n v="87838"/>
    <x v="0"/>
    <x v="0"/>
    <n v="3811"/>
    <m/>
    <n v="1"/>
    <n v="1"/>
    <n v="-3811"/>
    <x v="1171"/>
    <x v="0"/>
    <n v="0"/>
    <n v="0"/>
    <n v="0"/>
    <n v="-484530.54"/>
    <x v="1237"/>
    <n v="-1115212.93"/>
    <m/>
    <n v="0"/>
    <m/>
    <m/>
    <m/>
    <n v="1"/>
    <m/>
    <m/>
    <x v="32"/>
    <x v="0"/>
    <x v="7"/>
  </r>
  <r>
    <x v="2621"/>
    <m/>
    <n v="721023302272"/>
    <x v="2204"/>
    <s v="Шокай 128"/>
    <m/>
    <m/>
    <m/>
    <n v="0"/>
    <m/>
    <x v="0"/>
    <x v="0"/>
    <n v="45"/>
    <m/>
    <n v="1"/>
    <n v="0"/>
    <n v="-45"/>
    <x v="6"/>
    <x v="0"/>
    <n v="0"/>
    <n v="0"/>
    <n v="0"/>
    <n v="-5721.3"/>
    <x v="6"/>
    <n v="-5721.3"/>
    <m/>
    <n v="-45"/>
    <m/>
    <m/>
    <m/>
    <m/>
    <m/>
    <m/>
    <x v="32"/>
    <x v="0"/>
    <x v="7"/>
  </r>
  <r>
    <x v="2622"/>
    <n v="331000041647"/>
    <n v="980440002786"/>
    <x v="2205"/>
    <s v="Панфил 26"/>
    <s v="Панфилова"/>
    <n v="26"/>
    <m/>
    <s v="1640/51422"/>
    <n v="47309"/>
    <x v="0"/>
    <x v="0"/>
    <n v="9770"/>
    <m/>
    <n v="1"/>
    <n v="1"/>
    <n v="-9770"/>
    <x v="1172"/>
    <x v="0"/>
    <n v="0"/>
    <n v="0"/>
    <n v="0"/>
    <n v="-1242157.8"/>
    <x v="1238"/>
    <n v="-2858995.1"/>
    <m/>
    <n v="0"/>
    <m/>
    <m/>
    <m/>
    <n v="1"/>
    <m/>
    <m/>
    <x v="7"/>
    <x v="0"/>
    <x v="7"/>
  </r>
  <r>
    <x v="2623"/>
    <n v="331000001901"/>
    <n v="940540000845"/>
    <x v="2206"/>
    <s v="Абая 48"/>
    <s v="Абая"/>
    <n v="48"/>
    <m/>
    <n v="15182193"/>
    <n v="89727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n v="1"/>
    <m/>
    <m/>
    <x v="7"/>
    <x v="0"/>
    <x v="7"/>
  </r>
  <r>
    <x v="2624"/>
    <m/>
    <n v="141240024321"/>
    <x v="2207"/>
    <s v="Панфилова 30/3"/>
    <s v="Панфилова"/>
    <n v="30"/>
    <n v="3"/>
    <n v="26890101"/>
    <n v="5677435"/>
    <x v="0"/>
    <x v="0"/>
    <n v="96"/>
    <m/>
    <n v="1"/>
    <n v="1"/>
    <n v="-96"/>
    <x v="89"/>
    <x v="0"/>
    <n v="0"/>
    <n v="0"/>
    <n v="0"/>
    <n v="-12205.44"/>
    <x v="89"/>
    <n v="-28092.480000000003"/>
    <m/>
    <n v="0"/>
    <m/>
    <m/>
    <m/>
    <m/>
    <m/>
    <m/>
    <x v="19"/>
    <x v="0"/>
    <x v="7"/>
  </r>
  <r>
    <x v="2625"/>
    <n v="331000011964"/>
    <n v="100740014095"/>
    <x v="2208"/>
    <s v="Амангельды 107"/>
    <s v="Амангельды"/>
    <n v="107"/>
    <m/>
    <n v="8893034"/>
    <n v="316627"/>
    <x v="0"/>
    <x v="0"/>
    <n v="967"/>
    <m/>
    <n v="1"/>
    <n v="1"/>
    <n v="-967"/>
    <x v="1173"/>
    <x v="0"/>
    <n v="0"/>
    <n v="0"/>
    <n v="0"/>
    <n v="-122944.38"/>
    <x v="1239"/>
    <n v="-282973.21000000002"/>
    <m/>
    <n v="0"/>
    <m/>
    <m/>
    <m/>
    <n v="1"/>
    <m/>
    <m/>
    <x v="7"/>
    <x v="0"/>
    <x v="7"/>
  </r>
  <r>
    <x v="2626"/>
    <n v="331000011964"/>
    <n v="100740014095"/>
    <x v="2208"/>
    <s v="полив"/>
    <s v="Амангельды"/>
    <n v="107"/>
    <m/>
    <n v="6475645"/>
    <n v="57908651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n v="1"/>
    <m/>
    <m/>
    <x v="7"/>
    <x v="0"/>
    <x v="7"/>
  </r>
  <r>
    <x v="2627"/>
    <n v="331018916542"/>
    <n v="500913400738"/>
    <x v="2209"/>
    <s v="Амангелды 103"/>
    <s v="Амангельды"/>
    <n v="103"/>
    <m/>
    <n v="11381949"/>
    <n v="122968"/>
    <x v="0"/>
    <x v="0"/>
    <n v="704"/>
    <m/>
    <n v="1"/>
    <n v="1"/>
    <n v="-704"/>
    <x v="650"/>
    <x v="0"/>
    <n v="0"/>
    <n v="0"/>
    <n v="0"/>
    <n v="-89506.559999999998"/>
    <x v="665"/>
    <n v="-206011.52000000002"/>
    <m/>
    <n v="0"/>
    <m/>
    <m/>
    <m/>
    <n v="1"/>
    <m/>
    <m/>
    <x v="29"/>
    <x v="0"/>
    <x v="7"/>
  </r>
  <r>
    <x v="2628"/>
    <n v="331018916542"/>
    <n v="500913400738"/>
    <x v="2209"/>
    <s v="Амангелды 103"/>
    <s v="Амангельды"/>
    <n v="103"/>
    <m/>
    <n v="7516326"/>
    <n v="52198"/>
    <x v="0"/>
    <x v="0"/>
    <n v="42"/>
    <m/>
    <n v="1"/>
    <n v="1"/>
    <n v="-42"/>
    <x v="571"/>
    <x v="0"/>
    <n v="0"/>
    <n v="0"/>
    <n v="0"/>
    <n v="-5339.88"/>
    <x v="581"/>
    <n v="-12290.46"/>
    <m/>
    <n v="0"/>
    <m/>
    <m/>
    <m/>
    <n v="1"/>
    <m/>
    <m/>
    <x v="29"/>
    <x v="0"/>
    <x v="7"/>
  </r>
  <r>
    <x v="2629"/>
    <n v="331018914337"/>
    <n v="721105302367"/>
    <x v="2210"/>
    <s v="Амангелбды 101"/>
    <m/>
    <m/>
    <m/>
    <n v="14845880"/>
    <n v="58173477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m/>
    <m/>
    <m/>
    <x v="29"/>
    <x v="0"/>
    <x v="7"/>
  </r>
  <r>
    <x v="2630"/>
    <m/>
    <n v="790115400232"/>
    <x v="2211"/>
    <s v="Амангельды 109/12"/>
    <s v="Амангельды"/>
    <n v="109"/>
    <n v="12"/>
    <n v="14366786"/>
    <n v="17333818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n v="1"/>
    <m/>
    <m/>
    <x v="29"/>
    <x v="0"/>
    <x v="7"/>
  </r>
  <r>
    <x v="2631"/>
    <m/>
    <n v="790115400232"/>
    <x v="2211"/>
    <s v="Амангельды 109/12"/>
    <s v="Амангельды"/>
    <n v="109"/>
    <n v="12"/>
    <m/>
    <m/>
    <x v="0"/>
    <x v="0"/>
    <n v="135"/>
    <m/>
    <n v="1"/>
    <n v="1"/>
    <n v="-135"/>
    <x v="95"/>
    <x v="0"/>
    <n v="0"/>
    <n v="0"/>
    <n v="0"/>
    <n v="-17163.900000000001"/>
    <x v="95"/>
    <n v="-39505.050000000003"/>
    <m/>
    <n v="0"/>
    <m/>
    <m/>
    <m/>
    <n v="-1"/>
    <s v="нет № пломбы"/>
    <m/>
    <x v="29"/>
    <x v="0"/>
    <x v="7"/>
  </r>
  <r>
    <x v="2632"/>
    <m/>
    <n v="560215400833"/>
    <x v="2212"/>
    <s v="Саулет 8/61"/>
    <s v="Саулет"/>
    <n v="8"/>
    <n v="61"/>
    <n v="428912"/>
    <n v="89430"/>
    <x v="0"/>
    <x v="0"/>
    <n v="820"/>
    <m/>
    <n v="1"/>
    <n v="1"/>
    <n v="-820"/>
    <x v="1174"/>
    <x v="0"/>
    <n v="0"/>
    <n v="0"/>
    <n v="0"/>
    <n v="-104254.8"/>
    <x v="1240"/>
    <n v="-239956.60000000003"/>
    <m/>
    <n v="0"/>
    <m/>
    <m/>
    <m/>
    <n v="1"/>
    <m/>
    <m/>
    <x v="29"/>
    <x v="0"/>
    <x v="7"/>
  </r>
  <r>
    <x v="2633"/>
    <n v="331010271393"/>
    <n v="501013400728"/>
    <x v="2213"/>
    <s v="Бектур 15/2"/>
    <s v="Бектурганова"/>
    <n v="15"/>
    <n v="2"/>
    <n v="9724120"/>
    <n v="51116"/>
    <x v="0"/>
    <x v="0"/>
    <n v="692"/>
    <m/>
    <n v="1"/>
    <n v="1"/>
    <n v="-692"/>
    <x v="588"/>
    <x v="0"/>
    <n v="0"/>
    <n v="0"/>
    <n v="0"/>
    <n v="-87980.88"/>
    <x v="599"/>
    <n v="-202499.96000000002"/>
    <m/>
    <n v="0"/>
    <m/>
    <m/>
    <m/>
    <m/>
    <m/>
    <m/>
    <x v="5"/>
    <x v="0"/>
    <x v="7"/>
  </r>
  <r>
    <x v="2634"/>
    <n v="331012461213"/>
    <n v="500712401248"/>
    <x v="2214"/>
    <s v="Абая 44/2"/>
    <s v="Абая"/>
    <n v="44"/>
    <n v="2"/>
    <n v="17312104"/>
    <n v="230883"/>
    <x v="0"/>
    <x v="0"/>
    <n v="244"/>
    <m/>
    <n v="1"/>
    <n v="1"/>
    <n v="-244"/>
    <x v="528"/>
    <x v="0"/>
    <n v="0"/>
    <n v="0"/>
    <n v="0"/>
    <n v="-31022.16"/>
    <x v="535"/>
    <n v="-71401.72"/>
    <m/>
    <n v="0"/>
    <m/>
    <m/>
    <m/>
    <n v="1"/>
    <m/>
    <m/>
    <x v="5"/>
    <x v="0"/>
    <x v="7"/>
  </r>
  <r>
    <x v="2635"/>
    <n v="331010019700"/>
    <n v="640325302610"/>
    <x v="2215"/>
    <s v="Абая 40"/>
    <s v="Абая"/>
    <n v="40"/>
    <m/>
    <n v="16288329"/>
    <n v="48658"/>
    <x v="0"/>
    <x v="0"/>
    <n v="869"/>
    <m/>
    <n v="1"/>
    <n v="1"/>
    <n v="-869"/>
    <x v="1175"/>
    <x v="0"/>
    <n v="0"/>
    <n v="0"/>
    <n v="0"/>
    <n v="-110484.66"/>
    <x v="1241"/>
    <n v="-254295.47"/>
    <m/>
    <n v="0"/>
    <m/>
    <m/>
    <m/>
    <n v="1"/>
    <m/>
    <m/>
    <x v="5"/>
    <x v="0"/>
    <x v="7"/>
  </r>
  <r>
    <x v="2636"/>
    <n v="331017780766"/>
    <n v="750212401151"/>
    <x v="2216"/>
    <s v="пр.Абая39"/>
    <s v="Абая"/>
    <n v="39"/>
    <n v="1"/>
    <n v="10794"/>
    <n v="5508126"/>
    <x v="0"/>
    <x v="0"/>
    <n v="6"/>
    <m/>
    <n v="1"/>
    <n v="1"/>
    <n v="-6"/>
    <x v="356"/>
    <x v="0"/>
    <n v="0"/>
    <n v="0"/>
    <n v="0"/>
    <n v="-762.84"/>
    <x v="359"/>
    <n v="-1755.7800000000002"/>
    <m/>
    <n v="0"/>
    <m/>
    <m/>
    <m/>
    <n v="1"/>
    <m/>
    <m/>
    <x v="5"/>
    <x v="0"/>
    <x v="7"/>
  </r>
  <r>
    <x v="2637"/>
    <n v="331010192950"/>
    <n v="760718302324"/>
    <x v="2217"/>
    <s v="Панфил 23/24"/>
    <s v="Панфилова"/>
    <n v="23"/>
    <n v="24"/>
    <n v="16840000"/>
    <n v="47308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5"/>
    <x v="0"/>
    <x v="7"/>
  </r>
  <r>
    <x v="2638"/>
    <n v="331010357988"/>
    <n v="631015402585"/>
    <x v="2218"/>
    <s v="Чайков 8"/>
    <s v="Чайковский"/>
    <n v="8"/>
    <m/>
    <n v="97900957"/>
    <n v="89540"/>
    <x v="0"/>
    <x v="0"/>
    <n v="516"/>
    <m/>
    <n v="1"/>
    <n v="1"/>
    <n v="-516"/>
    <x v="648"/>
    <x v="0"/>
    <n v="0"/>
    <n v="0"/>
    <n v="0"/>
    <n v="-65604.240000000005"/>
    <x v="663"/>
    <n v="-150997.08000000002"/>
    <m/>
    <n v="0"/>
    <m/>
    <m/>
    <m/>
    <n v="1"/>
    <m/>
    <m/>
    <x v="5"/>
    <x v="0"/>
    <x v="7"/>
  </r>
  <r>
    <x v="2639"/>
    <n v="331017885895"/>
    <n v="640319402347"/>
    <x v="2219"/>
    <s v="Панфил 23/4"/>
    <s v="Панфилова"/>
    <n v="23"/>
    <n v="4"/>
    <n v="12802377"/>
    <n v="17329175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n v="1"/>
    <m/>
    <m/>
    <x v="5"/>
    <x v="0"/>
    <x v="7"/>
  </r>
  <r>
    <x v="2640"/>
    <n v="331017788827"/>
    <n v="510108420190"/>
    <x v="2220"/>
    <s v="Абая 46/33"/>
    <m/>
    <m/>
    <m/>
    <n v="6668183"/>
    <n v="965183"/>
    <x v="0"/>
    <x v="0"/>
    <n v="59"/>
    <m/>
    <n v="1"/>
    <n v="1"/>
    <n v="-59"/>
    <x v="357"/>
    <x v="0"/>
    <n v="0"/>
    <n v="0"/>
    <n v="0"/>
    <n v="-7501.26"/>
    <x v="360"/>
    <n v="-17265.169999999998"/>
    <m/>
    <n v="0"/>
    <m/>
    <m/>
    <m/>
    <m/>
    <m/>
    <m/>
    <x v="5"/>
    <x v="0"/>
    <x v="7"/>
  </r>
  <r>
    <x v="2641"/>
    <n v="331010442766"/>
    <n v="501104301259"/>
    <x v="162"/>
    <s v="Абая 50"/>
    <s v="Абая"/>
    <n v="50"/>
    <m/>
    <n v="16290893"/>
    <n v="48857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n v="1"/>
    <m/>
    <m/>
    <x v="5"/>
    <x v="0"/>
    <x v="7"/>
  </r>
  <r>
    <x v="2642"/>
    <n v="331010332773"/>
    <n v="750812401252"/>
    <x v="2221"/>
    <s v="Абая 44/3"/>
    <s v="Абая"/>
    <n v="44"/>
    <n v="3"/>
    <n v="1202218621"/>
    <n v="2407"/>
    <x v="0"/>
    <x v="0"/>
    <n v="49"/>
    <m/>
    <n v="1"/>
    <n v="1"/>
    <n v="-49"/>
    <x v="311"/>
    <x v="0"/>
    <n v="0"/>
    <n v="0"/>
    <n v="0"/>
    <n v="-6229.86"/>
    <x v="314"/>
    <n v="-14338.869999999999"/>
    <m/>
    <n v="0"/>
    <m/>
    <m/>
    <m/>
    <n v="1"/>
    <m/>
    <m/>
    <x v="5"/>
    <x v="0"/>
    <x v="7"/>
  </r>
  <r>
    <x v="2643"/>
    <n v="330410218124"/>
    <n v="770705400197"/>
    <x v="2222"/>
    <s v="Абая 54/3"/>
    <s v="Абая"/>
    <n v="54"/>
    <n v="3"/>
    <n v="1707961"/>
    <n v="98520"/>
    <x v="0"/>
    <x v="0"/>
    <n v="573"/>
    <m/>
    <n v="1"/>
    <n v="1"/>
    <n v="-573"/>
    <x v="1149"/>
    <x v="0"/>
    <n v="0"/>
    <n v="0"/>
    <n v="0"/>
    <n v="-72851.22"/>
    <x v="1242"/>
    <n v="-167676.99"/>
    <m/>
    <n v="0"/>
    <m/>
    <m/>
    <m/>
    <n v="1"/>
    <m/>
    <m/>
    <x v="5"/>
    <x v="0"/>
    <x v="7"/>
  </r>
  <r>
    <x v="2644"/>
    <n v="331012236110"/>
    <n v="781003400363"/>
    <x v="2223"/>
    <s v="Панф 25/51"/>
    <s v="Панфилова"/>
    <n v="25"/>
    <s v="51-52"/>
    <n v="1853704"/>
    <n v="87903"/>
    <x v="0"/>
    <x v="0"/>
    <n v="895"/>
    <m/>
    <n v="1"/>
    <n v="1"/>
    <n v="-895"/>
    <x v="1176"/>
    <x v="0"/>
    <n v="0"/>
    <n v="0"/>
    <n v="0"/>
    <n v="-113790.3"/>
    <x v="1243"/>
    <n v="-261903.85000000003"/>
    <m/>
    <n v="0"/>
    <m/>
    <m/>
    <m/>
    <n v="1"/>
    <m/>
    <m/>
    <x v="5"/>
    <x v="0"/>
    <x v="7"/>
  </r>
  <r>
    <x v="2645"/>
    <n v="331012115364"/>
    <n v="590608401417"/>
    <x v="2224"/>
    <s v="Абая 39/31"/>
    <s v="Абая"/>
    <n v="39"/>
    <n v="31"/>
    <n v="32293730"/>
    <n v="58173187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m/>
    <m/>
    <m/>
    <x v="5"/>
    <x v="0"/>
    <x v="7"/>
  </r>
  <r>
    <x v="2646"/>
    <n v="331010692270"/>
    <n v="100241004382"/>
    <x v="2225"/>
    <s v="Абая 43/45"/>
    <s v="Абая"/>
    <n v="43"/>
    <n v="45"/>
    <n v="27069950"/>
    <n v="183"/>
    <x v="0"/>
    <x v="0"/>
    <n v="91"/>
    <m/>
    <n v="1"/>
    <n v="1"/>
    <n v="-91"/>
    <x v="202"/>
    <x v="0"/>
    <n v="0"/>
    <n v="0"/>
    <n v="0"/>
    <n v="-11569.74"/>
    <x v="205"/>
    <n v="-26629.33"/>
    <m/>
    <n v="0"/>
    <m/>
    <m/>
    <m/>
    <n v="1"/>
    <m/>
    <m/>
    <x v="5"/>
    <x v="0"/>
    <x v="7"/>
  </r>
  <r>
    <x v="2647"/>
    <n v="331010288640"/>
    <n v="551023400266"/>
    <x v="2226"/>
    <s v="Абая 37/45"/>
    <s v="Абая"/>
    <n v="37"/>
    <n v="45"/>
    <s v="04/549547"/>
    <n v="2709094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5"/>
    <x v="0"/>
    <x v="7"/>
  </r>
  <r>
    <x v="2648"/>
    <n v="330120793996"/>
    <n v="920930300622"/>
    <x v="2227"/>
    <s v="Абая 37/15"/>
    <s v="Абая"/>
    <n v="37"/>
    <n v="15"/>
    <n v="31592795"/>
    <n v="58172905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5"/>
    <x v="0"/>
    <x v="7"/>
  </r>
  <r>
    <x v="2649"/>
    <n v="331012469505"/>
    <n v="600102303252"/>
    <x v="2228"/>
    <s v="Абая 39/4"/>
    <s v="Абая"/>
    <n v="39"/>
    <n v="4"/>
    <n v="549558"/>
    <n v="114002"/>
    <x v="0"/>
    <x v="0"/>
    <n v="262"/>
    <m/>
    <n v="1"/>
    <n v="1"/>
    <n v="-262"/>
    <x v="302"/>
    <x v="0"/>
    <n v="0"/>
    <n v="0"/>
    <n v="0"/>
    <n v="-33310.68"/>
    <x v="305"/>
    <n v="-76669.06"/>
    <m/>
    <n v="0"/>
    <m/>
    <m/>
    <m/>
    <n v="1"/>
    <m/>
    <m/>
    <x v="5"/>
    <x v="0"/>
    <x v="7"/>
  </r>
  <r>
    <x v="2650"/>
    <n v="331010743147"/>
    <n v="710614301659"/>
    <x v="2229"/>
    <s v="Абая 39/17"/>
    <s v="Абая"/>
    <n v="39"/>
    <n v="17"/>
    <n v="14668157"/>
    <n v="17328096"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n v="1"/>
    <m/>
    <m/>
    <x v="5"/>
    <x v="0"/>
    <x v="7"/>
  </r>
  <r>
    <x v="2651"/>
    <n v="331010290356"/>
    <n v="580726402188"/>
    <x v="2230"/>
    <s v="Абая 39/31"/>
    <s v="Абая"/>
    <n v="39"/>
    <n v="31"/>
    <n v="6666143"/>
    <n v="98519"/>
    <x v="0"/>
    <x v="0"/>
    <n v="521"/>
    <m/>
    <n v="1"/>
    <n v="1"/>
    <n v="-521"/>
    <x v="142"/>
    <x v="0"/>
    <n v="0"/>
    <n v="0"/>
    <n v="0"/>
    <n v="-66239.94"/>
    <x v="142"/>
    <n v="-152460.23000000001"/>
    <m/>
    <n v="0"/>
    <m/>
    <m/>
    <m/>
    <n v="1"/>
    <m/>
    <m/>
    <x v="5"/>
    <x v="0"/>
    <x v="7"/>
  </r>
  <r>
    <x v="2652"/>
    <n v="331010037258"/>
    <n v="660607302012"/>
    <x v="2231"/>
    <s v=" Абая 41/38"/>
    <s v="Абая"/>
    <n v="41"/>
    <n v="38"/>
    <n v="552755"/>
    <s v="пл 38090"/>
    <x v="0"/>
    <x v="0"/>
    <n v="722"/>
    <m/>
    <n v="1"/>
    <n v="1"/>
    <n v="-722"/>
    <x v="60"/>
    <x v="0"/>
    <n v="0"/>
    <n v="0"/>
    <n v="0"/>
    <n v="-91795.08"/>
    <x v="60"/>
    <n v="-211278.86000000002"/>
    <m/>
    <n v="0"/>
    <m/>
    <m/>
    <m/>
    <n v="1"/>
    <m/>
    <m/>
    <x v="5"/>
    <x v="0"/>
    <x v="7"/>
  </r>
  <r>
    <x v="2653"/>
    <n v="331017995327"/>
    <n v="780916303174"/>
    <x v="2232"/>
    <s v="Абая 43"/>
    <s v="Абая"/>
    <n v="43"/>
    <s v="а"/>
    <n v="57908915"/>
    <n v="30294333"/>
    <x v="0"/>
    <x v="0"/>
    <n v="109"/>
    <m/>
    <n v="1"/>
    <n v="1"/>
    <n v="-109"/>
    <x v="928"/>
    <x v="0"/>
    <n v="0"/>
    <n v="0"/>
    <n v="0"/>
    <n v="-13858.26"/>
    <x v="957"/>
    <n v="-31896.67"/>
    <m/>
    <n v="0"/>
    <m/>
    <m/>
    <m/>
    <n v="1"/>
    <m/>
    <m/>
    <x v="5"/>
    <x v="0"/>
    <x v="7"/>
  </r>
  <r>
    <x v="2654"/>
    <n v="331017861458"/>
    <n v="621005402247"/>
    <x v="2233"/>
    <s v="пр.Абая 37/27"/>
    <s v="Абая"/>
    <n v="37"/>
    <n v="27"/>
    <n v="16600457"/>
    <n v="47307"/>
    <x v="0"/>
    <x v="0"/>
    <n v="262"/>
    <m/>
    <n v="1"/>
    <n v="1"/>
    <n v="-262"/>
    <x v="302"/>
    <x v="0"/>
    <n v="0"/>
    <n v="0"/>
    <n v="0"/>
    <n v="-33310.68"/>
    <x v="305"/>
    <n v="-76669.06"/>
    <m/>
    <n v="0"/>
    <m/>
    <m/>
    <m/>
    <n v="1"/>
    <m/>
    <m/>
    <x v="5"/>
    <x v="0"/>
    <x v="7"/>
  </r>
  <r>
    <x v="2655"/>
    <n v="331010025815"/>
    <n v="750814300813"/>
    <x v="2234"/>
    <s v="Абая 41/36"/>
    <s v="Абая"/>
    <n v="41"/>
    <n v="36"/>
    <n v="32293943"/>
    <n v="58173452"/>
    <x v="0"/>
    <x v="0"/>
    <n v="160"/>
    <m/>
    <n v="1"/>
    <n v="1"/>
    <n v="-160"/>
    <x v="428"/>
    <x v="0"/>
    <n v="0"/>
    <n v="0"/>
    <n v="0"/>
    <n v="-20342.400000000001"/>
    <x v="431"/>
    <n v="-46820.800000000003"/>
    <m/>
    <n v="0"/>
    <m/>
    <m/>
    <m/>
    <n v="1"/>
    <m/>
    <m/>
    <x v="5"/>
    <x v="0"/>
    <x v="7"/>
  </r>
  <r>
    <x v="2656"/>
    <n v="331012226564"/>
    <n v="920604400597"/>
    <x v="2235"/>
    <s v="пр.Абая41/2"/>
    <s v="Абая"/>
    <n v="41"/>
    <n v="2"/>
    <n v="15443114"/>
    <n v="57789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m/>
    <m/>
    <m/>
    <x v="5"/>
    <x v="0"/>
    <x v="7"/>
  </r>
  <r>
    <x v="2657"/>
    <n v="331010867005"/>
    <n v="600810302838"/>
    <x v="2236"/>
    <s v="пр.Абая 41"/>
    <m/>
    <m/>
    <m/>
    <n v="29106004"/>
    <n v="57914880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m/>
    <m/>
    <m/>
    <x v="5"/>
    <x v="0"/>
    <x v="7"/>
  </r>
  <r>
    <x v="2658"/>
    <n v="331012207480"/>
    <n v="630810402969"/>
    <x v="2237"/>
    <s v="Абая 39/18"/>
    <s v="Абая"/>
    <n v="39"/>
    <n v="18"/>
    <n v="6006258"/>
    <n v="1229"/>
    <x v="0"/>
    <x v="0"/>
    <n v="238"/>
    <m/>
    <n v="1"/>
    <n v="1"/>
    <n v="-238"/>
    <x v="353"/>
    <x v="0"/>
    <n v="0"/>
    <n v="0"/>
    <n v="0"/>
    <n v="-30259.32"/>
    <x v="356"/>
    <n v="-69645.94"/>
    <m/>
    <n v="0"/>
    <m/>
    <m/>
    <m/>
    <n v="1"/>
    <m/>
    <m/>
    <x v="5"/>
    <x v="0"/>
    <x v="7"/>
  </r>
  <r>
    <x v="2659"/>
    <n v="331010207732"/>
    <n v="700130401917"/>
    <x v="2238"/>
    <s v="пр Абая 37/14"/>
    <s v="Абая"/>
    <n v="37"/>
    <n v="14"/>
    <n v="398220"/>
    <n v="153444"/>
    <x v="0"/>
    <x v="0"/>
    <n v="187"/>
    <m/>
    <n v="1"/>
    <n v="1"/>
    <n v="-187"/>
    <x v="438"/>
    <x v="0"/>
    <n v="0"/>
    <n v="0"/>
    <n v="0"/>
    <n v="-23775.18"/>
    <x v="441"/>
    <n v="-54721.81"/>
    <m/>
    <n v="0"/>
    <m/>
    <m/>
    <m/>
    <n v="1"/>
    <m/>
    <m/>
    <x v="5"/>
    <x v="0"/>
    <x v="7"/>
  </r>
  <r>
    <x v="2660"/>
    <n v="331010207732"/>
    <n v="700130401917"/>
    <x v="2239"/>
    <s v="Абая 37/13"/>
    <s v="Абая"/>
    <n v="37"/>
    <n v="13"/>
    <n v="18122483"/>
    <n v="39414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5"/>
    <x v="0"/>
    <x v="7"/>
  </r>
  <r>
    <x v="2661"/>
    <n v="330120239802"/>
    <n v="770607402795"/>
    <x v="2240"/>
    <s v="Абая 41/25"/>
    <s v="Абая"/>
    <n v="41"/>
    <n v="25"/>
    <n v="101185"/>
    <n v="5530221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n v="1"/>
    <m/>
    <m/>
    <x v="5"/>
    <x v="0"/>
    <x v="7"/>
  </r>
  <r>
    <x v="2662"/>
    <n v="331010242213"/>
    <n v="500401400239"/>
    <x v="2241"/>
    <s v="пр.Абая 41/2"/>
    <s v="Абая"/>
    <n v="41"/>
    <n v="12"/>
    <n v="12880429"/>
    <n v="17329961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n v="1"/>
    <m/>
    <m/>
    <x v="5"/>
    <x v="0"/>
    <x v="7"/>
  </r>
  <r>
    <x v="2663"/>
    <n v="331017780766"/>
    <n v="661209401852"/>
    <x v="2242"/>
    <s v="Абая 41/26"/>
    <s v="Абая"/>
    <n v="41"/>
    <n v="26"/>
    <n v="6680999"/>
    <n v="58173246"/>
    <x v="0"/>
    <x v="0"/>
    <n v="474"/>
    <m/>
    <n v="1"/>
    <n v="1"/>
    <n v="-474"/>
    <x v="589"/>
    <x v="0"/>
    <n v="0"/>
    <n v="0"/>
    <n v="0"/>
    <n v="-60264.36"/>
    <x v="600"/>
    <n v="-138706.62"/>
    <m/>
    <n v="0"/>
    <m/>
    <m/>
    <m/>
    <n v="1"/>
    <m/>
    <m/>
    <x v="5"/>
    <x v="0"/>
    <x v="7"/>
  </r>
  <r>
    <x v="2664"/>
    <n v="331010255490"/>
    <n v="580101309299"/>
    <x v="2225"/>
    <s v="пр.Абая37/26        "/>
    <s v="Абая"/>
    <n v="37"/>
    <n v="26"/>
    <n v="97570095"/>
    <n v="89427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5"/>
    <x v="0"/>
    <x v="7"/>
  </r>
  <r>
    <x v="2665"/>
    <n v="330120378337"/>
    <n v="770928450037"/>
    <x v="2243"/>
    <s v="пр.Абая 41/37"/>
    <s v="Абая"/>
    <n v="41"/>
    <n v="37"/>
    <n v="71345610"/>
    <n v="829708"/>
    <x v="0"/>
    <x v="0"/>
    <n v="316"/>
    <m/>
    <n v="1"/>
    <n v="1"/>
    <n v="-316"/>
    <x v="904"/>
    <x v="0"/>
    <n v="0"/>
    <n v="0"/>
    <n v="0"/>
    <n v="-40176.239999999998"/>
    <x v="933"/>
    <n v="-92471.08"/>
    <m/>
    <n v="0"/>
    <m/>
    <m/>
    <m/>
    <m/>
    <m/>
    <m/>
    <x v="5"/>
    <x v="0"/>
    <x v="7"/>
  </r>
  <r>
    <x v="2666"/>
    <n v="331017902679"/>
    <n v="811224300456"/>
    <x v="2244"/>
    <s v="Абая 39/32"/>
    <s v="Абая"/>
    <n v="39"/>
    <n v="32"/>
    <n v="16065063"/>
    <n v="122175"/>
    <x v="0"/>
    <x v="0"/>
    <n v="116"/>
    <m/>
    <n v="1"/>
    <n v="1"/>
    <n v="-116"/>
    <x v="139"/>
    <x v="0"/>
    <n v="0"/>
    <n v="0"/>
    <n v="0"/>
    <n v="-14748.24"/>
    <x v="139"/>
    <n v="-33945.08"/>
    <m/>
    <n v="0"/>
    <m/>
    <m/>
    <m/>
    <n v="1"/>
    <m/>
    <m/>
    <x v="5"/>
    <x v="0"/>
    <x v="7"/>
  </r>
  <r>
    <x v="2667"/>
    <n v="331010208631"/>
    <n v="640520301058"/>
    <x v="2245"/>
    <s v="Пр Абая 41/13"/>
    <s v="Абая"/>
    <n v="41"/>
    <n v="13"/>
    <n v="1381086"/>
    <m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5"/>
    <x v="0"/>
    <x v="7"/>
  </r>
  <r>
    <x v="2668"/>
    <n v="331017873099"/>
    <n v="811024401354"/>
    <x v="2246"/>
    <s v="Панф 28/3"/>
    <s v="Панфилова"/>
    <n v="28"/>
    <n v="3"/>
    <n v="97897700"/>
    <n v="742269"/>
    <x v="0"/>
    <x v="0"/>
    <n v="482"/>
    <m/>
    <n v="1"/>
    <n v="1"/>
    <n v="-482"/>
    <x v="1177"/>
    <x v="0"/>
    <n v="0"/>
    <n v="0"/>
    <n v="0"/>
    <n v="-61281.48"/>
    <x v="1244"/>
    <n v="-141047.66"/>
    <m/>
    <n v="0"/>
    <m/>
    <m/>
    <m/>
    <n v="1"/>
    <m/>
    <m/>
    <x v="5"/>
    <x v="0"/>
    <x v="7"/>
  </r>
  <r>
    <x v="2669"/>
    <n v="331012157865"/>
    <n v="610930401731"/>
    <x v="2247"/>
    <s v="Панфилова б/н"/>
    <s v="Панфилова"/>
    <s v="б/н"/>
    <m/>
    <n v="13512049"/>
    <n v="17329962"/>
    <x v="0"/>
    <x v="0"/>
    <n v="46"/>
    <m/>
    <n v="1"/>
    <n v="1"/>
    <n v="-46"/>
    <x v="983"/>
    <x v="0"/>
    <n v="0"/>
    <n v="0"/>
    <n v="0"/>
    <n v="-5848.44"/>
    <x v="1014"/>
    <n v="-13460.98"/>
    <m/>
    <n v="0"/>
    <m/>
    <m/>
    <m/>
    <n v="1"/>
    <m/>
    <m/>
    <x v="5"/>
    <x v="0"/>
    <x v="7"/>
  </r>
  <r>
    <x v="2670"/>
    <n v="331012087192"/>
    <n v="460227400382"/>
    <x v="2248"/>
    <s v="Шукур 31/19"/>
    <s v="Шукурова"/>
    <n v="31"/>
    <n v="19"/>
    <n v="27038408"/>
    <n v="316078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n v="1"/>
    <m/>
    <m/>
    <x v="5"/>
    <x v="0"/>
    <x v="7"/>
  </r>
  <r>
    <x v="2671"/>
    <n v="331010200064"/>
    <n v="601013400957"/>
    <x v="1989"/>
    <s v="Шукуров 29/2"/>
    <s v="Шукурова"/>
    <n v="29"/>
    <n v="2"/>
    <n v="39328807"/>
    <n v="155180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5"/>
    <x v="0"/>
    <x v="7"/>
  </r>
  <r>
    <x v="2672"/>
    <n v="331010619313"/>
    <n v="700823402529"/>
    <x v="2249"/>
    <s v="Женис 82"/>
    <s v="Женис"/>
    <n v="82"/>
    <m/>
    <n v="31410"/>
    <n v="47054"/>
    <x v="0"/>
    <x v="0"/>
    <n v="626"/>
    <m/>
    <n v="1"/>
    <n v="0"/>
    <n v="-626"/>
    <x v="6"/>
    <x v="0"/>
    <n v="0"/>
    <n v="0"/>
    <n v="0"/>
    <n v="-79589.64"/>
    <x v="6"/>
    <n v="-79589.64"/>
    <m/>
    <n v="-626"/>
    <m/>
    <m/>
    <m/>
    <n v="1"/>
    <m/>
    <m/>
    <x v="5"/>
    <x v="0"/>
    <x v="7"/>
  </r>
  <r>
    <x v="2673"/>
    <n v="582120111406"/>
    <n v="810918402728"/>
    <x v="2250"/>
    <s v="Панфилова 30/19"/>
    <s v="Панфилова"/>
    <n v="30"/>
    <n v="19"/>
    <n v="12224243"/>
    <n v="38001"/>
    <x v="0"/>
    <x v="0"/>
    <n v="236"/>
    <m/>
    <n v="1"/>
    <n v="1"/>
    <n v="-236"/>
    <x v="1178"/>
    <x v="0"/>
    <n v="0"/>
    <n v="0"/>
    <n v="0"/>
    <n v="-30005.040000000001"/>
    <x v="1245"/>
    <n v="-69060.679999999993"/>
    <m/>
    <n v="0"/>
    <m/>
    <m/>
    <m/>
    <n v="1"/>
    <m/>
    <m/>
    <x v="5"/>
    <x v="0"/>
    <x v="7"/>
  </r>
  <r>
    <x v="2674"/>
    <n v="331010780097"/>
    <n v="720108402911"/>
    <x v="2251"/>
    <s v="КПД3/1/1"/>
    <s v="КПД"/>
    <n v="3"/>
    <n v="1"/>
    <n v="13606474"/>
    <n v="51639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n v="1"/>
    <s v="сч не работает.послед показ 620"/>
    <m/>
    <x v="5"/>
    <x v="0"/>
    <x v="7"/>
  </r>
  <r>
    <x v="2675"/>
    <n v="331010667357"/>
    <n v="710612401882"/>
    <x v="2252"/>
    <s v="Шукурова б/н"/>
    <m/>
    <m/>
    <m/>
    <n v="864714501"/>
    <n v="879053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5"/>
    <x v="0"/>
    <x v="7"/>
  </r>
  <r>
    <x v="2676"/>
    <n v="331010606388"/>
    <n v="660129300692"/>
    <x v="2253"/>
    <s v="Панфилова 1а"/>
    <s v="Панфилова"/>
    <n v="1"/>
    <s v="а"/>
    <n v="71739"/>
    <n v="87817"/>
    <x v="0"/>
    <x v="0"/>
    <n v="1225"/>
    <m/>
    <n v="1"/>
    <n v="1"/>
    <n v="-1225"/>
    <x v="1179"/>
    <x v="0"/>
    <n v="0"/>
    <n v="0"/>
    <n v="0"/>
    <n v="-155746.5"/>
    <x v="1246"/>
    <n v="-358471.75"/>
    <m/>
    <n v="0"/>
    <m/>
    <m/>
    <m/>
    <n v="1"/>
    <m/>
    <m/>
    <x v="5"/>
    <x v="0"/>
    <x v="7"/>
  </r>
  <r>
    <x v="2677"/>
    <n v="331017861458"/>
    <n v="621005402247"/>
    <x v="524"/>
    <s v="Абая 54/21"/>
    <s v="Абая"/>
    <n v="54"/>
    <n v="21"/>
    <n v="5004847"/>
    <n v="99585"/>
    <x v="0"/>
    <x v="0"/>
    <n v="484"/>
    <m/>
    <n v="1"/>
    <n v="1"/>
    <n v="-484"/>
    <x v="1180"/>
    <x v="0"/>
    <n v="0"/>
    <n v="0"/>
    <n v="0"/>
    <n v="-61535.76"/>
    <x v="1247"/>
    <n v="-141632.92000000001"/>
    <m/>
    <n v="0"/>
    <m/>
    <m/>
    <m/>
    <n v="1"/>
    <m/>
    <m/>
    <x v="5"/>
    <x v="0"/>
    <x v="7"/>
  </r>
  <r>
    <x v="2678"/>
    <n v="90910665916"/>
    <n v="580327401527"/>
    <x v="2254"/>
    <s v="Скаткова 127/32"/>
    <m/>
    <m/>
    <m/>
    <n v="14818461"/>
    <n v="37901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5"/>
    <x v="0"/>
    <x v="7"/>
  </r>
  <r>
    <x v="2679"/>
    <n v="331012218530"/>
    <n v="750101406595"/>
    <x v="2255"/>
    <s v="Универсам"/>
    <s v="Универсам"/>
    <m/>
    <m/>
    <n v="112515006"/>
    <n v="47499"/>
    <x v="0"/>
    <x v="0"/>
    <n v="82"/>
    <m/>
    <n v="1"/>
    <n v="0"/>
    <n v="-82"/>
    <x v="6"/>
    <x v="0"/>
    <n v="0"/>
    <n v="0"/>
    <n v="0"/>
    <n v="-10425.48"/>
    <x v="6"/>
    <n v="-10425.48"/>
    <m/>
    <n v="-82"/>
    <m/>
    <m/>
    <m/>
    <n v="1"/>
    <m/>
    <m/>
    <x v="5"/>
    <x v="0"/>
    <x v="7"/>
  </r>
  <r>
    <x v="2680"/>
    <n v="331010101198"/>
    <n v="420417401158"/>
    <x v="2256"/>
    <s v="Универсам"/>
    <s v="Универсам"/>
    <m/>
    <m/>
    <n v="520656"/>
    <n v="77499"/>
    <x v="0"/>
    <x v="0"/>
    <n v="174"/>
    <m/>
    <n v="1"/>
    <n v="0"/>
    <n v="-174"/>
    <x v="6"/>
    <x v="0"/>
    <n v="0"/>
    <n v="0"/>
    <n v="0"/>
    <n v="-22122.36"/>
    <x v="6"/>
    <n v="-22122.36"/>
    <m/>
    <n v="-174"/>
    <m/>
    <m/>
    <m/>
    <n v="1"/>
    <m/>
    <m/>
    <x v="5"/>
    <x v="0"/>
    <x v="7"/>
  </r>
  <r>
    <x v="2681"/>
    <n v="331010277689"/>
    <n v="700920401855"/>
    <x v="2257"/>
    <s v="Кушер 6"/>
    <s v="Кушербаева"/>
    <n v="6"/>
    <m/>
    <n v="11465383"/>
    <n v="770467"/>
    <x v="0"/>
    <x v="0"/>
    <n v="137"/>
    <m/>
    <n v="1"/>
    <n v="1"/>
    <n v="-137"/>
    <x v="318"/>
    <x v="0"/>
    <n v="0"/>
    <n v="0"/>
    <n v="0"/>
    <n v="-17418.18"/>
    <x v="321"/>
    <n v="-40090.31"/>
    <m/>
    <n v="0"/>
    <m/>
    <m/>
    <m/>
    <n v="1"/>
    <m/>
    <m/>
    <x v="5"/>
    <x v="0"/>
    <x v="7"/>
  </r>
  <r>
    <x v="2682"/>
    <n v="331012157865"/>
    <n v="610930401731"/>
    <x v="2258"/>
    <s v="Абая 54/41"/>
    <s v="Абая"/>
    <n v="54"/>
    <n v="41"/>
    <n v="98013971"/>
    <n v="1483876"/>
    <x v="0"/>
    <x v="0"/>
    <n v="815"/>
    <m/>
    <n v="1"/>
    <n v="1"/>
    <n v="-815"/>
    <x v="240"/>
    <x v="0"/>
    <n v="0"/>
    <n v="0"/>
    <n v="0"/>
    <n v="-103619.1"/>
    <x v="243"/>
    <n v="-238493.45"/>
    <m/>
    <n v="0"/>
    <m/>
    <m/>
    <m/>
    <n v="1"/>
    <m/>
    <m/>
    <x v="5"/>
    <x v="0"/>
    <x v="7"/>
  </r>
  <r>
    <x v="2683"/>
    <n v="331010018977"/>
    <n v="540320222333"/>
    <x v="2259"/>
    <s v="Женис 75"/>
    <s v="Женис"/>
    <n v="75"/>
    <m/>
    <n v="15834417"/>
    <n v="38820"/>
    <x v="0"/>
    <x v="0"/>
    <n v="61"/>
    <m/>
    <n v="1"/>
    <n v="1"/>
    <n v="-61"/>
    <x v="232"/>
    <x v="0"/>
    <n v="0"/>
    <n v="0"/>
    <n v="0"/>
    <n v="-7755.54"/>
    <x v="235"/>
    <n v="-17850.43"/>
    <m/>
    <n v="0"/>
    <m/>
    <m/>
    <m/>
    <n v="1"/>
    <m/>
    <m/>
    <x v="5"/>
    <x v="0"/>
    <x v="7"/>
  </r>
  <r>
    <x v="2684"/>
    <n v="331017794381"/>
    <n v="710812300101"/>
    <x v="2260"/>
    <s v="Панф 25/49"/>
    <s v="Панфилова"/>
    <n v="25"/>
    <n v="49"/>
    <n v="2409230"/>
    <n v="58173245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7"/>
  </r>
  <r>
    <x v="2685"/>
    <n v="330100238178"/>
    <n v="80740009508"/>
    <x v="2261"/>
    <s v="Панф 31а/39"/>
    <m/>
    <m/>
    <m/>
    <n v="121352"/>
    <n v="123479"/>
    <x v="0"/>
    <x v="0"/>
    <n v="77"/>
    <m/>
    <n v="1"/>
    <n v="1"/>
    <n v="-77"/>
    <x v="145"/>
    <x v="0"/>
    <n v="0"/>
    <n v="0"/>
    <n v="0"/>
    <n v="-9789.7800000000007"/>
    <x v="145"/>
    <n v="-22532.510000000002"/>
    <m/>
    <n v="0"/>
    <m/>
    <m/>
    <m/>
    <m/>
    <m/>
    <m/>
    <x v="5"/>
    <x v="0"/>
    <x v="7"/>
  </r>
  <r>
    <x v="2686"/>
    <n v="331018872954"/>
    <n v="740916401692"/>
    <x v="2262"/>
    <s v="Мурат 18"/>
    <m/>
    <m/>
    <m/>
    <n v="25804539"/>
    <n v="2406"/>
    <x v="0"/>
    <x v="0"/>
    <n v="17"/>
    <m/>
    <n v="1"/>
    <n v="1"/>
    <n v="-17"/>
    <x v="284"/>
    <x v="0"/>
    <n v="0"/>
    <n v="0"/>
    <n v="0"/>
    <n v="-2161.38"/>
    <x v="287"/>
    <n v="-4974.71"/>
    <m/>
    <n v="0"/>
    <m/>
    <m/>
    <m/>
    <m/>
    <m/>
    <m/>
    <x v="5"/>
    <x v="0"/>
    <x v="7"/>
  </r>
  <r>
    <x v="2687"/>
    <n v="330120343862"/>
    <n v="880625301197"/>
    <x v="2263"/>
    <s v="Мурат 18"/>
    <s v="Муратбаева"/>
    <n v="18"/>
    <n v="83"/>
    <n v="97202162"/>
    <n v="51559"/>
    <x v="0"/>
    <x v="0"/>
    <n v="498"/>
    <m/>
    <n v="1"/>
    <n v="1"/>
    <n v="-498"/>
    <x v="660"/>
    <x v="0"/>
    <n v="0"/>
    <n v="0"/>
    <n v="0"/>
    <n v="-63315.72"/>
    <x v="677"/>
    <n v="-145729.74"/>
    <m/>
    <n v="0"/>
    <m/>
    <m/>
    <m/>
    <n v="1"/>
    <m/>
    <m/>
    <x v="5"/>
    <x v="0"/>
    <x v="7"/>
  </r>
  <r>
    <x v="2688"/>
    <n v="331010590883"/>
    <n v="650822300975"/>
    <x v="2002"/>
    <s v="Мурат 20/12"/>
    <s v="Муратбаева"/>
    <n v="20"/>
    <n v="1.2"/>
    <n v="16063110"/>
    <n v="123392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m/>
    <m/>
    <m/>
    <x v="5"/>
    <x v="0"/>
    <x v="7"/>
  </r>
  <r>
    <x v="2689"/>
    <n v="331018011586"/>
    <n v="820318301838"/>
    <x v="2264"/>
    <s v="Мурат 20-12"/>
    <s v="Муратбаева"/>
    <n v="20"/>
    <d v="2015-02-01T00:00:00"/>
    <n v="20"/>
    <n v="57906314"/>
    <x v="0"/>
    <x v="0"/>
    <n v="187"/>
    <m/>
    <n v="1"/>
    <n v="0"/>
    <n v="-187"/>
    <x v="6"/>
    <x v="0"/>
    <n v="0"/>
    <n v="0"/>
    <n v="0"/>
    <n v="-23775.18"/>
    <x v="6"/>
    <n v="-23775.18"/>
    <m/>
    <n v="-187"/>
    <m/>
    <m/>
    <m/>
    <n v="1"/>
    <m/>
    <m/>
    <x v="5"/>
    <x v="0"/>
    <x v="7"/>
  </r>
  <r>
    <x v="2690"/>
    <n v="330510210892"/>
    <n v="740928402389"/>
    <x v="2265"/>
    <s v="МУРАТБ 20/1,2"/>
    <s v="Муратбаева"/>
    <n v="20"/>
    <n v="1.2"/>
    <s v="05/562894"/>
    <n v="89536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n v="1"/>
    <m/>
    <m/>
    <x v="5"/>
    <x v="0"/>
    <x v="7"/>
  </r>
  <r>
    <x v="2691"/>
    <n v="331018856479"/>
    <n v="671220402397"/>
    <x v="2266"/>
    <s v="Мурат 20/83"/>
    <s v="Муратбаева"/>
    <n v="20"/>
    <n v="83"/>
    <s v="10/66167"/>
    <n v="58173247"/>
    <x v="0"/>
    <x v="0"/>
    <n v="112"/>
    <m/>
    <n v="1"/>
    <n v="1"/>
    <n v="-112"/>
    <x v="92"/>
    <x v="0"/>
    <n v="0"/>
    <n v="0"/>
    <n v="0"/>
    <n v="-14239.68"/>
    <x v="92"/>
    <n v="-32774.559999999998"/>
    <m/>
    <n v="0"/>
    <m/>
    <m/>
    <m/>
    <n v="1"/>
    <m/>
    <m/>
    <x v="5"/>
    <x v="0"/>
    <x v="7"/>
  </r>
  <r>
    <x v="2692"/>
    <n v="330120452067"/>
    <n v="880808300123"/>
    <x v="2267"/>
    <s v="Мурат 20"/>
    <s v="Муратбаева"/>
    <n v="20"/>
    <n v="84"/>
    <s v="2 М3ПОСР РОСХ"/>
    <n v="231603"/>
    <x v="0"/>
    <x v="0"/>
    <n v="120"/>
    <m/>
    <n v="1"/>
    <n v="1"/>
    <n v="-120"/>
    <x v="1181"/>
    <x v="0"/>
    <n v="0"/>
    <n v="0"/>
    <n v="0"/>
    <n v="-15256.8"/>
    <x v="1248"/>
    <n v="-35115.600000000006"/>
    <m/>
    <n v="0"/>
    <m/>
    <m/>
    <m/>
    <n v="1"/>
    <m/>
    <m/>
    <x v="5"/>
    <x v="0"/>
    <x v="7"/>
  </r>
  <r>
    <x v="2693"/>
    <n v="331017788525"/>
    <n v="740508402484"/>
    <x v="2268"/>
    <s v="Мурат 18/82"/>
    <s v="Муратбаева"/>
    <n v="18"/>
    <n v="83"/>
    <n v="17653550"/>
    <n v="5530836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5"/>
    <x v="0"/>
    <x v="7"/>
  </r>
  <r>
    <x v="2694"/>
    <n v="331010371598"/>
    <n v="720605302233"/>
    <x v="2269"/>
    <s v="Мурат 18"/>
    <s v="Муратбаева"/>
    <n v="18"/>
    <n v="38"/>
    <n v="15358375"/>
    <n v="17330740"/>
    <x v="0"/>
    <x v="0"/>
    <n v="12"/>
    <m/>
    <n v="1"/>
    <n v="1"/>
    <n v="-12"/>
    <x v="580"/>
    <x v="0"/>
    <n v="0"/>
    <n v="0"/>
    <n v="0"/>
    <n v="-1525.68"/>
    <x v="590"/>
    <n v="-3511.5600000000004"/>
    <m/>
    <n v="0"/>
    <m/>
    <m/>
    <m/>
    <n v="1"/>
    <m/>
    <m/>
    <x v="5"/>
    <x v="0"/>
    <x v="7"/>
  </r>
  <r>
    <x v="2695"/>
    <n v="331010516378"/>
    <n v="420605300670"/>
    <x v="2270"/>
    <s v="Мурат 36/34"/>
    <s v="Муратбаева"/>
    <n v="36"/>
    <n v="34"/>
    <s v="29092-14"/>
    <n v="17328969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n v="1"/>
    <m/>
    <m/>
    <x v="5"/>
    <x v="0"/>
    <x v="7"/>
  </r>
  <r>
    <x v="2696"/>
    <n v="331010026999"/>
    <n v="601013400957"/>
    <x v="1989"/>
    <s v="Мурат 36/36"/>
    <s v="Муратбаева"/>
    <n v="36"/>
    <n v="36"/>
    <n v="25831031"/>
    <n v="2410"/>
    <x v="0"/>
    <x v="0"/>
    <n v="128"/>
    <m/>
    <n v="1"/>
    <n v="1"/>
    <n v="-128"/>
    <x v="799"/>
    <x v="0"/>
    <n v="0"/>
    <n v="0"/>
    <n v="0"/>
    <n v="-16273.92"/>
    <x v="822"/>
    <n v="-37456.639999999999"/>
    <m/>
    <n v="0"/>
    <m/>
    <m/>
    <m/>
    <n v="1"/>
    <m/>
    <m/>
    <x v="5"/>
    <x v="0"/>
    <x v="7"/>
  </r>
  <r>
    <x v="2697"/>
    <n v="331012301796"/>
    <n v="640901402905"/>
    <x v="2271"/>
    <s v="Мурат 34/39"/>
    <s v="Муратбаева"/>
    <n v="34"/>
    <n v="39"/>
    <n v="3091970"/>
    <n v="102619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11"/>
    <x v="0"/>
    <x v="7"/>
  </r>
  <r>
    <x v="2698"/>
    <n v="331010326658"/>
    <n v="640623401827"/>
    <x v="2272"/>
    <s v="Муратб32/39"/>
    <s v="Муратбаева"/>
    <n v="32"/>
    <n v="39"/>
    <n v="192284"/>
    <n v="82972"/>
    <x v="0"/>
    <x v="0"/>
    <n v="1525"/>
    <m/>
    <n v="1"/>
    <n v="1"/>
    <n v="-1525"/>
    <x v="1182"/>
    <x v="0"/>
    <n v="0"/>
    <n v="0"/>
    <n v="0"/>
    <n v="-193888.5"/>
    <x v="1249"/>
    <n v="-446260.75"/>
    <m/>
    <n v="0"/>
    <m/>
    <m/>
    <m/>
    <n v="1"/>
    <m/>
    <m/>
    <x v="5"/>
    <x v="0"/>
    <x v="7"/>
  </r>
  <r>
    <x v="2699"/>
    <n v="331010240591"/>
    <n v="610923401545"/>
    <x v="2273"/>
    <s v="Мурат 36а/4"/>
    <s v="Муратбаева"/>
    <s v="36а"/>
    <n v="4"/>
    <n v="1063488"/>
    <n v="89536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m/>
    <m/>
    <m/>
    <x v="5"/>
    <x v="0"/>
    <x v="7"/>
  </r>
  <r>
    <x v="2700"/>
    <n v="330120031420"/>
    <n v="840316401661"/>
    <x v="2274"/>
    <s v="Муратб 32/38"/>
    <s v="Муратбаева"/>
    <n v="32"/>
    <n v="38"/>
    <n v="30606090"/>
    <n v="57908912"/>
    <x v="0"/>
    <x v="0"/>
    <n v="218"/>
    <m/>
    <n v="1"/>
    <n v="1"/>
    <n v="-218"/>
    <x v="704"/>
    <x v="0"/>
    <n v="0"/>
    <n v="0"/>
    <n v="0"/>
    <n v="-27716.52"/>
    <x v="722"/>
    <n v="-63793.34"/>
    <m/>
    <n v="0"/>
    <m/>
    <m/>
    <m/>
    <n v="1"/>
    <m/>
    <m/>
    <x v="5"/>
    <x v="0"/>
    <x v="7"/>
  </r>
  <r>
    <x v="2701"/>
    <n v="331010591645"/>
    <n v="491011400643"/>
    <x v="2025"/>
    <s v="Муратбаева20/68"/>
    <s v="Муратбаева"/>
    <n v="20"/>
    <n v="68"/>
    <n v="15975445"/>
    <n v="123835"/>
    <x v="0"/>
    <x v="0"/>
    <n v="225"/>
    <m/>
    <n v="1"/>
    <n v="1"/>
    <n v="-225"/>
    <x v="1183"/>
    <x v="0"/>
    <n v="0"/>
    <n v="0"/>
    <n v="0"/>
    <n v="-28606.5"/>
    <x v="1250"/>
    <n v="-65841.75"/>
    <m/>
    <n v="0"/>
    <m/>
    <m/>
    <m/>
    <n v="1"/>
    <m/>
    <m/>
    <x v="5"/>
    <x v="0"/>
    <x v="7"/>
  </r>
  <r>
    <x v="2702"/>
    <n v="330120202792"/>
    <n v="720714302335"/>
    <x v="2275"/>
    <s v="Мурат 36/2"/>
    <m/>
    <m/>
    <m/>
    <n v="15634030"/>
    <n v="47001"/>
    <x v="0"/>
    <x v="0"/>
    <n v="78"/>
    <m/>
    <n v="1"/>
    <n v="1"/>
    <n v="-78"/>
    <x v="111"/>
    <x v="0"/>
    <n v="0"/>
    <n v="0"/>
    <n v="0"/>
    <n v="-9916.92"/>
    <x v="111"/>
    <n v="-22825.14"/>
    <m/>
    <n v="0"/>
    <m/>
    <m/>
    <m/>
    <m/>
    <m/>
    <m/>
    <x v="5"/>
    <x v="0"/>
    <x v="7"/>
  </r>
  <r>
    <x v="2703"/>
    <n v="331000040638"/>
    <n v="971140002171"/>
    <x v="2276"/>
    <s v="пр Абая 40"/>
    <s v="Абая"/>
    <n v="40"/>
    <m/>
    <n v="42423"/>
    <n v="89426"/>
    <x v="0"/>
    <x v="0"/>
    <n v="2292"/>
    <m/>
    <n v="1"/>
    <n v="1"/>
    <n v="-2292"/>
    <x v="1184"/>
    <x v="0"/>
    <n v="0"/>
    <n v="0"/>
    <n v="0"/>
    <n v="-291404.88"/>
    <x v="1251"/>
    <n v="-670707.96"/>
    <m/>
    <n v="0"/>
    <m/>
    <m/>
    <m/>
    <n v="1"/>
    <m/>
    <m/>
    <x v="5"/>
    <x v="0"/>
    <x v="7"/>
  </r>
  <r>
    <x v="2704"/>
    <n v="331010784782"/>
    <n v="560711401065"/>
    <x v="1009"/>
    <s v="Бедебекова18"/>
    <s v="Бедебекова"/>
    <n v="18"/>
    <m/>
    <n v="17312002"/>
    <n v="581"/>
    <x v="0"/>
    <x v="0"/>
    <n v="15"/>
    <m/>
    <n v="1"/>
    <n v="1"/>
    <n v="-15"/>
    <x v="544"/>
    <x v="0"/>
    <n v="0"/>
    <n v="0"/>
    <n v="0"/>
    <n v="-1907.1"/>
    <x v="606"/>
    <n v="-4389.4500000000007"/>
    <m/>
    <n v="0"/>
    <m/>
    <m/>
    <m/>
    <n v="1"/>
    <m/>
    <m/>
    <x v="5"/>
    <x v="0"/>
    <x v="7"/>
  </r>
  <r>
    <x v="2705"/>
    <n v="330610199891"/>
    <n v="730405301804"/>
    <x v="2277"/>
    <s v="Муратб 36/34"/>
    <s v="Муратбаева"/>
    <n v="36"/>
    <n v="34"/>
    <n v="30625362"/>
    <n v="57908916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7"/>
  </r>
  <r>
    <x v="2706"/>
    <n v="331018011586"/>
    <n v="820318301838"/>
    <x v="2278"/>
    <s v="Мурат 36-34"/>
    <s v="Муратбаева"/>
    <n v="36"/>
    <n v="34"/>
    <n v="10204"/>
    <n v="57906823"/>
    <x v="0"/>
    <x v="0"/>
    <n v="181"/>
    <m/>
    <n v="1"/>
    <n v="0"/>
    <n v="-181"/>
    <x v="6"/>
    <x v="0"/>
    <n v="0"/>
    <n v="0"/>
    <n v="0"/>
    <n v="-23012.34"/>
    <x v="6"/>
    <n v="-23012.34"/>
    <m/>
    <n v="-181"/>
    <m/>
    <m/>
    <m/>
    <n v="1"/>
    <m/>
    <m/>
    <x v="5"/>
    <x v="0"/>
    <x v="7"/>
  </r>
  <r>
    <x v="2707"/>
    <n v="331012138902"/>
    <n v="690315300480"/>
    <x v="2279"/>
    <s v="Шукур29/3"/>
    <s v="Шукурова"/>
    <n v="29"/>
    <n v="3"/>
    <n v="258117"/>
    <n v="317627"/>
    <x v="0"/>
    <x v="0"/>
    <n v="7"/>
    <m/>
    <n v="1"/>
    <n v="1"/>
    <n v="-7"/>
    <x v="229"/>
    <x v="0"/>
    <n v="0"/>
    <n v="0"/>
    <n v="0"/>
    <n v="-889.98"/>
    <x v="232"/>
    <n v="-2048.41"/>
    <m/>
    <n v="0"/>
    <m/>
    <m/>
    <m/>
    <n v="1"/>
    <m/>
    <m/>
    <x v="5"/>
    <x v="0"/>
    <x v="7"/>
  </r>
  <r>
    <x v="2708"/>
    <n v="330210582469"/>
    <n v="830409401348"/>
    <x v="2216"/>
    <s v="Абая 44"/>
    <s v="Абая"/>
    <n v="44"/>
    <n v="1"/>
    <n v="15003718"/>
    <n v="98681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5"/>
    <x v="0"/>
    <x v="7"/>
  </r>
  <r>
    <x v="2709"/>
    <n v="331018936371"/>
    <n v="720430401439"/>
    <x v="2280"/>
    <s v="2КПД3/кв/84"/>
    <s v="2 кпдз"/>
    <n v="3"/>
    <n v="84"/>
    <n v="1013016962803"/>
    <n v="57906901"/>
    <x v="0"/>
    <x v="0"/>
    <n v="126"/>
    <m/>
    <n v="1"/>
    <n v="1"/>
    <n v="-126"/>
    <x v="83"/>
    <x v="0"/>
    <n v="0"/>
    <n v="0"/>
    <n v="0"/>
    <n v="-16019.64"/>
    <x v="83"/>
    <n v="-36871.380000000005"/>
    <m/>
    <n v="0"/>
    <m/>
    <m/>
    <m/>
    <n v="1"/>
    <m/>
    <m/>
    <x v="5"/>
    <x v="0"/>
    <x v="7"/>
  </r>
  <r>
    <x v="2710"/>
    <n v="331018011586"/>
    <n v="820318301838"/>
    <x v="2281"/>
    <s v="Чайков 6/54"/>
    <s v="Чайковский"/>
    <n v="6"/>
    <n v="54"/>
    <n v="0"/>
    <m/>
    <x v="0"/>
    <x v="0"/>
    <n v="68"/>
    <m/>
    <n v="1"/>
    <n v="0"/>
    <n v="-68"/>
    <x v="6"/>
    <x v="0"/>
    <n v="0"/>
    <n v="0"/>
    <n v="0"/>
    <n v="-8645.52"/>
    <x v="6"/>
    <n v="-8645.52"/>
    <m/>
    <n v="-68"/>
    <m/>
    <m/>
    <m/>
    <n v="1"/>
    <m/>
    <m/>
    <x v="5"/>
    <x v="0"/>
    <x v="7"/>
  </r>
  <r>
    <x v="2711"/>
    <m/>
    <n v="430110401804"/>
    <x v="2282"/>
    <s v="Муратба27"/>
    <s v="Муратбаева"/>
    <n v="26"/>
    <m/>
    <n v="17529178"/>
    <n v="2024516"/>
    <x v="0"/>
    <x v="0"/>
    <n v="591"/>
    <m/>
    <n v="1"/>
    <n v="1"/>
    <n v="-591"/>
    <x v="413"/>
    <x v="0"/>
    <n v="0"/>
    <n v="0"/>
    <n v="0"/>
    <n v="-75139.740000000005"/>
    <x v="416"/>
    <n v="-172944.33000000002"/>
    <m/>
    <n v="0"/>
    <m/>
    <m/>
    <m/>
    <n v="1"/>
    <m/>
    <m/>
    <x v="5"/>
    <x v="0"/>
    <x v="7"/>
  </r>
  <r>
    <x v="2712"/>
    <n v="331010699454"/>
    <n v="611026401797"/>
    <x v="2283"/>
    <s v="Женис 98/2"/>
    <s v="Женис"/>
    <n v="98"/>
    <n v="2"/>
    <n v="14839511"/>
    <n v="88069"/>
    <x v="0"/>
    <x v="0"/>
    <n v="260"/>
    <m/>
    <n v="1"/>
    <n v="1"/>
    <n v="-260"/>
    <x v="262"/>
    <x v="0"/>
    <n v="0"/>
    <n v="0"/>
    <n v="0"/>
    <n v="-33056.400000000001"/>
    <x v="265"/>
    <n v="-76083.8"/>
    <m/>
    <n v="0"/>
    <m/>
    <m/>
    <m/>
    <n v="1"/>
    <m/>
    <m/>
    <x v="5"/>
    <x v="0"/>
    <x v="7"/>
  </r>
  <r>
    <x v="2713"/>
    <n v="331010635315"/>
    <n v="610112401714"/>
    <x v="2284"/>
    <s v="Аман 103/36"/>
    <s v="Амангельды"/>
    <n v="103"/>
    <n v="36"/>
    <n v="11449407"/>
    <n v="829995"/>
    <x v="0"/>
    <x v="0"/>
    <n v="221"/>
    <m/>
    <n v="1"/>
    <n v="1"/>
    <n v="-221"/>
    <x v="1067"/>
    <x v="0"/>
    <n v="0"/>
    <n v="0"/>
    <n v="0"/>
    <n v="-28097.94"/>
    <x v="1252"/>
    <n v="-64671.229999999996"/>
    <m/>
    <n v="0"/>
    <m/>
    <m/>
    <m/>
    <n v="1"/>
    <m/>
    <m/>
    <x v="5"/>
    <x v="0"/>
    <x v="7"/>
  </r>
  <r>
    <x v="2714"/>
    <n v="330120513247"/>
    <n v="880608302033"/>
    <x v="2285"/>
    <s v="Аманг109/61"/>
    <s v="Амангельды"/>
    <n v="109"/>
    <n v="61"/>
    <n v="2469743"/>
    <n v="151504"/>
    <x v="0"/>
    <x v="0"/>
    <n v="1184"/>
    <m/>
    <n v="1"/>
    <n v="1"/>
    <n v="-1184"/>
    <x v="1085"/>
    <x v="0"/>
    <n v="0"/>
    <n v="0"/>
    <n v="0"/>
    <n v="-150533.76000000001"/>
    <x v="1135"/>
    <n v="-346473.92000000004"/>
    <m/>
    <n v="0"/>
    <m/>
    <m/>
    <m/>
    <n v="1"/>
    <m/>
    <m/>
    <x v="5"/>
    <x v="0"/>
    <x v="7"/>
  </r>
  <r>
    <x v="2715"/>
    <n v="331010313128"/>
    <n v="520105402369"/>
    <x v="2286"/>
    <s v="Аманг109/42"/>
    <s v="Амангельды"/>
    <n v="109"/>
    <n v="42"/>
    <n v="12990070"/>
    <n v="58172242"/>
    <x v="0"/>
    <x v="0"/>
    <n v="308"/>
    <m/>
    <n v="1"/>
    <n v="1"/>
    <n v="-308"/>
    <x v="389"/>
    <x v="0"/>
    <n v="0"/>
    <n v="0"/>
    <n v="0"/>
    <n v="-39159.120000000003"/>
    <x v="392"/>
    <n v="-90130.040000000008"/>
    <m/>
    <n v="0"/>
    <m/>
    <m/>
    <m/>
    <n v="1"/>
    <m/>
    <m/>
    <x v="5"/>
    <x v="0"/>
    <x v="7"/>
  </r>
  <r>
    <x v="2716"/>
    <m/>
    <n v="660110401217"/>
    <x v="2287"/>
    <s v="Панфилова 30/17"/>
    <m/>
    <m/>
    <m/>
    <n v="0"/>
    <m/>
    <x v="0"/>
    <x v="0"/>
    <n v="302"/>
    <m/>
    <n v="1"/>
    <n v="1"/>
    <n v="-302"/>
    <x v="182"/>
    <x v="0"/>
    <n v="0"/>
    <n v="0"/>
    <n v="0"/>
    <n v="-38396.28"/>
    <x v="185"/>
    <n v="-88374.260000000009"/>
    <m/>
    <n v="0"/>
    <m/>
    <m/>
    <m/>
    <m/>
    <m/>
    <m/>
    <x v="5"/>
    <x v="0"/>
    <x v="7"/>
  </r>
  <r>
    <x v="2717"/>
    <n v="331012158335"/>
    <n v="670823401512"/>
    <x v="2288"/>
    <s v="Саулет 9"/>
    <s v="Саулет"/>
    <n v="9"/>
    <m/>
    <n v="11491356"/>
    <n v="829785"/>
    <x v="0"/>
    <x v="0"/>
    <n v="165"/>
    <m/>
    <n v="1"/>
    <n v="1"/>
    <n v="-165"/>
    <x v="527"/>
    <x v="0"/>
    <n v="0"/>
    <n v="0"/>
    <n v="0"/>
    <n v="-20978.1"/>
    <x v="534"/>
    <n v="-48283.95"/>
    <m/>
    <n v="0"/>
    <m/>
    <m/>
    <m/>
    <n v="1"/>
    <m/>
    <m/>
    <x v="5"/>
    <x v="0"/>
    <x v="7"/>
  </r>
  <r>
    <x v="2718"/>
    <n v="331012158335"/>
    <n v="670823401512"/>
    <x v="2288"/>
    <s v="Саулет 9"/>
    <s v="Саулет"/>
    <n v="9"/>
    <m/>
    <n v="16878516"/>
    <n v="2345"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5"/>
    <x v="0"/>
    <x v="7"/>
  </r>
  <r>
    <x v="2719"/>
    <n v="331018853144"/>
    <n v="720201403221"/>
    <x v="2289"/>
    <s v="Женис 98/32"/>
    <s v="Женис"/>
    <n v="98"/>
    <n v="32"/>
    <n v="15136460"/>
    <n v="89444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5"/>
    <x v="0"/>
    <x v="7"/>
  </r>
  <r>
    <x v="2720"/>
    <n v="331010515743"/>
    <n v="730805400966"/>
    <x v="556"/>
    <s v="Бокей66б"/>
    <s v="Бокейхан"/>
    <n v="66"/>
    <s v="б"/>
    <n v="2515139"/>
    <n v="153332"/>
    <x v="0"/>
    <x v="0"/>
    <n v="1854"/>
    <m/>
    <n v="1"/>
    <n v="1"/>
    <n v="-1854"/>
    <x v="1185"/>
    <x v="0"/>
    <n v="0"/>
    <n v="0"/>
    <n v="0"/>
    <n v="-235717.56"/>
    <x v="1253"/>
    <n v="-542536.02"/>
    <m/>
    <n v="0"/>
    <m/>
    <m/>
    <m/>
    <n v="1"/>
    <m/>
    <m/>
    <x v="5"/>
    <x v="0"/>
    <x v="7"/>
  </r>
  <r>
    <x v="2721"/>
    <n v="330120093914"/>
    <n v="820227301241"/>
    <x v="2290"/>
    <s v="Абая 44"/>
    <s v="Абая"/>
    <n v="44"/>
    <m/>
    <n v="2389189"/>
    <n v="99379"/>
    <x v="0"/>
    <x v="0"/>
    <n v="320"/>
    <m/>
    <n v="1"/>
    <n v="1"/>
    <n v="-320"/>
    <x v="592"/>
    <x v="0"/>
    <n v="0"/>
    <n v="0"/>
    <n v="0"/>
    <n v="-40684.800000000003"/>
    <x v="604"/>
    <n v="-93641.600000000006"/>
    <m/>
    <n v="0"/>
    <m/>
    <m/>
    <m/>
    <n v="1"/>
    <m/>
    <m/>
    <x v="5"/>
    <x v="0"/>
    <x v="7"/>
  </r>
  <r>
    <x v="2722"/>
    <m/>
    <n v="670509401674"/>
    <x v="2291"/>
    <s v="Панфилова"/>
    <s v="Панфилова"/>
    <n v="50"/>
    <m/>
    <n v="0"/>
    <m/>
    <x v="0"/>
    <x v="0"/>
    <n v="113"/>
    <m/>
    <n v="1"/>
    <n v="0"/>
    <n v="-113"/>
    <x v="6"/>
    <x v="0"/>
    <n v="0"/>
    <n v="0"/>
    <n v="0"/>
    <n v="-14366.82"/>
    <x v="6"/>
    <n v="-14366.82"/>
    <m/>
    <n v="-113"/>
    <m/>
    <m/>
    <m/>
    <n v="1"/>
    <m/>
    <s v="послед показ 204"/>
    <x v="5"/>
    <x v="0"/>
    <x v="7"/>
  </r>
  <r>
    <x v="2723"/>
    <m/>
    <m/>
    <x v="1696"/>
    <s v="Бектурганова 75"/>
    <s v="Бектурганова"/>
    <n v="75"/>
    <m/>
    <m/>
    <m/>
    <x v="0"/>
    <x v="0"/>
    <n v="147"/>
    <m/>
    <n v="1"/>
    <n v="0"/>
    <n v="-147"/>
    <x v="6"/>
    <x v="0"/>
    <n v="0"/>
    <n v="0"/>
    <n v="1"/>
    <n v="-18689.580000000002"/>
    <x v="6"/>
    <n v="-18689.580000000002"/>
    <m/>
    <n v="0"/>
    <m/>
    <m/>
    <m/>
    <n v="1"/>
    <m/>
    <s v="предоплата денег, выставлено начисление за прошлые года. Здание ликвидировано"/>
    <x v="5"/>
    <x v="0"/>
    <x v="7"/>
  </r>
  <r>
    <x v="2724"/>
    <n v="331010342363"/>
    <n v="600523401757"/>
    <x v="2292"/>
    <s v="Панфил 25/68"/>
    <s v="Панфилова"/>
    <n v="25"/>
    <n v="68"/>
    <n v="8620320"/>
    <s v="АН 40542"/>
    <x v="0"/>
    <x v="0"/>
    <n v="2047"/>
    <m/>
    <n v="1"/>
    <n v="1"/>
    <n v="-2047"/>
    <x v="1186"/>
    <x v="1"/>
    <n v="2072"/>
    <n v="606329.36"/>
    <n v="0"/>
    <n v="-260255.58"/>
    <x v="1254"/>
    <n v="-599013.61"/>
    <m/>
    <n v="0"/>
    <m/>
    <m/>
    <m/>
    <n v="1"/>
    <m/>
    <m/>
    <x v="6"/>
    <x v="0"/>
    <x v="7"/>
  </r>
  <r>
    <x v="2725"/>
    <n v="331010392864"/>
    <n v="860319402769"/>
    <x v="2293"/>
    <s v="Абая 50"/>
    <s v="Абая"/>
    <n v="50"/>
    <m/>
    <s v="АС25575"/>
    <s v="402884/07"/>
    <x v="0"/>
    <x v="0"/>
    <n v="464"/>
    <m/>
    <n v="1"/>
    <n v="1"/>
    <n v="-464"/>
    <x v="1187"/>
    <x v="0"/>
    <n v="0"/>
    <n v="0"/>
    <n v="0"/>
    <n v="-58992.959999999999"/>
    <x v="1255"/>
    <n v="-135780.32"/>
    <m/>
    <n v="0"/>
    <m/>
    <m/>
    <m/>
    <m/>
    <m/>
    <m/>
    <x v="5"/>
    <x v="0"/>
    <x v="7"/>
  </r>
  <r>
    <x v="2726"/>
    <n v="331000014815"/>
    <n v="110140003515"/>
    <x v="2294"/>
    <s v="Панфил 25/52"/>
    <s v="Панфилова"/>
    <n v="25"/>
    <n v="52"/>
    <n v="13508086"/>
    <n v="57908413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7"/>
  </r>
  <r>
    <x v="2727"/>
    <n v="331010795502"/>
    <n v="500720301671"/>
    <x v="2295"/>
    <s v="Панфил 23/20"/>
    <s v="Панфилова"/>
    <n v="23"/>
    <n v="20"/>
    <n v="19608"/>
    <m/>
    <x v="0"/>
    <x v="0"/>
    <n v="29"/>
    <m/>
    <n v="1"/>
    <n v="1"/>
    <n v="-29"/>
    <x v="441"/>
    <x v="0"/>
    <n v="0"/>
    <n v="0"/>
    <n v="0"/>
    <n v="-3687.06"/>
    <x v="444"/>
    <n v="-8486.27"/>
    <m/>
    <n v="0"/>
    <m/>
    <m/>
    <m/>
    <n v="1"/>
    <m/>
    <m/>
    <x v="5"/>
    <x v="0"/>
    <x v="7"/>
  </r>
  <r>
    <x v="2728"/>
    <n v="331010521099"/>
    <n v="650318401741"/>
    <x v="2296"/>
    <s v="Абая 48"/>
    <s v="Абая"/>
    <n v="48"/>
    <m/>
    <s v="06-02275098"/>
    <n v="185"/>
    <x v="0"/>
    <x v="0"/>
    <n v="5822"/>
    <m/>
    <n v="1"/>
    <n v="1"/>
    <n v="-5822"/>
    <x v="1188"/>
    <x v="1"/>
    <n v="5847"/>
    <n v="1711007.6099999999"/>
    <n v="0"/>
    <n v="-740209.08"/>
    <x v="1256"/>
    <n v="-1703691.8599999999"/>
    <m/>
    <n v="0"/>
    <m/>
    <m/>
    <m/>
    <n v="1"/>
    <m/>
    <m/>
    <x v="6"/>
    <x v="0"/>
    <x v="7"/>
  </r>
  <r>
    <x v="2729"/>
    <n v="331010199144"/>
    <n v="730704402021"/>
    <x v="2297"/>
    <s v="Абая б/н"/>
    <s v="Муратбаева"/>
    <s v="б/н"/>
    <m/>
    <n v="27053826"/>
    <n v="58173453"/>
    <x v="0"/>
    <x v="0"/>
    <n v="286"/>
    <m/>
    <n v="1"/>
    <n v="1"/>
    <n v="-286"/>
    <x v="1189"/>
    <x v="1"/>
    <n v="311"/>
    <n v="91007.93"/>
    <n v="0"/>
    <n v="-36362.04"/>
    <x v="1257"/>
    <n v="-83692.179999999993"/>
    <m/>
    <n v="0"/>
    <m/>
    <m/>
    <m/>
    <m/>
    <m/>
    <m/>
    <x v="6"/>
    <x v="0"/>
    <x v="7"/>
  </r>
  <r>
    <x v="2730"/>
    <n v="331012281446"/>
    <n v="880416402096"/>
    <x v="2298"/>
    <s v="Бектур 11/83"/>
    <s v="Бектурганова"/>
    <n v="11"/>
    <n v="83"/>
    <n v="16880572"/>
    <n v="48493"/>
    <x v="0"/>
    <x v="0"/>
    <n v="177"/>
    <m/>
    <n v="1"/>
    <n v="1"/>
    <n v="-177"/>
    <x v="1159"/>
    <x v="1"/>
    <n v="202"/>
    <n v="59111.26"/>
    <n v="0"/>
    <n v="-22503.78"/>
    <x v="1225"/>
    <n v="-51795.51"/>
    <m/>
    <n v="0"/>
    <m/>
    <m/>
    <m/>
    <n v="1"/>
    <m/>
    <m/>
    <x v="6"/>
    <x v="0"/>
    <x v="7"/>
  </r>
  <r>
    <x v="2731"/>
    <n v="331012075724"/>
    <n v="550525401924"/>
    <x v="2299"/>
    <s v="Маяковс 6"/>
    <s v="Есетова"/>
    <n v="6"/>
    <m/>
    <n v="25806337"/>
    <n v="230884"/>
    <x v="0"/>
    <x v="0"/>
    <n v="533"/>
    <m/>
    <n v="1"/>
    <n v="1"/>
    <n v="-533"/>
    <x v="562"/>
    <x v="1"/>
    <n v="558"/>
    <n v="163287.54"/>
    <n v="0"/>
    <n v="-67765.62"/>
    <x v="572"/>
    <n v="-155971.78999999998"/>
    <m/>
    <n v="0"/>
    <m/>
    <m/>
    <m/>
    <n v="1"/>
    <m/>
    <m/>
    <x v="6"/>
    <x v="0"/>
    <x v="7"/>
  </r>
  <r>
    <x v="2732"/>
    <n v="331910311671"/>
    <n v="630427400693"/>
    <x v="2300"/>
    <s v="пр.Абая 43"/>
    <s v="Абая"/>
    <n v="43"/>
    <m/>
    <n v="8105481"/>
    <s v="AN51171"/>
    <x v="0"/>
    <x v="0"/>
    <n v="3267"/>
    <m/>
    <n v="1"/>
    <n v="1"/>
    <n v="-3267"/>
    <x v="1190"/>
    <x v="1"/>
    <n v="3292"/>
    <n v="963337.96"/>
    <n v="0"/>
    <n v="-415366.38"/>
    <x v="1258"/>
    <n v="-956022.21000000008"/>
    <m/>
    <n v="0"/>
    <m/>
    <m/>
    <m/>
    <n v="1"/>
    <m/>
    <m/>
    <x v="6"/>
    <x v="0"/>
    <x v="7"/>
  </r>
  <r>
    <x v="2733"/>
    <n v="331010539608"/>
    <n v="641207301227"/>
    <x v="1599"/>
    <s v="Панф 27а"/>
    <s v="Панфилова"/>
    <n v="27"/>
    <s v="а"/>
    <n v="110873"/>
    <n v="187420"/>
    <x v="0"/>
    <x v="0"/>
    <n v="3520"/>
    <m/>
    <n v="1"/>
    <n v="1"/>
    <n v="-3520"/>
    <x v="1191"/>
    <x v="1"/>
    <n v="3545"/>
    <n v="1037373.35"/>
    <n v="0"/>
    <n v="-447532.79999999999"/>
    <x v="1259"/>
    <n v="-1030057.6000000001"/>
    <m/>
    <n v="0"/>
    <m/>
    <m/>
    <m/>
    <n v="1"/>
    <m/>
    <m/>
    <x v="6"/>
    <x v="0"/>
    <x v="7"/>
  </r>
  <r>
    <x v="2734"/>
    <n v="331010452807"/>
    <n v="610524401883"/>
    <x v="2301"/>
    <s v="Панфил 26"/>
    <s v="Панфилова"/>
    <n v="26"/>
    <m/>
    <n v="30226233"/>
    <n v="5677523"/>
    <x v="0"/>
    <x v="0"/>
    <n v="58"/>
    <m/>
    <n v="1"/>
    <n v="1"/>
    <n v="-58"/>
    <x v="189"/>
    <x v="1"/>
    <n v="83"/>
    <n v="24288.29"/>
    <n v="0"/>
    <n v="-7374.12"/>
    <x v="192"/>
    <n v="-16972.54"/>
    <m/>
    <n v="0"/>
    <m/>
    <m/>
    <m/>
    <n v="1"/>
    <m/>
    <m/>
    <x v="6"/>
    <x v="0"/>
    <x v="7"/>
  </r>
  <r>
    <x v="2735"/>
    <n v="600510358999"/>
    <n v="810611300209"/>
    <x v="2302"/>
    <s v="Пушкина 85"/>
    <s v="Пушкина"/>
    <n v="85"/>
    <m/>
    <n v="12502596"/>
    <n v="58179501"/>
    <x v="0"/>
    <x v="0"/>
    <n v="676"/>
    <m/>
    <n v="1"/>
    <n v="1"/>
    <n v="-676"/>
    <x v="1103"/>
    <x v="1"/>
    <n v="701"/>
    <n v="205133.63"/>
    <n v="0"/>
    <n v="-85946.64"/>
    <x v="1153"/>
    <n v="-197817.88"/>
    <m/>
    <n v="0"/>
    <m/>
    <m/>
    <m/>
    <n v="1"/>
    <m/>
    <m/>
    <x v="6"/>
    <x v="0"/>
    <x v="7"/>
  </r>
  <r>
    <x v="2736"/>
    <n v="331000049367"/>
    <n v="10540007016"/>
    <x v="2303"/>
    <s v="Журген 79"/>
    <s v="Жургенова"/>
    <n v="79"/>
    <m/>
    <s v="06/123860"/>
    <n v="52297"/>
    <x v="0"/>
    <x v="0"/>
    <n v="8330"/>
    <m/>
    <n v="1"/>
    <n v="1"/>
    <n v="-8330"/>
    <x v="1192"/>
    <x v="1"/>
    <n v="8355"/>
    <n v="2444923.65"/>
    <n v="0"/>
    <n v="-1059076.2"/>
    <x v="1260"/>
    <n v="-2437607.9000000004"/>
    <m/>
    <n v="0"/>
    <m/>
    <m/>
    <m/>
    <n v="1"/>
    <m/>
    <m/>
    <x v="6"/>
    <x v="0"/>
    <x v="7"/>
  </r>
  <r>
    <x v="2737"/>
    <n v="331000049367"/>
    <n v="10540007016"/>
    <x v="2303"/>
    <s v="Журген 79"/>
    <s v="Жургенова"/>
    <n v="79"/>
    <m/>
    <n v="1042952"/>
    <n v="152096"/>
    <x v="0"/>
    <x v="0"/>
    <n v="2166"/>
    <m/>
    <n v="1"/>
    <n v="1"/>
    <n v="-2166"/>
    <x v="1193"/>
    <x v="1"/>
    <n v="2191"/>
    <n v="641152.32999999996"/>
    <n v="0"/>
    <n v="-275385.24"/>
    <x v="1261"/>
    <n v="-633836.58000000007"/>
    <m/>
    <n v="0"/>
    <m/>
    <m/>
    <m/>
    <n v="1"/>
    <m/>
    <m/>
    <x v="6"/>
    <x v="0"/>
    <x v="7"/>
  </r>
  <r>
    <x v="2738"/>
    <n v="210420041498"/>
    <n v="810525401771"/>
    <x v="2304"/>
    <s v="Аманг 77"/>
    <s v="Амангельды"/>
    <n v="77"/>
    <m/>
    <n v="1100004"/>
    <n v="58173456"/>
    <x v="0"/>
    <x v="0"/>
    <n v="1100"/>
    <m/>
    <n v="1"/>
    <n v="1"/>
    <n v="-1100"/>
    <x v="1194"/>
    <x v="1"/>
    <n v="1125"/>
    <n v="329208.75"/>
    <n v="0"/>
    <n v="-139854"/>
    <x v="1262"/>
    <n v="-321893"/>
    <m/>
    <n v="0"/>
    <m/>
    <m/>
    <m/>
    <n v="1"/>
    <m/>
    <m/>
    <x v="6"/>
    <x v="0"/>
    <x v="7"/>
  </r>
  <r>
    <x v="2739"/>
    <n v="331012102569"/>
    <n v="600102403180"/>
    <x v="2305"/>
    <s v="Аманг 84"/>
    <s v="Амангельды"/>
    <n v="84"/>
    <m/>
    <n v="16154373"/>
    <n v="37735"/>
    <x v="0"/>
    <x v="0"/>
    <n v="48"/>
    <m/>
    <n v="1"/>
    <n v="1"/>
    <n v="-48"/>
    <x v="788"/>
    <x v="1"/>
    <n v="73"/>
    <n v="21361.989999999998"/>
    <n v="0"/>
    <n v="-6102.72"/>
    <x v="811"/>
    <n v="-14046.240000000002"/>
    <m/>
    <n v="0"/>
    <m/>
    <m/>
    <m/>
    <n v="1"/>
    <m/>
    <m/>
    <x v="6"/>
    <x v="0"/>
    <x v="7"/>
  </r>
  <r>
    <x v="2740"/>
    <n v="331012102569"/>
    <n v="600102403180"/>
    <x v="2305"/>
    <s v="Аманг 84"/>
    <s v="Амангельды"/>
    <n v="84"/>
    <m/>
    <n v="15982253"/>
    <n v="47404"/>
    <x v="0"/>
    <x v="0"/>
    <n v="105"/>
    <m/>
    <n v="1"/>
    <n v="1"/>
    <n v="-105"/>
    <x v="507"/>
    <x v="1"/>
    <n v="130"/>
    <n v="38041.9"/>
    <n v="0"/>
    <n v="-13349.7"/>
    <x v="514"/>
    <n v="-30726.15"/>
    <m/>
    <n v="0"/>
    <m/>
    <m/>
    <m/>
    <n v="1"/>
    <m/>
    <m/>
    <x v="6"/>
    <x v="0"/>
    <x v="7"/>
  </r>
  <r>
    <x v="2741"/>
    <n v="331012102569"/>
    <n v="600102403180"/>
    <x v="2305"/>
    <s v="Аманг 84"/>
    <s v="Амангельды"/>
    <n v="84"/>
    <m/>
    <n v="32156670"/>
    <n v="58172823"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n v="1"/>
    <m/>
    <m/>
    <x v="6"/>
    <x v="0"/>
    <x v="7"/>
  </r>
  <r>
    <x v="2742"/>
    <n v="331012132903"/>
    <n v="581129400159"/>
    <x v="2306"/>
    <s v="Шукурова"/>
    <s v="Шукурова"/>
    <n v="7"/>
    <m/>
    <s v="06/7045858"/>
    <n v="153223"/>
    <x v="0"/>
    <x v="0"/>
    <n v="6769"/>
    <m/>
    <n v="1"/>
    <n v="1"/>
    <n v="-6769"/>
    <x v="1195"/>
    <x v="1"/>
    <n v="6794"/>
    <n v="1988128.22"/>
    <n v="0"/>
    <n v="-860610.66"/>
    <x v="1263"/>
    <n v="-1980812.4700000002"/>
    <m/>
    <n v="0"/>
    <m/>
    <m/>
    <m/>
    <n v="1"/>
    <m/>
    <m/>
    <x v="6"/>
    <x v="0"/>
    <x v="7"/>
  </r>
  <r>
    <x v="2743"/>
    <m/>
    <n v="581129400159"/>
    <x v="2306"/>
    <s v="Шукурова"/>
    <m/>
    <m/>
    <m/>
    <m/>
    <m/>
    <x v="0"/>
    <x v="0"/>
    <n v="5"/>
    <m/>
    <n v="1"/>
    <n v="1"/>
    <n v="-5"/>
    <x v="226"/>
    <x v="1"/>
    <n v="30"/>
    <n v="8778.9"/>
    <n v="0"/>
    <n v="-635.70000000000005"/>
    <x v="229"/>
    <n v="-1463.15"/>
    <m/>
    <n v="0"/>
    <m/>
    <m/>
    <m/>
    <n v="-1"/>
    <s v="нет №вод и пломбы"/>
    <m/>
    <x v="6"/>
    <x v="0"/>
    <x v="7"/>
  </r>
  <r>
    <x v="2744"/>
    <n v="330820141638"/>
    <n v="111040003237"/>
    <x v="2307"/>
    <s v="Панфилова б/н"/>
    <s v="Панфилова"/>
    <s v="б/н"/>
    <m/>
    <s v="2014/2609775"/>
    <n v="58172305"/>
    <x v="0"/>
    <x v="0"/>
    <n v="2765"/>
    <m/>
    <n v="1"/>
    <n v="1"/>
    <n v="-2765"/>
    <x v="1196"/>
    <x v="1"/>
    <n v="2790"/>
    <n v="816437.7"/>
    <n v="0"/>
    <n v="-351542.1"/>
    <x v="1264"/>
    <n v="-809121.95"/>
    <m/>
    <n v="0"/>
    <m/>
    <m/>
    <m/>
    <n v="1"/>
    <m/>
    <m/>
    <x v="6"/>
    <x v="0"/>
    <x v="7"/>
  </r>
  <r>
    <x v="2745"/>
    <n v="331012264149"/>
    <n v="760404300757"/>
    <x v="2308"/>
    <s v="Кушербаева 66"/>
    <s v="Кушербаева"/>
    <n v="66"/>
    <s v="а"/>
    <n v="8785051"/>
    <n v="231144"/>
    <x v="0"/>
    <x v="0"/>
    <n v="1197"/>
    <m/>
    <n v="1"/>
    <n v="0"/>
    <n v="-1197"/>
    <x v="6"/>
    <x v="1"/>
    <n v="1222"/>
    <n v="357593.86"/>
    <n v="0"/>
    <n v="-152186.57999999999"/>
    <x v="6"/>
    <n v="-152186.57999999999"/>
    <m/>
    <n v="-1197"/>
    <m/>
    <m/>
    <m/>
    <n v="1"/>
    <m/>
    <m/>
    <x v="6"/>
    <x v="0"/>
    <x v="7"/>
  </r>
  <r>
    <x v="2746"/>
    <n v="331010174127"/>
    <n v="660918400757"/>
    <x v="2309"/>
    <s v="Мурат 18"/>
    <s v="Муратбаева"/>
    <n v="18"/>
    <n v="2"/>
    <n v="11583953"/>
    <n v="184"/>
    <x v="0"/>
    <x v="0"/>
    <n v="4518"/>
    <m/>
    <n v="1"/>
    <n v="1"/>
    <n v="-4518"/>
    <x v="1197"/>
    <x v="1"/>
    <n v="4543"/>
    <n v="1329418.0900000001"/>
    <n v="0"/>
    <n v="-574418.52"/>
    <x v="1265"/>
    <n v="-1322102.3400000001"/>
    <m/>
    <n v="0"/>
    <m/>
    <m/>
    <m/>
    <n v="1"/>
    <m/>
    <m/>
    <x v="6"/>
    <x v="0"/>
    <x v="7"/>
  </r>
  <r>
    <x v="2747"/>
    <n v="330120157738"/>
    <n v="120140020557"/>
    <x v="2310"/>
    <s v="Мурат б/н"/>
    <s v="Муратбаева"/>
    <s v="б/н"/>
    <m/>
    <n v="1015052804501"/>
    <n v="17117192"/>
    <x v="0"/>
    <x v="0"/>
    <n v="1319"/>
    <m/>
    <n v="1"/>
    <n v="1"/>
    <n v="-1319"/>
    <x v="910"/>
    <x v="1"/>
    <n v="1344"/>
    <n v="393294.72"/>
    <n v="0"/>
    <n v="-167697.66"/>
    <x v="939"/>
    <n v="-385978.97"/>
    <m/>
    <n v="0"/>
    <m/>
    <m/>
    <m/>
    <n v="1"/>
    <m/>
    <m/>
    <x v="6"/>
    <x v="0"/>
    <x v="7"/>
  </r>
  <r>
    <x v="2748"/>
    <n v="331018980159"/>
    <n v="600508401229"/>
    <x v="2311"/>
    <s v="Мурат б/н"/>
    <s v="Муратбаева"/>
    <s v="б/н"/>
    <m/>
    <s v="05/072192"/>
    <n v="89634"/>
    <x v="0"/>
    <x v="0"/>
    <n v="860"/>
    <m/>
    <n v="1"/>
    <n v="1"/>
    <n v="-860"/>
    <x v="1198"/>
    <x v="1"/>
    <n v="885"/>
    <n v="258977.55"/>
    <n v="0"/>
    <n v="-109340.4"/>
    <x v="1266"/>
    <n v="-251661.8"/>
    <m/>
    <n v="0"/>
    <m/>
    <m/>
    <m/>
    <n v="1"/>
    <m/>
    <m/>
    <x v="6"/>
    <x v="0"/>
    <x v="7"/>
  </r>
  <r>
    <x v="2749"/>
    <n v="331012070437"/>
    <n v="67051801534"/>
    <x v="2312"/>
    <s v="Мурат 20/22"/>
    <s v="Муратбаева"/>
    <n v="20"/>
    <n v="22"/>
    <n v="24682425"/>
    <n v="89428"/>
    <x v="0"/>
    <x v="0"/>
    <n v="823"/>
    <m/>
    <n v="1"/>
    <n v="1"/>
    <n v="-823"/>
    <x v="1199"/>
    <x v="1"/>
    <n v="848"/>
    <n v="248150.24"/>
    <n v="0"/>
    <n v="-104636.22"/>
    <x v="1267"/>
    <n v="-240834.49000000002"/>
    <m/>
    <n v="0"/>
    <m/>
    <m/>
    <m/>
    <n v="1"/>
    <m/>
    <m/>
    <x v="6"/>
    <x v="0"/>
    <x v="7"/>
  </r>
  <r>
    <x v="2750"/>
    <n v="331010355189"/>
    <n v="600923401187"/>
    <x v="2313"/>
    <s v="Мурат 20"/>
    <s v="Муратбаева"/>
    <n v="20"/>
    <n v="53"/>
    <n v="97455523"/>
    <n v="89420"/>
    <x v="0"/>
    <x v="0"/>
    <n v="624"/>
    <m/>
    <n v="1"/>
    <n v="1"/>
    <n v="-624"/>
    <x v="429"/>
    <x v="1"/>
    <n v="649"/>
    <n v="189916.87"/>
    <n v="0"/>
    <n v="-79335.360000000001"/>
    <x v="432"/>
    <n v="-182601.12"/>
    <m/>
    <n v="0"/>
    <m/>
    <m/>
    <m/>
    <n v="1"/>
    <m/>
    <m/>
    <x v="6"/>
    <x v="0"/>
    <x v="7"/>
  </r>
  <r>
    <x v="2751"/>
    <n v="331010171012"/>
    <n v="620224402713"/>
    <x v="2314"/>
    <s v="Муратб 18"/>
    <s v="Муратбаева"/>
    <n v="18"/>
    <n v="4"/>
    <n v="71793"/>
    <n v="58172332"/>
    <x v="0"/>
    <x v="0"/>
    <n v="62"/>
    <m/>
    <n v="1"/>
    <n v="1"/>
    <n v="-62"/>
    <x v="642"/>
    <x v="1"/>
    <n v="87"/>
    <n v="25458.81"/>
    <n v="0"/>
    <n v="-7882.68"/>
    <x v="657"/>
    <n v="-18143.060000000001"/>
    <m/>
    <n v="0"/>
    <m/>
    <m/>
    <m/>
    <m/>
    <m/>
    <m/>
    <x v="6"/>
    <x v="0"/>
    <x v="7"/>
  </r>
  <r>
    <x v="2752"/>
    <n v="331010171012"/>
    <n v="620224402713"/>
    <x v="2314"/>
    <s v="Муратб 18"/>
    <s v="Муратбаева"/>
    <n v="18"/>
    <n v="21"/>
    <n v="67214777"/>
    <n v="58172331"/>
    <x v="0"/>
    <x v="0"/>
    <n v="60"/>
    <m/>
    <n v="1"/>
    <n v="1"/>
    <n v="-60"/>
    <x v="28"/>
    <x v="1"/>
    <n v="85"/>
    <n v="24873.55"/>
    <n v="0"/>
    <n v="-7628.4"/>
    <x v="28"/>
    <n v="-17557.800000000003"/>
    <m/>
    <n v="0"/>
    <m/>
    <m/>
    <m/>
    <m/>
    <m/>
    <m/>
    <x v="6"/>
    <x v="0"/>
    <x v="7"/>
  </r>
  <r>
    <x v="2753"/>
    <n v="330120402179"/>
    <n v="871021300225"/>
    <x v="2315"/>
    <s v="Мурат 36"/>
    <s v="Муратбаева"/>
    <n v="36"/>
    <n v="35"/>
    <n v="29153274"/>
    <n v="58172333"/>
    <x v="0"/>
    <x v="0"/>
    <n v="109"/>
    <m/>
    <n v="1"/>
    <n v="1"/>
    <n v="-109"/>
    <x v="928"/>
    <x v="1"/>
    <n v="134"/>
    <n v="39212.42"/>
    <n v="0"/>
    <n v="-13858.26"/>
    <x v="957"/>
    <n v="-31896.67"/>
    <m/>
    <n v="0"/>
    <m/>
    <m/>
    <m/>
    <m/>
    <m/>
    <m/>
    <x v="6"/>
    <x v="0"/>
    <x v="7"/>
  </r>
  <r>
    <x v="2754"/>
    <n v="331010431903"/>
    <n v="681122940986"/>
    <x v="2316"/>
    <s v="Муратб 27"/>
    <s v="Муратбаева"/>
    <n v="27"/>
    <m/>
    <n v="0"/>
    <m/>
    <x v="0"/>
    <x v="0"/>
    <n v="2457"/>
    <m/>
    <n v="1"/>
    <n v="0"/>
    <n v="-2457"/>
    <x v="6"/>
    <x v="1"/>
    <n v="2482"/>
    <n v="726307.66"/>
    <n v="0"/>
    <n v="-312382.98"/>
    <x v="6"/>
    <n v="-312382.98"/>
    <m/>
    <n v="-2457"/>
    <m/>
    <m/>
    <m/>
    <n v="1"/>
    <m/>
    <m/>
    <x v="6"/>
    <x v="0"/>
    <x v="7"/>
  </r>
  <r>
    <x v="2755"/>
    <n v="331010431903"/>
    <n v="681122940986"/>
    <x v="2316"/>
    <s v="Муратб 27"/>
    <s v="Муратбаева"/>
    <n v="27"/>
    <m/>
    <n v="26223414"/>
    <n v="2277"/>
    <x v="0"/>
    <x v="0"/>
    <n v="1730"/>
    <m/>
    <n v="1"/>
    <n v="0"/>
    <n v="-1730"/>
    <x v="6"/>
    <x v="1"/>
    <n v="1755"/>
    <n v="513565.64999999997"/>
    <n v="0"/>
    <n v="-219952.2"/>
    <x v="6"/>
    <n v="-219952.2"/>
    <m/>
    <n v="-1730"/>
    <m/>
    <m/>
    <m/>
    <n v="1"/>
    <m/>
    <m/>
    <x v="6"/>
    <x v="0"/>
    <x v="7"/>
  </r>
  <r>
    <x v="2756"/>
    <n v="331010431903"/>
    <n v="681122940986"/>
    <x v="2316"/>
    <s v="Муратб 27"/>
    <s v="Муратбаева"/>
    <n v="27"/>
    <m/>
    <n v="26223470"/>
    <n v="2276"/>
    <x v="0"/>
    <x v="0"/>
    <n v="447"/>
    <m/>
    <n v="1"/>
    <n v="0"/>
    <n v="-447"/>
    <x v="6"/>
    <x v="1"/>
    <n v="472"/>
    <n v="138121.35999999999"/>
    <n v="0"/>
    <n v="-56831.58"/>
    <x v="6"/>
    <n v="-56831.58"/>
    <m/>
    <n v="-447"/>
    <m/>
    <m/>
    <m/>
    <n v="1"/>
    <m/>
    <m/>
    <x v="6"/>
    <x v="0"/>
    <x v="7"/>
  </r>
  <r>
    <x v="2757"/>
    <n v="330120273428"/>
    <n v="700412301857"/>
    <x v="2317"/>
    <s v="Мурат б/н"/>
    <s v="Муратбаева"/>
    <s v="2а"/>
    <m/>
    <n v="27061803"/>
    <n v="316826"/>
    <x v="0"/>
    <x v="0"/>
    <n v="748"/>
    <m/>
    <n v="1"/>
    <n v="1"/>
    <n v="-748"/>
    <x v="1200"/>
    <x v="1"/>
    <n v="773"/>
    <n v="226202.99"/>
    <n v="0"/>
    <n v="-95100.72"/>
    <x v="1268"/>
    <n v="-218887.24"/>
    <m/>
    <n v="0"/>
    <m/>
    <m/>
    <m/>
    <n v="1"/>
    <m/>
    <m/>
    <x v="6"/>
    <x v="0"/>
    <x v="7"/>
  </r>
  <r>
    <x v="2758"/>
    <n v="331018915247"/>
    <n v="790305302807"/>
    <x v="1306"/>
    <s v="Муратбаева 36/3"/>
    <s v="Муратбаева"/>
    <n v="36"/>
    <n v="3"/>
    <n v="1717144"/>
    <n v="47022"/>
    <x v="0"/>
    <x v="0"/>
    <n v="1058"/>
    <m/>
    <n v="1"/>
    <n v="1"/>
    <n v="-1058"/>
    <x v="1201"/>
    <x v="1"/>
    <n v="1083"/>
    <n v="316918.28999999998"/>
    <n v="0"/>
    <n v="-134514.12"/>
    <x v="1269"/>
    <n v="-309602.54000000004"/>
    <m/>
    <n v="0"/>
    <m/>
    <m/>
    <m/>
    <n v="1"/>
    <m/>
    <m/>
    <x v="6"/>
    <x v="0"/>
    <x v="7"/>
  </r>
  <r>
    <x v="2759"/>
    <n v="331017962188"/>
    <n v="601216301259"/>
    <x v="2318"/>
    <s v="Пр. Абая 44"/>
    <s v="Абая"/>
    <n v="44"/>
    <m/>
    <n v="27153864"/>
    <n v="317397"/>
    <x v="0"/>
    <x v="0"/>
    <n v="746"/>
    <m/>
    <n v="1"/>
    <n v="1"/>
    <n v="-746"/>
    <x v="846"/>
    <x v="1"/>
    <n v="771"/>
    <n v="225617.73"/>
    <n v="0"/>
    <n v="-94846.44"/>
    <x v="870"/>
    <n v="-218301.98"/>
    <m/>
    <n v="0"/>
    <m/>
    <m/>
    <m/>
    <n v="1"/>
    <m/>
    <m/>
    <x v="6"/>
    <x v="0"/>
    <x v="7"/>
  </r>
  <r>
    <x v="2760"/>
    <n v="331012478345"/>
    <n v="720929302265"/>
    <x v="2319"/>
    <s v="Желтоксан 135А"/>
    <s v="Желтоксан"/>
    <s v="135а"/>
    <m/>
    <n v="11186757"/>
    <n v="58173183"/>
    <x v="0"/>
    <x v="0"/>
    <n v="1077"/>
    <m/>
    <n v="1"/>
    <n v="0"/>
    <n v="-1077"/>
    <x v="6"/>
    <x v="1"/>
    <n v="1102"/>
    <n v="322478.26"/>
    <n v="0"/>
    <n v="-136929.78"/>
    <x v="6"/>
    <n v="-136929.78"/>
    <m/>
    <n v="-1077"/>
    <m/>
    <m/>
    <m/>
    <n v="1"/>
    <m/>
    <m/>
    <x v="6"/>
    <x v="0"/>
    <x v="7"/>
  </r>
  <r>
    <x v="2761"/>
    <n v="331017890704"/>
    <n v="810619402215"/>
    <x v="2320"/>
    <s v="Муратб52"/>
    <s v="Муратбаева"/>
    <n v="52"/>
    <m/>
    <n v="1136606"/>
    <n v="57914203"/>
    <x v="0"/>
    <x v="0"/>
    <n v="1642"/>
    <m/>
    <n v="1"/>
    <n v="0"/>
    <n v="-1642"/>
    <x v="6"/>
    <x v="1"/>
    <n v="1667"/>
    <n v="487814.21"/>
    <n v="0"/>
    <n v="-208763.88"/>
    <x v="6"/>
    <n v="-208763.88"/>
    <m/>
    <n v="-1642"/>
    <m/>
    <m/>
    <m/>
    <m/>
    <m/>
    <m/>
    <x v="6"/>
    <x v="0"/>
    <x v="7"/>
  </r>
  <r>
    <x v="2762"/>
    <n v="331010151359"/>
    <n v="510801403646"/>
    <x v="2321"/>
    <s v="Женис 98/42"/>
    <s v="Женис"/>
    <n v="98"/>
    <n v="42"/>
    <n v="10062797"/>
    <n v="39425"/>
    <x v="0"/>
    <x v="0"/>
    <n v="14"/>
    <m/>
    <n v="1"/>
    <n v="1"/>
    <n v="-14"/>
    <x v="253"/>
    <x v="1"/>
    <n v="39"/>
    <n v="11412.57"/>
    <n v="0"/>
    <n v="-1779.96"/>
    <x v="256"/>
    <n v="-4096.82"/>
    <m/>
    <n v="0"/>
    <m/>
    <m/>
    <m/>
    <n v="1"/>
    <m/>
    <m/>
    <x v="6"/>
    <x v="0"/>
    <x v="7"/>
  </r>
  <r>
    <x v="2763"/>
    <n v="331010321998"/>
    <n v="500911401309"/>
    <x v="2322"/>
    <s v="Женис 98/52"/>
    <s v="Женис"/>
    <n v="98"/>
    <n v="52"/>
    <n v="16107713"/>
    <n v="24942"/>
    <x v="0"/>
    <x v="0"/>
    <n v="284"/>
    <m/>
    <n v="1"/>
    <n v="1"/>
    <n v="-284"/>
    <x v="900"/>
    <x v="1"/>
    <n v="309"/>
    <n v="90422.67"/>
    <n v="0"/>
    <n v="-36107.760000000002"/>
    <x v="929"/>
    <n v="-83106.920000000013"/>
    <m/>
    <n v="0"/>
    <m/>
    <m/>
    <m/>
    <n v="1"/>
    <m/>
    <m/>
    <x v="6"/>
    <x v="0"/>
    <x v="7"/>
  </r>
  <r>
    <x v="2764"/>
    <n v="331017845511"/>
    <n v="760714402458"/>
    <x v="2323"/>
    <s v="Автовокзал"/>
    <s v="Бокейхан"/>
    <s v="б/н"/>
    <m/>
    <n v="11840196"/>
    <n v="17333244"/>
    <x v="0"/>
    <x v="0"/>
    <n v="49"/>
    <m/>
    <n v="1"/>
    <n v="1"/>
    <n v="-49"/>
    <x v="311"/>
    <x v="1"/>
    <n v="74"/>
    <n v="21654.62"/>
    <n v="0"/>
    <n v="-6229.86"/>
    <x v="314"/>
    <n v="-14338.869999999999"/>
    <m/>
    <n v="0"/>
    <m/>
    <m/>
    <m/>
    <n v="1"/>
    <m/>
    <m/>
    <x v="6"/>
    <x v="0"/>
    <x v="7"/>
  </r>
  <r>
    <x v="2765"/>
    <n v="331010664165"/>
    <n v="560312402232"/>
    <x v="2324"/>
    <s v="Женис98/63"/>
    <s v="Женис"/>
    <n v="98"/>
    <n v="63"/>
    <n v="1561808"/>
    <n v="38363"/>
    <x v="0"/>
    <x v="0"/>
    <n v="625"/>
    <m/>
    <n v="1"/>
    <n v="1"/>
    <n v="-625"/>
    <x v="1202"/>
    <x v="1"/>
    <n v="650"/>
    <n v="190209.5"/>
    <n v="0"/>
    <n v="-79462.5"/>
    <x v="1270"/>
    <n v="-182893.75"/>
    <m/>
    <n v="0"/>
    <m/>
    <m/>
    <m/>
    <n v="1"/>
    <m/>
    <m/>
    <x v="6"/>
    <x v="0"/>
    <x v="7"/>
  </r>
  <r>
    <x v="2766"/>
    <n v="331017973150"/>
    <n v="740211325240"/>
    <x v="2325"/>
    <s v="Женис б/н"/>
    <s v="Женис"/>
    <s v="б/н"/>
    <m/>
    <n v="28610513"/>
    <n v="57913616"/>
    <x v="0"/>
    <x v="0"/>
    <n v="1432"/>
    <m/>
    <n v="1"/>
    <n v="1"/>
    <n v="-1432"/>
    <x v="1082"/>
    <x v="1"/>
    <n v="1457"/>
    <n v="426361.91"/>
    <n v="0"/>
    <n v="-182064.48"/>
    <x v="1131"/>
    <n v="-419046.16000000003"/>
    <m/>
    <n v="0"/>
    <m/>
    <m/>
    <m/>
    <n v="1"/>
    <m/>
    <m/>
    <x v="6"/>
    <x v="0"/>
    <x v="7"/>
  </r>
  <r>
    <x v="2767"/>
    <m/>
    <n v="740211325240"/>
    <x v="2325"/>
    <s v="Женис б/н"/>
    <s v="Женис"/>
    <s v="б/н"/>
    <m/>
    <m/>
    <m/>
    <x v="0"/>
    <x v="0"/>
    <n v="63"/>
    <m/>
    <n v="1"/>
    <n v="1"/>
    <n v="-63"/>
    <x v="425"/>
    <x v="1"/>
    <n v="88"/>
    <n v="25751.439999999999"/>
    <n v="1"/>
    <n v="-8009.82"/>
    <x v="428"/>
    <n v="-18435.690000000002"/>
    <m/>
    <n v="0"/>
    <m/>
    <m/>
    <m/>
    <n v="1"/>
    <m/>
    <m/>
    <x v="6"/>
    <x v="0"/>
    <x v="7"/>
  </r>
  <r>
    <x v="2768"/>
    <m/>
    <n v="680329400164"/>
    <x v="2326"/>
    <s v="Панфилова б/н"/>
    <s v="Панфилова"/>
    <s v="б/н"/>
    <m/>
    <n v="151635"/>
    <n v="5508306"/>
    <x v="0"/>
    <x v="0"/>
    <n v="27"/>
    <m/>
    <n v="1"/>
    <n v="0"/>
    <n v="-27"/>
    <x v="6"/>
    <x v="1"/>
    <n v="52"/>
    <n v="15216.76"/>
    <n v="0"/>
    <n v="-3432.78"/>
    <x v="6"/>
    <n v="-3432.78"/>
    <m/>
    <n v="-27"/>
    <m/>
    <m/>
    <m/>
    <n v="1"/>
    <m/>
    <m/>
    <x v="6"/>
    <x v="0"/>
    <x v="7"/>
  </r>
  <r>
    <x v="2769"/>
    <m/>
    <n v="110240010244"/>
    <x v="2327"/>
    <s v="М. Шокай 150а"/>
    <s v="М.Шокай"/>
    <n v="150"/>
    <s v="а"/>
    <n v="4114026"/>
    <n v="58174957"/>
    <x v="0"/>
    <x v="0"/>
    <n v="372"/>
    <m/>
    <n v="1"/>
    <n v="0"/>
    <n v="-372"/>
    <x v="6"/>
    <x v="1"/>
    <n v="397"/>
    <n v="116174.11"/>
    <n v="0"/>
    <n v="-47296.08"/>
    <x v="6"/>
    <n v="-47296.08"/>
    <m/>
    <n v="-372"/>
    <m/>
    <m/>
    <m/>
    <n v="1"/>
    <m/>
    <m/>
    <x v="6"/>
    <x v="0"/>
    <x v="7"/>
  </r>
  <r>
    <x v="2770"/>
    <n v="331000045276"/>
    <n v="140005757"/>
    <x v="2328"/>
    <s v="Панфил 25"/>
    <s v="Панфилова"/>
    <n v="25"/>
    <n v="34"/>
    <n v="7221658"/>
    <n v="2298"/>
    <x v="0"/>
    <x v="0"/>
    <n v="344"/>
    <m/>
    <n v="1"/>
    <n v="1"/>
    <n v="-344"/>
    <x v="583"/>
    <x v="0"/>
    <n v="0"/>
    <n v="0"/>
    <n v="0"/>
    <n v="-43736.160000000003"/>
    <x v="594"/>
    <n v="-100664.72"/>
    <m/>
    <n v="0"/>
    <m/>
    <m/>
    <m/>
    <n v="1"/>
    <m/>
    <m/>
    <x v="11"/>
    <x v="0"/>
    <x v="7"/>
  </r>
  <r>
    <x v="2771"/>
    <n v="331010257739"/>
    <n v="571020403208"/>
    <x v="2329"/>
    <s v="Абая 54/42"/>
    <s v="Абая"/>
    <n v="54"/>
    <n v="42"/>
    <n v="10068852"/>
    <s v="АС38207"/>
    <x v="0"/>
    <x v="0"/>
    <n v="1060"/>
    <m/>
    <n v="1"/>
    <n v="1"/>
    <n v="-1060"/>
    <x v="1061"/>
    <x v="0"/>
    <n v="0"/>
    <n v="0"/>
    <n v="0"/>
    <n v="-134768.4"/>
    <x v="1271"/>
    <n v="-310187.80000000005"/>
    <m/>
    <n v="0"/>
    <m/>
    <m/>
    <m/>
    <n v="1"/>
    <m/>
    <m/>
    <x v="11"/>
    <x v="0"/>
    <x v="7"/>
  </r>
  <r>
    <x v="2772"/>
    <n v="331010291288"/>
    <n v="620518301886"/>
    <x v="2330"/>
    <s v="чайковс 7"/>
    <s v="Чайковский"/>
    <n v="7"/>
    <m/>
    <n v="97898613"/>
    <n v="581"/>
    <x v="0"/>
    <x v="0"/>
    <n v="764"/>
    <m/>
    <n v="1"/>
    <n v="1"/>
    <n v="-764"/>
    <x v="1203"/>
    <x v="0"/>
    <n v="0"/>
    <n v="0"/>
    <n v="0"/>
    <n v="-97134.96"/>
    <x v="1272"/>
    <n v="-223569.32"/>
    <m/>
    <n v="0"/>
    <m/>
    <m/>
    <m/>
    <n v="1"/>
    <m/>
    <m/>
    <x v="11"/>
    <x v="0"/>
    <x v="7"/>
  </r>
  <r>
    <x v="2773"/>
    <n v="331017829271"/>
    <n v="560528100082"/>
    <x v="2331"/>
    <s v="Пр Абая 43"/>
    <s v="Абая"/>
    <n v="43"/>
    <n v="17"/>
    <n v="98112952"/>
    <n v="5530218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11"/>
    <x v="0"/>
    <x v="7"/>
  </r>
  <r>
    <x v="2774"/>
    <n v="331012494737"/>
    <n v="460528400507"/>
    <x v="1742"/>
    <s v="Абая 37/25"/>
    <s v="Абая"/>
    <n v="37"/>
    <n v="25"/>
    <s v="01589755/06"/>
    <n v="58174374"/>
    <x v="0"/>
    <x v="0"/>
    <n v="1655"/>
    <m/>
    <n v="1"/>
    <n v="1"/>
    <n v="-1655"/>
    <x v="1204"/>
    <x v="0"/>
    <n v="0"/>
    <n v="0"/>
    <n v="0"/>
    <n v="-210416.7"/>
    <x v="1273"/>
    <n v="-484302.65"/>
    <m/>
    <n v="0"/>
    <m/>
    <m/>
    <m/>
    <n v="1"/>
    <m/>
    <m/>
    <x v="11"/>
    <x v="0"/>
    <x v="7"/>
  </r>
  <r>
    <x v="2775"/>
    <n v="331010454682"/>
    <n v="701009401865"/>
    <x v="2332"/>
    <s v="Абая 41/24"/>
    <s v="Абая"/>
    <n v="41"/>
    <n v="24"/>
    <n v="3899809"/>
    <n v="87686"/>
    <x v="0"/>
    <x v="0"/>
    <n v="1390"/>
    <m/>
    <n v="1"/>
    <n v="1"/>
    <n v="-1390"/>
    <x v="1205"/>
    <x v="0"/>
    <n v="0"/>
    <n v="0"/>
    <n v="0"/>
    <n v="-176724.6"/>
    <x v="1274"/>
    <n v="-406755.7"/>
    <m/>
    <n v="0"/>
    <m/>
    <m/>
    <m/>
    <n v="1"/>
    <m/>
    <m/>
    <x v="11"/>
    <x v="0"/>
    <x v="7"/>
  </r>
  <r>
    <x v="2776"/>
    <n v="331000004576"/>
    <n v="140005757"/>
    <x v="2333"/>
    <s v="Абая 43/16"/>
    <s v="Абая"/>
    <n v="43"/>
    <n v="16"/>
    <s v="09/464000"/>
    <n v="58173279"/>
    <x v="0"/>
    <x v="0"/>
    <n v="589"/>
    <m/>
    <n v="1"/>
    <n v="1"/>
    <n v="-589"/>
    <x v="1206"/>
    <x v="0"/>
    <n v="0"/>
    <n v="0"/>
    <n v="0"/>
    <n v="-74885.460000000006"/>
    <x v="1275"/>
    <n v="-172359.07"/>
    <m/>
    <n v="0"/>
    <m/>
    <m/>
    <m/>
    <n v="1"/>
    <m/>
    <m/>
    <x v="11"/>
    <x v="0"/>
    <x v="7"/>
  </r>
  <r>
    <x v="2777"/>
    <n v="330120574865"/>
    <n v="630129402709"/>
    <x v="2334"/>
    <s v="Муратб 36/33"/>
    <s v="Муратбаева"/>
    <n v="36"/>
    <n v="33"/>
    <n v="26470053"/>
    <n v="2954"/>
    <x v="0"/>
    <x v="0"/>
    <n v="201"/>
    <m/>
    <n v="1"/>
    <n v="1"/>
    <n v="-201"/>
    <x v="24"/>
    <x v="0"/>
    <n v="0"/>
    <n v="0"/>
    <n v="0"/>
    <n v="-25555.14"/>
    <x v="24"/>
    <n v="-58818.630000000005"/>
    <m/>
    <n v="0"/>
    <m/>
    <m/>
    <m/>
    <n v="1"/>
    <m/>
    <m/>
    <x v="11"/>
    <x v="0"/>
    <x v="7"/>
  </r>
  <r>
    <x v="2778"/>
    <n v="600400047601"/>
    <n v="10540000712"/>
    <x v="613"/>
    <s v="пр.Абая 43/1"/>
    <s v="Абая"/>
    <n v="43"/>
    <n v="1"/>
    <n v="17309595"/>
    <n v="153646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23"/>
    <x v="0"/>
    <x v="7"/>
  </r>
  <r>
    <x v="2779"/>
    <n v="331012474818"/>
    <n v="670611400721"/>
    <x v="2335"/>
    <s v="Шукур 29/1"/>
    <s v="Шукурова"/>
    <n v="29"/>
    <n v="1"/>
    <n v="8654846"/>
    <n v="550109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11"/>
    <x v="0"/>
    <x v="7"/>
  </r>
  <r>
    <x v="2780"/>
    <n v="331018969730"/>
    <n v="710901401437"/>
    <x v="2336"/>
    <s v="Мурат 18"/>
    <s v="Муратбаева"/>
    <n v="18"/>
    <n v="3"/>
    <n v="7995903"/>
    <n v="52222"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n v="1"/>
    <m/>
    <m/>
    <x v="11"/>
    <x v="0"/>
    <x v="7"/>
  </r>
  <r>
    <x v="2781"/>
    <n v="331010517475"/>
    <n v="680313300854"/>
    <x v="2337"/>
    <s v="Абая 54/2"/>
    <s v="Абая"/>
    <n v="54"/>
    <n v="2"/>
    <n v="1017006"/>
    <n v="78"/>
    <x v="0"/>
    <x v="0"/>
    <n v="329"/>
    <m/>
    <n v="1"/>
    <n v="1"/>
    <n v="-329"/>
    <x v="101"/>
    <x v="0"/>
    <n v="0"/>
    <n v="0"/>
    <n v="0"/>
    <n v="-41829.06"/>
    <x v="101"/>
    <n v="-96275.27"/>
    <m/>
    <n v="0"/>
    <m/>
    <m/>
    <m/>
    <n v="1"/>
    <m/>
    <m/>
    <x v="11"/>
    <x v="0"/>
    <x v="7"/>
  </r>
  <r>
    <x v="2782"/>
    <n v="330120619873"/>
    <n v="911024401246"/>
    <x v="2338"/>
    <s v="Абая 46"/>
    <s v="Абая"/>
    <n v="46"/>
    <m/>
    <n v="6668382"/>
    <n v="35105"/>
    <x v="0"/>
    <x v="0"/>
    <n v="324"/>
    <m/>
    <n v="1"/>
    <n v="1"/>
    <n v="-324"/>
    <x v="88"/>
    <x v="0"/>
    <n v="0"/>
    <n v="0"/>
    <n v="0"/>
    <n v="-41193.360000000001"/>
    <x v="88"/>
    <n v="-94812.12"/>
    <m/>
    <n v="0"/>
    <m/>
    <m/>
    <m/>
    <n v="1"/>
    <m/>
    <m/>
    <x v="11"/>
    <x v="0"/>
    <x v="7"/>
  </r>
  <r>
    <x v="2783"/>
    <n v="331017915329"/>
    <n v="701030400326"/>
    <x v="2339"/>
    <s v="Женис 98/51"/>
    <s v="Женис"/>
    <n v="98"/>
    <n v="51"/>
    <n v="98014567"/>
    <n v="307306"/>
    <x v="0"/>
    <x v="0"/>
    <n v="1254"/>
    <m/>
    <n v="1"/>
    <n v="1"/>
    <n v="-1254"/>
    <x v="545"/>
    <x v="0"/>
    <n v="0"/>
    <n v="0"/>
    <n v="0"/>
    <n v="-159433.56"/>
    <x v="1276"/>
    <n v="-366958.02"/>
    <m/>
    <n v="0"/>
    <m/>
    <m/>
    <m/>
    <n v="1"/>
    <m/>
    <m/>
    <x v="11"/>
    <x v="0"/>
    <x v="7"/>
  </r>
  <r>
    <x v="2784"/>
    <n v="330120725056"/>
    <n v="890609402864"/>
    <x v="2340"/>
    <s v="Аманг 101а"/>
    <s v="Амангельды"/>
    <n v="101"/>
    <s v="а"/>
    <n v="18644500"/>
    <n v="5530072"/>
    <x v="0"/>
    <x v="0"/>
    <n v="64"/>
    <m/>
    <n v="1"/>
    <n v="1"/>
    <n v="-64"/>
    <x v="378"/>
    <x v="0"/>
    <n v="0"/>
    <n v="0"/>
    <n v="0"/>
    <n v="-8136.96"/>
    <x v="381"/>
    <n v="-18728.32"/>
    <m/>
    <n v="0"/>
    <m/>
    <m/>
    <m/>
    <n v="1"/>
    <m/>
    <m/>
    <x v="11"/>
    <x v="0"/>
    <x v="7"/>
  </r>
  <r>
    <x v="2785"/>
    <n v="331018922305"/>
    <n v="691210400974"/>
    <x v="2341"/>
    <s v="Женис 98"/>
    <m/>
    <m/>
    <m/>
    <n v="27030419"/>
    <n v="37091"/>
    <x v="0"/>
    <x v="0"/>
    <n v="226"/>
    <m/>
    <n v="1"/>
    <n v="1"/>
    <n v="-226"/>
    <x v="1207"/>
    <x v="0"/>
    <n v="0"/>
    <n v="0"/>
    <n v="0"/>
    <n v="-28733.64"/>
    <x v="1277"/>
    <n v="-66134.38"/>
    <m/>
    <n v="0"/>
    <m/>
    <m/>
    <m/>
    <m/>
    <m/>
    <m/>
    <x v="11"/>
    <x v="0"/>
    <x v="7"/>
  </r>
  <r>
    <x v="2786"/>
    <n v="331012138253"/>
    <n v="671226300218"/>
    <x v="2342"/>
    <s v="Женис 98/77"/>
    <m/>
    <m/>
    <m/>
    <n v="16807739"/>
    <n v="48068"/>
    <x v="0"/>
    <x v="0"/>
    <n v="240"/>
    <m/>
    <n v="1"/>
    <n v="1"/>
    <n v="-240"/>
    <x v="1208"/>
    <x v="0"/>
    <n v="0"/>
    <n v="0"/>
    <n v="0"/>
    <n v="-30513.599999999999"/>
    <x v="1278"/>
    <n v="-70231.200000000012"/>
    <m/>
    <n v="0"/>
    <m/>
    <m/>
    <m/>
    <m/>
    <m/>
    <m/>
    <x v="11"/>
    <x v="0"/>
    <x v="7"/>
  </r>
  <r>
    <x v="2787"/>
    <n v="331012238579"/>
    <n v="670920402335"/>
    <x v="2343"/>
    <s v="Мурат 18/23"/>
    <s v="Муратбаева"/>
    <n v="18"/>
    <n v="23"/>
    <n v="7442293"/>
    <n v="58172484"/>
    <x v="0"/>
    <x v="0"/>
    <n v="788"/>
    <m/>
    <n v="1"/>
    <n v="1"/>
    <n v="-788"/>
    <x v="1209"/>
    <x v="0"/>
    <n v="0"/>
    <n v="0"/>
    <n v="0"/>
    <n v="-100186.32"/>
    <x v="1279"/>
    <n v="-230592.44"/>
    <m/>
    <n v="0"/>
    <m/>
    <m/>
    <m/>
    <n v="1"/>
    <m/>
    <m/>
    <x v="11"/>
    <x v="0"/>
    <x v="7"/>
  </r>
  <r>
    <x v="2788"/>
    <n v="331012080819"/>
    <n v="631128401926"/>
    <x v="2344"/>
    <s v="Мурат 18"/>
    <s v="Муратбаева"/>
    <n v="18"/>
    <n v="66"/>
    <n v="97902183"/>
    <n v="151"/>
    <x v="0"/>
    <x v="0"/>
    <n v="101"/>
    <m/>
    <n v="1"/>
    <n v="1"/>
    <n v="-101"/>
    <x v="294"/>
    <x v="0"/>
    <n v="0"/>
    <n v="0"/>
    <n v="0"/>
    <n v="-12841.14"/>
    <x v="297"/>
    <n v="-29555.63"/>
    <m/>
    <n v="0"/>
    <m/>
    <m/>
    <m/>
    <n v="1"/>
    <m/>
    <m/>
    <x v="25"/>
    <x v="0"/>
    <x v="7"/>
  </r>
  <r>
    <x v="2789"/>
    <n v="331010259570"/>
    <n v="660626401034"/>
    <x v="2345"/>
    <s v="Абая 54/62"/>
    <s v="Абая"/>
    <n v="54"/>
    <n v="52"/>
    <n v="27030370"/>
    <n v="142"/>
    <x v="0"/>
    <x v="0"/>
    <n v="138"/>
    <m/>
    <n v="1"/>
    <n v="1"/>
    <n v="-138"/>
    <x v="582"/>
    <x v="0"/>
    <n v="0"/>
    <n v="0"/>
    <n v="0"/>
    <n v="-17545.32"/>
    <x v="593"/>
    <n v="-40382.94"/>
    <m/>
    <n v="0"/>
    <m/>
    <m/>
    <m/>
    <n v="1"/>
    <m/>
    <m/>
    <x v="25"/>
    <x v="0"/>
    <x v="7"/>
  </r>
  <r>
    <x v="2790"/>
    <n v="331000034941"/>
    <n v="950940000128"/>
    <x v="2346"/>
    <s v="Абая 46"/>
    <s v="Абая"/>
    <n v="46"/>
    <m/>
    <n v="97572096"/>
    <n v="89637"/>
    <x v="0"/>
    <x v="0"/>
    <n v="2998"/>
    <m/>
    <n v="1"/>
    <n v="1"/>
    <n v="-2998"/>
    <x v="1210"/>
    <x v="0"/>
    <n v="0"/>
    <n v="0"/>
    <n v="0"/>
    <n v="-381165.72000000003"/>
    <x v="1280"/>
    <n v="-877304.74"/>
    <m/>
    <n v="0"/>
    <m/>
    <m/>
    <m/>
    <n v="1"/>
    <m/>
    <m/>
    <x v="18"/>
    <x v="0"/>
    <x v="7"/>
  </r>
  <r>
    <x v="2791"/>
    <n v="331000034941"/>
    <n v="950940000128"/>
    <x v="2346"/>
    <s v="Абая 46"/>
    <s v="Абая"/>
    <n v="46"/>
    <m/>
    <n v="97572634"/>
    <n v="89636"/>
    <x v="0"/>
    <x v="0"/>
    <n v="990"/>
    <m/>
    <n v="1"/>
    <n v="1"/>
    <n v="-990"/>
    <x v="912"/>
    <x v="0"/>
    <n v="0"/>
    <n v="0"/>
    <n v="0"/>
    <n v="-125868.6"/>
    <x v="941"/>
    <n v="-289703.7"/>
    <m/>
    <n v="0"/>
    <m/>
    <m/>
    <m/>
    <n v="1"/>
    <m/>
    <m/>
    <x v="18"/>
    <x v="0"/>
    <x v="7"/>
  </r>
  <r>
    <x v="2792"/>
    <n v="331000034941"/>
    <n v="950940000128"/>
    <x v="2346"/>
    <s v="Абая 46"/>
    <s v="Абая"/>
    <n v="46"/>
    <m/>
    <n v="97572090"/>
    <n v="89638"/>
    <x v="0"/>
    <x v="0"/>
    <n v="2342"/>
    <m/>
    <n v="1"/>
    <n v="1"/>
    <n v="-2342"/>
    <x v="1211"/>
    <x v="0"/>
    <n v="0"/>
    <n v="0"/>
    <n v="0"/>
    <n v="-297761.88"/>
    <x v="1281"/>
    <n v="-685339.46"/>
    <m/>
    <n v="0"/>
    <m/>
    <m/>
    <m/>
    <n v="1"/>
    <m/>
    <m/>
    <x v="18"/>
    <x v="0"/>
    <x v="7"/>
  </r>
  <r>
    <x v="2793"/>
    <n v="582100247877"/>
    <n v="500816300030"/>
    <x v="2347"/>
    <s v="Бектур 11/2"/>
    <s v="Бектурганова"/>
    <n v="11"/>
    <n v="2"/>
    <n v="214699"/>
    <n v="51164"/>
    <x v="0"/>
    <x v="0"/>
    <n v="179"/>
    <m/>
    <n v="1"/>
    <n v="1"/>
    <n v="-179"/>
    <x v="668"/>
    <x v="0"/>
    <n v="0"/>
    <n v="0"/>
    <n v="0"/>
    <n v="-22758.06"/>
    <x v="686"/>
    <n v="-52380.770000000004"/>
    <m/>
    <n v="0"/>
    <m/>
    <m/>
    <m/>
    <n v="1"/>
    <m/>
    <m/>
    <x v="5"/>
    <x v="0"/>
    <x v="7"/>
  </r>
  <r>
    <x v="2794"/>
    <n v="582100247877"/>
    <n v="500816300030"/>
    <x v="2348"/>
    <s v="ПР Абая 39/3"/>
    <s v="Абая"/>
    <n v="39"/>
    <n v="3"/>
    <n v="12384426"/>
    <n v="38818"/>
    <x v="0"/>
    <x v="0"/>
    <n v="102"/>
    <m/>
    <n v="1"/>
    <n v="1"/>
    <n v="-102"/>
    <x v="303"/>
    <x v="0"/>
    <n v="0"/>
    <n v="0"/>
    <n v="0"/>
    <n v="-12968.28"/>
    <x v="306"/>
    <n v="-29848.260000000002"/>
    <m/>
    <n v="0"/>
    <m/>
    <m/>
    <m/>
    <n v="1"/>
    <m/>
    <m/>
    <x v="18"/>
    <x v="0"/>
    <x v="7"/>
  </r>
  <r>
    <x v="2795"/>
    <n v="330100217626"/>
    <n v="30640000214"/>
    <x v="2349"/>
    <s v="пр.Абая 39/45,46,47"/>
    <s v="Абая"/>
    <n v="39"/>
    <n v="45.46"/>
    <n v="7220466"/>
    <n v="70843"/>
    <x v="0"/>
    <x v="0"/>
    <n v="284"/>
    <m/>
    <n v="1"/>
    <n v="1"/>
    <n v="-284"/>
    <x v="900"/>
    <x v="0"/>
    <n v="0"/>
    <n v="0"/>
    <n v="0"/>
    <n v="-36107.760000000002"/>
    <x v="929"/>
    <n v="-83106.920000000013"/>
    <m/>
    <n v="0"/>
    <m/>
    <m/>
    <m/>
    <n v="1"/>
    <m/>
    <m/>
    <x v="18"/>
    <x v="0"/>
    <x v="7"/>
  </r>
  <r>
    <x v="2796"/>
    <n v="330100217626"/>
    <n v="30640000214"/>
    <x v="2349"/>
    <s v="пр.Абая 39/45,46,47"/>
    <s v="Абая"/>
    <n v="39"/>
    <n v="47"/>
    <n v="222011"/>
    <n v="722046"/>
    <x v="0"/>
    <x v="0"/>
    <n v="545"/>
    <m/>
    <n v="1"/>
    <n v="1"/>
    <n v="-545"/>
    <x v="1014"/>
    <x v="0"/>
    <n v="0"/>
    <n v="0"/>
    <n v="0"/>
    <n v="-69291.3"/>
    <x v="1045"/>
    <n v="-159483.35"/>
    <m/>
    <n v="0"/>
    <m/>
    <m/>
    <m/>
    <n v="1"/>
    <m/>
    <m/>
    <x v="18"/>
    <x v="0"/>
    <x v="7"/>
  </r>
  <r>
    <x v="2797"/>
    <n v="331012054534"/>
    <n v="940340001271"/>
    <x v="2350"/>
    <s v="Абая 39/2"/>
    <s v="Абая"/>
    <n v="39"/>
    <n v="2"/>
    <n v="39567507"/>
    <n v="12217"/>
    <x v="0"/>
    <x v="0"/>
    <n v="185"/>
    <m/>
    <n v="1"/>
    <n v="1"/>
    <n v="-185"/>
    <x v="1109"/>
    <x v="0"/>
    <n v="0"/>
    <n v="0"/>
    <n v="0"/>
    <n v="-23520.9"/>
    <x v="1161"/>
    <n v="-54136.55"/>
    <m/>
    <n v="0"/>
    <m/>
    <m/>
    <m/>
    <n v="1"/>
    <m/>
    <m/>
    <x v="18"/>
    <x v="0"/>
    <x v="7"/>
  </r>
  <r>
    <x v="2798"/>
    <n v="331010667687"/>
    <n v="560126302176"/>
    <x v="2351"/>
    <s v="пр.Абая 39"/>
    <s v="Абая"/>
    <n v="39"/>
    <n v="48"/>
    <n v="16867357"/>
    <n v="48659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n v="1"/>
    <m/>
    <m/>
    <x v="18"/>
    <x v="0"/>
    <x v="7"/>
  </r>
  <r>
    <x v="2799"/>
    <n v="331010163770"/>
    <n v="640621401370"/>
    <x v="2352"/>
    <s v="Абая 43/32"/>
    <s v="Абая"/>
    <n v="43"/>
    <n v="32"/>
    <n v="97900243"/>
    <n v="13295"/>
    <x v="0"/>
    <x v="0"/>
    <n v="176"/>
    <m/>
    <n v="1"/>
    <n v="1"/>
    <n v="-176"/>
    <x v="61"/>
    <x v="0"/>
    <n v="0"/>
    <n v="0"/>
    <n v="0"/>
    <n v="-22376.639999999999"/>
    <x v="61"/>
    <n v="-51502.880000000005"/>
    <m/>
    <n v="0"/>
    <m/>
    <m/>
    <m/>
    <m/>
    <m/>
    <m/>
    <x v="18"/>
    <x v="0"/>
    <x v="7"/>
  </r>
  <r>
    <x v="2800"/>
    <n v="330100217626"/>
    <n v="30640000214"/>
    <x v="2353"/>
    <s v="Шукурова 29"/>
    <s v="Шукурова"/>
    <n v="29"/>
    <n v="14.22"/>
    <n v="98013720"/>
    <n v="3163160"/>
    <x v="0"/>
    <x v="0"/>
    <n v="1069"/>
    <m/>
    <n v="1"/>
    <n v="1"/>
    <n v="-1069"/>
    <x v="1212"/>
    <x v="0"/>
    <n v="0"/>
    <n v="0"/>
    <n v="0"/>
    <n v="-135912.66"/>
    <x v="1282"/>
    <n v="-312821.46999999997"/>
    <m/>
    <n v="0"/>
    <m/>
    <m/>
    <m/>
    <n v="1"/>
    <m/>
    <m/>
    <x v="18"/>
    <x v="0"/>
    <x v="7"/>
  </r>
  <r>
    <x v="2801"/>
    <n v="331010438779"/>
    <n v="500816300030"/>
    <x v="2354"/>
    <s v="Пр Абая 54/44"/>
    <s v="Абая"/>
    <n v="54"/>
    <n v="44"/>
    <n v="2134699"/>
    <n v="51164"/>
    <x v="0"/>
    <x v="0"/>
    <n v="111"/>
    <m/>
    <n v="1"/>
    <n v="1"/>
    <n v="-111"/>
    <x v="84"/>
    <x v="0"/>
    <n v="0"/>
    <n v="0"/>
    <n v="0"/>
    <n v="-14112.54"/>
    <x v="84"/>
    <n v="-32481.93"/>
    <m/>
    <n v="0"/>
    <m/>
    <m/>
    <m/>
    <n v="1"/>
    <m/>
    <m/>
    <x v="18"/>
    <x v="0"/>
    <x v="7"/>
  </r>
  <r>
    <x v="2802"/>
    <n v="331012059491"/>
    <n v="800620400609"/>
    <x v="2355"/>
    <s v="пр. Абая 50"/>
    <s v="Абая"/>
    <n v="50"/>
    <m/>
    <n v="15163256"/>
    <n v="89131"/>
    <x v="0"/>
    <x v="0"/>
    <n v="398"/>
    <m/>
    <n v="1"/>
    <n v="1"/>
    <n v="-398"/>
    <x v="2"/>
    <x v="0"/>
    <n v="0"/>
    <n v="0"/>
    <n v="0"/>
    <n v="-50601.72"/>
    <x v="592"/>
    <n v="-116466.74"/>
    <m/>
    <n v="0"/>
    <m/>
    <m/>
    <m/>
    <n v="1"/>
    <m/>
    <m/>
    <x v="18"/>
    <x v="0"/>
    <x v="7"/>
  </r>
  <r>
    <x v="2803"/>
    <n v="331012059491"/>
    <n v="800620400609"/>
    <x v="2355"/>
    <s v="пр. Абая 50"/>
    <s v="Абая"/>
    <n v="50"/>
    <m/>
    <n v="151633313"/>
    <n v="89130"/>
    <x v="0"/>
    <x v="0"/>
    <n v="251"/>
    <m/>
    <n v="1"/>
    <n v="1"/>
    <n v="-251"/>
    <x v="23"/>
    <x v="0"/>
    <n v="0"/>
    <n v="0"/>
    <n v="0"/>
    <n v="-31912.14"/>
    <x v="23"/>
    <n v="-73450.13"/>
    <m/>
    <n v="0"/>
    <m/>
    <m/>
    <m/>
    <n v="1"/>
    <m/>
    <m/>
    <x v="18"/>
    <x v="0"/>
    <x v="7"/>
  </r>
  <r>
    <x v="2804"/>
    <n v="331018924785"/>
    <n v="350911400750"/>
    <x v="2356"/>
    <s v="Женис 98/1"/>
    <s v="Женис"/>
    <n v="98"/>
    <n v="1"/>
    <n v="2469751"/>
    <n v="52856"/>
    <x v="0"/>
    <x v="0"/>
    <n v="602"/>
    <m/>
    <n v="1"/>
    <n v="1"/>
    <n v="-602"/>
    <x v="1062"/>
    <x v="0"/>
    <n v="0"/>
    <n v="0"/>
    <n v="0"/>
    <n v="-76538.28"/>
    <x v="1156"/>
    <n v="-176163.26"/>
    <m/>
    <n v="0"/>
    <m/>
    <m/>
    <m/>
    <n v="1"/>
    <m/>
    <m/>
    <x v="18"/>
    <x v="0"/>
    <x v="7"/>
  </r>
  <r>
    <x v="2805"/>
    <n v="331000010020"/>
    <n v="951040000594"/>
    <x v="2357"/>
    <s v="Женис 98/31"/>
    <s v="Женис"/>
    <n v="98"/>
    <n v="31"/>
    <n v="101305234"/>
    <n v="58172721"/>
    <x v="0"/>
    <x v="0"/>
    <n v="115"/>
    <m/>
    <n v="1"/>
    <n v="1"/>
    <n v="-115"/>
    <x v="534"/>
    <x v="0"/>
    <n v="0"/>
    <n v="0"/>
    <n v="0"/>
    <n v="-14621.1"/>
    <x v="541"/>
    <n v="-33652.450000000004"/>
    <m/>
    <n v="0"/>
    <m/>
    <m/>
    <m/>
    <n v="1"/>
    <m/>
    <m/>
    <x v="18"/>
    <x v="0"/>
    <x v="7"/>
  </r>
  <r>
    <x v="2806"/>
    <n v="331010293471"/>
    <n v="670408301619"/>
    <x v="2358"/>
    <s v="Мурат 18/81"/>
    <s v="Муратбаева"/>
    <n v="18"/>
    <n v="81"/>
    <n v="15047253"/>
    <n v="89129"/>
    <x v="0"/>
    <x v="0"/>
    <n v="596"/>
    <m/>
    <n v="1"/>
    <n v="1"/>
    <n v="-596"/>
    <x v="1123"/>
    <x v="0"/>
    <n v="0"/>
    <n v="0"/>
    <n v="0"/>
    <n v="-75775.44"/>
    <x v="1177"/>
    <n v="-174407.48"/>
    <m/>
    <n v="0"/>
    <m/>
    <m/>
    <m/>
    <n v="1"/>
    <m/>
    <m/>
    <x v="19"/>
    <x v="0"/>
    <x v="7"/>
  </r>
  <r>
    <x v="2807"/>
    <n v="331010293471"/>
    <n v="670408301619"/>
    <x v="2359"/>
    <s v="Мурат 20/4"/>
    <s v="Муратбаева"/>
    <n v="20"/>
    <n v="4"/>
    <n v="2487995"/>
    <n v="199906"/>
    <x v="0"/>
    <x v="0"/>
    <n v="911"/>
    <m/>
    <n v="1"/>
    <n v="1"/>
    <n v="-911"/>
    <x v="1213"/>
    <x v="0"/>
    <n v="0"/>
    <n v="0"/>
    <n v="0"/>
    <n v="-115824.54"/>
    <x v="1283"/>
    <n v="-266585.93"/>
    <m/>
    <n v="0"/>
    <m/>
    <m/>
    <m/>
    <n v="1"/>
    <m/>
    <m/>
    <x v="19"/>
    <x v="0"/>
    <x v="7"/>
  </r>
  <r>
    <x v="2808"/>
    <n v="331000027597"/>
    <n v="961240002887"/>
    <x v="2360"/>
    <s v="Женис 98/16"/>
    <s v="Женис"/>
    <n v="98"/>
    <n v="16"/>
    <n v="11192937"/>
    <n v="828385"/>
    <x v="0"/>
    <x v="0"/>
    <n v="714"/>
    <m/>
    <n v="1"/>
    <n v="1"/>
    <n v="-714"/>
    <x v="1214"/>
    <x v="0"/>
    <n v="0"/>
    <n v="0"/>
    <n v="0"/>
    <n v="-90777.96"/>
    <x v="1284"/>
    <n v="-208937.82"/>
    <m/>
    <n v="0"/>
    <m/>
    <m/>
    <m/>
    <n v="1"/>
    <m/>
    <m/>
    <x v="19"/>
    <x v="0"/>
    <x v="7"/>
  </r>
  <r>
    <x v="2809"/>
    <n v="331000027597"/>
    <n v="961240002887"/>
    <x v="2360"/>
    <s v="Женис 98/16"/>
    <s v="Женис"/>
    <n v="98"/>
    <n v="16"/>
    <n v="98012870"/>
    <n v="51194"/>
    <x v="0"/>
    <x v="0"/>
    <n v="1469"/>
    <m/>
    <n v="1"/>
    <n v="1"/>
    <n v="-1469"/>
    <x v="1215"/>
    <x v="0"/>
    <n v="0"/>
    <n v="0"/>
    <n v="0"/>
    <n v="-186768.66"/>
    <x v="1285"/>
    <n v="-429873.47000000003"/>
    <m/>
    <n v="0"/>
    <m/>
    <m/>
    <m/>
    <n v="1"/>
    <m/>
    <m/>
    <x v="19"/>
    <x v="0"/>
    <x v="7"/>
  </r>
  <r>
    <x v="2810"/>
    <n v="331000049433"/>
    <n v="10540006305"/>
    <x v="2361"/>
    <s v="Шукур 7"/>
    <s v="Шукурова"/>
    <n v="7"/>
    <m/>
    <n v="8502949"/>
    <n v="3805411"/>
    <x v="0"/>
    <x v="0"/>
    <n v="1472"/>
    <m/>
    <n v="1"/>
    <n v="1"/>
    <n v="-1472"/>
    <x v="1216"/>
    <x v="0"/>
    <n v="0"/>
    <n v="0"/>
    <n v="0"/>
    <n v="-187150.07999999999"/>
    <x v="1286"/>
    <n v="-430751.36"/>
    <m/>
    <n v="0"/>
    <m/>
    <m/>
    <m/>
    <n v="1"/>
    <m/>
    <m/>
    <x v="19"/>
    <x v="0"/>
    <x v="7"/>
  </r>
  <r>
    <x v="2811"/>
    <n v="331010339055"/>
    <n v="670522400865"/>
    <x v="2362"/>
    <s v="Абая 44а"/>
    <s v="Абая"/>
    <n v="44"/>
    <m/>
    <n v="102123"/>
    <n v="220"/>
    <x v="0"/>
    <x v="0"/>
    <n v="3931"/>
    <m/>
    <n v="1"/>
    <n v="1"/>
    <n v="-3931"/>
    <x v="1217"/>
    <x v="1"/>
    <n v="4011"/>
    <n v="1173738.93"/>
    <n v="0"/>
    <n v="-499787.34"/>
    <x v="1287"/>
    <n v="-1150328.53"/>
    <m/>
    <n v="0"/>
    <m/>
    <m/>
    <m/>
    <m/>
    <m/>
    <m/>
    <x v="16"/>
    <x v="0"/>
    <x v="7"/>
  </r>
  <r>
    <x v="2812"/>
    <n v="331010339055"/>
    <n v="670522400865"/>
    <x v="2362"/>
    <s v="Абая 44а"/>
    <s v="Абая"/>
    <n v="44"/>
    <m/>
    <n v="0"/>
    <n v="111"/>
    <x v="0"/>
    <x v="0"/>
    <n v="1325"/>
    <m/>
    <n v="1"/>
    <n v="1"/>
    <n v="-1325"/>
    <x v="1218"/>
    <x v="1"/>
    <n v="1405"/>
    <n v="411145.14999999997"/>
    <n v="0"/>
    <n v="-168460.5"/>
    <x v="1288"/>
    <n v="-387734.75"/>
    <m/>
    <n v="0"/>
    <m/>
    <m/>
    <m/>
    <n v="1"/>
    <m/>
    <m/>
    <x v="16"/>
    <x v="0"/>
    <x v="7"/>
  </r>
  <r>
    <x v="2813"/>
    <n v="331017792242"/>
    <n v="800717300789"/>
    <x v="2363"/>
    <s v="Шукур б/н"/>
    <s v="Шукурова"/>
    <s v="б/н"/>
    <m/>
    <s v="АН51455"/>
    <n v="811002817"/>
    <x v="0"/>
    <x v="0"/>
    <n v="6173"/>
    <m/>
    <n v="1"/>
    <n v="1"/>
    <n v="-6173"/>
    <x v="1219"/>
    <x v="1"/>
    <n v="6253"/>
    <n v="1829815.39"/>
    <n v="0"/>
    <n v="-784835.22"/>
    <x v="1289"/>
    <n v="-1806404.99"/>
    <m/>
    <n v="0"/>
    <m/>
    <m/>
    <m/>
    <m/>
    <m/>
    <m/>
    <x v="16"/>
    <x v="0"/>
    <x v="7"/>
  </r>
  <r>
    <x v="2814"/>
    <n v="331017792242"/>
    <n v="800717300789"/>
    <x v="2363"/>
    <s v="Шукур б/н"/>
    <s v="Шукурова"/>
    <s v="б/н"/>
    <m/>
    <n v="67001894"/>
    <m/>
    <x v="0"/>
    <x v="0"/>
    <n v="13426"/>
    <m/>
    <n v="0"/>
    <n v="1"/>
    <n v="0"/>
    <x v="1220"/>
    <x v="1"/>
    <n v="80"/>
    <n v="23410.400000000001"/>
    <n v="0"/>
    <n v="0"/>
    <x v="1290"/>
    <n v="-2221868.7400000002"/>
    <m/>
    <n v="13426"/>
    <m/>
    <m/>
    <m/>
    <n v="1"/>
    <m/>
    <m/>
    <x v="16"/>
    <x v="0"/>
    <x v="7"/>
  </r>
  <r>
    <x v="2815"/>
    <n v="331012476486"/>
    <n v="791215402873"/>
    <x v="2364"/>
    <s v="Скатков127а"/>
    <s v="Скаткова"/>
    <s v="127а"/>
    <m/>
    <n v="1020969"/>
    <n v="58172302"/>
    <x v="0"/>
    <x v="0"/>
    <n v="591"/>
    <m/>
    <n v="1"/>
    <n v="1"/>
    <n v="-591"/>
    <x v="413"/>
    <x v="1"/>
    <n v="671"/>
    <n v="196354.73"/>
    <n v="0"/>
    <n v="-75139.740000000005"/>
    <x v="416"/>
    <n v="-172944.33000000002"/>
    <m/>
    <n v="0"/>
    <m/>
    <m/>
    <m/>
    <n v="1"/>
    <m/>
    <m/>
    <x v="16"/>
    <x v="0"/>
    <x v="7"/>
  </r>
  <r>
    <x v="2816"/>
    <n v="331000041449"/>
    <n v="971140000571"/>
    <x v="2365"/>
    <s v="Шукурова 7"/>
    <s v="Шукурова"/>
    <n v="7"/>
    <m/>
    <s v="07/2335542"/>
    <n v="828391"/>
    <x v="0"/>
    <x v="0"/>
    <n v="3055"/>
    <m/>
    <n v="1"/>
    <n v="1"/>
    <n v="-3055"/>
    <x v="1221"/>
    <x v="1"/>
    <n v="3135"/>
    <n v="917395.04999999993"/>
    <n v="0"/>
    <n v="-388412.7"/>
    <x v="1291"/>
    <n v="-893984.65"/>
    <m/>
    <n v="0"/>
    <m/>
    <m/>
    <m/>
    <n v="1"/>
    <m/>
    <m/>
    <x v="16"/>
    <x v="0"/>
    <x v="7"/>
  </r>
  <r>
    <x v="2817"/>
    <n v="331000041449"/>
    <n v="971140000571"/>
    <x v="2365"/>
    <s v="Шукурова 7"/>
    <s v="Шукурова"/>
    <n v="7"/>
    <m/>
    <n v="8647133"/>
    <n v="828710"/>
    <x v="0"/>
    <x v="0"/>
    <n v="8651"/>
    <m/>
    <n v="1"/>
    <n v="1"/>
    <n v="-8651"/>
    <x v="1222"/>
    <x v="1"/>
    <n v="8731"/>
    <n v="2554952.5299999998"/>
    <n v="0"/>
    <n v="-1099888.1399999999"/>
    <x v="1292"/>
    <n v="-2531542.13"/>
    <m/>
    <n v="0"/>
    <m/>
    <m/>
    <m/>
    <n v="1"/>
    <m/>
    <m/>
    <x v="16"/>
    <x v="0"/>
    <x v="7"/>
  </r>
  <r>
    <x v="2818"/>
    <n v="331000041449"/>
    <n v="971140000571"/>
    <x v="2365"/>
    <s v="Шукурова 7"/>
    <s v="Шукурова"/>
    <n v="7"/>
    <m/>
    <s v="09457433/04"/>
    <n v="550416"/>
    <x v="0"/>
    <x v="0"/>
    <n v="2121"/>
    <m/>
    <n v="1"/>
    <n v="1"/>
    <n v="-2121"/>
    <x v="1223"/>
    <x v="1"/>
    <n v="2201"/>
    <n v="644078.63"/>
    <n v="0"/>
    <n v="-269663.94"/>
    <x v="1293"/>
    <n v="-620668.23"/>
    <m/>
    <n v="0"/>
    <m/>
    <m/>
    <m/>
    <n v="1"/>
    <m/>
    <m/>
    <x v="16"/>
    <x v="0"/>
    <x v="7"/>
  </r>
  <r>
    <x v="2819"/>
    <n v="331000041449"/>
    <n v="971140000571"/>
    <x v="2365"/>
    <s v="Шукурова 7"/>
    <s v="Шукурова"/>
    <n v="7"/>
    <m/>
    <n v="702335542"/>
    <n v="828397"/>
    <x v="0"/>
    <x v="0"/>
    <n v="29132"/>
    <m/>
    <n v="1"/>
    <n v="1"/>
    <n v="-29132"/>
    <x v="1224"/>
    <x v="1"/>
    <n v="29212"/>
    <n v="8548307.5600000005"/>
    <n v="0"/>
    <n v="-3703842.48"/>
    <x v="1294"/>
    <n v="-8524897.1600000001"/>
    <m/>
    <n v="0"/>
    <m/>
    <m/>
    <m/>
    <n v="1"/>
    <m/>
    <m/>
    <x v="16"/>
    <x v="0"/>
    <x v="7"/>
  </r>
  <r>
    <x v="2820"/>
    <m/>
    <n v="971140000571"/>
    <x v="2365"/>
    <s v="Шукурова 7"/>
    <s v="Шукурова"/>
    <n v="7"/>
    <m/>
    <m/>
    <m/>
    <x v="0"/>
    <x v="0"/>
    <n v="344"/>
    <m/>
    <n v="1"/>
    <n v="1"/>
    <n v="-344"/>
    <x v="583"/>
    <x v="1"/>
    <n v="424"/>
    <n v="124075.12"/>
    <n v="0"/>
    <n v="-43736.160000000003"/>
    <x v="594"/>
    <n v="-100664.72"/>
    <m/>
    <n v="0"/>
    <m/>
    <m/>
    <m/>
    <n v="1"/>
    <m/>
    <m/>
    <x v="16"/>
    <x v="0"/>
    <x v="7"/>
  </r>
  <r>
    <x v="2821"/>
    <n v="331000001197"/>
    <n v="380514301119"/>
    <x v="2366"/>
    <s v="Бокей 64а"/>
    <s v="Бокейхан"/>
    <n v="64"/>
    <s v="а"/>
    <n v="80500749"/>
    <n v="39427"/>
    <x v="0"/>
    <x v="0"/>
    <n v="6845"/>
    <m/>
    <n v="1"/>
    <n v="1"/>
    <n v="-6845"/>
    <x v="1225"/>
    <x v="1"/>
    <n v="6925"/>
    <n v="2026462.75"/>
    <n v="0"/>
    <n v="-870273.3"/>
    <x v="1295"/>
    <n v="-2003052.35"/>
    <m/>
    <n v="0"/>
    <m/>
    <m/>
    <m/>
    <n v="1"/>
    <m/>
    <s v="послед показ 6862"/>
    <x v="16"/>
    <x v="0"/>
    <x v="7"/>
  </r>
  <r>
    <x v="2822"/>
    <n v="330120037803"/>
    <n v="701110301719"/>
    <x v="2367"/>
    <s v="Женис б/н"/>
    <s v="Женис"/>
    <s v="б/н"/>
    <m/>
    <n v="5765653"/>
    <n v="231628"/>
    <x v="0"/>
    <x v="0"/>
    <n v="3877"/>
    <m/>
    <n v="1"/>
    <n v="1"/>
    <n v="-3877"/>
    <x v="1226"/>
    <x v="1"/>
    <n v="3957"/>
    <n v="1157936.9099999999"/>
    <n v="0"/>
    <n v="-492921.78"/>
    <x v="1296"/>
    <n v="-1134526.51"/>
    <m/>
    <n v="0"/>
    <m/>
    <m/>
    <m/>
    <n v="1"/>
    <m/>
    <m/>
    <x v="16"/>
    <x v="0"/>
    <x v="7"/>
  </r>
  <r>
    <x v="2823"/>
    <m/>
    <n v="701110301720"/>
    <x v="2367"/>
    <s v="Женис б/н"/>
    <s v="Женис"/>
    <s v="б/н"/>
    <m/>
    <n v="0"/>
    <n v="0"/>
    <x v="0"/>
    <x v="0"/>
    <n v="65"/>
    <m/>
    <n v="1"/>
    <n v="1"/>
    <n v="-65"/>
    <x v="295"/>
    <x v="1"/>
    <n v="145"/>
    <n v="42431.35"/>
    <n v="1"/>
    <n v="-8264.1"/>
    <x v="298"/>
    <n v="-19020.95"/>
    <m/>
    <n v="0"/>
    <m/>
    <m/>
    <m/>
    <n v="1"/>
    <m/>
    <s v="предоплата денег"/>
    <x v="16"/>
    <x v="0"/>
    <x v="7"/>
  </r>
  <r>
    <x v="2824"/>
    <n v="330120134816"/>
    <n v="690316402607"/>
    <x v="2368"/>
    <s v="Женис 98/76"/>
    <s v="Женис"/>
    <n v="98"/>
    <n v="76"/>
    <n v="26397757"/>
    <n v="58173676"/>
    <x v="0"/>
    <x v="0"/>
    <n v="207"/>
    <m/>
    <n v="1"/>
    <n v="1"/>
    <n v="-207"/>
    <x v="1000"/>
    <x v="0"/>
    <n v="0"/>
    <n v="0"/>
    <n v="0"/>
    <n v="-26317.98"/>
    <x v="1031"/>
    <n v="-60574.41"/>
    <m/>
    <n v="0"/>
    <m/>
    <m/>
    <m/>
    <n v="1"/>
    <m/>
    <m/>
    <x v="20"/>
    <x v="0"/>
    <x v="7"/>
  </r>
  <r>
    <x v="2825"/>
    <n v="330120030872"/>
    <n v="820512300361"/>
    <x v="2369"/>
    <s v="Панфил 72"/>
    <s v="Панфилова"/>
    <n v="72"/>
    <m/>
    <n v="811002271"/>
    <n v="3458115"/>
    <x v="0"/>
    <x v="0"/>
    <n v="5928"/>
    <m/>
    <n v="1"/>
    <n v="1"/>
    <n v="-5928"/>
    <x v="1227"/>
    <x v="1"/>
    <n v="6088"/>
    <n v="1781531.44"/>
    <n v="0"/>
    <n v="-753685.92"/>
    <x v="1297"/>
    <n v="-1734710.6400000001"/>
    <m/>
    <n v="0"/>
    <m/>
    <m/>
    <m/>
    <n v="1"/>
    <m/>
    <m/>
    <x v="24"/>
    <x v="0"/>
    <x v="7"/>
  </r>
  <r>
    <x v="2826"/>
    <n v="330100223268"/>
    <n v="750313401626"/>
    <x v="2370"/>
    <s v="Шугла 54"/>
    <s v="Кушербаева"/>
    <n v="66"/>
    <m/>
    <n v="10051"/>
    <n v="98899"/>
    <x v="0"/>
    <x v="0"/>
    <n v="17209"/>
    <m/>
    <n v="1"/>
    <n v="1"/>
    <n v="-17209"/>
    <x v="1228"/>
    <x v="1"/>
    <n v="17369"/>
    <n v="5082690.47"/>
    <n v="0"/>
    <n v="-2187952.2600000002"/>
    <x v="1298"/>
    <n v="-5035869.67"/>
    <m/>
    <n v="0"/>
    <m/>
    <m/>
    <m/>
    <n v="1"/>
    <m/>
    <m/>
    <x v="24"/>
    <x v="0"/>
    <x v="7"/>
  </r>
  <r>
    <x v="2827"/>
    <n v="330100137895"/>
    <n v="80641008313"/>
    <x v="2371"/>
    <s v="Бокей 37"/>
    <s v="Бокейхан"/>
    <n v="37"/>
    <m/>
    <n v="398053"/>
    <n v="153653"/>
    <x v="0"/>
    <x v="0"/>
    <n v="1388"/>
    <m/>
    <n v="1"/>
    <n v="1"/>
    <n v="-1388"/>
    <x v="1229"/>
    <x v="1"/>
    <n v="1548"/>
    <n v="452991.24"/>
    <n v="0"/>
    <n v="-176470.32"/>
    <x v="1299"/>
    <n v="-406170.44000000006"/>
    <m/>
    <n v="0"/>
    <m/>
    <m/>
    <m/>
    <n v="1"/>
    <m/>
    <m/>
    <x v="24"/>
    <x v="0"/>
    <x v="7"/>
  </r>
  <r>
    <x v="2828"/>
    <n v="330100137895"/>
    <n v="80641008313"/>
    <x v="2371"/>
    <s v="полив"/>
    <s v="Бокейхан"/>
    <n v="37"/>
    <m/>
    <n v="398057"/>
    <n v="153665"/>
    <x v="0"/>
    <x v="0"/>
    <n v="1558"/>
    <m/>
    <n v="1"/>
    <n v="1"/>
    <n v="-1558"/>
    <x v="1230"/>
    <x v="1"/>
    <n v="1718"/>
    <n v="502738.33999999997"/>
    <n v="0"/>
    <n v="-198084.12"/>
    <x v="1300"/>
    <n v="-455917.54000000004"/>
    <m/>
    <n v="0"/>
    <m/>
    <m/>
    <m/>
    <n v="1"/>
    <m/>
    <m/>
    <x v="24"/>
    <x v="0"/>
    <x v="7"/>
  </r>
  <r>
    <x v="2829"/>
    <n v="330100137895"/>
    <n v="80641008313"/>
    <x v="2371"/>
    <m/>
    <s v="Бокейхан"/>
    <n v="37"/>
    <m/>
    <n v="15295953"/>
    <n v="88986"/>
    <x v="0"/>
    <x v="0"/>
    <n v="547"/>
    <m/>
    <n v="1"/>
    <n v="1"/>
    <n v="-547"/>
    <x v="781"/>
    <x v="1"/>
    <n v="707"/>
    <n v="206889.41"/>
    <n v="0"/>
    <n v="-69545.58"/>
    <x v="804"/>
    <n v="-160068.60999999999"/>
    <m/>
    <n v="0"/>
    <m/>
    <m/>
    <m/>
    <n v="1"/>
    <m/>
    <m/>
    <x v="24"/>
    <x v="0"/>
    <x v="7"/>
  </r>
  <r>
    <x v="2830"/>
    <n v="330120609685"/>
    <n v="860418303203"/>
    <x v="2372"/>
    <s v="Женис б/н"/>
    <s v="Женис"/>
    <n v="113"/>
    <m/>
    <n v="10436572"/>
    <n v="17330086"/>
    <x v="0"/>
    <x v="0"/>
    <n v="1203"/>
    <m/>
    <n v="1"/>
    <n v="1"/>
    <n v="-1203"/>
    <x v="1231"/>
    <x v="0"/>
    <n v="0"/>
    <n v="0"/>
    <n v="0"/>
    <n v="-152949.42000000001"/>
    <x v="1301"/>
    <n v="-352033.89"/>
    <m/>
    <n v="0"/>
    <m/>
    <m/>
    <m/>
    <n v="1"/>
    <m/>
    <m/>
    <x v="4"/>
    <x v="0"/>
    <x v="7"/>
  </r>
  <r>
    <x v="2831"/>
    <n v="330100000013"/>
    <n v="940640000462"/>
    <x v="2373"/>
    <s v="Абая 64б"/>
    <s v="Абая"/>
    <n v="64"/>
    <s v="г"/>
    <n v="80700278"/>
    <n v="13272"/>
    <x v="0"/>
    <x v="0"/>
    <n v="34200"/>
    <m/>
    <n v="1"/>
    <n v="1"/>
    <n v="-34200"/>
    <x v="1232"/>
    <x v="0"/>
    <n v="0"/>
    <n v="0"/>
    <n v="0"/>
    <n v="-2062602"/>
    <x v="1302"/>
    <n v="-5050314"/>
    <m/>
    <n v="0"/>
    <m/>
    <m/>
    <m/>
    <n v="1"/>
    <m/>
    <m/>
    <x v="0"/>
    <x v="0"/>
    <x v="8"/>
  </r>
  <r>
    <x v="2832"/>
    <n v="331000038768"/>
    <n v="970840001502"/>
    <x v="2374"/>
    <s v="Абая 60"/>
    <s v="Абая"/>
    <n v="60"/>
    <m/>
    <n v="123981"/>
    <n v="98517"/>
    <x v="0"/>
    <x v="0"/>
    <n v="42124"/>
    <m/>
    <n v="1"/>
    <n v="1"/>
    <n v="-42124"/>
    <x v="1233"/>
    <x v="0"/>
    <n v="0"/>
    <n v="0"/>
    <n v="0"/>
    <n v="-2540498.44"/>
    <x v="1303"/>
    <n v="-6220451.0800000001"/>
    <m/>
    <n v="0"/>
    <m/>
    <m/>
    <m/>
    <n v="1"/>
    <m/>
    <m/>
    <x v="1"/>
    <x v="0"/>
    <x v="8"/>
  </r>
  <r>
    <x v="2833"/>
    <n v="331000038009"/>
    <n v="990140001967"/>
    <x v="2375"/>
    <s v="пр.Абая 51"/>
    <s v="Абая"/>
    <n v="51"/>
    <m/>
    <n v="8001864"/>
    <n v="87789"/>
    <x v="0"/>
    <x v="0"/>
    <n v="1841849"/>
    <m/>
    <n v="1"/>
    <n v="1"/>
    <n v="-1841849"/>
    <x v="1234"/>
    <x v="0"/>
    <n v="0"/>
    <n v="0"/>
    <n v="0"/>
    <n v="-111081913.19"/>
    <x v="1304"/>
    <n v="-271985841.82999998"/>
    <m/>
    <n v="0"/>
    <m/>
    <m/>
    <m/>
    <n v="1"/>
    <m/>
    <m/>
    <x v="1"/>
    <x v="0"/>
    <x v="8"/>
  </r>
  <r>
    <x v="2834"/>
    <n v="331000039304"/>
    <n v="840840000012"/>
    <x v="2376"/>
    <s v="Жибек ж 2"/>
    <s v="Жибек жолы"/>
    <n v="2"/>
    <m/>
    <n v="411321513"/>
    <m/>
    <x v="0"/>
    <x v="0"/>
    <n v="577"/>
    <m/>
    <n v="1"/>
    <n v="1"/>
    <n v="-577"/>
    <x v="1235"/>
    <x v="0"/>
    <n v="0"/>
    <n v="0"/>
    <n v="0"/>
    <n v="-34798.870000000003"/>
    <x v="1305"/>
    <n v="-85205.59"/>
    <m/>
    <n v="0"/>
    <m/>
    <m/>
    <m/>
    <n v="-1"/>
    <s v="нет № пломбы"/>
    <m/>
    <x v="1"/>
    <x v="0"/>
    <x v="8"/>
  </r>
  <r>
    <x v="2835"/>
    <n v="331000039304"/>
    <n v="840840000012"/>
    <x v="2376"/>
    <s v="Жибек ж 2"/>
    <s v="Жибек жолы"/>
    <n v="2"/>
    <m/>
    <n v="411321413"/>
    <m/>
    <x v="0"/>
    <x v="0"/>
    <n v="2115"/>
    <m/>
    <n v="1"/>
    <n v="1"/>
    <n v="-2115"/>
    <x v="1236"/>
    <x v="0"/>
    <n v="0"/>
    <n v="0"/>
    <n v="0"/>
    <n v="-127555.65000000001"/>
    <x v="1306"/>
    <n v="-312322.05"/>
    <m/>
    <n v="0"/>
    <m/>
    <m/>
    <m/>
    <n v="-1"/>
    <s v="нет № пломбы"/>
    <m/>
    <x v="1"/>
    <x v="0"/>
    <x v="8"/>
  </r>
  <r>
    <x v="2836"/>
    <n v="331000039304"/>
    <n v="840840000012"/>
    <x v="2376"/>
    <s v="Жибек ж 2"/>
    <s v="Жибек жолы"/>
    <n v="2"/>
    <m/>
    <n v="411402713"/>
    <m/>
    <x v="0"/>
    <x v="0"/>
    <n v="84"/>
    <m/>
    <n v="1"/>
    <n v="1"/>
    <n v="-84"/>
    <x v="201"/>
    <x v="0"/>
    <n v="0"/>
    <n v="0"/>
    <n v="0"/>
    <n v="-5066.04"/>
    <x v="754"/>
    <n v="-12404.279999999999"/>
    <m/>
    <n v="0"/>
    <m/>
    <m/>
    <m/>
    <n v="-1"/>
    <s v="нет № пломбы"/>
    <m/>
    <x v="1"/>
    <x v="0"/>
    <x v="8"/>
  </r>
  <r>
    <x v="2837"/>
    <n v="330100219925"/>
    <n v="990140003703"/>
    <x v="2377"/>
    <s v="Жибек жолы "/>
    <s v="Абая"/>
    <s v="б/н"/>
    <m/>
    <n v="810004756"/>
    <n v="3117767"/>
    <x v="0"/>
    <x v="0"/>
    <n v="11500"/>
    <m/>
    <n v="1"/>
    <n v="1"/>
    <n v="-11500"/>
    <x v="1237"/>
    <x v="0"/>
    <n v="0"/>
    <n v="0"/>
    <n v="0"/>
    <n v="-693565"/>
    <x v="1307"/>
    <n v="-1698205"/>
    <m/>
    <n v="0"/>
    <m/>
    <m/>
    <m/>
    <n v="1"/>
    <m/>
    <m/>
    <x v="1"/>
    <x v="0"/>
    <x v="8"/>
  </r>
  <r>
    <x v="2838"/>
    <n v="331000038229"/>
    <n v="81240016634"/>
    <x v="2378"/>
    <s v="чайков 10"/>
    <s v="Чайковский"/>
    <n v="10"/>
    <m/>
    <n v="802001125"/>
    <s v="АН 41342"/>
    <x v="0"/>
    <x v="0"/>
    <n v="26771"/>
    <m/>
    <n v="1"/>
    <n v="1"/>
    <n v="-26771"/>
    <x v="1238"/>
    <x v="0"/>
    <n v="0"/>
    <n v="0"/>
    <n v="0"/>
    <n v="-1614559.01"/>
    <x v="1308"/>
    <n v="-3953273.5700000003"/>
    <m/>
    <n v="0"/>
    <m/>
    <m/>
    <m/>
    <n v="1"/>
    <m/>
    <m/>
    <x v="1"/>
    <x v="0"/>
    <x v="8"/>
  </r>
  <r>
    <x v="2839"/>
    <n v="331000038229"/>
    <n v="81240016634"/>
    <x v="2378"/>
    <s v="чайков 10"/>
    <s v="Чайковский"/>
    <n v="10"/>
    <m/>
    <n v="802601125"/>
    <n v="25167"/>
    <x v="0"/>
    <x v="0"/>
    <n v="727"/>
    <m/>
    <n v="1"/>
    <n v="1"/>
    <n v="-727"/>
    <x v="495"/>
    <x v="0"/>
    <n v="0"/>
    <n v="0"/>
    <n v="0"/>
    <n v="-43845.37"/>
    <x v="1309"/>
    <n v="-107356.09"/>
    <m/>
    <n v="0"/>
    <m/>
    <m/>
    <m/>
    <n v="1"/>
    <m/>
    <m/>
    <x v="1"/>
    <x v="0"/>
    <x v="8"/>
  </r>
  <r>
    <x v="2840"/>
    <n v="330100218250"/>
    <n v="30740001870"/>
    <x v="2379"/>
    <s v="чайков 10"/>
    <s v="Чайковский"/>
    <n v="10"/>
    <m/>
    <n v="802601125"/>
    <n v="25167"/>
    <x v="0"/>
    <x v="0"/>
    <n v="7349"/>
    <m/>
    <n v="1"/>
    <n v="1"/>
    <n v="-7349"/>
    <x v="1239"/>
    <x v="0"/>
    <n v="0"/>
    <n v="0"/>
    <n v="0"/>
    <n v="-443218.19"/>
    <x v="1310"/>
    <n v="-1085226.83"/>
    <m/>
    <n v="0"/>
    <m/>
    <m/>
    <m/>
    <n v="1"/>
    <m/>
    <m/>
    <x v="1"/>
    <x v="0"/>
    <x v="8"/>
  </r>
  <r>
    <x v="2841"/>
    <m/>
    <n v="141040025917"/>
    <x v="2380"/>
    <s v="пр.Абая 48"/>
    <s v="Абая"/>
    <n v="48"/>
    <m/>
    <n v="2157184"/>
    <n v="21653"/>
    <x v="0"/>
    <x v="0"/>
    <n v="1405"/>
    <m/>
    <n v="1"/>
    <n v="1"/>
    <n v="-1405"/>
    <x v="1240"/>
    <x v="0"/>
    <n v="0"/>
    <n v="0"/>
    <n v="0"/>
    <n v="-84735.55"/>
    <x v="1311"/>
    <n v="-207476.35"/>
    <m/>
    <n v="0"/>
    <m/>
    <m/>
    <m/>
    <n v="1"/>
    <m/>
    <m/>
    <x v="1"/>
    <x v="0"/>
    <x v="8"/>
  </r>
  <r>
    <x v="2842"/>
    <n v="331000039051"/>
    <n v="650240000020"/>
    <x v="2381"/>
    <s v="Бейбарыс7"/>
    <s v="С. Бейбарыс"/>
    <n v="7"/>
    <m/>
    <n v="2647817"/>
    <n v="41781"/>
    <x v="0"/>
    <x v="0"/>
    <n v="14207"/>
    <m/>
    <n v="1"/>
    <n v="1"/>
    <n v="-14207"/>
    <x v="1241"/>
    <x v="0"/>
    <n v="0"/>
    <n v="0"/>
    <n v="0"/>
    <n v="-856824.17"/>
    <x v="1312"/>
    <n v="-2097947.69"/>
    <m/>
    <n v="0"/>
    <m/>
    <m/>
    <m/>
    <n v="1"/>
    <m/>
    <m/>
    <x v="1"/>
    <x v="0"/>
    <x v="8"/>
  </r>
  <r>
    <x v="2843"/>
    <n v="331000036706"/>
    <n v="20540005598"/>
    <x v="2382"/>
    <s v="С.Бейбарыс б/н"/>
    <s v="С. Бейбарыс"/>
    <s v="б/н"/>
    <m/>
    <n v="0"/>
    <m/>
    <x v="0"/>
    <x v="0"/>
    <n v="6387"/>
    <m/>
    <n v="1"/>
    <n v="1"/>
    <n v="-6387"/>
    <x v="1242"/>
    <x v="0"/>
    <n v="0"/>
    <n v="0"/>
    <n v="0"/>
    <n v="-385199.97000000003"/>
    <x v="1313"/>
    <n v="-943168.29"/>
    <m/>
    <n v="0"/>
    <m/>
    <m/>
    <m/>
    <n v="1"/>
    <m/>
    <m/>
    <x v="1"/>
    <x v="0"/>
    <x v="8"/>
  </r>
  <r>
    <x v="2844"/>
    <n v="331000037429"/>
    <n v="970240003725"/>
    <x v="2383"/>
    <s v="Абая 56"/>
    <s v="Абая"/>
    <n v="56"/>
    <m/>
    <s v="ВСКМ"/>
    <s v="АН 52783"/>
    <x v="0"/>
    <x v="0"/>
    <n v="31810"/>
    <m/>
    <n v="1"/>
    <n v="1"/>
    <n v="-31810"/>
    <x v="1243"/>
    <x v="0"/>
    <n v="0"/>
    <n v="0"/>
    <n v="0"/>
    <n v="-1918461.1"/>
    <x v="1314"/>
    <n v="-4697382.7"/>
    <m/>
    <n v="0"/>
    <m/>
    <m/>
    <m/>
    <n v="1"/>
    <m/>
    <m/>
    <x v="2"/>
    <x v="0"/>
    <x v="8"/>
  </r>
  <r>
    <x v="2845"/>
    <n v="331000003292"/>
    <n v="91140011720"/>
    <x v="2384"/>
    <s v="Ж.Жолы"/>
    <s v="Жибек жолы"/>
    <s v="б/н"/>
    <m/>
    <n v="10977388"/>
    <n v="57906099"/>
    <x v="0"/>
    <x v="0"/>
    <n v="26710"/>
    <m/>
    <n v="1"/>
    <n v="1"/>
    <n v="-26710"/>
    <x v="1244"/>
    <x v="0"/>
    <n v="0"/>
    <n v="0"/>
    <n v="0"/>
    <n v="-1610880.1"/>
    <x v="1315"/>
    <n v="-3944265.7"/>
    <m/>
    <n v="0"/>
    <m/>
    <m/>
    <m/>
    <n v="1"/>
    <m/>
    <m/>
    <x v="2"/>
    <x v="0"/>
    <x v="8"/>
  </r>
  <r>
    <x v="2846"/>
    <n v="331000037066"/>
    <n v="970240003993"/>
    <x v="2385"/>
    <s v="Саулет б/н"/>
    <s v="Саулет"/>
    <s v="б/н"/>
    <m/>
    <n v="16440"/>
    <n v="317224"/>
    <x v="0"/>
    <x v="0"/>
    <n v="7360"/>
    <m/>
    <n v="1"/>
    <n v="1"/>
    <n v="-7360"/>
    <x v="1245"/>
    <x v="0"/>
    <n v="0"/>
    <n v="0"/>
    <n v="0"/>
    <n v="-443881.60000000003"/>
    <x v="1316"/>
    <n v="-1086851.2"/>
    <m/>
    <n v="0"/>
    <m/>
    <m/>
    <m/>
    <n v="1"/>
    <m/>
    <m/>
    <x v="2"/>
    <x v="0"/>
    <x v="8"/>
  </r>
  <r>
    <x v="2847"/>
    <n v="331000037616"/>
    <n v="970340001495"/>
    <x v="2386"/>
    <s v="Аманг 1"/>
    <s v="Амангельды"/>
    <n v="1"/>
    <m/>
    <n v="9231768"/>
    <n v="123421"/>
    <x v="0"/>
    <x v="0"/>
    <n v="12350"/>
    <m/>
    <n v="1"/>
    <n v="1"/>
    <n v="-12350"/>
    <x v="1246"/>
    <x v="0"/>
    <n v="0"/>
    <n v="0"/>
    <n v="0"/>
    <n v="-744828.5"/>
    <x v="1317"/>
    <n v="-1823724.5"/>
    <m/>
    <n v="0"/>
    <m/>
    <m/>
    <m/>
    <n v="1"/>
    <m/>
    <m/>
    <x v="2"/>
    <x v="0"/>
    <x v="8"/>
  </r>
  <r>
    <x v="2848"/>
    <n v="330100221019"/>
    <n v="950440001425"/>
    <x v="2387"/>
    <s v="Аманг 100"/>
    <s v="Амангельды"/>
    <n v="100"/>
    <m/>
    <n v="2297718206"/>
    <n v="40659"/>
    <x v="0"/>
    <x v="0"/>
    <n v="690"/>
    <m/>
    <n v="1"/>
    <n v="1"/>
    <n v="-690"/>
    <x v="1081"/>
    <x v="0"/>
    <n v="0"/>
    <n v="0"/>
    <n v="0"/>
    <n v="-41613.9"/>
    <x v="1318"/>
    <n v="-101892.3"/>
    <m/>
    <n v="0"/>
    <m/>
    <m/>
    <m/>
    <n v="1"/>
    <m/>
    <m/>
    <x v="2"/>
    <x v="0"/>
    <x v="8"/>
  </r>
  <r>
    <x v="2849"/>
    <n v="330100222083"/>
    <n v="40840004305"/>
    <x v="2388"/>
    <s v="Жибек ж 18"/>
    <s v="Жибек жолы"/>
    <n v="18"/>
    <m/>
    <n v="846731"/>
    <n v="486437"/>
    <x v="0"/>
    <x v="0"/>
    <n v="19150"/>
    <m/>
    <n v="1"/>
    <n v="1"/>
    <n v="-19150"/>
    <x v="1247"/>
    <x v="0"/>
    <n v="0"/>
    <n v="0"/>
    <n v="0"/>
    <n v="-1154936.5"/>
    <x v="1319"/>
    <n v="-2827880.5"/>
    <m/>
    <n v="0"/>
    <m/>
    <m/>
    <m/>
    <n v="1"/>
    <m/>
    <m/>
    <x v="2"/>
    <x v="0"/>
    <x v="8"/>
  </r>
  <r>
    <x v="2850"/>
    <m/>
    <n v="140440019776"/>
    <x v="2389"/>
    <s v="Аманг 102"/>
    <s v="Амангельды"/>
    <n v="102"/>
    <m/>
    <n v="15872637"/>
    <n v="123423"/>
    <x v="0"/>
    <x v="0"/>
    <n v="929"/>
    <m/>
    <n v="1"/>
    <n v="1"/>
    <n v="-929"/>
    <x v="1248"/>
    <x v="0"/>
    <n v="0"/>
    <n v="0"/>
    <n v="0"/>
    <n v="-56027.990000000005"/>
    <x v="1320"/>
    <n v="-137185.43"/>
    <m/>
    <n v="0"/>
    <m/>
    <m/>
    <m/>
    <n v="1"/>
    <m/>
    <m/>
    <x v="2"/>
    <x v="0"/>
    <x v="8"/>
  </r>
  <r>
    <x v="2851"/>
    <n v="331000012819"/>
    <n v="101040002277"/>
    <x v="2390"/>
    <s v="Мостовая б/н"/>
    <s v="Мостовая"/>
    <s v="б/н"/>
    <m/>
    <n v="22029"/>
    <n v="51153"/>
    <x v="0"/>
    <x v="0"/>
    <n v="47681"/>
    <m/>
    <n v="1"/>
    <n v="1"/>
    <n v="-47681"/>
    <x v="1249"/>
    <x v="0"/>
    <n v="0"/>
    <n v="0"/>
    <n v="0"/>
    <n v="-2875641.1100000003"/>
    <x v="1321"/>
    <n v="-7041053.2700000005"/>
    <m/>
    <n v="0"/>
    <m/>
    <m/>
    <m/>
    <n v="1"/>
    <m/>
    <m/>
    <x v="2"/>
    <x v="0"/>
    <x v="8"/>
  </r>
  <r>
    <x v="2852"/>
    <n v="331000020985"/>
    <n v="110940004403"/>
    <x v="2391"/>
    <s v="Ж Жолы66"/>
    <s v="Жибек жолы"/>
    <n v="66"/>
    <m/>
    <n v="2846573"/>
    <n v="57968171"/>
    <x v="0"/>
    <x v="0"/>
    <n v="2000"/>
    <m/>
    <n v="1"/>
    <n v="1"/>
    <n v="-2000"/>
    <x v="1250"/>
    <x v="0"/>
    <n v="0"/>
    <n v="0"/>
    <n v="0"/>
    <n v="-120620"/>
    <x v="1322"/>
    <n v="-295340"/>
    <m/>
    <n v="0"/>
    <m/>
    <m/>
    <m/>
    <n v="1"/>
    <m/>
    <m/>
    <x v="2"/>
    <x v="0"/>
    <x v="8"/>
  </r>
  <r>
    <x v="2853"/>
    <n v="331000020985"/>
    <n v="110940004403"/>
    <x v="2391"/>
    <s v="Ж Жолы66"/>
    <s v="Жибек жолы"/>
    <n v="66"/>
    <m/>
    <n v="2846540"/>
    <n v="57968178"/>
    <x v="0"/>
    <x v="0"/>
    <n v="9598"/>
    <m/>
    <n v="1"/>
    <n v="1"/>
    <n v="-9598"/>
    <x v="1251"/>
    <x v="0"/>
    <n v="0"/>
    <n v="0"/>
    <n v="0"/>
    <n v="-578855.38"/>
    <x v="1323"/>
    <n v="-1417336.6600000001"/>
    <m/>
    <n v="0"/>
    <m/>
    <m/>
    <m/>
    <n v="1"/>
    <m/>
    <m/>
    <x v="2"/>
    <x v="0"/>
    <x v="8"/>
  </r>
  <r>
    <x v="2854"/>
    <n v="331000020985"/>
    <n v="110940004403"/>
    <x v="2391"/>
    <s v="Ж Жолы66"/>
    <s v="Жибек жолы"/>
    <n v="66"/>
    <m/>
    <n v="225641"/>
    <n v="579167124"/>
    <x v="0"/>
    <x v="0"/>
    <n v="9002"/>
    <m/>
    <n v="1"/>
    <n v="1"/>
    <n v="-9002"/>
    <x v="1252"/>
    <x v="0"/>
    <n v="0"/>
    <n v="0"/>
    <n v="0"/>
    <n v="-542910.62"/>
    <x v="1324"/>
    <n v="-1329325.3399999999"/>
    <m/>
    <n v="0"/>
    <m/>
    <m/>
    <m/>
    <n v="1"/>
    <m/>
    <m/>
    <x v="2"/>
    <x v="0"/>
    <x v="8"/>
  </r>
  <r>
    <x v="2855"/>
    <n v="331000029483"/>
    <n v="120940018316"/>
    <x v="2392"/>
    <s v="Ипподрб/н"/>
    <s v="Ипподром"/>
    <s v="б/н"/>
    <m/>
    <n v="7730017"/>
    <n v="5976521"/>
    <x v="0"/>
    <x v="0"/>
    <n v="6913"/>
    <m/>
    <n v="1"/>
    <n v="0"/>
    <n v="-6913"/>
    <x v="6"/>
    <x v="0"/>
    <n v="0"/>
    <n v="0"/>
    <n v="0"/>
    <n v="-416923.03"/>
    <x v="6"/>
    <n v="-416923.03"/>
    <m/>
    <n v="-6913"/>
    <m/>
    <m/>
    <m/>
    <n v="1"/>
    <m/>
    <m/>
    <x v="2"/>
    <x v="0"/>
    <x v="8"/>
  </r>
  <r>
    <x v="2856"/>
    <n v="331000039183"/>
    <n v="970140000836"/>
    <x v="2393"/>
    <s v="Туркистан б/н"/>
    <s v="Туркистан"/>
    <s v="б/н"/>
    <m/>
    <n v="1586314"/>
    <n v="3441765"/>
    <x v="0"/>
    <x v="0"/>
    <n v="3300"/>
    <m/>
    <n v="1"/>
    <n v="1"/>
    <n v="-3300"/>
    <x v="1253"/>
    <x v="0"/>
    <n v="0"/>
    <n v="0"/>
    <n v="0"/>
    <n v="-199023"/>
    <x v="1325"/>
    <n v="-487311"/>
    <m/>
    <n v="0"/>
    <m/>
    <m/>
    <m/>
    <n v="1"/>
    <m/>
    <m/>
    <x v="2"/>
    <x v="0"/>
    <x v="8"/>
  </r>
  <r>
    <x v="2857"/>
    <n v="331000039183"/>
    <n v="970140000836"/>
    <x v="2393"/>
    <s v="Туркистан б/н"/>
    <s v="Туркистан"/>
    <s v="б/н"/>
    <m/>
    <n v="1586371"/>
    <n v="3441764"/>
    <x v="0"/>
    <x v="0"/>
    <n v="3200"/>
    <m/>
    <n v="1"/>
    <n v="1"/>
    <n v="-3200"/>
    <x v="1254"/>
    <x v="0"/>
    <n v="0"/>
    <n v="0"/>
    <n v="0"/>
    <n v="-192992"/>
    <x v="1326"/>
    <n v="-472544"/>
    <m/>
    <n v="0"/>
    <m/>
    <m/>
    <m/>
    <n v="1"/>
    <m/>
    <m/>
    <x v="2"/>
    <x v="0"/>
    <x v="8"/>
  </r>
  <r>
    <x v="2858"/>
    <n v="331000039183"/>
    <n v="970140000836"/>
    <x v="2393"/>
    <s v="Туркистан б/н"/>
    <s v="Туркистан"/>
    <s v="б/н"/>
    <m/>
    <n v="1586121"/>
    <n v="3441778"/>
    <x v="0"/>
    <x v="0"/>
    <n v="5850"/>
    <m/>
    <n v="1"/>
    <n v="1"/>
    <n v="-5850"/>
    <x v="1255"/>
    <x v="0"/>
    <n v="0"/>
    <n v="0"/>
    <n v="0"/>
    <n v="-352813.5"/>
    <x v="1327"/>
    <n v="-863869.5"/>
    <m/>
    <n v="0"/>
    <m/>
    <m/>
    <m/>
    <n v="1"/>
    <m/>
    <m/>
    <x v="2"/>
    <x v="0"/>
    <x v="8"/>
  </r>
  <r>
    <x v="2859"/>
    <n v="331000000122"/>
    <n v="940140000385"/>
    <x v="2394"/>
    <s v="Абая 64"/>
    <s v="Абая"/>
    <n v="64"/>
    <m/>
    <n v="0"/>
    <m/>
    <x v="0"/>
    <x v="0"/>
    <n v="1"/>
    <m/>
    <n v="1"/>
    <n v="1"/>
    <n v="-1"/>
    <x v="652"/>
    <x v="0"/>
    <n v="0"/>
    <n v="0"/>
    <n v="0"/>
    <n v="-127.14"/>
    <x v="667"/>
    <n v="-292.63"/>
    <m/>
    <n v="0"/>
    <m/>
    <m/>
    <m/>
    <n v="1"/>
    <m/>
    <m/>
    <x v="3"/>
    <x v="0"/>
    <x v="8"/>
  </r>
  <r>
    <x v="2860"/>
    <n v="330100216540"/>
    <n v="30340006252"/>
    <x v="2395"/>
    <s v="Абая 60"/>
    <s v="Абая"/>
    <n v="60"/>
    <m/>
    <n v="2409483"/>
    <n v="505688"/>
    <x v="0"/>
    <x v="0"/>
    <n v="816"/>
    <m/>
    <n v="1"/>
    <n v="1"/>
    <n v="-816"/>
    <x v="1007"/>
    <x v="0"/>
    <n v="0"/>
    <n v="0"/>
    <n v="0"/>
    <n v="-103746.24000000001"/>
    <x v="1038"/>
    <n v="-238786.08000000002"/>
    <m/>
    <n v="0"/>
    <m/>
    <m/>
    <m/>
    <n v="1"/>
    <m/>
    <m/>
    <x v="3"/>
    <x v="0"/>
    <x v="8"/>
  </r>
  <r>
    <x v="2861"/>
    <n v="331000004587"/>
    <n v="940141000330"/>
    <x v="2396"/>
    <s v="Абая 62"/>
    <s v="Абая"/>
    <n v="62"/>
    <m/>
    <n v="98013683"/>
    <n v="752449"/>
    <x v="0"/>
    <x v="0"/>
    <n v="119"/>
    <m/>
    <n v="1"/>
    <n v="1"/>
    <n v="-119"/>
    <x v="435"/>
    <x v="0"/>
    <n v="0"/>
    <n v="0"/>
    <n v="0"/>
    <n v="-15129.66"/>
    <x v="438"/>
    <n v="-34822.97"/>
    <m/>
    <n v="0"/>
    <m/>
    <m/>
    <m/>
    <n v="1"/>
    <m/>
    <m/>
    <x v="3"/>
    <x v="0"/>
    <x v="8"/>
  </r>
  <r>
    <x v="2862"/>
    <n v="330100226053"/>
    <n v="50740002901"/>
    <x v="2397"/>
    <s v="Жибек ж б/н"/>
    <s v="Жибек жолы"/>
    <s v="б/н"/>
    <m/>
    <n v="3441760"/>
    <s v="АФ23720"/>
    <x v="0"/>
    <x v="0"/>
    <n v="17675"/>
    <m/>
    <n v="1"/>
    <n v="1"/>
    <n v="-17675"/>
    <x v="1256"/>
    <x v="0"/>
    <n v="0"/>
    <n v="0"/>
    <n v="0"/>
    <n v="-2247199.5"/>
    <x v="1328"/>
    <n v="-5172235.25"/>
    <m/>
    <n v="0"/>
    <m/>
    <m/>
    <m/>
    <n v="1"/>
    <m/>
    <m/>
    <x v="3"/>
    <x v="0"/>
    <x v="8"/>
  </r>
  <r>
    <x v="2863"/>
    <n v="330100215344"/>
    <n v="30140004902"/>
    <x v="2398"/>
    <s v="Ергеш 62б"/>
    <m/>
    <m/>
    <m/>
    <n v="2216716"/>
    <n v="18614"/>
    <x v="0"/>
    <x v="0"/>
    <n v="1310"/>
    <m/>
    <n v="1"/>
    <n v="1"/>
    <n v="-1310"/>
    <x v="1257"/>
    <x v="0"/>
    <n v="0"/>
    <n v="0"/>
    <n v="0"/>
    <n v="-166553.4"/>
    <x v="1329"/>
    <n v="-383345.30000000005"/>
    <m/>
    <n v="0"/>
    <m/>
    <m/>
    <m/>
    <m/>
    <m/>
    <m/>
    <x v="3"/>
    <x v="0"/>
    <x v="8"/>
  </r>
  <r>
    <x v="2864"/>
    <n v="330100215344"/>
    <n v="30140004902"/>
    <x v="2399"/>
    <s v="Ергеш 62б"/>
    <s v="Ергешбаева"/>
    <s v="62б"/>
    <n v="29"/>
    <n v="2176884"/>
    <n v="1106814"/>
    <x v="0"/>
    <x v="0"/>
    <n v="623"/>
    <m/>
    <n v="1"/>
    <n v="1"/>
    <n v="-623"/>
    <x v="1002"/>
    <x v="0"/>
    <n v="0"/>
    <n v="0"/>
    <n v="0"/>
    <n v="-79208.22"/>
    <x v="1033"/>
    <n v="-182308.49"/>
    <m/>
    <n v="0"/>
    <m/>
    <m/>
    <m/>
    <n v="1"/>
    <m/>
    <m/>
    <x v="3"/>
    <x v="0"/>
    <x v="8"/>
  </r>
  <r>
    <x v="2865"/>
    <n v="330100211715"/>
    <n v="340001900"/>
    <x v="1838"/>
    <s v="аквапарк"/>
    <s v="Аубакирова"/>
    <s v="б/н"/>
    <m/>
    <n v="10117"/>
    <n v="17117577"/>
    <x v="0"/>
    <x v="0"/>
    <n v="30203"/>
    <m/>
    <n v="1"/>
    <n v="1"/>
    <n v="-30203"/>
    <x v="1258"/>
    <x v="0"/>
    <n v="0"/>
    <n v="0"/>
    <n v="0"/>
    <n v="-3840009.42"/>
    <x v="1330"/>
    <n v="-7158249.4100000001"/>
    <m/>
    <n v="0"/>
    <n v="2609"/>
    <n v="1680054.48"/>
    <n v="21075"/>
    <n v="1"/>
    <m/>
    <m/>
    <x v="3"/>
    <x v="0"/>
    <x v="8"/>
  </r>
  <r>
    <x v="2866"/>
    <n v="330120100107"/>
    <n v="468120100107"/>
    <x v="2400"/>
    <s v="Абая б/н"/>
    <s v="Абая"/>
    <s v="б/н"/>
    <m/>
    <n v="91749054"/>
    <s v="АН 52119"/>
    <x v="0"/>
    <x v="0"/>
    <n v="2899"/>
    <m/>
    <n v="0"/>
    <n v="1"/>
    <n v="0"/>
    <x v="1259"/>
    <x v="1"/>
    <n v="70"/>
    <n v="20484.099999999999"/>
    <n v="0"/>
    <n v="0"/>
    <x v="1331"/>
    <n v="-479755.51"/>
    <m/>
    <n v="2899"/>
    <m/>
    <m/>
    <m/>
    <n v="1"/>
    <m/>
    <m/>
    <x v="12"/>
    <x v="0"/>
    <x v="8"/>
  </r>
  <r>
    <x v="2867"/>
    <n v="330120100107"/>
    <n v="468120100107"/>
    <x v="2400"/>
    <s v="Абая б/н"/>
    <s v="Абая"/>
    <s v="б/н"/>
    <m/>
    <n v="0"/>
    <n v="3457848"/>
    <x v="0"/>
    <x v="0"/>
    <n v="1191"/>
    <m/>
    <n v="1"/>
    <n v="1"/>
    <n v="-1191"/>
    <x v="1260"/>
    <x v="1"/>
    <n v="1261"/>
    <n v="369006.43"/>
    <n v="0"/>
    <n v="-151423.74"/>
    <x v="1332"/>
    <n v="-348522.32999999996"/>
    <m/>
    <n v="0"/>
    <m/>
    <m/>
    <m/>
    <n v="1"/>
    <m/>
    <m/>
    <x v="12"/>
    <x v="0"/>
    <x v="8"/>
  </r>
  <r>
    <x v="2868"/>
    <m/>
    <n v="468120100107"/>
    <x v="2400"/>
    <s v="Абая б/н"/>
    <m/>
    <m/>
    <m/>
    <m/>
    <m/>
    <x v="0"/>
    <x v="0"/>
    <n v="60"/>
    <m/>
    <n v="0"/>
    <n v="1"/>
    <n v="0"/>
    <x v="28"/>
    <x v="1"/>
    <n v="70"/>
    <n v="20484.099999999999"/>
    <n v="0"/>
    <n v="0"/>
    <x v="28"/>
    <n v="-9929.4000000000015"/>
    <m/>
    <n v="60"/>
    <m/>
    <m/>
    <m/>
    <n v="1"/>
    <m/>
    <m/>
    <x v="12"/>
    <x v="0"/>
    <x v="8"/>
  </r>
  <r>
    <x v="2869"/>
    <n v="330100229905"/>
    <n v="60540011727"/>
    <x v="2401"/>
    <s v="Арай б/н"/>
    <s v="Арай"/>
    <s v="б/н"/>
    <m/>
    <n v="6037503"/>
    <n v="317196"/>
    <x v="0"/>
    <x v="0"/>
    <n v="589"/>
    <m/>
    <n v="1"/>
    <n v="1"/>
    <n v="-589"/>
    <x v="1206"/>
    <x v="1"/>
    <n v="659"/>
    <n v="192843.16999999998"/>
    <n v="0"/>
    <n v="-74885.460000000006"/>
    <x v="1275"/>
    <n v="-172359.07"/>
    <m/>
    <n v="0"/>
    <m/>
    <m/>
    <m/>
    <n v="1"/>
    <m/>
    <m/>
    <x v="12"/>
    <x v="0"/>
    <x v="8"/>
  </r>
  <r>
    <x v="2870"/>
    <n v="330100229905"/>
    <n v="60540011727"/>
    <x v="2401"/>
    <s v="Арай б/н"/>
    <s v="Арай"/>
    <s v="б/н"/>
    <m/>
    <n v="13024391"/>
    <n v="58175108"/>
    <x v="0"/>
    <x v="0"/>
    <n v="2780"/>
    <m/>
    <n v="1"/>
    <n v="1"/>
    <n v="-2780"/>
    <x v="1261"/>
    <x v="1"/>
    <n v="2850"/>
    <n v="833995.5"/>
    <n v="0"/>
    <n v="-353449.2"/>
    <x v="1333"/>
    <n v="-813511.4"/>
    <m/>
    <n v="0"/>
    <m/>
    <m/>
    <m/>
    <n v="1"/>
    <m/>
    <m/>
    <x v="12"/>
    <x v="0"/>
    <x v="8"/>
  </r>
  <r>
    <x v="2871"/>
    <n v="330100229905"/>
    <n v="60540011727"/>
    <x v="2401"/>
    <s v="Арай б/н"/>
    <s v="Арай"/>
    <s v="б/н"/>
    <m/>
    <n v="0"/>
    <m/>
    <x v="0"/>
    <x v="0"/>
    <n v="6435"/>
    <m/>
    <n v="1"/>
    <n v="1"/>
    <n v="-6435"/>
    <x v="1262"/>
    <x v="1"/>
    <n v="6505"/>
    <n v="1903558.15"/>
    <n v="0"/>
    <n v="-818145.9"/>
    <x v="1334"/>
    <n v="-1883074.0500000003"/>
    <m/>
    <n v="0"/>
    <m/>
    <m/>
    <m/>
    <n v="1"/>
    <m/>
    <m/>
    <x v="12"/>
    <x v="0"/>
    <x v="8"/>
  </r>
  <r>
    <x v="2872"/>
    <n v="330100274824"/>
    <n v="70740002330"/>
    <x v="2402"/>
    <s v="Пр Абая 52"/>
    <s v="Абая"/>
    <n v="58"/>
    <m/>
    <n v="80626408"/>
    <n v="55052"/>
    <x v="0"/>
    <x v="0"/>
    <n v="10645"/>
    <m/>
    <n v="1"/>
    <n v="1"/>
    <n v="-10645"/>
    <x v="1263"/>
    <x v="0"/>
    <n v="0"/>
    <n v="0"/>
    <n v="0"/>
    <n v="-1353405.3"/>
    <x v="1335"/>
    <n v="-3115046.35"/>
    <m/>
    <n v="0"/>
    <m/>
    <m/>
    <m/>
    <n v="1"/>
    <m/>
    <m/>
    <x v="3"/>
    <x v="0"/>
    <x v="8"/>
  </r>
  <r>
    <x v="2873"/>
    <n v="331000001010"/>
    <n v="50740006657"/>
    <x v="2403"/>
    <s v="Кушербаева 100"/>
    <s v="Кушербаева"/>
    <n v="100"/>
    <m/>
    <n v="320361"/>
    <n v="99750"/>
    <x v="0"/>
    <x v="0"/>
    <n v="27434"/>
    <m/>
    <n v="1"/>
    <n v="1"/>
    <n v="-27434"/>
    <x v="1264"/>
    <x v="0"/>
    <n v="0"/>
    <n v="0"/>
    <n v="0"/>
    <n v="-3487958.7600000002"/>
    <x v="1336"/>
    <n v="-8028011.4199999999"/>
    <m/>
    <n v="0"/>
    <m/>
    <m/>
    <m/>
    <n v="1"/>
    <m/>
    <m/>
    <x v="3"/>
    <x v="0"/>
    <x v="8"/>
  </r>
  <r>
    <x v="2874"/>
    <n v="331000010856"/>
    <n v="981140000771"/>
    <x v="2404"/>
    <s v="пр.Абая 53"/>
    <s v="Абая"/>
    <n v="53"/>
    <m/>
    <n v="6781"/>
    <n v="99582"/>
    <x v="0"/>
    <x v="0"/>
    <n v="4190"/>
    <m/>
    <n v="1"/>
    <n v="1"/>
    <n v="-4190"/>
    <x v="1265"/>
    <x v="1"/>
    <n v="4260"/>
    <n v="1246603.8"/>
    <n v="0"/>
    <n v="-532716.6"/>
    <x v="1337"/>
    <n v="-1226119.7000000002"/>
    <m/>
    <n v="0"/>
    <m/>
    <m/>
    <m/>
    <n v="1"/>
    <m/>
    <m/>
    <x v="12"/>
    <x v="0"/>
    <x v="8"/>
  </r>
  <r>
    <x v="2875"/>
    <m/>
    <n v="981140000771"/>
    <x v="2404"/>
    <s v="пр.Абая 54"/>
    <s v="Абая"/>
    <n v="54"/>
    <m/>
    <n v="0"/>
    <n v="38023"/>
    <x v="0"/>
    <x v="0"/>
    <n v="91589"/>
    <m/>
    <n v="0"/>
    <n v="1"/>
    <n v="0"/>
    <x v="1266"/>
    <x v="1"/>
    <n v="70"/>
    <n v="20484.099999999999"/>
    <n v="0"/>
    <n v="0"/>
    <x v="1338"/>
    <n v="-15157063.610000001"/>
    <m/>
    <n v="91589"/>
    <m/>
    <m/>
    <m/>
    <n v="1"/>
    <m/>
    <m/>
    <x v="12"/>
    <x v="0"/>
    <x v="8"/>
  </r>
  <r>
    <x v="2876"/>
    <n v="330100238112"/>
    <n v="80740006986"/>
    <x v="2405"/>
    <s v="Казалы б/н"/>
    <s v="Казалы"/>
    <s v="б/н"/>
    <m/>
    <n v="8489823"/>
    <n v="58172814"/>
    <x v="0"/>
    <x v="0"/>
    <n v="125"/>
    <m/>
    <n v="1"/>
    <n v="1"/>
    <n v="-125"/>
    <x v="370"/>
    <x v="0"/>
    <n v="0"/>
    <n v="0"/>
    <n v="0"/>
    <n v="-15892.5"/>
    <x v="373"/>
    <n v="-36578.75"/>
    <m/>
    <n v="0"/>
    <m/>
    <m/>
    <m/>
    <n v="1"/>
    <m/>
    <m/>
    <x v="3"/>
    <x v="0"/>
    <x v="8"/>
  </r>
  <r>
    <x v="2877"/>
    <n v="331000034818"/>
    <n v="941040001055"/>
    <x v="2406"/>
    <s v="Аманг 106"/>
    <s v="Амангельды"/>
    <n v="106"/>
    <m/>
    <n v="706007848"/>
    <n v="154292"/>
    <x v="0"/>
    <x v="0"/>
    <n v="26390"/>
    <m/>
    <n v="1"/>
    <n v="1"/>
    <n v="-26390"/>
    <x v="1267"/>
    <x v="0"/>
    <n v="0"/>
    <n v="0"/>
    <n v="0"/>
    <n v="-3355224.6"/>
    <x v="1339"/>
    <n v="-7722505.7000000011"/>
    <m/>
    <n v="0"/>
    <m/>
    <m/>
    <m/>
    <n v="1"/>
    <m/>
    <m/>
    <x v="3"/>
    <x v="0"/>
    <x v="8"/>
  </r>
  <r>
    <x v="2878"/>
    <n v="600710711853"/>
    <n v="601121300521"/>
    <x v="2407"/>
    <s v="Жибек ж2"/>
    <s v="Жибек жолы"/>
    <n v="2"/>
    <m/>
    <n v="752620"/>
    <s v="АН 51443"/>
    <x v="0"/>
    <x v="0"/>
    <n v="1140"/>
    <m/>
    <n v="0"/>
    <n v="1"/>
    <n v="0"/>
    <x v="1268"/>
    <x v="0"/>
    <n v="0"/>
    <n v="0"/>
    <n v="0"/>
    <n v="0"/>
    <x v="1340"/>
    <n v="-188658.6"/>
    <m/>
    <n v="1140"/>
    <m/>
    <m/>
    <m/>
    <n v="-1"/>
    <s v="счетчик дан на замену"/>
    <m/>
    <x v="9"/>
    <x v="0"/>
    <x v="8"/>
  </r>
  <r>
    <x v="2879"/>
    <n v="331000018067"/>
    <n v="960741001304"/>
    <x v="2408"/>
    <s v="Жибек ж"/>
    <s v="Жибек жолы"/>
    <n v="3"/>
    <m/>
    <n v="708032826"/>
    <n v="57900646"/>
    <x v="0"/>
    <x v="0"/>
    <n v="1940"/>
    <m/>
    <n v="1"/>
    <n v="1"/>
    <n v="-1940"/>
    <x v="1269"/>
    <x v="0"/>
    <n v="0"/>
    <n v="0"/>
    <n v="0"/>
    <n v="-246651.6"/>
    <x v="1341"/>
    <n v="-567702.20000000007"/>
    <m/>
    <n v="0"/>
    <m/>
    <m/>
    <m/>
    <n v="1"/>
    <m/>
    <m/>
    <x v="3"/>
    <x v="0"/>
    <x v="8"/>
  </r>
  <r>
    <x v="2880"/>
    <n v="331017961894"/>
    <n v="770806300576"/>
    <x v="2409"/>
    <s v="Астана 38"/>
    <s v="Астана"/>
    <n v="38"/>
    <m/>
    <n v="1407832"/>
    <n v="44203"/>
    <x v="0"/>
    <x v="0"/>
    <n v="960"/>
    <m/>
    <n v="1"/>
    <n v="0"/>
    <n v="-960"/>
    <x v="6"/>
    <x v="0"/>
    <n v="0"/>
    <n v="0"/>
    <n v="0"/>
    <n v="-122054.39999999999"/>
    <x v="6"/>
    <n v="-122054.39999999999"/>
    <m/>
    <n v="-960"/>
    <m/>
    <m/>
    <m/>
    <n v="1"/>
    <m/>
    <m/>
    <x v="3"/>
    <x v="0"/>
    <x v="8"/>
  </r>
  <r>
    <x v="2881"/>
    <n v="331000046637"/>
    <n v="740000331"/>
    <x v="2410"/>
    <s v="Астана 15"/>
    <s v="Жибек жолы"/>
    <n v="70"/>
    <m/>
    <n v="65202111"/>
    <n v="770140"/>
    <x v="0"/>
    <x v="0"/>
    <n v="4390"/>
    <m/>
    <n v="1"/>
    <n v="0"/>
    <n v="-4390"/>
    <x v="6"/>
    <x v="0"/>
    <n v="0"/>
    <n v="0"/>
    <n v="0"/>
    <n v="-558144.6"/>
    <x v="6"/>
    <n v="-558144.6"/>
    <m/>
    <n v="-4390"/>
    <m/>
    <m/>
    <m/>
    <n v="1"/>
    <m/>
    <m/>
    <x v="3"/>
    <x v="0"/>
    <x v="8"/>
  </r>
  <r>
    <x v="2882"/>
    <n v="331000011194"/>
    <n v="941010001085"/>
    <x v="2411"/>
    <s v="Астана"/>
    <m/>
    <m/>
    <m/>
    <n v="1062257"/>
    <s v="св"/>
    <x v="0"/>
    <x v="0"/>
    <n v="3138"/>
    <m/>
    <n v="1"/>
    <n v="1"/>
    <n v="-3138"/>
    <x v="1270"/>
    <x v="0"/>
    <n v="0"/>
    <n v="0"/>
    <n v="0"/>
    <n v="-398965.32"/>
    <x v="1342"/>
    <n v="-918272.94000000006"/>
    <m/>
    <n v="0"/>
    <m/>
    <m/>
    <m/>
    <m/>
    <m/>
    <m/>
    <x v="3"/>
    <x v="0"/>
    <x v="8"/>
  </r>
  <r>
    <x v="2883"/>
    <n v="330100227095"/>
    <m/>
    <x v="2412"/>
    <s v="Жибек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8"/>
  </r>
  <r>
    <x v="2884"/>
    <n v="331000015758"/>
    <n v="110240003698"/>
    <x v="2413"/>
    <s v="Сау 2/147"/>
    <s v="Саулет"/>
    <n v="2"/>
    <n v="147"/>
    <n v="7937256"/>
    <n v="406129"/>
    <x v="0"/>
    <x v="0"/>
    <n v="6150"/>
    <m/>
    <n v="1"/>
    <n v="1"/>
    <n v="-6150"/>
    <x v="1271"/>
    <x v="0"/>
    <n v="0"/>
    <n v="0"/>
    <n v="0"/>
    <n v="-781911"/>
    <x v="1343"/>
    <n v="-1799674.5"/>
    <m/>
    <n v="0"/>
    <m/>
    <m/>
    <m/>
    <n v="1"/>
    <m/>
    <m/>
    <x v="3"/>
    <x v="0"/>
    <x v="8"/>
  </r>
  <r>
    <x v="2885"/>
    <n v="331000015758"/>
    <n v="110240003698"/>
    <x v="2413"/>
    <s v="Сау 2/147"/>
    <s v="Саулет"/>
    <n v="2"/>
    <n v="147"/>
    <s v="09/799904"/>
    <n v="406128"/>
    <x v="0"/>
    <x v="0"/>
    <n v="2496"/>
    <m/>
    <n v="1"/>
    <n v="0"/>
    <n v="-2496"/>
    <x v="6"/>
    <x v="0"/>
    <n v="0"/>
    <n v="0"/>
    <n v="0"/>
    <n v="-317341.44"/>
    <x v="6"/>
    <n v="-317341.44"/>
    <m/>
    <n v="-2496"/>
    <m/>
    <m/>
    <m/>
    <n v="1"/>
    <m/>
    <m/>
    <x v="3"/>
    <x v="0"/>
    <x v="8"/>
  </r>
  <r>
    <x v="2886"/>
    <n v="331000008601"/>
    <n v="991141006530"/>
    <x v="2414"/>
    <s v="пр Абая47"/>
    <s v="Абая"/>
    <n v="47"/>
    <m/>
    <n v="1014013646109"/>
    <n v="58174567"/>
    <x v="0"/>
    <x v="0"/>
    <n v="423"/>
    <m/>
    <n v="1"/>
    <n v="1"/>
    <n v="-423"/>
    <x v="1272"/>
    <x v="0"/>
    <n v="0"/>
    <n v="0"/>
    <n v="0"/>
    <n v="-53780.22"/>
    <x v="1344"/>
    <n v="-123782.49"/>
    <m/>
    <n v="0"/>
    <m/>
    <m/>
    <m/>
    <n v="1"/>
    <m/>
    <m/>
    <x v="3"/>
    <x v="0"/>
    <x v="8"/>
  </r>
  <r>
    <x v="2887"/>
    <n v="331010298907"/>
    <n v="590819301379"/>
    <x v="2415"/>
    <s v="Аманг 102"/>
    <s v="Амангельды"/>
    <n v="102"/>
    <m/>
    <n v="146634"/>
    <n v="153318"/>
    <x v="0"/>
    <x v="0"/>
    <n v="307"/>
    <m/>
    <n v="1"/>
    <n v="1"/>
    <n v="-307"/>
    <x v="905"/>
    <x v="0"/>
    <n v="0"/>
    <n v="0"/>
    <n v="0"/>
    <n v="-39031.980000000003"/>
    <x v="934"/>
    <n v="-89837.41"/>
    <m/>
    <n v="0"/>
    <m/>
    <m/>
    <m/>
    <n v="1"/>
    <m/>
    <m/>
    <x v="3"/>
    <x v="0"/>
    <x v="8"/>
  </r>
  <r>
    <x v="2888"/>
    <n v="331012130918"/>
    <n v="650602300969"/>
    <x v="2416"/>
    <s v="Кушербаев"/>
    <s v="Кушербаева"/>
    <s v="б/н"/>
    <m/>
    <n v="7176121"/>
    <n v="26117"/>
    <x v="0"/>
    <x v="0"/>
    <n v="954"/>
    <m/>
    <n v="1"/>
    <n v="0"/>
    <n v="-954"/>
    <x v="6"/>
    <x v="0"/>
    <n v="0"/>
    <n v="0"/>
    <n v="0"/>
    <n v="-121291.56"/>
    <x v="6"/>
    <n v="-121291.56"/>
    <m/>
    <n v="-954"/>
    <m/>
    <m/>
    <m/>
    <n v="1"/>
    <m/>
    <m/>
    <x v="3"/>
    <x v="0"/>
    <x v="8"/>
  </r>
  <r>
    <x v="2889"/>
    <n v="330100223576"/>
    <n v="50140005954"/>
    <x v="2417"/>
    <s v="Абая 51/2"/>
    <s v="Абая"/>
    <n v="51"/>
    <n v="2"/>
    <n v="16905649"/>
    <n v="39410"/>
    <x v="0"/>
    <x v="0"/>
    <n v="268"/>
    <m/>
    <n v="1"/>
    <n v="1"/>
    <n v="-268"/>
    <x v="214"/>
    <x v="0"/>
    <n v="0"/>
    <n v="0"/>
    <n v="0"/>
    <n v="-34073.519999999997"/>
    <x v="217"/>
    <n v="-78424.84"/>
    <m/>
    <n v="0"/>
    <m/>
    <m/>
    <m/>
    <n v="1"/>
    <m/>
    <m/>
    <x v="3"/>
    <x v="0"/>
    <x v="8"/>
  </r>
  <r>
    <x v="2890"/>
    <n v="331010573355"/>
    <m/>
    <x v="2418"/>
    <s v="Пазылова 2"/>
    <m/>
    <m/>
    <m/>
    <n v="4856720"/>
    <n v="816920"/>
    <x v="0"/>
    <x v="0"/>
    <n v="763"/>
    <m/>
    <n v="1"/>
    <n v="1"/>
    <n v="-763"/>
    <x v="511"/>
    <x v="0"/>
    <n v="0"/>
    <n v="0"/>
    <n v="0"/>
    <n v="-97007.82"/>
    <x v="518"/>
    <n v="-223276.69"/>
    <m/>
    <n v="0"/>
    <m/>
    <m/>
    <m/>
    <m/>
    <m/>
    <m/>
    <x v="3"/>
    <x v="0"/>
    <x v="8"/>
  </r>
  <r>
    <x v="2891"/>
    <n v="330100228995"/>
    <n v="980540000397"/>
    <x v="2419"/>
    <s v="Астана"/>
    <s v="Астана"/>
    <s v="б/н"/>
    <m/>
    <n v="17315773"/>
    <n v="57915469"/>
    <x v="0"/>
    <x v="0"/>
    <n v="171"/>
    <m/>
    <n v="1"/>
    <n v="0"/>
    <n v="-171"/>
    <x v="6"/>
    <x v="0"/>
    <n v="0"/>
    <n v="0"/>
    <n v="0"/>
    <n v="-21740.94"/>
    <x v="6"/>
    <n v="-21740.94"/>
    <m/>
    <n v="-171"/>
    <m/>
    <m/>
    <m/>
    <n v="1"/>
    <m/>
    <m/>
    <x v="3"/>
    <x v="0"/>
    <x v="8"/>
  </r>
  <r>
    <x v="2892"/>
    <n v="331000006022"/>
    <n v="868560000003"/>
    <x v="2420"/>
    <s v="ЖЕЛТОКС162"/>
    <s v="Желтоксан"/>
    <n v="162"/>
    <m/>
    <n v="348892"/>
    <n v="58173678"/>
    <x v="0"/>
    <x v="0"/>
    <n v="2180"/>
    <m/>
    <n v="1"/>
    <n v="1"/>
    <n v="-2180"/>
    <x v="1273"/>
    <x v="0"/>
    <n v="0"/>
    <n v="0"/>
    <n v="0"/>
    <n v="-277165.2"/>
    <x v="1345"/>
    <n v="-637933.4"/>
    <m/>
    <n v="0"/>
    <m/>
    <m/>
    <m/>
    <n v="1"/>
    <m/>
    <m/>
    <x v="3"/>
    <x v="0"/>
    <x v="8"/>
  </r>
  <r>
    <x v="2893"/>
    <n v="330120521380"/>
    <n v="800115400910"/>
    <x v="2421"/>
    <s v="Саулет 34/17"/>
    <s v="Саулет"/>
    <n v="34"/>
    <n v="17"/>
    <n v="1011755"/>
    <n v="26118"/>
    <x v="0"/>
    <x v="0"/>
    <n v="428"/>
    <m/>
    <n v="1"/>
    <n v="0"/>
    <n v="-428"/>
    <x v="6"/>
    <x v="0"/>
    <n v="0"/>
    <n v="0"/>
    <n v="0"/>
    <n v="-54415.92"/>
    <x v="6"/>
    <n v="-54415.92"/>
    <m/>
    <n v="-428"/>
    <m/>
    <m/>
    <m/>
    <n v="1"/>
    <m/>
    <m/>
    <x v="3"/>
    <x v="0"/>
    <x v="8"/>
  </r>
  <r>
    <x v="2894"/>
    <n v="331000023979"/>
    <n v="307220090221"/>
    <x v="2422"/>
    <s v="Амангельды 3"/>
    <s v="Амангельды"/>
    <n v="3"/>
    <m/>
    <n v="97898702"/>
    <n v="26118"/>
    <x v="0"/>
    <x v="0"/>
    <n v="280"/>
    <m/>
    <n v="1"/>
    <n v="1"/>
    <n v="-280"/>
    <x v="924"/>
    <x v="0"/>
    <n v="0"/>
    <n v="0"/>
    <n v="0"/>
    <n v="-35599.199999999997"/>
    <x v="953"/>
    <n v="-81936.399999999994"/>
    <m/>
    <n v="0"/>
    <m/>
    <m/>
    <m/>
    <n v="1"/>
    <m/>
    <m/>
    <x v="3"/>
    <x v="0"/>
    <x v="8"/>
  </r>
  <r>
    <x v="2895"/>
    <n v="330100216507"/>
    <n v="30240002365"/>
    <x v="2423"/>
    <s v="Абая 57/13"/>
    <s v="Абая"/>
    <n v="57"/>
    <n v="13"/>
    <n v="6668520"/>
    <s v="АЕ 23451"/>
    <x v="0"/>
    <x v="0"/>
    <n v="551"/>
    <m/>
    <n v="1"/>
    <n v="1"/>
    <n v="-551"/>
    <x v="1274"/>
    <x v="0"/>
    <n v="0"/>
    <n v="0"/>
    <n v="0"/>
    <n v="-70054.14"/>
    <x v="1346"/>
    <n v="-161239.13"/>
    <m/>
    <n v="0"/>
    <m/>
    <m/>
    <m/>
    <n v="1"/>
    <m/>
    <m/>
    <x v="3"/>
    <x v="0"/>
    <x v="8"/>
  </r>
  <r>
    <x v="2896"/>
    <n v="330100223763"/>
    <n v="50140001337"/>
    <x v="2424"/>
    <s v="Жибек жолы б/н"/>
    <s v="Жибек жолы"/>
    <s v="б/н"/>
    <m/>
    <n v="16250071"/>
    <n v="38035"/>
    <x v="0"/>
    <x v="0"/>
    <n v="3265"/>
    <m/>
    <n v="1"/>
    <n v="0"/>
    <n v="-3265"/>
    <x v="6"/>
    <x v="0"/>
    <n v="0"/>
    <n v="0"/>
    <n v="0"/>
    <n v="-415112.1"/>
    <x v="6"/>
    <n v="-415112.1"/>
    <m/>
    <n v="-3265"/>
    <m/>
    <m/>
    <m/>
    <n v="1"/>
    <m/>
    <m/>
    <x v="3"/>
    <x v="0"/>
    <x v="8"/>
  </r>
  <r>
    <x v="2897"/>
    <n v="331012149743"/>
    <n v="740223302191"/>
    <x v="2425"/>
    <s v="Жибек жолы б/н"/>
    <s v="Жибек жолы"/>
    <s v="б/н"/>
    <m/>
    <n v="801004129"/>
    <n v="986182"/>
    <x v="0"/>
    <x v="0"/>
    <n v="7110"/>
    <m/>
    <n v="1"/>
    <n v="0"/>
    <n v="-7110"/>
    <x v="6"/>
    <x v="0"/>
    <n v="0"/>
    <n v="0"/>
    <n v="0"/>
    <n v="-903965.4"/>
    <x v="6"/>
    <n v="-903965.4"/>
    <m/>
    <n v="-7110"/>
    <m/>
    <m/>
    <m/>
    <n v="1"/>
    <m/>
    <m/>
    <x v="3"/>
    <x v="0"/>
    <x v="8"/>
  </r>
  <r>
    <x v="2898"/>
    <n v="330100224178"/>
    <n v="50240004701"/>
    <x v="2426"/>
    <s v="Ипподром 222/2"/>
    <m/>
    <m/>
    <m/>
    <n v="81777084"/>
    <n v="3160112"/>
    <x v="0"/>
    <x v="0"/>
    <n v="509"/>
    <m/>
    <n v="1"/>
    <n v="1"/>
    <n v="-509"/>
    <x v="367"/>
    <x v="0"/>
    <n v="0"/>
    <n v="0"/>
    <n v="0"/>
    <n v="-64714.26"/>
    <x v="370"/>
    <n v="-148948.67000000001"/>
    <m/>
    <n v="0"/>
    <m/>
    <m/>
    <m/>
    <m/>
    <m/>
    <m/>
    <x v="3"/>
    <x v="0"/>
    <x v="8"/>
  </r>
  <r>
    <x v="2899"/>
    <n v="331000013762"/>
    <n v="101140019502"/>
    <x v="2427"/>
    <s v="Сырдария 19/33"/>
    <s v="Байсеитова"/>
    <n v="138"/>
    <n v="7"/>
    <n v="0"/>
    <m/>
    <x v="0"/>
    <x v="0"/>
    <n v="871"/>
    <m/>
    <n v="1"/>
    <n v="1"/>
    <n v="-871"/>
    <x v="916"/>
    <x v="0"/>
    <n v="0"/>
    <n v="0"/>
    <n v="0"/>
    <n v="-110738.94"/>
    <x v="945"/>
    <n v="-254880.73"/>
    <m/>
    <n v="0"/>
    <m/>
    <m/>
    <m/>
    <n v="1"/>
    <m/>
    <m/>
    <x v="3"/>
    <x v="0"/>
    <x v="8"/>
  </r>
  <r>
    <x v="2900"/>
    <n v="331000013762"/>
    <n v="101140019502"/>
    <x v="2427"/>
    <s v="ГУ-3"/>
    <s v="Абая"/>
    <n v="30"/>
    <n v="61"/>
    <n v="0"/>
    <m/>
    <x v="0"/>
    <x v="0"/>
    <n v="415"/>
    <m/>
    <n v="1"/>
    <n v="1"/>
    <n v="-415"/>
    <x v="785"/>
    <x v="0"/>
    <n v="0"/>
    <n v="0"/>
    <n v="0"/>
    <n v="-52763.1"/>
    <x v="808"/>
    <n v="-121441.45000000001"/>
    <m/>
    <n v="0"/>
    <m/>
    <m/>
    <m/>
    <n v="1"/>
    <m/>
    <m/>
    <x v="3"/>
    <x v="0"/>
    <x v="8"/>
  </r>
  <r>
    <x v="2901"/>
    <n v="331000013762"/>
    <n v="101140019502"/>
    <x v="2427"/>
    <s v="ГУ-4"/>
    <s v="Шугыла"/>
    <n v="26"/>
    <n v="36"/>
    <n v="0"/>
    <m/>
    <x v="0"/>
    <x v="0"/>
    <n v="713"/>
    <m/>
    <n v="1"/>
    <n v="1"/>
    <n v="-713"/>
    <x v="978"/>
    <x v="0"/>
    <n v="0"/>
    <n v="0"/>
    <n v="0"/>
    <n v="-90650.82"/>
    <x v="1009"/>
    <n v="-208645.19"/>
    <m/>
    <n v="0"/>
    <m/>
    <m/>
    <m/>
    <n v="1"/>
    <m/>
    <m/>
    <x v="3"/>
    <x v="0"/>
    <x v="8"/>
  </r>
  <r>
    <x v="2902"/>
    <n v="331000013762"/>
    <n v="101140019502"/>
    <x v="2427"/>
    <s v="ГУ-5"/>
    <s v="Абая"/>
    <n v="51"/>
    <n v="66"/>
    <n v="0"/>
    <m/>
    <x v="0"/>
    <x v="0"/>
    <n v="867"/>
    <m/>
    <n v="1"/>
    <n v="1"/>
    <n v="-867"/>
    <x v="1275"/>
    <x v="0"/>
    <n v="0"/>
    <n v="0"/>
    <n v="0"/>
    <n v="-110230.38"/>
    <x v="1347"/>
    <n v="-253710.21000000002"/>
    <m/>
    <n v="0"/>
    <m/>
    <m/>
    <m/>
    <n v="1"/>
    <m/>
    <m/>
    <x v="3"/>
    <x v="0"/>
    <x v="8"/>
  </r>
  <r>
    <x v="2903"/>
    <n v="331000013762"/>
    <n v="101140019502"/>
    <x v="2427"/>
    <s v="ГУ-6"/>
    <s v="Титов"/>
    <n v="8"/>
    <n v="1"/>
    <n v="0"/>
    <m/>
    <x v="0"/>
    <x v="0"/>
    <n v="672"/>
    <m/>
    <n v="1"/>
    <n v="1"/>
    <n v="-672"/>
    <x v="1276"/>
    <x v="0"/>
    <n v="0"/>
    <n v="0"/>
    <n v="0"/>
    <n v="-85438.080000000002"/>
    <x v="1348"/>
    <n v="-196647.36"/>
    <m/>
    <n v="0"/>
    <m/>
    <m/>
    <m/>
    <n v="1"/>
    <m/>
    <m/>
    <x v="3"/>
    <x v="0"/>
    <x v="8"/>
  </r>
  <r>
    <x v="2904"/>
    <n v="331000013762"/>
    <n v="101140019502"/>
    <x v="2427"/>
    <s v="ГУ-7"/>
    <s v="Жанкожа батыр"/>
    <n v="82"/>
    <m/>
    <n v="0"/>
    <m/>
    <x v="0"/>
    <x v="0"/>
    <n v="1311"/>
    <m/>
    <n v="1"/>
    <n v="1"/>
    <n v="-1311"/>
    <x v="1277"/>
    <x v="0"/>
    <n v="0"/>
    <n v="0"/>
    <n v="0"/>
    <n v="-166680.54"/>
    <x v="1349"/>
    <n v="-383637.93000000005"/>
    <m/>
    <n v="0"/>
    <m/>
    <m/>
    <m/>
    <n v="1"/>
    <m/>
    <m/>
    <x v="3"/>
    <x v="0"/>
    <x v="8"/>
  </r>
  <r>
    <x v="2905"/>
    <n v="331000013762"/>
    <n v="101140019502"/>
    <x v="2427"/>
    <s v="ГУ-1"/>
    <s v="Акмешит"/>
    <n v="25"/>
    <n v="22"/>
    <n v="0"/>
    <m/>
    <x v="0"/>
    <x v="0"/>
    <n v="338"/>
    <m/>
    <n v="1"/>
    <n v="1"/>
    <n v="-338"/>
    <x v="1124"/>
    <x v="0"/>
    <n v="0"/>
    <n v="0"/>
    <n v="0"/>
    <n v="-42973.32"/>
    <x v="1178"/>
    <n v="-98908.94"/>
    <m/>
    <n v="0"/>
    <m/>
    <m/>
    <m/>
    <n v="1"/>
    <m/>
    <m/>
    <x v="3"/>
    <x v="0"/>
    <x v="8"/>
  </r>
  <r>
    <x v="2906"/>
    <n v="330120502332"/>
    <n v="650410303098"/>
    <x v="2428"/>
    <s v="Шокай б/н0"/>
    <s v="М. Шокай"/>
    <s v="б/н"/>
    <m/>
    <n v="8176146"/>
    <n v="3160112"/>
    <x v="0"/>
    <x v="0"/>
    <n v="659"/>
    <m/>
    <n v="1"/>
    <n v="0"/>
    <n v="-659"/>
    <x v="6"/>
    <x v="0"/>
    <n v="0"/>
    <n v="0"/>
    <n v="0"/>
    <n v="-83785.259999999995"/>
    <x v="6"/>
    <n v="-83785.259999999995"/>
    <m/>
    <n v="-659"/>
    <m/>
    <m/>
    <m/>
    <n v="1"/>
    <m/>
    <m/>
    <x v="3"/>
    <x v="0"/>
    <x v="8"/>
  </r>
  <r>
    <x v="2907"/>
    <n v="331000001659"/>
    <n v="90940009190"/>
    <x v="2429"/>
    <s v="Жибек жолы"/>
    <s v="Жибек жолы"/>
    <s v="б/н"/>
    <m/>
    <n v="7508926"/>
    <n v="89214"/>
    <x v="0"/>
    <x v="0"/>
    <n v="989"/>
    <m/>
    <n v="1"/>
    <n v="0"/>
    <n v="-989"/>
    <x v="6"/>
    <x v="0"/>
    <n v="0"/>
    <n v="0"/>
    <n v="0"/>
    <n v="-125741.46"/>
    <x v="6"/>
    <n v="-125741.46"/>
    <m/>
    <n v="-989"/>
    <m/>
    <m/>
    <m/>
    <n v="1"/>
    <m/>
    <m/>
    <x v="3"/>
    <x v="0"/>
    <x v="8"/>
  </r>
  <r>
    <x v="2908"/>
    <n v="330100229518"/>
    <n v="60440004403"/>
    <x v="2430"/>
    <s v="Абая57/9"/>
    <s v="Абая"/>
    <n v="57"/>
    <n v="9"/>
    <n v="2216421"/>
    <n v="481761"/>
    <x v="0"/>
    <x v="0"/>
    <n v="349"/>
    <m/>
    <n v="1"/>
    <n v="1"/>
    <n v="-349"/>
    <x v="144"/>
    <x v="0"/>
    <n v="0"/>
    <n v="0"/>
    <n v="0"/>
    <n v="-44371.86"/>
    <x v="144"/>
    <n v="-102127.87"/>
    <m/>
    <n v="0"/>
    <m/>
    <m/>
    <m/>
    <n v="1"/>
    <m/>
    <m/>
    <x v="3"/>
    <x v="0"/>
    <x v="8"/>
  </r>
  <r>
    <x v="2909"/>
    <n v="330100223103"/>
    <n v="41240010935"/>
    <x v="2431"/>
    <s v="Сырдария 20"/>
    <s v="Сырдарья"/>
    <n v="20"/>
    <m/>
    <n v="2144464"/>
    <n v="1216717"/>
    <x v="0"/>
    <x v="0"/>
    <n v="433"/>
    <m/>
    <n v="1"/>
    <n v="1"/>
    <n v="-433"/>
    <x v="1278"/>
    <x v="0"/>
    <n v="0"/>
    <n v="0"/>
    <n v="0"/>
    <n v="-55051.62"/>
    <x v="1350"/>
    <n v="-126708.79000000001"/>
    <m/>
    <n v="0"/>
    <m/>
    <m/>
    <m/>
    <n v="1"/>
    <m/>
    <m/>
    <x v="3"/>
    <x v="0"/>
    <x v="8"/>
  </r>
  <r>
    <x v="2910"/>
    <n v="331018935120"/>
    <n v="821010400959"/>
    <x v="2432"/>
    <s v="Шокай 240"/>
    <s v="М. Шокай"/>
    <n v="240"/>
    <m/>
    <n v="12924932"/>
    <n v="38536"/>
    <x v="0"/>
    <x v="0"/>
    <n v="759"/>
    <m/>
    <n v="1"/>
    <n v="0"/>
    <n v="-759"/>
    <x v="6"/>
    <x v="0"/>
    <n v="0"/>
    <n v="0"/>
    <n v="0"/>
    <n v="-96499.26"/>
    <x v="6"/>
    <n v="-96499.26"/>
    <m/>
    <n v="-759"/>
    <m/>
    <m/>
    <m/>
    <n v="1"/>
    <m/>
    <m/>
    <x v="3"/>
    <x v="0"/>
    <x v="8"/>
  </r>
  <r>
    <x v="2911"/>
    <n v="331018899395"/>
    <n v="750121402591"/>
    <x v="2433"/>
    <s v="Астана 31"/>
    <s v="Астана"/>
    <n v="31"/>
    <m/>
    <n v="8196440"/>
    <n v="98001"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n v="1"/>
    <m/>
    <m/>
    <x v="3"/>
    <x v="0"/>
    <x v="8"/>
  </r>
  <r>
    <x v="2912"/>
    <n v="331000002338"/>
    <n v="961140000212"/>
    <x v="2434"/>
    <s v="Желтоксан 158"/>
    <s v="Желтоксан"/>
    <n v="158"/>
    <m/>
    <n v="30571"/>
    <n v="1083375"/>
    <x v="0"/>
    <x v="0"/>
    <n v="6217"/>
    <m/>
    <n v="1"/>
    <n v="1"/>
    <n v="-6217"/>
    <x v="1279"/>
    <x v="0"/>
    <n v="0"/>
    <n v="0"/>
    <n v="0"/>
    <n v="-790429.38"/>
    <x v="1351"/>
    <n v="-1819280.71"/>
    <m/>
    <n v="0"/>
    <m/>
    <m/>
    <m/>
    <n v="1"/>
    <m/>
    <m/>
    <x v="3"/>
    <x v="0"/>
    <x v="8"/>
  </r>
  <r>
    <x v="2913"/>
    <n v="330100210871"/>
    <n v="1141000853"/>
    <x v="2435"/>
    <s v="Желтоксан160"/>
    <s v="Желтоксан"/>
    <n v="160"/>
    <m/>
    <n v="49651"/>
    <n v="108185"/>
    <x v="0"/>
    <x v="0"/>
    <n v="12900"/>
    <m/>
    <n v="1"/>
    <n v="1"/>
    <n v="-12900"/>
    <x v="1280"/>
    <x v="0"/>
    <n v="0"/>
    <n v="0"/>
    <n v="0"/>
    <n v="-1640106"/>
    <x v="1352"/>
    <n v="-3774927"/>
    <m/>
    <n v="0"/>
    <m/>
    <m/>
    <m/>
    <n v="1"/>
    <m/>
    <m/>
    <x v="3"/>
    <x v="0"/>
    <x v="8"/>
  </r>
  <r>
    <x v="2914"/>
    <n v="331010183225"/>
    <n v="870913401355"/>
    <x v="2436"/>
    <s v="Мус Аликожа29"/>
    <s v="Мусур Аликожа"/>
    <n v="29"/>
    <m/>
    <n v="2255490"/>
    <n v="2809"/>
    <x v="0"/>
    <x v="0"/>
    <n v="817"/>
    <m/>
    <n v="1"/>
    <n v="0"/>
    <n v="-817"/>
    <x v="6"/>
    <x v="0"/>
    <n v="0"/>
    <n v="0"/>
    <n v="0"/>
    <n v="-103873.38"/>
    <x v="6"/>
    <n v="-103873.38"/>
    <m/>
    <n v="-817"/>
    <m/>
    <m/>
    <m/>
    <n v="1"/>
    <m/>
    <m/>
    <x v="3"/>
    <x v="0"/>
    <x v="8"/>
  </r>
  <r>
    <x v="2915"/>
    <n v="331010762769"/>
    <n v="331010432010"/>
    <x v="2437"/>
    <s v="ЖЕНИС  108"/>
    <s v="Женис"/>
    <n v="108"/>
    <s v="б"/>
    <n v="2256145"/>
    <n v="6712"/>
    <x v="0"/>
    <x v="0"/>
    <n v="3249"/>
    <m/>
    <n v="1"/>
    <n v="1"/>
    <n v="-3249"/>
    <x v="1281"/>
    <x v="0"/>
    <n v="0"/>
    <n v="0"/>
    <n v="0"/>
    <n v="-413077.86"/>
    <x v="1353"/>
    <n v="-950754.87"/>
    <m/>
    <n v="0"/>
    <m/>
    <m/>
    <m/>
    <n v="1"/>
    <m/>
    <m/>
    <x v="3"/>
    <x v="0"/>
    <x v="8"/>
  </r>
  <r>
    <x v="2916"/>
    <n v="331002381221"/>
    <n v="390606300965"/>
    <x v="2438"/>
    <s v="астана 51"/>
    <s v="Астана"/>
    <n v="51"/>
    <m/>
    <n v="5763208"/>
    <n v="2300"/>
    <x v="0"/>
    <x v="0"/>
    <n v="2939"/>
    <m/>
    <n v="1"/>
    <n v="0"/>
    <n v="-2939"/>
    <x v="6"/>
    <x v="1"/>
    <n v="3099"/>
    <n v="906860.37"/>
    <n v="0"/>
    <n v="-373664.46"/>
    <x v="6"/>
    <n v="-373664.46"/>
    <m/>
    <n v="-2939"/>
    <m/>
    <m/>
    <m/>
    <n v="1"/>
    <m/>
    <m/>
    <x v="24"/>
    <x v="0"/>
    <x v="8"/>
  </r>
  <r>
    <x v="2917"/>
    <n v="331012148338"/>
    <n v="560628401103"/>
    <x v="2439"/>
    <s v="Жибек жолы 20"/>
    <s v="Жибек жолы"/>
    <n v="20"/>
    <m/>
    <n v="83767"/>
    <n v="37006"/>
    <x v="0"/>
    <x v="0"/>
    <n v="450"/>
    <m/>
    <n v="1"/>
    <n v="0"/>
    <n v="-450"/>
    <x v="6"/>
    <x v="0"/>
    <n v="0"/>
    <n v="0"/>
    <n v="0"/>
    <n v="-57213"/>
    <x v="6"/>
    <n v="-57213"/>
    <m/>
    <n v="-450"/>
    <m/>
    <m/>
    <m/>
    <n v="1"/>
    <m/>
    <m/>
    <x v="3"/>
    <x v="0"/>
    <x v="8"/>
  </r>
  <r>
    <x v="2918"/>
    <n v="331000011293"/>
    <n v="864258675452"/>
    <x v="2440"/>
    <s v="Амангелд3"/>
    <s v="Амангельды"/>
    <n v="3"/>
    <n v="21"/>
    <n v="2614758"/>
    <n v="61176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3"/>
    <x v="0"/>
    <x v="8"/>
  </r>
  <r>
    <x v="2919"/>
    <n v="331000015175"/>
    <n v="110140000499"/>
    <x v="2441"/>
    <s v="Кушерб 129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8"/>
  </r>
  <r>
    <x v="2920"/>
    <m/>
    <n v="60440002754"/>
    <x v="2442"/>
    <s v="Мостовая"/>
    <s v="Мостовая"/>
    <m/>
    <m/>
    <n v="1108277703"/>
    <s v="АV00010"/>
    <x v="0"/>
    <x v="0"/>
    <n v="4900"/>
    <m/>
    <n v="1"/>
    <n v="1"/>
    <n v="-4900"/>
    <x v="1282"/>
    <x v="0"/>
    <n v="0"/>
    <n v="0"/>
    <n v="0"/>
    <n v="-622986"/>
    <x v="1354"/>
    <n v="-1433887"/>
    <m/>
    <n v="0"/>
    <m/>
    <m/>
    <m/>
    <n v="1"/>
    <m/>
    <m/>
    <x v="3"/>
    <x v="0"/>
    <x v="8"/>
  </r>
  <r>
    <x v="2921"/>
    <m/>
    <n v="60440002754"/>
    <x v="2442"/>
    <s v="Мостовая"/>
    <s v="Мостовая"/>
    <m/>
    <m/>
    <n v="6403794"/>
    <s v="AV02985"/>
    <x v="0"/>
    <x v="0"/>
    <n v="335"/>
    <m/>
    <n v="1"/>
    <n v="1"/>
    <n v="-335"/>
    <x v="925"/>
    <x v="0"/>
    <n v="0"/>
    <n v="0"/>
    <n v="0"/>
    <n v="-42591.9"/>
    <x v="954"/>
    <n v="-98031.05"/>
    <m/>
    <n v="0"/>
    <m/>
    <m/>
    <m/>
    <n v="1"/>
    <m/>
    <m/>
    <x v="3"/>
    <x v="0"/>
    <x v="8"/>
  </r>
  <r>
    <x v="2922"/>
    <m/>
    <n v="60440002754"/>
    <x v="2442"/>
    <s v="Мостовая"/>
    <s v="Мостовая"/>
    <m/>
    <m/>
    <n v="26471672"/>
    <s v="AV00008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n v="1"/>
    <m/>
    <m/>
    <x v="3"/>
    <x v="0"/>
    <x v="8"/>
  </r>
  <r>
    <x v="2923"/>
    <m/>
    <n v="60440002754"/>
    <x v="2442"/>
    <s v="Мостовая"/>
    <s v="Мостовая"/>
    <m/>
    <m/>
    <n v="26100835"/>
    <s v="AV02984"/>
    <x v="0"/>
    <x v="0"/>
    <n v="53"/>
    <m/>
    <n v="1"/>
    <n v="1"/>
    <n v="-53"/>
    <x v="577"/>
    <x v="0"/>
    <n v="0"/>
    <n v="0"/>
    <n v="0"/>
    <n v="-6738.42"/>
    <x v="587"/>
    <n v="-15509.390000000001"/>
    <m/>
    <n v="0"/>
    <m/>
    <m/>
    <m/>
    <n v="1"/>
    <m/>
    <m/>
    <x v="3"/>
    <x v="0"/>
    <x v="8"/>
  </r>
  <r>
    <x v="2924"/>
    <n v="331010426236"/>
    <n v="600304401321"/>
    <x v="2443"/>
    <s v="Кушерб 203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8"/>
  </r>
  <r>
    <x v="2925"/>
    <n v="330100220483"/>
    <n v="40340003246"/>
    <x v="2444"/>
    <s v="Ипподром б/н"/>
    <m/>
    <m/>
    <m/>
    <n v="1271"/>
    <n v="316503"/>
    <x v="0"/>
    <x v="0"/>
    <n v="481"/>
    <m/>
    <n v="1"/>
    <n v="1"/>
    <n v="-481"/>
    <x v="1104"/>
    <x v="0"/>
    <n v="0"/>
    <n v="0"/>
    <n v="0"/>
    <n v="-61154.340000000004"/>
    <x v="1154"/>
    <n v="-140755.03"/>
    <m/>
    <n v="0"/>
    <m/>
    <m/>
    <m/>
    <m/>
    <m/>
    <m/>
    <x v="3"/>
    <x v="0"/>
    <x v="8"/>
  </r>
  <r>
    <x v="2926"/>
    <n v="330100220483"/>
    <n v="40340003246"/>
    <x v="2444"/>
    <s v="Ипподром б/н"/>
    <s v="Ипподром"/>
    <s v="б/н"/>
    <m/>
    <n v="10438179"/>
    <n v="58175909"/>
    <x v="0"/>
    <x v="0"/>
    <n v="350"/>
    <m/>
    <n v="1"/>
    <n v="0"/>
    <n v="-350"/>
    <x v="6"/>
    <x v="0"/>
    <n v="0"/>
    <n v="0"/>
    <n v="0"/>
    <n v="-44499"/>
    <x v="6"/>
    <n v="-44499"/>
    <m/>
    <n v="-350"/>
    <m/>
    <m/>
    <m/>
    <m/>
    <m/>
    <m/>
    <x v="3"/>
    <x v="0"/>
    <x v="8"/>
  </r>
  <r>
    <x v="2927"/>
    <n v="330100228214"/>
    <n v="60140014579"/>
    <x v="2445"/>
    <s v="Ипподром б/н"/>
    <m/>
    <m/>
    <m/>
    <n v="0"/>
    <m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m/>
    <m/>
    <m/>
    <x v="3"/>
    <x v="0"/>
    <x v="8"/>
  </r>
  <r>
    <x v="2928"/>
    <n v="330100228214"/>
    <n v="60140014579"/>
    <x v="2446"/>
    <s v="Ипподром б/н"/>
    <m/>
    <m/>
    <m/>
    <n v="2031219"/>
    <n v="58172120"/>
    <x v="0"/>
    <x v="0"/>
    <n v="542"/>
    <m/>
    <n v="1"/>
    <n v="0"/>
    <n v="-542"/>
    <x v="6"/>
    <x v="0"/>
    <n v="0"/>
    <n v="0"/>
    <n v="0"/>
    <n v="-68909.88"/>
    <x v="6"/>
    <n v="-68909.88"/>
    <m/>
    <n v="-542"/>
    <m/>
    <m/>
    <m/>
    <m/>
    <m/>
    <m/>
    <x v="3"/>
    <x v="0"/>
    <x v="8"/>
  </r>
  <r>
    <x v="2929"/>
    <n v="330100228214"/>
    <n v="60140014579"/>
    <x v="2447"/>
    <s v="Ипподром б/н"/>
    <s v="Ипподром"/>
    <n v="4"/>
    <m/>
    <n v="8489861"/>
    <n v="5508929"/>
    <x v="0"/>
    <x v="0"/>
    <n v="444"/>
    <m/>
    <n v="1"/>
    <n v="0"/>
    <n v="-444"/>
    <x v="6"/>
    <x v="0"/>
    <n v="0"/>
    <n v="0"/>
    <n v="0"/>
    <n v="-56450.16"/>
    <x v="6"/>
    <n v="-56450.16"/>
    <m/>
    <n v="-444"/>
    <m/>
    <m/>
    <m/>
    <m/>
    <m/>
    <m/>
    <x v="3"/>
    <x v="0"/>
    <x v="8"/>
  </r>
  <r>
    <x v="2930"/>
    <n v="331010201139"/>
    <n v="720620302760"/>
    <x v="2448"/>
    <s v="ул мыркы исаевб/н"/>
    <s v="Мыркы Исаев"/>
    <s v="б/н"/>
    <m/>
    <n v="184124"/>
    <n v="612847"/>
    <x v="0"/>
    <x v="0"/>
    <n v="342"/>
    <m/>
    <n v="1"/>
    <n v="0"/>
    <n v="-342"/>
    <x v="6"/>
    <x v="0"/>
    <n v="0"/>
    <n v="0"/>
    <n v="0"/>
    <n v="-43481.88"/>
    <x v="6"/>
    <n v="-43481.88"/>
    <m/>
    <n v="-342"/>
    <m/>
    <m/>
    <m/>
    <n v="1"/>
    <m/>
    <m/>
    <x v="3"/>
    <x v="0"/>
    <x v="8"/>
  </r>
  <r>
    <x v="2931"/>
    <n v="331010012153"/>
    <n v="110600210750"/>
    <x v="2449"/>
    <s v="Саулет 21 кв"/>
    <s v="Саулет"/>
    <n v="21"/>
    <m/>
    <n v="13979063"/>
    <n v="17117475"/>
    <x v="0"/>
    <x v="0"/>
    <n v="198"/>
    <m/>
    <n v="1"/>
    <n v="0"/>
    <n v="-198"/>
    <x v="6"/>
    <x v="0"/>
    <n v="0"/>
    <n v="0"/>
    <n v="0"/>
    <n v="-25173.72"/>
    <x v="6"/>
    <n v="-25173.72"/>
    <m/>
    <n v="-198"/>
    <m/>
    <m/>
    <m/>
    <n v="1"/>
    <m/>
    <m/>
    <x v="3"/>
    <x v="0"/>
    <x v="8"/>
  </r>
  <r>
    <x v="2932"/>
    <n v="330120153812"/>
    <n v="200782301211"/>
    <x v="2450"/>
    <s v="Ипподромб/н"/>
    <s v="Алты Алаш"/>
    <n v="30"/>
    <m/>
    <n v="2617417"/>
    <n v="82171"/>
    <x v="0"/>
    <x v="0"/>
    <n v="1071"/>
    <m/>
    <n v="1"/>
    <n v="0"/>
    <n v="-1071"/>
    <x v="6"/>
    <x v="0"/>
    <n v="0"/>
    <n v="0"/>
    <n v="0"/>
    <n v="-136166.94"/>
    <x v="6"/>
    <n v="-136166.94"/>
    <m/>
    <n v="-1071"/>
    <m/>
    <m/>
    <m/>
    <n v="1"/>
    <m/>
    <m/>
    <x v="3"/>
    <x v="0"/>
    <x v="8"/>
  </r>
  <r>
    <x v="2933"/>
    <n v="331010278489"/>
    <n v="62121230706"/>
    <x v="2451"/>
    <s v="Ж Жолы"/>
    <s v="Жибек жолы"/>
    <s v="б/н"/>
    <m/>
    <n v="19192"/>
    <n v="57915225"/>
    <x v="0"/>
    <x v="0"/>
    <n v="34"/>
    <m/>
    <n v="1"/>
    <n v="0"/>
    <n v="-34"/>
    <x v="6"/>
    <x v="0"/>
    <n v="0"/>
    <n v="0"/>
    <n v="0"/>
    <n v="-4322.76"/>
    <x v="6"/>
    <n v="-4322.76"/>
    <m/>
    <n v="-34"/>
    <m/>
    <m/>
    <m/>
    <n v="1"/>
    <m/>
    <m/>
    <x v="3"/>
    <x v="0"/>
    <x v="8"/>
  </r>
  <r>
    <x v="2934"/>
    <m/>
    <n v="920613300163"/>
    <x v="2452"/>
    <s v="Астана 56"/>
    <s v="Астана"/>
    <n v="56"/>
    <m/>
    <n v="1020835"/>
    <n v="57906011"/>
    <x v="0"/>
    <x v="0"/>
    <n v="1674"/>
    <m/>
    <n v="1"/>
    <n v="0"/>
    <n v="-1674"/>
    <x v="6"/>
    <x v="0"/>
    <n v="0"/>
    <n v="0"/>
    <n v="0"/>
    <n v="-212832.36000000002"/>
    <x v="6"/>
    <n v="-212832.36000000002"/>
    <m/>
    <n v="-1674"/>
    <m/>
    <m/>
    <m/>
    <n v="1"/>
    <m/>
    <m/>
    <x v="3"/>
    <x v="0"/>
    <x v="8"/>
  </r>
  <r>
    <x v="2935"/>
    <n v="330120151519"/>
    <n v="830915300289"/>
    <x v="2453"/>
    <s v="Шокая 248"/>
    <s v="М. Шокай"/>
    <n v="248"/>
    <m/>
    <n v="17384603"/>
    <n v="231202"/>
    <x v="0"/>
    <x v="0"/>
    <n v="417"/>
    <m/>
    <n v="1"/>
    <n v="0"/>
    <n v="-417"/>
    <x v="6"/>
    <x v="0"/>
    <n v="0"/>
    <n v="0"/>
    <n v="0"/>
    <n v="-53017.38"/>
    <x v="6"/>
    <n v="-53017.38"/>
    <m/>
    <n v="-417"/>
    <m/>
    <m/>
    <m/>
    <n v="1"/>
    <m/>
    <m/>
    <x v="3"/>
    <x v="0"/>
    <x v="8"/>
  </r>
  <r>
    <x v="2936"/>
    <n v="331000031210"/>
    <n v="121440016129"/>
    <x v="2454"/>
    <s v="Ажарова 32"/>
    <s v="Ажарова"/>
    <n v="32"/>
    <m/>
    <n v="2617868"/>
    <n v="418467"/>
    <x v="0"/>
    <x v="0"/>
    <n v="697"/>
    <m/>
    <n v="1"/>
    <n v="0"/>
    <n v="-697"/>
    <x v="6"/>
    <x v="0"/>
    <n v="0"/>
    <n v="0"/>
    <n v="0"/>
    <n v="-88616.58"/>
    <x v="6"/>
    <n v="-88616.58"/>
    <m/>
    <n v="-697"/>
    <m/>
    <m/>
    <m/>
    <n v="1"/>
    <m/>
    <m/>
    <x v="3"/>
    <x v="0"/>
    <x v="8"/>
  </r>
  <r>
    <x v="2937"/>
    <n v="330810135639"/>
    <n v="700726300836"/>
    <x v="2455"/>
    <s v="Саулет 21/81"/>
    <s v="Саулет"/>
    <n v="21"/>
    <n v="81"/>
    <n v="2867161"/>
    <n v="5676817"/>
    <x v="0"/>
    <x v="0"/>
    <n v="1745"/>
    <m/>
    <n v="1"/>
    <n v="0"/>
    <n v="-1745"/>
    <x v="6"/>
    <x v="0"/>
    <n v="0"/>
    <n v="0"/>
    <n v="0"/>
    <n v="-221859.3"/>
    <x v="6"/>
    <n v="-221859.3"/>
    <m/>
    <n v="-1745"/>
    <m/>
    <m/>
    <m/>
    <n v="1"/>
    <m/>
    <m/>
    <x v="3"/>
    <x v="0"/>
    <x v="8"/>
  </r>
  <r>
    <x v="2938"/>
    <n v="211511923452"/>
    <n v="630214302358"/>
    <x v="2456"/>
    <s v="Шокая 256"/>
    <s v="М. Шокай"/>
    <n v="256"/>
    <m/>
    <n v="28620933"/>
    <n v="57915871"/>
    <x v="0"/>
    <x v="0"/>
    <n v="326"/>
    <m/>
    <n v="1"/>
    <n v="0"/>
    <n v="-326"/>
    <x v="6"/>
    <x v="0"/>
    <n v="0"/>
    <n v="0"/>
    <n v="0"/>
    <n v="-41447.64"/>
    <x v="6"/>
    <n v="-41447.64"/>
    <m/>
    <n v="-326"/>
    <m/>
    <m/>
    <m/>
    <n v="1"/>
    <m/>
    <m/>
    <x v="3"/>
    <x v="0"/>
    <x v="8"/>
  </r>
  <r>
    <x v="2939"/>
    <n v="331010640301"/>
    <m/>
    <x v="2457"/>
    <s v="Токтыбаева 1а"/>
    <m/>
    <m/>
    <m/>
    <n v="0"/>
    <m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m/>
    <m/>
    <m/>
    <x v="3"/>
    <x v="0"/>
    <x v="8"/>
  </r>
  <r>
    <x v="2940"/>
    <n v="331042465682"/>
    <n v="610112300450"/>
    <x v="2458"/>
    <s v="Саулет 38"/>
    <s v="Саулет"/>
    <n v="38"/>
    <m/>
    <n v="10067800"/>
    <n v="26117"/>
    <x v="0"/>
    <x v="0"/>
    <n v="218"/>
    <m/>
    <n v="1"/>
    <n v="0"/>
    <n v="-218"/>
    <x v="6"/>
    <x v="0"/>
    <n v="0"/>
    <n v="0"/>
    <n v="0"/>
    <n v="-27716.52"/>
    <x v="6"/>
    <n v="-27716.52"/>
    <m/>
    <n v="-218"/>
    <m/>
    <m/>
    <m/>
    <n v="1"/>
    <m/>
    <m/>
    <x v="3"/>
    <x v="0"/>
    <x v="8"/>
  </r>
  <r>
    <x v="2941"/>
    <n v="331012069301"/>
    <n v="401227300922"/>
    <x v="2459"/>
    <s v="Абая 64"/>
    <s v="Абая"/>
    <n v="64"/>
    <m/>
    <n v="102608016"/>
    <n v="58173764"/>
    <x v="0"/>
    <x v="0"/>
    <n v="272"/>
    <m/>
    <n v="1"/>
    <n v="1"/>
    <n v="-272"/>
    <x v="484"/>
    <x v="0"/>
    <n v="0"/>
    <n v="0"/>
    <n v="0"/>
    <n v="-34582.080000000002"/>
    <x v="490"/>
    <n v="-79595.360000000001"/>
    <m/>
    <n v="0"/>
    <m/>
    <m/>
    <m/>
    <n v="1"/>
    <m/>
    <m/>
    <x v="3"/>
    <x v="0"/>
    <x v="8"/>
  </r>
  <r>
    <x v="2942"/>
    <n v="331010617214"/>
    <n v="390610000541"/>
    <x v="2460"/>
    <s v="Арай2"/>
    <s v="Арай"/>
    <n v="2"/>
    <m/>
    <n v="1020978"/>
    <n v="58172223"/>
    <x v="0"/>
    <x v="0"/>
    <n v="454"/>
    <m/>
    <n v="1"/>
    <n v="0"/>
    <n v="-454"/>
    <x v="6"/>
    <x v="0"/>
    <n v="0"/>
    <n v="0"/>
    <n v="0"/>
    <n v="-57721.56"/>
    <x v="6"/>
    <n v="-57721.56"/>
    <m/>
    <n v="-454"/>
    <m/>
    <m/>
    <m/>
    <n v="1"/>
    <m/>
    <m/>
    <x v="3"/>
    <x v="0"/>
    <x v="8"/>
  </r>
  <r>
    <x v="2943"/>
    <n v="331000047657"/>
    <n v="901140003892"/>
    <x v="2461"/>
    <s v="Ипподром5"/>
    <m/>
    <m/>
    <m/>
    <m/>
    <m/>
    <x v="0"/>
    <x v="0"/>
    <n v="168"/>
    <m/>
    <n v="1"/>
    <n v="1"/>
    <n v="-168"/>
    <x v="42"/>
    <x v="0"/>
    <n v="0"/>
    <n v="0"/>
    <n v="0"/>
    <n v="-21359.52"/>
    <x v="42"/>
    <n v="-49161.84"/>
    <m/>
    <n v="0"/>
    <m/>
    <m/>
    <m/>
    <m/>
    <m/>
    <m/>
    <x v="3"/>
    <x v="0"/>
    <x v="8"/>
  </r>
  <r>
    <x v="2944"/>
    <n v="331000040946"/>
    <n v="980140004692"/>
    <x v="2462"/>
    <s v="Ипподром б/н"/>
    <s v="Ипподром"/>
    <s v="б/н"/>
    <m/>
    <n v="2512700"/>
    <n v="5796571"/>
    <x v="0"/>
    <x v="0"/>
    <n v="597"/>
    <m/>
    <n v="1"/>
    <n v="0"/>
    <n v="-597"/>
    <x v="6"/>
    <x v="0"/>
    <n v="0"/>
    <n v="0"/>
    <n v="0"/>
    <n v="-75902.58"/>
    <x v="6"/>
    <n v="-75902.58"/>
    <m/>
    <n v="-597"/>
    <m/>
    <m/>
    <m/>
    <m/>
    <m/>
    <m/>
    <x v="3"/>
    <x v="0"/>
    <x v="8"/>
  </r>
  <r>
    <x v="2945"/>
    <n v="331000040946"/>
    <n v="980140004692"/>
    <x v="2462"/>
    <s v="Ипподром б/н"/>
    <s v="Ипподром"/>
    <s v="б/н"/>
    <m/>
    <n v="1006471"/>
    <n v="261745"/>
    <x v="0"/>
    <x v="0"/>
    <n v="356"/>
    <m/>
    <n v="1"/>
    <n v="0"/>
    <n v="-356"/>
    <x v="6"/>
    <x v="0"/>
    <n v="0"/>
    <n v="0"/>
    <n v="0"/>
    <n v="-45261.840000000004"/>
    <x v="6"/>
    <n v="-45261.840000000004"/>
    <m/>
    <n v="-356"/>
    <m/>
    <m/>
    <m/>
    <m/>
    <m/>
    <m/>
    <x v="3"/>
    <x v="0"/>
    <x v="8"/>
  </r>
  <r>
    <x v="2946"/>
    <m/>
    <n v="710518300014"/>
    <x v="2463"/>
    <s v="М Шокай б/н"/>
    <s v="М. Шокай"/>
    <s v="б/н"/>
    <m/>
    <n v="12904986"/>
    <n v="17333615"/>
    <x v="0"/>
    <x v="0"/>
    <n v="981"/>
    <m/>
    <n v="1"/>
    <n v="0"/>
    <n v="-981"/>
    <x v="6"/>
    <x v="0"/>
    <n v="0"/>
    <n v="0"/>
    <n v="0"/>
    <n v="-124724.34"/>
    <x v="6"/>
    <n v="-124724.34"/>
    <m/>
    <n v="-981"/>
    <m/>
    <m/>
    <m/>
    <n v="1"/>
    <m/>
    <m/>
    <x v="4"/>
    <x v="0"/>
    <x v="8"/>
  </r>
  <r>
    <x v="2947"/>
    <m/>
    <n v="770525302228"/>
    <x v="2464"/>
    <s v="Арай М Аликожа25"/>
    <s v="Аликожа"/>
    <n v="2"/>
    <s v="б"/>
    <n v="808003027"/>
    <n v="17322501"/>
    <x v="0"/>
    <x v="0"/>
    <n v="56"/>
    <m/>
    <n v="1"/>
    <n v="0"/>
    <n v="-56"/>
    <x v="6"/>
    <x v="0"/>
    <n v="0"/>
    <n v="0"/>
    <n v="0"/>
    <n v="-7119.84"/>
    <x v="6"/>
    <n v="-7119.84"/>
    <m/>
    <n v="-56"/>
    <m/>
    <m/>
    <m/>
    <n v="1"/>
    <m/>
    <m/>
    <x v="3"/>
    <x v="0"/>
    <x v="8"/>
  </r>
  <r>
    <x v="2948"/>
    <m/>
    <n v="40240006304"/>
    <x v="2465"/>
    <s v="С.Бейбарыс б/н"/>
    <m/>
    <m/>
    <m/>
    <n v="0"/>
    <n v="0"/>
    <x v="0"/>
    <x v="0"/>
    <n v="367"/>
    <m/>
    <n v="1"/>
    <n v="0"/>
    <n v="-367"/>
    <x v="6"/>
    <x v="0"/>
    <n v="0"/>
    <n v="0"/>
    <n v="0"/>
    <n v="-46660.38"/>
    <x v="6"/>
    <n v="-46660.38"/>
    <m/>
    <n v="-367"/>
    <m/>
    <m/>
    <m/>
    <m/>
    <m/>
    <m/>
    <x v="3"/>
    <x v="0"/>
    <x v="8"/>
  </r>
  <r>
    <x v="2949"/>
    <m/>
    <n v="40240006304"/>
    <x v="2465"/>
    <s v="С.Бейбарыс б/н"/>
    <m/>
    <m/>
    <m/>
    <m/>
    <m/>
    <x v="0"/>
    <x v="0"/>
    <n v="246"/>
    <m/>
    <n v="1"/>
    <n v="0"/>
    <n v="-246"/>
    <x v="6"/>
    <x v="0"/>
    <n v="0"/>
    <n v="0"/>
    <n v="0"/>
    <n v="-31276.44"/>
    <x v="6"/>
    <n v="-31276.44"/>
    <m/>
    <n v="-246"/>
    <m/>
    <m/>
    <m/>
    <m/>
    <m/>
    <m/>
    <x v="3"/>
    <x v="0"/>
    <x v="8"/>
  </r>
  <r>
    <x v="2950"/>
    <m/>
    <n v="120540006497"/>
    <x v="2466"/>
    <s v="Пр Абая 60А"/>
    <s v="Абая"/>
    <n v="60"/>
    <s v="а"/>
    <m/>
    <m/>
    <x v="0"/>
    <x v="0"/>
    <n v="1405"/>
    <m/>
    <n v="1"/>
    <n v="1"/>
    <n v="-1405"/>
    <x v="1240"/>
    <x v="0"/>
    <n v="0"/>
    <n v="0"/>
    <n v="0"/>
    <n v="-178631.7"/>
    <x v="1355"/>
    <n v="-411145.15"/>
    <m/>
    <n v="0"/>
    <m/>
    <m/>
    <m/>
    <n v="1"/>
    <m/>
    <m/>
    <x v="3"/>
    <x v="0"/>
    <x v="8"/>
  </r>
  <r>
    <x v="2951"/>
    <m/>
    <n v="331010440647"/>
    <x v="2467"/>
    <s v="Бейбарыс 141"/>
    <s v="Бейбарыс"/>
    <n v="141"/>
    <m/>
    <n v="81471124"/>
    <n v="615121"/>
    <x v="0"/>
    <x v="0"/>
    <n v="17"/>
    <m/>
    <n v="1"/>
    <n v="1"/>
    <n v="-17"/>
    <x v="284"/>
    <x v="0"/>
    <n v="0"/>
    <n v="0"/>
    <n v="1"/>
    <n v="-2161.38"/>
    <x v="287"/>
    <n v="-4974.71"/>
    <m/>
    <n v="0"/>
    <m/>
    <m/>
    <m/>
    <n v="1"/>
    <m/>
    <m/>
    <x v="3"/>
    <x v="0"/>
    <x v="8"/>
  </r>
  <r>
    <x v="2952"/>
    <m/>
    <n v="141140000432"/>
    <x v="2468"/>
    <s v="Байконыр 7а"/>
    <s v="Байконыр "/>
    <n v="7"/>
    <s v="а"/>
    <n v="2418964"/>
    <n v="7002171"/>
    <x v="0"/>
    <x v="0"/>
    <n v="44"/>
    <m/>
    <n v="1"/>
    <n v="1"/>
    <n v="-44"/>
    <x v="320"/>
    <x v="0"/>
    <n v="0"/>
    <n v="0"/>
    <n v="2"/>
    <n v="-5594.16"/>
    <x v="323"/>
    <n v="-12875.720000000001"/>
    <m/>
    <n v="0"/>
    <m/>
    <m/>
    <m/>
    <n v="1"/>
    <m/>
    <m/>
    <x v="3"/>
    <x v="0"/>
    <x v="8"/>
  </r>
  <r>
    <x v="2953"/>
    <n v="330100211517"/>
    <n v="990840003865"/>
    <x v="2469"/>
    <s v="Абая 62"/>
    <s v="Абая"/>
    <n v="62"/>
    <m/>
    <n v="120205229"/>
    <n v="317080"/>
    <x v="0"/>
    <x v="0"/>
    <n v="399"/>
    <m/>
    <n v="1"/>
    <n v="1"/>
    <n v="-399"/>
    <x v="695"/>
    <x v="0"/>
    <n v="0"/>
    <n v="0"/>
    <n v="0"/>
    <n v="-50728.86"/>
    <x v="713"/>
    <n v="-116759.37000000001"/>
    <m/>
    <n v="0"/>
    <m/>
    <m/>
    <m/>
    <n v="1"/>
    <m/>
    <m/>
    <x v="7"/>
    <x v="0"/>
    <x v="8"/>
  </r>
  <r>
    <x v="2954"/>
    <n v="330100214170"/>
    <n v="20840001703"/>
    <x v="2470"/>
    <s v="Дильманова30"/>
    <s v="Дильманова"/>
    <n v="30"/>
    <m/>
    <n v="12223500"/>
    <n v="3163179"/>
    <x v="0"/>
    <x v="0"/>
    <n v="3797"/>
    <m/>
    <n v="1"/>
    <n v="1"/>
    <n v="-3797"/>
    <x v="1283"/>
    <x v="0"/>
    <n v="0"/>
    <n v="0"/>
    <n v="0"/>
    <n v="-482750.58"/>
    <x v="1356"/>
    <n v="-1111116.1100000001"/>
    <m/>
    <n v="0"/>
    <m/>
    <m/>
    <m/>
    <n v="1"/>
    <m/>
    <m/>
    <x v="7"/>
    <x v="0"/>
    <x v="8"/>
  </r>
  <r>
    <x v="2955"/>
    <n v="331000038735"/>
    <n v="950640000325"/>
    <x v="2471"/>
    <s v="Абая 64"/>
    <s v="Абая"/>
    <n v="64"/>
    <m/>
    <s v="07/1002862"/>
    <n v="3163392"/>
    <x v="0"/>
    <x v="0"/>
    <n v="2633"/>
    <m/>
    <n v="1"/>
    <n v="1"/>
    <n v="-2633"/>
    <x v="1284"/>
    <x v="0"/>
    <n v="0"/>
    <n v="0"/>
    <n v="0"/>
    <n v="-334759.62"/>
    <x v="1357"/>
    <n v="-770494.79"/>
    <m/>
    <n v="0"/>
    <m/>
    <m/>
    <m/>
    <n v="1"/>
    <m/>
    <m/>
    <x v="7"/>
    <x v="0"/>
    <x v="8"/>
  </r>
  <r>
    <x v="2956"/>
    <n v="330100239253"/>
    <n v="81140003321"/>
    <x v="2472"/>
    <s v="Арай 147"/>
    <s v="Арай"/>
    <n v="147"/>
    <m/>
    <n v="13006066"/>
    <n v="38272"/>
    <x v="0"/>
    <x v="0"/>
    <n v="2251"/>
    <m/>
    <n v="1"/>
    <n v="0"/>
    <n v="-2251"/>
    <x v="6"/>
    <x v="0"/>
    <n v="0"/>
    <n v="0"/>
    <n v="0"/>
    <n v="-286192.14"/>
    <x v="6"/>
    <n v="-286192.14"/>
    <m/>
    <n v="-2251"/>
    <m/>
    <m/>
    <m/>
    <n v="1"/>
    <m/>
    <m/>
    <x v="7"/>
    <x v="0"/>
    <x v="8"/>
  </r>
  <r>
    <x v="2957"/>
    <n v="330100239253"/>
    <n v="81140003321"/>
    <x v="2472"/>
    <s v="Арай 147"/>
    <s v="Арай"/>
    <n v="147"/>
    <m/>
    <n v="4006471"/>
    <n v="281412"/>
    <x v="0"/>
    <x v="0"/>
    <n v="700"/>
    <m/>
    <n v="1"/>
    <n v="0"/>
    <n v="-700"/>
    <x v="6"/>
    <x v="0"/>
    <n v="0"/>
    <n v="0"/>
    <n v="0"/>
    <n v="-88998"/>
    <x v="6"/>
    <n v="-88998"/>
    <m/>
    <n v="-700"/>
    <m/>
    <m/>
    <m/>
    <n v="1"/>
    <m/>
    <m/>
    <x v="7"/>
    <x v="0"/>
    <x v="8"/>
  </r>
  <r>
    <x v="2958"/>
    <n v="330100239253"/>
    <n v="81140003321"/>
    <x v="2472"/>
    <s v="Арай 147"/>
    <s v="Арай"/>
    <n v="147"/>
    <m/>
    <n v="1211748"/>
    <n v="647184"/>
    <x v="0"/>
    <x v="0"/>
    <n v="88"/>
    <m/>
    <n v="1"/>
    <n v="0"/>
    <n v="-88"/>
    <x v="6"/>
    <x v="0"/>
    <n v="0"/>
    <n v="0"/>
    <n v="0"/>
    <n v="-11188.32"/>
    <x v="6"/>
    <n v="-11188.32"/>
    <m/>
    <n v="-88"/>
    <m/>
    <m/>
    <m/>
    <n v="1"/>
    <m/>
    <m/>
    <x v="7"/>
    <x v="0"/>
    <x v="8"/>
  </r>
  <r>
    <x v="2959"/>
    <n v="330100240246"/>
    <n v="90240007060"/>
    <x v="2473"/>
    <s v="Абуова 5а"/>
    <s v="абуова"/>
    <s v="5а"/>
    <m/>
    <n v="1067845"/>
    <n v="36481"/>
    <x v="0"/>
    <x v="0"/>
    <n v="461"/>
    <m/>
    <n v="1"/>
    <n v="1"/>
    <n v="-461"/>
    <x v="919"/>
    <x v="0"/>
    <n v="0"/>
    <n v="0"/>
    <n v="0"/>
    <n v="-58611.54"/>
    <x v="948"/>
    <n v="-134902.43"/>
    <m/>
    <n v="0"/>
    <m/>
    <m/>
    <m/>
    <m/>
    <m/>
    <m/>
    <x v="7"/>
    <x v="0"/>
    <x v="8"/>
  </r>
  <r>
    <x v="2960"/>
    <n v="330100240422"/>
    <n v="630209401606"/>
    <x v="2474"/>
    <s v="Астана 14"/>
    <s v="Астана"/>
    <n v="14"/>
    <m/>
    <s v="09/7998609"/>
    <s v="АН 40551"/>
    <x v="0"/>
    <x v="0"/>
    <n v="1497"/>
    <m/>
    <n v="1"/>
    <n v="0"/>
    <n v="-1497"/>
    <x v="6"/>
    <x v="0"/>
    <n v="0"/>
    <n v="0"/>
    <n v="0"/>
    <n v="-190328.58"/>
    <x v="6"/>
    <n v="-190328.58"/>
    <m/>
    <n v="-1497"/>
    <m/>
    <m/>
    <m/>
    <n v="1"/>
    <m/>
    <m/>
    <x v="7"/>
    <x v="0"/>
    <x v="8"/>
  </r>
  <r>
    <x v="2961"/>
    <n v="331000003875"/>
    <n v="91240006699"/>
    <x v="2475"/>
    <s v="Саулет 9/13"/>
    <m/>
    <m/>
    <m/>
    <n v="1588745"/>
    <m/>
    <x v="0"/>
    <x v="0"/>
    <n v="4540"/>
    <m/>
    <n v="1"/>
    <n v="0"/>
    <n v="-4540"/>
    <x v="6"/>
    <x v="0"/>
    <n v="0"/>
    <n v="0"/>
    <n v="0"/>
    <n v="-577215.6"/>
    <x v="6"/>
    <n v="-577215.6"/>
    <m/>
    <n v="-4540"/>
    <m/>
    <m/>
    <m/>
    <n v="1"/>
    <m/>
    <m/>
    <x v="7"/>
    <x v="0"/>
    <x v="8"/>
  </r>
  <r>
    <x v="2962"/>
    <n v="330100235570"/>
    <n v="71040012964"/>
    <x v="2476"/>
    <s v="Саулет 19-16"/>
    <s v="Саулет"/>
    <s v="19 кв 1"/>
    <n v="2"/>
    <n v="77743498"/>
    <s v="АН 52591"/>
    <x v="0"/>
    <x v="0"/>
    <n v="1385"/>
    <m/>
    <n v="1"/>
    <n v="0"/>
    <n v="-1385"/>
    <x v="6"/>
    <x v="0"/>
    <n v="0"/>
    <n v="0"/>
    <n v="0"/>
    <n v="-176088.9"/>
    <x v="6"/>
    <n v="-176088.9"/>
    <m/>
    <n v="-1385"/>
    <m/>
    <m/>
    <m/>
    <n v="1"/>
    <m/>
    <m/>
    <x v="7"/>
    <x v="0"/>
    <x v="8"/>
  </r>
  <r>
    <x v="2963"/>
    <n v="331000012159"/>
    <n v="100840006206"/>
    <x v="2477"/>
    <s v="Касымхан 19"/>
    <s v="Касымхан"/>
    <n v="19"/>
    <m/>
    <n v="26101841"/>
    <n v="57915818"/>
    <x v="0"/>
    <x v="0"/>
    <n v="1349"/>
    <m/>
    <n v="1"/>
    <n v="0"/>
    <n v="-1349"/>
    <x v="6"/>
    <x v="0"/>
    <n v="0"/>
    <n v="0"/>
    <n v="0"/>
    <n v="-171511.86000000002"/>
    <x v="6"/>
    <n v="-171511.86000000002"/>
    <m/>
    <n v="-1349"/>
    <m/>
    <m/>
    <m/>
    <n v="1"/>
    <m/>
    <m/>
    <x v="7"/>
    <x v="0"/>
    <x v="8"/>
  </r>
  <r>
    <x v="2964"/>
    <n v="330100231060"/>
    <n v="450202400909"/>
    <x v="2478"/>
    <s v="Саулет 10/20"/>
    <s v="Саулет"/>
    <n v="10"/>
    <n v="20"/>
    <n v="30819266"/>
    <n v="24167"/>
    <x v="0"/>
    <x v="0"/>
    <n v="823"/>
    <m/>
    <n v="1"/>
    <n v="0"/>
    <n v="-823"/>
    <x v="6"/>
    <x v="0"/>
    <n v="0"/>
    <n v="0"/>
    <n v="0"/>
    <n v="-104636.22"/>
    <x v="6"/>
    <n v="-104636.22"/>
    <m/>
    <n v="-823"/>
    <m/>
    <m/>
    <m/>
    <n v="1"/>
    <m/>
    <m/>
    <x v="7"/>
    <x v="0"/>
    <x v="8"/>
  </r>
  <r>
    <x v="2965"/>
    <n v="331000019629"/>
    <n v="110740004149"/>
    <x v="2479"/>
    <s v="Шокая б/н "/>
    <s v="М. Шокай"/>
    <n v="227"/>
    <m/>
    <n v="2174623"/>
    <n v="38161"/>
    <x v="0"/>
    <x v="0"/>
    <n v="764"/>
    <m/>
    <n v="1"/>
    <n v="0"/>
    <n v="-764"/>
    <x v="6"/>
    <x v="0"/>
    <n v="0"/>
    <n v="0"/>
    <n v="0"/>
    <n v="-97134.96"/>
    <x v="6"/>
    <n v="-97134.96"/>
    <m/>
    <n v="-764"/>
    <m/>
    <m/>
    <m/>
    <n v="1"/>
    <m/>
    <m/>
    <x v="7"/>
    <x v="0"/>
    <x v="8"/>
  </r>
  <r>
    <x v="2966"/>
    <n v="331000019629"/>
    <n v="110740004149"/>
    <x v="2479"/>
    <s v="Шокая б/н "/>
    <s v="М. Шокай"/>
    <n v="227"/>
    <m/>
    <n v="2256714"/>
    <n v="38700"/>
    <x v="0"/>
    <x v="0"/>
    <n v="792"/>
    <m/>
    <n v="1"/>
    <n v="0"/>
    <n v="-792"/>
    <x v="6"/>
    <x v="0"/>
    <n v="0"/>
    <n v="0"/>
    <n v="0"/>
    <n v="-100694.88"/>
    <x v="6"/>
    <n v="-100694.88"/>
    <m/>
    <n v="-792"/>
    <m/>
    <m/>
    <m/>
    <m/>
    <m/>
    <m/>
    <x v="7"/>
    <x v="0"/>
    <x v="8"/>
  </r>
  <r>
    <x v="2967"/>
    <n v="331000021796"/>
    <n v="111040016119"/>
    <x v="2480"/>
    <s v="Алатау 12"/>
    <s v="Алатау"/>
    <n v="12"/>
    <m/>
    <n v="2176178"/>
    <n v="476118"/>
    <x v="0"/>
    <x v="0"/>
    <n v="202"/>
    <m/>
    <n v="1"/>
    <n v="1"/>
    <n v="-202"/>
    <x v="1285"/>
    <x v="0"/>
    <n v="0"/>
    <n v="0"/>
    <n v="0"/>
    <n v="-25682.28"/>
    <x v="1358"/>
    <n v="-59111.26"/>
    <m/>
    <n v="0"/>
    <m/>
    <m/>
    <m/>
    <n v="1"/>
    <m/>
    <m/>
    <x v="7"/>
    <x v="0"/>
    <x v="8"/>
  </r>
  <r>
    <x v="2968"/>
    <n v="331000021796"/>
    <n v="111040016119"/>
    <x v="2480"/>
    <s v="Алатау 12"/>
    <s v="Алатау"/>
    <n v="12"/>
    <m/>
    <n v="0"/>
    <m/>
    <x v="0"/>
    <x v="0"/>
    <n v="1007"/>
    <m/>
    <n v="1"/>
    <n v="1"/>
    <n v="-1007"/>
    <x v="1286"/>
    <x v="0"/>
    <n v="0"/>
    <n v="0"/>
    <n v="0"/>
    <n v="-128029.98"/>
    <x v="1359"/>
    <n v="-294678.41000000003"/>
    <m/>
    <n v="0"/>
    <m/>
    <m/>
    <m/>
    <n v="1"/>
    <m/>
    <m/>
    <x v="7"/>
    <x v="0"/>
    <x v="8"/>
  </r>
  <r>
    <x v="2969"/>
    <n v="331000037440"/>
    <n v="130340023508"/>
    <x v="2481"/>
    <s v="Касымхан 23"/>
    <s v="Касымхан"/>
    <n v="23"/>
    <m/>
    <n v="30607701"/>
    <n v="57906650"/>
    <x v="0"/>
    <x v="0"/>
    <n v="755"/>
    <m/>
    <n v="1"/>
    <n v="0"/>
    <n v="-755"/>
    <x v="6"/>
    <x v="0"/>
    <n v="0"/>
    <n v="0"/>
    <n v="0"/>
    <n v="-95990.7"/>
    <x v="6"/>
    <n v="-95990.7"/>
    <m/>
    <n v="-755"/>
    <m/>
    <m/>
    <m/>
    <n v="1"/>
    <m/>
    <m/>
    <x v="7"/>
    <x v="0"/>
    <x v="8"/>
  </r>
  <r>
    <x v="2970"/>
    <m/>
    <n v="140840011587"/>
    <x v="2482"/>
    <s v="Матенова 58"/>
    <s v="Матенова"/>
    <n v="58"/>
    <m/>
    <m/>
    <m/>
    <x v="0"/>
    <x v="0"/>
    <n v="297"/>
    <m/>
    <n v="1"/>
    <n v="1"/>
    <n v="-297"/>
    <x v="293"/>
    <x v="0"/>
    <n v="0"/>
    <n v="0"/>
    <n v="0"/>
    <n v="-37760.58"/>
    <x v="296"/>
    <n v="-86911.110000000015"/>
    <m/>
    <n v="0"/>
    <m/>
    <m/>
    <m/>
    <m/>
    <m/>
    <m/>
    <x v="7"/>
    <x v="0"/>
    <x v="8"/>
  </r>
  <r>
    <x v="2971"/>
    <n v="331000022013"/>
    <n v="670425402245"/>
    <x v="2483"/>
    <s v="Матенова 12"/>
    <s v="Матенова"/>
    <n v="12"/>
    <m/>
    <n v="3346708"/>
    <n v="24601"/>
    <x v="0"/>
    <x v="0"/>
    <n v="247"/>
    <m/>
    <n v="1"/>
    <n v="1"/>
    <n v="-247"/>
    <x v="654"/>
    <x v="0"/>
    <n v="0"/>
    <n v="0"/>
    <n v="0"/>
    <n v="-31403.58"/>
    <x v="669"/>
    <n v="-72279.61"/>
    <m/>
    <n v="0"/>
    <m/>
    <m/>
    <m/>
    <n v="1"/>
    <m/>
    <m/>
    <x v="7"/>
    <x v="0"/>
    <x v="8"/>
  </r>
  <r>
    <x v="2972"/>
    <n v="331000042755"/>
    <n v="130740024840"/>
    <x v="2484"/>
    <s v="Саулет 38"/>
    <s v="Саулет"/>
    <n v="38"/>
    <m/>
    <n v="1271558"/>
    <n v="21642"/>
    <x v="0"/>
    <x v="0"/>
    <n v="257"/>
    <m/>
    <n v="1"/>
    <n v="1"/>
    <n v="-257"/>
    <x v="678"/>
    <x v="0"/>
    <n v="0"/>
    <n v="0"/>
    <n v="0"/>
    <n v="-32674.98"/>
    <x v="696"/>
    <n v="-75205.91"/>
    <m/>
    <n v="0"/>
    <m/>
    <m/>
    <m/>
    <n v="1"/>
    <m/>
    <m/>
    <x v="7"/>
    <x v="0"/>
    <x v="8"/>
  </r>
  <r>
    <x v="2973"/>
    <n v="330101217908"/>
    <n v="640214861761"/>
    <x v="2485"/>
    <s v="пр Абая 47"/>
    <s v="Абая"/>
    <n v="47"/>
    <m/>
    <s v="06/474927"/>
    <n v="64086"/>
    <x v="0"/>
    <x v="0"/>
    <n v="1464"/>
    <m/>
    <n v="1"/>
    <n v="1"/>
    <n v="-1464"/>
    <x v="211"/>
    <x v="0"/>
    <n v="0"/>
    <n v="0"/>
    <n v="0"/>
    <n v="-186132.96"/>
    <x v="214"/>
    <n v="-428410.32"/>
    <m/>
    <n v="0"/>
    <m/>
    <m/>
    <m/>
    <n v="1"/>
    <m/>
    <m/>
    <x v="7"/>
    <x v="0"/>
    <x v="8"/>
  </r>
  <r>
    <x v="2974"/>
    <m/>
    <n v="141240011250"/>
    <x v="2486"/>
    <s v="ул Ермаганбетова 1"/>
    <s v="Ермаганбетова"/>
    <n v="1"/>
    <m/>
    <n v="1013037477706"/>
    <n v="17117583"/>
    <x v="0"/>
    <x v="0"/>
    <n v="610"/>
    <m/>
    <n v="1"/>
    <n v="0"/>
    <n v="-610"/>
    <x v="6"/>
    <x v="0"/>
    <n v="0"/>
    <n v="0"/>
    <n v="0"/>
    <n v="-77555.399999999994"/>
    <x v="6"/>
    <n v="-77555.399999999994"/>
    <m/>
    <n v="-610"/>
    <m/>
    <m/>
    <m/>
    <n v="1"/>
    <m/>
    <m/>
    <x v="7"/>
    <x v="0"/>
    <x v="8"/>
  </r>
  <r>
    <x v="2975"/>
    <m/>
    <n v="131040022128"/>
    <x v="2487"/>
    <s v="Кокыт ата 2/132"/>
    <s v="Коркыт ата "/>
    <n v="2"/>
    <n v="132"/>
    <n v="2172181"/>
    <n v="10012"/>
    <x v="0"/>
    <x v="0"/>
    <n v="114"/>
    <m/>
    <n v="1"/>
    <n v="0"/>
    <n v="-114"/>
    <x v="6"/>
    <x v="0"/>
    <n v="0"/>
    <n v="0"/>
    <n v="0"/>
    <n v="-14493.960000000001"/>
    <x v="6"/>
    <n v="-14493.960000000001"/>
    <m/>
    <n v="-114"/>
    <m/>
    <m/>
    <m/>
    <n v="1"/>
    <m/>
    <m/>
    <x v="7"/>
    <x v="0"/>
    <x v="8"/>
  </r>
  <r>
    <x v="2976"/>
    <m/>
    <n v="81140007215"/>
    <x v="2488"/>
    <s v="Пазылова 50"/>
    <s v="Пазылова"/>
    <n v="50"/>
    <m/>
    <n v="761784"/>
    <n v="681247"/>
    <x v="0"/>
    <x v="0"/>
    <n v="434"/>
    <m/>
    <n v="1"/>
    <n v="0"/>
    <n v="-434"/>
    <x v="6"/>
    <x v="0"/>
    <n v="0"/>
    <n v="0"/>
    <n v="0"/>
    <n v="-55178.76"/>
    <x v="6"/>
    <n v="-55178.76"/>
    <m/>
    <n v="-434"/>
    <m/>
    <m/>
    <m/>
    <n v="1"/>
    <m/>
    <m/>
    <x v="7"/>
    <x v="0"/>
    <x v="8"/>
  </r>
  <r>
    <x v="2977"/>
    <m/>
    <n v="140940027696"/>
    <x v="2489"/>
    <s v="Ипподром 220/117"/>
    <m/>
    <m/>
    <m/>
    <n v="0"/>
    <m/>
    <x v="0"/>
    <x v="0"/>
    <n v="486"/>
    <m/>
    <n v="1"/>
    <n v="1"/>
    <n v="-486"/>
    <x v="113"/>
    <x v="0"/>
    <n v="0"/>
    <n v="0"/>
    <n v="0"/>
    <n v="-61790.04"/>
    <x v="113"/>
    <n v="-142218.18"/>
    <m/>
    <n v="0"/>
    <m/>
    <m/>
    <m/>
    <m/>
    <m/>
    <m/>
    <x v="7"/>
    <x v="0"/>
    <x v="8"/>
  </r>
  <r>
    <x v="2978"/>
    <m/>
    <m/>
    <x v="2490"/>
    <s v="Ергешбаева"/>
    <m/>
    <m/>
    <m/>
    <n v="154217"/>
    <n v="458184"/>
    <x v="0"/>
    <x v="0"/>
    <n v="380"/>
    <m/>
    <n v="1"/>
    <n v="0"/>
    <n v="-380"/>
    <x v="6"/>
    <x v="0"/>
    <n v="0"/>
    <n v="0"/>
    <n v="0"/>
    <n v="-48313.2"/>
    <x v="6"/>
    <n v="-48313.2"/>
    <m/>
    <n v="-380"/>
    <m/>
    <m/>
    <m/>
    <n v="1"/>
    <m/>
    <m/>
    <x v="7"/>
    <x v="0"/>
    <x v="8"/>
  </r>
  <r>
    <x v="2979"/>
    <m/>
    <m/>
    <x v="2491"/>
    <s v="М.Шокай"/>
    <s v="М Шокай"/>
    <m/>
    <m/>
    <n v="0"/>
    <m/>
    <x v="0"/>
    <x v="0"/>
    <n v="1132"/>
    <m/>
    <n v="1"/>
    <n v="0"/>
    <n v="-1132"/>
    <x v="6"/>
    <x v="0"/>
    <n v="0"/>
    <n v="0"/>
    <n v="0"/>
    <n v="-143922.48000000001"/>
    <x v="6"/>
    <n v="-143922.48000000001"/>
    <m/>
    <n v="-1132"/>
    <m/>
    <m/>
    <m/>
    <n v="1"/>
    <m/>
    <m/>
    <x v="7"/>
    <x v="0"/>
    <x v="8"/>
  </r>
  <r>
    <x v="2980"/>
    <m/>
    <n v="110240019793"/>
    <x v="2492"/>
    <s v="Толебай 7"/>
    <s v="Толебай"/>
    <n v="7"/>
    <m/>
    <n v="812212"/>
    <n v="64575"/>
    <x v="0"/>
    <x v="0"/>
    <n v="699"/>
    <m/>
    <n v="1"/>
    <n v="0"/>
    <n v="-699"/>
    <x v="6"/>
    <x v="0"/>
    <n v="0"/>
    <n v="0"/>
    <n v="0"/>
    <n v="-88870.86"/>
    <x v="6"/>
    <n v="-88870.86"/>
    <m/>
    <n v="-699"/>
    <m/>
    <m/>
    <m/>
    <n v="1"/>
    <m/>
    <m/>
    <x v="7"/>
    <x v="0"/>
    <x v="8"/>
  </r>
  <r>
    <x v="2981"/>
    <m/>
    <n v="810642817601"/>
    <x v="2493"/>
    <s v="Уалиева 9"/>
    <s v="Уалиева"/>
    <n v="9"/>
    <m/>
    <n v="8634666"/>
    <n v="829928"/>
    <x v="0"/>
    <x v="0"/>
    <n v="2464"/>
    <m/>
    <n v="1"/>
    <n v="1"/>
    <n v="-2464"/>
    <x v="1287"/>
    <x v="0"/>
    <n v="0"/>
    <n v="0"/>
    <n v="0"/>
    <n v="-313272.96000000002"/>
    <x v="1360"/>
    <n v="-721040.32000000007"/>
    <m/>
    <n v="0"/>
    <m/>
    <m/>
    <m/>
    <n v="1"/>
    <m/>
    <m/>
    <x v="7"/>
    <x v="0"/>
    <x v="8"/>
  </r>
  <r>
    <x v="2982"/>
    <m/>
    <n v="140440002088"/>
    <x v="2494"/>
    <s v="пр Абая 47б"/>
    <s v="Абая"/>
    <n v="47"/>
    <s v="б"/>
    <n v="21641840"/>
    <n v="21711617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n v="1"/>
    <m/>
    <m/>
    <x v="7"/>
    <x v="0"/>
    <x v="8"/>
  </r>
  <r>
    <x v="2983"/>
    <m/>
    <n v="771117403128"/>
    <x v="2495"/>
    <s v="Жидели 128"/>
    <s v="Жидели"/>
    <n v="128"/>
    <m/>
    <n v="0"/>
    <n v="0"/>
    <x v="0"/>
    <x v="0"/>
    <m/>
    <m/>
    <n v="1"/>
    <n v="0"/>
    <n v="0"/>
    <x v="6"/>
    <x v="0"/>
    <n v="0"/>
    <n v="0"/>
    <n v="1"/>
    <n v="0"/>
    <x v="6"/>
    <n v="13999.39"/>
    <m/>
    <n v="0"/>
    <n v="1997"/>
    <n v="13999.39"/>
    <n v="20309"/>
    <n v="1"/>
    <m/>
    <m/>
    <x v="7"/>
    <x v="0"/>
    <x v="8"/>
  </r>
  <r>
    <x v="2984"/>
    <m/>
    <n v="680210221000"/>
    <x v="2496"/>
    <s v="Ермаганбетова 18"/>
    <s v="Ермаганбетова"/>
    <n v="18"/>
    <m/>
    <n v="1195451"/>
    <n v="2181121"/>
    <x v="0"/>
    <x v="0"/>
    <n v="47"/>
    <m/>
    <n v="1"/>
    <n v="0"/>
    <n v="-47"/>
    <x v="6"/>
    <x v="0"/>
    <n v="0"/>
    <n v="0"/>
    <n v="2"/>
    <n v="-5975.58"/>
    <x v="6"/>
    <n v="-5975.58"/>
    <m/>
    <n v="0"/>
    <m/>
    <m/>
    <m/>
    <n v="1"/>
    <m/>
    <m/>
    <x v="7"/>
    <x v="0"/>
    <x v="8"/>
  </r>
  <r>
    <x v="2985"/>
    <m/>
    <n v="141140021442"/>
    <x v="2497"/>
    <s v="Абая 64"/>
    <s v="Абая"/>
    <n v="64"/>
    <m/>
    <n v="16178147"/>
    <n v="81181975"/>
    <x v="0"/>
    <x v="0"/>
    <n v="400"/>
    <m/>
    <n v="1"/>
    <n v="0"/>
    <n v="-400"/>
    <x v="6"/>
    <x v="0"/>
    <n v="0"/>
    <n v="0"/>
    <n v="3"/>
    <n v="-50856"/>
    <x v="6"/>
    <n v="-50856"/>
    <m/>
    <n v="0"/>
    <m/>
    <m/>
    <m/>
    <n v="1"/>
    <m/>
    <m/>
    <x v="7"/>
    <x v="0"/>
    <x v="8"/>
  </r>
  <r>
    <x v="2986"/>
    <m/>
    <n v="860327402517"/>
    <x v="2498"/>
    <s v="Саулет"/>
    <m/>
    <m/>
    <m/>
    <n v="6007421"/>
    <n v="8102405"/>
    <x v="0"/>
    <x v="0"/>
    <n v="929"/>
    <m/>
    <n v="1"/>
    <n v="0"/>
    <n v="-929"/>
    <x v="6"/>
    <x v="0"/>
    <n v="0"/>
    <n v="0"/>
    <n v="4"/>
    <n v="-118113.06"/>
    <x v="6"/>
    <n v="-118113.06"/>
    <m/>
    <n v="0"/>
    <m/>
    <m/>
    <m/>
    <n v="1"/>
    <m/>
    <m/>
    <x v="7"/>
    <x v="0"/>
    <x v="8"/>
  </r>
  <r>
    <x v="2987"/>
    <m/>
    <n v="140340021952"/>
    <x v="2499"/>
    <s v="Хан 22"/>
    <s v="Хан"/>
    <n v="22"/>
    <m/>
    <n v="2017486"/>
    <n v="784681"/>
    <x v="0"/>
    <x v="0"/>
    <n v="95"/>
    <m/>
    <n v="1"/>
    <n v="0"/>
    <n v="-95"/>
    <x v="6"/>
    <x v="0"/>
    <n v="0"/>
    <n v="0"/>
    <n v="5"/>
    <n v="-12078.3"/>
    <x v="6"/>
    <n v="-12078.3"/>
    <m/>
    <n v="0"/>
    <m/>
    <m/>
    <m/>
    <n v="1"/>
    <m/>
    <m/>
    <x v="7"/>
    <x v="0"/>
    <x v="8"/>
  </r>
  <r>
    <x v="2988"/>
    <n v="331010083218"/>
    <n v="590822300991"/>
    <x v="2500"/>
    <s v="Абая 62/32"/>
    <s v="Абая"/>
    <n v="62"/>
    <n v="32"/>
    <n v="2255837"/>
    <n v="48512"/>
    <x v="0"/>
    <x v="0"/>
    <n v="146"/>
    <m/>
    <n v="1"/>
    <n v="1"/>
    <n v="-146"/>
    <x v="198"/>
    <x v="0"/>
    <n v="0"/>
    <n v="0"/>
    <n v="0"/>
    <n v="-18562.439999999999"/>
    <x v="201"/>
    <n v="-42723.979999999996"/>
    <m/>
    <n v="0"/>
    <m/>
    <m/>
    <m/>
    <n v="1"/>
    <m/>
    <m/>
    <x v="19"/>
    <x v="0"/>
    <x v="8"/>
  </r>
  <r>
    <x v="2989"/>
    <n v="331018946599"/>
    <n v="520101314710"/>
    <x v="2501"/>
    <s v="Абдреева 13"/>
    <s v="Абдреева"/>
    <n v="13"/>
    <m/>
    <n v="38153"/>
    <n v="1589252"/>
    <x v="0"/>
    <x v="0"/>
    <n v="1044"/>
    <m/>
    <n v="1"/>
    <n v="0"/>
    <n v="-1044"/>
    <x v="6"/>
    <x v="1"/>
    <n v="1069"/>
    <n v="312821.46999999997"/>
    <n v="0"/>
    <n v="-132734.16"/>
    <x v="6"/>
    <n v="-132734.16"/>
    <m/>
    <n v="-1044"/>
    <m/>
    <m/>
    <m/>
    <n v="1"/>
    <m/>
    <m/>
    <x v="6"/>
    <x v="0"/>
    <x v="8"/>
  </r>
  <r>
    <x v="2990"/>
    <n v="331012297816"/>
    <n v="910416400533"/>
    <x v="2502"/>
    <s v="Садуак б/н"/>
    <s v="Садуакасова"/>
    <s v="б/н"/>
    <m/>
    <n v="2819431"/>
    <n v="21715"/>
    <x v="0"/>
    <x v="0"/>
    <n v="412"/>
    <m/>
    <n v="1"/>
    <n v="0"/>
    <n v="-412"/>
    <x v="6"/>
    <x v="1"/>
    <n v="437"/>
    <n v="127879.31"/>
    <n v="0"/>
    <n v="-52381.68"/>
    <x v="6"/>
    <n v="-52381.68"/>
    <m/>
    <n v="-412"/>
    <m/>
    <m/>
    <m/>
    <m/>
    <m/>
    <m/>
    <x v="6"/>
    <x v="0"/>
    <x v="8"/>
  </r>
  <r>
    <x v="2991"/>
    <n v="331010633803"/>
    <n v="670529301317"/>
    <x v="2503"/>
    <s v="Абая 47г"/>
    <s v="Абая"/>
    <n v="47"/>
    <s v="г"/>
    <n v="13897888"/>
    <n v="51818"/>
    <x v="0"/>
    <x v="0"/>
    <n v="202"/>
    <m/>
    <n v="1"/>
    <n v="1"/>
    <n v="-202"/>
    <x v="1285"/>
    <x v="0"/>
    <n v="0"/>
    <n v="0"/>
    <n v="0"/>
    <n v="-25682.28"/>
    <x v="1358"/>
    <n v="-59111.26"/>
    <m/>
    <n v="0"/>
    <m/>
    <m/>
    <m/>
    <n v="1"/>
    <m/>
    <m/>
    <x v="5"/>
    <x v="0"/>
    <x v="8"/>
  </r>
  <r>
    <x v="2992"/>
    <n v="331010633803"/>
    <n v="670529301317"/>
    <x v="2504"/>
    <s v="Абая 47г"/>
    <s v="Абая"/>
    <n v="47"/>
    <s v="г"/>
    <n v="31714617"/>
    <n v="246781"/>
    <x v="0"/>
    <x v="0"/>
    <n v="1737"/>
    <m/>
    <n v="1"/>
    <n v="1"/>
    <n v="-1737"/>
    <x v="1288"/>
    <x v="1"/>
    <n v="1762"/>
    <n v="515614.06"/>
    <n v="0"/>
    <n v="-220842.18"/>
    <x v="1361"/>
    <n v="-508298.31"/>
    <m/>
    <n v="0"/>
    <m/>
    <m/>
    <m/>
    <n v="1"/>
    <m/>
    <m/>
    <x v="6"/>
    <x v="0"/>
    <x v="8"/>
  </r>
  <r>
    <x v="2993"/>
    <n v="330411070015"/>
    <n v="461220301294"/>
    <x v="2505"/>
    <s v="Астана 25"/>
    <s v="Астана"/>
    <n v="25"/>
    <m/>
    <n v="26202663"/>
    <n v="37043"/>
    <x v="0"/>
    <x v="0"/>
    <n v="1500"/>
    <m/>
    <n v="1"/>
    <n v="0"/>
    <n v="-1500"/>
    <x v="6"/>
    <x v="1"/>
    <n v="1525"/>
    <n v="446260.75"/>
    <n v="0"/>
    <n v="-190710"/>
    <x v="6"/>
    <n v="-190710"/>
    <m/>
    <n v="-1500"/>
    <m/>
    <m/>
    <m/>
    <n v="1"/>
    <m/>
    <m/>
    <x v="6"/>
    <x v="0"/>
    <x v="8"/>
  </r>
  <r>
    <x v="2994"/>
    <n v="331010750471"/>
    <n v="551222401721"/>
    <x v="2506"/>
    <s v="пр.Абая 47а"/>
    <m/>
    <m/>
    <m/>
    <n v="2007673"/>
    <n v="1748154"/>
    <x v="0"/>
    <x v="0"/>
    <n v="1761"/>
    <m/>
    <n v="1"/>
    <n v="1"/>
    <n v="-1761"/>
    <x v="1289"/>
    <x v="1"/>
    <n v="1786"/>
    <n v="522637.18"/>
    <n v="0"/>
    <n v="-223893.54"/>
    <x v="1362"/>
    <n v="-515321.43000000005"/>
    <m/>
    <n v="0"/>
    <m/>
    <m/>
    <m/>
    <n v="1"/>
    <m/>
    <m/>
    <x v="6"/>
    <x v="0"/>
    <x v="8"/>
  </r>
  <r>
    <x v="2995"/>
    <n v="331010750471"/>
    <n v="551222401721"/>
    <x v="2506"/>
    <s v="пр.Абая 47а"/>
    <m/>
    <m/>
    <m/>
    <n v="568966"/>
    <n v="711987"/>
    <x v="0"/>
    <x v="0"/>
    <n v="646"/>
    <m/>
    <n v="1"/>
    <n v="1"/>
    <n v="-646"/>
    <x v="847"/>
    <x v="1"/>
    <n v="671"/>
    <n v="196354.73"/>
    <n v="0"/>
    <n v="-82132.44"/>
    <x v="871"/>
    <n v="-189038.98"/>
    <m/>
    <n v="0"/>
    <m/>
    <m/>
    <m/>
    <n v="1"/>
    <m/>
    <m/>
    <x v="6"/>
    <x v="0"/>
    <x v="8"/>
  </r>
  <r>
    <x v="2996"/>
    <n v="330120193575"/>
    <n v="780710303627"/>
    <x v="2507"/>
    <s v="Саулет 34 кв"/>
    <s v="Саулет"/>
    <n v="34"/>
    <m/>
    <n v="16216217"/>
    <n v="8711"/>
    <x v="0"/>
    <x v="0"/>
    <n v="285"/>
    <m/>
    <n v="1"/>
    <n v="0"/>
    <n v="-285"/>
    <x v="6"/>
    <x v="1"/>
    <n v="310"/>
    <n v="90715.3"/>
    <n v="0"/>
    <n v="-36234.9"/>
    <x v="6"/>
    <n v="-36234.9"/>
    <m/>
    <n v="-285"/>
    <m/>
    <m/>
    <m/>
    <n v="1"/>
    <m/>
    <m/>
    <x v="6"/>
    <x v="0"/>
    <x v="8"/>
  </r>
  <r>
    <x v="2997"/>
    <n v="331000042381"/>
    <n v="980840004360"/>
    <x v="2508"/>
    <s v="Мостовая"/>
    <s v="Мостовая"/>
    <s v="б/н"/>
    <m/>
    <n v="1005110"/>
    <n v="123007"/>
    <x v="0"/>
    <x v="0"/>
    <n v="3574"/>
    <m/>
    <n v="1"/>
    <n v="0"/>
    <n v="-3574"/>
    <x v="6"/>
    <x v="1"/>
    <n v="3599"/>
    <n v="1053175.3699999999"/>
    <n v="0"/>
    <n v="-454398.36"/>
    <x v="6"/>
    <n v="-454398.36"/>
    <m/>
    <n v="-3574"/>
    <m/>
    <m/>
    <m/>
    <n v="1"/>
    <m/>
    <m/>
    <x v="6"/>
    <x v="0"/>
    <x v="8"/>
  </r>
  <r>
    <x v="2998"/>
    <n v="211513247126"/>
    <n v="640104302659"/>
    <x v="2509"/>
    <s v="Кушербаева б/н"/>
    <s v="Кушербаева"/>
    <s v="б/н"/>
    <m/>
    <n v="163294"/>
    <n v="17328961"/>
    <x v="0"/>
    <x v="0"/>
    <n v="1643"/>
    <m/>
    <n v="1"/>
    <n v="0"/>
    <n v="-1643"/>
    <x v="6"/>
    <x v="1"/>
    <n v="1668"/>
    <n v="488106.83999999997"/>
    <n v="0"/>
    <n v="-208891.02"/>
    <x v="6"/>
    <n v="-208891.02"/>
    <m/>
    <n v="-1643"/>
    <m/>
    <m/>
    <m/>
    <n v="1"/>
    <m/>
    <m/>
    <x v="6"/>
    <x v="0"/>
    <x v="8"/>
  </r>
  <r>
    <x v="2999"/>
    <m/>
    <n v="410323300031"/>
    <x v="2510"/>
    <s v="Жибек  б/н"/>
    <m/>
    <m/>
    <m/>
    <n v="2176719"/>
    <n v="25467181"/>
    <x v="0"/>
    <x v="0"/>
    <n v="117"/>
    <m/>
    <n v="1"/>
    <n v="0"/>
    <n v="-117"/>
    <x v="6"/>
    <x v="1"/>
    <n v="142"/>
    <n v="41553.46"/>
    <n v="0"/>
    <n v="-14875.38"/>
    <x v="6"/>
    <n v="-14875.38"/>
    <m/>
    <n v="-117"/>
    <m/>
    <m/>
    <m/>
    <n v="1"/>
    <m/>
    <m/>
    <x v="6"/>
    <x v="0"/>
    <x v="8"/>
  </r>
  <r>
    <x v="3000"/>
    <m/>
    <n v="410323300031"/>
    <x v="2511"/>
    <s v="Жибек жолы б/н"/>
    <m/>
    <m/>
    <m/>
    <n v="2178567"/>
    <n v="253756778"/>
    <x v="0"/>
    <x v="0"/>
    <n v="2189"/>
    <m/>
    <n v="1"/>
    <n v="0"/>
    <n v="-2189"/>
    <x v="6"/>
    <x v="0"/>
    <n v="0"/>
    <n v="0"/>
    <n v="1"/>
    <n v="-278309.46000000002"/>
    <x v="6"/>
    <n v="-278309.46000000002"/>
    <m/>
    <n v="-2189"/>
    <m/>
    <m/>
    <m/>
    <n v="1"/>
    <m/>
    <m/>
    <x v="7"/>
    <x v="0"/>
    <x v="8"/>
  </r>
  <r>
    <x v="3001"/>
    <n v="331010505218"/>
    <n v="791225401519"/>
    <x v="2512"/>
    <s v="Абая 47г/11"/>
    <s v="Абая"/>
    <s v="47г"/>
    <n v="11"/>
    <n v="877563115"/>
    <n v="312564"/>
    <x v="0"/>
    <x v="0"/>
    <n v="3623"/>
    <m/>
    <n v="1"/>
    <n v="1"/>
    <n v="-3623"/>
    <x v="1290"/>
    <x v="1"/>
    <n v="3648"/>
    <n v="1067514.24"/>
    <n v="0"/>
    <n v="-460628.22000000003"/>
    <x v="1363"/>
    <n v="-1060198.49"/>
    <m/>
    <n v="0"/>
    <m/>
    <m/>
    <m/>
    <n v="1"/>
    <m/>
    <m/>
    <x v="6"/>
    <x v="0"/>
    <x v="8"/>
  </r>
  <r>
    <x v="3002"/>
    <n v="331012476519"/>
    <n v="620929301503"/>
    <x v="2513"/>
    <s v="М.Шокай б/н"/>
    <s v="М. Шокай"/>
    <s v="б/н"/>
    <m/>
    <n v="5616099"/>
    <s v="АF23669"/>
    <x v="0"/>
    <x v="0"/>
    <n v="4364"/>
    <m/>
    <n v="1"/>
    <n v="0"/>
    <n v="-4364"/>
    <x v="6"/>
    <x v="1"/>
    <n v="4389"/>
    <n v="1284353.07"/>
    <n v="0"/>
    <n v="-554838.96"/>
    <x v="6"/>
    <n v="-554838.96"/>
    <m/>
    <n v="-4364"/>
    <m/>
    <m/>
    <m/>
    <n v="1"/>
    <m/>
    <m/>
    <x v="6"/>
    <x v="0"/>
    <x v="8"/>
  </r>
  <r>
    <x v="3003"/>
    <n v="330120276345"/>
    <n v="680309302734"/>
    <x v="2514"/>
    <s v="Астана 14"/>
    <s v="Астана"/>
    <n v="14"/>
    <m/>
    <s v="09/70491"/>
    <s v="АН 38155"/>
    <x v="0"/>
    <x v="0"/>
    <n v="724"/>
    <m/>
    <n v="1"/>
    <n v="0"/>
    <n v="-724"/>
    <x v="6"/>
    <x v="1"/>
    <n v="749"/>
    <n v="219179.87"/>
    <n v="0"/>
    <n v="-92049.36"/>
    <x v="6"/>
    <n v="-92049.36"/>
    <m/>
    <n v="-724"/>
    <m/>
    <m/>
    <m/>
    <n v="1"/>
    <m/>
    <m/>
    <x v="6"/>
    <x v="0"/>
    <x v="8"/>
  </r>
  <r>
    <x v="3004"/>
    <n v="331068920928"/>
    <n v="30140004902"/>
    <x v="2515"/>
    <s v="Ергешбаева 62"/>
    <s v="Ергешбаева"/>
    <n v="62"/>
    <s v="б"/>
    <n v="151546"/>
    <n v="88146"/>
    <x v="0"/>
    <x v="0"/>
    <n v="169"/>
    <m/>
    <n v="1"/>
    <n v="1"/>
    <n v="-169"/>
    <x v="346"/>
    <x v="1"/>
    <n v="194"/>
    <n v="56770.22"/>
    <n v="0"/>
    <n v="-21486.66"/>
    <x v="349"/>
    <n v="-49454.47"/>
    <m/>
    <n v="0"/>
    <m/>
    <m/>
    <m/>
    <n v="1"/>
    <m/>
    <m/>
    <x v="6"/>
    <x v="0"/>
    <x v="8"/>
  </r>
  <r>
    <x v="3005"/>
    <n v="331010754901"/>
    <n v="570127401576"/>
    <x v="2516"/>
    <s v="Арай б/н"/>
    <s v="Арай"/>
    <s v="б/н"/>
    <m/>
    <n v="6745865"/>
    <n v="421764"/>
    <x v="0"/>
    <x v="0"/>
    <n v="815"/>
    <m/>
    <n v="1"/>
    <n v="0"/>
    <n v="-815"/>
    <x v="6"/>
    <x v="1"/>
    <n v="840"/>
    <n v="245809.19999999998"/>
    <n v="0"/>
    <n v="-103619.1"/>
    <x v="6"/>
    <n v="-103619.1"/>
    <m/>
    <n v="-815"/>
    <m/>
    <m/>
    <m/>
    <n v="1"/>
    <m/>
    <m/>
    <x v="6"/>
    <x v="0"/>
    <x v="8"/>
  </r>
  <r>
    <x v="3006"/>
    <n v="331010760802"/>
    <n v="830501401704"/>
    <x v="2517"/>
    <s v="Астана76"/>
    <s v="Астана"/>
    <n v="76"/>
    <m/>
    <n v="7453411"/>
    <n v="2134"/>
    <x v="0"/>
    <x v="0"/>
    <n v="2333"/>
    <m/>
    <n v="1"/>
    <n v="0"/>
    <n v="-2333"/>
    <x v="6"/>
    <x v="1"/>
    <n v="2358"/>
    <n v="690021.54"/>
    <n v="0"/>
    <n v="-296617.62"/>
    <x v="6"/>
    <n v="-296617.62"/>
    <m/>
    <n v="-2333"/>
    <m/>
    <m/>
    <m/>
    <n v="1"/>
    <m/>
    <m/>
    <x v="6"/>
    <x v="0"/>
    <x v="8"/>
  </r>
  <r>
    <x v="3007"/>
    <n v="331012130093"/>
    <n v="620503301775"/>
    <x v="2518"/>
    <s v="ул Желтокс175"/>
    <s v="Желтоксан"/>
    <n v="175"/>
    <m/>
    <n v="563304"/>
    <n v="47760"/>
    <x v="0"/>
    <x v="0"/>
    <n v="899"/>
    <m/>
    <n v="1"/>
    <n v="0"/>
    <n v="-899"/>
    <x v="6"/>
    <x v="1"/>
    <n v="924"/>
    <n v="270390.12"/>
    <n v="0"/>
    <n v="-114298.86"/>
    <x v="6"/>
    <n v="-114298.86"/>
    <m/>
    <n v="-899"/>
    <m/>
    <m/>
    <m/>
    <n v="1"/>
    <m/>
    <m/>
    <x v="6"/>
    <x v="0"/>
    <x v="8"/>
  </r>
  <r>
    <x v="3008"/>
    <n v="331000024339"/>
    <n v="120140020557"/>
    <x v="1039"/>
    <s v="С Бейбарысб/н"/>
    <s v="С. Бейбарыс"/>
    <s v="б/н"/>
    <m/>
    <n v="12079233"/>
    <n v="58172135"/>
    <x v="0"/>
    <x v="0"/>
    <n v="1517"/>
    <m/>
    <n v="1"/>
    <n v="1"/>
    <n v="-1517"/>
    <x v="1291"/>
    <x v="1"/>
    <n v="1542"/>
    <n v="451235.46"/>
    <n v="0"/>
    <n v="-192871.38"/>
    <x v="1364"/>
    <n v="-443919.71"/>
    <m/>
    <n v="0"/>
    <m/>
    <m/>
    <m/>
    <m/>
    <m/>
    <m/>
    <x v="6"/>
    <x v="0"/>
    <x v="8"/>
  </r>
  <r>
    <x v="3009"/>
    <m/>
    <n v="480103302004"/>
    <x v="2519"/>
    <s v="Ж Жолы б/н"/>
    <s v="Жибек жолы"/>
    <s v="б/н"/>
    <m/>
    <n v="21471611"/>
    <n v="58176104"/>
    <x v="0"/>
    <x v="0"/>
    <n v="512"/>
    <m/>
    <n v="1"/>
    <n v="0"/>
    <n v="-512"/>
    <x v="6"/>
    <x v="1"/>
    <n v="537"/>
    <n v="157142.31"/>
    <n v="0"/>
    <n v="-65095.68"/>
    <x v="6"/>
    <n v="-65095.68"/>
    <m/>
    <n v="-512"/>
    <m/>
    <m/>
    <m/>
    <n v="1"/>
    <m/>
    <m/>
    <x v="6"/>
    <x v="0"/>
    <x v="8"/>
  </r>
  <r>
    <x v="3010"/>
    <m/>
    <n v="910915302143"/>
    <x v="2520"/>
    <s v="Абдрахманова6"/>
    <s v="Абдрахманова"/>
    <n v="6"/>
    <m/>
    <n v="2680669"/>
    <n v="17333492"/>
    <x v="0"/>
    <x v="0"/>
    <n v="848"/>
    <m/>
    <n v="1"/>
    <n v="0"/>
    <n v="-848"/>
    <x v="6"/>
    <x v="1"/>
    <n v="873"/>
    <n v="255465.99"/>
    <n v="0"/>
    <n v="-107814.72"/>
    <x v="6"/>
    <n v="-107814.72"/>
    <m/>
    <n v="-848"/>
    <m/>
    <m/>
    <m/>
    <n v="1"/>
    <m/>
    <m/>
    <x v="6"/>
    <x v="0"/>
    <x v="8"/>
  </r>
  <r>
    <x v="3011"/>
    <m/>
    <n v="890331400515"/>
    <x v="2521"/>
    <s v="Ж Жолы б/н"/>
    <s v="Жибек жолы"/>
    <s v="б/н"/>
    <m/>
    <n v="1100045"/>
    <n v="17329982"/>
    <x v="0"/>
    <x v="0"/>
    <n v="900"/>
    <m/>
    <n v="1"/>
    <n v="0"/>
    <n v="-900"/>
    <x v="6"/>
    <x v="1"/>
    <n v="925"/>
    <n v="270682.75"/>
    <n v="0"/>
    <n v="-114426"/>
    <x v="6"/>
    <n v="-114426"/>
    <m/>
    <n v="-900"/>
    <m/>
    <m/>
    <m/>
    <n v="1"/>
    <m/>
    <m/>
    <x v="6"/>
    <x v="0"/>
    <x v="8"/>
  </r>
  <r>
    <x v="3012"/>
    <n v="331010687581"/>
    <m/>
    <x v="2522"/>
    <s v="пр. Абая 53/1"/>
    <s v="Абая"/>
    <n v="53"/>
    <n v="1"/>
    <n v="21525"/>
    <n v="17328966"/>
    <x v="0"/>
    <x v="0"/>
    <n v="58"/>
    <m/>
    <n v="1"/>
    <n v="1"/>
    <n v="-58"/>
    <x v="189"/>
    <x v="1"/>
    <n v="83"/>
    <n v="24288.29"/>
    <n v="0"/>
    <n v="-7374.12"/>
    <x v="192"/>
    <n v="-16972.54"/>
    <m/>
    <n v="0"/>
    <m/>
    <m/>
    <m/>
    <m/>
    <m/>
    <m/>
    <x v="6"/>
    <x v="0"/>
    <x v="8"/>
  </r>
  <r>
    <x v="3013"/>
    <m/>
    <n v="500405401388"/>
    <x v="2523"/>
    <s v="м.Шокай 232"/>
    <s v="М. Шокай"/>
    <n v="232"/>
    <m/>
    <n v="16867165"/>
    <n v="17328438"/>
    <x v="0"/>
    <x v="0"/>
    <n v="109"/>
    <m/>
    <n v="1"/>
    <n v="0"/>
    <n v="-109"/>
    <x v="6"/>
    <x v="1"/>
    <n v="134"/>
    <n v="39212.42"/>
    <n v="0"/>
    <n v="-13858.26"/>
    <x v="6"/>
    <n v="-13858.26"/>
    <m/>
    <n v="-109"/>
    <m/>
    <m/>
    <m/>
    <n v="1"/>
    <m/>
    <m/>
    <x v="6"/>
    <x v="0"/>
    <x v="8"/>
  </r>
  <r>
    <x v="3014"/>
    <m/>
    <n v="140540021781"/>
    <x v="2524"/>
    <s v="Амангеьды 1"/>
    <m/>
    <m/>
    <m/>
    <n v="0"/>
    <m/>
    <x v="0"/>
    <x v="0"/>
    <n v="0"/>
    <m/>
    <n v="1"/>
    <n v="1"/>
    <n v="0"/>
    <x v="6"/>
    <x v="1"/>
    <n v="25"/>
    <n v="7315.75"/>
    <n v="0"/>
    <n v="0"/>
    <x v="6"/>
    <n v="0"/>
    <m/>
    <n v="0"/>
    <m/>
    <m/>
    <m/>
    <m/>
    <m/>
    <m/>
    <x v="6"/>
    <x v="0"/>
    <x v="8"/>
  </r>
  <r>
    <x v="3015"/>
    <n v="331019986912"/>
    <n v="830623300525"/>
    <x v="2525"/>
    <s v="Абая 47Г"/>
    <s v="Абая"/>
    <n v="47"/>
    <s v="г"/>
    <n v="1858952"/>
    <n v="6407"/>
    <x v="0"/>
    <x v="0"/>
    <n v="2258"/>
    <m/>
    <n v="1"/>
    <n v="1"/>
    <n v="-2258"/>
    <x v="1292"/>
    <x v="1"/>
    <n v="2283"/>
    <n v="668074.29"/>
    <n v="0"/>
    <n v="-287082.12"/>
    <x v="1365"/>
    <n v="-660758.54"/>
    <m/>
    <n v="0"/>
    <m/>
    <m/>
    <m/>
    <n v="1"/>
    <m/>
    <m/>
    <x v="6"/>
    <x v="0"/>
    <x v="8"/>
  </r>
  <r>
    <x v="3016"/>
    <n v="330710123928"/>
    <n v="341040004120"/>
    <x v="2526"/>
    <s v="Абая 47/13"/>
    <s v="Абая"/>
    <n v="47"/>
    <n v="13"/>
    <n v="69784"/>
    <n v="3458696"/>
    <x v="0"/>
    <x v="0"/>
    <n v="430"/>
    <m/>
    <n v="1"/>
    <n v="1"/>
    <n v="-430"/>
    <x v="1050"/>
    <x v="0"/>
    <n v="0"/>
    <n v="0"/>
    <n v="0"/>
    <n v="-54670.2"/>
    <x v="1366"/>
    <n v="-125830.9"/>
    <m/>
    <n v="0"/>
    <m/>
    <m/>
    <m/>
    <n v="1"/>
    <m/>
    <m/>
    <x v="5"/>
    <x v="0"/>
    <x v="8"/>
  </r>
  <r>
    <x v="3017"/>
    <n v="331010365406"/>
    <n v="561126400921"/>
    <x v="2527"/>
    <s v="Аманг 3/2"/>
    <s v="Амангельды"/>
    <n v="3"/>
    <n v="2"/>
    <n v="127600"/>
    <n v="227600"/>
    <x v="0"/>
    <x v="0"/>
    <n v="363"/>
    <m/>
    <n v="1"/>
    <n v="1"/>
    <n v="-363"/>
    <x v="58"/>
    <x v="0"/>
    <n v="0"/>
    <n v="0"/>
    <n v="0"/>
    <n v="-46151.82"/>
    <x v="58"/>
    <n v="-106224.69"/>
    <m/>
    <n v="0"/>
    <m/>
    <m/>
    <m/>
    <n v="1"/>
    <m/>
    <m/>
    <x v="5"/>
    <x v="0"/>
    <x v="8"/>
  </r>
  <r>
    <x v="3018"/>
    <n v="331012142108"/>
    <n v="490320402716"/>
    <x v="2528"/>
    <s v="А-ди 100/52"/>
    <s v="Амангельды"/>
    <n v="100"/>
    <n v="52"/>
    <n v="1496910"/>
    <n v="98531"/>
    <x v="0"/>
    <x v="0"/>
    <n v="161"/>
    <m/>
    <n v="1"/>
    <n v="1"/>
    <n v="-161"/>
    <x v="67"/>
    <x v="0"/>
    <n v="0"/>
    <n v="0"/>
    <n v="0"/>
    <n v="-20469.54"/>
    <x v="67"/>
    <n v="-47113.430000000008"/>
    <m/>
    <n v="0"/>
    <m/>
    <m/>
    <m/>
    <n v="1"/>
    <m/>
    <m/>
    <x v="5"/>
    <x v="0"/>
    <x v="8"/>
  </r>
  <r>
    <x v="3019"/>
    <n v="331010633803"/>
    <m/>
    <x v="2529"/>
    <s v="пр.Абая 47"/>
    <m/>
    <m/>
    <m/>
    <n v="11389889"/>
    <n v="550115"/>
    <x v="0"/>
    <x v="0"/>
    <n v="94"/>
    <m/>
    <n v="1"/>
    <n v="1"/>
    <n v="-94"/>
    <x v="17"/>
    <x v="0"/>
    <n v="0"/>
    <n v="0"/>
    <n v="0"/>
    <n v="-11951.16"/>
    <x v="17"/>
    <n v="-27507.22"/>
    <m/>
    <n v="0"/>
    <m/>
    <m/>
    <m/>
    <m/>
    <m/>
    <m/>
    <x v="5"/>
    <x v="0"/>
    <x v="8"/>
  </r>
  <r>
    <x v="3020"/>
    <n v="331018981850"/>
    <n v="710901403027"/>
    <x v="2530"/>
    <s v="Аманг 3/79"/>
    <s v="Амангельды"/>
    <n v="3"/>
    <n v="79"/>
    <n v="1694507"/>
    <n v="2176151"/>
    <x v="0"/>
    <x v="0"/>
    <n v="493"/>
    <m/>
    <n v="1"/>
    <n v="1"/>
    <n v="-493"/>
    <x v="76"/>
    <x v="0"/>
    <n v="0"/>
    <n v="0"/>
    <n v="0"/>
    <n v="-62680.02"/>
    <x v="76"/>
    <n v="-144266.59"/>
    <m/>
    <n v="0"/>
    <m/>
    <m/>
    <m/>
    <n v="1"/>
    <m/>
    <m/>
    <x v="5"/>
    <x v="0"/>
    <x v="8"/>
  </r>
  <r>
    <x v="3021"/>
    <n v="330710196241"/>
    <n v="710121302131"/>
    <x v="2531"/>
    <s v="пр.Абая 51/83"/>
    <s v="Абая"/>
    <n v="51"/>
    <n v="83"/>
    <n v="4592251"/>
    <n v="8765"/>
    <x v="0"/>
    <x v="0"/>
    <n v="73"/>
    <m/>
    <n v="1"/>
    <n v="1"/>
    <n v="-73"/>
    <x v="33"/>
    <x v="0"/>
    <n v="0"/>
    <n v="0"/>
    <n v="0"/>
    <n v="-9281.2199999999993"/>
    <x v="33"/>
    <n v="-21361.989999999998"/>
    <m/>
    <n v="0"/>
    <m/>
    <m/>
    <m/>
    <n v="1"/>
    <m/>
    <m/>
    <x v="5"/>
    <x v="0"/>
    <x v="8"/>
  </r>
  <r>
    <x v="3022"/>
    <n v="331010357955"/>
    <n v="601003401544"/>
    <x v="2532"/>
    <s v="Абая 51/84"/>
    <s v="Абая"/>
    <n v="51"/>
    <n v="84"/>
    <s v="06/468988"/>
    <n v="261187"/>
    <x v="0"/>
    <x v="0"/>
    <n v="310"/>
    <m/>
    <n v="1"/>
    <n v="1"/>
    <n v="-310"/>
    <x v="181"/>
    <x v="0"/>
    <n v="0"/>
    <n v="0"/>
    <n v="0"/>
    <n v="-39413.4"/>
    <x v="184"/>
    <n v="-90715.3"/>
    <m/>
    <n v="0"/>
    <m/>
    <m/>
    <m/>
    <n v="1"/>
    <m/>
    <m/>
    <x v="5"/>
    <x v="0"/>
    <x v="8"/>
  </r>
  <r>
    <x v="3023"/>
    <n v="331017818349"/>
    <m/>
    <x v="2533"/>
    <s v="Астана 14"/>
    <m/>
    <m/>
    <m/>
    <n v="1012181"/>
    <n v="26171"/>
    <x v="0"/>
    <x v="0"/>
    <n v="140"/>
    <m/>
    <n v="1"/>
    <n v="0"/>
    <n v="-140"/>
    <x v="6"/>
    <x v="0"/>
    <n v="0"/>
    <n v="0"/>
    <n v="0"/>
    <n v="-17799.599999999999"/>
    <x v="6"/>
    <n v="-17799.599999999999"/>
    <m/>
    <n v="-140"/>
    <m/>
    <m/>
    <m/>
    <n v="1"/>
    <m/>
    <m/>
    <x v="5"/>
    <x v="0"/>
    <x v="8"/>
  </r>
  <r>
    <x v="3024"/>
    <n v="330120097125"/>
    <n v="800722300588"/>
    <x v="2534"/>
    <s v="Абая 62"/>
    <s v="Абая"/>
    <n v="62"/>
    <m/>
    <n v="10075490"/>
    <n v="3163771"/>
    <x v="0"/>
    <x v="0"/>
    <n v="320"/>
    <m/>
    <n v="1"/>
    <n v="1"/>
    <n v="-320"/>
    <x v="592"/>
    <x v="0"/>
    <n v="0"/>
    <n v="0"/>
    <n v="0"/>
    <n v="-40684.800000000003"/>
    <x v="604"/>
    <n v="-93641.600000000006"/>
    <m/>
    <n v="0"/>
    <m/>
    <m/>
    <m/>
    <n v="1"/>
    <m/>
    <m/>
    <x v="5"/>
    <x v="0"/>
    <x v="8"/>
  </r>
  <r>
    <x v="3025"/>
    <n v="331010357988"/>
    <m/>
    <x v="2535"/>
    <s v="Ергеш 62б"/>
    <m/>
    <m/>
    <m/>
    <s v="05/197356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8"/>
  </r>
  <r>
    <x v="3026"/>
    <n v="331000041119"/>
    <n v="980240003043"/>
    <x v="2536"/>
    <s v="Мостовая б/н"/>
    <s v="Мостовая"/>
    <s v="б/н"/>
    <m/>
    <s v="09/7399691"/>
    <n v="511865"/>
    <x v="0"/>
    <x v="0"/>
    <n v="158"/>
    <m/>
    <n v="1"/>
    <n v="1"/>
    <n v="-158"/>
    <x v="338"/>
    <x v="0"/>
    <n v="0"/>
    <n v="0"/>
    <n v="0"/>
    <n v="-20088.12"/>
    <x v="341"/>
    <n v="-46235.54"/>
    <m/>
    <n v="0"/>
    <m/>
    <m/>
    <m/>
    <n v="1"/>
    <m/>
    <m/>
    <x v="5"/>
    <x v="0"/>
    <x v="8"/>
  </r>
  <r>
    <x v="3027"/>
    <n v="331010647217"/>
    <n v="740202302404"/>
    <x v="1696"/>
    <s v="Сырдария 11/22"/>
    <s v="Сырдарья"/>
    <n v="11"/>
    <n v="22"/>
    <n v="10075490"/>
    <n v="3163771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5"/>
    <x v="0"/>
    <x v="8"/>
  </r>
  <r>
    <x v="3028"/>
    <n v="331010626580"/>
    <n v="560225400907"/>
    <x v="2537"/>
    <s v="Ергеш 62б"/>
    <s v="Ергешбаева"/>
    <n v="62"/>
    <s v="б"/>
    <n v="16703403"/>
    <n v="47886"/>
    <x v="0"/>
    <x v="0"/>
    <n v="127"/>
    <m/>
    <n v="1"/>
    <n v="1"/>
    <n v="-127"/>
    <x v="225"/>
    <x v="0"/>
    <n v="0"/>
    <n v="0"/>
    <n v="0"/>
    <n v="-16146.78"/>
    <x v="228"/>
    <n v="-37164.01"/>
    <m/>
    <n v="0"/>
    <m/>
    <m/>
    <m/>
    <n v="1"/>
    <m/>
    <m/>
    <x v="5"/>
    <x v="0"/>
    <x v="8"/>
  </r>
  <r>
    <x v="3029"/>
    <n v="330920120111"/>
    <n v="880416401928"/>
    <x v="2538"/>
    <s v="Новостройка"/>
    <s v="Новостройка"/>
    <m/>
    <m/>
    <n v="23264914"/>
    <n v="37785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n v="1"/>
    <m/>
    <m/>
    <x v="5"/>
    <x v="0"/>
    <x v="8"/>
  </r>
  <r>
    <x v="3030"/>
    <n v="331012282675"/>
    <m/>
    <x v="2539"/>
    <s v="Скаткова 122/54"/>
    <m/>
    <m/>
    <m/>
    <n v="1700003"/>
    <n v="64239"/>
    <x v="0"/>
    <x v="0"/>
    <n v="26"/>
    <m/>
    <n v="1"/>
    <n v="1"/>
    <n v="-26"/>
    <x v="362"/>
    <x v="0"/>
    <n v="0"/>
    <n v="0"/>
    <n v="0"/>
    <n v="-3305.64"/>
    <x v="365"/>
    <n v="-7608.3799999999992"/>
    <m/>
    <n v="0"/>
    <m/>
    <m/>
    <m/>
    <m/>
    <m/>
    <m/>
    <x v="5"/>
    <x v="0"/>
    <x v="8"/>
  </r>
  <r>
    <x v="3031"/>
    <n v="330210662438"/>
    <n v="830227300860"/>
    <x v="2540"/>
    <s v="Алматы 124"/>
    <s v="Алматы "/>
    <n v="124"/>
    <m/>
    <n v="16147547"/>
    <n v="14467"/>
    <x v="0"/>
    <x v="0"/>
    <n v="46"/>
    <m/>
    <n v="1"/>
    <n v="0"/>
    <n v="-46"/>
    <x v="6"/>
    <x v="0"/>
    <n v="0"/>
    <n v="0"/>
    <n v="0"/>
    <n v="-5848.44"/>
    <x v="6"/>
    <n v="-5848.44"/>
    <m/>
    <n v="-46"/>
    <m/>
    <m/>
    <m/>
    <n v="1"/>
    <m/>
    <m/>
    <x v="5"/>
    <x v="0"/>
    <x v="8"/>
  </r>
  <r>
    <x v="3032"/>
    <n v="582121535646"/>
    <m/>
    <x v="2541"/>
    <s v="Астана 90"/>
    <m/>
    <m/>
    <m/>
    <n v="0"/>
    <m/>
    <x v="0"/>
    <x v="0"/>
    <n v="405"/>
    <m/>
    <n v="1"/>
    <n v="1"/>
    <n v="-405"/>
    <x v="497"/>
    <x v="0"/>
    <n v="0"/>
    <n v="0"/>
    <n v="0"/>
    <n v="-51491.7"/>
    <x v="503"/>
    <n v="-118515.15"/>
    <m/>
    <n v="0"/>
    <m/>
    <m/>
    <m/>
    <m/>
    <m/>
    <m/>
    <x v="5"/>
    <x v="0"/>
    <x v="8"/>
  </r>
  <r>
    <x v="3033"/>
    <n v="330510210892"/>
    <n v="740928402389"/>
    <x v="2542"/>
    <s v="Саулет 31/2"/>
    <s v="Саулет"/>
    <n v="31"/>
    <n v="2"/>
    <n v="2172175"/>
    <n v="126151"/>
    <x v="0"/>
    <x v="0"/>
    <n v="169"/>
    <m/>
    <n v="1"/>
    <n v="0"/>
    <n v="-169"/>
    <x v="6"/>
    <x v="0"/>
    <n v="0"/>
    <n v="0"/>
    <n v="0"/>
    <n v="-21486.66"/>
    <x v="6"/>
    <n v="-21486.66"/>
    <m/>
    <n v="-169"/>
    <m/>
    <m/>
    <m/>
    <n v="1"/>
    <m/>
    <m/>
    <x v="5"/>
    <x v="0"/>
    <x v="8"/>
  </r>
  <r>
    <x v="3034"/>
    <n v="330120521380"/>
    <n v="800115400910"/>
    <x v="2543"/>
    <s v="Амангельды б/н"/>
    <s v="Амангельды"/>
    <s v="б/н"/>
    <m/>
    <n v="20098281670"/>
    <n v="40596"/>
    <x v="0"/>
    <x v="0"/>
    <n v="1355"/>
    <m/>
    <n v="1"/>
    <n v="0"/>
    <n v="-1355"/>
    <x v="6"/>
    <x v="0"/>
    <n v="0"/>
    <n v="0"/>
    <n v="0"/>
    <n v="-172274.7"/>
    <x v="6"/>
    <n v="-172274.7"/>
    <m/>
    <n v="-1355"/>
    <m/>
    <m/>
    <m/>
    <n v="1"/>
    <m/>
    <m/>
    <x v="5"/>
    <x v="0"/>
    <x v="8"/>
  </r>
  <r>
    <x v="3035"/>
    <n v="331010376258"/>
    <n v="500925400199"/>
    <x v="2544"/>
    <s v="Арай б/н"/>
    <m/>
    <m/>
    <m/>
    <n v="127186"/>
    <n v="75171"/>
    <x v="0"/>
    <x v="0"/>
    <n v="255"/>
    <m/>
    <n v="1"/>
    <n v="0"/>
    <n v="-255"/>
    <x v="6"/>
    <x v="0"/>
    <n v="0"/>
    <n v="0"/>
    <n v="0"/>
    <n v="-32420.7"/>
    <x v="6"/>
    <n v="-32420.7"/>
    <m/>
    <n v="-255"/>
    <m/>
    <m/>
    <m/>
    <n v="1"/>
    <m/>
    <m/>
    <x v="5"/>
    <x v="0"/>
    <x v="8"/>
  </r>
  <r>
    <x v="3036"/>
    <n v="331012130918"/>
    <n v="650602300969"/>
    <x v="2545"/>
    <s v="АрайАбдразб/н"/>
    <s v="Абдразакова"/>
    <s v="б/н"/>
    <m/>
    <n v="13611402"/>
    <n v="58175198"/>
    <x v="0"/>
    <x v="0"/>
    <n v="597"/>
    <m/>
    <n v="1"/>
    <n v="0"/>
    <n v="-597"/>
    <x v="6"/>
    <x v="0"/>
    <n v="0"/>
    <n v="0"/>
    <n v="0"/>
    <n v="-75902.58"/>
    <x v="6"/>
    <n v="-75902.58"/>
    <m/>
    <n v="-597"/>
    <m/>
    <m/>
    <m/>
    <n v="1"/>
    <m/>
    <m/>
    <x v="5"/>
    <x v="0"/>
    <x v="8"/>
  </r>
  <r>
    <x v="3037"/>
    <n v="331012488171"/>
    <n v="800608401929"/>
    <x v="2546"/>
    <s v="Абая 62б,/21"/>
    <s v="Абая"/>
    <s v="62б"/>
    <n v="21"/>
    <n v="245671"/>
    <n v="316847"/>
    <x v="0"/>
    <x v="0"/>
    <n v="114"/>
    <m/>
    <n v="1"/>
    <n v="1"/>
    <n v="-114"/>
    <x v="843"/>
    <x v="0"/>
    <n v="0"/>
    <n v="0"/>
    <n v="0"/>
    <n v="-14493.960000000001"/>
    <x v="867"/>
    <n v="-33359.82"/>
    <m/>
    <n v="0"/>
    <m/>
    <m/>
    <m/>
    <n v="1"/>
    <m/>
    <m/>
    <x v="5"/>
    <x v="0"/>
    <x v="8"/>
  </r>
  <r>
    <x v="3038"/>
    <n v="330120571310"/>
    <n v="891003401671"/>
    <x v="2547"/>
    <s v="Аманггельд 100"/>
    <s v="Амангельды"/>
    <n v="100"/>
    <m/>
    <n v="97455858"/>
    <n v="153689"/>
    <x v="0"/>
    <x v="0"/>
    <n v="594"/>
    <m/>
    <n v="1"/>
    <n v="1"/>
    <n v="-594"/>
    <x v="1293"/>
    <x v="0"/>
    <n v="0"/>
    <n v="0"/>
    <n v="0"/>
    <n v="-75521.16"/>
    <x v="1367"/>
    <n v="-173822.22000000003"/>
    <m/>
    <n v="0"/>
    <m/>
    <m/>
    <m/>
    <n v="1"/>
    <m/>
    <m/>
    <x v="5"/>
    <x v="0"/>
    <x v="8"/>
  </r>
  <r>
    <x v="3039"/>
    <n v="331010785549"/>
    <n v="530614400659"/>
    <x v="2548"/>
    <s v="пр Абая 62 А"/>
    <m/>
    <m/>
    <m/>
    <n v="2184761"/>
    <n v="5511964"/>
    <x v="0"/>
    <x v="0"/>
    <n v="479"/>
    <m/>
    <n v="1"/>
    <n v="1"/>
    <n v="-479"/>
    <x v="1294"/>
    <x v="0"/>
    <n v="0"/>
    <n v="0"/>
    <n v="0"/>
    <n v="-60900.06"/>
    <x v="1368"/>
    <n v="-140169.77000000002"/>
    <m/>
    <n v="0"/>
    <m/>
    <m/>
    <m/>
    <m/>
    <m/>
    <m/>
    <x v="5"/>
    <x v="0"/>
    <x v="8"/>
  </r>
  <r>
    <x v="3040"/>
    <n v="331010025122"/>
    <n v="331010687581"/>
    <x v="2549"/>
    <s v="Пр Абая 57/10"/>
    <m/>
    <m/>
    <m/>
    <n v="10067014"/>
    <n v="5710784"/>
    <x v="0"/>
    <x v="0"/>
    <n v="216"/>
    <m/>
    <n v="1"/>
    <n v="1"/>
    <n v="-216"/>
    <x v="309"/>
    <x v="0"/>
    <n v="0"/>
    <n v="0"/>
    <n v="0"/>
    <n v="-27462.240000000002"/>
    <x v="312"/>
    <n v="-63208.08"/>
    <m/>
    <n v="0"/>
    <m/>
    <m/>
    <m/>
    <m/>
    <m/>
    <m/>
    <x v="5"/>
    <x v="0"/>
    <x v="8"/>
  </r>
  <r>
    <x v="3041"/>
    <n v="331010286039"/>
    <m/>
    <x v="2550"/>
    <s v="Женис 137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8"/>
  </r>
  <r>
    <x v="3042"/>
    <n v="331018964553"/>
    <n v="710201402905"/>
    <x v="2551"/>
    <s v="Амангельды 100/3"/>
    <s v="Амангельды"/>
    <n v="100"/>
    <n v="3"/>
    <n v="11467861"/>
    <n v="24124"/>
    <x v="0"/>
    <x v="0"/>
    <n v="63"/>
    <m/>
    <n v="1"/>
    <n v="1"/>
    <n v="-63"/>
    <x v="425"/>
    <x v="0"/>
    <n v="0"/>
    <n v="0"/>
    <n v="0"/>
    <n v="-8009.82"/>
    <x v="428"/>
    <n v="-18435.690000000002"/>
    <m/>
    <n v="0"/>
    <m/>
    <m/>
    <m/>
    <n v="1"/>
    <m/>
    <m/>
    <x v="5"/>
    <x v="0"/>
    <x v="8"/>
  </r>
  <r>
    <x v="3043"/>
    <n v="331010785472"/>
    <m/>
    <x v="227"/>
    <s v="Женис 159"/>
    <m/>
    <m/>
    <m/>
    <n v="4067750"/>
    <n v="24784"/>
    <x v="0"/>
    <x v="0"/>
    <n v="27"/>
    <m/>
    <n v="1"/>
    <n v="1"/>
    <n v="-27"/>
    <x v="231"/>
    <x v="0"/>
    <n v="0"/>
    <n v="0"/>
    <n v="0"/>
    <n v="-3432.78"/>
    <x v="234"/>
    <n v="-7901.01"/>
    <m/>
    <n v="0"/>
    <m/>
    <m/>
    <m/>
    <m/>
    <m/>
    <m/>
    <x v="5"/>
    <x v="0"/>
    <x v="8"/>
  </r>
  <r>
    <x v="3044"/>
    <n v="331010010266"/>
    <n v="450308403167"/>
    <x v="2552"/>
    <s v="Сырдария 10/1"/>
    <s v="Сырдарья"/>
    <n v="10"/>
    <n v="1"/>
    <n v="261004"/>
    <n v="12651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n v="1"/>
    <m/>
    <m/>
    <x v="5"/>
    <x v="0"/>
    <x v="8"/>
  </r>
  <r>
    <x v="3045"/>
    <m/>
    <n v="740317402832"/>
    <x v="567"/>
    <s v="Астана 89"/>
    <s v="Астана"/>
    <n v="89"/>
    <s v="а"/>
    <n v="1006752"/>
    <n v="251751"/>
    <x v="0"/>
    <x v="0"/>
    <n v="48"/>
    <m/>
    <n v="1"/>
    <n v="0"/>
    <n v="-48"/>
    <x v="6"/>
    <x v="0"/>
    <n v="0"/>
    <n v="0"/>
    <n v="0"/>
    <n v="-6102.72"/>
    <x v="6"/>
    <n v="-6102.72"/>
    <m/>
    <n v="-48"/>
    <m/>
    <m/>
    <m/>
    <n v="1"/>
    <m/>
    <m/>
    <x v="5"/>
    <x v="0"/>
    <x v="8"/>
  </r>
  <r>
    <x v="3046"/>
    <m/>
    <n v="431008402338"/>
    <x v="2553"/>
    <s v="Тулкибаева 42"/>
    <s v="Тулкибаева"/>
    <n v="42"/>
    <m/>
    <n v="8716418"/>
    <n v="457614"/>
    <x v="0"/>
    <x v="0"/>
    <n v="101"/>
    <m/>
    <n v="1"/>
    <n v="1"/>
    <n v="-101"/>
    <x v="294"/>
    <x v="0"/>
    <n v="0"/>
    <n v="0"/>
    <n v="0"/>
    <n v="-12841.14"/>
    <x v="297"/>
    <n v="-29555.63"/>
    <m/>
    <n v="0"/>
    <m/>
    <m/>
    <m/>
    <n v="1"/>
    <m/>
    <m/>
    <x v="5"/>
    <x v="0"/>
    <x v="8"/>
  </r>
  <r>
    <x v="3047"/>
    <n v="331000043379"/>
    <n v="130840001677"/>
    <x v="2554"/>
    <s v="Кушербаеваб/н"/>
    <s v="Кушербаева"/>
    <s v="б/н"/>
    <m/>
    <n v="2611781"/>
    <n v="25787"/>
    <x v="0"/>
    <x v="0"/>
    <n v="740"/>
    <m/>
    <n v="1"/>
    <n v="1"/>
    <n v="-740"/>
    <x v="614"/>
    <x v="0"/>
    <n v="0"/>
    <n v="0"/>
    <n v="0"/>
    <n v="-94083.6"/>
    <x v="628"/>
    <n v="-216546.2"/>
    <m/>
    <n v="0"/>
    <m/>
    <m/>
    <m/>
    <n v="1"/>
    <m/>
    <m/>
    <x v="5"/>
    <x v="0"/>
    <x v="8"/>
  </r>
  <r>
    <x v="3048"/>
    <n v="330120219753"/>
    <n v="841204302726"/>
    <x v="2555"/>
    <s v="Саулет б/н"/>
    <s v="Саулет"/>
    <s v="б/н"/>
    <m/>
    <n v="87756528"/>
    <n v="312448"/>
    <x v="0"/>
    <x v="0"/>
    <n v="510"/>
    <m/>
    <n v="1"/>
    <n v="1"/>
    <n v="-510"/>
    <x v="1295"/>
    <x v="0"/>
    <n v="0"/>
    <n v="0"/>
    <n v="0"/>
    <n v="-64841.4"/>
    <x v="1369"/>
    <n v="-149241.30000000002"/>
    <m/>
    <n v="0"/>
    <m/>
    <m/>
    <m/>
    <n v="1"/>
    <m/>
    <m/>
    <x v="5"/>
    <x v="0"/>
    <x v="8"/>
  </r>
  <r>
    <x v="3049"/>
    <m/>
    <n v="826626600446"/>
    <x v="2556"/>
    <s v="Сырдария 6 а"/>
    <s v="Сырдарья"/>
    <s v="6а"/>
    <m/>
    <n v="31880186"/>
    <n v="58172307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n v="1"/>
    <m/>
    <m/>
    <x v="5"/>
    <x v="0"/>
    <x v="8"/>
  </r>
  <r>
    <x v="3050"/>
    <m/>
    <m/>
    <x v="2557"/>
    <s v="Аубакирова 102"/>
    <m/>
    <m/>
    <m/>
    <n v="1127214"/>
    <n v="5836471"/>
    <x v="0"/>
    <x v="0"/>
    <n v="302"/>
    <m/>
    <n v="1"/>
    <n v="1"/>
    <n v="-302"/>
    <x v="182"/>
    <x v="0"/>
    <n v="0"/>
    <n v="0"/>
    <n v="0"/>
    <n v="-38396.28"/>
    <x v="185"/>
    <n v="-88374.260000000009"/>
    <m/>
    <n v="0"/>
    <m/>
    <m/>
    <m/>
    <n v="1"/>
    <m/>
    <m/>
    <x v="5"/>
    <x v="0"/>
    <x v="8"/>
  </r>
  <r>
    <x v="3051"/>
    <m/>
    <n v="520313301454"/>
    <x v="2558"/>
    <s v="Беккожаева 136"/>
    <s v="Беккожаева"/>
    <n v="136"/>
    <m/>
    <n v="1651784"/>
    <n v="153421"/>
    <x v="0"/>
    <x v="0"/>
    <n v="301"/>
    <m/>
    <n v="1"/>
    <n v="0"/>
    <n v="-301"/>
    <x v="6"/>
    <x v="0"/>
    <n v="0"/>
    <n v="0"/>
    <n v="0"/>
    <n v="-38269.14"/>
    <x v="6"/>
    <n v="-38269.14"/>
    <m/>
    <n v="-301"/>
    <m/>
    <m/>
    <m/>
    <n v="1"/>
    <m/>
    <m/>
    <x v="5"/>
    <x v="0"/>
    <x v="8"/>
  </r>
  <r>
    <x v="3052"/>
    <m/>
    <n v="680701401977"/>
    <x v="2559"/>
    <s v="Шокая 234"/>
    <m/>
    <m/>
    <m/>
    <n v="1647112"/>
    <n v="48617"/>
    <x v="0"/>
    <x v="0"/>
    <n v="241"/>
    <m/>
    <n v="1"/>
    <n v="0"/>
    <n v="-241"/>
    <x v="6"/>
    <x v="0"/>
    <n v="0"/>
    <n v="0"/>
    <n v="0"/>
    <n v="-30640.74"/>
    <x v="6"/>
    <n v="-30640.74"/>
    <m/>
    <n v="-241"/>
    <m/>
    <m/>
    <m/>
    <n v="1"/>
    <m/>
    <m/>
    <x v="5"/>
    <x v="0"/>
    <x v="8"/>
  </r>
  <r>
    <x v="3053"/>
    <m/>
    <n v="330910007949"/>
    <x v="2560"/>
    <s v="Мкр Саулет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8"/>
  </r>
  <r>
    <x v="3054"/>
    <m/>
    <n v="590425402163"/>
    <x v="2561"/>
    <s v="Ергешбаева 35"/>
    <s v="Ергешбаева"/>
    <n v="35"/>
    <m/>
    <n v="0"/>
    <n v="0"/>
    <x v="0"/>
    <x v="0"/>
    <n v="9"/>
    <m/>
    <n v="1"/>
    <n v="0"/>
    <n v="-9"/>
    <x v="6"/>
    <x v="0"/>
    <n v="0"/>
    <n v="0"/>
    <n v="1"/>
    <n v="-1144.26"/>
    <x v="6"/>
    <n v="-1144.26"/>
    <m/>
    <n v="0"/>
    <m/>
    <m/>
    <m/>
    <n v="-1"/>
    <s v="нет №вод и пломбы"/>
    <m/>
    <x v="5"/>
    <x v="0"/>
    <x v="8"/>
  </r>
  <r>
    <x v="3055"/>
    <n v="331017977329"/>
    <n v="680401403556"/>
    <x v="2562"/>
    <s v="А-ди 100/61"/>
    <s v="Амангельды"/>
    <n v="100"/>
    <n v="61"/>
    <n v="818884"/>
    <n v="87782"/>
    <x v="0"/>
    <x v="0"/>
    <n v="1714"/>
    <m/>
    <n v="1"/>
    <n v="1"/>
    <n v="-1714"/>
    <x v="1296"/>
    <x v="0"/>
    <n v="0"/>
    <n v="0"/>
    <n v="0"/>
    <n v="-217917.96"/>
    <x v="1370"/>
    <n v="-501567.82000000007"/>
    <m/>
    <n v="0"/>
    <m/>
    <m/>
    <m/>
    <n v="1"/>
    <m/>
    <m/>
    <x v="11"/>
    <x v="0"/>
    <x v="8"/>
  </r>
  <r>
    <x v="3056"/>
    <n v="331010285052"/>
    <n v="640412203027"/>
    <x v="2563"/>
    <s v="Ергеш 62б/59"/>
    <s v="Ергешбаева"/>
    <s v="62б"/>
    <n v="59"/>
    <n v="97896096"/>
    <n v="405906"/>
    <x v="0"/>
    <x v="0"/>
    <n v="763"/>
    <m/>
    <n v="1"/>
    <n v="1"/>
    <n v="-763"/>
    <x v="511"/>
    <x v="0"/>
    <n v="0"/>
    <n v="0"/>
    <n v="0"/>
    <n v="-97007.82"/>
    <x v="518"/>
    <n v="-223276.69"/>
    <m/>
    <n v="0"/>
    <m/>
    <m/>
    <m/>
    <n v="1"/>
    <m/>
    <m/>
    <x v="11"/>
    <x v="0"/>
    <x v="8"/>
  </r>
  <r>
    <x v="3057"/>
    <n v="331010285052"/>
    <n v="640412203027"/>
    <x v="2563"/>
    <s v="Ергеш 62б/59"/>
    <s v="Ергешбаева"/>
    <s v="62б"/>
    <n v="59"/>
    <n v="10681121"/>
    <n v="38617"/>
    <x v="0"/>
    <x v="0"/>
    <n v="340"/>
    <m/>
    <n v="1"/>
    <n v="1"/>
    <n v="-340"/>
    <x v="832"/>
    <x v="0"/>
    <n v="0"/>
    <n v="0"/>
    <n v="0"/>
    <n v="-43227.6"/>
    <x v="856"/>
    <n v="-99494.200000000012"/>
    <m/>
    <n v="0"/>
    <m/>
    <m/>
    <m/>
    <n v="1"/>
    <m/>
    <m/>
    <x v="11"/>
    <x v="0"/>
    <x v="8"/>
  </r>
  <r>
    <x v="3058"/>
    <n v="330120843486"/>
    <n v="910915402374"/>
    <x v="2564"/>
    <s v="Амангельды 3/1"/>
    <s v="Амангельды"/>
    <n v="3"/>
    <n v="1"/>
    <n v="2611784"/>
    <n v="3108445"/>
    <x v="0"/>
    <x v="0"/>
    <n v="143"/>
    <m/>
    <n v="1"/>
    <n v="1"/>
    <n v="-143"/>
    <x v="46"/>
    <x v="0"/>
    <n v="0"/>
    <n v="0"/>
    <n v="0"/>
    <n v="-18181.02"/>
    <x v="46"/>
    <n v="-41846.089999999997"/>
    <m/>
    <n v="0"/>
    <m/>
    <m/>
    <m/>
    <n v="1"/>
    <m/>
    <m/>
    <x v="11"/>
    <x v="0"/>
    <x v="8"/>
  </r>
  <r>
    <x v="3059"/>
    <m/>
    <n v="750106402183"/>
    <x v="2565"/>
    <s v="Сырдарья 9/48"/>
    <s v="Сырдарья"/>
    <n v="9"/>
    <n v="48"/>
    <n v="30121065"/>
    <n v="257119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n v="1"/>
    <m/>
    <m/>
    <x v="11"/>
    <x v="0"/>
    <x v="8"/>
  </r>
  <r>
    <x v="3060"/>
    <m/>
    <n v="750106402183"/>
    <x v="2565"/>
    <s v="Сырдарья 9/48"/>
    <s v="Сырдарья"/>
    <n v="9"/>
    <n v="48"/>
    <n v="6147186"/>
    <n v="2617181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n v="1"/>
    <m/>
    <m/>
    <x v="11"/>
    <x v="0"/>
    <x v="8"/>
  </r>
  <r>
    <x v="3061"/>
    <n v="330100213964"/>
    <n v="20740000444"/>
    <x v="2566"/>
    <s v="Аманг 100"/>
    <s v="Амангельды"/>
    <n v="100"/>
    <d v="2015-02-01T00:00:00"/>
    <n v="2573416"/>
    <s v="АФ99866"/>
    <x v="0"/>
    <x v="0"/>
    <n v="377"/>
    <m/>
    <n v="1"/>
    <n v="1"/>
    <n v="-377"/>
    <x v="994"/>
    <x v="0"/>
    <n v="0"/>
    <n v="0"/>
    <n v="0"/>
    <n v="-47931.78"/>
    <x v="1025"/>
    <n v="-110321.51000000001"/>
    <m/>
    <n v="0"/>
    <m/>
    <m/>
    <m/>
    <n v="1"/>
    <m/>
    <m/>
    <x v="18"/>
    <x v="0"/>
    <x v="8"/>
  </r>
  <r>
    <x v="3062"/>
    <n v="331000042942"/>
    <n v="980941001632"/>
    <x v="2567"/>
    <s v="абая 47г"/>
    <s v="Абая"/>
    <n v="47"/>
    <s v="г"/>
    <n v="254405"/>
    <n v="1827298"/>
    <x v="0"/>
    <x v="0"/>
    <n v="222"/>
    <m/>
    <n v="1"/>
    <n v="1"/>
    <n v="-222"/>
    <x v="857"/>
    <x v="0"/>
    <n v="0"/>
    <n v="0"/>
    <n v="0"/>
    <n v="-28225.08"/>
    <x v="881"/>
    <n v="-64963.86"/>
    <m/>
    <n v="0"/>
    <m/>
    <m/>
    <m/>
    <n v="1"/>
    <m/>
    <m/>
    <x v="18"/>
    <x v="0"/>
    <x v="8"/>
  </r>
  <r>
    <x v="3063"/>
    <n v="330100228412"/>
    <n v="60240010361"/>
    <x v="2568"/>
    <s v="Ергеш 62б"/>
    <s v="Ергешбаева"/>
    <n v="62"/>
    <n v="22"/>
    <n v="11021864"/>
    <s v="05/00071"/>
    <x v="0"/>
    <x v="0"/>
    <n v="223"/>
    <m/>
    <n v="1"/>
    <n v="1"/>
    <n v="-223"/>
    <x v="82"/>
    <x v="0"/>
    <n v="0"/>
    <n v="0"/>
    <n v="0"/>
    <n v="-28352.22"/>
    <x v="82"/>
    <n v="-65256.490000000005"/>
    <m/>
    <n v="0"/>
    <m/>
    <m/>
    <m/>
    <n v="1"/>
    <m/>
    <m/>
    <x v="18"/>
    <x v="0"/>
    <x v="8"/>
  </r>
  <r>
    <x v="3064"/>
    <n v="331000010020"/>
    <n v="951040000594"/>
    <x v="2569"/>
    <s v="садуак б/н"/>
    <s v="Садуакасова"/>
    <s v="б/н"/>
    <m/>
    <n v="550185"/>
    <n v="26118"/>
    <x v="0"/>
    <x v="0"/>
    <n v="434"/>
    <m/>
    <n v="1"/>
    <n v="1"/>
    <n v="-434"/>
    <x v="22"/>
    <x v="0"/>
    <n v="0"/>
    <n v="0"/>
    <n v="0"/>
    <n v="-55178.76"/>
    <x v="22"/>
    <n v="-127001.42000000001"/>
    <m/>
    <n v="0"/>
    <m/>
    <m/>
    <m/>
    <n v="1"/>
    <m/>
    <m/>
    <x v="18"/>
    <x v="0"/>
    <x v="8"/>
  </r>
  <r>
    <x v="3065"/>
    <n v="331010435664"/>
    <n v="520101312308"/>
    <x v="2570"/>
    <s v="Абая 62/2"/>
    <s v="Абая"/>
    <n v="62"/>
    <n v="2"/>
    <s v="05/198652"/>
    <n v="261117"/>
    <x v="0"/>
    <x v="0"/>
    <n v="67"/>
    <m/>
    <n v="1"/>
    <n v="1"/>
    <n v="-67"/>
    <x v="116"/>
    <x v="0"/>
    <n v="0"/>
    <n v="0"/>
    <n v="0"/>
    <n v="-8518.3799999999992"/>
    <x v="116"/>
    <n v="-19606.21"/>
    <m/>
    <n v="0"/>
    <m/>
    <m/>
    <m/>
    <n v="1"/>
    <m/>
    <m/>
    <x v="25"/>
    <x v="0"/>
    <x v="8"/>
  </r>
  <r>
    <x v="3066"/>
    <n v="331010542421"/>
    <n v="650801403694"/>
    <x v="2571"/>
    <s v="Бектурган 88"/>
    <s v="Бектурганова"/>
    <n v="88"/>
    <m/>
    <n v="184125"/>
    <n v="146128"/>
    <x v="0"/>
    <x v="0"/>
    <n v="534"/>
    <m/>
    <n v="1"/>
    <n v="0"/>
    <n v="-534"/>
    <x v="6"/>
    <x v="0"/>
    <n v="0"/>
    <n v="0"/>
    <n v="0"/>
    <n v="-67892.759999999995"/>
    <x v="6"/>
    <n v="-67892.759999999995"/>
    <m/>
    <n v="-534"/>
    <m/>
    <m/>
    <m/>
    <n v="1"/>
    <m/>
    <m/>
    <x v="13"/>
    <x v="0"/>
    <x v="8"/>
  </r>
  <r>
    <x v="3067"/>
    <n v="330120121363"/>
    <n v="570511401406"/>
    <x v="2572"/>
    <s v="Шиелиб/н"/>
    <s v="Шиели"/>
    <s v="б/н"/>
    <m/>
    <n v="10465710"/>
    <n v="10068"/>
    <x v="0"/>
    <x v="0"/>
    <n v="160"/>
    <m/>
    <n v="1"/>
    <n v="0"/>
    <n v="-160"/>
    <x v="6"/>
    <x v="0"/>
    <n v="0"/>
    <n v="0"/>
    <n v="0"/>
    <n v="-20342.400000000001"/>
    <x v="6"/>
    <n v="-20342.400000000001"/>
    <m/>
    <n v="-160"/>
    <m/>
    <m/>
    <m/>
    <n v="1"/>
    <m/>
    <m/>
    <x v="13"/>
    <x v="0"/>
    <x v="8"/>
  </r>
  <r>
    <x v="3068"/>
    <n v="331010574628"/>
    <n v="731001402290"/>
    <x v="2573"/>
    <s v="Саулет б/н"/>
    <s v="Саулет"/>
    <s v="б/н"/>
    <m/>
    <n v="9160081"/>
    <n v="17117047"/>
    <x v="0"/>
    <x v="0"/>
    <n v="637"/>
    <m/>
    <n v="1"/>
    <n v="1"/>
    <n v="-637"/>
    <x v="1297"/>
    <x v="1"/>
    <n v="717"/>
    <n v="209815.71"/>
    <n v="0"/>
    <n v="-80988.180000000008"/>
    <x v="1371"/>
    <n v="-186405.31"/>
    <m/>
    <n v="0"/>
    <m/>
    <m/>
    <m/>
    <n v="1"/>
    <m/>
    <m/>
    <x v="16"/>
    <x v="0"/>
    <x v="8"/>
  </r>
  <r>
    <x v="3069"/>
    <n v="331010203509"/>
    <n v="490613301205"/>
    <x v="2574"/>
    <s v="Ипподром"/>
    <m/>
    <m/>
    <m/>
    <s v="075275/06"/>
    <s v="АН37738"/>
    <x v="0"/>
    <x v="0"/>
    <n v="1219"/>
    <m/>
    <n v="1"/>
    <n v="0"/>
    <n v="-1219"/>
    <x v="6"/>
    <x v="1"/>
    <n v="1299"/>
    <n v="380126.37"/>
    <n v="0"/>
    <n v="-154983.66"/>
    <x v="6"/>
    <n v="-154983.66"/>
    <m/>
    <n v="-1219"/>
    <m/>
    <m/>
    <m/>
    <m/>
    <m/>
    <m/>
    <x v="16"/>
    <x v="0"/>
    <x v="8"/>
  </r>
  <r>
    <x v="3070"/>
    <n v="331017885323"/>
    <n v="509727401428"/>
    <x v="2575"/>
    <s v="Бокейх 44а"/>
    <s v="Бокейхан"/>
    <n v="44"/>
    <s v="а"/>
    <n v="2105507"/>
    <n v="51442"/>
    <x v="0"/>
    <x v="0"/>
    <n v="7110"/>
    <m/>
    <n v="1"/>
    <n v="0"/>
    <n v="-7110"/>
    <x v="6"/>
    <x v="1"/>
    <n v="7190"/>
    <n v="2104009.7000000002"/>
    <n v="0"/>
    <n v="-903965.4"/>
    <x v="6"/>
    <n v="-903965.4"/>
    <m/>
    <n v="-7110"/>
    <m/>
    <m/>
    <m/>
    <n v="1"/>
    <m/>
    <m/>
    <x v="16"/>
    <x v="0"/>
    <x v="8"/>
  </r>
  <r>
    <x v="3071"/>
    <n v="331017885323"/>
    <n v="509727401428"/>
    <x v="2575"/>
    <s v="Бокейх 44а"/>
    <s v="Бокейхан"/>
    <n v="44"/>
    <s v="а"/>
    <n v="7237877"/>
    <n v="51441"/>
    <x v="0"/>
    <x v="0"/>
    <n v="2097"/>
    <m/>
    <n v="1"/>
    <n v="0"/>
    <n v="-2097"/>
    <x v="6"/>
    <x v="1"/>
    <n v="2177"/>
    <n v="637055.51"/>
    <n v="0"/>
    <n v="-266612.58"/>
    <x v="6"/>
    <n v="-266612.58"/>
    <m/>
    <n v="-2097"/>
    <m/>
    <m/>
    <m/>
    <n v="1"/>
    <m/>
    <m/>
    <x v="16"/>
    <x v="0"/>
    <x v="8"/>
  </r>
  <r>
    <x v="3072"/>
    <n v="331010760004"/>
    <n v="801208302136"/>
    <x v="2576"/>
    <s v="Аманжолова 17"/>
    <s v="Аманжолова"/>
    <n v="17"/>
    <m/>
    <n v="267810"/>
    <n v="52817"/>
    <x v="0"/>
    <x v="0"/>
    <n v="612"/>
    <m/>
    <n v="1"/>
    <n v="0"/>
    <n v="-612"/>
    <x v="6"/>
    <x v="1"/>
    <n v="692"/>
    <n v="202499.96"/>
    <n v="0"/>
    <n v="-77809.680000000008"/>
    <x v="6"/>
    <n v="-77809.680000000008"/>
    <m/>
    <n v="-612"/>
    <m/>
    <m/>
    <m/>
    <n v="1"/>
    <m/>
    <m/>
    <x v="16"/>
    <x v="0"/>
    <x v="8"/>
  </r>
  <r>
    <x v="3073"/>
    <m/>
    <n v="780616403070"/>
    <x v="2577"/>
    <s v="Бекшора 50"/>
    <s v="Бекшора"/>
    <n v="50"/>
    <m/>
    <n v="2611478"/>
    <n v="3184541"/>
    <x v="0"/>
    <x v="0"/>
    <n v="585"/>
    <m/>
    <n v="1"/>
    <n v="0"/>
    <n v="-585"/>
    <x v="6"/>
    <x v="1"/>
    <n v="665"/>
    <n v="194598.94999999998"/>
    <n v="0"/>
    <n v="-74376.899999999994"/>
    <x v="6"/>
    <n v="-74376.899999999994"/>
    <m/>
    <n v="-585"/>
    <m/>
    <m/>
    <m/>
    <n v="1"/>
    <m/>
    <m/>
    <x v="16"/>
    <x v="0"/>
    <x v="8"/>
  </r>
  <r>
    <x v="3074"/>
    <n v="331010147823"/>
    <n v="580120400068"/>
    <x v="2578"/>
    <s v="Абая 51/6"/>
    <s v="Абая"/>
    <s v="51б"/>
    <n v="6"/>
    <n v="3607480"/>
    <n v="13246"/>
    <x v="0"/>
    <x v="0"/>
    <n v="3270"/>
    <m/>
    <n v="1"/>
    <n v="1"/>
    <n v="-3270"/>
    <x v="1298"/>
    <x v="1"/>
    <n v="3320"/>
    <n v="971531.6"/>
    <n v="0"/>
    <n v="-415747.8"/>
    <x v="1372"/>
    <n v="-956900.10000000009"/>
    <m/>
    <n v="0"/>
    <m/>
    <m/>
    <m/>
    <n v="1"/>
    <m/>
    <m/>
    <x v="17"/>
    <x v="0"/>
    <x v="8"/>
  </r>
  <r>
    <x v="3075"/>
    <n v="331017793702"/>
    <n v="671114300566"/>
    <x v="2579"/>
    <s v="Абая 51 б/12"/>
    <s v="Абая "/>
    <s v="51б"/>
    <n v="12"/>
    <n v="3943"/>
    <n v="405939"/>
    <x v="0"/>
    <x v="0"/>
    <n v="6651"/>
    <m/>
    <n v="1"/>
    <n v="1"/>
    <n v="-6651"/>
    <x v="1299"/>
    <x v="1"/>
    <n v="6701"/>
    <n v="1960913.63"/>
    <n v="0"/>
    <n v="-845608.14"/>
    <x v="1373"/>
    <n v="-1946282.13"/>
    <m/>
    <n v="0"/>
    <m/>
    <m/>
    <m/>
    <m/>
    <m/>
    <m/>
    <x v="17"/>
    <x v="0"/>
    <x v="8"/>
  </r>
  <r>
    <x v="3076"/>
    <n v="331017975531"/>
    <n v="620331300405"/>
    <x v="2580"/>
    <s v="Нурхабаева65а"/>
    <s v="Нурхабаева "/>
    <s v="65 А"/>
    <m/>
    <n v="120139758"/>
    <n v="317222"/>
    <x v="0"/>
    <x v="0"/>
    <n v="1864"/>
    <m/>
    <n v="1"/>
    <n v="0"/>
    <n v="-1864"/>
    <x v="6"/>
    <x v="1"/>
    <n v="1914"/>
    <n v="560093.81999999995"/>
    <n v="0"/>
    <n v="-236988.96"/>
    <x v="6"/>
    <n v="-236988.96"/>
    <m/>
    <n v="-1864"/>
    <m/>
    <m/>
    <m/>
    <n v="1"/>
    <m/>
    <m/>
    <x v="17"/>
    <x v="0"/>
    <x v="8"/>
  </r>
  <r>
    <x v="3077"/>
    <n v="330120193575"/>
    <n v="780710303627"/>
    <x v="2581"/>
    <s v="Кушербаев 172"/>
    <s v="Кушербаева"/>
    <n v="172"/>
    <m/>
    <n v="14170791"/>
    <n v="37060"/>
    <x v="0"/>
    <x v="0"/>
    <n v="2686"/>
    <m/>
    <n v="1"/>
    <n v="0"/>
    <n v="-2686"/>
    <x v="6"/>
    <x v="1"/>
    <n v="2736"/>
    <n v="800635.67999999993"/>
    <n v="0"/>
    <n v="-341498.04"/>
    <x v="6"/>
    <n v="-341498.04"/>
    <m/>
    <n v="-2686"/>
    <m/>
    <m/>
    <m/>
    <n v="1"/>
    <m/>
    <m/>
    <x v="17"/>
    <x v="0"/>
    <x v="8"/>
  </r>
  <r>
    <x v="3078"/>
    <n v="331012271922"/>
    <n v="671114300566"/>
    <x v="2582"/>
    <s v="Астана 42"/>
    <m/>
    <m/>
    <m/>
    <n v="1376148"/>
    <n v="64581"/>
    <x v="0"/>
    <x v="0"/>
    <n v="3517"/>
    <m/>
    <n v="1"/>
    <n v="0"/>
    <n v="-3517"/>
    <x v="6"/>
    <x v="1"/>
    <n v="3567"/>
    <n v="1043811.21"/>
    <n v="0"/>
    <n v="-447151.38"/>
    <x v="6"/>
    <n v="-447151.38"/>
    <m/>
    <n v="-3517"/>
    <m/>
    <m/>
    <m/>
    <m/>
    <m/>
    <m/>
    <x v="17"/>
    <x v="0"/>
    <x v="8"/>
  </r>
  <r>
    <x v="3079"/>
    <n v="331010146440"/>
    <n v="590520401994"/>
    <x v="2583"/>
    <s v="Аубакирова 81"/>
    <s v="Аубакирова"/>
    <n v="81"/>
    <m/>
    <n v="15467514"/>
    <n v="38970"/>
    <x v="0"/>
    <x v="0"/>
    <n v="818"/>
    <m/>
    <n v="1"/>
    <n v="0"/>
    <n v="-818"/>
    <x v="6"/>
    <x v="1"/>
    <n v="868"/>
    <n v="254002.84"/>
    <n v="0"/>
    <n v="-104000.52"/>
    <x v="6"/>
    <n v="-104000.52"/>
    <m/>
    <n v="-818"/>
    <m/>
    <m/>
    <m/>
    <n v="1"/>
    <m/>
    <m/>
    <x v="17"/>
    <x v="0"/>
    <x v="8"/>
  </r>
  <r>
    <x v="3080"/>
    <n v="331018982012"/>
    <n v="560504401981"/>
    <x v="2584"/>
    <s v="Кушербаева"/>
    <s v="Кушербаева"/>
    <s v="172а"/>
    <m/>
    <n v="32654579"/>
    <n v="58173180"/>
    <x v="0"/>
    <x v="0"/>
    <n v="2967"/>
    <m/>
    <n v="1"/>
    <n v="0"/>
    <n v="-2967"/>
    <x v="6"/>
    <x v="1"/>
    <n v="3017"/>
    <n v="882864.71"/>
    <n v="0"/>
    <n v="-377224.38"/>
    <x v="6"/>
    <n v="-377224.38"/>
    <m/>
    <n v="-2967"/>
    <m/>
    <m/>
    <m/>
    <n v="1"/>
    <m/>
    <m/>
    <x v="17"/>
    <x v="0"/>
    <x v="8"/>
  </r>
  <r>
    <x v="3081"/>
    <n v="330910912381"/>
    <n v="770511302330"/>
    <x v="2585"/>
    <s v="Арай б/н"/>
    <s v="Арай"/>
    <s v="б/н"/>
    <m/>
    <n v="10161781"/>
    <n v="26718"/>
    <x v="0"/>
    <x v="0"/>
    <n v="1399"/>
    <m/>
    <n v="1"/>
    <n v="0"/>
    <n v="-1399"/>
    <x v="6"/>
    <x v="1"/>
    <n v="1449"/>
    <n v="424020.87"/>
    <n v="0"/>
    <n v="-177868.86000000002"/>
    <x v="6"/>
    <n v="-177868.86000000002"/>
    <m/>
    <n v="-1399"/>
    <m/>
    <m/>
    <m/>
    <n v="1"/>
    <m/>
    <m/>
    <x v="17"/>
    <x v="0"/>
    <x v="8"/>
  </r>
  <r>
    <x v="3082"/>
    <n v="330220042880"/>
    <n v="751127400789"/>
    <x v="2586"/>
    <s v="Саулет 32/ 2 участок"/>
    <s v="Саулет"/>
    <n v="32"/>
    <n v="11"/>
    <n v="2611784"/>
    <n v="5418615"/>
    <x v="0"/>
    <x v="0"/>
    <n v="293"/>
    <m/>
    <n v="1"/>
    <n v="0"/>
    <n v="-293"/>
    <x v="6"/>
    <x v="1"/>
    <n v="343"/>
    <n v="100372.09"/>
    <n v="0"/>
    <n v="-37252.019999999997"/>
    <x v="6"/>
    <n v="-37252.019999999997"/>
    <m/>
    <n v="-293"/>
    <m/>
    <m/>
    <m/>
    <m/>
    <m/>
    <m/>
    <x v="17"/>
    <x v="0"/>
    <x v="8"/>
  </r>
  <r>
    <x v="3083"/>
    <n v="330120435340"/>
    <n v="861103402737"/>
    <x v="2587"/>
    <s v="Бекшора 74"/>
    <s v="Бекшора"/>
    <n v="74"/>
    <m/>
    <n v="32654579"/>
    <n v="58173180"/>
    <x v="0"/>
    <x v="0"/>
    <n v="622"/>
    <m/>
    <n v="1"/>
    <n v="0"/>
    <n v="-622"/>
    <x v="6"/>
    <x v="1"/>
    <n v="672"/>
    <n v="196647.36"/>
    <n v="0"/>
    <n v="-79081.08"/>
    <x v="6"/>
    <n v="-79081.08"/>
    <m/>
    <n v="-622"/>
    <m/>
    <m/>
    <m/>
    <n v="1"/>
    <m/>
    <m/>
    <x v="17"/>
    <x v="0"/>
    <x v="8"/>
  </r>
  <r>
    <x v="3084"/>
    <n v="330120528432"/>
    <n v="880202401240"/>
    <x v="2588"/>
    <s v="Жунисова 10"/>
    <s v="Жунисова"/>
    <n v="10"/>
    <m/>
    <n v="130120829"/>
    <n v="58173228"/>
    <x v="0"/>
    <x v="0"/>
    <n v="526"/>
    <m/>
    <n v="1"/>
    <n v="0"/>
    <n v="-526"/>
    <x v="6"/>
    <x v="1"/>
    <n v="576"/>
    <n v="168554.88"/>
    <n v="0"/>
    <n v="-66875.64"/>
    <x v="6"/>
    <n v="-66875.64"/>
    <m/>
    <n v="-526"/>
    <m/>
    <m/>
    <m/>
    <m/>
    <m/>
    <m/>
    <x v="17"/>
    <x v="0"/>
    <x v="8"/>
  </r>
  <r>
    <x v="3085"/>
    <n v="331014786731"/>
    <m/>
    <x v="2589"/>
    <s v="Сырдарья"/>
    <m/>
    <m/>
    <m/>
    <n v="7420118"/>
    <n v="406719"/>
    <x v="0"/>
    <x v="0"/>
    <n v="391"/>
    <m/>
    <n v="1"/>
    <n v="1"/>
    <n v="-391"/>
    <x v="908"/>
    <x v="1"/>
    <n v="441"/>
    <n v="129049.83"/>
    <n v="0"/>
    <n v="-49711.74"/>
    <x v="937"/>
    <n v="-114418.33"/>
    <m/>
    <n v="0"/>
    <m/>
    <m/>
    <m/>
    <n v="1"/>
    <m/>
    <m/>
    <x v="17"/>
    <x v="0"/>
    <x v="8"/>
  </r>
  <r>
    <x v="3086"/>
    <m/>
    <n v="881010301939"/>
    <x v="2590"/>
    <s v="Саулет 38/13"/>
    <s v="Саулет"/>
    <n v="38"/>
    <n v="13"/>
    <n v="2100071"/>
    <n v="251847"/>
    <x v="0"/>
    <x v="0"/>
    <n v="100"/>
    <m/>
    <n v="1"/>
    <n v="1"/>
    <n v="-100"/>
    <x v="54"/>
    <x v="1"/>
    <n v="150"/>
    <n v="43894.5"/>
    <n v="1"/>
    <n v="-12714"/>
    <x v="54"/>
    <n v="-29263"/>
    <m/>
    <n v="0"/>
    <m/>
    <m/>
    <m/>
    <n v="1"/>
    <m/>
    <m/>
    <x v="17"/>
    <x v="0"/>
    <x v="8"/>
  </r>
  <r>
    <x v="3087"/>
    <n v="331012156768"/>
    <n v="660828301422"/>
    <x v="2591"/>
    <s v="Арай б/н"/>
    <s v="Арай"/>
    <s v="б/н"/>
    <m/>
    <n v="138819"/>
    <n v="57915465"/>
    <x v="0"/>
    <x v="0"/>
    <n v="1139"/>
    <m/>
    <n v="1"/>
    <n v="0"/>
    <n v="-1139"/>
    <x v="6"/>
    <x v="0"/>
    <n v="0"/>
    <n v="0"/>
    <n v="0"/>
    <n v="-144812.46"/>
    <x v="6"/>
    <n v="-144812.46"/>
    <m/>
    <n v="-1139"/>
    <m/>
    <m/>
    <m/>
    <n v="1"/>
    <m/>
    <m/>
    <x v="15"/>
    <x v="0"/>
    <x v="8"/>
  </r>
  <r>
    <x v="3088"/>
    <m/>
    <n v="660828301422"/>
    <x v="2591"/>
    <s v="Арай б/н"/>
    <s v="Арай"/>
    <s v="б/н"/>
    <m/>
    <n v="2156425"/>
    <n v="8197117"/>
    <x v="0"/>
    <x v="0"/>
    <n v="260"/>
    <m/>
    <n v="1"/>
    <n v="0"/>
    <n v="-260"/>
    <x v="6"/>
    <x v="0"/>
    <n v="0"/>
    <n v="0"/>
    <n v="0"/>
    <n v="-33056.400000000001"/>
    <x v="6"/>
    <n v="-33056.400000000001"/>
    <m/>
    <n v="-260"/>
    <m/>
    <m/>
    <m/>
    <n v="1"/>
    <m/>
    <m/>
    <x v="15"/>
    <x v="0"/>
    <x v="8"/>
  </r>
  <r>
    <x v="3089"/>
    <n v="330100137895"/>
    <n v="80641008313"/>
    <x v="2592"/>
    <s v="Жибек жолы"/>
    <s v="Жибек жолы"/>
    <s v="б/н"/>
    <m/>
    <s v="06/7218549"/>
    <n v="154748"/>
    <x v="0"/>
    <x v="0"/>
    <n v="2791"/>
    <m/>
    <n v="1"/>
    <n v="0"/>
    <n v="-2791"/>
    <x v="6"/>
    <x v="0"/>
    <n v="0"/>
    <n v="0"/>
    <n v="0"/>
    <n v="-354847.74"/>
    <x v="6"/>
    <n v="-354847.74"/>
    <m/>
    <n v="-2791"/>
    <m/>
    <m/>
    <m/>
    <m/>
    <m/>
    <m/>
    <x v="14"/>
    <x v="0"/>
    <x v="8"/>
  </r>
  <r>
    <x v="3090"/>
    <n v="330100137895"/>
    <n v="80641008313"/>
    <x v="2592"/>
    <s v="Жибек жолы"/>
    <s v="Жибек жолы"/>
    <s v="б/н"/>
    <m/>
    <n v="0"/>
    <m/>
    <x v="0"/>
    <x v="0"/>
    <n v="886"/>
    <m/>
    <n v="1"/>
    <n v="0"/>
    <n v="-886"/>
    <x v="6"/>
    <x v="0"/>
    <n v="0"/>
    <n v="0"/>
    <n v="0"/>
    <n v="-112646.04"/>
    <x v="6"/>
    <n v="-112646.04"/>
    <m/>
    <n v="-886"/>
    <m/>
    <m/>
    <m/>
    <n v="1"/>
    <m/>
    <m/>
    <x v="14"/>
    <x v="0"/>
    <x v="8"/>
  </r>
  <r>
    <x v="3091"/>
    <n v="330120096479"/>
    <n v="821215300815"/>
    <x v="2593"/>
    <s v="Шокай б/н"/>
    <s v="М.Шокая"/>
    <s v="б/н"/>
    <m/>
    <n v="706007677"/>
    <n v="829698"/>
    <x v="0"/>
    <x v="0"/>
    <n v="17043"/>
    <m/>
    <n v="1"/>
    <n v="1"/>
    <n v="-17043"/>
    <x v="1300"/>
    <x v="0"/>
    <n v="0"/>
    <n v="0"/>
    <n v="0"/>
    <n v="-2166847.02"/>
    <x v="1374"/>
    <n v="-4987293.09"/>
    <m/>
    <n v="0"/>
    <m/>
    <m/>
    <m/>
    <n v="1"/>
    <m/>
    <m/>
    <x v="15"/>
    <x v="0"/>
    <x v="8"/>
  </r>
  <r>
    <x v="3092"/>
    <n v="331012472489"/>
    <m/>
    <x v="2594"/>
    <s v="Астана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4"/>
    <x v="0"/>
    <x v="8"/>
  </r>
  <r>
    <x v="3093"/>
    <n v="330120455653"/>
    <n v="860205301457"/>
    <x v="2595"/>
    <s v="М.Шокай"/>
    <s v="М. Шокай"/>
    <s v="б/н"/>
    <m/>
    <n v="7612517"/>
    <n v="64217"/>
    <x v="0"/>
    <x v="0"/>
    <n v="4548"/>
    <m/>
    <n v="1"/>
    <n v="0"/>
    <n v="-4548"/>
    <x v="6"/>
    <x v="0"/>
    <n v="0"/>
    <n v="0"/>
    <n v="0"/>
    <n v="-578232.72"/>
    <x v="6"/>
    <n v="-578232.72"/>
    <m/>
    <n v="-4548"/>
    <m/>
    <m/>
    <m/>
    <n v="1"/>
    <m/>
    <m/>
    <x v="3"/>
    <x v="0"/>
    <x v="8"/>
  </r>
  <r>
    <x v="3094"/>
    <n v="331018910928"/>
    <n v="800327400011"/>
    <x v="2596"/>
    <s v="М.Шокай"/>
    <s v="М.Шокая"/>
    <n v="157"/>
    <m/>
    <n v="8012288"/>
    <s v="АС25118"/>
    <x v="0"/>
    <x v="0"/>
    <n v="4729"/>
    <m/>
    <n v="1"/>
    <n v="0"/>
    <n v="-4729"/>
    <x v="6"/>
    <x v="0"/>
    <n v="0"/>
    <n v="0"/>
    <n v="0"/>
    <n v="-601245.06000000006"/>
    <x v="6"/>
    <n v="-601245.06000000006"/>
    <m/>
    <n v="-4729"/>
    <m/>
    <m/>
    <m/>
    <n v="1"/>
    <m/>
    <m/>
    <x v="15"/>
    <x v="0"/>
    <x v="8"/>
  </r>
  <r>
    <x v="3095"/>
    <n v="330100241013"/>
    <n v="90440012370"/>
    <x v="2597"/>
    <s v="Жибек жолы б/н"/>
    <s v="Жибек жолы"/>
    <s v="б/н"/>
    <m/>
    <n v="1163"/>
    <n v="122508"/>
    <x v="0"/>
    <x v="0"/>
    <n v="1310"/>
    <m/>
    <n v="1"/>
    <n v="0"/>
    <n v="-1310"/>
    <x v="6"/>
    <x v="0"/>
    <n v="0"/>
    <n v="0"/>
    <n v="0"/>
    <n v="-166553.4"/>
    <x v="6"/>
    <n v="-166553.4"/>
    <m/>
    <n v="-1310"/>
    <m/>
    <m/>
    <m/>
    <n v="1"/>
    <m/>
    <m/>
    <x v="3"/>
    <x v="0"/>
    <x v="8"/>
  </r>
  <r>
    <x v="3096"/>
    <n v="330120130351"/>
    <n v="831214301750"/>
    <x v="2598"/>
    <s v="Жибек жолы"/>
    <s v="Жибек жолы"/>
    <s v="б/н"/>
    <m/>
    <n v="671864"/>
    <n v="28167"/>
    <x v="0"/>
    <x v="0"/>
    <n v="687"/>
    <m/>
    <n v="1"/>
    <n v="0"/>
    <n v="-687"/>
    <x v="6"/>
    <x v="0"/>
    <n v="0"/>
    <n v="0"/>
    <n v="0"/>
    <n v="-87345.180000000008"/>
    <x v="6"/>
    <n v="-87345.180000000008"/>
    <m/>
    <n v="-687"/>
    <m/>
    <m/>
    <m/>
    <n v="1"/>
    <m/>
    <m/>
    <x v="4"/>
    <x v="0"/>
    <x v="8"/>
  </r>
  <r>
    <x v="3097"/>
    <n v="330120096479"/>
    <n v="821215300815"/>
    <x v="2599"/>
    <s v="Мостовая"/>
    <m/>
    <m/>
    <m/>
    <n v="706007666"/>
    <n v="829698"/>
    <x v="0"/>
    <x v="0"/>
    <n v="921"/>
    <m/>
    <n v="1"/>
    <n v="1"/>
    <n v="-921"/>
    <x v="995"/>
    <x v="0"/>
    <n v="0"/>
    <n v="0"/>
    <n v="0"/>
    <n v="-117095.94"/>
    <x v="1026"/>
    <n v="-269512.23"/>
    <m/>
    <n v="0"/>
    <m/>
    <m/>
    <m/>
    <m/>
    <m/>
    <m/>
    <x v="14"/>
    <x v="0"/>
    <x v="8"/>
  </r>
  <r>
    <x v="3098"/>
    <n v="330315231312"/>
    <n v="490507401526"/>
    <x v="2600"/>
    <s v="Саулет 34/1"/>
    <s v="Саулет"/>
    <n v="34"/>
    <n v="1"/>
    <n v="2704099"/>
    <n v="58172311"/>
    <x v="0"/>
    <x v="0"/>
    <n v="1666"/>
    <m/>
    <n v="1"/>
    <n v="0"/>
    <n v="-1666"/>
    <x v="6"/>
    <x v="0"/>
    <n v="0"/>
    <n v="0"/>
    <n v="0"/>
    <n v="-211815.24"/>
    <x v="6"/>
    <n v="-211815.24"/>
    <m/>
    <n v="-1666"/>
    <m/>
    <m/>
    <m/>
    <n v="1"/>
    <m/>
    <m/>
    <x v="15"/>
    <x v="0"/>
    <x v="8"/>
  </r>
  <r>
    <x v="3099"/>
    <n v="331010276944"/>
    <n v="570601401594"/>
    <x v="2601"/>
    <s v="Желток164б"/>
    <m/>
    <m/>
    <m/>
    <n v="10161718"/>
    <n v="671819"/>
    <x v="0"/>
    <x v="0"/>
    <n v="3604"/>
    <m/>
    <n v="1"/>
    <n v="1"/>
    <n v="-3604"/>
    <x v="1301"/>
    <x v="0"/>
    <n v="0"/>
    <n v="0"/>
    <n v="0"/>
    <n v="-458212.56"/>
    <x v="1375"/>
    <n v="-1054638.52"/>
    <m/>
    <n v="0"/>
    <m/>
    <m/>
    <m/>
    <m/>
    <m/>
    <m/>
    <x v="4"/>
    <x v="0"/>
    <x v="8"/>
  </r>
  <r>
    <x v="3100"/>
    <n v="330410076646"/>
    <n v="780902401227"/>
    <x v="2602"/>
    <s v="Бекшораулы25"/>
    <s v="Бекшораулы"/>
    <n v="25"/>
    <m/>
    <n v="221784"/>
    <n v="66189"/>
    <x v="0"/>
    <x v="0"/>
    <n v="864"/>
    <m/>
    <n v="1"/>
    <n v="0"/>
    <n v="-864"/>
    <x v="6"/>
    <x v="0"/>
    <n v="0"/>
    <n v="0"/>
    <n v="0"/>
    <n v="-109848.96000000001"/>
    <x v="6"/>
    <n v="-109848.96000000001"/>
    <m/>
    <n v="-864"/>
    <m/>
    <m/>
    <m/>
    <n v="1"/>
    <m/>
    <m/>
    <x v="4"/>
    <x v="0"/>
    <x v="8"/>
  </r>
  <r>
    <x v="3101"/>
    <n v="331010729779"/>
    <n v="861003302003"/>
    <x v="2603"/>
    <s v="Хан 29"/>
    <s v="Хан"/>
    <n v="29"/>
    <m/>
    <n v="2846755"/>
    <n v="49217"/>
    <x v="0"/>
    <x v="0"/>
    <n v="1650"/>
    <m/>
    <n v="1"/>
    <n v="0"/>
    <n v="-1650"/>
    <x v="6"/>
    <x v="0"/>
    <n v="0"/>
    <n v="0"/>
    <n v="0"/>
    <n v="-209781"/>
    <x v="6"/>
    <n v="-209781"/>
    <m/>
    <n v="-1650"/>
    <m/>
    <m/>
    <m/>
    <n v="1"/>
    <m/>
    <m/>
    <x v="4"/>
    <x v="0"/>
    <x v="8"/>
  </r>
  <r>
    <x v="3102"/>
    <n v="331010200361"/>
    <n v="420605300829"/>
    <x v="2604"/>
    <s v="ул Абдрахманова16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3"/>
    <x v="0"/>
    <x v="8"/>
  </r>
  <r>
    <x v="3103"/>
    <n v="331010654210"/>
    <n v="680425300467"/>
    <x v="2605"/>
    <s v="Пазылова 1"/>
    <s v="Пазылова"/>
    <n v="1"/>
    <m/>
    <n v="2013124"/>
    <n v="5796421"/>
    <x v="0"/>
    <x v="0"/>
    <n v="852"/>
    <m/>
    <n v="0"/>
    <n v="1"/>
    <n v="0"/>
    <x v="118"/>
    <x v="0"/>
    <n v="0"/>
    <n v="0"/>
    <n v="0"/>
    <n v="0"/>
    <x v="118"/>
    <n v="-140997.48000000001"/>
    <m/>
    <n v="852"/>
    <m/>
    <m/>
    <m/>
    <n v="1"/>
    <m/>
    <m/>
    <x v="15"/>
    <x v="0"/>
    <x v="8"/>
  </r>
  <r>
    <x v="3104"/>
    <m/>
    <n v="786476710617"/>
    <x v="2606"/>
    <s v="Жунусова 58"/>
    <s v="Жунусова"/>
    <n v="58"/>
    <m/>
    <n v="30021071"/>
    <n v="5811746"/>
    <x v="0"/>
    <x v="0"/>
    <n v="974"/>
    <m/>
    <n v="1"/>
    <n v="0"/>
    <n v="-974"/>
    <x v="6"/>
    <x v="0"/>
    <n v="0"/>
    <n v="0"/>
    <n v="0"/>
    <n v="-123834.36"/>
    <x v="6"/>
    <n v="-123834.36"/>
    <m/>
    <n v="-974"/>
    <m/>
    <m/>
    <m/>
    <m/>
    <m/>
    <m/>
    <x v="15"/>
    <x v="0"/>
    <x v="8"/>
  </r>
  <r>
    <x v="3105"/>
    <m/>
    <n v="751017301633"/>
    <x v="2607"/>
    <s v="Женис 155"/>
    <m/>
    <m/>
    <m/>
    <n v="0"/>
    <m/>
    <x v="0"/>
    <x v="0"/>
    <n v="133"/>
    <m/>
    <n v="1"/>
    <n v="1"/>
    <n v="-133"/>
    <x v="1302"/>
    <x v="0"/>
    <n v="0"/>
    <n v="0"/>
    <n v="0"/>
    <n v="-16909.62"/>
    <x v="1376"/>
    <n v="-38919.79"/>
    <m/>
    <n v="0"/>
    <m/>
    <m/>
    <m/>
    <m/>
    <m/>
    <m/>
    <x v="4"/>
    <x v="0"/>
    <x v="8"/>
  </r>
  <r>
    <x v="3106"/>
    <m/>
    <n v="890814302749"/>
    <x v="2608"/>
    <s v="Арай 1"/>
    <s v="Арай"/>
    <n v="1"/>
    <m/>
    <n v="401142"/>
    <n v="507210"/>
    <x v="0"/>
    <x v="0"/>
    <n v="598"/>
    <m/>
    <n v="1"/>
    <n v="0"/>
    <n v="-598"/>
    <x v="6"/>
    <x v="0"/>
    <n v="0"/>
    <n v="0"/>
    <n v="0"/>
    <n v="-76029.72"/>
    <x v="6"/>
    <n v="-76029.72"/>
    <m/>
    <n v="-598"/>
    <m/>
    <m/>
    <m/>
    <n v="1"/>
    <m/>
    <m/>
    <x v="4"/>
    <x v="0"/>
    <x v="8"/>
  </r>
  <r>
    <x v="3107"/>
    <m/>
    <n v="890814302749"/>
    <x v="2609"/>
    <s v="Арай 1"/>
    <s v="Арай"/>
    <n v="1"/>
    <m/>
    <n v="1176451"/>
    <n v="184921"/>
    <x v="0"/>
    <x v="0"/>
    <n v="40"/>
    <m/>
    <n v="1"/>
    <n v="0"/>
    <n v="-40"/>
    <x v="6"/>
    <x v="0"/>
    <n v="0"/>
    <n v="0"/>
    <n v="0"/>
    <n v="-5085.6000000000004"/>
    <x v="6"/>
    <n v="-5085.6000000000004"/>
    <m/>
    <n v="-40"/>
    <m/>
    <m/>
    <m/>
    <n v="1"/>
    <m/>
    <m/>
    <x v="14"/>
    <x v="0"/>
    <x v="8"/>
  </r>
  <r>
    <x v="3108"/>
    <n v="331000049114"/>
    <n v="10340002781"/>
    <x v="2610"/>
    <s v="Баймаганб 7"/>
    <s v="Баймаганбетова"/>
    <n v="7"/>
    <m/>
    <n v="8321300"/>
    <n v="123521"/>
    <x v="0"/>
    <x v="0"/>
    <n v="3633"/>
    <m/>
    <n v="1"/>
    <n v="0"/>
    <n v="-3633"/>
    <x v="6"/>
    <x v="0"/>
    <n v="0"/>
    <n v="0"/>
    <n v="0"/>
    <n v="-219106.23"/>
    <x v="6"/>
    <n v="-219106.23"/>
    <m/>
    <n v="-3633"/>
    <m/>
    <m/>
    <m/>
    <n v="1"/>
    <m/>
    <m/>
    <x v="0"/>
    <x v="0"/>
    <x v="9"/>
  </r>
  <r>
    <x v="3109"/>
    <n v="330100225770"/>
    <n v="50640005873"/>
    <x v="2611"/>
    <s v="Наурыз б/н"/>
    <s v="Наурыз"/>
    <n v="9"/>
    <m/>
    <n v="8301175"/>
    <n v="669"/>
    <x v="0"/>
    <x v="0"/>
    <n v="15144"/>
    <m/>
    <n v="1"/>
    <n v="1"/>
    <n v="-15144"/>
    <x v="1303"/>
    <x v="0"/>
    <n v="0"/>
    <n v="0"/>
    <n v="0"/>
    <n v="-913334.64"/>
    <x v="1377"/>
    <n v="-2236314.48"/>
    <m/>
    <n v="0"/>
    <m/>
    <m/>
    <m/>
    <n v="1"/>
    <m/>
    <m/>
    <x v="0"/>
    <x v="0"/>
    <x v="9"/>
  </r>
  <r>
    <x v="3110"/>
    <n v="331000037660"/>
    <n v="940740000258"/>
    <x v="2612"/>
    <s v="Сапарбаева 11"/>
    <s v="Сапарбаева"/>
    <n v="11"/>
    <m/>
    <n v="13889696"/>
    <n v="39349"/>
    <x v="0"/>
    <x v="0"/>
    <n v="4608"/>
    <m/>
    <n v="1"/>
    <n v="0"/>
    <n v="-4608"/>
    <x v="6"/>
    <x v="0"/>
    <n v="0"/>
    <n v="0"/>
    <n v="0"/>
    <n v="-277908.47999999998"/>
    <x v="6"/>
    <n v="-277908.47999999998"/>
    <m/>
    <n v="-4608"/>
    <m/>
    <m/>
    <m/>
    <n v="1"/>
    <m/>
    <m/>
    <x v="0"/>
    <x v="0"/>
    <x v="9"/>
  </r>
  <r>
    <x v="3111"/>
    <n v="330100222259"/>
    <n v="110740000364"/>
    <x v="2613"/>
    <s v="М.Шокай 2"/>
    <s v="М. Шокай"/>
    <n v="2"/>
    <m/>
    <n v="10390487"/>
    <n v="930"/>
    <x v="0"/>
    <x v="0"/>
    <n v="1190"/>
    <m/>
    <n v="1"/>
    <n v="0"/>
    <n v="-1190"/>
    <x v="6"/>
    <x v="0"/>
    <n v="0"/>
    <n v="0"/>
    <n v="0"/>
    <n v="-71768.900000000009"/>
    <x v="6"/>
    <n v="-71768.900000000009"/>
    <m/>
    <n v="-1190"/>
    <m/>
    <m/>
    <m/>
    <n v="1"/>
    <m/>
    <m/>
    <x v="0"/>
    <x v="0"/>
    <x v="9"/>
  </r>
  <r>
    <x v="3112"/>
    <n v="331000014573"/>
    <n v="101240019932"/>
    <x v="2614"/>
    <s v="Шукурова 9"/>
    <s v="Шукурова"/>
    <n v="9"/>
    <m/>
    <n v="7737980"/>
    <n v="89501"/>
    <x v="0"/>
    <x v="0"/>
    <n v="1745"/>
    <m/>
    <n v="1"/>
    <n v="0"/>
    <n v="-1745"/>
    <x v="6"/>
    <x v="0"/>
    <n v="0"/>
    <n v="0"/>
    <n v="0"/>
    <n v="-105240.95"/>
    <x v="6"/>
    <n v="-105240.95"/>
    <m/>
    <n v="-1745"/>
    <m/>
    <m/>
    <m/>
    <n v="1"/>
    <m/>
    <m/>
    <x v="0"/>
    <x v="0"/>
    <x v="9"/>
  </r>
  <r>
    <x v="3113"/>
    <n v="331000023649"/>
    <n v="111241023145"/>
    <x v="1163"/>
    <s v="Амангельд б/н"/>
    <s v="Амангельды"/>
    <s v="б/н"/>
    <m/>
    <n v="130123627"/>
    <n v="57906670"/>
    <x v="0"/>
    <x v="0"/>
    <n v="8"/>
    <m/>
    <n v="1"/>
    <n v="0"/>
    <n v="-8"/>
    <x v="6"/>
    <x v="0"/>
    <n v="0"/>
    <n v="0"/>
    <n v="0"/>
    <n v="-482.48"/>
    <x v="6"/>
    <n v="-482.48"/>
    <m/>
    <n v="-8"/>
    <m/>
    <m/>
    <m/>
    <n v="1"/>
    <m/>
    <m/>
    <x v="0"/>
    <x v="0"/>
    <x v="9"/>
  </r>
  <r>
    <x v="3114"/>
    <n v="331000023649"/>
    <n v="111241023145"/>
    <x v="1163"/>
    <s v="Амангельд б/н"/>
    <s v="Амангельды"/>
    <s v="б/н"/>
    <m/>
    <n v="12147324"/>
    <n v="475001"/>
    <x v="0"/>
    <x v="0"/>
    <n v="2443"/>
    <m/>
    <n v="1"/>
    <n v="0"/>
    <n v="-2443"/>
    <x v="6"/>
    <x v="0"/>
    <n v="0"/>
    <n v="0"/>
    <n v="0"/>
    <n v="-147337.33000000002"/>
    <x v="6"/>
    <n v="-147337.33000000002"/>
    <m/>
    <n v="-2443"/>
    <m/>
    <m/>
    <m/>
    <n v="1"/>
    <m/>
    <m/>
    <x v="0"/>
    <x v="0"/>
    <x v="9"/>
  </r>
  <r>
    <x v="3115"/>
    <n v="331000045199"/>
    <n v="991240002046"/>
    <x v="2615"/>
    <s v="Жибек ж"/>
    <s v="Жибек жолы"/>
    <s v="б/н"/>
    <m/>
    <n v="12071580"/>
    <n v="57906156"/>
    <x v="0"/>
    <x v="0"/>
    <n v="56815"/>
    <m/>
    <n v="1"/>
    <n v="1"/>
    <n v="-56815"/>
    <x v="1304"/>
    <x v="0"/>
    <n v="0"/>
    <n v="0"/>
    <n v="0"/>
    <n v="-3426512.65"/>
    <x v="1378"/>
    <n v="-8389871.0500000007"/>
    <m/>
    <n v="0"/>
    <m/>
    <m/>
    <m/>
    <n v="1"/>
    <m/>
    <m/>
    <x v="0"/>
    <x v="0"/>
    <x v="9"/>
  </r>
  <r>
    <x v="3116"/>
    <n v="330100215905"/>
    <n v="30140005356"/>
    <x v="2616"/>
    <s v="Южная промзона Курылыс"/>
    <s v="Курылыс"/>
    <n v="18"/>
    <m/>
    <n v="800216312"/>
    <n v="58175461"/>
    <x v="0"/>
    <x v="0"/>
    <n v="106168"/>
    <m/>
    <n v="1"/>
    <n v="1"/>
    <n v="-106168"/>
    <x v="1305"/>
    <x v="0"/>
    <n v="0"/>
    <n v="0"/>
    <n v="0"/>
    <n v="-6402992.0800000001"/>
    <x v="1379"/>
    <n v="-15353363.610000001"/>
    <m/>
    <n v="0"/>
    <n v="2475"/>
    <n v="324464.95"/>
    <n v="18890"/>
    <n v="1"/>
    <m/>
    <m/>
    <x v="0"/>
    <x v="0"/>
    <x v="9"/>
  </r>
  <r>
    <x v="3117"/>
    <n v="331000004729"/>
    <n v="991040001391"/>
    <x v="2617"/>
    <s v=" Б Султан 34"/>
    <s v="Бейбарыс"/>
    <n v="34"/>
    <m/>
    <n v="11840519"/>
    <n v="58172398"/>
    <x v="0"/>
    <x v="0"/>
    <n v="2983"/>
    <m/>
    <n v="1"/>
    <n v="0"/>
    <n v="-2983"/>
    <x v="6"/>
    <x v="0"/>
    <n v="0"/>
    <n v="0"/>
    <n v="0"/>
    <n v="-179904.73"/>
    <x v="6"/>
    <n v="-179904.73"/>
    <m/>
    <n v="-2983"/>
    <m/>
    <m/>
    <m/>
    <n v="1"/>
    <m/>
    <m/>
    <x v="0"/>
    <x v="0"/>
    <x v="9"/>
  </r>
  <r>
    <x v="3118"/>
    <n v="330100213161"/>
    <n v="990640001330"/>
    <x v="2618"/>
    <s v="Мостов б/н"/>
    <s v="С. Бейбарыс"/>
    <n v="34"/>
    <s v="а"/>
    <n v="141134557"/>
    <n v="17328429"/>
    <x v="0"/>
    <x v="0"/>
    <n v="1188"/>
    <m/>
    <n v="1"/>
    <n v="0"/>
    <n v="-1188"/>
    <x v="6"/>
    <x v="0"/>
    <n v="0"/>
    <n v="0"/>
    <n v="0"/>
    <n v="-71648.28"/>
    <x v="6"/>
    <n v="-71648.28"/>
    <m/>
    <n v="-1188"/>
    <m/>
    <m/>
    <m/>
    <n v="1"/>
    <m/>
    <m/>
    <x v="0"/>
    <x v="0"/>
    <x v="9"/>
  </r>
  <r>
    <x v="3119"/>
    <n v="330100228335"/>
    <n v="60140003642"/>
    <x v="2619"/>
    <s v="Мостовая б/н"/>
    <s v="Мостовая"/>
    <s v="б/н"/>
    <m/>
    <n v="10206124"/>
    <n v="57915554"/>
    <x v="0"/>
    <x v="0"/>
    <n v="5109"/>
    <m/>
    <n v="1"/>
    <n v="0"/>
    <n v="-5109"/>
    <x v="6"/>
    <x v="0"/>
    <n v="0"/>
    <n v="0"/>
    <n v="0"/>
    <n v="-308123.79000000004"/>
    <x v="6"/>
    <n v="-308123.79000000004"/>
    <m/>
    <n v="-5109"/>
    <m/>
    <m/>
    <m/>
    <n v="1"/>
    <m/>
    <m/>
    <x v="0"/>
    <x v="0"/>
    <x v="9"/>
  </r>
  <r>
    <x v="3120"/>
    <n v="331000020215"/>
    <n v="110841002280"/>
    <x v="2620"/>
    <s v="Шокай б/н"/>
    <s v="М. Шокай"/>
    <n v="4"/>
    <m/>
    <n v="1596067"/>
    <n v="58175480"/>
    <x v="0"/>
    <x v="0"/>
    <n v="2366"/>
    <m/>
    <n v="1"/>
    <n v="0"/>
    <n v="-2366"/>
    <x v="6"/>
    <x v="0"/>
    <n v="0"/>
    <n v="0"/>
    <n v="0"/>
    <n v="-142693.46"/>
    <x v="6"/>
    <n v="-142693.46"/>
    <m/>
    <n v="-2366"/>
    <m/>
    <m/>
    <m/>
    <n v="1"/>
    <m/>
    <m/>
    <x v="0"/>
    <x v="0"/>
    <x v="9"/>
  </r>
  <r>
    <x v="3121"/>
    <n v="330100217923"/>
    <n v="30740004934"/>
    <x v="2621"/>
    <s v="прачка"/>
    <s v="Астана"/>
    <n v="1"/>
    <s v="а"/>
    <n v="17391438"/>
    <n v="226"/>
    <x v="0"/>
    <x v="0"/>
    <n v="402"/>
    <m/>
    <n v="1"/>
    <n v="1"/>
    <n v="-402"/>
    <x v="1306"/>
    <x v="0"/>
    <n v="0"/>
    <n v="0"/>
    <n v="0"/>
    <n v="-24244.620000000003"/>
    <x v="1380"/>
    <n v="-59363.340000000004"/>
    <m/>
    <n v="0"/>
    <m/>
    <m/>
    <m/>
    <n v="1"/>
    <m/>
    <m/>
    <x v="0"/>
    <x v="0"/>
    <x v="9"/>
  </r>
  <r>
    <x v="3122"/>
    <n v="330100217923"/>
    <n v="30740004934"/>
    <x v="2621"/>
    <s v="1 секция"/>
    <s v="Астана"/>
    <n v="1"/>
    <s v="а"/>
    <n v="17352491"/>
    <n v="230"/>
    <x v="0"/>
    <x v="0"/>
    <n v="46"/>
    <m/>
    <n v="1"/>
    <n v="1"/>
    <n v="-46"/>
    <x v="983"/>
    <x v="0"/>
    <n v="0"/>
    <n v="0"/>
    <n v="0"/>
    <n v="-2774.26"/>
    <x v="1197"/>
    <n v="-6792.82"/>
    <m/>
    <n v="0"/>
    <m/>
    <m/>
    <m/>
    <n v="1"/>
    <m/>
    <m/>
    <x v="0"/>
    <x v="0"/>
    <x v="9"/>
  </r>
  <r>
    <x v="3123"/>
    <n v="330100217923"/>
    <n v="30740004934"/>
    <x v="2621"/>
    <s v="1 секция"/>
    <s v="Астана"/>
    <n v="1"/>
    <s v="а"/>
    <n v="17452459"/>
    <n v="239"/>
    <x v="0"/>
    <x v="0"/>
    <n v="80"/>
    <m/>
    <n v="1"/>
    <n v="1"/>
    <n v="-80"/>
    <x v="77"/>
    <x v="0"/>
    <n v="0"/>
    <n v="0"/>
    <n v="0"/>
    <n v="-4824.8"/>
    <x v="1381"/>
    <n v="-11813.6"/>
    <m/>
    <n v="0"/>
    <m/>
    <m/>
    <m/>
    <n v="1"/>
    <m/>
    <m/>
    <x v="0"/>
    <x v="0"/>
    <x v="9"/>
  </r>
  <r>
    <x v="3124"/>
    <n v="330100217923"/>
    <n v="30740004934"/>
    <x v="2621"/>
    <s v="Туалет"/>
    <s v="Астана"/>
    <n v="1"/>
    <s v="а"/>
    <n v="17457951"/>
    <n v="227"/>
    <x v="0"/>
    <x v="0"/>
    <n v="264"/>
    <m/>
    <n v="1"/>
    <n v="1"/>
    <n v="-264"/>
    <x v="870"/>
    <x v="0"/>
    <n v="0"/>
    <n v="0"/>
    <n v="0"/>
    <n v="-15921.84"/>
    <x v="1382"/>
    <n v="-38984.880000000005"/>
    <m/>
    <n v="0"/>
    <m/>
    <m/>
    <m/>
    <n v="1"/>
    <m/>
    <m/>
    <x v="0"/>
    <x v="0"/>
    <x v="9"/>
  </r>
  <r>
    <x v="3125"/>
    <n v="330100217923"/>
    <n v="30740004934"/>
    <x v="2621"/>
    <s v="Туалет"/>
    <s v="Астана"/>
    <n v="1"/>
    <s v="а"/>
    <n v="17384317"/>
    <n v="228"/>
    <x v="0"/>
    <x v="0"/>
    <n v="39"/>
    <m/>
    <n v="1"/>
    <n v="1"/>
    <n v="-39"/>
    <x v="975"/>
    <x v="0"/>
    <n v="0"/>
    <n v="0"/>
    <n v="0"/>
    <n v="-2352.09"/>
    <x v="1383"/>
    <n v="-5759.13"/>
    <m/>
    <n v="0"/>
    <m/>
    <m/>
    <m/>
    <n v="1"/>
    <m/>
    <m/>
    <x v="0"/>
    <x v="0"/>
    <x v="9"/>
  </r>
  <r>
    <x v="3126"/>
    <n v="330100217923"/>
    <n v="30740004934"/>
    <x v="2621"/>
    <s v="2 секция"/>
    <s v="Астана"/>
    <n v="1"/>
    <s v="а"/>
    <n v="17490135"/>
    <n v="248"/>
    <x v="0"/>
    <x v="0"/>
    <n v="51"/>
    <m/>
    <n v="1"/>
    <n v="1"/>
    <n v="-51"/>
    <x v="29"/>
    <x v="0"/>
    <n v="0"/>
    <n v="0"/>
    <n v="0"/>
    <n v="-3075.81"/>
    <x v="1384"/>
    <n v="-7531.17"/>
    <m/>
    <n v="0"/>
    <m/>
    <m/>
    <m/>
    <n v="1"/>
    <m/>
    <m/>
    <x v="0"/>
    <x v="0"/>
    <x v="9"/>
  </r>
  <r>
    <x v="3127"/>
    <n v="330100217923"/>
    <n v="30740004934"/>
    <x v="2621"/>
    <s v="2 секция"/>
    <s v="Астана"/>
    <n v="1"/>
    <s v="а"/>
    <n v="17452509"/>
    <n v="247"/>
    <x v="0"/>
    <x v="0"/>
    <n v="108"/>
    <m/>
    <n v="1"/>
    <n v="1"/>
    <n v="-108"/>
    <x v="606"/>
    <x v="0"/>
    <n v="0"/>
    <n v="0"/>
    <n v="0"/>
    <n v="-6513.4800000000005"/>
    <x v="1385"/>
    <n v="-15948.36"/>
    <m/>
    <n v="0"/>
    <m/>
    <m/>
    <m/>
    <n v="1"/>
    <m/>
    <m/>
    <x v="0"/>
    <x v="0"/>
    <x v="9"/>
  </r>
  <r>
    <x v="3128"/>
    <n v="330100217923"/>
    <n v="30740004934"/>
    <x v="2621"/>
    <s v="туалет"/>
    <s v="Астана"/>
    <n v="1"/>
    <s v="а"/>
    <n v="17450182"/>
    <n v="246"/>
    <x v="0"/>
    <x v="0"/>
    <n v="211"/>
    <m/>
    <n v="1"/>
    <n v="1"/>
    <n v="-211"/>
    <x v="207"/>
    <x v="0"/>
    <n v="0"/>
    <n v="0"/>
    <n v="0"/>
    <n v="-12725.41"/>
    <x v="1386"/>
    <n v="-31158.37"/>
    <m/>
    <n v="0"/>
    <m/>
    <m/>
    <m/>
    <n v="1"/>
    <m/>
    <m/>
    <x v="0"/>
    <x v="0"/>
    <x v="9"/>
  </r>
  <r>
    <x v="3129"/>
    <n v="330100217923"/>
    <n v="30740004934"/>
    <x v="2621"/>
    <s v="туалет"/>
    <s v="Астана"/>
    <n v="1"/>
    <s v="а"/>
    <n v="17452458"/>
    <n v="245"/>
    <x v="0"/>
    <x v="0"/>
    <n v="87"/>
    <m/>
    <n v="1"/>
    <n v="1"/>
    <n v="-87"/>
    <x v="586"/>
    <x v="0"/>
    <n v="0"/>
    <n v="0"/>
    <n v="0"/>
    <n v="-5246.97"/>
    <x v="1387"/>
    <n v="-12847.29"/>
    <m/>
    <n v="0"/>
    <m/>
    <m/>
    <m/>
    <n v="1"/>
    <m/>
    <m/>
    <x v="0"/>
    <x v="0"/>
    <x v="9"/>
  </r>
  <r>
    <x v="3130"/>
    <n v="330100217923"/>
    <n v="30740004934"/>
    <x v="2621"/>
    <s v="3 секция"/>
    <s v="Астана"/>
    <n v="1"/>
    <s v="а"/>
    <n v="17450022"/>
    <n v="322"/>
    <x v="0"/>
    <x v="0"/>
    <n v="126"/>
    <m/>
    <n v="1"/>
    <n v="1"/>
    <n v="-126"/>
    <x v="83"/>
    <x v="0"/>
    <n v="0"/>
    <n v="0"/>
    <n v="0"/>
    <n v="-7599.06"/>
    <x v="1388"/>
    <n v="-18606.420000000002"/>
    <m/>
    <n v="0"/>
    <m/>
    <m/>
    <m/>
    <n v="1"/>
    <m/>
    <m/>
    <x v="0"/>
    <x v="0"/>
    <x v="9"/>
  </r>
  <r>
    <x v="3131"/>
    <n v="330100217923"/>
    <n v="30740004934"/>
    <x v="2621"/>
    <s v="3 секция"/>
    <s v="Астана"/>
    <n v="1"/>
    <s v="а"/>
    <n v="17450067"/>
    <n v="321"/>
    <x v="0"/>
    <x v="0"/>
    <n v="182"/>
    <m/>
    <n v="1"/>
    <n v="1"/>
    <n v="-182"/>
    <x v="1307"/>
    <x v="0"/>
    <n v="0"/>
    <n v="0"/>
    <n v="0"/>
    <n v="-10976.42"/>
    <x v="1389"/>
    <n v="-26875.940000000002"/>
    <m/>
    <n v="0"/>
    <m/>
    <m/>
    <m/>
    <n v="1"/>
    <m/>
    <m/>
    <x v="0"/>
    <x v="0"/>
    <x v="9"/>
  </r>
  <r>
    <x v="3132"/>
    <n v="330100217923"/>
    <n v="30740004934"/>
    <x v="2621"/>
    <s v="туалет"/>
    <s v="Астана"/>
    <n v="1"/>
    <s v="а"/>
    <n v="17450201"/>
    <n v="323"/>
    <x v="0"/>
    <x v="0"/>
    <n v="357"/>
    <m/>
    <n v="1"/>
    <n v="1"/>
    <n v="-357"/>
    <x v="1308"/>
    <x v="0"/>
    <n v="0"/>
    <n v="0"/>
    <n v="0"/>
    <n v="-21530.670000000002"/>
    <x v="1390"/>
    <n v="-52718.19"/>
    <m/>
    <n v="0"/>
    <m/>
    <m/>
    <m/>
    <n v="1"/>
    <m/>
    <m/>
    <x v="0"/>
    <x v="0"/>
    <x v="9"/>
  </r>
  <r>
    <x v="3133"/>
    <n v="330100217923"/>
    <n v="30740004934"/>
    <x v="2621"/>
    <s v="туалет"/>
    <s v="Астана"/>
    <n v="1"/>
    <s v="а"/>
    <n v="17450202"/>
    <n v="324"/>
    <x v="0"/>
    <x v="0"/>
    <n v="44"/>
    <m/>
    <n v="1"/>
    <n v="1"/>
    <n v="-44"/>
    <x v="320"/>
    <x v="0"/>
    <n v="0"/>
    <n v="0"/>
    <n v="0"/>
    <n v="-2653.6400000000003"/>
    <x v="1391"/>
    <n v="-6497.4800000000005"/>
    <m/>
    <n v="0"/>
    <m/>
    <m/>
    <m/>
    <n v="1"/>
    <m/>
    <m/>
    <x v="0"/>
    <x v="0"/>
    <x v="9"/>
  </r>
  <r>
    <x v="3134"/>
    <n v="330100217923"/>
    <n v="30740004934"/>
    <x v="2621"/>
    <s v="4секция"/>
    <s v="Астана"/>
    <n v="1"/>
    <s v="а"/>
    <n v="17450231"/>
    <n v="234"/>
    <x v="0"/>
    <x v="0"/>
    <n v="168"/>
    <m/>
    <n v="1"/>
    <n v="1"/>
    <n v="-168"/>
    <x v="42"/>
    <x v="0"/>
    <n v="0"/>
    <n v="0"/>
    <n v="0"/>
    <n v="-10132.08"/>
    <x v="1392"/>
    <n v="-24808.559999999998"/>
    <m/>
    <n v="0"/>
    <m/>
    <m/>
    <m/>
    <n v="1"/>
    <m/>
    <m/>
    <x v="0"/>
    <x v="0"/>
    <x v="9"/>
  </r>
  <r>
    <x v="3135"/>
    <n v="330100217923"/>
    <n v="30740004934"/>
    <x v="2621"/>
    <s v="4секция"/>
    <s v="Астана"/>
    <n v="1"/>
    <s v="а"/>
    <n v="17450241"/>
    <n v="233"/>
    <x v="0"/>
    <x v="0"/>
    <n v="171"/>
    <m/>
    <n v="1"/>
    <n v="1"/>
    <n v="-171"/>
    <x v="533"/>
    <x v="0"/>
    <n v="0"/>
    <n v="0"/>
    <n v="0"/>
    <n v="-10313.01"/>
    <x v="1393"/>
    <n v="-25251.57"/>
    <m/>
    <n v="0"/>
    <m/>
    <m/>
    <m/>
    <n v="1"/>
    <m/>
    <m/>
    <x v="0"/>
    <x v="0"/>
    <x v="9"/>
  </r>
  <r>
    <x v="3136"/>
    <n v="330100217923"/>
    <n v="30740004934"/>
    <x v="2621"/>
    <s v="туалет"/>
    <s v="Астана"/>
    <n v="1"/>
    <s v="а"/>
    <n v="17452451"/>
    <n v="232"/>
    <x v="0"/>
    <x v="0"/>
    <n v="571"/>
    <m/>
    <n v="1"/>
    <n v="1"/>
    <n v="-571"/>
    <x v="930"/>
    <x v="0"/>
    <n v="0"/>
    <n v="0"/>
    <n v="0"/>
    <n v="-34437.01"/>
    <x v="1394"/>
    <n v="-84319.57"/>
    <m/>
    <n v="0"/>
    <m/>
    <m/>
    <m/>
    <n v="1"/>
    <m/>
    <m/>
    <x v="0"/>
    <x v="0"/>
    <x v="9"/>
  </r>
  <r>
    <x v="3137"/>
    <n v="330100217923"/>
    <n v="30740004934"/>
    <x v="2621"/>
    <s v="туалет"/>
    <s v="Астана"/>
    <n v="1"/>
    <s v="а"/>
    <n v="17450227"/>
    <n v="231"/>
    <x v="0"/>
    <x v="0"/>
    <n v="39"/>
    <m/>
    <n v="1"/>
    <n v="1"/>
    <n v="-39"/>
    <x v="975"/>
    <x v="0"/>
    <n v="0"/>
    <n v="0"/>
    <n v="0"/>
    <n v="-2352.09"/>
    <x v="1383"/>
    <n v="-5759.13"/>
    <m/>
    <n v="0"/>
    <m/>
    <m/>
    <m/>
    <n v="1"/>
    <m/>
    <m/>
    <x v="0"/>
    <x v="0"/>
    <x v="9"/>
  </r>
  <r>
    <x v="3138"/>
    <n v="330100217923"/>
    <n v="30740004934"/>
    <x v="2621"/>
    <s v="5секция"/>
    <s v="Астана"/>
    <n v="1"/>
    <s v="а"/>
    <n v="17384319"/>
    <n v="309"/>
    <x v="0"/>
    <x v="0"/>
    <n v="91"/>
    <m/>
    <n v="1"/>
    <n v="1"/>
    <n v="-91"/>
    <x v="202"/>
    <x v="0"/>
    <n v="0"/>
    <n v="0"/>
    <n v="0"/>
    <n v="-5488.21"/>
    <x v="1395"/>
    <n v="-13437.970000000001"/>
    <m/>
    <n v="0"/>
    <m/>
    <m/>
    <m/>
    <n v="1"/>
    <m/>
    <m/>
    <x v="0"/>
    <x v="0"/>
    <x v="9"/>
  </r>
  <r>
    <x v="3139"/>
    <n v="330100217923"/>
    <n v="30740004934"/>
    <x v="2621"/>
    <s v="5секция"/>
    <s v="Астана"/>
    <n v="1"/>
    <s v="а"/>
    <n v="17357961"/>
    <n v="310"/>
    <x v="0"/>
    <x v="0"/>
    <n v="34"/>
    <m/>
    <n v="1"/>
    <n v="1"/>
    <n v="-34"/>
    <x v="891"/>
    <x v="0"/>
    <n v="0"/>
    <n v="0"/>
    <n v="0"/>
    <n v="-2050.54"/>
    <x v="919"/>
    <n v="-5020.78"/>
    <m/>
    <n v="0"/>
    <m/>
    <m/>
    <m/>
    <n v="1"/>
    <m/>
    <m/>
    <x v="0"/>
    <x v="0"/>
    <x v="9"/>
  </r>
  <r>
    <x v="3140"/>
    <n v="330100217923"/>
    <n v="30740004934"/>
    <x v="2621"/>
    <s v="туалет"/>
    <s v="Астана"/>
    <n v="1"/>
    <s v="а"/>
    <n v="17384432"/>
    <n v="325"/>
    <x v="0"/>
    <x v="0"/>
    <n v="223"/>
    <m/>
    <n v="1"/>
    <n v="1"/>
    <n v="-223"/>
    <x v="82"/>
    <x v="0"/>
    <n v="0"/>
    <n v="0"/>
    <n v="0"/>
    <n v="-13449.130000000001"/>
    <x v="155"/>
    <n v="-32930.410000000003"/>
    <m/>
    <n v="0"/>
    <m/>
    <m/>
    <m/>
    <n v="1"/>
    <m/>
    <m/>
    <x v="0"/>
    <x v="0"/>
    <x v="9"/>
  </r>
  <r>
    <x v="3141"/>
    <n v="330100217923"/>
    <n v="30740004934"/>
    <x v="2621"/>
    <s v="туалет"/>
    <s v="Астана"/>
    <n v="1"/>
    <s v="а"/>
    <n v="17364413"/>
    <n v="271"/>
    <x v="0"/>
    <x v="0"/>
    <n v="28"/>
    <m/>
    <n v="1"/>
    <n v="1"/>
    <n v="-28"/>
    <x v="48"/>
    <x v="0"/>
    <n v="0"/>
    <n v="0"/>
    <n v="0"/>
    <n v="-1688.68"/>
    <x v="1396"/>
    <n v="-4134.76"/>
    <m/>
    <n v="0"/>
    <m/>
    <m/>
    <m/>
    <n v="1"/>
    <m/>
    <m/>
    <x v="0"/>
    <x v="0"/>
    <x v="9"/>
  </r>
  <r>
    <x v="3142"/>
    <n v="330100217923"/>
    <n v="30740004934"/>
    <x v="2621"/>
    <s v="кухня"/>
    <s v="Астана"/>
    <n v="1"/>
    <s v="а"/>
    <n v="17040826"/>
    <n v="244"/>
    <x v="0"/>
    <x v="0"/>
    <n v="3"/>
    <m/>
    <n v="1"/>
    <n v="1"/>
    <n v="-3"/>
    <x v="114"/>
    <x v="0"/>
    <n v="0"/>
    <n v="0"/>
    <n v="0"/>
    <n v="-180.93"/>
    <x v="1095"/>
    <n v="-443.01"/>
    <m/>
    <n v="0"/>
    <m/>
    <m/>
    <m/>
    <n v="1"/>
    <m/>
    <m/>
    <x v="0"/>
    <x v="0"/>
    <x v="9"/>
  </r>
  <r>
    <x v="3143"/>
    <n v="330100217923"/>
    <n v="30740004934"/>
    <x v="2621"/>
    <s v="кухня"/>
    <s v="Астана"/>
    <n v="1"/>
    <s v="а"/>
    <n v="17391435"/>
    <n v="243"/>
    <x v="0"/>
    <x v="0"/>
    <n v="7"/>
    <m/>
    <n v="1"/>
    <n v="1"/>
    <n v="-7"/>
    <x v="229"/>
    <x v="0"/>
    <n v="0"/>
    <n v="0"/>
    <n v="0"/>
    <n v="-422.17"/>
    <x v="1397"/>
    <n v="-1033.69"/>
    <m/>
    <n v="0"/>
    <m/>
    <m/>
    <m/>
    <n v="1"/>
    <m/>
    <m/>
    <x v="0"/>
    <x v="0"/>
    <x v="9"/>
  </r>
  <r>
    <x v="3144"/>
    <n v="330100217923"/>
    <n v="30740004934"/>
    <x v="2621"/>
    <m/>
    <s v="Астана"/>
    <n v="1"/>
    <s v="а"/>
    <n v="25762672"/>
    <n v="579684"/>
    <x v="0"/>
    <x v="0"/>
    <n v="61"/>
    <m/>
    <n v="1"/>
    <n v="1"/>
    <n v="-61"/>
    <x v="232"/>
    <x v="0"/>
    <n v="0"/>
    <n v="0"/>
    <n v="0"/>
    <n v="-3678.9100000000003"/>
    <x v="1211"/>
    <n v="-9007.8700000000008"/>
    <m/>
    <n v="0"/>
    <m/>
    <m/>
    <m/>
    <n v="1"/>
    <m/>
    <m/>
    <x v="0"/>
    <x v="0"/>
    <x v="9"/>
  </r>
  <r>
    <x v="3145"/>
    <n v="330100217923"/>
    <n v="30740004934"/>
    <x v="2621"/>
    <m/>
    <s v="Астана"/>
    <n v="1"/>
    <s v="а"/>
    <n v="25265877"/>
    <n v="57907685"/>
    <x v="0"/>
    <x v="0"/>
    <n v="89"/>
    <m/>
    <n v="1"/>
    <n v="1"/>
    <n v="-89"/>
    <x v="363"/>
    <x v="0"/>
    <n v="0"/>
    <n v="0"/>
    <n v="0"/>
    <n v="-5367.59"/>
    <x v="1398"/>
    <n v="-13142.630000000001"/>
    <m/>
    <n v="0"/>
    <m/>
    <m/>
    <m/>
    <n v="1"/>
    <m/>
    <m/>
    <x v="0"/>
    <x v="0"/>
    <x v="9"/>
  </r>
  <r>
    <x v="3146"/>
    <m/>
    <n v="90740018271"/>
    <x v="1769"/>
    <s v="Жибек жолы"/>
    <s v="С.Бейбарыс"/>
    <n v="46"/>
    <s v="Казарма"/>
    <n v="2644"/>
    <n v="58175564"/>
    <x v="0"/>
    <x v="0"/>
    <n v="2559"/>
    <m/>
    <n v="1"/>
    <n v="1"/>
    <n v="-2559"/>
    <x v="1309"/>
    <x v="0"/>
    <n v="0"/>
    <n v="0"/>
    <n v="0"/>
    <n v="-154333.29"/>
    <x v="1399"/>
    <n v="-377887.53"/>
    <m/>
    <n v="0"/>
    <m/>
    <m/>
    <m/>
    <n v="1"/>
    <m/>
    <m/>
    <x v="0"/>
    <x v="0"/>
    <x v="9"/>
  </r>
  <r>
    <x v="3147"/>
    <m/>
    <n v="90740018271"/>
    <x v="1769"/>
    <s v="Жибек жолы"/>
    <s v="С.Бейбарыс"/>
    <n v="46"/>
    <s v="Котельн"/>
    <n v="7189787"/>
    <n v="58175567"/>
    <x v="0"/>
    <x v="0"/>
    <n v="2244"/>
    <m/>
    <n v="1"/>
    <n v="1"/>
    <n v="-2244"/>
    <x v="1310"/>
    <x v="0"/>
    <n v="0"/>
    <n v="0"/>
    <n v="0"/>
    <n v="-135335.64000000001"/>
    <x v="1400"/>
    <n v="-331371.48"/>
    <m/>
    <n v="0"/>
    <m/>
    <m/>
    <m/>
    <n v="1"/>
    <m/>
    <m/>
    <x v="0"/>
    <x v="0"/>
    <x v="9"/>
  </r>
  <r>
    <x v="3148"/>
    <m/>
    <n v="90740018271"/>
    <x v="1769"/>
    <s v="Жибек жолы"/>
    <s v="С.Бейбарыс"/>
    <n v="46"/>
    <s v="Баня"/>
    <n v="7471063"/>
    <s v="заявка бар"/>
    <x v="0"/>
    <x v="0"/>
    <n v="391"/>
    <m/>
    <n v="1"/>
    <n v="1"/>
    <n v="-391"/>
    <x v="908"/>
    <x v="0"/>
    <n v="0"/>
    <n v="0"/>
    <n v="0"/>
    <n v="-23581.21"/>
    <x v="1401"/>
    <n v="-57738.97"/>
    <m/>
    <n v="0"/>
    <m/>
    <m/>
    <m/>
    <n v="1"/>
    <m/>
    <m/>
    <x v="0"/>
    <x v="0"/>
    <x v="9"/>
  </r>
  <r>
    <x v="3149"/>
    <m/>
    <n v="90740018271"/>
    <x v="1769"/>
    <s v="Жибек жолы"/>
    <s v="С.Бейбарыс"/>
    <n v="46"/>
    <s v="КПП"/>
    <n v="4112096"/>
    <n v="58175566"/>
    <x v="0"/>
    <x v="0"/>
    <n v="452"/>
    <m/>
    <n v="1"/>
    <n v="1"/>
    <n v="-452"/>
    <x v="1135"/>
    <x v="0"/>
    <n v="0"/>
    <n v="0"/>
    <n v="0"/>
    <n v="-27260.120000000003"/>
    <x v="1191"/>
    <n v="-66746.84"/>
    <m/>
    <n v="0"/>
    <m/>
    <m/>
    <m/>
    <n v="1"/>
    <m/>
    <m/>
    <x v="0"/>
    <x v="0"/>
    <x v="9"/>
  </r>
  <r>
    <x v="3150"/>
    <m/>
    <n v="90740018271"/>
    <x v="1769"/>
    <s v="Жибек жолы"/>
    <s v="С.Бейбарыс"/>
    <n v="46"/>
    <s v="Штаб"/>
    <n v="1210046669"/>
    <n v="58175562"/>
    <x v="0"/>
    <x v="0"/>
    <n v="1875"/>
    <m/>
    <n v="1"/>
    <n v="1"/>
    <n v="-1875"/>
    <x v="1311"/>
    <x v="0"/>
    <n v="0"/>
    <n v="0"/>
    <n v="0"/>
    <n v="-113081.25"/>
    <x v="1402"/>
    <n v="-276881.25"/>
    <m/>
    <n v="0"/>
    <m/>
    <m/>
    <m/>
    <n v="1"/>
    <m/>
    <m/>
    <x v="0"/>
    <x v="0"/>
    <x v="9"/>
  </r>
  <r>
    <x v="3151"/>
    <m/>
    <n v="90740018271"/>
    <x v="1769"/>
    <s v="Жибек жолы"/>
    <s v="С.Бейбарыс"/>
    <n v="46"/>
    <s v="кинология"/>
    <n v="28975344"/>
    <s v="заявка бар"/>
    <x v="0"/>
    <x v="0"/>
    <n v="1300"/>
    <m/>
    <n v="1"/>
    <n v="1"/>
    <n v="-1300"/>
    <x v="1312"/>
    <x v="0"/>
    <n v="0"/>
    <n v="0"/>
    <n v="0"/>
    <n v="-78403"/>
    <x v="1403"/>
    <n v="-191971"/>
    <m/>
    <n v="0"/>
    <m/>
    <m/>
    <m/>
    <n v="1"/>
    <m/>
    <m/>
    <x v="0"/>
    <x v="0"/>
    <x v="9"/>
  </r>
  <r>
    <x v="3152"/>
    <n v="330100224453"/>
    <n v="50340005416"/>
    <x v="2622"/>
    <s v="Бокейхан"/>
    <s v="Бокейхан"/>
    <n v="69"/>
    <m/>
    <n v="16140"/>
    <n v="47176"/>
    <x v="0"/>
    <x v="0"/>
    <n v="48029"/>
    <m/>
    <n v="0.88959999999999995"/>
    <n v="0.88959999999999995"/>
    <n v="271.12"/>
    <x v="1313"/>
    <x v="0"/>
    <n v="0"/>
    <n v="0"/>
    <n v="0"/>
    <n v="16351.247200000002"/>
    <x v="1404"/>
    <n v="40036.290399999998"/>
    <m/>
    <n v="0"/>
    <m/>
    <m/>
    <m/>
    <n v="1"/>
    <m/>
    <m/>
    <x v="0"/>
    <x v="0"/>
    <x v="9"/>
  </r>
  <r>
    <x v="3153"/>
    <n v="331000037979"/>
    <m/>
    <x v="2623"/>
    <s v="М.шокай б/н"/>
    <m/>
    <m/>
    <m/>
    <s v="УВ32И0103"/>
    <n v="550720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9"/>
  </r>
  <r>
    <x v="3154"/>
    <n v="331000021873"/>
    <n v="111040017930"/>
    <x v="2624"/>
    <s v="Есенова 16"/>
    <s v="Есенова"/>
    <n v="16"/>
    <m/>
    <n v="16831585"/>
    <n v="58175065"/>
    <x v="0"/>
    <x v="0"/>
    <n v="1993"/>
    <m/>
    <n v="1"/>
    <n v="0"/>
    <n v="-1993"/>
    <x v="6"/>
    <x v="0"/>
    <n v="0"/>
    <n v="0"/>
    <n v="0"/>
    <n v="-120197.83"/>
    <x v="6"/>
    <n v="-120197.83"/>
    <m/>
    <n v="-1993"/>
    <m/>
    <m/>
    <m/>
    <n v="1"/>
    <m/>
    <m/>
    <x v="1"/>
    <x v="0"/>
    <x v="9"/>
  </r>
  <r>
    <x v="3155"/>
    <n v="331000021873"/>
    <n v="111040017930"/>
    <x v="2624"/>
    <s v="Есенова 16"/>
    <s v="Есенова"/>
    <n v="16"/>
    <m/>
    <n v="459115"/>
    <n v="405710"/>
    <x v="0"/>
    <x v="0"/>
    <n v="674"/>
    <m/>
    <n v="1"/>
    <n v="0"/>
    <n v="-674"/>
    <x v="6"/>
    <x v="0"/>
    <n v="0"/>
    <n v="0"/>
    <n v="0"/>
    <n v="-40648.94"/>
    <x v="6"/>
    <n v="-40648.94"/>
    <m/>
    <n v="-674"/>
    <m/>
    <m/>
    <m/>
    <n v="1"/>
    <m/>
    <m/>
    <x v="1"/>
    <x v="0"/>
    <x v="9"/>
  </r>
  <r>
    <x v="3156"/>
    <n v="331000038526"/>
    <n v="961240001155"/>
    <x v="2625"/>
    <s v="Майкан б/н"/>
    <m/>
    <m/>
    <m/>
    <n v="159114"/>
    <n v="405708"/>
    <x v="0"/>
    <x v="0"/>
    <n v="5072"/>
    <m/>
    <n v="1"/>
    <n v="1"/>
    <n v="-5072"/>
    <x v="1314"/>
    <x v="0"/>
    <n v="0"/>
    <n v="0"/>
    <n v="0"/>
    <n v="-305892.32"/>
    <x v="1405"/>
    <n v="-748982.24"/>
    <m/>
    <n v="0"/>
    <m/>
    <m/>
    <m/>
    <m/>
    <m/>
    <m/>
    <x v="1"/>
    <x v="0"/>
    <x v="9"/>
  </r>
  <r>
    <x v="3157"/>
    <n v="331000048611"/>
    <n v="10240003409"/>
    <x v="2626"/>
    <s v="Школьная 3"/>
    <s v="Школьная"/>
    <n v="3"/>
    <m/>
    <s v="239986/7"/>
    <n v="87908"/>
    <x v="0"/>
    <x v="0"/>
    <n v="175"/>
    <m/>
    <n v="1"/>
    <n v="0"/>
    <n v="-175"/>
    <x v="6"/>
    <x v="0"/>
    <n v="0"/>
    <n v="0"/>
    <n v="0"/>
    <n v="-10554.25"/>
    <x v="6"/>
    <n v="-10554.25"/>
    <m/>
    <n v="-175"/>
    <m/>
    <m/>
    <m/>
    <n v="1"/>
    <m/>
    <m/>
    <x v="1"/>
    <x v="0"/>
    <x v="9"/>
  </r>
  <r>
    <x v="3158"/>
    <n v="331000048611"/>
    <n v="10240003409"/>
    <x v="2626"/>
    <s v="Школьная 3"/>
    <s v="Школьная"/>
    <n v="3"/>
    <m/>
    <s v="06/667952"/>
    <n v="87907"/>
    <x v="0"/>
    <x v="0"/>
    <n v="200"/>
    <m/>
    <n v="1"/>
    <n v="0"/>
    <n v="-200"/>
    <x v="6"/>
    <x v="0"/>
    <n v="0"/>
    <n v="0"/>
    <n v="0"/>
    <n v="-12062"/>
    <x v="6"/>
    <n v="-12062"/>
    <m/>
    <n v="-200"/>
    <m/>
    <m/>
    <m/>
    <n v="1"/>
    <m/>
    <m/>
    <x v="1"/>
    <x v="0"/>
    <x v="9"/>
  </r>
  <r>
    <x v="3159"/>
    <n v="330100238937"/>
    <n v="81040002508"/>
    <x v="2627"/>
    <s v="Баймаганб 12"/>
    <s v="Баймаганбетова"/>
    <n v="16"/>
    <m/>
    <s v="08/7765386"/>
    <n v="3457161"/>
    <x v="0"/>
    <x v="0"/>
    <n v="4750"/>
    <m/>
    <n v="1"/>
    <n v="0"/>
    <n v="-4750"/>
    <x v="6"/>
    <x v="0"/>
    <n v="0"/>
    <n v="0"/>
    <n v="0"/>
    <n v="-286472.5"/>
    <x v="6"/>
    <n v="-286472.5"/>
    <m/>
    <n v="-4750"/>
    <m/>
    <m/>
    <m/>
    <n v="1"/>
    <m/>
    <m/>
    <x v="1"/>
    <x v="0"/>
    <x v="9"/>
  </r>
  <r>
    <x v="3160"/>
    <n v="331000039535"/>
    <n v="950240000063"/>
    <x v="2628"/>
    <s v="Бокейхан 69"/>
    <s v="Бокейхан"/>
    <n v="69"/>
    <m/>
    <m/>
    <m/>
    <x v="0"/>
    <x v="0"/>
    <n v="48029"/>
    <m/>
    <n v="0.114"/>
    <n v="0.114"/>
    <n v="34.89"/>
    <x v="1315"/>
    <x v="0"/>
    <n v="0"/>
    <n v="0"/>
    <n v="0"/>
    <n v="2104.2159000000001"/>
    <x v="1406"/>
    <n v="5152.2062999999998"/>
    <m/>
    <n v="0"/>
    <m/>
    <m/>
    <m/>
    <n v="1"/>
    <m/>
    <m/>
    <x v="1"/>
    <x v="0"/>
    <x v="9"/>
  </r>
  <r>
    <x v="3161"/>
    <n v="331000038229"/>
    <n v="81240016634"/>
    <x v="2629"/>
    <s v="Баймагамб 7"/>
    <s v="Баймаганбетова"/>
    <n v="7"/>
    <m/>
    <s v="05/560686"/>
    <n v="51149"/>
    <x v="0"/>
    <x v="0"/>
    <n v="2462"/>
    <m/>
    <n v="1"/>
    <n v="0"/>
    <n v="-2462"/>
    <x v="6"/>
    <x v="0"/>
    <n v="0"/>
    <n v="0"/>
    <n v="0"/>
    <n v="-148483.22"/>
    <x v="6"/>
    <n v="-148483.22"/>
    <m/>
    <n v="-2462"/>
    <m/>
    <m/>
    <m/>
    <n v="1"/>
    <m/>
    <m/>
    <x v="1"/>
    <x v="0"/>
    <x v="9"/>
  </r>
  <r>
    <x v="3162"/>
    <n v="331000039535"/>
    <m/>
    <x v="1138"/>
    <s v="Мостовая б/н"/>
    <m/>
    <m/>
    <m/>
    <s v="08/07006188"/>
    <n v="405705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"/>
    <x v="0"/>
    <x v="9"/>
  </r>
  <r>
    <x v="3163"/>
    <n v="331000024229"/>
    <n v="120140016886"/>
    <x v="2630"/>
    <s v="С Бейбарыс б/н"/>
    <s v="С.Бейбарыс"/>
    <s v="б/н"/>
    <m/>
    <n v="8001"/>
    <n v="58172835"/>
    <x v="0"/>
    <x v="0"/>
    <n v="49398"/>
    <m/>
    <n v="1"/>
    <n v="1"/>
    <n v="-49398"/>
    <x v="1316"/>
    <x v="0"/>
    <n v="0"/>
    <n v="0"/>
    <n v="0"/>
    <n v="-2979193.38"/>
    <x v="1407"/>
    <n v="-7294602.6600000001"/>
    <m/>
    <n v="0"/>
    <m/>
    <m/>
    <m/>
    <n v="1"/>
    <m/>
    <m/>
    <x v="1"/>
    <x v="0"/>
    <x v="9"/>
  </r>
  <r>
    <x v="3164"/>
    <n v="331000028881"/>
    <n v="120841015859"/>
    <x v="2631"/>
    <s v="Бокейхан"/>
    <s v="Бокейхан"/>
    <s v="б/н"/>
    <m/>
    <n v="8083969"/>
    <n v="52402"/>
    <x v="0"/>
    <x v="0"/>
    <n v="1227"/>
    <m/>
    <n v="1"/>
    <n v="0"/>
    <n v="-1227"/>
    <x v="6"/>
    <x v="0"/>
    <n v="0"/>
    <n v="0"/>
    <n v="0"/>
    <n v="-74000.37000000001"/>
    <x v="6"/>
    <n v="-74000.37000000001"/>
    <m/>
    <n v="-1227"/>
    <m/>
    <m/>
    <m/>
    <n v="1"/>
    <m/>
    <m/>
    <x v="1"/>
    <x v="0"/>
    <x v="9"/>
  </r>
  <r>
    <x v="3165"/>
    <n v="331000047030"/>
    <n v="840003072"/>
    <x v="2632"/>
    <s v="Есенова 5"/>
    <s v="Есенова"/>
    <n v="5"/>
    <m/>
    <n v="9160225"/>
    <n v="17117184"/>
    <x v="0"/>
    <x v="0"/>
    <n v="1181"/>
    <m/>
    <n v="1"/>
    <n v="0"/>
    <n v="-1181"/>
    <x v="6"/>
    <x v="0"/>
    <n v="0"/>
    <n v="0"/>
    <n v="0"/>
    <n v="-71226.11"/>
    <x v="6"/>
    <n v="-71226.11"/>
    <m/>
    <n v="-1181"/>
    <m/>
    <m/>
    <m/>
    <n v="1"/>
    <m/>
    <m/>
    <x v="2"/>
    <x v="0"/>
    <x v="9"/>
  </r>
  <r>
    <x v="3166"/>
    <n v="33070000554"/>
    <n v="930440000493"/>
    <x v="2633"/>
    <s v="Шукурова 11"/>
    <s v="Шукурова"/>
    <n v="11"/>
    <m/>
    <n v="14455277"/>
    <n v="58175478"/>
    <x v="0"/>
    <x v="0"/>
    <n v="1500"/>
    <m/>
    <n v="1"/>
    <n v="0"/>
    <n v="-1500"/>
    <x v="6"/>
    <x v="0"/>
    <n v="0"/>
    <n v="0"/>
    <n v="0"/>
    <n v="-90465"/>
    <x v="6"/>
    <n v="-90465"/>
    <m/>
    <n v="-1500"/>
    <m/>
    <m/>
    <m/>
    <n v="1"/>
    <m/>
    <m/>
    <x v="2"/>
    <x v="0"/>
    <x v="9"/>
  </r>
  <r>
    <x v="3167"/>
    <n v="330700002066"/>
    <n v="970240003795"/>
    <x v="2634"/>
    <s v="С.Сейфулина"/>
    <s v="Сейфуллина"/>
    <n v="23"/>
    <s v="а"/>
    <s v="08/7506384"/>
    <n v="123512"/>
    <x v="0"/>
    <x v="0"/>
    <n v="1859"/>
    <m/>
    <n v="1"/>
    <n v="0"/>
    <n v="-1859"/>
    <x v="6"/>
    <x v="0"/>
    <n v="0"/>
    <n v="0"/>
    <n v="0"/>
    <n v="-112116.29000000001"/>
    <x v="6"/>
    <n v="-112116.29000000001"/>
    <m/>
    <n v="-1859"/>
    <m/>
    <m/>
    <m/>
    <n v="1"/>
    <m/>
    <m/>
    <x v="2"/>
    <x v="0"/>
    <x v="9"/>
  </r>
  <r>
    <x v="3168"/>
    <n v="330700002066"/>
    <n v="970240003795"/>
    <x v="2635"/>
    <s v="Прудхоз"/>
    <m/>
    <m/>
    <m/>
    <s v="норма"/>
    <m/>
    <x v="0"/>
    <x v="0"/>
    <n v="5"/>
    <m/>
    <n v="1"/>
    <n v="0"/>
    <n v="-5"/>
    <x v="6"/>
    <x v="0"/>
    <n v="0"/>
    <n v="0"/>
    <n v="0"/>
    <n v="-301.55"/>
    <x v="6"/>
    <n v="-301.55"/>
    <m/>
    <n v="-5"/>
    <m/>
    <m/>
    <m/>
    <m/>
    <m/>
    <m/>
    <x v="2"/>
    <x v="0"/>
    <x v="9"/>
  </r>
  <r>
    <x v="3169"/>
    <n v="331000039546"/>
    <n v="140740024077"/>
    <x v="2636"/>
    <s v="Есенова 5"/>
    <s v="Есенова"/>
    <n v="5"/>
    <m/>
    <n v="909279"/>
    <m/>
    <x v="0"/>
    <x v="0"/>
    <n v="188"/>
    <m/>
    <n v="1"/>
    <n v="0"/>
    <n v="-188"/>
    <x v="6"/>
    <x v="0"/>
    <n v="0"/>
    <n v="0"/>
    <n v="0"/>
    <n v="-11338.28"/>
    <x v="6"/>
    <n v="-11338.28"/>
    <m/>
    <n v="-188"/>
    <m/>
    <m/>
    <m/>
    <n v="1"/>
    <m/>
    <m/>
    <x v="2"/>
    <x v="0"/>
    <x v="9"/>
  </r>
  <r>
    <x v="3170"/>
    <n v="330120193415"/>
    <n v="970240004056"/>
    <x v="2637"/>
    <s v="М.Шокай 3"/>
    <s v="Шукурова"/>
    <n v="1"/>
    <m/>
    <n v="1576726"/>
    <s v="заявка бар"/>
    <x v="0"/>
    <x v="0"/>
    <n v="2500"/>
    <m/>
    <n v="1"/>
    <n v="0"/>
    <n v="-2500"/>
    <x v="6"/>
    <x v="0"/>
    <n v="0"/>
    <n v="0"/>
    <n v="0"/>
    <n v="-150775"/>
    <x v="6"/>
    <n v="-150775"/>
    <m/>
    <n v="-2500"/>
    <m/>
    <m/>
    <m/>
    <n v="1"/>
    <m/>
    <m/>
    <x v="2"/>
    <x v="0"/>
    <x v="9"/>
  </r>
  <r>
    <x v="3171"/>
    <n v="330120193415"/>
    <n v="970240004056"/>
    <x v="2637"/>
    <s v="М.Шокай 3"/>
    <s v="Шукурова"/>
    <n v="1"/>
    <m/>
    <n v="15038410"/>
    <n v="47450"/>
    <x v="0"/>
    <x v="0"/>
    <n v="2802"/>
    <m/>
    <n v="1"/>
    <n v="0"/>
    <n v="-2802"/>
    <x v="6"/>
    <x v="0"/>
    <n v="0"/>
    <n v="0"/>
    <n v="0"/>
    <n v="-168988.62"/>
    <x v="6"/>
    <n v="-168988.62"/>
    <m/>
    <n v="-2802"/>
    <m/>
    <m/>
    <m/>
    <n v="1"/>
    <m/>
    <m/>
    <x v="2"/>
    <x v="0"/>
    <x v="9"/>
  </r>
  <r>
    <x v="3172"/>
    <n v="330700002110"/>
    <n v="970240003804"/>
    <x v="2638"/>
    <s v="Муратбаева 2"/>
    <s v="Муратбаева"/>
    <n v="2"/>
    <m/>
    <n v="26982347"/>
    <n v="317085"/>
    <x v="0"/>
    <x v="0"/>
    <n v="5978"/>
    <m/>
    <n v="1"/>
    <n v="0"/>
    <n v="-5978"/>
    <x v="6"/>
    <x v="0"/>
    <n v="0"/>
    <n v="0"/>
    <n v="0"/>
    <n v="-360533.18"/>
    <x v="6"/>
    <n v="-360533.18"/>
    <m/>
    <n v="-5978"/>
    <m/>
    <m/>
    <m/>
    <n v="1"/>
    <m/>
    <m/>
    <x v="2"/>
    <x v="0"/>
    <x v="9"/>
  </r>
  <r>
    <x v="3173"/>
    <n v="330100242363"/>
    <n v="90740009490"/>
    <x v="2639"/>
    <s v="Муратбаева 2"/>
    <s v="Муратбаева"/>
    <n v="29"/>
    <s v="а"/>
    <n v="73607"/>
    <n v="58173296"/>
    <x v="0"/>
    <x v="0"/>
    <n v="450"/>
    <m/>
    <n v="1"/>
    <n v="0"/>
    <n v="-450"/>
    <x v="6"/>
    <x v="0"/>
    <n v="0"/>
    <n v="0"/>
    <n v="0"/>
    <n v="-27139.5"/>
    <x v="6"/>
    <n v="-27139.5"/>
    <m/>
    <n v="-450"/>
    <m/>
    <m/>
    <m/>
    <n v="1"/>
    <m/>
    <m/>
    <x v="2"/>
    <x v="0"/>
    <x v="9"/>
  </r>
  <r>
    <x v="3174"/>
    <n v="330100226438"/>
    <n v="50840004057"/>
    <x v="2640"/>
    <s v="Сапарбаева б/н"/>
    <s v="Сапарбаева"/>
    <s v="б/н"/>
    <m/>
    <n v="7730081"/>
    <n v="57905910"/>
    <x v="0"/>
    <x v="0"/>
    <n v="8094"/>
    <m/>
    <n v="1"/>
    <n v="0"/>
    <n v="-8094"/>
    <x v="6"/>
    <x v="0"/>
    <n v="0"/>
    <n v="0"/>
    <n v="0"/>
    <n v="-488149.14"/>
    <x v="6"/>
    <n v="-488149.14"/>
    <m/>
    <n v="-8094"/>
    <m/>
    <m/>
    <m/>
    <m/>
    <m/>
    <m/>
    <x v="2"/>
    <x v="0"/>
    <x v="9"/>
  </r>
  <r>
    <x v="3175"/>
    <n v="330100226438"/>
    <n v="50840004057"/>
    <x v="2640"/>
    <s v="Сапарбаева б/н"/>
    <s v="Сапарбаева"/>
    <s v="б/н"/>
    <m/>
    <n v="0"/>
    <m/>
    <x v="0"/>
    <x v="0"/>
    <n v="4335"/>
    <m/>
    <n v="1"/>
    <n v="0"/>
    <n v="-4335"/>
    <x v="6"/>
    <x v="0"/>
    <n v="0"/>
    <n v="0"/>
    <n v="0"/>
    <n v="-261443.85"/>
    <x v="6"/>
    <n v="-261443.85"/>
    <m/>
    <n v="-4335"/>
    <m/>
    <m/>
    <m/>
    <n v="1"/>
    <m/>
    <m/>
    <x v="2"/>
    <x v="0"/>
    <x v="9"/>
  </r>
  <r>
    <x v="3176"/>
    <n v="331000039359"/>
    <n v="240002131"/>
    <x v="2641"/>
    <s v="М.Шокай 7"/>
    <s v="М.Шокая"/>
    <s v="б/н"/>
    <m/>
    <n v="7049187"/>
    <n v="405703"/>
    <x v="0"/>
    <x v="0"/>
    <n v="5976"/>
    <m/>
    <n v="1"/>
    <n v="0"/>
    <n v="-5976"/>
    <x v="6"/>
    <x v="0"/>
    <n v="0"/>
    <n v="0"/>
    <n v="0"/>
    <n v="-360412.56"/>
    <x v="6"/>
    <n v="-360412.56"/>
    <m/>
    <n v="-5976"/>
    <m/>
    <m/>
    <m/>
    <n v="1"/>
    <m/>
    <m/>
    <x v="2"/>
    <x v="0"/>
    <x v="9"/>
  </r>
  <r>
    <x v="3177"/>
    <n v="331000037220"/>
    <n v="981140001195"/>
    <x v="2642"/>
    <s v="Есенова 19"/>
    <s v="Есенова"/>
    <n v="19"/>
    <m/>
    <n v="12014519"/>
    <n v="58172715"/>
    <x v="0"/>
    <x v="0"/>
    <n v="46246"/>
    <m/>
    <n v="1"/>
    <n v="1"/>
    <n v="-46246"/>
    <x v="1317"/>
    <x v="0"/>
    <n v="0"/>
    <n v="0"/>
    <n v="0"/>
    <n v="-2789096.2600000002"/>
    <x v="1408"/>
    <n v="-6612249.1400000006"/>
    <m/>
    <n v="0"/>
    <n v="477"/>
    <n v="216897.68"/>
    <m/>
    <n v="1"/>
    <m/>
    <m/>
    <x v="2"/>
    <x v="0"/>
    <x v="9"/>
  </r>
  <r>
    <x v="3178"/>
    <n v="331000039667"/>
    <n v="970640001367"/>
    <x v="2643"/>
    <s v="Амангельды"/>
    <s v="Амангельды"/>
    <n v="25"/>
    <m/>
    <n v="88004367"/>
    <n v="51481"/>
    <x v="0"/>
    <x v="0"/>
    <n v="2526"/>
    <m/>
    <n v="1"/>
    <n v="1"/>
    <n v="-2526"/>
    <x v="1318"/>
    <x v="0"/>
    <n v="0"/>
    <n v="0"/>
    <n v="0"/>
    <n v="-152343.06"/>
    <x v="1409"/>
    <n v="-373014.42"/>
    <m/>
    <n v="0"/>
    <m/>
    <m/>
    <m/>
    <n v="1"/>
    <m/>
    <m/>
    <x v="2"/>
    <x v="0"/>
    <x v="9"/>
  </r>
  <r>
    <x v="3179"/>
    <n v="331000039667"/>
    <n v="970640001367"/>
    <x v="2643"/>
    <s v="Амангельды"/>
    <s v="Амангельды"/>
    <n v="25"/>
    <m/>
    <s v="07/09007509"/>
    <n v="51482"/>
    <x v="0"/>
    <x v="0"/>
    <n v="28531"/>
    <m/>
    <n v="1"/>
    <n v="1"/>
    <n v="-28531"/>
    <x v="1319"/>
    <x v="0"/>
    <n v="0"/>
    <n v="0"/>
    <n v="0"/>
    <n v="-1720704.61"/>
    <x v="1410"/>
    <n v="-4213172.7700000005"/>
    <m/>
    <n v="0"/>
    <m/>
    <m/>
    <m/>
    <n v="1"/>
    <m/>
    <m/>
    <x v="2"/>
    <x v="0"/>
    <x v="9"/>
  </r>
  <r>
    <x v="3180"/>
    <n v="331000039667"/>
    <n v="970640001367"/>
    <x v="2643"/>
    <s v="Амангельды"/>
    <s v="Амангельды"/>
    <n v="25"/>
    <m/>
    <s v="08/11007718"/>
    <n v="51483"/>
    <x v="0"/>
    <x v="0"/>
    <n v="24705"/>
    <m/>
    <n v="1"/>
    <n v="1"/>
    <n v="-24705"/>
    <x v="1320"/>
    <x v="0"/>
    <n v="0"/>
    <n v="0"/>
    <n v="0"/>
    <n v="-1489958.55"/>
    <x v="1411"/>
    <n v="-3648187.3499999996"/>
    <m/>
    <n v="0"/>
    <m/>
    <m/>
    <m/>
    <n v="1"/>
    <m/>
    <m/>
    <x v="2"/>
    <x v="0"/>
    <x v="9"/>
  </r>
  <r>
    <x v="3181"/>
    <n v="331000039667"/>
    <n v="970640001367"/>
    <x v="2643"/>
    <s v="Амангельды"/>
    <s v="Амангельды"/>
    <n v="25"/>
    <m/>
    <s v="08/11008118"/>
    <n v="51484"/>
    <x v="0"/>
    <x v="0"/>
    <n v="13038"/>
    <m/>
    <n v="1"/>
    <n v="1"/>
    <n v="-13038"/>
    <x v="1321"/>
    <x v="0"/>
    <n v="0"/>
    <n v="0"/>
    <n v="0"/>
    <n v="-786321.78"/>
    <x v="1412"/>
    <n v="-1925321.46"/>
    <m/>
    <n v="0"/>
    <m/>
    <m/>
    <m/>
    <n v="1"/>
    <m/>
    <m/>
    <x v="2"/>
    <x v="0"/>
    <x v="9"/>
  </r>
  <r>
    <x v="3182"/>
    <m/>
    <n v="970640001367"/>
    <x v="2644"/>
    <s v="Амангельды"/>
    <s v="Амангельды"/>
    <n v="25"/>
    <m/>
    <n v="0"/>
    <n v="11844"/>
    <x v="0"/>
    <x v="0"/>
    <n v="4779"/>
    <m/>
    <n v="0"/>
    <n v="1"/>
    <n v="0"/>
    <x v="1322"/>
    <x v="0"/>
    <n v="0"/>
    <n v="0"/>
    <n v="0"/>
    <n v="0"/>
    <x v="1413"/>
    <n v="-417493.44"/>
    <m/>
    <n v="4779"/>
    <m/>
    <m/>
    <m/>
    <n v="1"/>
    <m/>
    <m/>
    <x v="2"/>
    <x v="0"/>
    <x v="9"/>
  </r>
  <r>
    <x v="3183"/>
    <n v="331000020699"/>
    <n v="110840015049"/>
    <x v="2645"/>
    <s v="микр СПМК70"/>
    <s v="Сыр сулуы"/>
    <n v="29"/>
    <m/>
    <n v="13626823"/>
    <n v="52742"/>
    <x v="0"/>
    <x v="0"/>
    <n v="19434"/>
    <m/>
    <n v="1"/>
    <n v="0"/>
    <n v="-19434"/>
    <x v="6"/>
    <x v="0"/>
    <n v="0"/>
    <n v="0"/>
    <n v="0"/>
    <n v="-1172064.54"/>
    <x v="6"/>
    <n v="-1172064.54"/>
    <m/>
    <n v="-19434"/>
    <m/>
    <m/>
    <m/>
    <m/>
    <n v="1"/>
    <m/>
    <x v="2"/>
    <x v="0"/>
    <x v="9"/>
  </r>
  <r>
    <x v="3184"/>
    <n v="331000020699"/>
    <n v="110840015049"/>
    <x v="2645"/>
    <s v="микр СПМК70"/>
    <s v="Сыр сулуы"/>
    <n v="29"/>
    <m/>
    <n v="13626823"/>
    <n v="52742"/>
    <x v="0"/>
    <x v="0"/>
    <n v="147"/>
    <m/>
    <n v="1"/>
    <n v="0"/>
    <n v="-147"/>
    <x v="6"/>
    <x v="0"/>
    <n v="0"/>
    <n v="0"/>
    <n v="0"/>
    <n v="-8865.57"/>
    <x v="6"/>
    <n v="-8865.57"/>
    <m/>
    <n v="-147"/>
    <m/>
    <m/>
    <m/>
    <m/>
    <n v="1"/>
    <m/>
    <x v="2"/>
    <x v="0"/>
    <x v="9"/>
  </r>
  <r>
    <x v="3185"/>
    <n v="331000020655"/>
    <n v="110840015024"/>
    <x v="2646"/>
    <s v="Амангельды б/н"/>
    <s v="Амангельды"/>
    <s v="б/н"/>
    <m/>
    <s v="ZR"/>
    <n v="17117306"/>
    <x v="0"/>
    <x v="0"/>
    <n v="12886"/>
    <m/>
    <n v="1"/>
    <n v="0"/>
    <n v="-12886"/>
    <x v="6"/>
    <x v="0"/>
    <n v="0"/>
    <n v="0"/>
    <n v="0"/>
    <n v="-777154.66"/>
    <x v="6"/>
    <n v="-777154.66"/>
    <m/>
    <n v="-12886"/>
    <m/>
    <m/>
    <m/>
    <n v="1"/>
    <m/>
    <m/>
    <x v="2"/>
    <x v="0"/>
    <x v="9"/>
  </r>
  <r>
    <x v="3186"/>
    <n v="331000020655"/>
    <n v="110840015024"/>
    <x v="2646"/>
    <s v="Амангельды б/н"/>
    <s v="Амангельды"/>
    <s v="б/н"/>
    <m/>
    <s v="ZR"/>
    <n v="57914040"/>
    <x v="0"/>
    <x v="0"/>
    <n v="2427"/>
    <m/>
    <n v="1"/>
    <n v="0"/>
    <n v="-2427"/>
    <x v="6"/>
    <x v="0"/>
    <n v="0"/>
    <n v="0"/>
    <n v="0"/>
    <n v="-146372.37"/>
    <x v="6"/>
    <n v="-146372.37"/>
    <m/>
    <n v="-2427"/>
    <m/>
    <m/>
    <m/>
    <n v="1"/>
    <m/>
    <m/>
    <x v="2"/>
    <x v="0"/>
    <x v="9"/>
  </r>
  <r>
    <x v="3187"/>
    <n v="331000024460"/>
    <n v="120240002804"/>
    <x v="2647"/>
    <s v="Саяхат 4/36"/>
    <s v="Саяхат"/>
    <n v="4"/>
    <n v="36"/>
    <s v="ZR"/>
    <n v="122130"/>
    <x v="0"/>
    <x v="0"/>
    <n v="12478"/>
    <m/>
    <n v="1"/>
    <n v="0"/>
    <n v="-12478"/>
    <x v="6"/>
    <x v="0"/>
    <n v="0"/>
    <n v="0"/>
    <n v="0"/>
    <n v="-752548.18"/>
    <x v="6"/>
    <n v="-752548.18"/>
    <m/>
    <n v="-12478"/>
    <m/>
    <m/>
    <m/>
    <n v="1"/>
    <m/>
    <m/>
    <x v="2"/>
    <x v="0"/>
    <x v="9"/>
  </r>
  <r>
    <x v="3188"/>
    <n v="331000024460"/>
    <n v="120240002804"/>
    <x v="2647"/>
    <s v="Саяхат 4/36"/>
    <s v="Саяхат"/>
    <n v="4"/>
    <n v="36"/>
    <s v="ZR"/>
    <n v="122129"/>
    <x v="0"/>
    <x v="0"/>
    <n v="41"/>
    <m/>
    <n v="1"/>
    <n v="1"/>
    <n v="-41"/>
    <x v="220"/>
    <x v="0"/>
    <n v="0"/>
    <n v="0"/>
    <n v="0"/>
    <n v="-2472.71"/>
    <x v="1414"/>
    <n v="-6054.4699999999993"/>
    <m/>
    <n v="0"/>
    <m/>
    <m/>
    <m/>
    <m/>
    <m/>
    <m/>
    <x v="2"/>
    <x v="0"/>
    <x v="9"/>
  </r>
  <r>
    <x v="3189"/>
    <m/>
    <n v="840000921"/>
    <x v="2648"/>
    <s v="Сапарбаева б.н"/>
    <s v="Сапарбаева"/>
    <n v="79"/>
    <s v="б"/>
    <n v="5766296"/>
    <n v="48303"/>
    <x v="0"/>
    <x v="0"/>
    <n v="13447"/>
    <m/>
    <n v="1"/>
    <n v="0"/>
    <n v="-13447"/>
    <x v="6"/>
    <x v="0"/>
    <n v="0"/>
    <n v="0"/>
    <n v="0"/>
    <n v="-810988.57000000007"/>
    <x v="6"/>
    <n v="-810988.57000000007"/>
    <m/>
    <n v="-13447"/>
    <m/>
    <m/>
    <m/>
    <n v="1"/>
    <m/>
    <m/>
    <x v="2"/>
    <x v="0"/>
    <x v="9"/>
  </r>
  <r>
    <x v="3190"/>
    <m/>
    <n v="840000922"/>
    <x v="2649"/>
    <s v="Сапарбаева б.н"/>
    <s v="Сапарбаева"/>
    <n v="80"/>
    <s v="б"/>
    <n v="13444331"/>
    <n v="0"/>
    <x v="0"/>
    <x v="0"/>
    <n v="894"/>
    <m/>
    <n v="1"/>
    <n v="0"/>
    <n v="-894"/>
    <x v="6"/>
    <x v="0"/>
    <n v="0"/>
    <n v="0"/>
    <n v="1"/>
    <n v="-53917.14"/>
    <x v="6"/>
    <n v="-53917.14"/>
    <m/>
    <n v="-894"/>
    <m/>
    <m/>
    <m/>
    <n v="1"/>
    <m/>
    <m/>
    <x v="2"/>
    <x v="0"/>
    <x v="9"/>
  </r>
  <r>
    <x v="3191"/>
    <n v="331000035752"/>
    <n v="980540002224"/>
    <x v="2650"/>
    <s v="Мостов б/н"/>
    <s v="С.Бейбарыс"/>
    <n v="10"/>
    <m/>
    <n v="0"/>
    <m/>
    <x v="0"/>
    <x v="0"/>
    <n v="12778"/>
    <m/>
    <n v="1"/>
    <n v="1"/>
    <n v="-12778"/>
    <x v="1323"/>
    <x v="0"/>
    <n v="0"/>
    <n v="0"/>
    <n v="0"/>
    <n v="-770641.18"/>
    <x v="1415"/>
    <n v="-1886927.2600000002"/>
    <m/>
    <n v="0"/>
    <m/>
    <m/>
    <m/>
    <n v="1"/>
    <m/>
    <m/>
    <x v="2"/>
    <x v="0"/>
    <x v="9"/>
  </r>
  <r>
    <x v="3192"/>
    <n v="331000035752"/>
    <n v="980540002224"/>
    <x v="2650"/>
    <s v="Мостов б/н"/>
    <s v="С.Бейбарыс"/>
    <n v="10"/>
    <m/>
    <n v="0"/>
    <m/>
    <x v="0"/>
    <x v="0"/>
    <n v="16061"/>
    <m/>
    <n v="1"/>
    <n v="1"/>
    <n v="-16061"/>
    <x v="1324"/>
    <x v="0"/>
    <n v="0"/>
    <n v="0"/>
    <n v="0"/>
    <n v="-968638.91"/>
    <x v="1416"/>
    <n v="-2371727.87"/>
    <m/>
    <n v="0"/>
    <m/>
    <m/>
    <m/>
    <n v="1"/>
    <m/>
    <m/>
    <x v="2"/>
    <x v="0"/>
    <x v="9"/>
  </r>
  <r>
    <x v="3193"/>
    <n v="331000035752"/>
    <n v="980540002224"/>
    <x v="2650"/>
    <s v="Мостов б/н"/>
    <s v="С.Бейбарыс"/>
    <n v="10"/>
    <m/>
    <n v="0"/>
    <m/>
    <x v="0"/>
    <x v="0"/>
    <n v="5878"/>
    <m/>
    <n v="1"/>
    <n v="1"/>
    <n v="-5878"/>
    <x v="1325"/>
    <x v="0"/>
    <n v="0"/>
    <n v="0"/>
    <n v="0"/>
    <n v="-354502.18"/>
    <x v="1417"/>
    <n v="-868004.26"/>
    <m/>
    <n v="0"/>
    <m/>
    <m/>
    <m/>
    <n v="1"/>
    <m/>
    <m/>
    <x v="2"/>
    <x v="0"/>
    <x v="9"/>
  </r>
  <r>
    <x v="3194"/>
    <n v="331000035752"/>
    <n v="980540002224"/>
    <x v="2650"/>
    <s v="Мостов б/н"/>
    <s v="С.Бейбарыс"/>
    <n v="10"/>
    <m/>
    <n v="0"/>
    <m/>
    <x v="0"/>
    <x v="0"/>
    <n v="998"/>
    <m/>
    <n v="1"/>
    <n v="1"/>
    <n v="-998"/>
    <x v="344"/>
    <x v="0"/>
    <n v="0"/>
    <n v="0"/>
    <n v="0"/>
    <n v="-60189.380000000005"/>
    <x v="1418"/>
    <n v="-147374.66"/>
    <m/>
    <n v="0"/>
    <m/>
    <m/>
    <m/>
    <n v="1"/>
    <m/>
    <m/>
    <x v="2"/>
    <x v="0"/>
    <x v="9"/>
  </r>
  <r>
    <x v="3195"/>
    <n v="330100226438"/>
    <n v="130741019453"/>
    <x v="2651"/>
    <s v="Бейбарыс б/н"/>
    <s v="С.Бейбарыс"/>
    <n v="8"/>
    <m/>
    <n v="12074258"/>
    <n v="57914874"/>
    <x v="0"/>
    <x v="0"/>
    <n v="21793"/>
    <m/>
    <n v="1"/>
    <n v="1"/>
    <n v="-21793"/>
    <x v="1326"/>
    <x v="0"/>
    <n v="0"/>
    <n v="0"/>
    <n v="0"/>
    <n v="-1314335.83"/>
    <x v="1419"/>
    <n v="-3218172.31"/>
    <m/>
    <n v="0"/>
    <m/>
    <m/>
    <m/>
    <n v="1"/>
    <m/>
    <m/>
    <x v="2"/>
    <x v="0"/>
    <x v="9"/>
  </r>
  <r>
    <x v="3196"/>
    <n v="330100221019"/>
    <n v="950440001425"/>
    <x v="2652"/>
    <s v="Баймаганбетова 17а"/>
    <s v="Баймаганбетова"/>
    <n v="17"/>
    <s v="а"/>
    <n v="2271"/>
    <n v="58172371"/>
    <x v="0"/>
    <x v="0"/>
    <n v="32"/>
    <m/>
    <n v="1"/>
    <n v="0"/>
    <n v="-32"/>
    <x v="6"/>
    <x v="0"/>
    <n v="0"/>
    <n v="0"/>
    <n v="0"/>
    <n v="-1929.92"/>
    <x v="6"/>
    <n v="-1929.92"/>
    <m/>
    <n v="-32"/>
    <m/>
    <m/>
    <m/>
    <m/>
    <m/>
    <m/>
    <x v="2"/>
    <x v="0"/>
    <x v="9"/>
  </r>
  <r>
    <x v="3197"/>
    <n v="330700000653"/>
    <n v="981040003029"/>
    <x v="2653"/>
    <s v="Абая б/н"/>
    <s v="Абая"/>
    <s v="б/н"/>
    <m/>
    <s v="09/7739065"/>
    <n v="40430"/>
    <x v="0"/>
    <x v="0"/>
    <n v="1963"/>
    <m/>
    <n v="1"/>
    <n v="0"/>
    <n v="-1963"/>
    <x v="6"/>
    <x v="0"/>
    <n v="0"/>
    <n v="0"/>
    <n v="0"/>
    <n v="-249575.82"/>
    <x v="6"/>
    <n v="-249575.82"/>
    <m/>
    <n v="-1963"/>
    <m/>
    <m/>
    <m/>
    <m/>
    <m/>
    <m/>
    <x v="3"/>
    <x v="0"/>
    <x v="9"/>
  </r>
  <r>
    <x v="3198"/>
    <n v="330700000653"/>
    <n v="981040003029"/>
    <x v="2654"/>
    <s v="жибек жолы б/н"/>
    <s v="Жибек жолы"/>
    <s v="б/н"/>
    <m/>
    <s v="09/738833"/>
    <n v="40445"/>
    <x v="0"/>
    <x v="0"/>
    <n v="599"/>
    <m/>
    <n v="1"/>
    <n v="0"/>
    <n v="-599"/>
    <x v="6"/>
    <x v="0"/>
    <n v="0"/>
    <n v="0"/>
    <n v="0"/>
    <n v="-76156.86"/>
    <x v="6"/>
    <n v="-76156.86"/>
    <m/>
    <n v="-599"/>
    <m/>
    <m/>
    <m/>
    <m/>
    <m/>
    <m/>
    <x v="3"/>
    <x v="0"/>
    <x v="9"/>
  </r>
  <r>
    <x v="3199"/>
    <n v="331000002338"/>
    <n v="961140000212"/>
    <x v="2655"/>
    <s v="Ленина 1"/>
    <m/>
    <m/>
    <m/>
    <n v="5763601"/>
    <n v="58173278"/>
    <x v="0"/>
    <x v="0"/>
    <n v="3215"/>
    <m/>
    <n v="1"/>
    <n v="1"/>
    <n v="-3215"/>
    <x v="1327"/>
    <x v="0"/>
    <n v="0"/>
    <n v="0"/>
    <n v="0"/>
    <n v="-408755.1"/>
    <x v="1420"/>
    <n v="-940805.45"/>
    <m/>
    <n v="0"/>
    <m/>
    <m/>
    <m/>
    <m/>
    <m/>
    <m/>
    <x v="3"/>
    <x v="0"/>
    <x v="9"/>
  </r>
  <r>
    <x v="3200"/>
    <n v="331000010471"/>
    <n v="991140006019"/>
    <x v="2656"/>
    <s v="Аманг 5/16"/>
    <m/>
    <m/>
    <m/>
    <s v="zp97897147"/>
    <n v="98620"/>
    <x v="0"/>
    <x v="0"/>
    <n v="609"/>
    <m/>
    <n v="1"/>
    <n v="1"/>
    <n v="-609"/>
    <x v="1328"/>
    <x v="0"/>
    <n v="0"/>
    <n v="0"/>
    <n v="0"/>
    <n v="-77428.259999999995"/>
    <x v="1421"/>
    <n v="-178211.66999999998"/>
    <m/>
    <n v="0"/>
    <m/>
    <m/>
    <m/>
    <m/>
    <m/>
    <m/>
    <x v="3"/>
    <x v="0"/>
    <x v="9"/>
  </r>
  <r>
    <x v="3201"/>
    <n v="331000010471"/>
    <n v="991140006019"/>
    <x v="2656"/>
    <s v="М.Шокай 8"/>
    <s v="М.Шокая"/>
    <n v="8"/>
    <m/>
    <n v="2238540"/>
    <n v="5508650"/>
    <x v="0"/>
    <x v="0"/>
    <n v="2178"/>
    <m/>
    <n v="1"/>
    <n v="0"/>
    <n v="-2178"/>
    <x v="6"/>
    <x v="0"/>
    <n v="0"/>
    <n v="0"/>
    <n v="0"/>
    <n v="-276910.92"/>
    <x v="6"/>
    <n v="-276910.92"/>
    <m/>
    <n v="-2178"/>
    <m/>
    <m/>
    <m/>
    <n v="1"/>
    <m/>
    <m/>
    <x v="3"/>
    <x v="0"/>
    <x v="9"/>
  </r>
  <r>
    <x v="3202"/>
    <n v="330100225264"/>
    <n v="70140006202"/>
    <x v="2657"/>
    <s v="М.Шокай б/н"/>
    <s v="М. Шокай"/>
    <s v="б/н"/>
    <m/>
    <n v="1012045697700"/>
    <n v="317706"/>
    <x v="0"/>
    <x v="0"/>
    <n v="1740"/>
    <m/>
    <n v="1"/>
    <n v="0"/>
    <n v="-1740"/>
    <x v="6"/>
    <x v="0"/>
    <n v="0"/>
    <n v="0"/>
    <n v="0"/>
    <n v="-221223.6"/>
    <x v="6"/>
    <n v="-221223.6"/>
    <m/>
    <n v="-1740"/>
    <m/>
    <m/>
    <m/>
    <m/>
    <m/>
    <m/>
    <x v="3"/>
    <x v="0"/>
    <x v="9"/>
  </r>
  <r>
    <x v="3203"/>
    <n v="330100213964"/>
    <n v="20740000444"/>
    <x v="2658"/>
    <s v="Шукурова 3"/>
    <s v="Шукурова"/>
    <n v="3"/>
    <m/>
    <n v="14579094"/>
    <n v="122542"/>
    <x v="0"/>
    <x v="0"/>
    <n v="1261"/>
    <m/>
    <n v="1"/>
    <n v="0"/>
    <n v="-1261"/>
    <x v="6"/>
    <x v="0"/>
    <n v="0"/>
    <n v="0"/>
    <n v="0"/>
    <n v="-160323.54"/>
    <x v="6"/>
    <n v="-160323.54"/>
    <m/>
    <n v="-1261"/>
    <m/>
    <m/>
    <m/>
    <m/>
    <m/>
    <m/>
    <x v="3"/>
    <x v="0"/>
    <x v="9"/>
  </r>
  <r>
    <x v="3204"/>
    <n v="330100223488"/>
    <n v="41240009327"/>
    <x v="2659"/>
    <s v="Есенова б/н"/>
    <s v="Есенова"/>
    <m/>
    <m/>
    <n v="1014011119209"/>
    <n v="5677420"/>
    <x v="0"/>
    <x v="0"/>
    <n v="3"/>
    <m/>
    <n v="1"/>
    <n v="0"/>
    <n v="-3"/>
    <x v="6"/>
    <x v="0"/>
    <n v="0"/>
    <n v="0"/>
    <n v="0"/>
    <n v="-381.42"/>
    <x v="6"/>
    <n v="-381.42"/>
    <m/>
    <n v="-3"/>
    <m/>
    <m/>
    <m/>
    <m/>
    <m/>
    <m/>
    <x v="3"/>
    <x v="0"/>
    <x v="9"/>
  </r>
  <r>
    <x v="3205"/>
    <n v="330700000345"/>
    <m/>
    <x v="2660"/>
    <s v="М.Шокай 4"/>
    <m/>
    <m/>
    <m/>
    <s v="06/7747305"/>
    <n v="405709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9"/>
  </r>
  <r>
    <x v="3206"/>
    <m/>
    <n v="70540002214"/>
    <x v="2661"/>
    <s v="М.Шокай 9"/>
    <s v="М.Шокая"/>
    <n v="9"/>
    <m/>
    <n v="250215"/>
    <n v="5508610"/>
    <x v="0"/>
    <x v="0"/>
    <n v="597"/>
    <m/>
    <n v="1"/>
    <n v="0"/>
    <n v="-597"/>
    <x v="6"/>
    <x v="0"/>
    <n v="0"/>
    <n v="0"/>
    <n v="0"/>
    <n v="-75902.58"/>
    <x v="6"/>
    <n v="-75902.58"/>
    <m/>
    <n v="-597"/>
    <m/>
    <m/>
    <m/>
    <n v="1"/>
    <m/>
    <m/>
    <x v="3"/>
    <x v="0"/>
    <x v="9"/>
  </r>
  <r>
    <x v="3207"/>
    <n v="330100211715"/>
    <n v="340001900"/>
    <x v="2662"/>
    <s v="М.Шокай 11"/>
    <s v="М.Шокая"/>
    <n v="6"/>
    <m/>
    <n v="8095418"/>
    <n v="87799"/>
    <x v="0"/>
    <x v="0"/>
    <n v="1529"/>
    <m/>
    <n v="1"/>
    <n v="0"/>
    <n v="-1529"/>
    <x v="6"/>
    <x v="0"/>
    <n v="0"/>
    <n v="0"/>
    <n v="0"/>
    <n v="-194397.06"/>
    <x v="6"/>
    <n v="-194397.06"/>
    <m/>
    <n v="-1529"/>
    <m/>
    <m/>
    <m/>
    <n v="1"/>
    <m/>
    <m/>
    <x v="3"/>
    <x v="0"/>
    <x v="9"/>
  </r>
  <r>
    <x v="3208"/>
    <n v="330100211715"/>
    <n v="340001900"/>
    <x v="2662"/>
    <s v="М.Шокай 11"/>
    <s v="М.Шокая"/>
    <n v="6"/>
    <m/>
    <n v="0"/>
    <n v="0"/>
    <x v="0"/>
    <x v="0"/>
    <n v="1009"/>
    <m/>
    <n v="1"/>
    <n v="0"/>
    <n v="-1009"/>
    <x v="6"/>
    <x v="0"/>
    <n v="0"/>
    <n v="0"/>
    <n v="0"/>
    <n v="-128284.26"/>
    <x v="6"/>
    <n v="-128284.26"/>
    <m/>
    <n v="-1009"/>
    <m/>
    <m/>
    <m/>
    <n v="1"/>
    <m/>
    <m/>
    <x v="3"/>
    <x v="0"/>
    <x v="9"/>
  </r>
  <r>
    <x v="3209"/>
    <n v="330100211715"/>
    <n v="340001900"/>
    <x v="2662"/>
    <s v="М.Шокай 11"/>
    <s v="М.Шокая"/>
    <n v="6"/>
    <m/>
    <s v="06/6677379"/>
    <n v="87798"/>
    <x v="0"/>
    <x v="0"/>
    <n v="2220"/>
    <m/>
    <n v="1"/>
    <n v="0"/>
    <n v="-2220"/>
    <x v="6"/>
    <x v="0"/>
    <n v="0"/>
    <n v="0"/>
    <n v="0"/>
    <n v="-282250.8"/>
    <x v="6"/>
    <n v="-282250.8"/>
    <m/>
    <n v="-2220"/>
    <m/>
    <m/>
    <m/>
    <n v="1"/>
    <m/>
    <m/>
    <x v="3"/>
    <x v="0"/>
    <x v="9"/>
  </r>
  <r>
    <x v="3210"/>
    <n v="330100211715"/>
    <n v="340001900"/>
    <x v="2662"/>
    <s v="М.Шокай 11"/>
    <s v="М.Шокая"/>
    <n v="6"/>
    <m/>
    <n v="1000236"/>
    <n v="87800"/>
    <x v="0"/>
    <x v="0"/>
    <n v="460"/>
    <m/>
    <n v="1"/>
    <n v="0"/>
    <n v="-460"/>
    <x v="6"/>
    <x v="0"/>
    <n v="0"/>
    <n v="0"/>
    <n v="0"/>
    <n v="-58484.4"/>
    <x v="6"/>
    <n v="-58484.4"/>
    <m/>
    <n v="-460"/>
    <m/>
    <m/>
    <m/>
    <n v="1"/>
    <m/>
    <m/>
    <x v="3"/>
    <x v="0"/>
    <x v="9"/>
  </r>
  <r>
    <x v="3211"/>
    <n v="331012257729"/>
    <n v="910206300070"/>
    <x v="2663"/>
    <s v="М.Шокай б/н"/>
    <s v="М. Шокай"/>
    <n v="25"/>
    <m/>
    <s v="08/2503986"/>
    <n v="88976"/>
    <x v="0"/>
    <x v="0"/>
    <n v="642"/>
    <m/>
    <n v="1"/>
    <n v="1"/>
    <n v="-642"/>
    <x v="1329"/>
    <x v="0"/>
    <n v="0"/>
    <n v="0"/>
    <n v="0"/>
    <n v="-81623.88"/>
    <x v="1422"/>
    <n v="-187868.46000000002"/>
    <m/>
    <n v="0"/>
    <m/>
    <m/>
    <m/>
    <n v="1"/>
    <m/>
    <m/>
    <x v="3"/>
    <x v="0"/>
    <x v="9"/>
  </r>
  <r>
    <x v="3212"/>
    <n v="330100240796"/>
    <n v="90340017665"/>
    <x v="2664"/>
    <s v="Есенова 10/3"/>
    <s v="Есенова"/>
    <n v="10"/>
    <n v="3"/>
    <n v="761033"/>
    <n v="52400"/>
    <x v="0"/>
    <x v="0"/>
    <n v="1555"/>
    <m/>
    <n v="1"/>
    <n v="0"/>
    <n v="-1555"/>
    <x v="6"/>
    <x v="0"/>
    <n v="0"/>
    <n v="0"/>
    <n v="0"/>
    <n v="-197702.7"/>
    <x v="6"/>
    <n v="-197702.7"/>
    <m/>
    <n v="-1555"/>
    <m/>
    <m/>
    <m/>
    <n v="1"/>
    <m/>
    <m/>
    <x v="33"/>
    <x v="0"/>
    <x v="9"/>
  </r>
  <r>
    <x v="1449"/>
    <m/>
    <n v="90340017666"/>
    <x v="2664"/>
    <s v="Есенова 10/4"/>
    <s v="Есенова"/>
    <n v="10"/>
    <n v="3"/>
    <n v="1615786"/>
    <n v="5530405"/>
    <x v="0"/>
    <x v="0"/>
    <n v="40"/>
    <m/>
    <n v="1"/>
    <n v="0"/>
    <n v="-40"/>
    <x v="6"/>
    <x v="0"/>
    <n v="0"/>
    <n v="0"/>
    <n v="1"/>
    <n v="-5085.6000000000004"/>
    <x v="6"/>
    <n v="-5085.6000000000004"/>
    <m/>
    <n v="-40"/>
    <m/>
    <m/>
    <m/>
    <n v="1"/>
    <m/>
    <m/>
    <x v="33"/>
    <x v="0"/>
    <x v="9"/>
  </r>
  <r>
    <x v="3213"/>
    <n v="330100225009"/>
    <m/>
    <x v="2665"/>
    <s v="Шукурова б/н "/>
    <m/>
    <m/>
    <m/>
    <n v="2112847"/>
    <n v="57913791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9"/>
  </r>
  <r>
    <x v="3214"/>
    <n v="330100228258"/>
    <n v="60140015636"/>
    <x v="2666"/>
    <s v="Шкурова б/н"/>
    <s v="Шукурова"/>
    <n v="40"/>
    <m/>
    <n v="1394"/>
    <n v="5530178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3"/>
    <x v="0"/>
    <x v="9"/>
  </r>
  <r>
    <x v="3215"/>
    <n v="330100228258"/>
    <n v="60140015636"/>
    <x v="2666"/>
    <s v="Шкурова б/н"/>
    <s v="Шукурова"/>
    <n v="40"/>
    <m/>
    <n v="11525615"/>
    <n v="5508323"/>
    <x v="0"/>
    <x v="0"/>
    <n v="49"/>
    <m/>
    <n v="1"/>
    <n v="0"/>
    <n v="-49"/>
    <x v="6"/>
    <x v="0"/>
    <n v="0"/>
    <n v="0"/>
    <n v="0"/>
    <n v="-6229.86"/>
    <x v="6"/>
    <n v="-6229.86"/>
    <m/>
    <n v="-49"/>
    <m/>
    <m/>
    <m/>
    <n v="1"/>
    <m/>
    <m/>
    <x v="3"/>
    <x v="0"/>
    <x v="9"/>
  </r>
  <r>
    <x v="3216"/>
    <n v="331000001010"/>
    <n v="50740006657"/>
    <x v="2667"/>
    <s v="жибек жолы б/н"/>
    <s v="Жибек жолы"/>
    <s v="б/н"/>
    <m/>
    <n v="2092754"/>
    <n v="231207"/>
    <x v="0"/>
    <x v="0"/>
    <n v="300"/>
    <m/>
    <n v="1"/>
    <n v="1"/>
    <n v="-300"/>
    <x v="640"/>
    <x v="0"/>
    <n v="0"/>
    <n v="0"/>
    <n v="0"/>
    <n v="-38142"/>
    <x v="655"/>
    <n v="-87789"/>
    <m/>
    <n v="0"/>
    <m/>
    <m/>
    <m/>
    <m/>
    <m/>
    <m/>
    <x v="3"/>
    <x v="0"/>
    <x v="9"/>
  </r>
  <r>
    <x v="3217"/>
    <n v="331000001010"/>
    <n v="50740006657"/>
    <x v="2667"/>
    <s v="жибек жолы б/н"/>
    <s v="Жибек жолы"/>
    <s v="б/н"/>
    <m/>
    <n v="381694"/>
    <n v="231205"/>
    <x v="0"/>
    <x v="0"/>
    <n v="2309"/>
    <m/>
    <n v="1"/>
    <n v="0"/>
    <n v="-2309"/>
    <x v="6"/>
    <x v="0"/>
    <n v="0"/>
    <n v="0"/>
    <n v="0"/>
    <n v="-293566.26"/>
    <x v="6"/>
    <n v="-293566.26"/>
    <m/>
    <n v="-2309"/>
    <m/>
    <m/>
    <m/>
    <n v="1"/>
    <m/>
    <m/>
    <x v="3"/>
    <x v="0"/>
    <x v="9"/>
  </r>
  <r>
    <x v="3218"/>
    <n v="331000001889"/>
    <n v="30840010358"/>
    <x v="2668"/>
    <s v="Мостов 1"/>
    <s v="Мостовая"/>
    <n v="1"/>
    <m/>
    <n v="32583139"/>
    <n v="58172776"/>
    <x v="0"/>
    <x v="0"/>
    <n v="587"/>
    <m/>
    <n v="1"/>
    <n v="0"/>
    <n v="-587"/>
    <x v="6"/>
    <x v="0"/>
    <n v="0"/>
    <n v="0"/>
    <n v="0"/>
    <n v="-74631.180000000008"/>
    <x v="6"/>
    <n v="-74631.180000000008"/>
    <m/>
    <n v="-587"/>
    <m/>
    <m/>
    <m/>
    <n v="1"/>
    <m/>
    <m/>
    <x v="3"/>
    <x v="0"/>
    <x v="9"/>
  </r>
  <r>
    <x v="3219"/>
    <n v="331000001889"/>
    <n v="30840010358"/>
    <x v="2668"/>
    <s v="Мостов 1"/>
    <s v="Мостовая"/>
    <n v="1"/>
    <m/>
    <n v="13527298"/>
    <n v="48631"/>
    <x v="0"/>
    <x v="0"/>
    <n v="303"/>
    <m/>
    <n v="1"/>
    <n v="0"/>
    <n v="-303"/>
    <x v="6"/>
    <x v="0"/>
    <n v="0"/>
    <n v="0"/>
    <n v="0"/>
    <n v="-38523.42"/>
    <x v="6"/>
    <n v="-38523.42"/>
    <m/>
    <n v="-303"/>
    <m/>
    <m/>
    <m/>
    <n v="1"/>
    <m/>
    <m/>
    <x v="3"/>
    <x v="0"/>
    <x v="9"/>
  </r>
  <r>
    <x v="3220"/>
    <n v="331000001494"/>
    <n v="960540000343"/>
    <x v="2669"/>
    <s v="Жибек ж"/>
    <s v="Жибек жолы"/>
    <s v="б/н"/>
    <m/>
    <n v="8611388"/>
    <n v="405382"/>
    <x v="0"/>
    <x v="0"/>
    <n v="2995"/>
    <m/>
    <n v="1"/>
    <n v="0"/>
    <n v="-2995"/>
    <x v="6"/>
    <x v="0"/>
    <n v="0"/>
    <n v="0"/>
    <n v="0"/>
    <n v="-380784.3"/>
    <x v="6"/>
    <n v="-380784.3"/>
    <m/>
    <n v="-2995"/>
    <m/>
    <m/>
    <m/>
    <n v="1"/>
    <m/>
    <m/>
    <x v="3"/>
    <x v="0"/>
    <x v="9"/>
  </r>
  <r>
    <x v="3221"/>
    <n v="331000001494"/>
    <n v="960540000343"/>
    <x v="2669"/>
    <s v="Жибек ж"/>
    <s v="Жибек жолы"/>
    <s v="б/н"/>
    <m/>
    <n v="17285721"/>
    <n v="231212"/>
    <x v="0"/>
    <x v="0"/>
    <n v="4537"/>
    <m/>
    <n v="1"/>
    <n v="0"/>
    <n v="-4537"/>
    <x v="6"/>
    <x v="0"/>
    <n v="0"/>
    <n v="0"/>
    <n v="0"/>
    <n v="-576834.18000000005"/>
    <x v="6"/>
    <n v="-576834.18000000005"/>
    <m/>
    <n v="-4537"/>
    <m/>
    <m/>
    <m/>
    <n v="1"/>
    <m/>
    <m/>
    <x v="3"/>
    <x v="0"/>
    <x v="9"/>
  </r>
  <r>
    <x v="3222"/>
    <n v="331000001428"/>
    <n v="940140001155"/>
    <x v="2670"/>
    <s v="Жибек б/н"/>
    <s v="Жибек жолы"/>
    <n v="9"/>
    <m/>
    <n v="18865"/>
    <n v="48413"/>
    <x v="0"/>
    <x v="0"/>
    <n v="9678"/>
    <m/>
    <n v="0"/>
    <n v="1"/>
    <n v="0"/>
    <x v="1330"/>
    <x v="0"/>
    <n v="0"/>
    <n v="0"/>
    <n v="0"/>
    <n v="0"/>
    <x v="1423"/>
    <n v="-1601612.22"/>
    <m/>
    <n v="9678"/>
    <m/>
    <m/>
    <m/>
    <n v="1"/>
    <m/>
    <m/>
    <x v="3"/>
    <x v="0"/>
    <x v="9"/>
  </r>
  <r>
    <x v="3223"/>
    <n v="330100235468"/>
    <n v="71040006152"/>
    <x v="2671"/>
    <s v="Жибек "/>
    <s v="Жибек жолы"/>
    <n v="5"/>
    <m/>
    <n v="414"/>
    <n v="0"/>
    <x v="0"/>
    <x v="0"/>
    <n v="564"/>
    <m/>
    <n v="1"/>
    <n v="1"/>
    <n v="-564"/>
    <x v="974"/>
    <x v="0"/>
    <n v="0"/>
    <n v="0"/>
    <n v="0"/>
    <n v="-71706.960000000006"/>
    <x v="1005"/>
    <n v="-165043.32"/>
    <m/>
    <n v="0"/>
    <m/>
    <m/>
    <m/>
    <n v="1"/>
    <m/>
    <m/>
    <x v="3"/>
    <x v="0"/>
    <x v="9"/>
  </r>
  <r>
    <x v="3224"/>
    <n v="331000026918"/>
    <n v="940240000616"/>
    <x v="2672"/>
    <s v="Жибек "/>
    <s v="Жибек жолы"/>
    <n v="2"/>
    <m/>
    <n v="20312349"/>
    <n v="58173274"/>
    <x v="0"/>
    <x v="0"/>
    <n v="370"/>
    <m/>
    <n v="1"/>
    <n v="0"/>
    <n v="-370"/>
    <x v="6"/>
    <x v="0"/>
    <n v="0"/>
    <n v="0"/>
    <n v="0"/>
    <n v="-47041.8"/>
    <x v="6"/>
    <n v="-47041.8"/>
    <m/>
    <n v="-370"/>
    <m/>
    <m/>
    <m/>
    <n v="1"/>
    <m/>
    <m/>
    <x v="3"/>
    <x v="0"/>
    <x v="9"/>
  </r>
  <r>
    <x v="3225"/>
    <n v="330100222704"/>
    <n v="41040000247"/>
    <x v="2673"/>
    <s v="Жибек ж 2а"/>
    <s v="Жибек жолы"/>
    <n v="2"/>
    <s v="а"/>
    <s v="08/892921"/>
    <n v="57913794"/>
    <x v="0"/>
    <x v="0"/>
    <n v="250"/>
    <m/>
    <n v="1"/>
    <n v="1"/>
    <n v="-250"/>
    <x v="79"/>
    <x v="0"/>
    <n v="0"/>
    <n v="0"/>
    <n v="0"/>
    <n v="-31785"/>
    <x v="79"/>
    <n v="-73157.5"/>
    <m/>
    <n v="0"/>
    <m/>
    <m/>
    <m/>
    <n v="1"/>
    <m/>
    <m/>
    <x v="3"/>
    <x v="0"/>
    <x v="9"/>
  </r>
  <r>
    <x v="3226"/>
    <n v="330100214918"/>
    <n v="21140006771"/>
    <x v="2674"/>
    <s v="Жибек жолы б/н"/>
    <m/>
    <m/>
    <m/>
    <n v="17265561"/>
    <n v="231206"/>
    <x v="0"/>
    <x v="0"/>
    <n v="344"/>
    <m/>
    <n v="1"/>
    <n v="1"/>
    <n v="-344"/>
    <x v="583"/>
    <x v="0"/>
    <n v="0"/>
    <n v="0"/>
    <n v="0"/>
    <n v="-43736.160000000003"/>
    <x v="594"/>
    <n v="-100664.72"/>
    <m/>
    <n v="0"/>
    <m/>
    <m/>
    <m/>
    <m/>
    <m/>
    <m/>
    <x v="3"/>
    <x v="0"/>
    <x v="9"/>
  </r>
  <r>
    <x v="3227"/>
    <n v="330100240763"/>
    <n v="90340017209"/>
    <x v="2675"/>
    <s v="Жибек жолы б/н"/>
    <s v="Жибек жолы"/>
    <s v="б/н"/>
    <m/>
    <n v="31910047"/>
    <n v="58173208"/>
    <x v="0"/>
    <x v="0"/>
    <n v="165"/>
    <m/>
    <n v="1"/>
    <n v="0"/>
    <n v="-165"/>
    <x v="6"/>
    <x v="0"/>
    <n v="0"/>
    <n v="0"/>
    <n v="0"/>
    <n v="-20978.1"/>
    <x v="6"/>
    <n v="-20978.1"/>
    <m/>
    <n v="-165"/>
    <m/>
    <m/>
    <m/>
    <m/>
    <m/>
    <m/>
    <x v="3"/>
    <x v="0"/>
    <x v="9"/>
  </r>
  <r>
    <x v="3228"/>
    <n v="330100240598"/>
    <n v="90341002088"/>
    <x v="2676"/>
    <s v="Жибек жолы "/>
    <s v="Жибек жолы"/>
    <s v="б/н"/>
    <m/>
    <s v="ЗН"/>
    <n v="828652"/>
    <x v="0"/>
    <x v="0"/>
    <n v="32697"/>
    <m/>
    <n v="1"/>
    <n v="0"/>
    <n v="-32697"/>
    <x v="6"/>
    <x v="0"/>
    <n v="0"/>
    <n v="0"/>
    <n v="0"/>
    <n v="-4157096.58"/>
    <x v="6"/>
    <n v="-4157096.58"/>
    <m/>
    <n v="-32697"/>
    <m/>
    <m/>
    <m/>
    <m/>
    <m/>
    <m/>
    <x v="3"/>
    <x v="0"/>
    <x v="9"/>
  </r>
  <r>
    <x v="3229"/>
    <n v="330100218954"/>
    <n v="50840005583"/>
    <x v="2677"/>
    <s v="Жибек жолы б/н"/>
    <s v="Жибек жолы"/>
    <s v="б/н"/>
    <m/>
    <n v="13024331"/>
    <n v="58172317"/>
    <x v="0"/>
    <x v="0"/>
    <n v="11490"/>
    <m/>
    <n v="1"/>
    <n v="0"/>
    <n v="-11490"/>
    <x v="6"/>
    <x v="0"/>
    <n v="0"/>
    <n v="0"/>
    <n v="0"/>
    <n v="-1460838.6"/>
    <x v="6"/>
    <n v="-1460838.6"/>
    <m/>
    <n v="-11490"/>
    <m/>
    <m/>
    <m/>
    <n v="1"/>
    <m/>
    <m/>
    <x v="3"/>
    <x v="0"/>
    <x v="9"/>
  </r>
  <r>
    <x v="3230"/>
    <n v="330100220868"/>
    <n v="40440006038"/>
    <x v="2678"/>
    <s v="Жибек жолы б/н"/>
    <s v="Жибек жолы"/>
    <n v="73"/>
    <m/>
    <n v="2845480"/>
    <n v="58175063"/>
    <x v="0"/>
    <x v="0"/>
    <n v="1245"/>
    <m/>
    <n v="1"/>
    <n v="0"/>
    <n v="-1245"/>
    <x v="6"/>
    <x v="0"/>
    <n v="0"/>
    <n v="0"/>
    <n v="0"/>
    <n v="-158289.29999999999"/>
    <x v="6"/>
    <n v="-158289.29999999999"/>
    <m/>
    <n v="-1245"/>
    <m/>
    <m/>
    <m/>
    <n v="1"/>
    <m/>
    <m/>
    <x v="3"/>
    <x v="0"/>
    <x v="9"/>
  </r>
  <r>
    <x v="1449"/>
    <m/>
    <n v="40440006039"/>
    <x v="2678"/>
    <s v="Жибек жолы б/н"/>
    <s v="Жибек жолы"/>
    <n v="74"/>
    <m/>
    <n v="220"/>
    <n v="5530439"/>
    <x v="0"/>
    <x v="0"/>
    <n v="217"/>
    <m/>
    <n v="1"/>
    <n v="0"/>
    <n v="-217"/>
    <x v="6"/>
    <x v="0"/>
    <n v="0"/>
    <n v="0"/>
    <n v="1"/>
    <n v="-27589.38"/>
    <x v="6"/>
    <n v="-27589.38"/>
    <m/>
    <n v="-217"/>
    <m/>
    <m/>
    <m/>
    <n v="1"/>
    <m/>
    <m/>
    <x v="3"/>
    <x v="0"/>
    <x v="9"/>
  </r>
  <r>
    <x v="3231"/>
    <n v="330100215322"/>
    <n v="21140001572"/>
    <x v="2679"/>
    <s v="Жибек жолы б/н"/>
    <m/>
    <m/>
    <m/>
    <n v="1609092"/>
    <n v="48008"/>
    <x v="0"/>
    <x v="0"/>
    <n v="90"/>
    <m/>
    <n v="1"/>
    <n v="1"/>
    <n v="-90"/>
    <x v="402"/>
    <x v="0"/>
    <n v="0"/>
    <n v="0"/>
    <n v="0"/>
    <n v="-11442.6"/>
    <x v="405"/>
    <n v="-26336.7"/>
    <m/>
    <n v="0"/>
    <m/>
    <m/>
    <m/>
    <m/>
    <m/>
    <m/>
    <x v="3"/>
    <x v="0"/>
    <x v="9"/>
  </r>
  <r>
    <x v="3232"/>
    <n v="331012308694"/>
    <n v="130300798"/>
    <x v="2680"/>
    <s v="Шукурова б/н"/>
    <m/>
    <m/>
    <m/>
    <n v="3496275"/>
    <n v="58172864"/>
    <x v="0"/>
    <x v="0"/>
    <n v="714"/>
    <m/>
    <n v="1"/>
    <n v="1"/>
    <n v="-714"/>
    <x v="1214"/>
    <x v="0"/>
    <n v="0"/>
    <n v="0"/>
    <n v="0"/>
    <n v="-90777.96"/>
    <x v="1284"/>
    <n v="-208937.82"/>
    <m/>
    <n v="0"/>
    <m/>
    <m/>
    <m/>
    <m/>
    <m/>
    <m/>
    <x v="3"/>
    <x v="0"/>
    <x v="9"/>
  </r>
  <r>
    <x v="3233"/>
    <n v="331000047206"/>
    <n v="940003571"/>
    <x v="2681"/>
    <s v="Абилкасымова"/>
    <s v="Абылкасымова"/>
    <n v="50"/>
    <m/>
    <s v="08/933446"/>
    <n v="57913795"/>
    <x v="0"/>
    <x v="0"/>
    <n v="212"/>
    <m/>
    <n v="1"/>
    <n v="0"/>
    <n v="-212"/>
    <x v="6"/>
    <x v="0"/>
    <n v="0"/>
    <n v="0"/>
    <n v="0"/>
    <n v="-26953.68"/>
    <x v="6"/>
    <n v="-26953.68"/>
    <m/>
    <n v="-212"/>
    <m/>
    <m/>
    <m/>
    <m/>
    <m/>
    <m/>
    <x v="3"/>
    <x v="0"/>
    <x v="9"/>
  </r>
  <r>
    <x v="3234"/>
    <n v="330100211979"/>
    <n v="20140006243"/>
    <x v="2682"/>
    <s v="шукурова 22"/>
    <m/>
    <m/>
    <m/>
    <n v="1013015065802"/>
    <n v="58173370"/>
    <x v="0"/>
    <x v="0"/>
    <n v="269"/>
    <m/>
    <n v="1"/>
    <n v="0"/>
    <n v="-269"/>
    <x v="6"/>
    <x v="0"/>
    <n v="0"/>
    <n v="0"/>
    <n v="0"/>
    <n v="-34200.660000000003"/>
    <x v="6"/>
    <n v="-34200.660000000003"/>
    <m/>
    <n v="-269"/>
    <m/>
    <m/>
    <m/>
    <n v="1"/>
    <m/>
    <m/>
    <x v="3"/>
    <x v="0"/>
    <x v="9"/>
  </r>
  <r>
    <x v="3235"/>
    <n v="330120182529"/>
    <n v="60140017652"/>
    <x v="2683"/>
    <s v="Промзона"/>
    <s v="Промзона"/>
    <s v="б/н"/>
    <m/>
    <n v="13042952"/>
    <n v="405688"/>
    <x v="0"/>
    <x v="0"/>
    <n v="907"/>
    <m/>
    <n v="1"/>
    <n v="0"/>
    <n v="-907"/>
    <x v="6"/>
    <x v="0"/>
    <n v="0"/>
    <n v="0"/>
    <n v="0"/>
    <n v="-115315.98"/>
    <x v="6"/>
    <n v="-115315.98"/>
    <m/>
    <n v="-907"/>
    <m/>
    <m/>
    <m/>
    <m/>
    <m/>
    <m/>
    <x v="3"/>
    <x v="0"/>
    <x v="9"/>
  </r>
  <r>
    <x v="3236"/>
    <n v="330120182529"/>
    <n v="60140017652"/>
    <x v="2683"/>
    <s v="Промзона"/>
    <s v="Промзона"/>
    <s v="б/н"/>
    <m/>
    <n v="14952637"/>
    <n v="58175078"/>
    <x v="0"/>
    <x v="0"/>
    <n v="320"/>
    <m/>
    <n v="1"/>
    <n v="0"/>
    <n v="-320"/>
    <x v="6"/>
    <x v="0"/>
    <n v="0"/>
    <n v="0"/>
    <n v="0"/>
    <n v="-40684.800000000003"/>
    <x v="6"/>
    <n v="-40684.800000000003"/>
    <m/>
    <n v="-320"/>
    <m/>
    <m/>
    <m/>
    <m/>
    <m/>
    <m/>
    <x v="3"/>
    <x v="0"/>
    <x v="9"/>
  </r>
  <r>
    <x v="3237"/>
    <n v="331000041493"/>
    <n v="980340000796"/>
    <x v="2684"/>
    <s v="ЮЖ. Промзона"/>
    <s v="Южная промзона"/>
    <s v="б/н"/>
    <m/>
    <n v="987549"/>
    <n v="317704"/>
    <x v="0"/>
    <x v="0"/>
    <n v="10003"/>
    <m/>
    <n v="0"/>
    <n v="1"/>
    <n v="0"/>
    <x v="1331"/>
    <x v="0"/>
    <n v="0"/>
    <n v="0"/>
    <n v="0"/>
    <n v="0"/>
    <x v="1424"/>
    <n v="-1655396.4700000002"/>
    <m/>
    <n v="10003"/>
    <m/>
    <m/>
    <m/>
    <n v="1"/>
    <m/>
    <m/>
    <x v="3"/>
    <x v="0"/>
    <x v="9"/>
  </r>
  <r>
    <x v="3238"/>
    <n v="330100226592"/>
    <n v="50940006208"/>
    <x v="2685"/>
    <s v="Есенова б/н"/>
    <s v="Есенова"/>
    <n v="40"/>
    <m/>
    <n v="1340420"/>
    <n v="57906017"/>
    <x v="0"/>
    <x v="0"/>
    <n v="1169"/>
    <m/>
    <n v="1"/>
    <n v="0"/>
    <n v="-1169"/>
    <x v="6"/>
    <x v="0"/>
    <n v="0"/>
    <n v="0"/>
    <n v="0"/>
    <n v="-148626.66"/>
    <x v="6"/>
    <n v="-148626.66"/>
    <m/>
    <n v="-1169"/>
    <m/>
    <m/>
    <m/>
    <n v="1"/>
    <m/>
    <m/>
    <x v="3"/>
    <x v="0"/>
    <x v="9"/>
  </r>
  <r>
    <x v="3239"/>
    <n v="331010507493"/>
    <n v="651018300154"/>
    <x v="2686"/>
    <s v="С,Бейбарыс22/а-22б"/>
    <s v="С.Бейбарыс"/>
    <s v="22б"/>
    <m/>
    <n v="2243980"/>
    <n v="230238"/>
    <x v="0"/>
    <x v="0"/>
    <n v="368"/>
    <m/>
    <n v="1"/>
    <n v="0"/>
    <n v="-368"/>
    <x v="6"/>
    <x v="0"/>
    <n v="0"/>
    <n v="0"/>
    <n v="0"/>
    <n v="-46787.519999999997"/>
    <x v="6"/>
    <n v="-46787.519999999997"/>
    <m/>
    <n v="-368"/>
    <m/>
    <m/>
    <m/>
    <n v="1"/>
    <m/>
    <m/>
    <x v="3"/>
    <x v="0"/>
    <x v="9"/>
  </r>
  <r>
    <x v="3240"/>
    <n v="331010507493"/>
    <n v="651018300154"/>
    <x v="2686"/>
    <s v="С,Бейбарыс22/а-22б"/>
    <s v="С.Бейбарыс"/>
    <s v="22а"/>
    <m/>
    <n v="120221017"/>
    <n v="316209"/>
    <x v="0"/>
    <x v="0"/>
    <n v="1504"/>
    <m/>
    <n v="1"/>
    <n v="0"/>
    <n v="-1504"/>
    <x v="6"/>
    <x v="0"/>
    <n v="0"/>
    <n v="0"/>
    <n v="0"/>
    <n v="-191218.56"/>
    <x v="6"/>
    <n v="-191218.56"/>
    <m/>
    <n v="-1504"/>
    <m/>
    <m/>
    <m/>
    <n v="1"/>
    <m/>
    <m/>
    <x v="3"/>
    <x v="0"/>
    <x v="9"/>
  </r>
  <r>
    <x v="3241"/>
    <n v="330100223851"/>
    <m/>
    <x v="2687"/>
    <s v="Жибек жолы"/>
    <m/>
    <m/>
    <m/>
    <n v="10002390"/>
    <n v="47508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"/>
    <x v="0"/>
    <x v="9"/>
  </r>
  <r>
    <x v="3242"/>
    <n v="330315334808"/>
    <n v="680315402848"/>
    <x v="2688"/>
    <s v="Есенова б/н"/>
    <s v="Есенова"/>
    <n v="32"/>
    <m/>
    <n v="14659"/>
    <n v="39861"/>
    <x v="0"/>
    <x v="0"/>
    <n v="2703"/>
    <m/>
    <n v="1"/>
    <n v="0"/>
    <n v="-2703"/>
    <x v="6"/>
    <x v="0"/>
    <n v="0"/>
    <n v="0"/>
    <n v="0"/>
    <n v="-343659.42"/>
    <x v="6"/>
    <n v="-343659.42"/>
    <m/>
    <n v="-2703"/>
    <m/>
    <m/>
    <m/>
    <n v="1"/>
    <m/>
    <m/>
    <x v="3"/>
    <x v="0"/>
    <x v="9"/>
  </r>
  <r>
    <x v="3243"/>
    <n v="330700000026"/>
    <n v="901141000207"/>
    <x v="2689"/>
    <s v="Есенова 5"/>
    <s v="Есенова"/>
    <n v="32"/>
    <m/>
    <n v="101404456401"/>
    <n v="17328937"/>
    <x v="0"/>
    <x v="0"/>
    <n v="240"/>
    <m/>
    <n v="1"/>
    <n v="0"/>
    <n v="-240"/>
    <x v="6"/>
    <x v="0"/>
    <n v="0"/>
    <n v="0"/>
    <n v="0"/>
    <n v="-30513.599999999999"/>
    <x v="6"/>
    <n v="-30513.599999999999"/>
    <m/>
    <n v="-240"/>
    <m/>
    <m/>
    <m/>
    <n v="1"/>
    <m/>
    <m/>
    <x v="3"/>
    <x v="0"/>
    <x v="9"/>
  </r>
  <r>
    <x v="3244"/>
    <n v="330100238904"/>
    <n v="81041002464"/>
    <x v="2690"/>
    <s v="Жибек жолы 2"/>
    <s v="Жибек жолы"/>
    <n v="2"/>
    <m/>
    <n v="2095582"/>
    <n v="47896"/>
    <x v="0"/>
    <x v="0"/>
    <n v="4268"/>
    <m/>
    <n v="1"/>
    <n v="0"/>
    <n v="-4268"/>
    <x v="6"/>
    <x v="0"/>
    <n v="0"/>
    <n v="0"/>
    <n v="0"/>
    <n v="-542633.52"/>
    <x v="6"/>
    <n v="-542633.52"/>
    <m/>
    <n v="-4268"/>
    <m/>
    <m/>
    <m/>
    <n v="1"/>
    <m/>
    <m/>
    <x v="3"/>
    <x v="0"/>
    <x v="9"/>
  </r>
  <r>
    <x v="3245"/>
    <n v="330100221470"/>
    <n v="40640003230"/>
    <x v="2691"/>
    <s v="Ж Жолы б/н"/>
    <s v="А. Маргулан"/>
    <n v="2"/>
    <m/>
    <n v="12074281"/>
    <n v="5508326"/>
    <x v="0"/>
    <x v="0"/>
    <n v="346"/>
    <m/>
    <n v="1"/>
    <n v="0"/>
    <n v="-346"/>
    <x v="6"/>
    <x v="0"/>
    <n v="0"/>
    <n v="0"/>
    <n v="0"/>
    <n v="-43990.44"/>
    <x v="6"/>
    <n v="-43990.44"/>
    <m/>
    <n v="-346"/>
    <m/>
    <m/>
    <m/>
    <n v="1"/>
    <m/>
    <m/>
    <x v="3"/>
    <x v="0"/>
    <x v="9"/>
  </r>
  <r>
    <x v="3246"/>
    <n v="330120273329"/>
    <n v="760320302032"/>
    <x v="2692"/>
    <s v="Шукурова 30"/>
    <m/>
    <m/>
    <m/>
    <n v="14842204"/>
    <n v="935"/>
    <x v="0"/>
    <x v="0"/>
    <n v="200"/>
    <m/>
    <n v="1"/>
    <n v="1"/>
    <n v="-200"/>
    <x v="249"/>
    <x v="0"/>
    <n v="0"/>
    <n v="0"/>
    <n v="0"/>
    <n v="-25428"/>
    <x v="252"/>
    <n v="-58526"/>
    <m/>
    <n v="0"/>
    <m/>
    <m/>
    <m/>
    <m/>
    <m/>
    <m/>
    <x v="3"/>
    <x v="0"/>
    <x v="9"/>
  </r>
  <r>
    <x v="3247"/>
    <n v="331000013399"/>
    <n v="101140000819"/>
    <x v="2693"/>
    <s v="М Шокай б/н"/>
    <m/>
    <m/>
    <m/>
    <n v="25177945"/>
    <n v="57905963"/>
    <x v="0"/>
    <x v="0"/>
    <n v="496"/>
    <m/>
    <n v="1"/>
    <n v="1"/>
    <n v="-496"/>
    <x v="307"/>
    <x v="0"/>
    <n v="0"/>
    <n v="0"/>
    <n v="0"/>
    <n v="-63061.440000000002"/>
    <x v="310"/>
    <n v="-145144.48000000001"/>
    <m/>
    <n v="0"/>
    <m/>
    <m/>
    <m/>
    <m/>
    <m/>
    <m/>
    <x v="3"/>
    <x v="0"/>
    <x v="9"/>
  </r>
  <r>
    <x v="3248"/>
    <n v="330100221206"/>
    <n v="40540005907"/>
    <x v="2694"/>
    <s v="ул С Бейбарыс б/н"/>
    <s v="С.Бейбарыс"/>
    <s v="б/н"/>
    <m/>
    <n v="27302"/>
    <n v="57907619"/>
    <x v="0"/>
    <x v="0"/>
    <n v="648"/>
    <m/>
    <n v="1"/>
    <n v="1"/>
    <n v="-648"/>
    <x v="1125"/>
    <x v="0"/>
    <n v="0"/>
    <n v="0"/>
    <n v="0"/>
    <n v="-82386.720000000001"/>
    <x v="1179"/>
    <n v="-189624.24"/>
    <m/>
    <n v="0"/>
    <m/>
    <m/>
    <m/>
    <n v="1"/>
    <m/>
    <m/>
    <x v="3"/>
    <x v="0"/>
    <x v="9"/>
  </r>
  <r>
    <x v="3249"/>
    <n v="330100221206"/>
    <n v="40540005907"/>
    <x v="2694"/>
    <s v="ул С Бейбарыс б/н"/>
    <s v="С.Бейбарыс"/>
    <s v="б/н"/>
    <m/>
    <n v="8527140"/>
    <n v="57907616"/>
    <x v="0"/>
    <x v="0"/>
    <n v="345"/>
    <m/>
    <n v="1"/>
    <n v="1"/>
    <n v="-345"/>
    <x v="430"/>
    <x v="0"/>
    <n v="0"/>
    <n v="0"/>
    <n v="0"/>
    <n v="-43863.3"/>
    <x v="433"/>
    <n v="-100957.35"/>
    <m/>
    <n v="0"/>
    <m/>
    <m/>
    <m/>
    <n v="1"/>
    <m/>
    <m/>
    <x v="3"/>
    <x v="0"/>
    <x v="9"/>
  </r>
  <r>
    <x v="3250"/>
    <n v="330100221206"/>
    <n v="40540005907"/>
    <x v="2694"/>
    <s v="ул С Бейбарыс б/н"/>
    <s v="С.Бейбарыс"/>
    <s v="б/н"/>
    <m/>
    <n v="8527140"/>
    <n v="57907616"/>
    <x v="0"/>
    <x v="0"/>
    <m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3"/>
    <x v="0"/>
    <x v="9"/>
  </r>
  <r>
    <x v="3251"/>
    <n v="330100223191"/>
    <n v="680615301844"/>
    <x v="2695"/>
    <s v="Есенова б/н"/>
    <s v="Есенова"/>
    <s v="б/н"/>
    <m/>
    <s v="08/892948"/>
    <n v="317155"/>
    <x v="0"/>
    <x v="0"/>
    <n v="216"/>
    <m/>
    <n v="1"/>
    <n v="0"/>
    <n v="-216"/>
    <x v="6"/>
    <x v="0"/>
    <n v="0"/>
    <n v="0"/>
    <n v="0"/>
    <n v="-27462.240000000002"/>
    <x v="6"/>
    <n v="-27462.240000000002"/>
    <m/>
    <n v="-216"/>
    <m/>
    <m/>
    <m/>
    <m/>
    <m/>
    <m/>
    <x v="3"/>
    <x v="0"/>
    <x v="9"/>
  </r>
  <r>
    <x v="3252"/>
    <n v="331000019530"/>
    <n v="110640016278"/>
    <x v="2696"/>
    <s v="ул Окшы  ата25"/>
    <s v="Окшы ата"/>
    <n v="25"/>
    <m/>
    <n v="0"/>
    <m/>
    <x v="0"/>
    <x v="0"/>
    <n v="1632"/>
    <m/>
    <n v="1"/>
    <n v="0"/>
    <n v="-1632"/>
    <x v="6"/>
    <x v="0"/>
    <n v="0"/>
    <n v="0"/>
    <n v="0"/>
    <n v="-207492.48000000001"/>
    <x v="6"/>
    <n v="-207492.48000000001"/>
    <m/>
    <n v="-1632"/>
    <m/>
    <m/>
    <m/>
    <m/>
    <m/>
    <m/>
    <x v="3"/>
    <x v="0"/>
    <x v="9"/>
  </r>
  <r>
    <x v="3253"/>
    <m/>
    <n v="130240005281"/>
    <x v="2697"/>
    <s v="Абая30"/>
    <s v="Абая"/>
    <n v="30"/>
    <m/>
    <n v="15559366"/>
    <n v="57914875"/>
    <x v="0"/>
    <x v="0"/>
    <n v="1372"/>
    <m/>
    <n v="1"/>
    <n v="0"/>
    <n v="-1372"/>
    <x v="6"/>
    <x v="0"/>
    <n v="0"/>
    <n v="0"/>
    <n v="0"/>
    <n v="-174436.08"/>
    <x v="6"/>
    <n v="-174436.08"/>
    <m/>
    <n v="-1372"/>
    <m/>
    <m/>
    <m/>
    <n v="1"/>
    <m/>
    <m/>
    <x v="3"/>
    <x v="0"/>
    <x v="9"/>
  </r>
  <r>
    <x v="3254"/>
    <n v="330710120329"/>
    <n v="610313400738"/>
    <x v="2698"/>
    <s v="Абая 38/02"/>
    <s v="Абая"/>
    <n v="38"/>
    <n v="2"/>
    <n v="8489746"/>
    <n v="58172330"/>
    <x v="0"/>
    <x v="0"/>
    <n v="210"/>
    <m/>
    <n v="1"/>
    <n v="0"/>
    <n v="-210"/>
    <x v="6"/>
    <x v="0"/>
    <n v="0"/>
    <n v="0"/>
    <n v="0"/>
    <n v="-26699.4"/>
    <x v="6"/>
    <n v="-26699.4"/>
    <m/>
    <n v="-210"/>
    <m/>
    <m/>
    <m/>
    <n v="1"/>
    <m/>
    <m/>
    <x v="3"/>
    <x v="0"/>
    <x v="9"/>
  </r>
  <r>
    <x v="3255"/>
    <m/>
    <n v="370825401293"/>
    <x v="2699"/>
    <s v="Астана 6/30"/>
    <m/>
    <m/>
    <m/>
    <n v="8893054"/>
    <n v="58173169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3"/>
    <x v="0"/>
    <x v="9"/>
  </r>
  <r>
    <x v="3256"/>
    <n v="331010366910"/>
    <n v="491215401135"/>
    <x v="2700"/>
    <s v="Астана 7/10А"/>
    <s v="Астана"/>
    <n v="7"/>
    <s v="10а"/>
    <n v="32383340"/>
    <n v="58173356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3"/>
    <x v="0"/>
    <x v="9"/>
  </r>
  <r>
    <x v="3257"/>
    <n v="330100210530"/>
    <n v="10541004116"/>
    <x v="2701"/>
    <s v="Наурыз 31/8"/>
    <m/>
    <m/>
    <m/>
    <n v="32582857"/>
    <n v="58175967"/>
    <x v="0"/>
    <x v="0"/>
    <n v="2"/>
    <m/>
    <n v="1"/>
    <n v="1"/>
    <n v="-2"/>
    <x v="147"/>
    <x v="0"/>
    <n v="0"/>
    <n v="0"/>
    <n v="0"/>
    <n v="-254.28"/>
    <x v="147"/>
    <n v="-585.26"/>
    <m/>
    <n v="0"/>
    <m/>
    <m/>
    <m/>
    <m/>
    <m/>
    <m/>
    <x v="3"/>
    <x v="0"/>
    <x v="9"/>
  </r>
  <r>
    <x v="3258"/>
    <m/>
    <n v="940340001162"/>
    <x v="2702"/>
    <s v="Шукурова б/н"/>
    <m/>
    <m/>
    <m/>
    <n v="1012140344495"/>
    <n v="0"/>
    <x v="0"/>
    <x v="0"/>
    <n v="133"/>
    <m/>
    <n v="1"/>
    <n v="0"/>
    <n v="-133"/>
    <x v="6"/>
    <x v="0"/>
    <n v="0"/>
    <n v="0"/>
    <n v="0"/>
    <n v="-16909.62"/>
    <x v="6"/>
    <n v="-16909.62"/>
    <m/>
    <n v="-133"/>
    <m/>
    <m/>
    <m/>
    <m/>
    <m/>
    <m/>
    <x v="3"/>
    <x v="0"/>
    <x v="9"/>
  </r>
  <r>
    <x v="3259"/>
    <n v="331000020380"/>
    <n v="110840007711"/>
    <x v="2703"/>
    <s v="Юж промз б/н"/>
    <s v="Южная промзона"/>
    <s v="б/н"/>
    <m/>
    <n v="13075342"/>
    <n v="17928143"/>
    <x v="0"/>
    <x v="0"/>
    <n v="6081"/>
    <m/>
    <n v="1"/>
    <n v="0"/>
    <n v="-6081"/>
    <x v="6"/>
    <x v="0"/>
    <n v="0"/>
    <n v="0"/>
    <n v="0"/>
    <n v="-773138.34"/>
    <x v="6"/>
    <n v="-773138.34"/>
    <m/>
    <n v="-6081"/>
    <m/>
    <m/>
    <m/>
    <n v="1"/>
    <m/>
    <m/>
    <x v="3"/>
    <x v="0"/>
    <x v="9"/>
  </r>
  <r>
    <x v="3260"/>
    <m/>
    <n v="730107400832"/>
    <x v="2704"/>
    <s v="С Бейбарсы4в"/>
    <s v="С . Бейбарыс"/>
    <n v="4"/>
    <s v="В"/>
    <n v="848984"/>
    <n v="58172200"/>
    <x v="0"/>
    <x v="0"/>
    <n v="1801"/>
    <m/>
    <n v="1"/>
    <n v="0"/>
    <n v="-1801"/>
    <x v="6"/>
    <x v="0"/>
    <n v="0"/>
    <n v="0"/>
    <n v="0"/>
    <n v="-228979.14"/>
    <x v="6"/>
    <n v="-228979.14"/>
    <m/>
    <n v="-1801"/>
    <m/>
    <m/>
    <m/>
    <n v="1"/>
    <m/>
    <m/>
    <x v="29"/>
    <x v="0"/>
    <x v="9"/>
  </r>
  <r>
    <x v="3261"/>
    <n v="331000019761"/>
    <n v="30740008124"/>
    <x v="2705"/>
    <s v="Амангелд б/н"/>
    <s v="Амангельды"/>
    <s v="б/н"/>
    <m/>
    <n v="10946719"/>
    <n v="17333957"/>
    <x v="0"/>
    <x v="0"/>
    <n v="9754"/>
    <m/>
    <n v="1"/>
    <n v="0"/>
    <n v="-9754"/>
    <x v="6"/>
    <x v="0"/>
    <n v="0"/>
    <n v="0"/>
    <n v="0"/>
    <n v="-1240123.56"/>
    <x v="6"/>
    <n v="-1240123.56"/>
    <m/>
    <n v="-9754"/>
    <m/>
    <m/>
    <m/>
    <n v="1"/>
    <m/>
    <m/>
    <x v="3"/>
    <x v="0"/>
    <x v="9"/>
  </r>
  <r>
    <x v="3262"/>
    <m/>
    <n v="141140022639"/>
    <x v="2706"/>
    <s v="Амангелди49"/>
    <s v="Амангельды"/>
    <n v="49"/>
    <m/>
    <n v="141141690"/>
    <n v="17330936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3"/>
    <x v="0"/>
    <x v="9"/>
  </r>
  <r>
    <x v="3263"/>
    <n v="600700237366"/>
    <n v="11240002156"/>
    <x v="2707"/>
    <s v="С.Бейбарыс"/>
    <s v="С.Бейбарыс"/>
    <s v="192а"/>
    <m/>
    <n v="149160608"/>
    <n v="17328435"/>
    <x v="0"/>
    <x v="0"/>
    <n v="817"/>
    <m/>
    <n v="1"/>
    <n v="0"/>
    <n v="-817"/>
    <x v="6"/>
    <x v="0"/>
    <n v="0"/>
    <n v="0"/>
    <n v="0"/>
    <n v="-103873.38"/>
    <x v="6"/>
    <n v="-103873.38"/>
    <m/>
    <n v="-817"/>
    <m/>
    <m/>
    <m/>
    <n v="1"/>
    <m/>
    <m/>
    <x v="3"/>
    <x v="0"/>
    <x v="9"/>
  </r>
  <r>
    <x v="3264"/>
    <m/>
    <n v="11240002156"/>
    <x v="2707"/>
    <s v="С.Бейбарыс"/>
    <s v="С.Бейбарыс"/>
    <s v="192а"/>
    <m/>
    <n v="19029523"/>
    <n v="0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3"/>
    <x v="0"/>
    <x v="9"/>
  </r>
  <r>
    <x v="3265"/>
    <n v="331000055592"/>
    <n v="140640008758"/>
    <x v="2708"/>
    <s v="Бокейхан"/>
    <s v="Бокейхан"/>
    <s v="б/н"/>
    <m/>
    <n v="8240210"/>
    <n v="87840"/>
    <x v="0"/>
    <x v="0"/>
    <n v="18733"/>
    <m/>
    <n v="1"/>
    <n v="0"/>
    <n v="-18733"/>
    <x v="6"/>
    <x v="0"/>
    <n v="0"/>
    <n v="0"/>
    <n v="0"/>
    <n v="-2381713.62"/>
    <x v="6"/>
    <n v="-2381713.62"/>
    <m/>
    <n v="-18733"/>
    <m/>
    <m/>
    <m/>
    <n v="1"/>
    <m/>
    <m/>
    <x v="3"/>
    <x v="0"/>
    <x v="9"/>
  </r>
  <r>
    <x v="3266"/>
    <n v="330100221470"/>
    <m/>
    <x v="2709"/>
    <s v="Бокей 37/2"/>
    <m/>
    <m/>
    <m/>
    <n v="0"/>
    <m/>
    <x v="0"/>
    <x v="0"/>
    <n v="497"/>
    <m/>
    <n v="1"/>
    <n v="1"/>
    <n v="-497"/>
    <x v="267"/>
    <x v="0"/>
    <n v="0"/>
    <n v="0"/>
    <n v="0"/>
    <n v="-63188.58"/>
    <x v="270"/>
    <n v="-145437.10999999999"/>
    <m/>
    <n v="0"/>
    <m/>
    <m/>
    <m/>
    <m/>
    <m/>
    <m/>
    <x v="3"/>
    <x v="0"/>
    <x v="9"/>
  </r>
  <r>
    <x v="3267"/>
    <n v="330210636208"/>
    <n v="710731400792"/>
    <x v="2710"/>
    <s v="Бокейхан 95"/>
    <s v="Бокейхан"/>
    <n v="95"/>
    <m/>
    <n v="1132674"/>
    <n v="3458611"/>
    <x v="0"/>
    <x v="0"/>
    <n v="1426"/>
    <m/>
    <n v="1"/>
    <n v="1"/>
    <n v="-1426"/>
    <x v="1332"/>
    <x v="0"/>
    <n v="0"/>
    <n v="0"/>
    <n v="0"/>
    <n v="-181301.64"/>
    <x v="1425"/>
    <n v="-417290.38"/>
    <m/>
    <n v="0"/>
    <m/>
    <m/>
    <m/>
    <n v="1"/>
    <m/>
    <m/>
    <x v="3"/>
    <x v="0"/>
    <x v="9"/>
  </r>
  <r>
    <x v="3268"/>
    <n v="331012090222"/>
    <n v="510917301238"/>
    <x v="2711"/>
    <s v="Бокей 64/3"/>
    <m/>
    <m/>
    <m/>
    <n v="162827"/>
    <n v="58175800"/>
    <x v="0"/>
    <x v="0"/>
    <n v="144"/>
    <m/>
    <n v="1"/>
    <n v="1"/>
    <n v="-144"/>
    <x v="639"/>
    <x v="0"/>
    <n v="0"/>
    <n v="0"/>
    <n v="0"/>
    <n v="-18308.16"/>
    <x v="653"/>
    <n v="-42138.720000000001"/>
    <m/>
    <n v="0"/>
    <m/>
    <m/>
    <m/>
    <m/>
    <m/>
    <m/>
    <x v="3"/>
    <x v="0"/>
    <x v="9"/>
  </r>
  <r>
    <x v="3269"/>
    <n v="330100237004"/>
    <n v="80340004780"/>
    <x v="2712"/>
    <s v="Бокей 64/32"/>
    <s v="Бокейхан"/>
    <n v="64"/>
    <n v="32"/>
    <n v="15052445"/>
    <n v="89441"/>
    <x v="0"/>
    <x v="0"/>
    <n v="204"/>
    <m/>
    <n v="1"/>
    <n v="1"/>
    <n v="-204"/>
    <x v="790"/>
    <x v="0"/>
    <n v="0"/>
    <n v="0"/>
    <n v="0"/>
    <n v="-25936.560000000001"/>
    <x v="813"/>
    <n v="-59696.520000000004"/>
    <m/>
    <n v="0"/>
    <m/>
    <m/>
    <m/>
    <n v="1"/>
    <m/>
    <m/>
    <x v="3"/>
    <x v="0"/>
    <x v="9"/>
  </r>
  <r>
    <x v="3270"/>
    <n v="331010792288"/>
    <m/>
    <x v="2713"/>
    <s v="Бокей 64/18"/>
    <m/>
    <m/>
    <m/>
    <n v="98012655"/>
    <n v="23845"/>
    <x v="0"/>
    <x v="0"/>
    <n v="328"/>
    <m/>
    <n v="1"/>
    <n v="1"/>
    <n v="-328"/>
    <x v="1333"/>
    <x v="0"/>
    <n v="0"/>
    <n v="0"/>
    <n v="0"/>
    <n v="-41701.919999999998"/>
    <x v="1426"/>
    <n v="-95982.64"/>
    <m/>
    <n v="0"/>
    <m/>
    <m/>
    <m/>
    <m/>
    <m/>
    <m/>
    <x v="3"/>
    <x v="0"/>
    <x v="9"/>
  </r>
  <r>
    <x v="3271"/>
    <n v="330100220648"/>
    <n v="40340003349"/>
    <x v="2714"/>
    <s v="Бокей 74а"/>
    <s v="Бокейхан"/>
    <s v="74а"/>
    <m/>
    <n v="7464281"/>
    <n v="827790"/>
    <x v="0"/>
    <x v="0"/>
    <n v="539"/>
    <m/>
    <n v="1"/>
    <n v="1"/>
    <n v="-539"/>
    <x v="1334"/>
    <x v="0"/>
    <n v="0"/>
    <n v="0"/>
    <n v="0"/>
    <n v="-68528.460000000006"/>
    <x v="1427"/>
    <n v="-157727.57"/>
    <m/>
    <n v="0"/>
    <m/>
    <m/>
    <m/>
    <n v="1"/>
    <m/>
    <m/>
    <x v="3"/>
    <x v="0"/>
    <x v="9"/>
  </r>
  <r>
    <x v="3272"/>
    <n v="330100220648"/>
    <n v="40340003349"/>
    <x v="2714"/>
    <s v="Бокей 74а"/>
    <s v="Бокейхан"/>
    <s v="74а"/>
    <m/>
    <n v="7492073"/>
    <n v="829929"/>
    <x v="0"/>
    <x v="0"/>
    <n v="109"/>
    <m/>
    <n v="1"/>
    <n v="1"/>
    <n v="-109"/>
    <x v="928"/>
    <x v="0"/>
    <n v="0"/>
    <n v="0"/>
    <n v="0"/>
    <n v="-13858.26"/>
    <x v="957"/>
    <n v="-31896.67"/>
    <m/>
    <n v="0"/>
    <m/>
    <m/>
    <m/>
    <n v="1"/>
    <m/>
    <m/>
    <x v="3"/>
    <x v="0"/>
    <x v="9"/>
  </r>
  <r>
    <x v="3273"/>
    <n v="330100220648"/>
    <n v="40340003349"/>
    <x v="2714"/>
    <s v="полив"/>
    <s v="Бокейхан"/>
    <s v="74а"/>
    <m/>
    <n v="13164540"/>
    <n v="3458692"/>
    <x v="0"/>
    <x v="0"/>
    <n v="887"/>
    <m/>
    <n v="1"/>
    <n v="0"/>
    <n v="-887"/>
    <x v="6"/>
    <x v="0"/>
    <n v="0"/>
    <n v="0"/>
    <n v="0"/>
    <n v="-112773.18000000001"/>
    <x v="6"/>
    <n v="-112773.18000000001"/>
    <m/>
    <n v="-887"/>
    <m/>
    <m/>
    <m/>
    <n v="1"/>
    <m/>
    <m/>
    <x v="3"/>
    <x v="0"/>
    <x v="9"/>
  </r>
  <r>
    <x v="3274"/>
    <n v="330120127560"/>
    <n v="830218301859"/>
    <x v="2715"/>
    <s v="Бокейхан"/>
    <s v="Бокейхан"/>
    <n v="70"/>
    <m/>
    <n v="149160544"/>
    <n v="17333293"/>
    <x v="0"/>
    <x v="0"/>
    <n v="875"/>
    <m/>
    <n v="1"/>
    <n v="1"/>
    <n v="-875"/>
    <x v="1335"/>
    <x v="0"/>
    <n v="0"/>
    <n v="0"/>
    <n v="0"/>
    <n v="-111247.5"/>
    <x v="1428"/>
    <n v="-256051.25"/>
    <m/>
    <n v="0"/>
    <m/>
    <m/>
    <m/>
    <n v="1"/>
    <m/>
    <m/>
    <x v="3"/>
    <x v="0"/>
    <x v="9"/>
  </r>
  <r>
    <x v="3275"/>
    <n v="600400104444"/>
    <n v="990540002147"/>
    <x v="2716"/>
    <s v="Бокейх 30"/>
    <s v="Бокейхан"/>
    <n v="30"/>
    <m/>
    <n v="8282014"/>
    <n v="52917"/>
    <x v="0"/>
    <x v="0"/>
    <n v="1030"/>
    <m/>
    <n v="1"/>
    <n v="1"/>
    <n v="-1030"/>
    <x v="1336"/>
    <x v="0"/>
    <n v="0"/>
    <n v="0"/>
    <n v="0"/>
    <n v="-130954.2"/>
    <x v="1429"/>
    <n v="-301408.90000000002"/>
    <m/>
    <n v="0"/>
    <m/>
    <m/>
    <m/>
    <n v="1"/>
    <m/>
    <m/>
    <x v="3"/>
    <x v="0"/>
    <x v="9"/>
  </r>
  <r>
    <x v="3276"/>
    <n v="600300539411"/>
    <n v="60240004139"/>
    <x v="2717"/>
    <s v="Бокейхан 64/78"/>
    <s v="Бокейхан"/>
    <n v="64"/>
    <n v="78"/>
    <n v="13979090"/>
    <n v="5530284"/>
    <x v="0"/>
    <x v="0"/>
    <n v="14"/>
    <m/>
    <n v="1"/>
    <n v="1"/>
    <n v="-14"/>
    <x v="253"/>
    <x v="0"/>
    <n v="0"/>
    <n v="0"/>
    <n v="0"/>
    <n v="-1779.96"/>
    <x v="256"/>
    <n v="-4096.82"/>
    <m/>
    <n v="0"/>
    <m/>
    <m/>
    <m/>
    <m/>
    <m/>
    <m/>
    <x v="3"/>
    <x v="0"/>
    <x v="9"/>
  </r>
  <r>
    <x v="3277"/>
    <n v="331010319468"/>
    <n v="590104302082"/>
    <x v="2718"/>
    <s v="Бокейхан 102"/>
    <s v="Бокейхан"/>
    <n v="102"/>
    <m/>
    <n v="5642105"/>
    <n v="23363"/>
    <x v="0"/>
    <x v="0"/>
    <n v="604"/>
    <m/>
    <n v="1"/>
    <n v="1"/>
    <n v="-604"/>
    <x v="927"/>
    <x v="0"/>
    <n v="0"/>
    <n v="0"/>
    <n v="0"/>
    <n v="-76792.56"/>
    <x v="956"/>
    <n v="-176748.52000000002"/>
    <m/>
    <n v="0"/>
    <m/>
    <m/>
    <m/>
    <m/>
    <m/>
    <m/>
    <x v="3"/>
    <x v="0"/>
    <x v="9"/>
  </r>
  <r>
    <x v="3278"/>
    <n v="330120663908"/>
    <n v="911116301874"/>
    <x v="2719"/>
    <s v="Бокейхан 85"/>
    <s v="Бокейхан"/>
    <n v="85"/>
    <m/>
    <n v="311923513"/>
    <n v="57906102"/>
    <x v="0"/>
    <x v="0"/>
    <n v="1765"/>
    <m/>
    <n v="1"/>
    <n v="1"/>
    <n v="-1765"/>
    <x v="1337"/>
    <x v="0"/>
    <n v="0"/>
    <n v="0"/>
    <n v="0"/>
    <n v="-224402.1"/>
    <x v="1430"/>
    <n v="-516491.95000000007"/>
    <m/>
    <n v="0"/>
    <m/>
    <m/>
    <m/>
    <n v="1"/>
    <m/>
    <m/>
    <x v="3"/>
    <x v="0"/>
    <x v="9"/>
  </r>
  <r>
    <x v="3279"/>
    <m/>
    <n v="110841007053"/>
    <x v="2720"/>
    <s v="Ленина б/н"/>
    <s v="Ленина"/>
    <s v="б/н"/>
    <m/>
    <n v="17436"/>
    <n v="5530287"/>
    <x v="0"/>
    <x v="0"/>
    <n v="25"/>
    <m/>
    <n v="1"/>
    <n v="0"/>
    <n v="-25"/>
    <x v="6"/>
    <x v="0"/>
    <n v="0"/>
    <n v="0"/>
    <m/>
    <n v="-3178.5"/>
    <x v="6"/>
    <n v="-3178.5"/>
    <m/>
    <n v="-25"/>
    <m/>
    <m/>
    <m/>
    <m/>
    <m/>
    <m/>
    <x v="3"/>
    <x v="0"/>
    <x v="9"/>
  </r>
  <r>
    <x v="3280"/>
    <n v="330120129160"/>
    <n v="860604401660"/>
    <x v="2721"/>
    <s v="Скаткова 151/1"/>
    <s v="Скаткова"/>
    <n v="151"/>
    <n v="1"/>
    <n v="29111150"/>
    <n v="39412"/>
    <x v="0"/>
    <x v="0"/>
    <n v="80"/>
    <m/>
    <n v="1"/>
    <n v="1"/>
    <n v="-80"/>
    <x v="77"/>
    <x v="0"/>
    <n v="0"/>
    <n v="0"/>
    <n v="0"/>
    <n v="-10171.200000000001"/>
    <x v="77"/>
    <n v="-23410.400000000001"/>
    <m/>
    <n v="0"/>
    <m/>
    <m/>
    <m/>
    <m/>
    <m/>
    <m/>
    <x v="3"/>
    <x v="0"/>
    <x v="9"/>
  </r>
  <r>
    <x v="3281"/>
    <n v="331018942574"/>
    <n v="730901402588"/>
    <x v="2722"/>
    <s v="Бокейхан 62/1"/>
    <m/>
    <m/>
    <m/>
    <n v="15685390"/>
    <n v="2342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m/>
    <m/>
    <m/>
    <x v="3"/>
    <x v="0"/>
    <x v="9"/>
  </r>
  <r>
    <x v="3282"/>
    <n v="331000001824"/>
    <n v="90940009259"/>
    <x v="2723"/>
    <s v="Бокей хан 108"/>
    <s v="Бокейхан"/>
    <n v="108"/>
    <m/>
    <n v="16146728"/>
    <n v="47910"/>
    <x v="0"/>
    <x v="0"/>
    <n v="740"/>
    <m/>
    <n v="1"/>
    <n v="1"/>
    <n v="-740"/>
    <x v="614"/>
    <x v="0"/>
    <n v="0"/>
    <n v="0"/>
    <n v="0"/>
    <n v="-94083.6"/>
    <x v="628"/>
    <n v="-216546.2"/>
    <m/>
    <n v="0"/>
    <m/>
    <m/>
    <m/>
    <n v="1"/>
    <m/>
    <m/>
    <x v="33"/>
    <x v="0"/>
    <x v="9"/>
  </r>
  <r>
    <x v="3283"/>
    <n v="330100239100"/>
    <n v="81040012189"/>
    <x v="2724"/>
    <s v="Бокей 4"/>
    <s v="Бокейхан"/>
    <n v="104"/>
    <m/>
    <n v="6469428"/>
    <n v="35148"/>
    <x v="0"/>
    <x v="0"/>
    <n v="1746"/>
    <m/>
    <n v="1"/>
    <n v="1"/>
    <n v="-1746"/>
    <x v="1338"/>
    <x v="0"/>
    <n v="0"/>
    <n v="0"/>
    <n v="0"/>
    <n v="-221986.44"/>
    <x v="1431"/>
    <n v="-510931.98000000004"/>
    <m/>
    <n v="0"/>
    <m/>
    <m/>
    <m/>
    <n v="1"/>
    <m/>
    <m/>
    <x v="33"/>
    <x v="0"/>
    <x v="9"/>
  </r>
  <r>
    <x v="3284"/>
    <n v="331000042601"/>
    <n v="130740024474"/>
    <x v="2725"/>
    <s v="Бокейхан 44"/>
    <s v="Бокейхан"/>
    <n v="44"/>
    <m/>
    <n v="31264985"/>
    <n v="57906980"/>
    <x v="0"/>
    <x v="0"/>
    <n v="347"/>
    <m/>
    <n v="1"/>
    <n v="1"/>
    <n v="-347"/>
    <x v="627"/>
    <x v="0"/>
    <n v="0"/>
    <n v="0"/>
    <n v="0"/>
    <n v="-44117.58"/>
    <x v="641"/>
    <n v="-101542.61000000002"/>
    <m/>
    <n v="0"/>
    <m/>
    <m/>
    <m/>
    <n v="1"/>
    <m/>
    <m/>
    <x v="33"/>
    <x v="0"/>
    <x v="9"/>
  </r>
  <r>
    <x v="3285"/>
    <n v="331000006242"/>
    <n v="921240001059"/>
    <x v="2726"/>
    <s v="Амангелды 101"/>
    <s v="Амангельды"/>
    <n v="101"/>
    <m/>
    <n v="9789643"/>
    <n v="18987"/>
    <x v="0"/>
    <x v="0"/>
    <n v="41"/>
    <m/>
    <n v="1"/>
    <n v="1"/>
    <n v="-41"/>
    <x v="220"/>
    <x v="0"/>
    <n v="0"/>
    <n v="0"/>
    <n v="0"/>
    <n v="-5212.74"/>
    <x v="223"/>
    <n v="-11997.83"/>
    <m/>
    <n v="0"/>
    <m/>
    <m/>
    <m/>
    <n v="1"/>
    <m/>
    <m/>
    <x v="29"/>
    <x v="0"/>
    <x v="9"/>
  </r>
  <r>
    <x v="3286"/>
    <n v="331000006242"/>
    <n v="921240001059"/>
    <x v="2726"/>
    <s v="Амангелды 101"/>
    <s v="Амангельды"/>
    <n v="101"/>
    <m/>
    <n v="16878931"/>
    <n v="2348"/>
    <x v="0"/>
    <x v="0"/>
    <n v="249"/>
    <m/>
    <n v="1"/>
    <n v="1"/>
    <n v="-249"/>
    <x v="166"/>
    <x v="0"/>
    <n v="0"/>
    <n v="0"/>
    <n v="0"/>
    <n v="-31657.86"/>
    <x v="505"/>
    <n v="-72864.87"/>
    <m/>
    <n v="0"/>
    <m/>
    <m/>
    <m/>
    <n v="1"/>
    <m/>
    <m/>
    <x v="29"/>
    <x v="0"/>
    <x v="9"/>
  </r>
  <r>
    <x v="3287"/>
    <n v="331000006242"/>
    <n v="921240001059"/>
    <x v="2726"/>
    <s v="Амангелды 101"/>
    <s v="Амангельды"/>
    <n v="101"/>
    <m/>
    <n v="29103299"/>
    <n v="57913619"/>
    <x v="0"/>
    <x v="0"/>
    <n v="28"/>
    <m/>
    <n v="1"/>
    <n v="1"/>
    <n v="-28"/>
    <x v="48"/>
    <x v="0"/>
    <n v="0"/>
    <n v="0"/>
    <n v="0"/>
    <n v="-3559.92"/>
    <x v="48"/>
    <n v="-8193.64"/>
    <m/>
    <n v="0"/>
    <m/>
    <m/>
    <m/>
    <n v="1"/>
    <m/>
    <m/>
    <x v="29"/>
    <x v="0"/>
    <x v="9"/>
  </r>
  <r>
    <x v="3288"/>
    <n v="331000013168"/>
    <n v="101040013252"/>
    <x v="2727"/>
    <s v="Бокейхан 64/52"/>
    <s v="Бокейхан"/>
    <n v="64"/>
    <n v="52"/>
    <n v="27208224"/>
    <n v="57901101"/>
    <x v="0"/>
    <x v="0"/>
    <n v="184"/>
    <m/>
    <n v="1"/>
    <n v="1"/>
    <n v="-184"/>
    <x v="75"/>
    <x v="0"/>
    <n v="0"/>
    <n v="0"/>
    <n v="0"/>
    <n v="-23393.759999999998"/>
    <x v="75"/>
    <n v="-53843.92"/>
    <m/>
    <n v="0"/>
    <m/>
    <m/>
    <m/>
    <n v="1"/>
    <m/>
    <m/>
    <x v="29"/>
    <x v="0"/>
    <x v="9"/>
  </r>
  <r>
    <x v="3289"/>
    <m/>
    <n v="980140004692"/>
    <x v="86"/>
    <s v="Амангельды б/н"/>
    <m/>
    <m/>
    <m/>
    <n v="13816785"/>
    <n v="17328433"/>
    <x v="0"/>
    <x v="0"/>
    <n v="1067"/>
    <m/>
    <n v="1"/>
    <n v="0"/>
    <n v="-1067"/>
    <x v="6"/>
    <x v="0"/>
    <n v="0"/>
    <n v="0"/>
    <n v="0"/>
    <n v="-135658.38"/>
    <x v="6"/>
    <n v="-135658.38"/>
    <m/>
    <n v="-1067"/>
    <m/>
    <m/>
    <m/>
    <m/>
    <m/>
    <m/>
    <x v="3"/>
    <x v="0"/>
    <x v="9"/>
  </r>
  <r>
    <x v="3290"/>
    <m/>
    <n v="980140004692"/>
    <x v="86"/>
    <s v="СПМКА-70"/>
    <s v="СПМКА-70"/>
    <m/>
    <m/>
    <n v="149161211"/>
    <n v="5530861"/>
    <x v="0"/>
    <x v="0"/>
    <n v="1869"/>
    <m/>
    <n v="1"/>
    <n v="0"/>
    <n v="-1869"/>
    <x v="6"/>
    <x v="0"/>
    <n v="0"/>
    <n v="0"/>
    <n v="0"/>
    <n v="-237624.66"/>
    <x v="6"/>
    <n v="-237624.66"/>
    <m/>
    <n v="-1869"/>
    <m/>
    <m/>
    <m/>
    <n v="1"/>
    <m/>
    <m/>
    <x v="3"/>
    <x v="0"/>
    <x v="9"/>
  </r>
  <r>
    <x v="3291"/>
    <n v="330100232300"/>
    <n v="70140007667"/>
    <x v="2728"/>
    <s v="Байтерек 1А"/>
    <s v="Байтерек"/>
    <n v="1"/>
    <s v="а"/>
    <n v="1014019852603"/>
    <n v="17328432"/>
    <x v="0"/>
    <x v="0"/>
    <n v="11"/>
    <m/>
    <n v="1"/>
    <n v="0"/>
    <n v="-11"/>
    <x v="6"/>
    <x v="0"/>
    <n v="0"/>
    <n v="0"/>
    <n v="0"/>
    <n v="-1398.54"/>
    <x v="6"/>
    <n v="-1398.54"/>
    <m/>
    <n v="-11"/>
    <m/>
    <m/>
    <m/>
    <m/>
    <m/>
    <m/>
    <x v="3"/>
    <x v="0"/>
    <x v="9"/>
  </r>
  <r>
    <x v="3292"/>
    <m/>
    <n v="30140005039"/>
    <x v="2729"/>
    <s v="Астана 8/40"/>
    <s v="Астана"/>
    <n v="8"/>
    <n v="40"/>
    <n v="1013061092401"/>
    <n v="17328469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m/>
    <m/>
    <m/>
    <x v="3"/>
    <x v="0"/>
    <x v="9"/>
  </r>
  <r>
    <x v="3293"/>
    <m/>
    <n v="20440000601"/>
    <x v="2730"/>
    <s v="Шокай 6"/>
    <s v="М. Шокай"/>
    <n v="6"/>
    <m/>
    <n v="2164"/>
    <n v="5508973"/>
    <x v="0"/>
    <x v="0"/>
    <n v="60"/>
    <m/>
    <n v="1"/>
    <n v="0"/>
    <n v="-60"/>
    <x v="6"/>
    <x v="0"/>
    <n v="0"/>
    <n v="0"/>
    <n v="0"/>
    <n v="-7628.4"/>
    <x v="6"/>
    <n v="-7628.4"/>
    <m/>
    <n v="-60"/>
    <m/>
    <m/>
    <m/>
    <n v="1"/>
    <m/>
    <m/>
    <x v="3"/>
    <x v="0"/>
    <x v="9"/>
  </r>
  <r>
    <x v="3294"/>
    <n v="330710062892"/>
    <n v="550105401297"/>
    <x v="2731"/>
    <s v="Амангельды 6"/>
    <s v="Амангельды"/>
    <n v="6"/>
    <m/>
    <n v="8074212"/>
    <n v="52244"/>
    <x v="0"/>
    <x v="0"/>
    <n v="1788"/>
    <m/>
    <n v="1"/>
    <n v="1"/>
    <n v="-1788"/>
    <x v="1339"/>
    <x v="1"/>
    <n v="1813"/>
    <n v="530538.18999999994"/>
    <n v="0"/>
    <n v="-227326.32"/>
    <x v="1432"/>
    <n v="-523222.44"/>
    <m/>
    <n v="0"/>
    <m/>
    <m/>
    <m/>
    <n v="1"/>
    <m/>
    <m/>
    <x v="6"/>
    <x v="0"/>
    <x v="9"/>
  </r>
  <r>
    <x v="3295"/>
    <n v="330610232072"/>
    <n v="761120302059"/>
    <x v="2732"/>
    <s v="Тасарык 3/2"/>
    <s v="Тасарык"/>
    <n v="3"/>
    <n v="2"/>
    <n v="30625635"/>
    <n v="58173787"/>
    <x v="0"/>
    <x v="0"/>
    <n v="182"/>
    <m/>
    <n v="1"/>
    <n v="1"/>
    <n v="-182"/>
    <x v="1307"/>
    <x v="0"/>
    <n v="0"/>
    <n v="0"/>
    <n v="0"/>
    <n v="-23139.48"/>
    <x v="1433"/>
    <n v="-53258.66"/>
    <m/>
    <n v="0"/>
    <m/>
    <m/>
    <m/>
    <n v="1"/>
    <m/>
    <m/>
    <x v="34"/>
    <x v="0"/>
    <x v="9"/>
  </r>
  <r>
    <x v="3296"/>
    <n v="331017969878"/>
    <n v="700218301496"/>
    <x v="2733"/>
    <s v="Есенова б/н"/>
    <s v="Есенова"/>
    <n v="12"/>
    <m/>
    <n v="31256915"/>
    <n v="57906114"/>
    <x v="0"/>
    <x v="0"/>
    <n v="296"/>
    <m/>
    <n v="1"/>
    <n v="0"/>
    <n v="-296"/>
    <x v="6"/>
    <x v="0"/>
    <n v="0"/>
    <n v="0"/>
    <n v="0"/>
    <n v="-37633.440000000002"/>
    <x v="6"/>
    <n v="-37633.440000000002"/>
    <m/>
    <n v="-296"/>
    <m/>
    <m/>
    <m/>
    <m/>
    <m/>
    <m/>
    <x v="34"/>
    <x v="0"/>
    <x v="9"/>
  </r>
  <r>
    <x v="3297"/>
    <n v="331018933113"/>
    <n v="441225400407"/>
    <x v="2734"/>
    <s v="Шукурова9"/>
    <m/>
    <m/>
    <m/>
    <n v="5814802"/>
    <s v="не видно"/>
    <x v="0"/>
    <x v="0"/>
    <n v="183"/>
    <m/>
    <n v="1"/>
    <n v="1"/>
    <n v="-183"/>
    <x v="1340"/>
    <x v="0"/>
    <n v="0"/>
    <n v="0"/>
    <n v="0"/>
    <n v="-23266.62"/>
    <x v="1434"/>
    <n v="-53551.29"/>
    <m/>
    <n v="0"/>
    <m/>
    <m/>
    <m/>
    <m/>
    <m/>
    <m/>
    <x v="34"/>
    <x v="0"/>
    <x v="9"/>
  </r>
  <r>
    <x v="3298"/>
    <n v="331000015186"/>
    <n v="110140013077"/>
    <x v="2735"/>
    <s v="Шукурова б/н"/>
    <s v="Шукурова"/>
    <s v="б/н"/>
    <m/>
    <n v="12987679"/>
    <n v="17329174"/>
    <x v="0"/>
    <x v="0"/>
    <n v="55"/>
    <m/>
    <n v="1"/>
    <n v="0"/>
    <n v="-55"/>
    <x v="6"/>
    <x v="0"/>
    <n v="0"/>
    <n v="0"/>
    <n v="0"/>
    <n v="-6992.7"/>
    <x v="6"/>
    <n v="-6992.7"/>
    <m/>
    <n v="-55"/>
    <m/>
    <m/>
    <m/>
    <n v="1"/>
    <m/>
    <m/>
    <x v="34"/>
    <x v="0"/>
    <x v="9"/>
  </r>
  <r>
    <x v="3299"/>
    <n v="30710118569"/>
    <n v="540126300730"/>
    <x v="2736"/>
    <s v="Шукурова 12 а"/>
    <m/>
    <m/>
    <m/>
    <n v="11883735"/>
    <n v="13292"/>
    <x v="0"/>
    <x v="0"/>
    <n v="101"/>
    <m/>
    <n v="1"/>
    <n v="0"/>
    <n v="-101"/>
    <x v="6"/>
    <x v="0"/>
    <n v="0"/>
    <n v="0"/>
    <n v="0"/>
    <n v="-12841.14"/>
    <x v="6"/>
    <n v="-12841.14"/>
    <m/>
    <n v="-101"/>
    <m/>
    <m/>
    <m/>
    <m/>
    <m/>
    <m/>
    <x v="34"/>
    <x v="0"/>
    <x v="9"/>
  </r>
  <r>
    <x v="3300"/>
    <n v="331017875205"/>
    <n v="530405300983"/>
    <x v="2737"/>
    <s v="Шокай 6"/>
    <s v="М.Шокая"/>
    <n v="6"/>
    <m/>
    <n v="2243541"/>
    <n v="17154"/>
    <x v="0"/>
    <x v="0"/>
    <n v="2117"/>
    <m/>
    <n v="1"/>
    <n v="0"/>
    <n v="-2117"/>
    <x v="6"/>
    <x v="0"/>
    <n v="0"/>
    <n v="0"/>
    <n v="0"/>
    <n v="-269155.38"/>
    <x v="6"/>
    <n v="-269155.38"/>
    <m/>
    <n v="-2117"/>
    <m/>
    <m/>
    <m/>
    <m/>
    <m/>
    <m/>
    <x v="34"/>
    <x v="0"/>
    <x v="9"/>
  </r>
  <r>
    <x v="3301"/>
    <n v="330710071822"/>
    <n v="500101413587"/>
    <x v="2738"/>
    <s v="Сапар б/н"/>
    <s v="Сапарбаева"/>
    <s v="б/н"/>
    <m/>
    <n v="8643406"/>
    <n v="89509"/>
    <x v="0"/>
    <x v="0"/>
    <n v="537"/>
    <m/>
    <n v="1"/>
    <n v="0"/>
    <n v="-537"/>
    <x v="6"/>
    <x v="0"/>
    <n v="0"/>
    <n v="0"/>
    <n v="0"/>
    <n v="-68274.180000000008"/>
    <x v="6"/>
    <n v="-68274.180000000008"/>
    <m/>
    <n v="-537"/>
    <m/>
    <m/>
    <m/>
    <m/>
    <m/>
    <m/>
    <x v="34"/>
    <x v="0"/>
    <x v="9"/>
  </r>
  <r>
    <x v="3302"/>
    <n v="331018871648"/>
    <n v="621028402502"/>
    <x v="2739"/>
    <s v="Муратбаева 2"/>
    <s v="Муратбаева"/>
    <n v="2"/>
    <s v="а"/>
    <n v="73609"/>
    <n v="3457618"/>
    <x v="0"/>
    <x v="0"/>
    <n v="359"/>
    <m/>
    <n v="1"/>
    <n v="0"/>
    <n v="-359"/>
    <x v="6"/>
    <x v="0"/>
    <n v="0"/>
    <n v="0"/>
    <n v="0"/>
    <n v="-45643.26"/>
    <x v="6"/>
    <n v="-45643.26"/>
    <m/>
    <n v="-359"/>
    <m/>
    <m/>
    <m/>
    <m/>
    <m/>
    <m/>
    <x v="34"/>
    <x v="0"/>
    <x v="9"/>
  </r>
  <r>
    <x v="3303"/>
    <n v="330120193415"/>
    <n v="860904401611"/>
    <x v="2740"/>
    <s v="Шукурова 1"/>
    <m/>
    <m/>
    <m/>
    <s v="08/6545224"/>
    <n v="69872"/>
    <x v="0"/>
    <x v="0"/>
    <n v="716"/>
    <m/>
    <n v="1"/>
    <n v="1"/>
    <n v="-716"/>
    <x v="1341"/>
    <x v="0"/>
    <n v="0"/>
    <n v="0"/>
    <n v="0"/>
    <n v="-91032.24"/>
    <x v="1435"/>
    <n v="-209523.08000000002"/>
    <m/>
    <n v="0"/>
    <m/>
    <m/>
    <m/>
    <m/>
    <m/>
    <m/>
    <x v="34"/>
    <x v="0"/>
    <x v="9"/>
  </r>
  <r>
    <x v="3304"/>
    <n v="331010107796"/>
    <n v="590815400464"/>
    <x v="2741"/>
    <s v="Наурыз"/>
    <s v="Наурыз"/>
    <n v="31"/>
    <m/>
    <n v="7534663"/>
    <n v="330088"/>
    <x v="0"/>
    <x v="0"/>
    <n v="30"/>
    <m/>
    <n v="1"/>
    <n v="1"/>
    <n v="-30"/>
    <x v="498"/>
    <x v="0"/>
    <n v="0"/>
    <n v="0"/>
    <n v="0"/>
    <n v="-3814.2"/>
    <x v="504"/>
    <n v="-8778.9000000000015"/>
    <m/>
    <n v="0"/>
    <m/>
    <m/>
    <m/>
    <n v="1"/>
    <m/>
    <m/>
    <x v="34"/>
    <x v="0"/>
    <x v="9"/>
  </r>
  <r>
    <x v="3305"/>
    <n v="330100228698"/>
    <n v="60240013752"/>
    <x v="2742"/>
    <s v="Есенова б/н"/>
    <s v="Есенова"/>
    <s v="б/н"/>
    <m/>
    <n v="2596"/>
    <n v="5530558"/>
    <x v="0"/>
    <x v="0"/>
    <n v="16"/>
    <m/>
    <n v="1"/>
    <n v="0"/>
    <n v="-16"/>
    <x v="6"/>
    <x v="0"/>
    <n v="0"/>
    <n v="0"/>
    <n v="0"/>
    <n v="-2034.24"/>
    <x v="6"/>
    <n v="-2034.24"/>
    <m/>
    <n v="-16"/>
    <m/>
    <m/>
    <m/>
    <n v="1"/>
    <m/>
    <m/>
    <x v="34"/>
    <x v="0"/>
    <x v="9"/>
  </r>
  <r>
    <x v="3306"/>
    <n v="330100215179"/>
    <n v="21140004963"/>
    <x v="2743"/>
    <s v="Жибек жолы б/н"/>
    <s v="Жибек жолы"/>
    <s v="б/н"/>
    <m/>
    <n v="3488994"/>
    <n v="57906019"/>
    <x v="0"/>
    <x v="0"/>
    <n v="878"/>
    <m/>
    <n v="1"/>
    <n v="0"/>
    <n v="-878"/>
    <x v="6"/>
    <x v="0"/>
    <n v="0"/>
    <n v="0"/>
    <n v="0"/>
    <n v="-111628.92"/>
    <x v="6"/>
    <n v="-111628.92"/>
    <m/>
    <n v="-878"/>
    <m/>
    <m/>
    <m/>
    <n v="1"/>
    <m/>
    <m/>
    <x v="34"/>
    <x v="0"/>
    <x v="9"/>
  </r>
  <r>
    <x v="3307"/>
    <n v="330610238830"/>
    <n v="50840004057"/>
    <x v="2744"/>
    <s v="Сапарбаева б/н"/>
    <s v="Сапарбаева"/>
    <s v="б/н"/>
    <m/>
    <n v="13735210"/>
    <n v="52217"/>
    <x v="0"/>
    <x v="0"/>
    <n v="636"/>
    <m/>
    <n v="1"/>
    <n v="0"/>
    <n v="-636"/>
    <x v="6"/>
    <x v="0"/>
    <n v="0"/>
    <n v="0"/>
    <n v="0"/>
    <n v="-80861.039999999994"/>
    <x v="6"/>
    <n v="-80861.039999999994"/>
    <m/>
    <n v="-636"/>
    <m/>
    <m/>
    <m/>
    <m/>
    <m/>
    <m/>
    <x v="34"/>
    <x v="0"/>
    <x v="9"/>
  </r>
  <r>
    <x v="3308"/>
    <n v="580910547137"/>
    <n v="660422302087"/>
    <x v="2745"/>
    <s v="Орал б/н"/>
    <m/>
    <m/>
    <m/>
    <n v="15439532"/>
    <n v="58175440"/>
    <x v="0"/>
    <x v="0"/>
    <n v="404"/>
    <m/>
    <n v="1"/>
    <n v="1"/>
    <n v="-404"/>
    <x v="1105"/>
    <x v="0"/>
    <n v="0"/>
    <n v="0"/>
    <n v="0"/>
    <n v="-51364.56"/>
    <x v="1155"/>
    <n v="-118222.52"/>
    <m/>
    <n v="0"/>
    <m/>
    <m/>
    <m/>
    <m/>
    <m/>
    <m/>
    <x v="34"/>
    <x v="0"/>
    <x v="9"/>
  </r>
  <r>
    <x v="3309"/>
    <n v="211010352289"/>
    <n v="720921400856"/>
    <x v="2746"/>
    <s v="СПМКА-70"/>
    <m/>
    <m/>
    <m/>
    <n v="27071988"/>
    <n v="317156"/>
    <x v="0"/>
    <x v="0"/>
    <n v="287"/>
    <m/>
    <n v="1"/>
    <n v="1"/>
    <n v="-287"/>
    <x v="480"/>
    <x v="0"/>
    <n v="0"/>
    <n v="0"/>
    <n v="0"/>
    <n v="-36489.18"/>
    <x v="486"/>
    <n v="-83984.81"/>
    <m/>
    <n v="0"/>
    <m/>
    <m/>
    <m/>
    <m/>
    <m/>
    <m/>
    <x v="34"/>
    <x v="0"/>
    <x v="9"/>
  </r>
  <r>
    <x v="3310"/>
    <n v="330100223488"/>
    <n v="680531301174"/>
    <x v="2747"/>
    <s v="Жанкин 41"/>
    <s v="Жанкин"/>
    <n v="41"/>
    <m/>
    <n v="120212474"/>
    <n v="57906113"/>
    <x v="0"/>
    <x v="0"/>
    <n v="480"/>
    <m/>
    <n v="1"/>
    <n v="0"/>
    <n v="-480"/>
    <x v="6"/>
    <x v="0"/>
    <n v="0"/>
    <n v="0"/>
    <n v="0"/>
    <n v="-61027.199999999997"/>
    <x v="6"/>
    <n v="-61027.199999999997"/>
    <m/>
    <n v="-480"/>
    <m/>
    <m/>
    <m/>
    <m/>
    <m/>
    <m/>
    <x v="34"/>
    <x v="0"/>
    <x v="9"/>
  </r>
  <r>
    <x v="3311"/>
    <m/>
    <n v="780204302452"/>
    <x v="2748"/>
    <s v="С Бейбарыс62"/>
    <s v="С . Бейбарыс"/>
    <n v="62"/>
    <m/>
    <n v="391153"/>
    <n v="317289"/>
    <x v="0"/>
    <x v="0"/>
    <n v="3201"/>
    <m/>
    <n v="1"/>
    <n v="0"/>
    <n v="-3201"/>
    <x v="6"/>
    <x v="1"/>
    <n v="3361"/>
    <n v="983529.42999999993"/>
    <n v="0"/>
    <n v="-406975.14"/>
    <x v="6"/>
    <n v="-406975.14"/>
    <m/>
    <n v="-3201"/>
    <m/>
    <m/>
    <m/>
    <m/>
    <m/>
    <m/>
    <x v="24"/>
    <x v="0"/>
    <x v="9"/>
  </r>
  <r>
    <x v="3312"/>
    <n v="330315223542"/>
    <n v="7011111300617"/>
    <x v="2749"/>
    <s v="Астана б/н"/>
    <m/>
    <m/>
    <m/>
    <n v="29095092"/>
    <n v="58175441"/>
    <x v="0"/>
    <x v="0"/>
    <n v="47"/>
    <m/>
    <n v="1"/>
    <n v="1"/>
    <n v="-47"/>
    <x v="462"/>
    <x v="0"/>
    <n v="0"/>
    <n v="0"/>
    <n v="0"/>
    <n v="-5975.58"/>
    <x v="468"/>
    <n v="-13753.61"/>
    <m/>
    <n v="0"/>
    <m/>
    <m/>
    <m/>
    <m/>
    <m/>
    <m/>
    <x v="34"/>
    <x v="0"/>
    <x v="9"/>
  </r>
  <r>
    <x v="3313"/>
    <m/>
    <n v="880507300965"/>
    <x v="2750"/>
    <s v="мкр Астана "/>
    <s v="мкр Астана"/>
    <n v="8"/>
    <m/>
    <n v="106117"/>
    <n v="58172856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n v="1"/>
    <m/>
    <m/>
    <x v="34"/>
    <x v="0"/>
    <x v="9"/>
  </r>
  <r>
    <x v="3314"/>
    <m/>
    <n v="880507300965"/>
    <x v="2750"/>
    <s v="мкр Астана "/>
    <m/>
    <m/>
    <m/>
    <n v="0"/>
    <m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n v="1"/>
    <m/>
    <m/>
    <x v="34"/>
    <x v="0"/>
    <x v="9"/>
  </r>
  <r>
    <x v="3315"/>
    <m/>
    <n v="411015301018"/>
    <x v="2751"/>
    <s v="Наурыз 18"/>
    <s v="Наурыз"/>
    <n v="18"/>
    <m/>
    <n v="9160541"/>
    <n v="17117183"/>
    <x v="0"/>
    <x v="0"/>
    <n v="990"/>
    <m/>
    <n v="1"/>
    <n v="1"/>
    <n v="-990"/>
    <x v="912"/>
    <x v="1"/>
    <n v="1040"/>
    <n v="304335.2"/>
    <n v="0"/>
    <n v="-125868.6"/>
    <x v="941"/>
    <n v="-289703.7"/>
    <m/>
    <n v="0"/>
    <m/>
    <m/>
    <m/>
    <n v="1"/>
    <m/>
    <m/>
    <x v="17"/>
    <x v="0"/>
    <x v="9"/>
  </r>
  <r>
    <x v="3316"/>
    <n v="310319401810"/>
    <n v="90440021657"/>
    <x v="2752"/>
    <s v="Наурыз 4а"/>
    <s v="Наурыз"/>
    <n v="4"/>
    <s v="а"/>
    <n v="29363286"/>
    <n v="5677423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n v="1"/>
    <m/>
    <m/>
    <x v="34"/>
    <x v="0"/>
    <x v="9"/>
  </r>
  <r>
    <x v="3317"/>
    <m/>
    <n v="681210302139"/>
    <x v="2753"/>
    <s v="С. Бейбарыс"/>
    <s v="С.Бейбарыс"/>
    <s v="б/н"/>
    <m/>
    <n v="11954296"/>
    <n v="5530117"/>
    <x v="0"/>
    <x v="0"/>
    <n v="20"/>
    <m/>
    <n v="1"/>
    <n v="0"/>
    <n v="-20"/>
    <x v="6"/>
    <x v="0"/>
    <n v="0"/>
    <n v="0"/>
    <n v="0"/>
    <n v="-2542.8000000000002"/>
    <x v="6"/>
    <n v="-2542.8000000000002"/>
    <m/>
    <n v="0"/>
    <m/>
    <m/>
    <m/>
    <m/>
    <m/>
    <m/>
    <x v="34"/>
    <x v="0"/>
    <x v="9"/>
  </r>
  <r>
    <x v="3318"/>
    <m/>
    <n v="140140023081"/>
    <x v="2754"/>
    <s v="Сейфуллин 23"/>
    <s v="Сейфуллина"/>
    <n v="23"/>
    <m/>
    <n v="0"/>
    <m/>
    <x v="0"/>
    <x v="0"/>
    <n v="50"/>
    <m/>
    <n v="1"/>
    <n v="0"/>
    <n v="-50"/>
    <x v="6"/>
    <x v="0"/>
    <n v="0"/>
    <n v="0"/>
    <n v="0"/>
    <n v="-6357"/>
    <x v="6"/>
    <n v="-6357"/>
    <m/>
    <n v="-50"/>
    <m/>
    <m/>
    <m/>
    <m/>
    <m/>
    <m/>
    <x v="34"/>
    <x v="0"/>
    <x v="9"/>
  </r>
  <r>
    <x v="3319"/>
    <n v="331017163460"/>
    <n v="670516300856"/>
    <x v="2755"/>
    <s v="Бокей 85а"/>
    <s v="Бокейхан"/>
    <n v="85"/>
    <s v="а"/>
    <n v="3105547"/>
    <n v="123999"/>
    <x v="0"/>
    <x v="0"/>
    <n v="2005"/>
    <m/>
    <n v="1"/>
    <n v="1"/>
    <n v="-2005"/>
    <x v="1342"/>
    <x v="0"/>
    <n v="0"/>
    <n v="0"/>
    <n v="0"/>
    <n v="-254915.7"/>
    <x v="1436"/>
    <n v="-586723.15"/>
    <m/>
    <n v="0"/>
    <m/>
    <m/>
    <m/>
    <n v="1"/>
    <m/>
    <m/>
    <x v="34"/>
    <x v="0"/>
    <x v="9"/>
  </r>
  <r>
    <x v="3320"/>
    <n v="331010620988"/>
    <n v="631105401554"/>
    <x v="2756"/>
    <s v="Бокей 103"/>
    <s v="Бокейхан"/>
    <n v="103"/>
    <s v="а"/>
    <n v="10064072"/>
    <n v="48081"/>
    <x v="0"/>
    <x v="0"/>
    <n v="860"/>
    <m/>
    <n v="1"/>
    <n v="0"/>
    <n v="-860"/>
    <x v="6"/>
    <x v="0"/>
    <n v="0"/>
    <n v="0"/>
    <n v="0"/>
    <n v="-109340.4"/>
    <x v="6"/>
    <n v="-109340.4"/>
    <m/>
    <n v="-860"/>
    <m/>
    <m/>
    <m/>
    <n v="1"/>
    <m/>
    <m/>
    <x v="34"/>
    <x v="0"/>
    <x v="9"/>
  </r>
  <r>
    <x v="3321"/>
    <n v="331010707327"/>
    <n v="501230400321"/>
    <x v="2757"/>
    <s v="Саулет 9"/>
    <s v="Саулет"/>
    <n v="9"/>
    <m/>
    <n v="130411"/>
    <n v="5530850"/>
    <x v="0"/>
    <x v="0"/>
    <n v="6"/>
    <m/>
    <n v="1"/>
    <n v="1"/>
    <n v="-6"/>
    <x v="356"/>
    <x v="0"/>
    <n v="0"/>
    <n v="0"/>
    <n v="0"/>
    <n v="-762.84"/>
    <x v="359"/>
    <n v="-1755.7800000000002"/>
    <m/>
    <n v="0"/>
    <m/>
    <m/>
    <m/>
    <m/>
    <m/>
    <m/>
    <x v="34"/>
    <x v="0"/>
    <x v="9"/>
  </r>
  <r>
    <x v="3322"/>
    <n v="330120388173"/>
    <n v="870920302137"/>
    <x v="2758"/>
    <s v="Бокей 64/76"/>
    <s v="Бокейхан"/>
    <n v="64"/>
    <n v="76"/>
    <n v="13877243"/>
    <n v="122935"/>
    <x v="0"/>
    <x v="0"/>
    <n v="741"/>
    <m/>
    <n v="1"/>
    <n v="1"/>
    <n v="-741"/>
    <x v="1343"/>
    <x v="0"/>
    <n v="0"/>
    <n v="0"/>
    <n v="0"/>
    <n v="-94210.74"/>
    <x v="1437"/>
    <n v="-216838.83000000002"/>
    <m/>
    <n v="0"/>
    <m/>
    <m/>
    <m/>
    <m/>
    <m/>
    <m/>
    <x v="34"/>
    <x v="0"/>
    <x v="9"/>
  </r>
  <r>
    <x v="3323"/>
    <n v="331017866448"/>
    <n v="621014401964"/>
    <x v="2759"/>
    <s v="Бокейхан 62/68"/>
    <s v="Бокейхан"/>
    <n v="62"/>
    <n v="68"/>
    <n v="1344543"/>
    <n v="52312"/>
    <x v="0"/>
    <x v="0"/>
    <n v="414"/>
    <m/>
    <n v="1"/>
    <n v="1"/>
    <n v="-414"/>
    <x v="1009"/>
    <x v="0"/>
    <n v="0"/>
    <n v="0"/>
    <n v="0"/>
    <n v="-52635.96"/>
    <x v="1040"/>
    <n v="-121148.82"/>
    <m/>
    <n v="0"/>
    <m/>
    <m/>
    <m/>
    <n v="1"/>
    <m/>
    <m/>
    <x v="5"/>
    <x v="0"/>
    <x v="9"/>
  </r>
  <r>
    <x v="3324"/>
    <n v="330120743164"/>
    <n v="900109301306"/>
    <x v="2760"/>
    <s v="Бокейхан б/н"/>
    <s v="Бокейхан"/>
    <s v="б/н"/>
    <m/>
    <n v="29110149"/>
    <n v="57914979"/>
    <x v="0"/>
    <x v="0"/>
    <n v="1028"/>
    <m/>
    <n v="1"/>
    <n v="0"/>
    <n v="-1028"/>
    <x v="6"/>
    <x v="0"/>
    <n v="0"/>
    <n v="0"/>
    <n v="0"/>
    <n v="-130699.92"/>
    <x v="6"/>
    <n v="-130699.92"/>
    <m/>
    <n v="-1028"/>
    <m/>
    <m/>
    <m/>
    <n v="1"/>
    <m/>
    <m/>
    <x v="35"/>
    <x v="0"/>
    <x v="9"/>
  </r>
  <r>
    <x v="3325"/>
    <m/>
    <n v="700216401610"/>
    <x v="2761"/>
    <s v="Астана 5"/>
    <m/>
    <m/>
    <m/>
    <n v="16099795"/>
    <n v="1730813"/>
    <x v="0"/>
    <x v="0"/>
    <n v="81"/>
    <m/>
    <n v="1"/>
    <n v="1"/>
    <n v="-81"/>
    <x v="297"/>
    <x v="0"/>
    <n v="0"/>
    <n v="0"/>
    <n v="0"/>
    <n v="-10298.34"/>
    <x v="300"/>
    <n v="-23703.03"/>
    <m/>
    <n v="0"/>
    <m/>
    <m/>
    <m/>
    <m/>
    <m/>
    <m/>
    <x v="34"/>
    <x v="0"/>
    <x v="9"/>
  </r>
  <r>
    <x v="3326"/>
    <m/>
    <n v="700216401611"/>
    <x v="2761"/>
    <s v="Астана 6"/>
    <m/>
    <m/>
    <m/>
    <n v="16052027"/>
    <n v="1730812"/>
    <x v="0"/>
    <x v="0"/>
    <n v="20"/>
    <m/>
    <n v="1"/>
    <n v="1"/>
    <n v="-20"/>
    <x v="575"/>
    <x v="0"/>
    <n v="0"/>
    <n v="0"/>
    <n v="0"/>
    <n v="-2542.8000000000002"/>
    <x v="585"/>
    <n v="-5852.6"/>
    <m/>
    <n v="0"/>
    <m/>
    <m/>
    <m/>
    <m/>
    <m/>
    <m/>
    <x v="34"/>
    <x v="0"/>
    <x v="9"/>
  </r>
  <r>
    <x v="3327"/>
    <n v="331018936360"/>
    <n v="660221300781"/>
    <x v="2762"/>
    <s v="М.Шокай б/н"/>
    <s v="М.Шокая"/>
    <s v="б/н"/>
    <m/>
    <n v="17309589"/>
    <n v="679"/>
    <x v="0"/>
    <x v="0"/>
    <n v="3871"/>
    <m/>
    <n v="1"/>
    <n v="1"/>
    <n v="-3871"/>
    <x v="1344"/>
    <x v="1"/>
    <n v="3896"/>
    <n v="1140086.48"/>
    <n v="0"/>
    <n v="-492158.94"/>
    <x v="1438"/>
    <n v="-1132770.73"/>
    <m/>
    <n v="0"/>
    <m/>
    <m/>
    <m/>
    <n v="1"/>
    <m/>
    <m/>
    <x v="6"/>
    <x v="0"/>
    <x v="9"/>
  </r>
  <r>
    <x v="3328"/>
    <n v="330710158128"/>
    <n v="600210403008"/>
    <x v="2763"/>
    <s v="Амангельды 6"/>
    <s v="Амангельды"/>
    <n v="3"/>
    <m/>
    <n v="16147751"/>
    <n v="57906669"/>
    <x v="0"/>
    <x v="0"/>
    <n v="196"/>
    <m/>
    <n v="1"/>
    <n v="1"/>
    <n v="-196"/>
    <x v="1345"/>
    <x v="1"/>
    <n v="221"/>
    <n v="64671.229999999996"/>
    <n v="0"/>
    <n v="-24919.439999999999"/>
    <x v="1439"/>
    <n v="-57355.479999999996"/>
    <m/>
    <n v="0"/>
    <m/>
    <m/>
    <m/>
    <m/>
    <m/>
    <m/>
    <x v="6"/>
    <x v="0"/>
    <x v="9"/>
  </r>
  <r>
    <x v="3329"/>
    <n v="330710062892"/>
    <n v="550105401297"/>
    <x v="2764"/>
    <s v="М.Шокай б/н"/>
    <s v="М. Шокай"/>
    <s v="б/н"/>
    <m/>
    <n v="3060864"/>
    <n v="19763"/>
    <x v="0"/>
    <x v="0"/>
    <n v="6046"/>
    <m/>
    <n v="1"/>
    <n v="0"/>
    <n v="-6046"/>
    <x v="6"/>
    <x v="1"/>
    <n v="6071"/>
    <n v="1776556.73"/>
    <n v="0"/>
    <n v="-768688.44000000006"/>
    <x v="6"/>
    <n v="-768688.44000000006"/>
    <m/>
    <n v="-6046"/>
    <m/>
    <m/>
    <m/>
    <n v="1"/>
    <m/>
    <m/>
    <x v="6"/>
    <x v="0"/>
    <x v="9"/>
  </r>
  <r>
    <x v="3330"/>
    <n v="331018932731"/>
    <n v="580307401617"/>
    <x v="2765"/>
    <s v="Сапарбаева б/н"/>
    <s v="Сапарбаева"/>
    <s v="б/н"/>
    <m/>
    <n v="1615969"/>
    <n v="122517"/>
    <x v="0"/>
    <x v="0"/>
    <n v="265"/>
    <m/>
    <n v="1"/>
    <n v="0"/>
    <n v="-265"/>
    <x v="6"/>
    <x v="1"/>
    <n v="290"/>
    <n v="84862.7"/>
    <n v="0"/>
    <n v="-33692.1"/>
    <x v="6"/>
    <n v="-33692.1"/>
    <m/>
    <n v="-265"/>
    <m/>
    <m/>
    <m/>
    <m/>
    <m/>
    <m/>
    <x v="6"/>
    <x v="0"/>
    <x v="9"/>
  </r>
  <r>
    <x v="3331"/>
    <n v="331000043161"/>
    <n v="981240001654"/>
    <x v="2766"/>
    <s v="Есенова б/н"/>
    <s v="Есенова"/>
    <s v="б/н"/>
    <m/>
    <n v="575357"/>
    <n v="47713"/>
    <x v="0"/>
    <x v="0"/>
    <n v="320"/>
    <m/>
    <n v="1"/>
    <n v="0"/>
    <n v="-320"/>
    <x v="6"/>
    <x v="1"/>
    <n v="345"/>
    <n v="100957.34999999999"/>
    <n v="0"/>
    <n v="-40684.800000000003"/>
    <x v="6"/>
    <n v="-40684.800000000003"/>
    <m/>
    <n v="-320"/>
    <m/>
    <m/>
    <m/>
    <n v="1"/>
    <s v="согл оплате"/>
    <m/>
    <x v="6"/>
    <x v="0"/>
    <x v="9"/>
  </r>
  <r>
    <x v="3332"/>
    <n v="330120204910"/>
    <m/>
    <x v="2767"/>
    <s v="Жибек жолы б/н"/>
    <m/>
    <m/>
    <m/>
    <n v="15638554"/>
    <n v="122514"/>
    <x v="0"/>
    <x v="0"/>
    <n v="43"/>
    <m/>
    <n v="1"/>
    <n v="1"/>
    <n v="-43"/>
    <x v="326"/>
    <x v="1"/>
    <n v="68"/>
    <n v="19898.84"/>
    <n v="0"/>
    <n v="-5467.02"/>
    <x v="329"/>
    <n v="-12583.09"/>
    <m/>
    <n v="0"/>
    <m/>
    <m/>
    <m/>
    <m/>
    <m/>
    <m/>
    <x v="6"/>
    <x v="0"/>
    <x v="9"/>
  </r>
  <r>
    <x v="3333"/>
    <n v="331017961190"/>
    <m/>
    <x v="2768"/>
    <s v="Ковал 47/1"/>
    <m/>
    <m/>
    <m/>
    <n v="13790105"/>
    <s v="АН52577"/>
    <x v="0"/>
    <x v="0"/>
    <n v="50"/>
    <m/>
    <n v="1"/>
    <n v="1"/>
    <n v="-50"/>
    <x v="53"/>
    <x v="1"/>
    <n v="75"/>
    <n v="21947.25"/>
    <n v="0"/>
    <n v="-6357"/>
    <x v="53"/>
    <n v="-14631.5"/>
    <m/>
    <n v="0"/>
    <m/>
    <m/>
    <m/>
    <m/>
    <m/>
    <m/>
    <x v="6"/>
    <x v="0"/>
    <x v="9"/>
  </r>
  <r>
    <x v="3334"/>
    <n v="331017899136"/>
    <n v="700821402419"/>
    <x v="2769"/>
    <s v="Бокей 41/2"/>
    <s v="Бокейхан"/>
    <n v="41"/>
    <n v="2"/>
    <n v="72286"/>
    <n v="58175149"/>
    <x v="0"/>
    <x v="0"/>
    <n v="630"/>
    <m/>
    <n v="1"/>
    <n v="1"/>
    <n v="-630"/>
    <x v="1101"/>
    <x v="1"/>
    <n v="655"/>
    <n v="191672.65"/>
    <n v="0"/>
    <n v="-80098.2"/>
    <x v="1151"/>
    <n v="-184356.90000000002"/>
    <m/>
    <n v="0"/>
    <m/>
    <m/>
    <m/>
    <m/>
    <m/>
    <m/>
    <x v="6"/>
    <x v="0"/>
    <x v="9"/>
  </r>
  <r>
    <x v="3335"/>
    <n v="331010219582"/>
    <n v="500623400167"/>
    <x v="2770"/>
    <s v="Бокей 72/23"/>
    <s v="Бокейхан"/>
    <n v="72"/>
    <n v="23"/>
    <n v="563573"/>
    <n v="89447"/>
    <x v="0"/>
    <x v="0"/>
    <n v="1347"/>
    <m/>
    <n v="1"/>
    <n v="1"/>
    <n v="-1347"/>
    <x v="1066"/>
    <x v="1"/>
    <n v="1372"/>
    <n v="401488.36"/>
    <n v="0"/>
    <n v="-171257.58"/>
    <x v="1440"/>
    <n v="-394172.61"/>
    <m/>
    <n v="0"/>
    <m/>
    <m/>
    <m/>
    <m/>
    <m/>
    <m/>
    <x v="6"/>
    <x v="0"/>
    <x v="9"/>
  </r>
  <r>
    <x v="3336"/>
    <n v="331017874713"/>
    <n v="570302400898"/>
    <x v="2771"/>
    <s v="Бокей 64/2"/>
    <s v="Бокейхан"/>
    <n v="64"/>
    <n v="2"/>
    <n v="14880576"/>
    <n v="87834"/>
    <x v="0"/>
    <x v="0"/>
    <n v="1077"/>
    <m/>
    <n v="1"/>
    <n v="1"/>
    <n v="-1077"/>
    <x v="1346"/>
    <x v="1"/>
    <n v="1102"/>
    <n v="322478.26"/>
    <n v="0"/>
    <n v="-136929.78"/>
    <x v="1441"/>
    <n v="-315162.51"/>
    <m/>
    <n v="0"/>
    <m/>
    <m/>
    <m/>
    <n v="1"/>
    <m/>
    <m/>
    <x v="6"/>
    <x v="0"/>
    <x v="9"/>
  </r>
  <r>
    <x v="3337"/>
    <n v="331017830931"/>
    <n v="700601401870"/>
    <x v="2772"/>
    <s v="Бокейхан 106"/>
    <s v="Бокейхан"/>
    <n v="106"/>
    <m/>
    <n v="11589989"/>
    <n v="3457611"/>
    <x v="0"/>
    <x v="0"/>
    <n v="408"/>
    <m/>
    <n v="1"/>
    <n v="1"/>
    <n v="-408"/>
    <x v="385"/>
    <x v="1"/>
    <n v="433"/>
    <n v="126708.79"/>
    <n v="0"/>
    <n v="-51873.120000000003"/>
    <x v="388"/>
    <n v="-119393.04000000001"/>
    <m/>
    <n v="0"/>
    <m/>
    <m/>
    <m/>
    <m/>
    <m/>
    <m/>
    <x v="6"/>
    <x v="0"/>
    <x v="9"/>
  </r>
  <r>
    <x v="3338"/>
    <n v="330820141638"/>
    <n v="600303401225"/>
    <x v="2773"/>
    <s v="Бокей хан б/н"/>
    <m/>
    <m/>
    <m/>
    <n v="12988041"/>
    <n v="231165"/>
    <x v="0"/>
    <x v="0"/>
    <n v="159"/>
    <m/>
    <n v="1"/>
    <n v="1"/>
    <n v="-159"/>
    <x v="618"/>
    <x v="1"/>
    <n v="184"/>
    <n v="53843.92"/>
    <n v="0"/>
    <n v="-20215.259999999998"/>
    <x v="632"/>
    <n v="-46528.17"/>
    <m/>
    <n v="0"/>
    <m/>
    <m/>
    <m/>
    <m/>
    <m/>
    <m/>
    <x v="6"/>
    <x v="0"/>
    <x v="9"/>
  </r>
  <r>
    <x v="3339"/>
    <n v="331018972612"/>
    <n v="620424402483"/>
    <x v="2774"/>
    <s v="Бокей 41"/>
    <m/>
    <m/>
    <m/>
    <n v="1014020038"/>
    <m/>
    <x v="0"/>
    <x v="0"/>
    <n v="4"/>
    <m/>
    <n v="1"/>
    <n v="1"/>
    <n v="-4"/>
    <x v="550"/>
    <x v="1"/>
    <n v="29"/>
    <n v="8486.27"/>
    <n v="0"/>
    <n v="-508.56"/>
    <x v="654"/>
    <n v="-1170.52"/>
    <m/>
    <n v="0"/>
    <m/>
    <m/>
    <m/>
    <m/>
    <m/>
    <m/>
    <x v="6"/>
    <x v="0"/>
    <x v="9"/>
  </r>
  <r>
    <x v="3340"/>
    <m/>
    <n v="490702300794"/>
    <x v="2775"/>
    <s v="Бокейхан 36"/>
    <s v="Бокейхан"/>
    <n v="36"/>
    <m/>
    <n v="10072730"/>
    <n v="58172324"/>
    <x v="0"/>
    <x v="0"/>
    <n v="723"/>
    <m/>
    <n v="1"/>
    <n v="0"/>
    <n v="-723"/>
    <x v="6"/>
    <x v="1"/>
    <n v="748"/>
    <n v="218887.24"/>
    <n v="0"/>
    <n v="-91922.22"/>
    <x v="6"/>
    <n v="-91922.22"/>
    <m/>
    <n v="-723"/>
    <m/>
    <m/>
    <m/>
    <m/>
    <m/>
    <m/>
    <x v="6"/>
    <x v="0"/>
    <x v="9"/>
  </r>
  <r>
    <x v="3341"/>
    <m/>
    <n v="490702300794"/>
    <x v="2775"/>
    <s v="Бокейхан 36"/>
    <s v="Бокейхан"/>
    <n v="36"/>
    <m/>
    <n v="404876107"/>
    <n v="58172325"/>
    <x v="0"/>
    <x v="0"/>
    <n v="384"/>
    <m/>
    <n v="1"/>
    <n v="0"/>
    <n v="-384"/>
    <x v="6"/>
    <x v="1"/>
    <n v="409"/>
    <n v="119685.67"/>
    <n v="0"/>
    <n v="-48821.760000000002"/>
    <x v="6"/>
    <n v="-48821.760000000002"/>
    <m/>
    <n v="-384"/>
    <m/>
    <m/>
    <m/>
    <m/>
    <m/>
    <m/>
    <x v="6"/>
    <x v="0"/>
    <x v="9"/>
  </r>
  <r>
    <x v="3342"/>
    <m/>
    <n v="490702300794"/>
    <x v="2775"/>
    <s v="Бокейхан 36"/>
    <s v="Бокейхан"/>
    <n v="36"/>
    <m/>
    <n v="404876107"/>
    <n v="58172325"/>
    <x v="0"/>
    <x v="0"/>
    <n v="87"/>
    <m/>
    <n v="1"/>
    <n v="0"/>
    <n v="-87"/>
    <x v="6"/>
    <x v="1"/>
    <n v="112"/>
    <n v="32774.559999999998"/>
    <n v="0"/>
    <n v="-11061.18"/>
    <x v="6"/>
    <n v="-11061.18"/>
    <m/>
    <n v="-87"/>
    <m/>
    <m/>
    <m/>
    <m/>
    <m/>
    <m/>
    <x v="6"/>
    <x v="0"/>
    <x v="9"/>
  </r>
  <r>
    <x v="3343"/>
    <n v="331010359445"/>
    <n v="621018401619"/>
    <x v="2776"/>
    <s v="Мостовая 71"/>
    <s v="Мостовая"/>
    <n v="71"/>
    <m/>
    <n v="12681701"/>
    <n v="58174158"/>
    <x v="0"/>
    <x v="0"/>
    <n v="755"/>
    <m/>
    <n v="1"/>
    <n v="0"/>
    <n v="-755"/>
    <x v="6"/>
    <x v="1"/>
    <n v="825"/>
    <n v="241419.75"/>
    <n v="0"/>
    <n v="-95990.7"/>
    <x v="6"/>
    <n v="-95990.7"/>
    <m/>
    <n v="-755"/>
    <m/>
    <m/>
    <m/>
    <m/>
    <m/>
    <m/>
    <x v="12"/>
    <x v="0"/>
    <x v="9"/>
  </r>
  <r>
    <x v="3344"/>
    <n v="330910974942"/>
    <n v="631001403288"/>
    <x v="2777"/>
    <s v="Асхана Галия"/>
    <s v="М. Шокай"/>
    <s v="б/н"/>
    <m/>
    <n v="270"/>
    <m/>
    <x v="0"/>
    <x v="0"/>
    <n v="21"/>
    <m/>
    <n v="1"/>
    <n v="0"/>
    <n v="-21"/>
    <x v="6"/>
    <x v="0"/>
    <n v="0"/>
    <n v="0"/>
    <n v="0"/>
    <n v="-2669.94"/>
    <x v="6"/>
    <n v="-2669.94"/>
    <m/>
    <n v="-21"/>
    <m/>
    <m/>
    <m/>
    <n v="1"/>
    <m/>
    <m/>
    <x v="5"/>
    <x v="0"/>
    <x v="9"/>
  </r>
  <r>
    <x v="3345"/>
    <n v="330910974943"/>
    <n v="631001403289"/>
    <x v="2777"/>
    <s v="Соня"/>
    <s v="М. Шокай"/>
    <s v="б/н"/>
    <m/>
    <n v="12389148"/>
    <n v="39622"/>
    <x v="0"/>
    <x v="0"/>
    <n v="710"/>
    <m/>
    <n v="1"/>
    <n v="0"/>
    <n v="-710"/>
    <x v="6"/>
    <x v="0"/>
    <n v="0"/>
    <n v="0"/>
    <n v="0"/>
    <n v="-90269.4"/>
    <x v="6"/>
    <n v="-90269.4"/>
    <m/>
    <n v="-710"/>
    <m/>
    <m/>
    <m/>
    <n v="1"/>
    <m/>
    <m/>
    <x v="5"/>
    <x v="0"/>
    <x v="9"/>
  </r>
  <r>
    <x v="3346"/>
    <n v="330910974944"/>
    <n v="631001403290"/>
    <x v="2777"/>
    <s v="Алтынбек"/>
    <s v="М. Шокай"/>
    <s v="б/н"/>
    <m/>
    <n v="162284"/>
    <n v="5677528"/>
    <x v="0"/>
    <x v="0"/>
    <n v="484"/>
    <m/>
    <n v="1"/>
    <n v="0"/>
    <n v="-484"/>
    <x v="6"/>
    <x v="0"/>
    <n v="0"/>
    <n v="0"/>
    <n v="0"/>
    <n v="-61535.76"/>
    <x v="6"/>
    <n v="-61535.76"/>
    <m/>
    <n v="-484"/>
    <m/>
    <m/>
    <m/>
    <n v="1"/>
    <m/>
    <m/>
    <x v="5"/>
    <x v="0"/>
    <x v="9"/>
  </r>
  <r>
    <x v="3347"/>
    <n v="330910974945"/>
    <n v="631001403291"/>
    <x v="2777"/>
    <s v="Нурлан"/>
    <s v="М. Шокай"/>
    <s v="б/н"/>
    <m/>
    <n v="0"/>
    <m/>
    <x v="0"/>
    <x v="0"/>
    <n v="127"/>
    <m/>
    <n v="1"/>
    <n v="0"/>
    <n v="-127"/>
    <x v="6"/>
    <x v="0"/>
    <n v="0"/>
    <n v="0"/>
    <n v="0"/>
    <n v="-16146.78"/>
    <x v="6"/>
    <n v="-16146.78"/>
    <m/>
    <n v="-127"/>
    <m/>
    <m/>
    <m/>
    <n v="1"/>
    <m/>
    <m/>
    <x v="5"/>
    <x v="0"/>
    <x v="9"/>
  </r>
  <r>
    <x v="3348"/>
    <n v="330910974946"/>
    <n v="631001403292"/>
    <x v="2777"/>
    <s v="Князь "/>
    <s v="М. Шокай"/>
    <s v="б/н"/>
    <m/>
    <n v="27071173"/>
    <n v="316844"/>
    <x v="0"/>
    <x v="0"/>
    <n v="273"/>
    <m/>
    <n v="1"/>
    <n v="0"/>
    <n v="-273"/>
    <x v="6"/>
    <x v="0"/>
    <n v="0"/>
    <n v="0"/>
    <n v="0"/>
    <n v="-34709.22"/>
    <x v="6"/>
    <n v="-34709.22"/>
    <m/>
    <n v="-273"/>
    <m/>
    <m/>
    <m/>
    <n v="1"/>
    <m/>
    <m/>
    <x v="5"/>
    <x v="0"/>
    <x v="9"/>
  </r>
  <r>
    <x v="3349"/>
    <n v="330910974947"/>
    <n v="631001403293"/>
    <x v="2777"/>
    <s v="Азамат"/>
    <s v="М. Шокай"/>
    <s v="б/н"/>
    <m/>
    <n v="16701822"/>
    <n v="48874"/>
    <x v="0"/>
    <x v="0"/>
    <n v="24"/>
    <m/>
    <n v="1"/>
    <n v="0"/>
    <n v="-24"/>
    <x v="6"/>
    <x v="0"/>
    <n v="0"/>
    <n v="0"/>
    <n v="0"/>
    <n v="-3051.36"/>
    <x v="6"/>
    <n v="-3051.36"/>
    <m/>
    <n v="-24"/>
    <m/>
    <m/>
    <m/>
    <n v="1"/>
    <m/>
    <m/>
    <x v="5"/>
    <x v="0"/>
    <x v="9"/>
  </r>
  <r>
    <x v="3350"/>
    <n v="330910974948"/>
    <n v="631001403294"/>
    <x v="2777"/>
    <s v="Света"/>
    <s v="М. Шокай"/>
    <s v="б/н"/>
    <m/>
    <n v="12873023"/>
    <n v="17329958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5"/>
    <x v="0"/>
    <x v="9"/>
  </r>
  <r>
    <x v="3351"/>
    <n v="330910974949"/>
    <n v="631001403295"/>
    <x v="2777"/>
    <s v="Кенже"/>
    <s v="М. Шокай"/>
    <s v="б/н"/>
    <m/>
    <n v="27071192"/>
    <n v="316813"/>
    <x v="0"/>
    <x v="0"/>
    <n v="53"/>
    <m/>
    <n v="1"/>
    <n v="0"/>
    <n v="-53"/>
    <x v="6"/>
    <x v="0"/>
    <n v="0"/>
    <n v="0"/>
    <n v="0"/>
    <n v="-6738.42"/>
    <x v="6"/>
    <n v="-6738.42"/>
    <m/>
    <n v="-53"/>
    <m/>
    <m/>
    <m/>
    <n v="1"/>
    <m/>
    <m/>
    <x v="5"/>
    <x v="0"/>
    <x v="9"/>
  </r>
  <r>
    <x v="3352"/>
    <n v="330910974950"/>
    <n v="631001403296"/>
    <x v="2777"/>
    <s v="Сауле"/>
    <s v="М. Шокай"/>
    <s v="б/н"/>
    <m/>
    <n v="12389148"/>
    <n v="39622"/>
    <x v="0"/>
    <x v="0"/>
    <n v="270"/>
    <m/>
    <n v="1"/>
    <n v="0"/>
    <n v="-270"/>
    <x v="6"/>
    <x v="0"/>
    <n v="0"/>
    <n v="0"/>
    <n v="0"/>
    <n v="-34327.800000000003"/>
    <x v="6"/>
    <n v="-34327.800000000003"/>
    <m/>
    <n v="-270"/>
    <m/>
    <m/>
    <m/>
    <n v="1"/>
    <m/>
    <m/>
    <x v="5"/>
    <x v="0"/>
    <x v="9"/>
  </r>
  <r>
    <x v="3353"/>
    <n v="330910974951"/>
    <n v="631001403297"/>
    <x v="2777"/>
    <s v="Айгуль"/>
    <s v="М. Шокай"/>
    <s v="б/н"/>
    <m/>
    <n v="0"/>
    <m/>
    <x v="0"/>
    <x v="0"/>
    <n v="91"/>
    <m/>
    <n v="1"/>
    <n v="0"/>
    <n v="-91"/>
    <x v="6"/>
    <x v="0"/>
    <n v="0"/>
    <n v="0"/>
    <n v="0"/>
    <n v="-11569.74"/>
    <x v="6"/>
    <n v="-11569.74"/>
    <m/>
    <n v="-91"/>
    <m/>
    <m/>
    <m/>
    <n v="1"/>
    <m/>
    <m/>
    <x v="5"/>
    <x v="0"/>
    <x v="9"/>
  </r>
  <r>
    <x v="3354"/>
    <n v="331018949758"/>
    <n v="790129402473"/>
    <x v="2778"/>
    <s v="Наурыз 31/5"/>
    <s v="Наурыз"/>
    <n v="31"/>
    <n v="5"/>
    <n v="97570467"/>
    <n v="89505"/>
    <x v="0"/>
    <x v="0"/>
    <n v="457"/>
    <m/>
    <n v="1"/>
    <n v="1"/>
    <n v="-457"/>
    <x v="62"/>
    <x v="0"/>
    <n v="0"/>
    <n v="0"/>
    <n v="0"/>
    <n v="-58102.98"/>
    <x v="62"/>
    <n v="-133731.91"/>
    <m/>
    <n v="0"/>
    <m/>
    <m/>
    <m/>
    <n v="1"/>
    <m/>
    <m/>
    <x v="5"/>
    <x v="0"/>
    <x v="9"/>
  </r>
  <r>
    <x v="3355"/>
    <n v="331000043161"/>
    <n v="981240001654"/>
    <x v="2779"/>
    <s v="Есенова б/н"/>
    <s v="Есенова"/>
    <s v="б/н"/>
    <m/>
    <n v="6667924"/>
    <n v="88009"/>
    <x v="0"/>
    <x v="0"/>
    <n v="92"/>
    <m/>
    <n v="1"/>
    <n v="0"/>
    <n v="-92"/>
    <x v="6"/>
    <x v="0"/>
    <n v="0"/>
    <n v="0"/>
    <n v="0"/>
    <n v="-11696.88"/>
    <x v="6"/>
    <n v="-11696.88"/>
    <m/>
    <n v="-92"/>
    <m/>
    <m/>
    <m/>
    <n v="1"/>
    <m/>
    <m/>
    <x v="5"/>
    <x v="0"/>
    <x v="9"/>
  </r>
  <r>
    <x v="3356"/>
    <n v="330120126584"/>
    <n v="690525401685"/>
    <x v="2780"/>
    <s v="Наурыз 15"/>
    <s v="Наурыз"/>
    <n v="15"/>
    <n v="1"/>
    <n v="12793625"/>
    <n v="89348"/>
    <x v="0"/>
    <x v="0"/>
    <n v="220"/>
    <m/>
    <n v="1"/>
    <n v="1"/>
    <n v="-220"/>
    <x v="467"/>
    <x v="0"/>
    <n v="0"/>
    <n v="0"/>
    <n v="0"/>
    <n v="-27970.799999999999"/>
    <x v="473"/>
    <n v="-64378.600000000006"/>
    <m/>
    <n v="0"/>
    <m/>
    <m/>
    <m/>
    <n v="1"/>
    <m/>
    <m/>
    <x v="5"/>
    <x v="0"/>
    <x v="9"/>
  </r>
  <r>
    <x v="3357"/>
    <n v="330710017729"/>
    <n v="640319301154"/>
    <x v="2781"/>
    <s v="С.Сейфулин 30/2"/>
    <s v="Сейфуллина"/>
    <n v="30"/>
    <n v="2"/>
    <n v="11200114"/>
    <n v="550019"/>
    <x v="0"/>
    <x v="0"/>
    <n v="52"/>
    <m/>
    <n v="1"/>
    <n v="0"/>
    <n v="-52"/>
    <x v="6"/>
    <x v="0"/>
    <n v="0"/>
    <n v="0"/>
    <n v="0"/>
    <n v="-6611.28"/>
    <x v="6"/>
    <n v="-6611.28"/>
    <m/>
    <n v="-52"/>
    <m/>
    <m/>
    <m/>
    <n v="1"/>
    <m/>
    <m/>
    <x v="5"/>
    <x v="0"/>
    <x v="9"/>
  </r>
  <r>
    <x v="3358"/>
    <n v="331018898650"/>
    <n v="621215301178"/>
    <x v="2782"/>
    <s v="Наурыз 25"/>
    <s v="Наурыз"/>
    <s v="21а"/>
    <n v="1"/>
    <n v="97163999"/>
    <n v="3458627"/>
    <x v="0"/>
    <x v="0"/>
    <n v="130"/>
    <m/>
    <n v="1"/>
    <n v="1"/>
    <n v="-130"/>
    <x v="649"/>
    <x v="0"/>
    <n v="0"/>
    <n v="0"/>
    <n v="0"/>
    <n v="-16528.2"/>
    <x v="664"/>
    <n v="-38041.9"/>
    <m/>
    <n v="0"/>
    <m/>
    <m/>
    <m/>
    <n v="1"/>
    <m/>
    <m/>
    <x v="5"/>
    <x v="0"/>
    <x v="9"/>
  </r>
  <r>
    <x v="3359"/>
    <n v="330710181166"/>
    <n v="681101402420"/>
    <x v="2783"/>
    <s v="Баймагамб12"/>
    <s v="Баймагамбетова"/>
    <n v="12"/>
    <m/>
    <n v="5605074"/>
    <n v="3334"/>
    <x v="0"/>
    <x v="0"/>
    <n v="117"/>
    <m/>
    <n v="1"/>
    <n v="0"/>
    <n v="-117"/>
    <x v="6"/>
    <x v="0"/>
    <n v="0"/>
    <n v="0"/>
    <n v="0"/>
    <n v="-14875.38"/>
    <x v="6"/>
    <n v="-14875.38"/>
    <m/>
    <n v="-117"/>
    <m/>
    <m/>
    <m/>
    <n v="1"/>
    <m/>
    <m/>
    <x v="5"/>
    <x v="0"/>
    <x v="9"/>
  </r>
  <r>
    <x v="3360"/>
    <n v="330710181166"/>
    <n v="681101402420"/>
    <x v="2784"/>
    <s v="Шукурова б/н"/>
    <m/>
    <m/>
    <m/>
    <n v="5604856"/>
    <n v="3383"/>
    <x v="0"/>
    <x v="0"/>
    <n v="171"/>
    <m/>
    <n v="1"/>
    <n v="1"/>
    <n v="-171"/>
    <x v="533"/>
    <x v="0"/>
    <n v="0"/>
    <n v="0"/>
    <n v="0"/>
    <n v="-21740.94"/>
    <x v="540"/>
    <n v="-50039.729999999996"/>
    <m/>
    <n v="0"/>
    <m/>
    <m/>
    <m/>
    <m/>
    <m/>
    <m/>
    <x v="5"/>
    <x v="0"/>
    <x v="9"/>
  </r>
  <r>
    <x v="3361"/>
    <n v="330710134553"/>
    <n v="410520401700"/>
    <x v="2785"/>
    <s v="Аманг б/н"/>
    <s v="Амангельды"/>
    <n v="9"/>
    <n v="1"/>
    <n v="5614477"/>
    <n v="3371"/>
    <x v="0"/>
    <x v="0"/>
    <n v="93"/>
    <m/>
    <n v="1"/>
    <n v="0"/>
    <n v="-93"/>
    <x v="6"/>
    <x v="0"/>
    <n v="0"/>
    <n v="0"/>
    <n v="0"/>
    <n v="-11824.02"/>
    <x v="6"/>
    <n v="-11824.02"/>
    <m/>
    <n v="-93"/>
    <m/>
    <m/>
    <m/>
    <n v="1"/>
    <m/>
    <m/>
    <x v="5"/>
    <x v="0"/>
    <x v="9"/>
  </r>
  <r>
    <x v="3362"/>
    <n v="330710207053"/>
    <n v="651116301869"/>
    <x v="2786"/>
    <s v="М.Шокай б/н"/>
    <s v="Шокай "/>
    <s v="б/н"/>
    <m/>
    <n v="127894"/>
    <n v="98456"/>
    <x v="0"/>
    <x v="0"/>
    <n v="105"/>
    <m/>
    <n v="1"/>
    <n v="0"/>
    <n v="-105"/>
    <x v="6"/>
    <x v="0"/>
    <n v="0"/>
    <n v="0"/>
    <n v="0"/>
    <n v="-13349.7"/>
    <x v="6"/>
    <n v="-13349.7"/>
    <m/>
    <n v="-105"/>
    <m/>
    <m/>
    <m/>
    <n v="1"/>
    <m/>
    <m/>
    <x v="5"/>
    <x v="0"/>
    <x v="9"/>
  </r>
  <r>
    <x v="3363"/>
    <n v="331017947382"/>
    <n v="520509402127"/>
    <x v="2787"/>
    <s v="Наурыз 10/2"/>
    <s v="Наурыз"/>
    <n v="10"/>
    <n v="20"/>
    <n v="13306771"/>
    <n v="37685"/>
    <x v="0"/>
    <x v="0"/>
    <n v="174"/>
    <m/>
    <n v="1"/>
    <n v="1"/>
    <n v="-174"/>
    <x v="71"/>
    <x v="0"/>
    <n v="0"/>
    <n v="0"/>
    <n v="0"/>
    <n v="-22122.36"/>
    <x v="71"/>
    <n v="-50917.62"/>
    <m/>
    <n v="0"/>
    <m/>
    <m/>
    <m/>
    <n v="1"/>
    <m/>
    <m/>
    <x v="5"/>
    <x v="0"/>
    <x v="9"/>
  </r>
  <r>
    <x v="3364"/>
    <n v="331018933685"/>
    <n v="520509402127"/>
    <x v="529"/>
    <s v="Ленина б/н"/>
    <s v="Ленина"/>
    <n v="35"/>
    <m/>
    <n v="12725300"/>
    <s v="АГ80576"/>
    <x v="0"/>
    <x v="0"/>
    <n v="72"/>
    <m/>
    <n v="1"/>
    <n v="0"/>
    <n v="-72"/>
    <x v="6"/>
    <x v="0"/>
    <n v="0"/>
    <n v="0"/>
    <n v="0"/>
    <n v="-9154.08"/>
    <x v="6"/>
    <n v="-9154.08"/>
    <m/>
    <n v="-72"/>
    <m/>
    <m/>
    <m/>
    <n v="1"/>
    <m/>
    <m/>
    <x v="5"/>
    <x v="0"/>
    <x v="9"/>
  </r>
  <r>
    <x v="3365"/>
    <n v="331018936371"/>
    <n v="720430401439"/>
    <x v="192"/>
    <s v="Аманг   16"/>
    <s v="Амангельды"/>
    <n v="16"/>
    <m/>
    <n v="5603796"/>
    <n v="89583"/>
    <x v="0"/>
    <x v="0"/>
    <n v="287"/>
    <m/>
    <n v="1"/>
    <n v="0"/>
    <n v="-287"/>
    <x v="6"/>
    <x v="0"/>
    <n v="0"/>
    <n v="0"/>
    <n v="0"/>
    <n v="-36489.18"/>
    <x v="6"/>
    <n v="-36489.18"/>
    <m/>
    <n v="-287"/>
    <m/>
    <m/>
    <m/>
    <n v="1"/>
    <m/>
    <m/>
    <x v="5"/>
    <x v="0"/>
    <x v="9"/>
  </r>
  <r>
    <x v="3366"/>
    <n v="330710132187"/>
    <n v="381106300620"/>
    <x v="2788"/>
    <s v="Баймаганбет 18"/>
    <s v="Баймаганбетова"/>
    <n v="18"/>
    <m/>
    <n v="17310836"/>
    <n v="580"/>
    <x v="0"/>
    <x v="0"/>
    <n v="18"/>
    <m/>
    <n v="1"/>
    <n v="0"/>
    <n v="-18"/>
    <x v="6"/>
    <x v="0"/>
    <n v="0"/>
    <n v="0"/>
    <n v="0"/>
    <n v="-2288.52"/>
    <x v="6"/>
    <n v="-2288.52"/>
    <m/>
    <n v="-18"/>
    <m/>
    <m/>
    <m/>
    <n v="1"/>
    <m/>
    <m/>
    <x v="5"/>
    <x v="0"/>
    <x v="9"/>
  </r>
  <r>
    <x v="3367"/>
    <n v="331010556993"/>
    <n v="670115402600"/>
    <x v="2789"/>
    <s v="Есенова б/н"/>
    <s v="Есенова"/>
    <n v="31"/>
    <m/>
    <n v="1536342"/>
    <n v="1730980"/>
    <x v="0"/>
    <x v="0"/>
    <n v="37"/>
    <m/>
    <n v="1"/>
    <n v="1"/>
    <n v="-37"/>
    <x v="191"/>
    <x v="0"/>
    <n v="0"/>
    <n v="0"/>
    <n v="0"/>
    <n v="-4704.18"/>
    <x v="194"/>
    <n v="-10827.310000000001"/>
    <m/>
    <n v="0"/>
    <m/>
    <m/>
    <m/>
    <n v="1"/>
    <m/>
    <m/>
    <x v="5"/>
    <x v="0"/>
    <x v="9"/>
  </r>
  <r>
    <x v="3368"/>
    <n v="330120068979"/>
    <n v="780122302754"/>
    <x v="2790"/>
    <s v="Баймаганбет 31"/>
    <s v="Баймаганбетова"/>
    <n v="31"/>
    <m/>
    <n v="2847410"/>
    <n v="5677531"/>
    <x v="0"/>
    <x v="0"/>
    <n v="58"/>
    <m/>
    <n v="1"/>
    <n v="0"/>
    <n v="-58"/>
    <x v="6"/>
    <x v="0"/>
    <n v="0"/>
    <n v="0"/>
    <n v="0"/>
    <n v="-7374.12"/>
    <x v="6"/>
    <n v="-7374.12"/>
    <m/>
    <n v="-58"/>
    <m/>
    <m/>
    <m/>
    <n v="1"/>
    <m/>
    <m/>
    <x v="5"/>
    <x v="0"/>
    <x v="9"/>
  </r>
  <r>
    <x v="3369"/>
    <n v="330710017729"/>
    <n v="600412402355"/>
    <x v="2791"/>
    <s v="Сапарбаев 65"/>
    <s v="Сапарбаева"/>
    <n v="65"/>
    <m/>
    <n v="7047503"/>
    <n v="51283"/>
    <x v="0"/>
    <x v="0"/>
    <n v="240"/>
    <m/>
    <n v="1"/>
    <n v="0"/>
    <n v="-240"/>
    <x v="6"/>
    <x v="0"/>
    <n v="0"/>
    <n v="0"/>
    <n v="0"/>
    <n v="-30513.599999999999"/>
    <x v="6"/>
    <n v="-30513.599999999999"/>
    <m/>
    <n v="-240"/>
    <m/>
    <m/>
    <m/>
    <n v="1"/>
    <m/>
    <m/>
    <x v="5"/>
    <x v="0"/>
    <x v="9"/>
  </r>
  <r>
    <x v="3370"/>
    <n v="330710206693"/>
    <n v="540210410424"/>
    <x v="2792"/>
    <s v="Есенова б/н"/>
    <s v="Есенова"/>
    <n v="1"/>
    <m/>
    <n v="31991705"/>
    <n v="57908134"/>
    <x v="0"/>
    <x v="0"/>
    <n v="43"/>
    <m/>
    <n v="1"/>
    <n v="1"/>
    <n v="-43"/>
    <x v="326"/>
    <x v="0"/>
    <n v="0"/>
    <n v="0"/>
    <n v="0"/>
    <n v="-5467.02"/>
    <x v="329"/>
    <n v="-12583.09"/>
    <m/>
    <n v="0"/>
    <m/>
    <m/>
    <m/>
    <n v="1"/>
    <m/>
    <m/>
    <x v="5"/>
    <x v="0"/>
    <x v="9"/>
  </r>
  <r>
    <x v="3371"/>
    <n v="330710202448"/>
    <n v="691102301324"/>
    <x v="2793"/>
    <s v="Наурыз 25"/>
    <s v="Наурыз"/>
    <n v="25"/>
    <n v="3"/>
    <n v="46749"/>
    <n v="0"/>
    <x v="0"/>
    <x v="0"/>
    <n v="116"/>
    <m/>
    <n v="1"/>
    <n v="1"/>
    <n v="-116"/>
    <x v="139"/>
    <x v="0"/>
    <n v="0"/>
    <n v="0"/>
    <n v="0"/>
    <n v="-14748.24"/>
    <x v="139"/>
    <n v="-33945.08"/>
    <m/>
    <n v="0"/>
    <m/>
    <m/>
    <m/>
    <m/>
    <m/>
    <m/>
    <x v="5"/>
    <x v="0"/>
    <x v="9"/>
  </r>
  <r>
    <x v="3372"/>
    <n v="330820229469"/>
    <n v="580224400816"/>
    <x v="2794"/>
    <s v="Амангелди 3/10"/>
    <m/>
    <m/>
    <m/>
    <n v="29674930"/>
    <n v="57108131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m/>
    <m/>
    <m/>
    <x v="5"/>
    <x v="0"/>
    <x v="9"/>
  </r>
  <r>
    <x v="3373"/>
    <n v="580920129259"/>
    <m/>
    <x v="2795"/>
    <s v="Жибек жолы 5/1"/>
    <m/>
    <m/>
    <m/>
    <n v="11579083"/>
    <n v="752300"/>
    <x v="0"/>
    <x v="0"/>
    <n v="58"/>
    <m/>
    <n v="1"/>
    <n v="1"/>
    <n v="-58"/>
    <x v="189"/>
    <x v="0"/>
    <n v="0"/>
    <n v="0"/>
    <n v="0"/>
    <n v="-7374.12"/>
    <x v="192"/>
    <n v="-16972.54"/>
    <m/>
    <n v="0"/>
    <m/>
    <m/>
    <m/>
    <m/>
    <m/>
    <m/>
    <x v="5"/>
    <x v="0"/>
    <x v="9"/>
  </r>
  <r>
    <x v="3374"/>
    <n v="331018919908"/>
    <n v="780919402545"/>
    <x v="2796"/>
    <s v="Есенова б/н"/>
    <s v="Есенова"/>
    <s v="б/н"/>
    <m/>
    <n v="25612467"/>
    <n v="2624"/>
    <x v="0"/>
    <x v="0"/>
    <n v="68"/>
    <m/>
    <n v="1"/>
    <n v="0"/>
    <n v="-68"/>
    <x v="6"/>
    <x v="0"/>
    <n v="0"/>
    <n v="0"/>
    <n v="0"/>
    <n v="-8645.52"/>
    <x v="6"/>
    <n v="-8645.52"/>
    <m/>
    <n v="-68"/>
    <m/>
    <m/>
    <m/>
    <n v="1"/>
    <m/>
    <m/>
    <x v="5"/>
    <x v="0"/>
    <x v="9"/>
  </r>
  <r>
    <x v="3375"/>
    <n v="330120051072"/>
    <n v="570823401660"/>
    <x v="2797"/>
    <s v="Жибек жолы 2/6"/>
    <s v="Ж Жолы"/>
    <n v="2"/>
    <n v="6"/>
    <n v="12789316"/>
    <n v="37742"/>
    <x v="0"/>
    <x v="0"/>
    <n v="265"/>
    <m/>
    <n v="1"/>
    <n v="1"/>
    <n v="-265"/>
    <x v="595"/>
    <x v="0"/>
    <n v="0"/>
    <n v="0"/>
    <n v="0"/>
    <n v="-33692.1"/>
    <x v="608"/>
    <n v="-77546.950000000012"/>
    <m/>
    <n v="0"/>
    <m/>
    <m/>
    <m/>
    <n v="1"/>
    <m/>
    <m/>
    <x v="5"/>
    <x v="0"/>
    <x v="9"/>
  </r>
  <r>
    <x v="3376"/>
    <n v="330710171653"/>
    <n v="751007401685"/>
    <x v="2798"/>
    <s v="Сейф 8/20"/>
    <m/>
    <m/>
    <m/>
    <n v="162974"/>
    <n v="405743"/>
    <x v="0"/>
    <x v="0"/>
    <n v="123"/>
    <m/>
    <n v="1"/>
    <n v="1"/>
    <n v="-123"/>
    <x v="110"/>
    <x v="0"/>
    <n v="0"/>
    <n v="0"/>
    <n v="0"/>
    <n v="-15638.22"/>
    <x v="110"/>
    <n v="-35993.49"/>
    <m/>
    <n v="0"/>
    <m/>
    <m/>
    <m/>
    <m/>
    <m/>
    <m/>
    <x v="5"/>
    <x v="0"/>
    <x v="9"/>
  </r>
  <r>
    <x v="3377"/>
    <n v="331010655089"/>
    <n v="740223403324"/>
    <x v="2799"/>
    <s v="Саяхат 7/31"/>
    <s v="Саяхат"/>
    <n v="7"/>
    <n v="31"/>
    <n v="512331"/>
    <n v="88357"/>
    <x v="0"/>
    <x v="0"/>
    <n v="243"/>
    <m/>
    <n v="1"/>
    <n v="0"/>
    <n v="-243"/>
    <x v="6"/>
    <x v="0"/>
    <n v="0"/>
    <n v="0"/>
    <n v="0"/>
    <n v="-30895.02"/>
    <x v="6"/>
    <n v="-30895.02"/>
    <m/>
    <n v="-243"/>
    <m/>
    <m/>
    <m/>
    <m/>
    <m/>
    <m/>
    <x v="5"/>
    <x v="0"/>
    <x v="9"/>
  </r>
  <r>
    <x v="3378"/>
    <n v="331018864458"/>
    <n v="761007401924"/>
    <x v="1999"/>
    <s v="Сапарбаева 65"/>
    <m/>
    <m/>
    <m/>
    <n v="17274737"/>
    <n v="668"/>
    <x v="0"/>
    <x v="0"/>
    <n v="35"/>
    <m/>
    <n v="1"/>
    <n v="0"/>
    <n v="-35"/>
    <x v="6"/>
    <x v="0"/>
    <n v="0"/>
    <n v="0"/>
    <n v="0"/>
    <n v="-4449.8999999999996"/>
    <x v="6"/>
    <n v="-4449.8999999999996"/>
    <m/>
    <n v="-35"/>
    <m/>
    <m/>
    <m/>
    <m/>
    <m/>
    <m/>
    <x v="5"/>
    <x v="0"/>
    <x v="9"/>
  </r>
  <r>
    <x v="3379"/>
    <n v="331018864458"/>
    <n v="761007401924"/>
    <x v="1999"/>
    <s v="Сапарбаева 65"/>
    <m/>
    <m/>
    <m/>
    <n v="27044719"/>
    <n v="58173469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m/>
    <m/>
    <m/>
    <x v="5"/>
    <x v="0"/>
    <x v="9"/>
  </r>
  <r>
    <x v="3380"/>
    <n v="330710120098"/>
    <n v="730107300182"/>
    <x v="2800"/>
    <s v="Сапарбаева 47"/>
    <s v="Сапарбаева"/>
    <n v="47"/>
    <m/>
    <n v="2236349"/>
    <n v="5530066"/>
    <x v="0"/>
    <x v="0"/>
    <n v="588"/>
    <m/>
    <n v="1"/>
    <n v="0"/>
    <n v="-588"/>
    <x v="6"/>
    <x v="0"/>
    <n v="0"/>
    <n v="0"/>
    <n v="0"/>
    <n v="-74758.320000000007"/>
    <x v="6"/>
    <n v="-74758.320000000007"/>
    <m/>
    <n v="-588"/>
    <m/>
    <m/>
    <m/>
    <n v="1"/>
    <m/>
    <m/>
    <x v="5"/>
    <x v="0"/>
    <x v="9"/>
  </r>
  <r>
    <x v="3381"/>
    <n v="331012077828"/>
    <n v="940141000330"/>
    <x v="2801"/>
    <s v="Тасарык 11 Б"/>
    <m/>
    <m/>
    <m/>
    <n v="15432147"/>
    <n v="98973"/>
    <x v="0"/>
    <x v="0"/>
    <n v="93"/>
    <m/>
    <n v="1"/>
    <n v="1"/>
    <n v="-93"/>
    <x v="285"/>
    <x v="0"/>
    <n v="0"/>
    <n v="0"/>
    <n v="0"/>
    <n v="-11824.02"/>
    <x v="288"/>
    <n v="-27214.590000000004"/>
    <m/>
    <n v="0"/>
    <m/>
    <m/>
    <m/>
    <m/>
    <m/>
    <m/>
    <x v="5"/>
    <x v="0"/>
    <x v="9"/>
  </r>
  <r>
    <x v="3382"/>
    <n v="330710155376"/>
    <m/>
    <x v="2802"/>
    <s v="Шокая 73"/>
    <s v="М. Шокай"/>
    <n v="73"/>
    <m/>
    <n v="7510255"/>
    <n v="88356"/>
    <x v="0"/>
    <x v="0"/>
    <n v="62"/>
    <m/>
    <n v="1"/>
    <n v="0"/>
    <n v="-62"/>
    <x v="6"/>
    <x v="0"/>
    <n v="0"/>
    <n v="0"/>
    <n v="0"/>
    <n v="-7882.68"/>
    <x v="6"/>
    <n v="-7882.68"/>
    <m/>
    <n v="-62"/>
    <m/>
    <m/>
    <m/>
    <m/>
    <m/>
    <m/>
    <x v="5"/>
    <x v="0"/>
    <x v="9"/>
  </r>
  <r>
    <x v="3383"/>
    <n v="330710010468"/>
    <m/>
    <x v="2803"/>
    <s v="Молдагулова 31"/>
    <m/>
    <m/>
    <m/>
    <n v="1518054"/>
    <n v="47712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5"/>
    <x v="0"/>
    <x v="9"/>
  </r>
  <r>
    <x v="3384"/>
    <n v="330820163199"/>
    <n v="860223301950"/>
    <x v="2804"/>
    <s v="МКр Астана "/>
    <s v="Астана"/>
    <n v="1"/>
    <m/>
    <n v="16195995"/>
    <n v="122259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n v="1"/>
    <m/>
    <m/>
    <x v="5"/>
    <x v="0"/>
    <x v="9"/>
  </r>
  <r>
    <x v="3385"/>
    <n v="330120289743"/>
    <n v="870913401355"/>
    <x v="2805"/>
    <s v="МКр Астана "/>
    <s v="Астана"/>
    <n v="1"/>
    <m/>
    <n v="16090244"/>
    <n v="122260"/>
    <x v="0"/>
    <x v="0"/>
    <n v="541"/>
    <m/>
    <n v="1"/>
    <n v="1"/>
    <n v="-541"/>
    <x v="1347"/>
    <x v="0"/>
    <n v="0"/>
    <n v="0"/>
    <n v="0"/>
    <n v="-68782.740000000005"/>
    <x v="1442"/>
    <n v="-158312.83000000002"/>
    <m/>
    <n v="0"/>
    <m/>
    <m/>
    <m/>
    <n v="1"/>
    <m/>
    <m/>
    <x v="5"/>
    <x v="0"/>
    <x v="9"/>
  </r>
  <r>
    <x v="3386"/>
    <n v="330710132608"/>
    <n v="740113401230"/>
    <x v="2806"/>
    <s v="Есеноваб/н"/>
    <s v="Есенова"/>
    <s v="б/н"/>
    <m/>
    <n v="1329402"/>
    <n v="5677417"/>
    <x v="0"/>
    <x v="0"/>
    <n v="136"/>
    <m/>
    <n v="1"/>
    <n v="0"/>
    <n v="-136"/>
    <x v="6"/>
    <x v="0"/>
    <n v="0"/>
    <n v="0"/>
    <n v="0"/>
    <n v="-17291.04"/>
    <x v="6"/>
    <n v="-17291.04"/>
    <m/>
    <n v="-136"/>
    <m/>
    <m/>
    <m/>
    <n v="1"/>
    <m/>
    <m/>
    <x v="5"/>
    <x v="0"/>
    <x v="9"/>
  </r>
  <r>
    <x v="3387"/>
    <n v="330710208084"/>
    <n v="760406402295"/>
    <x v="2807"/>
    <s v="Наурыз 27/3"/>
    <s v="Наурыз"/>
    <n v="27"/>
    <n v="3"/>
    <n v="15642430"/>
    <n v="47063"/>
    <x v="0"/>
    <x v="0"/>
    <n v="162"/>
    <m/>
    <n v="1"/>
    <n v="1"/>
    <n v="-162"/>
    <x v="443"/>
    <x v="0"/>
    <n v="0"/>
    <n v="0"/>
    <n v="0"/>
    <n v="-20596.68"/>
    <x v="446"/>
    <n v="-47406.06"/>
    <m/>
    <n v="0"/>
    <m/>
    <m/>
    <m/>
    <m/>
    <m/>
    <m/>
    <x v="5"/>
    <x v="0"/>
    <x v="9"/>
  </r>
  <r>
    <x v="3388"/>
    <n v="330100237950"/>
    <n v="80640010875"/>
    <x v="2808"/>
    <s v="АСТАНА3/5"/>
    <s v="Астана"/>
    <n v="3"/>
    <n v="5"/>
    <n v="16860362"/>
    <n v="231423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9"/>
  </r>
  <r>
    <x v="3389"/>
    <n v="330100237950"/>
    <n v="80640010875"/>
    <x v="2808"/>
    <s v="АСТАНА3/5"/>
    <s v="Астана"/>
    <n v="3"/>
    <n v="5"/>
    <n v="16860363"/>
    <n v="231420"/>
    <x v="0"/>
    <x v="0"/>
    <n v="50"/>
    <m/>
    <n v="1"/>
    <n v="1"/>
    <n v="-50"/>
    <x v="53"/>
    <x v="0"/>
    <n v="0"/>
    <n v="0"/>
    <n v="0"/>
    <n v="-6357"/>
    <x v="53"/>
    <n v="-14631.5"/>
    <m/>
    <n v="0"/>
    <m/>
    <m/>
    <m/>
    <n v="1"/>
    <m/>
    <m/>
    <x v="5"/>
    <x v="0"/>
    <x v="9"/>
  </r>
  <r>
    <x v="3390"/>
    <n v="330100237950"/>
    <n v="80640010875"/>
    <x v="443"/>
    <s v="Астана"/>
    <s v="Астана"/>
    <n v="3"/>
    <n v="5"/>
    <n v="1014024020301"/>
    <n v="17329055"/>
    <x v="0"/>
    <x v="0"/>
    <n v="461"/>
    <m/>
    <n v="1"/>
    <n v="0"/>
    <n v="-461"/>
    <x v="6"/>
    <x v="0"/>
    <n v="0"/>
    <n v="0"/>
    <n v="0"/>
    <n v="-58611.54"/>
    <x v="6"/>
    <n v="-58611.54"/>
    <m/>
    <n v="-461"/>
    <m/>
    <m/>
    <m/>
    <n v="1"/>
    <m/>
    <m/>
    <x v="5"/>
    <x v="0"/>
    <x v="9"/>
  </r>
  <r>
    <x v="3391"/>
    <n v="330710002445"/>
    <n v="550907301171"/>
    <x v="1338"/>
    <s v="Жангелд39"/>
    <s v="Жангельдина"/>
    <n v="39"/>
    <m/>
    <n v="81785426"/>
    <n v="579"/>
    <x v="0"/>
    <x v="0"/>
    <n v="172"/>
    <m/>
    <n v="1"/>
    <n v="0"/>
    <n v="-172"/>
    <x v="6"/>
    <x v="0"/>
    <n v="0"/>
    <n v="0"/>
    <n v="0"/>
    <n v="-21868.080000000002"/>
    <x v="6"/>
    <n v="-21868.080000000002"/>
    <m/>
    <n v="-172"/>
    <m/>
    <m/>
    <m/>
    <n v="1"/>
    <m/>
    <m/>
    <x v="5"/>
    <x v="0"/>
    <x v="9"/>
  </r>
  <r>
    <x v="3392"/>
    <n v="331012236726"/>
    <n v="750927301856"/>
    <x v="2809"/>
    <s v="САЯХАТ2А"/>
    <s v="Саяхат"/>
    <s v="2а"/>
    <m/>
    <n v="2879967"/>
    <n v="58172319"/>
    <x v="0"/>
    <x v="0"/>
    <n v="354"/>
    <m/>
    <n v="1"/>
    <n v="0"/>
    <n v="-354"/>
    <x v="6"/>
    <x v="0"/>
    <n v="0"/>
    <n v="0"/>
    <n v="0"/>
    <n v="-45007.56"/>
    <x v="6"/>
    <n v="-45007.56"/>
    <m/>
    <n v="-354"/>
    <m/>
    <m/>
    <m/>
    <m/>
    <m/>
    <m/>
    <x v="5"/>
    <x v="0"/>
    <x v="9"/>
  </r>
  <r>
    <x v="3393"/>
    <n v="330120582686"/>
    <n v="901019301309"/>
    <x v="2810"/>
    <s v="Сейф 30/1"/>
    <m/>
    <m/>
    <m/>
    <n v="26471569"/>
    <n v="2817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5"/>
    <x v="0"/>
    <x v="9"/>
  </r>
  <r>
    <x v="3394"/>
    <n v="331010513879"/>
    <n v="471215300945"/>
    <x v="2811"/>
    <s v="Ж Батыр 41"/>
    <s v="Ж Батыр"/>
    <n v="41"/>
    <m/>
    <n v="15500092"/>
    <n v="163"/>
    <x v="0"/>
    <x v="0"/>
    <n v="219"/>
    <m/>
    <n v="1"/>
    <n v="0"/>
    <n v="-219"/>
    <x v="6"/>
    <x v="0"/>
    <n v="0"/>
    <n v="0"/>
    <n v="0"/>
    <n v="-27843.66"/>
    <x v="6"/>
    <n v="-27843.66"/>
    <m/>
    <n v="-219"/>
    <m/>
    <m/>
    <m/>
    <m/>
    <m/>
    <m/>
    <x v="5"/>
    <x v="0"/>
    <x v="9"/>
  </r>
  <r>
    <x v="3395"/>
    <n v="330710183426"/>
    <n v="680905401440"/>
    <x v="2812"/>
    <s v="Ж Жолы2/а"/>
    <s v="Жибек жолы"/>
    <s v="2а"/>
    <m/>
    <n v="27153858"/>
    <n v="317152"/>
    <x v="0"/>
    <x v="0"/>
    <n v="134"/>
    <m/>
    <n v="1"/>
    <n v="1"/>
    <n v="-134"/>
    <x v="234"/>
    <x v="0"/>
    <n v="0"/>
    <n v="0"/>
    <n v="0"/>
    <n v="-17036.759999999998"/>
    <x v="237"/>
    <n v="-39212.42"/>
    <m/>
    <n v="0"/>
    <m/>
    <m/>
    <m/>
    <n v="1"/>
    <m/>
    <m/>
    <x v="5"/>
    <x v="0"/>
    <x v="9"/>
  </r>
  <r>
    <x v="3396"/>
    <n v="330710183427"/>
    <n v="680905401441"/>
    <x v="2812"/>
    <s v="Ж Жолы2/а"/>
    <s v="Жибек жолы"/>
    <s v="2а"/>
    <m/>
    <n v="27209570"/>
    <n v="317153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5"/>
    <x v="0"/>
    <x v="9"/>
  </r>
  <r>
    <x v="3397"/>
    <n v="330710153171"/>
    <n v="650618401099"/>
    <x v="2813"/>
    <s v="Есенова б/н"/>
    <m/>
    <m/>
    <m/>
    <s v="08/893195"/>
    <n v="57913793"/>
    <x v="0"/>
    <x v="0"/>
    <n v="33"/>
    <m/>
    <n v="1"/>
    <n v="1"/>
    <n v="-33"/>
    <x v="632"/>
    <x v="0"/>
    <n v="0"/>
    <n v="0"/>
    <n v="0"/>
    <n v="-4195.62"/>
    <x v="646"/>
    <n v="-9656.7900000000009"/>
    <m/>
    <n v="0"/>
    <m/>
    <m/>
    <m/>
    <m/>
    <m/>
    <m/>
    <x v="5"/>
    <x v="0"/>
    <x v="9"/>
  </r>
  <r>
    <x v="3398"/>
    <n v="330710126691"/>
    <m/>
    <x v="2814"/>
    <s v="Шокай б/н"/>
    <s v="М. Шокай"/>
    <s v="б/н"/>
    <m/>
    <n v="27078377"/>
    <n v="5793478"/>
    <x v="0"/>
    <x v="0"/>
    <n v="16"/>
    <m/>
    <n v="1"/>
    <n v="0"/>
    <n v="-16"/>
    <x v="6"/>
    <x v="0"/>
    <n v="0"/>
    <n v="0"/>
    <n v="0"/>
    <n v="-2034.24"/>
    <x v="6"/>
    <n v="-2034.24"/>
    <m/>
    <n v="-16"/>
    <m/>
    <m/>
    <m/>
    <m/>
    <m/>
    <m/>
    <x v="5"/>
    <x v="0"/>
    <x v="9"/>
  </r>
  <r>
    <x v="3399"/>
    <m/>
    <n v="540712300796"/>
    <x v="2815"/>
    <s v="А Айдосов"/>
    <s v="А Айдосов"/>
    <s v="38 б"/>
    <n v="4"/>
    <s v="М0160660"/>
    <n v="5530431"/>
    <x v="0"/>
    <x v="0"/>
    <n v="28"/>
    <m/>
    <n v="1"/>
    <n v="0"/>
    <n v="-28"/>
    <x v="6"/>
    <x v="0"/>
    <n v="0"/>
    <n v="0"/>
    <n v="0"/>
    <n v="-3559.92"/>
    <x v="6"/>
    <n v="-3559.92"/>
    <m/>
    <n v="-28"/>
    <m/>
    <m/>
    <m/>
    <m/>
    <m/>
    <m/>
    <x v="5"/>
    <x v="0"/>
    <x v="9"/>
  </r>
  <r>
    <x v="3400"/>
    <n v="330100211646"/>
    <n v="40740003730"/>
    <x v="1323"/>
    <s v="Наурыз2/9а"/>
    <s v="Наурыз"/>
    <n v="2"/>
    <s v="9а"/>
    <n v="27039727"/>
    <n v="317906"/>
    <x v="0"/>
    <x v="0"/>
    <n v="88"/>
    <m/>
    <n v="1"/>
    <n v="1"/>
    <n v="-88"/>
    <x v="252"/>
    <x v="0"/>
    <n v="0"/>
    <n v="0"/>
    <n v="0"/>
    <n v="-11188.32"/>
    <x v="255"/>
    <n v="-25751.440000000002"/>
    <m/>
    <n v="0"/>
    <m/>
    <m/>
    <m/>
    <n v="1"/>
    <m/>
    <m/>
    <x v="5"/>
    <x v="0"/>
    <x v="9"/>
  </r>
  <r>
    <x v="3401"/>
    <n v="331010208694"/>
    <n v="611216302020"/>
    <x v="2816"/>
    <s v="Ж Жолы2а"/>
    <m/>
    <m/>
    <m/>
    <n v="30607294"/>
    <n v="57905906"/>
    <x v="0"/>
    <x v="0"/>
    <n v="57"/>
    <m/>
    <n v="1"/>
    <n v="1"/>
    <n v="-57"/>
    <x v="780"/>
    <x v="0"/>
    <n v="0"/>
    <n v="0"/>
    <n v="0"/>
    <n v="-7246.9800000000005"/>
    <x v="803"/>
    <n v="-16679.91"/>
    <m/>
    <n v="0"/>
    <m/>
    <m/>
    <m/>
    <m/>
    <m/>
    <m/>
    <x v="5"/>
    <x v="0"/>
    <x v="9"/>
  </r>
  <r>
    <x v="3402"/>
    <n v="330710183426"/>
    <n v="680905401440"/>
    <x v="2817"/>
    <s v="Ж. жолы 2А"/>
    <s v="Жибек жолы"/>
    <n v="2"/>
    <s v="а"/>
    <n v="31358910"/>
    <n v="57906016"/>
    <x v="0"/>
    <x v="0"/>
    <n v="155"/>
    <m/>
    <n v="1"/>
    <n v="1"/>
    <n v="-155"/>
    <x v="339"/>
    <x v="0"/>
    <n v="0"/>
    <n v="0"/>
    <n v="0"/>
    <n v="-19706.7"/>
    <x v="342"/>
    <n v="-45357.65"/>
    <m/>
    <n v="0"/>
    <m/>
    <m/>
    <m/>
    <m/>
    <m/>
    <m/>
    <x v="5"/>
    <x v="0"/>
    <x v="9"/>
  </r>
  <r>
    <x v="3403"/>
    <n v="330710183427"/>
    <n v="680905401441"/>
    <x v="2817"/>
    <s v="Ж. жолы 2А"/>
    <m/>
    <m/>
    <m/>
    <n v="0"/>
    <m/>
    <x v="0"/>
    <x v="0"/>
    <n v="105"/>
    <m/>
    <n v="1"/>
    <n v="1"/>
    <n v="-105"/>
    <x v="507"/>
    <x v="0"/>
    <n v="0"/>
    <n v="0"/>
    <n v="0"/>
    <n v="-13349.7"/>
    <x v="514"/>
    <n v="-30726.15"/>
    <m/>
    <n v="0"/>
    <m/>
    <m/>
    <m/>
    <m/>
    <m/>
    <m/>
    <x v="5"/>
    <x v="0"/>
    <x v="9"/>
  </r>
  <r>
    <x v="3404"/>
    <n v="330710062892"/>
    <n v="550105401297"/>
    <x v="2818"/>
    <s v="Шокай б/н"/>
    <s v="Шокай "/>
    <n v="110"/>
    <m/>
    <n v="151135598"/>
    <n v="8899"/>
    <x v="0"/>
    <x v="0"/>
    <n v="132"/>
    <m/>
    <n v="1"/>
    <n v="0"/>
    <n v="-132"/>
    <x v="6"/>
    <x v="0"/>
    <n v="0"/>
    <n v="0"/>
    <n v="0"/>
    <n v="-16782.48"/>
    <x v="6"/>
    <n v="-16782.48"/>
    <m/>
    <n v="-132"/>
    <m/>
    <m/>
    <m/>
    <n v="1"/>
    <m/>
    <m/>
    <x v="5"/>
    <x v="0"/>
    <x v="9"/>
  </r>
  <r>
    <x v="3405"/>
    <n v="331010687010"/>
    <n v="79118400063"/>
    <x v="2819"/>
    <s v="мкр Астана 6"/>
    <s v="Астана"/>
    <n v="6"/>
    <m/>
    <n v="30294360"/>
    <n v="57902130"/>
    <x v="0"/>
    <x v="0"/>
    <n v="431"/>
    <m/>
    <n v="1"/>
    <n v="1"/>
    <n v="-431"/>
    <x v="1348"/>
    <x v="0"/>
    <n v="0"/>
    <n v="0"/>
    <n v="0"/>
    <n v="-54797.340000000004"/>
    <x v="1443"/>
    <n v="-126123.53"/>
    <m/>
    <n v="0"/>
    <m/>
    <m/>
    <m/>
    <m/>
    <m/>
    <m/>
    <x v="5"/>
    <x v="0"/>
    <x v="9"/>
  </r>
  <r>
    <x v="3406"/>
    <n v="580920129259"/>
    <n v="640101400690"/>
    <x v="2820"/>
    <s v="Сыр Сулуы 37В"/>
    <s v="Сыр сулуы"/>
    <n v="37"/>
    <s v="в"/>
    <n v="29920204"/>
    <n v="57906138"/>
    <x v="0"/>
    <x v="0"/>
    <n v="68"/>
    <m/>
    <n v="1"/>
    <n v="0"/>
    <n v="-68"/>
    <x v="6"/>
    <x v="0"/>
    <n v="0"/>
    <n v="0"/>
    <n v="0"/>
    <n v="-8645.52"/>
    <x v="6"/>
    <n v="-8645.52"/>
    <m/>
    <n v="-68"/>
    <m/>
    <m/>
    <m/>
    <m/>
    <m/>
    <m/>
    <x v="5"/>
    <x v="0"/>
    <x v="9"/>
  </r>
  <r>
    <x v="3407"/>
    <m/>
    <n v="1140003654"/>
    <x v="2821"/>
    <s v="СБейбарыс4"/>
    <s v="Сбейбарыс"/>
    <n v="4"/>
    <m/>
    <m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08"/>
    <m/>
    <n v="420803300012"/>
    <x v="2822"/>
    <s v="Караша"/>
    <s v="Караша"/>
    <n v="57"/>
    <m/>
    <m/>
    <m/>
    <x v="0"/>
    <x v="0"/>
    <n v="3"/>
    <m/>
    <n v="1"/>
    <n v="0"/>
    <n v="-3"/>
    <x v="6"/>
    <x v="0"/>
    <n v="0"/>
    <n v="0"/>
    <n v="0"/>
    <n v="-381.42"/>
    <x v="6"/>
    <n v="-381.42"/>
    <m/>
    <n v="-3"/>
    <m/>
    <m/>
    <m/>
    <n v="1"/>
    <m/>
    <m/>
    <x v="5"/>
    <x v="0"/>
    <x v="9"/>
  </r>
  <r>
    <x v="3409"/>
    <m/>
    <n v="370825401293"/>
    <x v="2823"/>
    <s v="Астана 6/40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10"/>
    <n v="331010222285"/>
    <n v="660723401545"/>
    <x v="2824"/>
    <s v="Астана б/н"/>
    <s v="Астана"/>
    <s v="б/н"/>
    <m/>
    <n v="3062485"/>
    <n v="58172873"/>
    <x v="0"/>
    <x v="0"/>
    <n v="38"/>
    <m/>
    <n v="1"/>
    <n v="1"/>
    <n v="-38"/>
    <x v="230"/>
    <x v="0"/>
    <n v="0"/>
    <n v="0"/>
    <n v="0"/>
    <n v="-4831.32"/>
    <x v="233"/>
    <n v="-11119.94"/>
    <m/>
    <n v="0"/>
    <m/>
    <m/>
    <m/>
    <n v="1"/>
    <m/>
    <m/>
    <x v="5"/>
    <x v="0"/>
    <x v="9"/>
  </r>
  <r>
    <x v="3411"/>
    <n v="331010222286"/>
    <n v="660723401546"/>
    <x v="2824"/>
    <s v="Астана б/н"/>
    <s v="Астана"/>
    <s v="б/н"/>
    <m/>
    <n v="32137516"/>
    <n v="58172882"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12"/>
    <m/>
    <n v="30760006414"/>
    <x v="2825"/>
    <s v="Ж Жолы2"/>
    <s v="Жибек жолы"/>
    <n v="2"/>
    <m/>
    <n v="3213768"/>
    <n v="58175061"/>
    <x v="0"/>
    <x v="0"/>
    <n v="97"/>
    <m/>
    <n v="1"/>
    <n v="1"/>
    <n v="-97"/>
    <x v="514"/>
    <x v="0"/>
    <n v="0"/>
    <n v="0"/>
    <n v="0"/>
    <n v="-12332.58"/>
    <x v="521"/>
    <n v="-28385.11"/>
    <m/>
    <n v="0"/>
    <m/>
    <m/>
    <m/>
    <m/>
    <m/>
    <m/>
    <x v="5"/>
    <x v="0"/>
    <x v="9"/>
  </r>
  <r>
    <x v="3413"/>
    <n v="330310579451"/>
    <n v="790314401738"/>
    <x v="2826"/>
    <s v="Т Буг Муратбаева1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14"/>
    <m/>
    <n v="801401404385"/>
    <x v="2827"/>
    <s v="Караша 45"/>
    <s v="Караша"/>
    <n v="45"/>
    <m/>
    <n v="126073"/>
    <n v="17328934"/>
    <x v="0"/>
    <x v="0"/>
    <n v="204"/>
    <m/>
    <n v="1"/>
    <n v="0"/>
    <n v="-204"/>
    <x v="6"/>
    <x v="0"/>
    <n v="0"/>
    <n v="0"/>
    <n v="0"/>
    <n v="-25936.560000000001"/>
    <x v="6"/>
    <n v="-25936.560000000001"/>
    <m/>
    <n v="-204"/>
    <m/>
    <m/>
    <m/>
    <n v="1"/>
    <m/>
    <m/>
    <x v="5"/>
    <x v="0"/>
    <x v="9"/>
  </r>
  <r>
    <x v="3415"/>
    <n v="330120295726"/>
    <n v="870402402286"/>
    <x v="2828"/>
    <s v="мик Астана 7/40 а"/>
    <s v="Астана"/>
    <n v="7"/>
    <n v="42"/>
    <n v="1014058998508"/>
    <n v="17328938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5"/>
    <x v="0"/>
    <x v="9"/>
  </r>
  <r>
    <x v="3416"/>
    <m/>
    <n v="751007401685"/>
    <x v="2829"/>
    <s v="Жанкожа батыр 25"/>
    <m/>
    <m/>
    <m/>
    <n v="0"/>
    <m/>
    <x v="0"/>
    <x v="0"/>
    <n v="600"/>
    <m/>
    <n v="1"/>
    <n v="1"/>
    <n v="-600"/>
    <x v="987"/>
    <x v="0"/>
    <n v="0"/>
    <n v="0"/>
    <n v="0"/>
    <n v="-76284"/>
    <x v="1018"/>
    <n v="-175578"/>
    <m/>
    <n v="0"/>
    <m/>
    <m/>
    <m/>
    <m/>
    <m/>
    <m/>
    <x v="5"/>
    <x v="0"/>
    <x v="9"/>
  </r>
  <r>
    <x v="3417"/>
    <m/>
    <n v="410510401607"/>
    <x v="2830"/>
    <s v="Караша 35"/>
    <s v="Караша"/>
    <n v="35"/>
    <m/>
    <n v="1014058902406"/>
    <m/>
    <x v="0"/>
    <x v="0"/>
    <n v="16"/>
    <m/>
    <n v="1"/>
    <n v="0"/>
    <n v="-16"/>
    <x v="6"/>
    <x v="0"/>
    <n v="0"/>
    <n v="0"/>
    <n v="0"/>
    <n v="-2034.24"/>
    <x v="6"/>
    <n v="-2034.24"/>
    <m/>
    <n v="-16"/>
    <m/>
    <m/>
    <m/>
    <n v="1"/>
    <m/>
    <m/>
    <x v="5"/>
    <x v="0"/>
    <x v="9"/>
  </r>
  <r>
    <x v="3418"/>
    <m/>
    <n v="826626600446"/>
    <x v="2556"/>
    <s v="Сырдария 6 а"/>
    <m/>
    <m/>
    <m/>
    <n v="31880186"/>
    <n v="58172307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m/>
    <m/>
    <m/>
    <x v="5"/>
    <x v="0"/>
    <x v="9"/>
  </r>
  <r>
    <x v="3419"/>
    <n v="331012170609"/>
    <n v="620126401722"/>
    <x v="2831"/>
    <s v="Б-хан 41/1"/>
    <s v="Бокейхан"/>
    <n v="41"/>
    <n v="1"/>
    <n v="119424"/>
    <n v="270904"/>
    <x v="0"/>
    <x v="0"/>
    <n v="68"/>
    <m/>
    <n v="1"/>
    <n v="1"/>
    <n v="-68"/>
    <x v="115"/>
    <x v="0"/>
    <n v="0"/>
    <n v="0"/>
    <n v="0"/>
    <n v="-8645.52"/>
    <x v="115"/>
    <n v="-19898.84"/>
    <m/>
    <n v="0"/>
    <m/>
    <m/>
    <m/>
    <m/>
    <m/>
    <m/>
    <x v="5"/>
    <x v="0"/>
    <x v="9"/>
  </r>
  <r>
    <x v="3420"/>
    <n v="331012170609"/>
    <n v="620126401722"/>
    <x v="2832"/>
    <s v="Б-хан 41/24"/>
    <m/>
    <m/>
    <m/>
    <s v="0119433/06"/>
    <n v="779332"/>
    <x v="0"/>
    <x v="0"/>
    <n v="108"/>
    <m/>
    <n v="1"/>
    <n v="1"/>
    <n v="-108"/>
    <x v="606"/>
    <x v="0"/>
    <n v="0"/>
    <n v="0"/>
    <n v="0"/>
    <n v="-13731.12"/>
    <x v="620"/>
    <n v="-31604.04"/>
    <m/>
    <n v="0"/>
    <m/>
    <m/>
    <m/>
    <m/>
    <m/>
    <m/>
    <x v="5"/>
    <x v="0"/>
    <x v="9"/>
  </r>
  <r>
    <x v="3421"/>
    <n v="331018874532"/>
    <n v="540509402468"/>
    <x v="2833"/>
    <s v="Б-хан 41"/>
    <m/>
    <m/>
    <m/>
    <n v="13461920"/>
    <n v="52192"/>
    <x v="0"/>
    <x v="0"/>
    <n v="44"/>
    <m/>
    <n v="1"/>
    <n v="1"/>
    <n v="-44"/>
    <x v="320"/>
    <x v="0"/>
    <n v="0"/>
    <n v="0"/>
    <n v="0"/>
    <n v="-5594.16"/>
    <x v="323"/>
    <n v="-12875.720000000001"/>
    <m/>
    <n v="0"/>
    <m/>
    <m/>
    <m/>
    <m/>
    <m/>
    <m/>
    <x v="5"/>
    <x v="0"/>
    <x v="9"/>
  </r>
  <r>
    <x v="3422"/>
    <n v="331000011370"/>
    <n v="140640014287"/>
    <x v="2834"/>
    <s v="Бокейхан 62"/>
    <s v="Бокейхан"/>
    <n v="62"/>
    <m/>
    <n v="27079513"/>
    <n v="57908655"/>
    <x v="0"/>
    <x v="0"/>
    <n v="865"/>
    <m/>
    <n v="1"/>
    <n v="1"/>
    <n v="-865"/>
    <x v="1349"/>
    <x v="0"/>
    <n v="0"/>
    <n v="0"/>
    <n v="0"/>
    <n v="-109976.1"/>
    <x v="1444"/>
    <n v="-253124.95"/>
    <m/>
    <n v="0"/>
    <m/>
    <m/>
    <m/>
    <n v="1"/>
    <m/>
    <m/>
    <x v="5"/>
    <x v="0"/>
    <x v="9"/>
  </r>
  <r>
    <x v="3423"/>
    <n v="331017829663"/>
    <n v="531006401565"/>
    <x v="2835"/>
    <s v="Б-хан 62/53"/>
    <s v="Бокейхан"/>
    <n v="62"/>
    <n v="53"/>
    <n v="6107366"/>
    <n v="40592"/>
    <x v="0"/>
    <x v="0"/>
    <n v="114"/>
    <m/>
    <n v="1"/>
    <n v="1"/>
    <n v="-114"/>
    <x v="843"/>
    <x v="0"/>
    <n v="0"/>
    <n v="0"/>
    <n v="0"/>
    <n v="-14493.960000000001"/>
    <x v="867"/>
    <n v="-33359.82"/>
    <m/>
    <n v="0"/>
    <m/>
    <m/>
    <m/>
    <m/>
    <m/>
    <m/>
    <x v="5"/>
    <x v="0"/>
    <x v="9"/>
  </r>
  <r>
    <x v="3424"/>
    <n v="331012170609"/>
    <n v="600225400114"/>
    <x v="2836"/>
    <s v="Б-хан 64/6"/>
    <m/>
    <m/>
    <m/>
    <n v="16809505"/>
    <n v="370"/>
    <x v="0"/>
    <x v="0"/>
    <n v="23"/>
    <m/>
    <n v="1"/>
    <n v="1"/>
    <n v="-23"/>
    <x v="143"/>
    <x v="0"/>
    <n v="0"/>
    <n v="0"/>
    <n v="0"/>
    <n v="-2924.22"/>
    <x v="143"/>
    <n v="-6730.49"/>
    <m/>
    <n v="0"/>
    <m/>
    <m/>
    <m/>
    <m/>
    <m/>
    <m/>
    <x v="5"/>
    <x v="0"/>
    <x v="9"/>
  </r>
  <r>
    <x v="3425"/>
    <n v="331010202168"/>
    <n v="370121301777"/>
    <x v="2837"/>
    <s v="Б-хан 64/77"/>
    <s v="Бокейхан"/>
    <n v="64"/>
    <n v="77"/>
    <n v="647817"/>
    <n v="752866"/>
    <x v="0"/>
    <x v="0"/>
    <n v="857"/>
    <m/>
    <n v="1"/>
    <n v="1"/>
    <n v="-857"/>
    <x v="1074"/>
    <x v="0"/>
    <n v="0"/>
    <n v="0"/>
    <n v="0"/>
    <n v="-108958.98"/>
    <x v="1445"/>
    <n v="-250783.91000000003"/>
    <m/>
    <n v="0"/>
    <m/>
    <m/>
    <m/>
    <n v="1"/>
    <m/>
    <m/>
    <x v="5"/>
    <x v="0"/>
    <x v="9"/>
  </r>
  <r>
    <x v="3426"/>
    <n v="330620023895"/>
    <n v="580302401015"/>
    <x v="2838"/>
    <s v="Б-хан 62/2"/>
    <s v="Бокейхан"/>
    <n v="62"/>
    <n v="2"/>
    <n v="193467"/>
    <n v="25560"/>
    <x v="0"/>
    <x v="0"/>
    <n v="237"/>
    <m/>
    <n v="1"/>
    <n v="1"/>
    <n v="-237"/>
    <x v="866"/>
    <x v="0"/>
    <n v="0"/>
    <n v="0"/>
    <n v="0"/>
    <n v="-30132.18"/>
    <x v="890"/>
    <n v="-69353.31"/>
    <m/>
    <n v="0"/>
    <m/>
    <m/>
    <m/>
    <n v="1"/>
    <m/>
    <m/>
    <x v="5"/>
    <x v="0"/>
    <x v="9"/>
  </r>
  <r>
    <x v="3427"/>
    <n v="331010159673"/>
    <n v="600214401423"/>
    <x v="2839"/>
    <s v="Б-хан 72/1"/>
    <s v="Бокейхан"/>
    <n v="72"/>
    <n v="1"/>
    <n v="27074532"/>
    <n v="378"/>
    <x v="0"/>
    <x v="0"/>
    <n v="276"/>
    <m/>
    <n v="1"/>
    <n v="1"/>
    <n v="-276"/>
    <x v="335"/>
    <x v="0"/>
    <n v="0"/>
    <n v="0"/>
    <n v="0"/>
    <n v="-35090.639999999999"/>
    <x v="338"/>
    <n v="-80765.88"/>
    <m/>
    <n v="0"/>
    <m/>
    <m/>
    <m/>
    <m/>
    <m/>
    <m/>
    <x v="5"/>
    <x v="0"/>
    <x v="9"/>
  </r>
  <r>
    <x v="3428"/>
    <n v="331010159673"/>
    <n v="600214401423"/>
    <x v="2840"/>
    <s v="Б-хан 72/1"/>
    <s v="Бокейхан"/>
    <n v="72"/>
    <n v="1"/>
    <n v="0"/>
    <m/>
    <x v="0"/>
    <x v="0"/>
    <n v="92"/>
    <m/>
    <n v="1"/>
    <n v="0"/>
    <n v="-92"/>
    <x v="6"/>
    <x v="0"/>
    <n v="0"/>
    <n v="0"/>
    <n v="0"/>
    <n v="-11696.88"/>
    <x v="6"/>
    <n v="-11696.88"/>
    <m/>
    <n v="-92"/>
    <m/>
    <m/>
    <m/>
    <n v="1"/>
    <m/>
    <m/>
    <x v="5"/>
    <x v="0"/>
    <x v="9"/>
  </r>
  <r>
    <x v="3429"/>
    <n v="331018954402"/>
    <n v="760429401054"/>
    <x v="2841"/>
    <s v="Б-хан 72/16"/>
    <s v="Бокейхан"/>
    <n v="72"/>
    <n v="16"/>
    <n v="26098795"/>
    <n v="2960"/>
    <x v="0"/>
    <x v="0"/>
    <n v="124"/>
    <m/>
    <n v="1"/>
    <n v="1"/>
    <n v="-124"/>
    <x v="442"/>
    <x v="0"/>
    <n v="0"/>
    <n v="0"/>
    <n v="0"/>
    <n v="-15765.36"/>
    <x v="445"/>
    <n v="-36286.120000000003"/>
    <m/>
    <n v="0"/>
    <m/>
    <m/>
    <m/>
    <m/>
    <m/>
    <m/>
    <x v="5"/>
    <x v="0"/>
    <x v="9"/>
  </r>
  <r>
    <x v="3430"/>
    <n v="331010025551"/>
    <n v="440620300091"/>
    <x v="2842"/>
    <s v="Бокей б/н"/>
    <s v="Бокейхан"/>
    <s v="б/н"/>
    <m/>
    <n v="13687897"/>
    <n v="2547"/>
    <x v="0"/>
    <x v="0"/>
    <n v="242"/>
    <m/>
    <n v="1"/>
    <n v="1"/>
    <n v="-242"/>
    <x v="1350"/>
    <x v="0"/>
    <n v="0"/>
    <n v="0"/>
    <n v="0"/>
    <n v="-30767.88"/>
    <x v="1446"/>
    <n v="-70816.460000000006"/>
    <m/>
    <n v="0"/>
    <m/>
    <m/>
    <m/>
    <n v="1"/>
    <m/>
    <m/>
    <x v="5"/>
    <x v="0"/>
    <x v="9"/>
  </r>
  <r>
    <x v="3431"/>
    <n v="331018916762"/>
    <n v="710602402291"/>
    <x v="2843"/>
    <s v="Б-хан 62/67"/>
    <s v="Бокейхан"/>
    <n v="62"/>
    <n v="67"/>
    <n v="1588988"/>
    <n v="51478"/>
    <x v="0"/>
    <x v="0"/>
    <n v="604"/>
    <m/>
    <n v="1"/>
    <n v="1"/>
    <n v="-604"/>
    <x v="927"/>
    <x v="0"/>
    <n v="0"/>
    <n v="0"/>
    <n v="0"/>
    <n v="-76792.56"/>
    <x v="956"/>
    <n v="-176748.52000000002"/>
    <m/>
    <n v="0"/>
    <m/>
    <m/>
    <m/>
    <m/>
    <m/>
    <m/>
    <x v="5"/>
    <x v="0"/>
    <x v="9"/>
  </r>
  <r>
    <x v="3432"/>
    <n v="331017903853"/>
    <n v="760714400987"/>
    <x v="2002"/>
    <s v="Бокей 62/21"/>
    <m/>
    <m/>
    <m/>
    <n v="7680865"/>
    <n v="153999"/>
    <x v="0"/>
    <x v="0"/>
    <n v="150"/>
    <m/>
    <n v="1"/>
    <n v="1"/>
    <n v="-150"/>
    <x v="146"/>
    <x v="0"/>
    <n v="0"/>
    <n v="0"/>
    <n v="0"/>
    <n v="-19071"/>
    <x v="146"/>
    <n v="-43894.5"/>
    <m/>
    <n v="0"/>
    <m/>
    <m/>
    <m/>
    <n v="1"/>
    <m/>
    <m/>
    <x v="5"/>
    <x v="0"/>
    <x v="9"/>
  </r>
  <r>
    <x v="3433"/>
    <n v="331010773787"/>
    <n v="680131400534"/>
    <x v="2844"/>
    <s v="Бокей 72/22"/>
    <s v="Бокейхан"/>
    <n v="72"/>
    <n v="22"/>
    <n v="11691998"/>
    <n v="24660"/>
    <x v="0"/>
    <x v="0"/>
    <n v="103"/>
    <m/>
    <n v="1"/>
    <n v="1"/>
    <n v="-103"/>
    <x v="65"/>
    <x v="0"/>
    <n v="0"/>
    <n v="0"/>
    <n v="0"/>
    <n v="-13095.42"/>
    <x v="65"/>
    <n v="-30140.89"/>
    <m/>
    <n v="0"/>
    <m/>
    <m/>
    <m/>
    <n v="1"/>
    <m/>
    <m/>
    <x v="5"/>
    <x v="0"/>
    <x v="9"/>
  </r>
  <r>
    <x v="3434"/>
    <n v="331012068611"/>
    <n v="630224301939"/>
    <x v="2845"/>
    <s v="Бокей44"/>
    <s v="Бокейхан"/>
    <n v="44"/>
    <m/>
    <n v="331012068611"/>
    <n v="1733240"/>
    <x v="0"/>
    <x v="0"/>
    <n v="31"/>
    <m/>
    <n v="1"/>
    <n v="1"/>
    <n v="-31"/>
    <x v="148"/>
    <x v="0"/>
    <n v="0"/>
    <n v="0"/>
    <n v="0"/>
    <n v="-3941.34"/>
    <x v="148"/>
    <n v="-9071.5300000000007"/>
    <m/>
    <n v="0"/>
    <m/>
    <m/>
    <m/>
    <n v="1"/>
    <m/>
    <m/>
    <x v="5"/>
    <x v="0"/>
    <x v="9"/>
  </r>
  <r>
    <x v="3435"/>
    <n v="581720057103"/>
    <n v="840401400803"/>
    <x v="2846"/>
    <s v="Бокейхан 37/18"/>
    <s v="Бокейхан"/>
    <n v="37"/>
    <n v="18"/>
    <n v="15635675"/>
    <n v="57913670"/>
    <x v="0"/>
    <x v="0"/>
    <n v="34"/>
    <m/>
    <n v="1"/>
    <n v="1"/>
    <n v="-34"/>
    <x v="891"/>
    <x v="0"/>
    <n v="0"/>
    <n v="0"/>
    <n v="0"/>
    <n v="-4322.76"/>
    <x v="975"/>
    <n v="-9949.42"/>
    <m/>
    <n v="0"/>
    <m/>
    <m/>
    <m/>
    <n v="1"/>
    <m/>
    <m/>
    <x v="5"/>
    <x v="0"/>
    <x v="9"/>
  </r>
  <r>
    <x v="3436"/>
    <n v="331010647715"/>
    <n v="560821401063"/>
    <x v="2847"/>
    <s v="Бокейхан 41/13"/>
    <s v="Бокейхан"/>
    <n v="41"/>
    <n v="13"/>
    <n v="9801267"/>
    <n v="98538"/>
    <x v="0"/>
    <x v="0"/>
    <n v="312"/>
    <m/>
    <n v="1"/>
    <n v="1"/>
    <n v="-312"/>
    <x v="221"/>
    <x v="0"/>
    <n v="0"/>
    <n v="0"/>
    <n v="0"/>
    <n v="-39667.68"/>
    <x v="224"/>
    <n v="-91300.56"/>
    <m/>
    <n v="0"/>
    <m/>
    <m/>
    <m/>
    <n v="1"/>
    <m/>
    <m/>
    <x v="5"/>
    <x v="0"/>
    <x v="9"/>
  </r>
  <r>
    <x v="3437"/>
    <n v="331010591232"/>
    <m/>
    <x v="2848"/>
    <s v="Бокейхан 75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5"/>
    <x v="0"/>
    <x v="9"/>
  </r>
  <r>
    <x v="3438"/>
    <n v="330120454600"/>
    <n v="680505401901"/>
    <x v="2849"/>
    <s v="Бокей 37/35"/>
    <m/>
    <m/>
    <m/>
    <n v="2470464"/>
    <n v="35700"/>
    <x v="0"/>
    <x v="0"/>
    <n v="447"/>
    <m/>
    <n v="1"/>
    <n v="1"/>
    <n v="-447"/>
    <x v="581"/>
    <x v="0"/>
    <n v="0"/>
    <n v="0"/>
    <n v="0"/>
    <n v="-56831.58"/>
    <x v="591"/>
    <n v="-130805.61"/>
    <m/>
    <n v="0"/>
    <m/>
    <m/>
    <m/>
    <m/>
    <m/>
    <m/>
    <x v="5"/>
    <x v="0"/>
    <x v="9"/>
  </r>
  <r>
    <x v="3439"/>
    <n v="331010220245"/>
    <n v="871112300597"/>
    <x v="2850"/>
    <s v="Бокейх 64/31"/>
    <s v="Бокейхан"/>
    <n v="64"/>
    <n v="31"/>
    <n v="16876449"/>
    <n v="58573153"/>
    <x v="0"/>
    <x v="0"/>
    <n v="129"/>
    <m/>
    <n v="1"/>
    <n v="1"/>
    <n v="-129"/>
    <x v="49"/>
    <x v="0"/>
    <n v="0"/>
    <n v="0"/>
    <n v="0"/>
    <n v="-16401.060000000001"/>
    <x v="49"/>
    <n v="-37749.270000000004"/>
    <m/>
    <n v="0"/>
    <m/>
    <m/>
    <m/>
    <n v="1"/>
    <m/>
    <m/>
    <x v="5"/>
    <x v="0"/>
    <x v="9"/>
  </r>
  <r>
    <x v="3440"/>
    <n v="330710194806"/>
    <n v="710412402229"/>
    <x v="2851"/>
    <s v="Жанкожа 23/3"/>
    <s v="Жанкожа"/>
    <n v="23"/>
    <n v="3"/>
    <n v="2249579"/>
    <n v="231339"/>
    <x v="0"/>
    <x v="0"/>
    <n v="18"/>
    <m/>
    <n v="1"/>
    <n v="0"/>
    <n v="-18"/>
    <x v="6"/>
    <x v="0"/>
    <n v="0"/>
    <n v="0"/>
    <n v="0"/>
    <n v="-2288.52"/>
    <x v="6"/>
    <n v="-2288.52"/>
    <m/>
    <n v="-18"/>
    <m/>
    <m/>
    <m/>
    <m/>
    <m/>
    <m/>
    <x v="11"/>
    <x v="0"/>
    <x v="9"/>
  </r>
  <r>
    <x v="3441"/>
    <n v="330710019005"/>
    <n v="780515302740"/>
    <x v="2852"/>
    <s v="Тасарык 7а/2"/>
    <s v="Тасарык"/>
    <s v="7а"/>
    <n v="2"/>
    <n v="29153927"/>
    <n v="317159"/>
    <x v="0"/>
    <x v="0"/>
    <n v="139"/>
    <m/>
    <n v="1"/>
    <n v="1"/>
    <n v="-139"/>
    <x v="330"/>
    <x v="0"/>
    <n v="0"/>
    <n v="0"/>
    <n v="0"/>
    <n v="-17672.46"/>
    <x v="333"/>
    <n v="-40675.57"/>
    <m/>
    <n v="0"/>
    <m/>
    <m/>
    <m/>
    <m/>
    <m/>
    <m/>
    <x v="11"/>
    <x v="0"/>
    <x v="9"/>
  </r>
  <r>
    <x v="3442"/>
    <n v="330710179208"/>
    <n v="780327402274"/>
    <x v="2853"/>
    <s v="Наурыз21/1"/>
    <s v="Наурыз"/>
    <s v="21а"/>
    <m/>
    <s v="09/7177337"/>
    <n v="3458605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11"/>
    <x v="0"/>
    <x v="9"/>
  </r>
  <r>
    <x v="3443"/>
    <n v="330710162720"/>
    <m/>
    <x v="2854"/>
    <s v="Сейф 42"/>
    <m/>
    <m/>
    <m/>
    <n v="29675921"/>
    <n v="58173244"/>
    <x v="0"/>
    <x v="0"/>
    <n v="5"/>
    <m/>
    <n v="1"/>
    <n v="1"/>
    <n v="-5"/>
    <x v="226"/>
    <x v="0"/>
    <n v="0"/>
    <n v="0"/>
    <n v="0"/>
    <n v="-635.70000000000005"/>
    <x v="229"/>
    <n v="-1463.15"/>
    <m/>
    <n v="0"/>
    <m/>
    <m/>
    <m/>
    <m/>
    <m/>
    <m/>
    <x v="11"/>
    <x v="0"/>
    <x v="9"/>
  </r>
  <r>
    <x v="3444"/>
    <n v="330710163982"/>
    <n v="750407402348"/>
    <x v="2855"/>
    <s v="Сапарбаева24"/>
    <m/>
    <m/>
    <m/>
    <n v="13523982"/>
    <n v="2819"/>
    <x v="0"/>
    <x v="0"/>
    <n v="230"/>
    <m/>
    <n v="1"/>
    <n v="1"/>
    <n v="-230"/>
    <x v="944"/>
    <x v="0"/>
    <n v="0"/>
    <n v="0"/>
    <n v="0"/>
    <n v="-29242.2"/>
    <x v="973"/>
    <n v="-67304.900000000009"/>
    <m/>
    <n v="0"/>
    <m/>
    <m/>
    <m/>
    <m/>
    <m/>
    <m/>
    <x v="11"/>
    <x v="0"/>
    <x v="9"/>
  </r>
  <r>
    <x v="3445"/>
    <n v="331018937325"/>
    <n v="720123401221"/>
    <x v="2856"/>
    <s v="Сапарбаева "/>
    <m/>
    <m/>
    <m/>
    <n v="14842210"/>
    <n v="98610"/>
    <x v="0"/>
    <x v="0"/>
    <n v="76"/>
    <m/>
    <n v="1"/>
    <n v="1"/>
    <n v="-76"/>
    <x v="508"/>
    <x v="0"/>
    <n v="0"/>
    <n v="0"/>
    <n v="0"/>
    <n v="-9662.64"/>
    <x v="515"/>
    <n v="-22239.88"/>
    <m/>
    <n v="0"/>
    <m/>
    <m/>
    <m/>
    <m/>
    <m/>
    <m/>
    <x v="11"/>
    <x v="0"/>
    <x v="9"/>
  </r>
  <r>
    <x v="3446"/>
    <n v="330120217812"/>
    <n v="820111401752"/>
    <x v="2857"/>
    <s v="Абай 122"/>
    <s v="Абай "/>
    <n v="122"/>
    <m/>
    <n v="27038948"/>
    <n v="57913482"/>
    <x v="0"/>
    <x v="0"/>
    <n v="34"/>
    <m/>
    <n v="1"/>
    <n v="0"/>
    <n v="-34"/>
    <x v="6"/>
    <x v="0"/>
    <n v="0"/>
    <n v="0"/>
    <n v="0"/>
    <n v="-4322.76"/>
    <x v="6"/>
    <n v="-4322.76"/>
    <m/>
    <n v="-34"/>
    <m/>
    <m/>
    <m/>
    <m/>
    <m/>
    <m/>
    <x v="11"/>
    <x v="0"/>
    <x v="9"/>
  </r>
  <r>
    <x v="3447"/>
    <n v="330120217813"/>
    <n v="820111401753"/>
    <x v="2857"/>
    <s v="Абай 123"/>
    <s v="Абай "/>
    <n v="122"/>
    <m/>
    <n v="27038985"/>
    <n v="57913484"/>
    <x v="0"/>
    <x v="0"/>
    <n v="36"/>
    <m/>
    <n v="1"/>
    <n v="0"/>
    <n v="-36"/>
    <x v="6"/>
    <x v="0"/>
    <n v="0"/>
    <n v="0"/>
    <n v="0"/>
    <n v="-4577.04"/>
    <x v="6"/>
    <n v="-4577.04"/>
    <m/>
    <n v="-36"/>
    <m/>
    <m/>
    <m/>
    <m/>
    <m/>
    <m/>
    <x v="11"/>
    <x v="0"/>
    <x v="9"/>
  </r>
  <r>
    <x v="3448"/>
    <m/>
    <n v="460310300931"/>
    <x v="2858"/>
    <s v="Астана б/н"/>
    <s v="Астана"/>
    <m/>
    <m/>
    <n v="16195396"/>
    <n v="5530063"/>
    <x v="0"/>
    <x v="0"/>
    <n v="299"/>
    <m/>
    <n v="1"/>
    <n v="1"/>
    <n v="-299"/>
    <x v="1108"/>
    <x v="0"/>
    <n v="0"/>
    <n v="0"/>
    <n v="0"/>
    <n v="-38014.86"/>
    <x v="1160"/>
    <n v="-87496.37"/>
    <m/>
    <n v="0"/>
    <m/>
    <m/>
    <m/>
    <m/>
    <m/>
    <m/>
    <x v="11"/>
    <x v="0"/>
    <x v="9"/>
  </r>
  <r>
    <x v="3449"/>
    <n v="331018952670"/>
    <n v="730530401395"/>
    <x v="2859"/>
    <s v="Астана 1"/>
    <s v="Астана"/>
    <n v="1"/>
    <m/>
    <n v="16099852"/>
    <n v="57906160"/>
    <x v="0"/>
    <x v="0"/>
    <n v="9"/>
    <m/>
    <n v="1"/>
    <n v="1"/>
    <n v="-9"/>
    <x v="194"/>
    <x v="0"/>
    <n v="0"/>
    <n v="0"/>
    <n v="0"/>
    <n v="-1144.26"/>
    <x v="197"/>
    <n v="-2633.67"/>
    <m/>
    <n v="0"/>
    <m/>
    <m/>
    <m/>
    <m/>
    <m/>
    <m/>
    <x v="11"/>
    <x v="0"/>
    <x v="9"/>
  </r>
  <r>
    <x v="3450"/>
    <n v="331018952671"/>
    <n v="730530401396"/>
    <x v="2859"/>
    <s v="Астана 1"/>
    <s v="Астана"/>
    <n v="1"/>
    <m/>
    <n v="16099861"/>
    <n v="57906159"/>
    <x v="0"/>
    <x v="0"/>
    <n v="178"/>
    <m/>
    <n v="1"/>
    <n v="1"/>
    <n v="-178"/>
    <x v="40"/>
    <x v="0"/>
    <n v="0"/>
    <n v="0"/>
    <n v="0"/>
    <n v="-22630.920000000002"/>
    <x v="40"/>
    <n v="-52088.14"/>
    <m/>
    <n v="0"/>
    <m/>
    <m/>
    <m/>
    <m/>
    <m/>
    <m/>
    <x v="11"/>
    <x v="0"/>
    <x v="9"/>
  </r>
  <r>
    <x v="3451"/>
    <n v="330120217812"/>
    <n v="820111401752"/>
    <x v="2860"/>
    <s v="Наурыз 30/1"/>
    <s v="Наурыз"/>
    <n v="30"/>
    <n v="1"/>
    <n v="2243954"/>
    <n v="48876"/>
    <x v="0"/>
    <x v="0"/>
    <n v="265"/>
    <m/>
    <n v="1"/>
    <n v="1"/>
    <n v="-265"/>
    <x v="595"/>
    <x v="0"/>
    <n v="0"/>
    <n v="0"/>
    <n v="0"/>
    <n v="-33692.1"/>
    <x v="608"/>
    <n v="-77546.950000000012"/>
    <m/>
    <n v="0"/>
    <m/>
    <m/>
    <m/>
    <m/>
    <m/>
    <m/>
    <x v="11"/>
    <x v="0"/>
    <x v="9"/>
  </r>
  <r>
    <x v="3452"/>
    <n v="331018921098"/>
    <n v="6009218401203"/>
    <x v="2861"/>
    <s v="Шокая 15/1"/>
    <m/>
    <m/>
    <m/>
    <n v="120144109"/>
    <n v="58173788"/>
    <x v="0"/>
    <x v="0"/>
    <n v="65"/>
    <m/>
    <n v="1"/>
    <n v="1"/>
    <n v="-65"/>
    <x v="295"/>
    <x v="0"/>
    <n v="0"/>
    <n v="0"/>
    <n v="0"/>
    <n v="-8264.1"/>
    <x v="298"/>
    <n v="-19020.95"/>
    <m/>
    <n v="0"/>
    <m/>
    <m/>
    <m/>
    <m/>
    <m/>
    <m/>
    <x v="11"/>
    <x v="0"/>
    <x v="9"/>
  </r>
  <r>
    <x v="3453"/>
    <n v="330710120285"/>
    <n v="750406400950"/>
    <x v="2862"/>
    <s v="Абылкасым 33"/>
    <m/>
    <m/>
    <m/>
    <n v="29107316"/>
    <n v="58173472"/>
    <x v="0"/>
    <x v="0"/>
    <n v="10"/>
    <m/>
    <n v="1"/>
    <n v="1"/>
    <n v="-10"/>
    <x v="255"/>
    <x v="0"/>
    <n v="0"/>
    <n v="0"/>
    <n v="0"/>
    <n v="-1271.4000000000001"/>
    <x v="258"/>
    <n v="-2926.3"/>
    <m/>
    <n v="0"/>
    <m/>
    <m/>
    <m/>
    <m/>
    <m/>
    <m/>
    <x v="11"/>
    <x v="0"/>
    <x v="9"/>
  </r>
  <r>
    <x v="3454"/>
    <n v="330120217812"/>
    <n v="820111401752"/>
    <x v="2863"/>
    <s v="Астана 2 а"/>
    <s v="Астана"/>
    <n v="2"/>
    <s v="а"/>
    <n v="11612561"/>
    <n v="17333960"/>
    <x v="0"/>
    <x v="0"/>
    <n v="1"/>
    <m/>
    <n v="1"/>
    <n v="1"/>
    <n v="-1"/>
    <x v="652"/>
    <x v="0"/>
    <n v="0"/>
    <n v="0"/>
    <n v="0"/>
    <n v="-127.14"/>
    <x v="667"/>
    <n v="-292.63"/>
    <m/>
    <n v="0"/>
    <m/>
    <m/>
    <m/>
    <m/>
    <m/>
    <m/>
    <x v="11"/>
    <x v="0"/>
    <x v="9"/>
  </r>
  <r>
    <x v="3455"/>
    <n v="330120217813"/>
    <n v="820111401753"/>
    <x v="2863"/>
    <s v="Астана 2 а"/>
    <s v="Астана"/>
    <n v="2"/>
    <s v="а"/>
    <n v="11615639"/>
    <n v="17333959"/>
    <x v="0"/>
    <x v="0"/>
    <n v="21"/>
    <m/>
    <n v="1"/>
    <n v="1"/>
    <n v="-21"/>
    <x v="474"/>
    <x v="0"/>
    <n v="0"/>
    <n v="0"/>
    <n v="0"/>
    <n v="-2669.94"/>
    <x v="480"/>
    <n v="-6145.23"/>
    <m/>
    <n v="0"/>
    <m/>
    <m/>
    <m/>
    <m/>
    <m/>
    <m/>
    <x v="11"/>
    <x v="0"/>
    <x v="9"/>
  </r>
  <r>
    <x v="3456"/>
    <n v="330120217814"/>
    <n v="820111401754"/>
    <x v="2863"/>
    <s v="Астана 2 а"/>
    <s v="Астана"/>
    <n v="2"/>
    <s v="а"/>
    <n v="11615301"/>
    <n v="17333958"/>
    <x v="0"/>
    <x v="0"/>
    <n v="25"/>
    <m/>
    <n v="1"/>
    <n v="1"/>
    <n v="-25"/>
    <x v="657"/>
    <x v="0"/>
    <n v="0"/>
    <n v="0"/>
    <n v="0"/>
    <n v="-3178.5"/>
    <x v="673"/>
    <n v="-7315.75"/>
    <m/>
    <n v="0"/>
    <m/>
    <m/>
    <m/>
    <m/>
    <m/>
    <m/>
    <x v="11"/>
    <x v="0"/>
    <x v="9"/>
  </r>
  <r>
    <x v="3457"/>
    <n v="331010439597"/>
    <n v="450605400923"/>
    <x v="2864"/>
    <s v="Бокей 37/36"/>
    <s v="Бокейхан"/>
    <n v="37"/>
    <n v="36"/>
    <n v="4820563"/>
    <n v="58173247"/>
    <x v="0"/>
    <x v="0"/>
    <n v="39"/>
    <m/>
    <n v="1"/>
    <n v="1"/>
    <n v="-39"/>
    <x v="975"/>
    <x v="0"/>
    <n v="0"/>
    <n v="0"/>
    <n v="0"/>
    <n v="-4958.46"/>
    <x v="1006"/>
    <n v="-11412.57"/>
    <m/>
    <n v="0"/>
    <m/>
    <m/>
    <m/>
    <m/>
    <m/>
    <m/>
    <x v="11"/>
    <x v="0"/>
    <x v="9"/>
  </r>
  <r>
    <x v="3458"/>
    <n v="331010446813"/>
    <n v="720226400174"/>
    <x v="1056"/>
    <s v="Бокей 41/12"/>
    <s v="Бокейхан"/>
    <n v="41"/>
    <n v="12"/>
    <n v="408814"/>
    <n v="58173506"/>
    <x v="0"/>
    <x v="0"/>
    <n v="1184"/>
    <m/>
    <n v="1"/>
    <n v="1"/>
    <n v="-1184"/>
    <x v="1085"/>
    <x v="0"/>
    <n v="0"/>
    <n v="0"/>
    <n v="0"/>
    <n v="-150533.76000000001"/>
    <x v="1135"/>
    <n v="-346473.92000000004"/>
    <m/>
    <n v="0"/>
    <m/>
    <m/>
    <m/>
    <n v="1"/>
    <m/>
    <m/>
    <x v="11"/>
    <x v="0"/>
    <x v="9"/>
  </r>
  <r>
    <x v="3459"/>
    <n v="331018850260"/>
    <n v="830713301344"/>
    <x v="2865"/>
    <s v="Бокей 62/38"/>
    <s v="Бокейхан"/>
    <n v="62"/>
    <n v="38"/>
    <n v="11031106"/>
    <n v="1153585"/>
    <x v="0"/>
    <x v="0"/>
    <n v="422"/>
    <m/>
    <n v="1"/>
    <n v="1"/>
    <n v="-422"/>
    <x v="1351"/>
    <x v="0"/>
    <n v="0"/>
    <n v="0"/>
    <n v="0"/>
    <n v="-53653.08"/>
    <x v="1447"/>
    <n v="-123489.86"/>
    <m/>
    <n v="0"/>
    <m/>
    <m/>
    <m/>
    <n v="1"/>
    <m/>
    <m/>
    <x v="11"/>
    <x v="0"/>
    <x v="9"/>
  </r>
  <r>
    <x v="3460"/>
    <n v="330120017501"/>
    <n v="780109302397"/>
    <x v="2866"/>
    <s v="Бокейхан 41"/>
    <s v="Бокейхан"/>
    <n v="41"/>
    <m/>
    <n v="26222891"/>
    <n v="2343"/>
    <x v="0"/>
    <x v="0"/>
    <n v="79"/>
    <m/>
    <n v="1"/>
    <n v="1"/>
    <n v="-79"/>
    <x v="91"/>
    <x v="0"/>
    <n v="0"/>
    <n v="0"/>
    <n v="0"/>
    <n v="-10044.06"/>
    <x v="91"/>
    <n v="-23117.77"/>
    <m/>
    <n v="0"/>
    <m/>
    <m/>
    <m/>
    <m/>
    <m/>
    <m/>
    <x v="11"/>
    <x v="0"/>
    <x v="9"/>
  </r>
  <r>
    <x v="3461"/>
    <n v="331017930476"/>
    <n v="800716400899"/>
    <x v="2867"/>
    <s v="Бокейхан б/н"/>
    <s v="Бокейхан"/>
    <s v="б/н"/>
    <m/>
    <n v="559362"/>
    <n v="98613"/>
    <x v="0"/>
    <x v="0"/>
    <n v="3246"/>
    <m/>
    <n v="1"/>
    <n v="1"/>
    <n v="-3246"/>
    <x v="1352"/>
    <x v="0"/>
    <n v="0"/>
    <n v="0"/>
    <n v="0"/>
    <n v="-412696.44"/>
    <x v="1448"/>
    <n v="-949876.98"/>
    <m/>
    <n v="0"/>
    <m/>
    <m/>
    <m/>
    <n v="1"/>
    <m/>
    <m/>
    <x v="11"/>
    <x v="0"/>
    <x v="9"/>
  </r>
  <r>
    <x v="3462"/>
    <n v="331000045276"/>
    <n v="140005757"/>
    <x v="2868"/>
    <s v="Бокейхан 41/11"/>
    <s v="Бокейхан"/>
    <n v="41"/>
    <n v="11"/>
    <n v="1594104"/>
    <n v="37026"/>
    <x v="0"/>
    <x v="0"/>
    <n v="567"/>
    <m/>
    <n v="1"/>
    <n v="1"/>
    <n v="-567"/>
    <x v="1138"/>
    <x v="0"/>
    <n v="0"/>
    <n v="0"/>
    <n v="0"/>
    <n v="-72088.38"/>
    <x v="1449"/>
    <n v="-165921.21000000002"/>
    <m/>
    <n v="0"/>
    <m/>
    <m/>
    <m/>
    <n v="1"/>
    <m/>
    <m/>
    <x v="11"/>
    <x v="0"/>
    <x v="9"/>
  </r>
  <r>
    <x v="3463"/>
    <n v="330120103189"/>
    <n v="860519400472"/>
    <x v="2869"/>
    <s v="Бокейхан 64/51"/>
    <m/>
    <m/>
    <m/>
    <n v="2609945"/>
    <n v="1"/>
    <x v="0"/>
    <x v="0"/>
    <n v="186"/>
    <m/>
    <n v="1"/>
    <n v="1"/>
    <n v="-186"/>
    <x v="440"/>
    <x v="0"/>
    <n v="0"/>
    <n v="0"/>
    <n v="0"/>
    <n v="-23648.04"/>
    <x v="443"/>
    <n v="-54429.180000000008"/>
    <m/>
    <n v="0"/>
    <m/>
    <m/>
    <m/>
    <n v="1"/>
    <m/>
    <m/>
    <x v="11"/>
    <x v="0"/>
    <x v="9"/>
  </r>
  <r>
    <x v="3464"/>
    <n v="331018941367"/>
    <n v="650901401007"/>
    <x v="2870"/>
    <s v="Баймагамб"/>
    <s v="Баймаганбетова"/>
    <s v="12а"/>
    <n v="1"/>
    <n v="2515266"/>
    <s v="У0153393"/>
    <x v="0"/>
    <x v="0"/>
    <n v="243"/>
    <m/>
    <n v="1"/>
    <n v="0"/>
    <n v="-243"/>
    <x v="6"/>
    <x v="0"/>
    <n v="0"/>
    <n v="0"/>
    <n v="0"/>
    <n v="-30895.02"/>
    <x v="6"/>
    <n v="-30895.02"/>
    <m/>
    <n v="-243"/>
    <m/>
    <m/>
    <m/>
    <m/>
    <m/>
    <m/>
    <x v="18"/>
    <x v="0"/>
    <x v="9"/>
  </r>
  <r>
    <x v="3465"/>
    <n v="331018941367"/>
    <n v="650901401007"/>
    <x v="2871"/>
    <s v="Тасарык 7/3"/>
    <s v="Тасарык"/>
    <n v="7"/>
    <n v="3"/>
    <s v="08/7090431"/>
    <n v="3458546"/>
    <x v="0"/>
    <x v="0"/>
    <n v="97"/>
    <m/>
    <n v="1"/>
    <n v="0"/>
    <n v="-97"/>
    <x v="6"/>
    <x v="0"/>
    <n v="0"/>
    <n v="0"/>
    <n v="0"/>
    <n v="-12332.58"/>
    <x v="6"/>
    <n v="-12332.58"/>
    <m/>
    <n v="-97"/>
    <m/>
    <m/>
    <m/>
    <m/>
    <m/>
    <m/>
    <x v="18"/>
    <x v="0"/>
    <x v="9"/>
  </r>
  <r>
    <x v="3466"/>
    <n v="330710199246"/>
    <m/>
    <x v="2872"/>
    <s v="Баймаганб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18"/>
    <x v="0"/>
    <x v="9"/>
  </r>
  <r>
    <x v="3467"/>
    <n v="330710146751"/>
    <n v="760501301277"/>
    <x v="2873"/>
    <s v="Есенова б/н"/>
    <s v="Есенова"/>
    <n v="33"/>
    <s v="а"/>
    <s v="09/7637557"/>
    <n v="82362"/>
    <x v="0"/>
    <x v="0"/>
    <n v="330"/>
    <m/>
    <n v="1"/>
    <n v="0"/>
    <n v="-330"/>
    <x v="6"/>
    <x v="0"/>
    <n v="0"/>
    <n v="0"/>
    <n v="0"/>
    <n v="-41956.2"/>
    <x v="6"/>
    <n v="-41956.2"/>
    <m/>
    <n v="-330"/>
    <m/>
    <m/>
    <m/>
    <m/>
    <m/>
    <m/>
    <x v="18"/>
    <x v="0"/>
    <x v="9"/>
  </r>
  <r>
    <x v="3468"/>
    <n v="330100237950"/>
    <n v="80640010875"/>
    <x v="2874"/>
    <s v="Астана мкр"/>
    <s v="Астана"/>
    <n v="3"/>
    <m/>
    <n v="17316963"/>
    <n v="615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m/>
    <m/>
    <m/>
    <x v="18"/>
    <x v="0"/>
    <x v="9"/>
  </r>
  <r>
    <x v="3469"/>
    <n v="330100237951"/>
    <n v="80640010876"/>
    <x v="2874"/>
    <s v="Астана мкр"/>
    <s v="Астана"/>
    <n v="3"/>
    <m/>
    <n v="4468421"/>
    <n v="616"/>
    <x v="0"/>
    <x v="0"/>
    <n v="8"/>
    <m/>
    <n v="1"/>
    <n v="1"/>
    <n v="-8"/>
    <x v="379"/>
    <x v="0"/>
    <n v="0"/>
    <n v="0"/>
    <n v="0"/>
    <n v="-1017.12"/>
    <x v="382"/>
    <n v="-2341.04"/>
    <m/>
    <n v="0"/>
    <m/>
    <m/>
    <m/>
    <m/>
    <m/>
    <m/>
    <x v="18"/>
    <x v="0"/>
    <x v="9"/>
  </r>
  <r>
    <x v="3470"/>
    <n v="331010478910"/>
    <n v="740510400776"/>
    <x v="2875"/>
    <s v="Бокейх 64"/>
    <s v="Бокейхан"/>
    <n v="64"/>
    <n v="17"/>
    <n v="15439382"/>
    <n v="88987"/>
    <x v="0"/>
    <x v="0"/>
    <n v="167"/>
    <m/>
    <n v="1"/>
    <n v="1"/>
    <n v="-167"/>
    <x v="351"/>
    <x v="0"/>
    <n v="0"/>
    <n v="0"/>
    <n v="0"/>
    <n v="-21232.38"/>
    <x v="354"/>
    <n v="-48869.210000000006"/>
    <m/>
    <n v="0"/>
    <m/>
    <m/>
    <m/>
    <m/>
    <m/>
    <m/>
    <x v="18"/>
    <x v="0"/>
    <x v="9"/>
  </r>
  <r>
    <x v="3471"/>
    <n v="331010383459"/>
    <n v="591212402217"/>
    <x v="2876"/>
    <s v="Амангельды 109а/1"/>
    <m/>
    <m/>
    <m/>
    <n v="1062553"/>
    <n v="52200"/>
    <x v="0"/>
    <x v="0"/>
    <n v="51"/>
    <m/>
    <n v="1"/>
    <n v="1"/>
    <n v="-51"/>
    <x v="29"/>
    <x v="0"/>
    <n v="0"/>
    <n v="0"/>
    <n v="0"/>
    <n v="-6484.14"/>
    <x v="29"/>
    <n v="-14924.130000000001"/>
    <m/>
    <n v="0"/>
    <m/>
    <m/>
    <m/>
    <m/>
    <m/>
    <m/>
    <x v="18"/>
    <x v="0"/>
    <x v="9"/>
  </r>
  <r>
    <x v="3472"/>
    <n v="331010329333"/>
    <n v="101040013054"/>
    <x v="2877"/>
    <s v="Бокейхан 62/37"/>
    <s v="Бокейхан"/>
    <n v="62"/>
    <n v="37"/>
    <n v="16079748"/>
    <n v="58173234"/>
    <x v="0"/>
    <x v="0"/>
    <n v="355"/>
    <m/>
    <n v="1"/>
    <n v="1"/>
    <n v="-355"/>
    <x v="35"/>
    <x v="0"/>
    <n v="0"/>
    <n v="0"/>
    <n v="0"/>
    <n v="-45134.7"/>
    <x v="35"/>
    <n v="-103883.65"/>
    <m/>
    <n v="0"/>
    <m/>
    <m/>
    <m/>
    <m/>
    <m/>
    <m/>
    <x v="18"/>
    <x v="0"/>
    <x v="9"/>
  </r>
  <r>
    <x v="3473"/>
    <n v="331018964322"/>
    <n v="880416301338"/>
    <x v="2878"/>
    <s v="Бокей 72"/>
    <s v="Бокейхан"/>
    <n v="72"/>
    <n v="2"/>
    <n v="1534979"/>
    <n v="48982"/>
    <x v="0"/>
    <x v="0"/>
    <n v="183"/>
    <m/>
    <n v="1"/>
    <n v="1"/>
    <n v="-183"/>
    <x v="1340"/>
    <x v="0"/>
    <n v="0"/>
    <n v="0"/>
    <n v="0"/>
    <n v="-23266.62"/>
    <x v="1434"/>
    <n v="-53551.29"/>
    <m/>
    <n v="0"/>
    <m/>
    <m/>
    <m/>
    <m/>
    <m/>
    <m/>
    <x v="18"/>
    <x v="0"/>
    <x v="9"/>
  </r>
  <r>
    <x v="3474"/>
    <n v="330120355470"/>
    <n v="830320401156"/>
    <x v="2879"/>
    <s v="Бокейхан 64/63"/>
    <s v="Бокейхан"/>
    <n v="64"/>
    <n v="63"/>
    <n v="70049"/>
    <n v="3458389"/>
    <x v="0"/>
    <x v="0"/>
    <n v="225"/>
    <m/>
    <n v="1"/>
    <n v="1"/>
    <n v="-225"/>
    <x v="1183"/>
    <x v="0"/>
    <n v="0"/>
    <n v="0"/>
    <n v="0"/>
    <n v="-28606.5"/>
    <x v="1250"/>
    <n v="-65841.75"/>
    <m/>
    <n v="0"/>
    <m/>
    <m/>
    <m/>
    <n v="1"/>
    <m/>
    <m/>
    <x v="25"/>
    <x v="0"/>
    <x v="9"/>
  </r>
  <r>
    <x v="3475"/>
    <n v="330710194184"/>
    <n v="501107302302"/>
    <x v="2880"/>
    <s v="Наурыз 21"/>
    <m/>
    <m/>
    <m/>
    <s v="06/667171"/>
    <n v="406052"/>
    <x v="0"/>
    <x v="0"/>
    <n v="1554"/>
    <m/>
    <n v="1"/>
    <n v="1"/>
    <n v="-1554"/>
    <x v="1353"/>
    <x v="1"/>
    <n v="1604"/>
    <n v="469378.52"/>
    <n v="0"/>
    <n v="-197575.56"/>
    <x v="1450"/>
    <n v="-454747.02"/>
    <m/>
    <n v="0"/>
    <m/>
    <m/>
    <m/>
    <m/>
    <m/>
    <m/>
    <x v="17"/>
    <x v="0"/>
    <x v="9"/>
  </r>
  <r>
    <x v="3476"/>
    <n v="330710187000"/>
    <n v="570129300900"/>
    <x v="2881"/>
    <s v="сейф 48"/>
    <s v="Сейфуллина"/>
    <n v="48"/>
    <m/>
    <s v="09/8112907"/>
    <n v="406052"/>
    <x v="0"/>
    <x v="0"/>
    <n v="1306"/>
    <m/>
    <n v="1"/>
    <n v="0"/>
    <n v="-1306"/>
    <x v="6"/>
    <x v="1"/>
    <n v="1356"/>
    <n v="396806.27999999997"/>
    <n v="0"/>
    <n v="-166044.84"/>
    <x v="6"/>
    <n v="-166044.84"/>
    <m/>
    <n v="-1306"/>
    <m/>
    <m/>
    <m/>
    <m/>
    <m/>
    <m/>
    <x v="17"/>
    <x v="0"/>
    <x v="9"/>
  </r>
  <r>
    <x v="3477"/>
    <n v="330710015802"/>
    <n v="560921300736"/>
    <x v="2882"/>
    <s v="Сейф143"/>
    <s v="Сейфуллина"/>
    <n v="143"/>
    <m/>
    <n v="1694394"/>
    <n v="405706"/>
    <x v="0"/>
    <x v="0"/>
    <n v="4764"/>
    <m/>
    <n v="1"/>
    <n v="0"/>
    <n v="-4764"/>
    <x v="6"/>
    <x v="1"/>
    <n v="4814"/>
    <n v="1408720.82"/>
    <n v="0"/>
    <n v="-605694.96"/>
    <x v="6"/>
    <n v="-605694.96"/>
    <m/>
    <n v="-4764"/>
    <m/>
    <m/>
    <m/>
    <m/>
    <m/>
    <m/>
    <x v="17"/>
    <x v="0"/>
    <x v="9"/>
  </r>
  <r>
    <x v="3478"/>
    <n v="331010564730"/>
    <n v="550301402101"/>
    <x v="2883"/>
    <s v="Караша 2"/>
    <s v="Караша"/>
    <n v="67"/>
    <m/>
    <n v="224298"/>
    <n v="48012"/>
    <x v="0"/>
    <x v="0"/>
    <n v="1331"/>
    <m/>
    <n v="1"/>
    <n v="0"/>
    <n v="-1331"/>
    <x v="6"/>
    <x v="1"/>
    <n v="1381"/>
    <n v="404122.02999999997"/>
    <n v="0"/>
    <n v="-169223.34"/>
    <x v="6"/>
    <n v="-169223.34"/>
    <m/>
    <n v="-1331"/>
    <m/>
    <m/>
    <m/>
    <n v="1"/>
    <m/>
    <m/>
    <x v="17"/>
    <x v="0"/>
    <x v="9"/>
  </r>
  <r>
    <x v="3479"/>
    <n v="331018915753"/>
    <n v="760522401416"/>
    <x v="2884"/>
    <s v="Жанкожа 12А"/>
    <s v="Жанкожа"/>
    <s v="12а"/>
    <m/>
    <n v="135215"/>
    <n v="0"/>
    <x v="0"/>
    <x v="0"/>
    <n v="113"/>
    <m/>
    <n v="1"/>
    <n v="0"/>
    <n v="-113"/>
    <x v="6"/>
    <x v="1"/>
    <n v="163"/>
    <n v="47698.69"/>
    <n v="0"/>
    <n v="-14366.82"/>
    <x v="6"/>
    <n v="-14366.82"/>
    <m/>
    <n v="-113"/>
    <m/>
    <m/>
    <m/>
    <m/>
    <m/>
    <m/>
    <x v="17"/>
    <x v="0"/>
    <x v="9"/>
  </r>
  <r>
    <x v="3480"/>
    <n v="331017808330"/>
    <n v="810120402004"/>
    <x v="2885"/>
    <s v="Тасб - Аманг 62"/>
    <s v="Амангельды"/>
    <n v="62"/>
    <n v="1"/>
    <n v="70614"/>
    <n v="57907675"/>
    <x v="0"/>
    <x v="0"/>
    <n v="2786"/>
    <m/>
    <n v="1"/>
    <n v="1"/>
    <n v="-2786"/>
    <x v="1354"/>
    <x v="1"/>
    <n v="2836"/>
    <n v="829898.67999999993"/>
    <n v="0"/>
    <n v="-354212.04"/>
    <x v="1451"/>
    <n v="-815267.17999999993"/>
    <m/>
    <n v="0"/>
    <m/>
    <m/>
    <m/>
    <n v="1"/>
    <m/>
    <m/>
    <x v="17"/>
    <x v="0"/>
    <x v="9"/>
  </r>
  <r>
    <x v="3481"/>
    <n v="330310158541"/>
    <n v="640809300724"/>
    <x v="2886"/>
    <s v="Сыр сулуы"/>
    <s v="Сыр сулуы"/>
    <n v="16"/>
    <s v="б"/>
    <n v="1013008138308"/>
    <n v="57905409"/>
    <x v="0"/>
    <x v="0"/>
    <n v="1570"/>
    <m/>
    <n v="1"/>
    <n v="0"/>
    <n v="-1570"/>
    <x v="6"/>
    <x v="1"/>
    <n v="1620"/>
    <n v="474060.6"/>
    <n v="0"/>
    <n v="-199609.8"/>
    <x v="6"/>
    <n v="-199609.8"/>
    <m/>
    <n v="-1570"/>
    <m/>
    <m/>
    <m/>
    <m/>
    <m/>
    <m/>
    <x v="17"/>
    <x v="0"/>
    <x v="9"/>
  </r>
  <r>
    <x v="3482"/>
    <n v="330310158541"/>
    <n v="640809300724"/>
    <x v="2886"/>
    <s v="Сыр сулуы"/>
    <s v="Сыр сулуы"/>
    <n v="16"/>
    <s v="б"/>
    <n v="16847079"/>
    <n v="57905408"/>
    <x v="0"/>
    <x v="0"/>
    <n v="11"/>
    <m/>
    <n v="1"/>
    <n v="0"/>
    <n v="-11"/>
    <x v="6"/>
    <x v="1"/>
    <n v="61"/>
    <n v="17850.43"/>
    <n v="0"/>
    <n v="-1398.54"/>
    <x v="6"/>
    <n v="-1398.54"/>
    <m/>
    <n v="-11"/>
    <m/>
    <m/>
    <m/>
    <m/>
    <m/>
    <m/>
    <x v="17"/>
    <x v="0"/>
    <x v="9"/>
  </r>
  <r>
    <x v="3483"/>
    <n v="331018926066"/>
    <n v="601105402110"/>
    <x v="2887"/>
    <s v="Жанкина 37"/>
    <m/>
    <m/>
    <m/>
    <n v="32039003"/>
    <n v="58175077"/>
    <x v="0"/>
    <x v="0"/>
    <n v="373"/>
    <m/>
    <n v="1"/>
    <n v="0"/>
    <n v="-373"/>
    <x v="6"/>
    <x v="1"/>
    <n v="423"/>
    <n v="123782.49"/>
    <n v="0"/>
    <n v="-47423.22"/>
    <x v="6"/>
    <n v="-47423.22"/>
    <m/>
    <n v="-373"/>
    <m/>
    <m/>
    <m/>
    <n v="1"/>
    <m/>
    <m/>
    <x v="17"/>
    <x v="0"/>
    <x v="9"/>
  </r>
  <r>
    <x v="3484"/>
    <n v="330120245246"/>
    <n v="620910403037"/>
    <x v="2888"/>
    <s v="Саяхат б/н"/>
    <s v="Саяхат"/>
    <s v="4кв"/>
    <m/>
    <n v="8489853"/>
    <n v="58175062"/>
    <x v="0"/>
    <x v="0"/>
    <n v="2230"/>
    <m/>
    <n v="1"/>
    <n v="0"/>
    <n v="-2230"/>
    <x v="6"/>
    <x v="1"/>
    <n v="2280"/>
    <n v="667196.4"/>
    <n v="0"/>
    <n v="-283522.2"/>
    <x v="6"/>
    <n v="-283522.2"/>
    <m/>
    <n v="-2230"/>
    <m/>
    <m/>
    <m/>
    <n v="1"/>
    <m/>
    <m/>
    <x v="17"/>
    <x v="0"/>
    <x v="9"/>
  </r>
  <r>
    <x v="3485"/>
    <m/>
    <n v="750227301494"/>
    <x v="2889"/>
    <s v="Жанкожа 25"/>
    <s v="Жанкожа"/>
    <n v="25"/>
    <m/>
    <s v="123866/01"/>
    <n v="405741"/>
    <x v="0"/>
    <x v="0"/>
    <n v="293"/>
    <m/>
    <n v="1"/>
    <n v="0"/>
    <n v="-293"/>
    <x v="6"/>
    <x v="1"/>
    <n v="343"/>
    <n v="100372.09"/>
    <n v="0"/>
    <n v="-37252.019999999997"/>
    <x v="6"/>
    <n v="-37252.019999999997"/>
    <m/>
    <n v="-293"/>
    <m/>
    <m/>
    <m/>
    <m/>
    <m/>
    <m/>
    <x v="17"/>
    <x v="0"/>
    <x v="9"/>
  </r>
  <r>
    <x v="3486"/>
    <m/>
    <n v="540329301128"/>
    <x v="2890"/>
    <s v="Сейфулл196"/>
    <s v="Сейфуллина"/>
    <n v="196"/>
    <m/>
    <n v="13871436"/>
    <n v="17328434"/>
    <x v="0"/>
    <x v="0"/>
    <n v="165"/>
    <m/>
    <n v="1"/>
    <n v="0"/>
    <n v="-165"/>
    <x v="6"/>
    <x v="1"/>
    <n v="215"/>
    <n v="62915.45"/>
    <n v="0"/>
    <n v="-20978.1"/>
    <x v="6"/>
    <n v="-20978.1"/>
    <m/>
    <n v="-165"/>
    <m/>
    <m/>
    <m/>
    <n v="1"/>
    <m/>
    <m/>
    <x v="17"/>
    <x v="0"/>
    <x v="9"/>
  </r>
  <r>
    <x v="3487"/>
    <m/>
    <n v="540329301128"/>
    <x v="2890"/>
    <s v="Сейфуллин196"/>
    <s v="Сейфуллина"/>
    <n v="196"/>
    <m/>
    <n v="1013026592908"/>
    <n v="17328430"/>
    <x v="0"/>
    <x v="0"/>
    <n v="0"/>
    <m/>
    <n v="1"/>
    <n v="0"/>
    <n v="0"/>
    <x v="6"/>
    <x v="1"/>
    <n v="50"/>
    <n v="14631.5"/>
    <n v="0"/>
    <n v="0"/>
    <x v="6"/>
    <n v="0"/>
    <m/>
    <n v="0"/>
    <m/>
    <m/>
    <m/>
    <m/>
    <m/>
    <m/>
    <x v="17"/>
    <x v="0"/>
    <x v="9"/>
  </r>
  <r>
    <x v="3488"/>
    <m/>
    <n v="581125401988"/>
    <x v="2891"/>
    <s v="Уткельбаева 60"/>
    <s v="Уткельбаева"/>
    <n v="60"/>
    <m/>
    <n v="13915"/>
    <n v="5677414"/>
    <x v="0"/>
    <x v="0"/>
    <n v="53"/>
    <m/>
    <n v="1"/>
    <n v="0"/>
    <n v="-53"/>
    <x v="6"/>
    <x v="1"/>
    <n v="103"/>
    <n v="30140.89"/>
    <n v="0"/>
    <n v="-6738.42"/>
    <x v="6"/>
    <n v="-6738.42"/>
    <m/>
    <n v="-53"/>
    <m/>
    <m/>
    <m/>
    <m/>
    <m/>
    <m/>
    <x v="17"/>
    <x v="0"/>
    <x v="9"/>
  </r>
  <r>
    <x v="3489"/>
    <n v="330100233089"/>
    <n v="70240014108"/>
    <x v="2892"/>
    <s v="Жибек жолы 67Б"/>
    <s v="Жибек жолы"/>
    <s v="67б"/>
    <m/>
    <n v="26135160"/>
    <n v="2628"/>
    <x v="0"/>
    <x v="0"/>
    <n v="619"/>
    <m/>
    <n v="1"/>
    <n v="1"/>
    <n v="-619"/>
    <x v="1355"/>
    <x v="0"/>
    <n v="0"/>
    <n v="0"/>
    <n v="0"/>
    <n v="-78699.66"/>
    <x v="1452"/>
    <n v="-181137.97000000003"/>
    <m/>
    <n v="0"/>
    <m/>
    <m/>
    <m/>
    <n v="1"/>
    <m/>
    <m/>
    <x v="14"/>
    <x v="0"/>
    <x v="9"/>
  </r>
  <r>
    <x v="3490"/>
    <n v="330100233091"/>
    <n v="70240014110"/>
    <x v="2893"/>
    <s v="Жибек жолы 67Б"/>
    <s v="Жибек жолы"/>
    <s v="67б"/>
    <m/>
    <n v="26466988"/>
    <n v="2627"/>
    <x v="0"/>
    <x v="0"/>
    <n v="3253"/>
    <m/>
    <n v="1"/>
    <n v="1"/>
    <n v="-3253"/>
    <x v="1356"/>
    <x v="0"/>
    <n v="0"/>
    <n v="0"/>
    <n v="0"/>
    <n v="-413586.42"/>
    <x v="1453"/>
    <n v="-951925.3899999999"/>
    <m/>
    <n v="0"/>
    <m/>
    <m/>
    <m/>
    <n v="1"/>
    <m/>
    <m/>
    <x v="14"/>
    <x v="0"/>
    <x v="9"/>
  </r>
  <r>
    <x v="3491"/>
    <n v="330100233092"/>
    <n v="70240014111"/>
    <x v="2893"/>
    <s v="Жибек жолы 67Б"/>
    <s v="Жибек жолы"/>
    <s v="67б"/>
    <m/>
    <n v="1411156561"/>
    <n v="17330434"/>
    <x v="0"/>
    <x v="0"/>
    <n v="24"/>
    <m/>
    <n v="1"/>
    <n v="1"/>
    <n v="-24"/>
    <x v="212"/>
    <x v="0"/>
    <n v="0"/>
    <n v="0"/>
    <n v="0"/>
    <n v="-3051.36"/>
    <x v="215"/>
    <n v="-7023.1200000000008"/>
    <m/>
    <n v="0"/>
    <m/>
    <m/>
    <m/>
    <n v="1"/>
    <m/>
    <m/>
    <x v="14"/>
    <x v="0"/>
    <x v="9"/>
  </r>
  <r>
    <x v="3492"/>
    <n v="330100233093"/>
    <n v="70240014112"/>
    <x v="2893"/>
    <s v="Жибек жолы 67Б"/>
    <s v="Жибек жолы"/>
    <s v="67б"/>
    <m/>
    <n v="1411153911"/>
    <n v="17330310"/>
    <x v="0"/>
    <x v="0"/>
    <n v="45"/>
    <m/>
    <n v="1"/>
    <n v="1"/>
    <n v="-45"/>
    <x v="72"/>
    <x v="0"/>
    <n v="0"/>
    <n v="0"/>
    <n v="0"/>
    <n v="-5721.3"/>
    <x v="72"/>
    <n v="-13168.35"/>
    <m/>
    <n v="0"/>
    <m/>
    <m/>
    <m/>
    <n v="1"/>
    <m/>
    <m/>
    <x v="14"/>
    <x v="0"/>
    <x v="9"/>
  </r>
  <r>
    <x v="3493"/>
    <n v="331000037308"/>
    <n v="240005337"/>
    <x v="2894"/>
    <s v="С.Бейбарыс б/н"/>
    <s v="Бейбарыс"/>
    <s v="б/н"/>
    <m/>
    <n v="2606413"/>
    <n v="17117582"/>
    <x v="0"/>
    <x v="0"/>
    <n v="300"/>
    <m/>
    <n v="1"/>
    <n v="0"/>
    <n v="-300"/>
    <x v="6"/>
    <x v="0"/>
    <n v="0"/>
    <n v="0"/>
    <n v="0"/>
    <n v="-38142"/>
    <x v="6"/>
    <n v="-38142"/>
    <m/>
    <n v="-300"/>
    <m/>
    <m/>
    <m/>
    <m/>
    <m/>
    <m/>
    <x v="4"/>
    <x v="0"/>
    <x v="9"/>
  </r>
  <r>
    <x v="3494"/>
    <n v="211500240524"/>
    <n v="90441018167"/>
    <x v="2895"/>
    <s v="Мостовая б/н"/>
    <s v="С.Бейбарыс"/>
    <s v="б/н"/>
    <m/>
    <n v="27041848"/>
    <n v="317160"/>
    <x v="0"/>
    <x v="0"/>
    <n v="281"/>
    <m/>
    <n v="1"/>
    <n v="0"/>
    <n v="-281"/>
    <x v="6"/>
    <x v="0"/>
    <n v="0"/>
    <n v="0"/>
    <n v="0"/>
    <n v="-35726.340000000004"/>
    <x v="6"/>
    <n v="-35726.340000000004"/>
    <m/>
    <n v="-281"/>
    <m/>
    <m/>
    <m/>
    <n v="1"/>
    <m/>
    <m/>
    <x v="15"/>
    <x v="0"/>
    <x v="9"/>
  </r>
  <r>
    <x v="3495"/>
    <n v="211500240524"/>
    <n v="90441018167"/>
    <x v="2895"/>
    <s v="Мостовая-мойка"/>
    <s v="С.Бейбарыс"/>
    <s v="б/н"/>
    <m/>
    <n v="889270"/>
    <n v="317158"/>
    <x v="0"/>
    <x v="0"/>
    <n v="635"/>
    <m/>
    <n v="1"/>
    <n v="0"/>
    <n v="-635"/>
    <x v="6"/>
    <x v="0"/>
    <n v="0"/>
    <n v="0"/>
    <n v="0"/>
    <n v="-80733.899999999994"/>
    <x v="6"/>
    <n v="-80733.899999999994"/>
    <m/>
    <n v="-635"/>
    <m/>
    <m/>
    <m/>
    <n v="1"/>
    <m/>
    <m/>
    <x v="15"/>
    <x v="0"/>
    <x v="9"/>
  </r>
  <r>
    <x v="3496"/>
    <n v="330100219204"/>
    <n v="31140002816"/>
    <x v="2896"/>
    <s v="Есенова б/н"/>
    <m/>
    <m/>
    <m/>
    <n v="130125467"/>
    <n v="57914039"/>
    <x v="0"/>
    <x v="0"/>
    <n v="3"/>
    <m/>
    <n v="1"/>
    <n v="1"/>
    <n v="-3"/>
    <x v="114"/>
    <x v="0"/>
    <n v="0"/>
    <n v="0"/>
    <n v="0"/>
    <n v="-381.42"/>
    <x v="114"/>
    <n v="-877.8900000000001"/>
    <m/>
    <n v="0"/>
    <m/>
    <m/>
    <m/>
    <m/>
    <m/>
    <m/>
    <x v="14"/>
    <x v="0"/>
    <x v="9"/>
  </r>
  <r>
    <x v="3497"/>
    <n v="330320051861"/>
    <n v="240005337"/>
    <x v="1077"/>
    <s v="Мостовая б/н"/>
    <s v="Мостовая"/>
    <m/>
    <m/>
    <n v="1367"/>
    <n v="17328428"/>
    <x v="0"/>
    <x v="0"/>
    <n v="281"/>
    <m/>
    <n v="1"/>
    <n v="0"/>
    <n v="-281"/>
    <x v="6"/>
    <x v="0"/>
    <n v="0"/>
    <n v="0"/>
    <n v="0"/>
    <n v="-35726.340000000004"/>
    <x v="6"/>
    <n v="-35726.340000000004"/>
    <m/>
    <n v="-281"/>
    <m/>
    <m/>
    <m/>
    <m/>
    <m/>
    <m/>
    <x v="3"/>
    <x v="0"/>
    <x v="9"/>
  </r>
  <r>
    <x v="3498"/>
    <n v="330820141638"/>
    <n v="600303401225"/>
    <x v="2897"/>
    <s v="Бокей б/н"/>
    <s v="Бокейхан"/>
    <n v="82"/>
    <m/>
    <n v="217963"/>
    <n v="5530176"/>
    <x v="0"/>
    <x v="0"/>
    <n v="48"/>
    <m/>
    <n v="1"/>
    <n v="1"/>
    <n v="-48"/>
    <x v="788"/>
    <x v="0"/>
    <n v="0"/>
    <n v="0"/>
    <n v="0"/>
    <n v="-6102.72"/>
    <x v="811"/>
    <n v="-14046.240000000002"/>
    <m/>
    <n v="0"/>
    <m/>
    <m/>
    <m/>
    <n v="1"/>
    <m/>
    <m/>
    <x v="15"/>
    <x v="0"/>
    <x v="9"/>
  </r>
  <r>
    <x v="3499"/>
    <m/>
    <n v="820811301018"/>
    <x v="2898"/>
    <s v="Сыр сулуы б/н"/>
    <m/>
    <m/>
    <m/>
    <n v="15493677"/>
    <m/>
    <x v="0"/>
    <x v="0"/>
    <n v="122"/>
    <m/>
    <n v="1"/>
    <n v="1"/>
    <n v="-122"/>
    <x v="555"/>
    <x v="0"/>
    <n v="0"/>
    <n v="0"/>
    <n v="0"/>
    <n v="-15511.08"/>
    <x v="565"/>
    <n v="-35700.86"/>
    <m/>
    <n v="0"/>
    <m/>
    <m/>
    <m/>
    <m/>
    <m/>
    <m/>
    <x v="4"/>
    <x v="0"/>
    <x v="9"/>
  </r>
  <r>
    <x v="3500"/>
    <m/>
    <n v="750615302184"/>
    <x v="2899"/>
    <s v="Жангельдина 1"/>
    <m/>
    <m/>
    <m/>
    <n v="15009744"/>
    <n v="5681601"/>
    <x v="0"/>
    <x v="0"/>
    <n v="158"/>
    <m/>
    <n v="1"/>
    <n v="0"/>
    <n v="-158"/>
    <x v="6"/>
    <x v="0"/>
    <n v="0"/>
    <n v="0"/>
    <n v="0"/>
    <n v="-20088.12"/>
    <x v="6"/>
    <n v="-20088.12"/>
    <m/>
    <n v="-158"/>
    <m/>
    <m/>
    <m/>
    <n v="1"/>
    <m/>
    <m/>
    <x v="13"/>
    <x v="0"/>
    <x v="9"/>
  </r>
  <r>
    <x v="3501"/>
    <n v="330100238937"/>
    <n v="81040002508"/>
    <x v="2900"/>
    <s v="Мерей б/н"/>
    <s v="Мерей"/>
    <s v="б/н"/>
    <m/>
    <n v="3052638"/>
    <n v="501114"/>
    <x v="0"/>
    <x v="0"/>
    <n v="1670"/>
    <m/>
    <n v="1"/>
    <n v="1"/>
    <n v="-1670"/>
    <x v="1357"/>
    <x v="0"/>
    <n v="0"/>
    <n v="0"/>
    <n v="0"/>
    <n v="-197360.6"/>
    <x v="1454"/>
    <n v="-405509.4"/>
    <m/>
    <n v="0"/>
    <m/>
    <m/>
    <m/>
    <n v="1"/>
    <m/>
    <m/>
    <x v="36"/>
    <x v="0"/>
    <x v="2"/>
  </r>
  <r>
    <x v="3502"/>
    <n v="6007000010713"/>
    <n v="831140000018"/>
    <x v="2901"/>
    <s v="Акмешит б/н"/>
    <s v="Саламатова"/>
    <n v="9"/>
    <s v="а"/>
    <n v="29324238"/>
    <n v="57913555"/>
    <x v="0"/>
    <x v="0"/>
    <n v="470"/>
    <m/>
    <n v="1"/>
    <n v="1"/>
    <n v="-470"/>
    <x v="1358"/>
    <x v="0"/>
    <n v="0"/>
    <n v="0"/>
    <n v="0"/>
    <n v="-55544.600000000006"/>
    <x v="1455"/>
    <n v="-114125.40000000001"/>
    <m/>
    <n v="0"/>
    <m/>
    <m/>
    <m/>
    <n v="1"/>
    <m/>
    <m/>
    <x v="36"/>
    <x v="0"/>
    <x v="2"/>
  </r>
  <r>
    <x v="3503"/>
    <n v="620300319682"/>
    <n v="90640004723"/>
    <x v="2902"/>
    <s v="Ыдырысова б/н"/>
    <s v="Ыдырысова"/>
    <s v="б/н"/>
    <m/>
    <n v="34640111"/>
    <n v="501108"/>
    <x v="0"/>
    <x v="0"/>
    <n v="1113"/>
    <m/>
    <n v="1"/>
    <n v="0"/>
    <n v="-1113"/>
    <x v="6"/>
    <x v="0"/>
    <n v="0"/>
    <n v="0"/>
    <n v="0"/>
    <n v="-131534.34"/>
    <x v="6"/>
    <n v="-131534.34"/>
    <m/>
    <n v="-1113"/>
    <m/>
    <m/>
    <m/>
    <m/>
    <m/>
    <m/>
    <x v="36"/>
    <x v="0"/>
    <x v="2"/>
  </r>
  <r>
    <x v="3504"/>
    <n v="331000015065"/>
    <n v="110140009613"/>
    <x v="2903"/>
    <s v="Кыдырова 91"/>
    <s v="Кыдырова"/>
    <n v="91"/>
    <m/>
    <n v="3004067"/>
    <n v="501122"/>
    <x v="0"/>
    <x v="0"/>
    <n v="23833"/>
    <m/>
    <n v="1"/>
    <n v="1"/>
    <n v="-23833"/>
    <x v="1359"/>
    <x v="0"/>
    <n v="0"/>
    <n v="0"/>
    <n v="0"/>
    <n v="-2816583.94"/>
    <x v="1456"/>
    <n v="-5787129.0600000005"/>
    <m/>
    <n v="0"/>
    <m/>
    <m/>
    <m/>
    <n v="1"/>
    <m/>
    <m/>
    <x v="36"/>
    <x v="0"/>
    <x v="2"/>
  </r>
  <r>
    <x v="3505"/>
    <n v="330100228104"/>
    <n v="60140014083"/>
    <x v="2904"/>
    <s v="Акмешит б/н"/>
    <s v="Акмешит"/>
    <s v="б/н"/>
    <m/>
    <n v="390404"/>
    <n v="501051"/>
    <x v="0"/>
    <x v="0"/>
    <n v="18418"/>
    <m/>
    <n v="1"/>
    <n v="1"/>
    <n v="-18418"/>
    <x v="1360"/>
    <x v="0"/>
    <n v="0"/>
    <n v="0"/>
    <n v="0"/>
    <n v="-2176639.2400000002"/>
    <x v="1457"/>
    <n v="-4472258.76"/>
    <m/>
    <n v="0"/>
    <m/>
    <m/>
    <m/>
    <n v="1"/>
    <m/>
    <m/>
    <x v="36"/>
    <x v="0"/>
    <x v="2"/>
  </r>
  <r>
    <x v="3506"/>
    <n v="330100228104"/>
    <n v="60140014083"/>
    <x v="2905"/>
    <s v="Акмешит б/н"/>
    <s v="Акмешит"/>
    <s v="б/н"/>
    <m/>
    <n v="7730103"/>
    <n v="57915017"/>
    <x v="0"/>
    <x v="0"/>
    <n v="8831"/>
    <m/>
    <n v="1"/>
    <n v="1"/>
    <n v="-8831"/>
    <x v="1361"/>
    <x v="0"/>
    <n v="0"/>
    <n v="0"/>
    <n v="0"/>
    <n v="-1043647.5800000001"/>
    <x v="1458"/>
    <n v="-2144343.42"/>
    <m/>
    <n v="0"/>
    <m/>
    <m/>
    <m/>
    <n v="1"/>
    <m/>
    <m/>
    <x v="36"/>
    <x v="0"/>
    <x v="2"/>
  </r>
  <r>
    <x v="3507"/>
    <n v="330100228104"/>
    <n v="60140014083"/>
    <x v="2906"/>
    <s v="Мерей б/н"/>
    <s v="Мерей"/>
    <s v="б/н"/>
    <m/>
    <n v="3964008"/>
    <n v="501102"/>
    <x v="0"/>
    <x v="0"/>
    <n v="20495"/>
    <m/>
    <n v="1"/>
    <n v="1"/>
    <n v="-20495"/>
    <x v="1362"/>
    <x v="0"/>
    <n v="0"/>
    <n v="0"/>
    <n v="0"/>
    <n v="-2422099.1"/>
    <x v="1459"/>
    <n v="-4976595.9000000004"/>
    <m/>
    <n v="0"/>
    <m/>
    <m/>
    <m/>
    <n v="1"/>
    <m/>
    <m/>
    <x v="36"/>
    <x v="0"/>
    <x v="2"/>
  </r>
  <r>
    <x v="3508"/>
    <n v="331000025975"/>
    <n v="120440007095"/>
    <x v="2907"/>
    <s v="Мерей б/н"/>
    <s v="Мерей"/>
    <n v="48"/>
    <m/>
    <n v="394406"/>
    <n v="501069"/>
    <x v="0"/>
    <x v="0"/>
    <n v="6064"/>
    <m/>
    <n v="1"/>
    <n v="1"/>
    <n v="-6064"/>
    <x v="1363"/>
    <x v="0"/>
    <n v="0"/>
    <n v="0"/>
    <n v="0"/>
    <n v="-716643.52"/>
    <x v="1460"/>
    <n v="-1472460.48"/>
    <m/>
    <n v="0"/>
    <m/>
    <m/>
    <m/>
    <n v="1"/>
    <m/>
    <m/>
    <x v="36"/>
    <x v="0"/>
    <x v="2"/>
  </r>
  <r>
    <x v="3509"/>
    <n v="331000038383"/>
    <n v="970940000230"/>
    <x v="2908"/>
    <s v="Акмешит б/н"/>
    <s v="Акмешит"/>
    <s v="б/н"/>
    <m/>
    <n v="8527344"/>
    <n v="58173224"/>
    <x v="0"/>
    <x v="0"/>
    <n v="6108"/>
    <m/>
    <n v="1"/>
    <n v="1"/>
    <n v="-6108"/>
    <x v="1364"/>
    <x v="0"/>
    <n v="0"/>
    <n v="0"/>
    <n v="0"/>
    <n v="-721843.44000000006"/>
    <x v="1461"/>
    <n v="-1483144.56"/>
    <m/>
    <n v="0"/>
    <m/>
    <m/>
    <m/>
    <n v="1"/>
    <m/>
    <m/>
    <x v="36"/>
    <x v="0"/>
    <x v="2"/>
  </r>
  <r>
    <x v="3510"/>
    <n v="331000032274"/>
    <n v="130240005281"/>
    <x v="2909"/>
    <s v="Тлендиева 9"/>
    <s v="Тлендиева"/>
    <n v="9"/>
    <m/>
    <n v="0"/>
    <s v="0"/>
    <x v="0"/>
    <x v="0"/>
    <n v="41"/>
    <m/>
    <n v="1"/>
    <n v="0"/>
    <n v="-41"/>
    <x v="6"/>
    <x v="0"/>
    <n v="0"/>
    <n v="0"/>
    <n v="0"/>
    <n v="-4845.38"/>
    <x v="6"/>
    <n v="-4845.38"/>
    <m/>
    <n v="-41"/>
    <m/>
    <m/>
    <m/>
    <n v="-1"/>
    <s v="нет №вод и пломбы"/>
    <m/>
    <x v="36"/>
    <x v="0"/>
    <x v="2"/>
  </r>
  <r>
    <x v="3511"/>
    <m/>
    <n v="130240005282"/>
    <x v="2909"/>
    <s v="Тлендиева 10"/>
    <s v="Тлендиева"/>
    <n v="10"/>
    <m/>
    <n v="0"/>
    <s v="0"/>
    <x v="0"/>
    <x v="0"/>
    <n v="86"/>
    <m/>
    <n v="1"/>
    <n v="0"/>
    <n v="-86"/>
    <x v="6"/>
    <x v="0"/>
    <n v="0"/>
    <n v="0"/>
    <n v="1"/>
    <n v="-10163.480000000001"/>
    <x v="6"/>
    <n v="-10163.480000000001"/>
    <m/>
    <n v="-86"/>
    <m/>
    <m/>
    <m/>
    <n v="-1"/>
    <s v="нет №вод и пломбы"/>
    <m/>
    <x v="36"/>
    <x v="0"/>
    <x v="2"/>
  </r>
  <r>
    <x v="3512"/>
    <m/>
    <n v="130440026162"/>
    <x v="1774"/>
    <s v="Маханбетова"/>
    <s v="Махамбетова"/>
    <m/>
    <m/>
    <n v="13214003"/>
    <n v="17328944"/>
    <x v="0"/>
    <x v="0"/>
    <n v="54"/>
    <m/>
    <n v="1"/>
    <n v="0"/>
    <n v="-54"/>
    <x v="6"/>
    <x v="0"/>
    <n v="0"/>
    <n v="0"/>
    <n v="0"/>
    <n v="-6381.72"/>
    <x v="6"/>
    <n v="-6381.72"/>
    <m/>
    <n v="-54"/>
    <m/>
    <m/>
    <m/>
    <n v="1"/>
    <m/>
    <m/>
    <x v="36"/>
    <x v="0"/>
    <x v="2"/>
  </r>
  <r>
    <x v="3513"/>
    <n v="331000034226"/>
    <n v="931140000277"/>
    <x v="2910"/>
    <s v="ул Жандосова20"/>
    <s v="Жандосова"/>
    <n v="25"/>
    <s v="а"/>
    <n v="17117521"/>
    <n v="205005023"/>
    <x v="0"/>
    <x v="0"/>
    <n v="10795"/>
    <m/>
    <n v="1"/>
    <n v="1"/>
    <n v="-10795"/>
    <x v="1365"/>
    <x v="0"/>
    <n v="0"/>
    <n v="0"/>
    <n v="0"/>
    <n v="-1275753.1000000001"/>
    <x v="1462"/>
    <n v="-2621241.9000000004"/>
    <m/>
    <n v="0"/>
    <m/>
    <m/>
    <m/>
    <n v="1"/>
    <m/>
    <m/>
    <x v="36"/>
    <x v="0"/>
    <x v="2"/>
  </r>
  <r>
    <x v="3514"/>
    <n v="330100230694"/>
    <n v="60740005175"/>
    <x v="1200"/>
    <s v="Акмеч9а/13"/>
    <s v="Акмешит"/>
    <s v="9а"/>
    <n v="13"/>
    <n v="8489841"/>
    <n v="58175056"/>
    <x v="0"/>
    <x v="0"/>
    <n v="779"/>
    <m/>
    <n v="1"/>
    <n v="1"/>
    <n v="-779"/>
    <x v="199"/>
    <x v="0"/>
    <n v="0"/>
    <n v="0"/>
    <n v="0"/>
    <n v="-92062.22"/>
    <x v="1463"/>
    <n v="-189156.78"/>
    <m/>
    <n v="0"/>
    <m/>
    <m/>
    <m/>
    <n v="1"/>
    <m/>
    <m/>
    <x v="36"/>
    <x v="0"/>
    <x v="2"/>
  </r>
  <r>
    <x v="3515"/>
    <n v="331000041933"/>
    <n v="980340003542"/>
    <x v="2911"/>
    <s v="Чимбай113"/>
    <m/>
    <m/>
    <m/>
    <n v="8580672"/>
    <n v="57914649"/>
    <x v="0"/>
    <x v="0"/>
    <n v="375"/>
    <m/>
    <n v="1"/>
    <n v="1"/>
    <n v="-375"/>
    <x v="1366"/>
    <x v="0"/>
    <n v="0"/>
    <n v="0"/>
    <n v="0"/>
    <n v="-44317.5"/>
    <x v="1464"/>
    <n v="-91057.5"/>
    <m/>
    <n v="0"/>
    <m/>
    <m/>
    <m/>
    <m/>
    <m/>
    <m/>
    <x v="36"/>
    <x v="0"/>
    <x v="2"/>
  </r>
  <r>
    <x v="3516"/>
    <n v="331000009346"/>
    <n v="60540006641"/>
    <x v="2912"/>
    <s v="Акмечетьб/н"/>
    <s v="Акмешит"/>
    <s v="б/н"/>
    <m/>
    <n v="18807"/>
    <n v="501094"/>
    <x v="0"/>
    <x v="0"/>
    <n v="1614"/>
    <m/>
    <n v="1"/>
    <n v="1"/>
    <n v="-1614"/>
    <x v="1367"/>
    <x v="0"/>
    <n v="0"/>
    <n v="0"/>
    <n v="0"/>
    <n v="-190742.52000000002"/>
    <x v="1465"/>
    <n v="-391911.48"/>
    <m/>
    <n v="0"/>
    <m/>
    <m/>
    <m/>
    <n v="1"/>
    <m/>
    <m/>
    <x v="36"/>
    <x v="0"/>
    <x v="2"/>
  </r>
  <r>
    <x v="3517"/>
    <n v="330100217054"/>
    <n v="3054005300"/>
    <x v="2913"/>
    <s v="Мерей б/н"/>
    <s v="Мерей"/>
    <s v="б/н"/>
    <m/>
    <n v="3464640"/>
    <n v="501028"/>
    <x v="0"/>
    <x v="0"/>
    <n v="15000"/>
    <m/>
    <n v="1"/>
    <n v="1"/>
    <n v="-15000"/>
    <x v="1368"/>
    <x v="0"/>
    <n v="0"/>
    <n v="0"/>
    <n v="0"/>
    <n v="-1772700"/>
    <x v="1466"/>
    <n v="-3642300"/>
    <m/>
    <n v="0"/>
    <m/>
    <m/>
    <m/>
    <n v="1"/>
    <m/>
    <m/>
    <x v="36"/>
    <x v="0"/>
    <x v="2"/>
  </r>
  <r>
    <x v="3518"/>
    <n v="331000038383"/>
    <n v="970940000230"/>
    <x v="2914"/>
    <s v="Акмешит 9"/>
    <s v="Акмешит"/>
    <n v="9"/>
    <m/>
    <n v="7973502"/>
    <m/>
    <x v="0"/>
    <x v="0"/>
    <n v="17092"/>
    <m/>
    <n v="1"/>
    <n v="1"/>
    <n v="-17092"/>
    <x v="1369"/>
    <x v="0"/>
    <n v="0"/>
    <n v="0"/>
    <n v="0"/>
    <n v="-2019932.56"/>
    <x v="1467"/>
    <n v="-4150279.44"/>
    <m/>
    <n v="0"/>
    <m/>
    <m/>
    <m/>
    <n v="1"/>
    <m/>
    <m/>
    <x v="36"/>
    <x v="0"/>
    <x v="2"/>
  </r>
  <r>
    <x v="3519"/>
    <n v="331000004664"/>
    <n v="990140005286"/>
    <x v="2915"/>
    <s v="Акмешитб/н"/>
    <s v="Акмешит"/>
    <s v="б/н"/>
    <m/>
    <n v="807006404"/>
    <n v="501034"/>
    <x v="0"/>
    <x v="0"/>
    <n v="28356"/>
    <m/>
    <n v="1"/>
    <n v="1"/>
    <n v="-28356"/>
    <x v="1370"/>
    <x v="0"/>
    <n v="0"/>
    <n v="0"/>
    <n v="0"/>
    <n v="-3351112.08"/>
    <x v="1468"/>
    <n v="-6885403.9199999999"/>
    <m/>
    <n v="0"/>
    <m/>
    <m/>
    <m/>
    <n v="1"/>
    <m/>
    <m/>
    <x v="36"/>
    <x v="0"/>
    <x v="2"/>
  </r>
  <r>
    <x v="3520"/>
    <m/>
    <m/>
    <x v="2916"/>
    <s v="Мерей б/н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6"/>
    <x v="0"/>
    <x v="2"/>
  </r>
  <r>
    <x v="3521"/>
    <n v="330100219765"/>
    <n v="4014007919"/>
    <x v="2917"/>
    <m/>
    <m/>
    <m/>
    <m/>
    <n v="1686900"/>
    <n v="5796020"/>
    <x v="0"/>
    <x v="0"/>
    <n v="210"/>
    <m/>
    <n v="1"/>
    <n v="1"/>
    <n v="-210"/>
    <x v="355"/>
    <x v="0"/>
    <n v="0"/>
    <n v="0"/>
    <n v="0"/>
    <n v="-24817.800000000003"/>
    <x v="1469"/>
    <n v="-50992.200000000004"/>
    <m/>
    <n v="0"/>
    <m/>
    <m/>
    <m/>
    <m/>
    <m/>
    <m/>
    <x v="36"/>
    <x v="0"/>
    <x v="2"/>
  </r>
  <r>
    <x v="3522"/>
    <n v="330500003089"/>
    <n v="940003581"/>
    <x v="2918"/>
    <s v="Акмешитб/н"/>
    <m/>
    <m/>
    <m/>
    <n v="1301201814"/>
    <n v="58172826"/>
    <x v="0"/>
    <x v="0"/>
    <n v="47"/>
    <m/>
    <n v="1"/>
    <n v="1"/>
    <n v="-47"/>
    <x v="462"/>
    <x v="0"/>
    <n v="0"/>
    <n v="0"/>
    <n v="0"/>
    <n v="-5554.46"/>
    <x v="1470"/>
    <n v="-11412.54"/>
    <m/>
    <n v="0"/>
    <m/>
    <m/>
    <m/>
    <m/>
    <m/>
    <m/>
    <x v="36"/>
    <x v="0"/>
    <x v="2"/>
  </r>
  <r>
    <x v="3523"/>
    <n v="330100218074"/>
    <n v="30740000288"/>
    <x v="2919"/>
    <s v="Мерей24вкв16,17"/>
    <s v="Мерей"/>
    <n v="24"/>
    <n v="16.170000000000002"/>
    <n v="14156797"/>
    <n v="501042"/>
    <x v="0"/>
    <x v="0"/>
    <n v="268"/>
    <m/>
    <n v="1"/>
    <n v="1"/>
    <n v="-268"/>
    <x v="214"/>
    <x v="0"/>
    <n v="0"/>
    <n v="0"/>
    <n v="0"/>
    <n v="-31672.240000000002"/>
    <x v="1471"/>
    <n v="-65075.759999999995"/>
    <m/>
    <n v="0"/>
    <m/>
    <m/>
    <m/>
    <n v="1"/>
    <m/>
    <m/>
    <x v="36"/>
    <x v="0"/>
    <x v="2"/>
  </r>
  <r>
    <x v="3524"/>
    <n v="330100218074"/>
    <n v="30740000288"/>
    <x v="2920"/>
    <s v="Мерей24вкв16,17"/>
    <m/>
    <m/>
    <m/>
    <n v="987409"/>
    <n v="501009"/>
    <x v="0"/>
    <x v="0"/>
    <n v="835"/>
    <m/>
    <n v="1"/>
    <n v="1"/>
    <n v="-835"/>
    <x v="918"/>
    <x v="0"/>
    <n v="0"/>
    <n v="0"/>
    <n v="0"/>
    <n v="-98680.3"/>
    <x v="1472"/>
    <n v="-202754.7"/>
    <m/>
    <n v="0"/>
    <m/>
    <m/>
    <m/>
    <m/>
    <m/>
    <m/>
    <x v="36"/>
    <x v="0"/>
    <x v="2"/>
  </r>
  <r>
    <x v="3525"/>
    <n v="151010871249"/>
    <n v="700501303173"/>
    <x v="2921"/>
    <s v="Акмешит 18"/>
    <m/>
    <m/>
    <m/>
    <n v="11431362"/>
    <n v="17333246"/>
    <x v="0"/>
    <x v="0"/>
    <n v="13"/>
    <m/>
    <n v="1"/>
    <n v="1"/>
    <n v="-13"/>
    <x v="838"/>
    <x v="0"/>
    <n v="0"/>
    <n v="0"/>
    <n v="0"/>
    <n v="-1536.3400000000001"/>
    <x v="1473"/>
    <n v="-3156.66"/>
    <m/>
    <n v="0"/>
    <m/>
    <m/>
    <m/>
    <m/>
    <m/>
    <m/>
    <x v="36"/>
    <x v="0"/>
    <x v="2"/>
  </r>
  <r>
    <x v="3526"/>
    <m/>
    <m/>
    <x v="2922"/>
    <m/>
    <m/>
    <m/>
    <m/>
    <n v="0"/>
    <m/>
    <x v="0"/>
    <x v="0"/>
    <n v="839"/>
    <m/>
    <n v="1"/>
    <n v="1"/>
    <n v="-839"/>
    <x v="1371"/>
    <x v="0"/>
    <n v="0"/>
    <n v="0"/>
    <n v="0"/>
    <n v="-99153.02"/>
    <x v="1474"/>
    <n v="-203725.98"/>
    <m/>
    <n v="0"/>
    <m/>
    <m/>
    <m/>
    <m/>
    <m/>
    <m/>
    <x v="36"/>
    <x v="0"/>
    <x v="2"/>
  </r>
  <r>
    <x v="3527"/>
    <n v="331000008601"/>
    <n v="991141066580"/>
    <x v="2145"/>
    <s v="Акмешит12"/>
    <s v="Акмешит"/>
    <n v="12"/>
    <m/>
    <n v="207465"/>
    <s v="заявка бар"/>
    <x v="0"/>
    <x v="0"/>
    <n v="25"/>
    <m/>
    <n v="1"/>
    <n v="1"/>
    <n v="-25"/>
    <x v="657"/>
    <x v="0"/>
    <n v="0"/>
    <n v="0"/>
    <n v="0"/>
    <n v="-2954.5"/>
    <x v="1475"/>
    <n v="-6070.5"/>
    <m/>
    <n v="0"/>
    <m/>
    <m/>
    <m/>
    <m/>
    <m/>
    <m/>
    <x v="36"/>
    <x v="0"/>
    <x v="2"/>
  </r>
  <r>
    <x v="3528"/>
    <n v="330100222699"/>
    <n v="831231300745"/>
    <x v="2923"/>
    <s v="Тлендиева 6"/>
    <s v="Тлендиева"/>
    <n v="6"/>
    <m/>
    <n v="157974"/>
    <n v="42416"/>
    <x v="0"/>
    <x v="0"/>
    <n v="1335"/>
    <m/>
    <n v="1"/>
    <n v="0"/>
    <n v="-1335"/>
    <x v="6"/>
    <x v="0"/>
    <n v="0"/>
    <n v="0"/>
    <n v="0"/>
    <n v="-157770.30000000002"/>
    <x v="6"/>
    <n v="-157770.30000000002"/>
    <m/>
    <n v="-1335"/>
    <m/>
    <m/>
    <m/>
    <n v="1"/>
    <m/>
    <m/>
    <x v="36"/>
    <x v="0"/>
    <x v="2"/>
  </r>
  <r>
    <x v="3529"/>
    <n v="330120021015"/>
    <n v="830402300434"/>
    <x v="2924"/>
    <s v="Акмешить б/н"/>
    <s v="Акмешит"/>
    <s v="б/н"/>
    <m/>
    <n v="2050785"/>
    <n v="5677443"/>
    <x v="0"/>
    <x v="0"/>
    <n v="205"/>
    <m/>
    <n v="1"/>
    <n v="0"/>
    <n v="-205"/>
    <x v="6"/>
    <x v="0"/>
    <n v="0"/>
    <n v="0"/>
    <n v="0"/>
    <n v="-24226.9"/>
    <x v="6"/>
    <n v="-24226.9"/>
    <m/>
    <n v="-205"/>
    <m/>
    <m/>
    <m/>
    <n v="1"/>
    <m/>
    <m/>
    <x v="36"/>
    <x v="0"/>
    <x v="2"/>
  </r>
  <r>
    <x v="3530"/>
    <n v="331010376258"/>
    <n v="500925400199"/>
    <x v="2925"/>
    <s v="Акмешит17"/>
    <s v="Акмешит"/>
    <n v="17"/>
    <m/>
    <n v="105718"/>
    <n v="17328919"/>
    <x v="0"/>
    <x v="0"/>
    <n v="105"/>
    <m/>
    <n v="1"/>
    <n v="1"/>
    <n v="-105"/>
    <x v="507"/>
    <x v="0"/>
    <n v="0"/>
    <n v="0"/>
    <n v="0"/>
    <n v="-12408.900000000001"/>
    <x v="1476"/>
    <n v="-25496.100000000002"/>
    <m/>
    <n v="0"/>
    <m/>
    <m/>
    <m/>
    <n v="1"/>
    <m/>
    <m/>
    <x v="36"/>
    <x v="0"/>
    <x v="2"/>
  </r>
  <r>
    <x v="3531"/>
    <n v="600300539411"/>
    <n v="60240004139"/>
    <x v="2926"/>
    <s v="Мерей25/25А"/>
    <s v="Мерей"/>
    <n v="25"/>
    <s v="25а"/>
    <n v="15134681"/>
    <n v="57915277"/>
    <x v="0"/>
    <x v="0"/>
    <n v="58"/>
    <m/>
    <n v="1"/>
    <n v="1"/>
    <n v="-58"/>
    <x v="189"/>
    <x v="0"/>
    <n v="0"/>
    <n v="0"/>
    <n v="0"/>
    <n v="-6854.4400000000005"/>
    <x v="1477"/>
    <n v="-14083.560000000001"/>
    <m/>
    <n v="0"/>
    <m/>
    <m/>
    <m/>
    <n v="1"/>
    <m/>
    <m/>
    <x v="36"/>
    <x v="0"/>
    <x v="2"/>
  </r>
  <r>
    <x v="3532"/>
    <n v="331012066703"/>
    <n v="10208402665"/>
    <x v="2927"/>
    <s v="ул Саламатб/н"/>
    <m/>
    <m/>
    <m/>
    <n v="29097971"/>
    <n v="57915020"/>
    <x v="0"/>
    <x v="0"/>
    <n v="38"/>
    <m/>
    <n v="1"/>
    <n v="1"/>
    <n v="-38"/>
    <x v="230"/>
    <x v="0"/>
    <n v="0"/>
    <n v="0"/>
    <n v="0"/>
    <n v="-4490.84"/>
    <x v="1478"/>
    <n v="-9227.16"/>
    <m/>
    <n v="0"/>
    <m/>
    <m/>
    <m/>
    <m/>
    <m/>
    <m/>
    <x v="36"/>
    <x v="0"/>
    <x v="2"/>
  </r>
  <r>
    <x v="3533"/>
    <n v="331017803582"/>
    <n v="111241023145"/>
    <x v="2928"/>
    <s v="Акмечеть1"/>
    <s v="Акмешит"/>
    <n v="1"/>
    <m/>
    <n v="98015601"/>
    <n v="17328941"/>
    <x v="0"/>
    <x v="0"/>
    <n v="60"/>
    <m/>
    <n v="1"/>
    <n v="1"/>
    <n v="-60"/>
    <x v="28"/>
    <x v="0"/>
    <n v="0"/>
    <n v="0"/>
    <n v="0"/>
    <n v="-7090.8"/>
    <x v="1479"/>
    <n v="-14569.2"/>
    <m/>
    <n v="0"/>
    <m/>
    <m/>
    <m/>
    <n v="1"/>
    <m/>
    <m/>
    <x v="36"/>
    <x v="0"/>
    <x v="2"/>
  </r>
  <r>
    <x v="3534"/>
    <n v="690210303101"/>
    <n v="840826400458"/>
    <x v="49"/>
    <s v="Мерей 18б"/>
    <s v="Мерей"/>
    <s v="18б"/>
    <n v="23"/>
    <n v="10408095"/>
    <n v="17329965"/>
    <x v="0"/>
    <x v="0"/>
    <n v="83"/>
    <m/>
    <n v="1"/>
    <n v="1"/>
    <n v="-83"/>
    <x v="244"/>
    <x v="0"/>
    <n v="0"/>
    <n v="0"/>
    <n v="0"/>
    <n v="-9808.94"/>
    <x v="1480"/>
    <n v="-20154.060000000001"/>
    <m/>
    <n v="0"/>
    <m/>
    <m/>
    <m/>
    <n v="1"/>
    <m/>
    <m/>
    <x v="36"/>
    <x v="0"/>
    <x v="2"/>
  </r>
  <r>
    <x v="3535"/>
    <n v="600900149899"/>
    <n v="20641003044"/>
    <x v="2929"/>
    <s v="Журба б/н"/>
    <m/>
    <m/>
    <m/>
    <n v="836789"/>
    <n v="501027"/>
    <x v="0"/>
    <x v="0"/>
    <n v="2907"/>
    <m/>
    <n v="1"/>
    <n v="1"/>
    <n v="-2907"/>
    <x v="1372"/>
    <x v="0"/>
    <n v="0"/>
    <n v="0"/>
    <n v="0"/>
    <n v="-343549.26"/>
    <x v="1481"/>
    <n v="-705877.74"/>
    <m/>
    <n v="0"/>
    <m/>
    <m/>
    <m/>
    <m/>
    <m/>
    <m/>
    <x v="36"/>
    <x v="0"/>
    <x v="2"/>
  </r>
  <r>
    <x v="3536"/>
    <n v="331000003478"/>
    <n v="91140000973"/>
    <x v="2930"/>
    <s v="Мерей 4/31"/>
    <s v="Мерей"/>
    <n v="4"/>
    <n v="31"/>
    <n v="7609109"/>
    <n v="58173159"/>
    <x v="0"/>
    <x v="0"/>
    <n v="1339"/>
    <m/>
    <n v="1"/>
    <n v="1"/>
    <n v="-1339"/>
    <x v="1373"/>
    <x v="0"/>
    <n v="0"/>
    <n v="0"/>
    <n v="0"/>
    <n v="-158243.02000000002"/>
    <x v="1482"/>
    <n v="-325135.98"/>
    <m/>
    <n v="0"/>
    <m/>
    <m/>
    <m/>
    <n v="1"/>
    <m/>
    <m/>
    <x v="36"/>
    <x v="0"/>
    <x v="2"/>
  </r>
  <r>
    <x v="3537"/>
    <n v="330120154095"/>
    <n v="851025401426"/>
    <x v="2931"/>
    <s v="закр"/>
    <m/>
    <m/>
    <m/>
    <n v="0"/>
    <m/>
    <x v="0"/>
    <x v="0"/>
    <n v="141"/>
    <m/>
    <n v="1"/>
    <n v="1"/>
    <n v="-141"/>
    <x v="69"/>
    <x v="0"/>
    <n v="0"/>
    <n v="0"/>
    <n v="0"/>
    <n v="-16663.38"/>
    <x v="1483"/>
    <n v="-34237.620000000003"/>
    <m/>
    <n v="0"/>
    <m/>
    <m/>
    <m/>
    <m/>
    <m/>
    <m/>
    <x v="36"/>
    <x v="0"/>
    <x v="2"/>
  </r>
  <r>
    <x v="3538"/>
    <m/>
    <n v="870511302321"/>
    <x v="2932"/>
    <s v="Журба"/>
    <s v="Журба"/>
    <n v="63"/>
    <m/>
    <n v="3117606"/>
    <n v="501079"/>
    <x v="0"/>
    <x v="0"/>
    <n v="292"/>
    <m/>
    <n v="1"/>
    <n v="1"/>
    <n v="-292"/>
    <x v="377"/>
    <x v="0"/>
    <n v="0"/>
    <n v="0"/>
    <n v="0"/>
    <n v="-34508.560000000005"/>
    <x v="1484"/>
    <n v="-70903.44"/>
    <m/>
    <n v="0"/>
    <m/>
    <m/>
    <m/>
    <n v="1"/>
    <m/>
    <m/>
    <x v="36"/>
    <x v="0"/>
    <x v="2"/>
  </r>
  <r>
    <x v="3539"/>
    <m/>
    <n v="470907300443"/>
    <x v="2933"/>
    <s v="Акмечеть 28"/>
    <s v="Акмешит"/>
    <n v="28"/>
    <m/>
    <n v="97903425"/>
    <n v="501098"/>
    <x v="0"/>
    <x v="0"/>
    <n v="30"/>
    <m/>
    <n v="1"/>
    <n v="1"/>
    <n v="-30"/>
    <x v="498"/>
    <x v="0"/>
    <n v="0"/>
    <n v="0"/>
    <n v="0"/>
    <n v="-3545.4"/>
    <x v="1485"/>
    <n v="-7284.6"/>
    <m/>
    <n v="0"/>
    <m/>
    <m/>
    <m/>
    <m/>
    <m/>
    <m/>
    <x v="36"/>
    <x v="0"/>
    <x v="2"/>
  </r>
  <r>
    <x v="3540"/>
    <m/>
    <n v="71040004852"/>
    <x v="2934"/>
    <s v="Жандосова 25"/>
    <m/>
    <m/>
    <m/>
    <n v="0"/>
    <m/>
    <x v="0"/>
    <x v="0"/>
    <n v="104"/>
    <m/>
    <n v="1"/>
    <n v="1"/>
    <n v="-104"/>
    <x v="328"/>
    <x v="0"/>
    <n v="0"/>
    <n v="0"/>
    <n v="0"/>
    <n v="-12290.720000000001"/>
    <x v="1486"/>
    <n v="-25253.279999999999"/>
    <m/>
    <n v="0"/>
    <m/>
    <m/>
    <m/>
    <m/>
    <m/>
    <m/>
    <x v="36"/>
    <x v="0"/>
    <x v="2"/>
  </r>
  <r>
    <x v="3541"/>
    <m/>
    <n v="71040004852"/>
    <x v="2934"/>
    <s v="Акмечеть 18"/>
    <m/>
    <m/>
    <m/>
    <s v="закр"/>
    <m/>
    <x v="0"/>
    <x v="0"/>
    <n v="75"/>
    <m/>
    <n v="1"/>
    <n v="1"/>
    <n v="-75"/>
    <x v="697"/>
    <x v="0"/>
    <n v="0"/>
    <n v="0"/>
    <n v="0"/>
    <n v="-8863.5"/>
    <x v="1487"/>
    <n v="-18211.5"/>
    <m/>
    <n v="0"/>
    <m/>
    <m/>
    <m/>
    <m/>
    <m/>
    <m/>
    <x v="36"/>
    <x v="0"/>
    <x v="2"/>
  </r>
  <r>
    <x v="3542"/>
    <n v="331010275341"/>
    <n v="691210301014"/>
    <x v="2935"/>
    <s v="Мерей18а/58"/>
    <s v="Мерей"/>
    <s v="18/а"/>
    <n v="58"/>
    <n v="1064719"/>
    <n v="58173261"/>
    <x v="0"/>
    <x v="0"/>
    <n v="196"/>
    <m/>
    <n v="1"/>
    <n v="1"/>
    <n v="-196"/>
    <x v="1345"/>
    <x v="0"/>
    <n v="0"/>
    <n v="0"/>
    <n v="0"/>
    <n v="-23163.280000000002"/>
    <x v="1488"/>
    <n v="-47592.72"/>
    <m/>
    <n v="0"/>
    <m/>
    <m/>
    <m/>
    <n v="1"/>
    <m/>
    <m/>
    <x v="36"/>
    <x v="0"/>
    <x v="2"/>
  </r>
  <r>
    <x v="3543"/>
    <n v="330120289743"/>
    <n v="870913401355"/>
    <x v="2936"/>
    <s v="Акмечеть 4"/>
    <s v="Акмешит"/>
    <n v="4"/>
    <m/>
    <n v="294940706"/>
    <n v="58173156"/>
    <x v="0"/>
    <x v="0"/>
    <n v="200"/>
    <m/>
    <n v="1"/>
    <n v="1"/>
    <n v="-200"/>
    <x v="249"/>
    <x v="0"/>
    <n v="0"/>
    <n v="0"/>
    <n v="0"/>
    <n v="-23636"/>
    <x v="1489"/>
    <n v="-48564"/>
    <m/>
    <n v="0"/>
    <m/>
    <m/>
    <m/>
    <m/>
    <m/>
    <m/>
    <x v="36"/>
    <x v="0"/>
    <x v="2"/>
  </r>
  <r>
    <x v="3544"/>
    <m/>
    <n v="940140001313"/>
    <x v="2937"/>
    <s v="Саламатова б/н"/>
    <s v="Саламатова"/>
    <n v="4"/>
    <m/>
    <n v="9716076"/>
    <s v="заявка бар"/>
    <x v="0"/>
    <x v="0"/>
    <n v="455"/>
    <m/>
    <n v="1"/>
    <n v="0"/>
    <n v="-455"/>
    <x v="6"/>
    <x v="0"/>
    <n v="0"/>
    <n v="0"/>
    <n v="0"/>
    <n v="-53771.9"/>
    <x v="6"/>
    <n v="-53771.9"/>
    <m/>
    <n v="-455"/>
    <m/>
    <m/>
    <m/>
    <n v="1"/>
    <m/>
    <m/>
    <x v="36"/>
    <x v="0"/>
    <x v="2"/>
  </r>
  <r>
    <x v="3545"/>
    <n v="330100235570"/>
    <n v="71040012964"/>
    <x v="2476"/>
    <s v="Джандосова 32/01"/>
    <s v="Джандосова"/>
    <n v="32"/>
    <n v="1"/>
    <n v="646046"/>
    <n v="57907669"/>
    <x v="0"/>
    <x v="0"/>
    <n v="899"/>
    <m/>
    <n v="1"/>
    <n v="1"/>
    <n v="-899"/>
    <x v="1155"/>
    <x v="0"/>
    <n v="0"/>
    <n v="0"/>
    <n v="0"/>
    <n v="-106243.82"/>
    <x v="1490"/>
    <n v="-218295.18"/>
    <m/>
    <n v="0"/>
    <m/>
    <m/>
    <m/>
    <n v="1"/>
    <m/>
    <m/>
    <x v="36"/>
    <x v="0"/>
    <x v="2"/>
  </r>
  <r>
    <x v="3546"/>
    <n v="331000003478"/>
    <n v="100340013002"/>
    <x v="2938"/>
    <s v="Рыскулова 77"/>
    <s v="Рыскулова"/>
    <n v="77"/>
    <m/>
    <n v="3014031"/>
    <n v="5796076"/>
    <x v="0"/>
    <x v="0"/>
    <n v="48"/>
    <m/>
    <n v="1"/>
    <n v="0"/>
    <n v="-48"/>
    <x v="6"/>
    <x v="0"/>
    <n v="0"/>
    <n v="0"/>
    <n v="0"/>
    <n v="-5672.64"/>
    <x v="6"/>
    <n v="-5672.64"/>
    <m/>
    <n v="-48"/>
    <m/>
    <m/>
    <m/>
    <n v="1"/>
    <m/>
    <m/>
    <x v="36"/>
    <x v="0"/>
    <x v="2"/>
  </r>
  <r>
    <x v="3547"/>
    <n v="331000046901"/>
    <n v="931140000366"/>
    <x v="2939"/>
    <s v="Акмешит 16"/>
    <s v="Акмешит"/>
    <n v="16"/>
    <m/>
    <n v="1591240"/>
    <n v="58175402"/>
    <x v="0"/>
    <x v="0"/>
    <n v="2224"/>
    <m/>
    <n v="1"/>
    <n v="1"/>
    <n v="-2224"/>
    <x v="1374"/>
    <x v="0"/>
    <n v="0"/>
    <n v="0"/>
    <n v="0"/>
    <n v="-262832.32"/>
    <x v="1491"/>
    <n v="-540031.67999999993"/>
    <m/>
    <n v="0"/>
    <m/>
    <m/>
    <m/>
    <n v="1"/>
    <m/>
    <m/>
    <x v="36"/>
    <x v="0"/>
    <x v="2"/>
  </r>
  <r>
    <x v="3548"/>
    <n v="331000050789"/>
    <n v="130940009130"/>
    <x v="2940"/>
    <s v="Акмешит 12-37"/>
    <s v="Акмешит"/>
    <n v="12"/>
    <n v="37"/>
    <n v="300618724"/>
    <n v="57907856"/>
    <x v="0"/>
    <x v="0"/>
    <n v="60"/>
    <m/>
    <n v="1"/>
    <n v="1"/>
    <n v="-60"/>
    <x v="28"/>
    <x v="0"/>
    <n v="0"/>
    <n v="0"/>
    <n v="0"/>
    <n v="-7090.8"/>
    <x v="1479"/>
    <n v="-14569.2"/>
    <m/>
    <n v="0"/>
    <m/>
    <m/>
    <m/>
    <n v="1"/>
    <m/>
    <m/>
    <x v="36"/>
    <x v="0"/>
    <x v="2"/>
  </r>
  <r>
    <x v="3549"/>
    <n v="330100217626"/>
    <n v="30640000214"/>
    <x v="2941"/>
    <s v="Акмечеть 26/31"/>
    <s v="Акмешит"/>
    <n v="26"/>
    <n v="31"/>
    <n v="29771"/>
    <n v="17328943"/>
    <x v="0"/>
    <x v="0"/>
    <n v="34"/>
    <m/>
    <n v="1"/>
    <n v="1"/>
    <n v="-34"/>
    <x v="891"/>
    <x v="0"/>
    <n v="0"/>
    <n v="0"/>
    <n v="0"/>
    <n v="-4018.1200000000003"/>
    <x v="1492"/>
    <n v="-8255.880000000001"/>
    <m/>
    <n v="0"/>
    <m/>
    <m/>
    <m/>
    <n v="1"/>
    <m/>
    <m/>
    <x v="36"/>
    <x v="0"/>
    <x v="2"/>
  </r>
  <r>
    <x v="3550"/>
    <n v="3312062172"/>
    <n v="620131401254"/>
    <x v="2942"/>
    <m/>
    <m/>
    <m/>
    <m/>
    <n v="434000"/>
    <n v="501416"/>
    <x v="0"/>
    <x v="0"/>
    <n v="193"/>
    <m/>
    <n v="1"/>
    <n v="1"/>
    <n v="-193"/>
    <x v="1375"/>
    <x v="0"/>
    <n v="0"/>
    <n v="0"/>
    <n v="0"/>
    <n v="-22808.74"/>
    <x v="1493"/>
    <n v="-46864.26"/>
    <m/>
    <n v="0"/>
    <m/>
    <m/>
    <m/>
    <m/>
    <m/>
    <m/>
    <x v="36"/>
    <x v="0"/>
    <x v="2"/>
  </r>
  <r>
    <x v="3551"/>
    <n v="331000033023"/>
    <n v="970440004077"/>
    <x v="2943"/>
    <s v="Мерей 18а/36"/>
    <s v="Мерей"/>
    <s v="18а"/>
    <n v="36"/>
    <n v="97624334"/>
    <n v="58173259"/>
    <x v="0"/>
    <x v="0"/>
    <n v="265"/>
    <m/>
    <n v="1"/>
    <n v="1"/>
    <n v="-265"/>
    <x v="595"/>
    <x v="0"/>
    <n v="0"/>
    <n v="0"/>
    <n v="0"/>
    <n v="-31317.7"/>
    <x v="1494"/>
    <n v="-64347.3"/>
    <m/>
    <n v="0"/>
    <m/>
    <m/>
    <m/>
    <m/>
    <m/>
    <m/>
    <x v="36"/>
    <x v="0"/>
    <x v="2"/>
  </r>
  <r>
    <x v="3552"/>
    <n v="330100212893"/>
    <n v="11240008006"/>
    <x v="2944"/>
    <s v="акмешит28"/>
    <s v="Акмешит"/>
    <n v="28"/>
    <m/>
    <n v="74914998"/>
    <n v="58173232"/>
    <x v="0"/>
    <x v="0"/>
    <n v="381"/>
    <m/>
    <n v="1"/>
    <n v="1"/>
    <n v="-381"/>
    <x v="999"/>
    <x v="0"/>
    <n v="0"/>
    <n v="0"/>
    <n v="0"/>
    <n v="-45026.58"/>
    <x v="1495"/>
    <n v="-92514.420000000013"/>
    <m/>
    <n v="0"/>
    <m/>
    <m/>
    <m/>
    <n v="1"/>
    <m/>
    <m/>
    <x v="36"/>
    <x v="0"/>
    <x v="2"/>
  </r>
  <r>
    <x v="3553"/>
    <m/>
    <n v="890820402034"/>
    <x v="2945"/>
    <s v="Акмечеть 3"/>
    <s v="Акмешит"/>
    <n v="3"/>
    <n v="2"/>
    <n v="520518"/>
    <n v="58172813"/>
    <x v="0"/>
    <x v="0"/>
    <n v="332"/>
    <m/>
    <n v="1"/>
    <n v="1"/>
    <n v="-332"/>
    <x v="1376"/>
    <x v="0"/>
    <n v="0"/>
    <n v="0"/>
    <n v="0"/>
    <n v="-39235.760000000002"/>
    <x v="1496"/>
    <n v="-80616.240000000005"/>
    <m/>
    <n v="0"/>
    <m/>
    <m/>
    <m/>
    <n v="1"/>
    <m/>
    <m/>
    <x v="36"/>
    <x v="0"/>
    <x v="2"/>
  </r>
  <r>
    <x v="3554"/>
    <n v="331010811376"/>
    <n v="760409301159"/>
    <x v="2946"/>
    <s v="Акмешить18"/>
    <s v="Акмешит"/>
    <n v="18"/>
    <m/>
    <n v="1614096"/>
    <n v="57906122"/>
    <x v="0"/>
    <x v="0"/>
    <n v="135"/>
    <m/>
    <n v="1"/>
    <n v="1"/>
    <n v="-135"/>
    <x v="95"/>
    <x v="0"/>
    <n v="0"/>
    <n v="0"/>
    <n v="0"/>
    <n v="-15954.300000000001"/>
    <x v="1497"/>
    <n v="-32780.700000000004"/>
    <m/>
    <n v="0"/>
    <m/>
    <m/>
    <m/>
    <n v="1"/>
    <m/>
    <m/>
    <x v="36"/>
    <x v="0"/>
    <x v="2"/>
  </r>
  <r>
    <x v="3555"/>
    <n v="330610237788"/>
    <n v="670209301765"/>
    <x v="2947"/>
    <s v="Мерей2/22"/>
    <s v="Мерей"/>
    <n v="2"/>
    <n v="22"/>
    <n v="7616549"/>
    <n v="58173221"/>
    <x v="0"/>
    <x v="0"/>
    <n v="589"/>
    <m/>
    <n v="1"/>
    <n v="1"/>
    <n v="-589"/>
    <x v="1206"/>
    <x v="0"/>
    <n v="0"/>
    <n v="0"/>
    <n v="0"/>
    <n v="-69608.02"/>
    <x v="1498"/>
    <n v="-143020.98000000001"/>
    <m/>
    <n v="0"/>
    <m/>
    <m/>
    <m/>
    <n v="1"/>
    <m/>
    <m/>
    <x v="36"/>
    <x v="0"/>
    <x v="2"/>
  </r>
  <r>
    <x v="3556"/>
    <n v="331000027707"/>
    <n v="350101324563"/>
    <x v="2948"/>
    <s v="Акмечить"/>
    <s v="Акмешит"/>
    <n v="29"/>
    <n v="47"/>
    <n v="1463644"/>
    <n v="501011"/>
    <x v="0"/>
    <x v="0"/>
    <n v="170"/>
    <m/>
    <n v="1"/>
    <n v="1"/>
    <n v="-170"/>
    <x v="487"/>
    <x v="0"/>
    <n v="0"/>
    <n v="0"/>
    <n v="0"/>
    <n v="-20090.600000000002"/>
    <x v="1499"/>
    <n v="-41279.4"/>
    <m/>
    <n v="0"/>
    <m/>
    <m/>
    <m/>
    <m/>
    <m/>
    <m/>
    <x v="36"/>
    <x v="0"/>
    <x v="2"/>
  </r>
  <r>
    <x v="3557"/>
    <n v="331010019668"/>
    <n v="670916402559"/>
    <x v="2949"/>
    <s v="Акмечеть32"/>
    <s v="Акмешит"/>
    <n v="31"/>
    <m/>
    <n v="9716382"/>
    <n v="41"/>
    <x v="0"/>
    <x v="0"/>
    <n v="756"/>
    <m/>
    <n v="1"/>
    <n v="1"/>
    <n v="-756"/>
    <x v="585"/>
    <x v="0"/>
    <n v="0"/>
    <n v="0"/>
    <n v="0"/>
    <n v="-89344.08"/>
    <x v="1500"/>
    <n v="-183571.91999999998"/>
    <m/>
    <n v="0"/>
    <m/>
    <m/>
    <m/>
    <n v="1"/>
    <m/>
    <m/>
    <x v="36"/>
    <x v="0"/>
    <x v="2"/>
  </r>
  <r>
    <x v="3558"/>
    <n v="331018970228"/>
    <n v="840627401365"/>
    <x v="2950"/>
    <s v="Мерей23"/>
    <s v="Мерей"/>
    <n v="23"/>
    <m/>
    <n v="14099563"/>
    <n v="316204"/>
    <x v="0"/>
    <x v="0"/>
    <n v="1808"/>
    <m/>
    <n v="1"/>
    <n v="1"/>
    <n v="-1808"/>
    <x v="1377"/>
    <x v="0"/>
    <n v="0"/>
    <n v="0"/>
    <n v="0"/>
    <n v="-213669.44"/>
    <x v="1501"/>
    <n v="-439018.56"/>
    <m/>
    <n v="0"/>
    <m/>
    <m/>
    <m/>
    <n v="1"/>
    <m/>
    <m/>
    <x v="36"/>
    <x v="0"/>
    <x v="2"/>
  </r>
  <r>
    <x v="3559"/>
    <n v="331018970228"/>
    <n v="840627401365"/>
    <x v="2950"/>
    <s v="Мерей 23"/>
    <s v="Мерей"/>
    <n v="23"/>
    <m/>
    <n v="1165038"/>
    <n v="5677566"/>
    <x v="0"/>
    <x v="0"/>
    <n v="55"/>
    <m/>
    <n v="1"/>
    <n v="1"/>
    <n v="-55"/>
    <x v="361"/>
    <x v="0"/>
    <n v="0"/>
    <n v="0"/>
    <n v="0"/>
    <n v="-6499.9000000000005"/>
    <x v="1502"/>
    <n v="-13355.1"/>
    <m/>
    <n v="0"/>
    <m/>
    <m/>
    <m/>
    <n v="1"/>
    <m/>
    <m/>
    <x v="36"/>
    <x v="0"/>
    <x v="2"/>
  </r>
  <r>
    <x v="3560"/>
    <n v="331010650550"/>
    <n v="561120402678"/>
    <x v="2951"/>
    <s v="Акмечеть29/58"/>
    <s v="Акмешит"/>
    <n v="29"/>
    <n v="58"/>
    <n v="1165038"/>
    <n v="58173226"/>
    <x v="0"/>
    <x v="0"/>
    <n v="1170"/>
    <m/>
    <n v="1"/>
    <n v="1"/>
    <n v="-1170"/>
    <x v="1378"/>
    <x v="0"/>
    <n v="0"/>
    <n v="0"/>
    <n v="0"/>
    <n v="-138270.6"/>
    <x v="1503"/>
    <n v="-284099.40000000002"/>
    <m/>
    <n v="0"/>
    <m/>
    <m/>
    <m/>
    <m/>
    <m/>
    <m/>
    <x v="36"/>
    <x v="0"/>
    <x v="2"/>
  </r>
  <r>
    <x v="3561"/>
    <n v="331010341629"/>
    <n v="561120402678"/>
    <x v="2952"/>
    <s v="Акмечетьб/н"/>
    <s v="Акмешит"/>
    <s v="б/н"/>
    <m/>
    <n v="15003293"/>
    <n v="501074"/>
    <x v="0"/>
    <x v="0"/>
    <n v="2660"/>
    <m/>
    <n v="1"/>
    <n v="1"/>
    <n v="-2660"/>
    <x v="1379"/>
    <x v="0"/>
    <n v="0"/>
    <n v="0"/>
    <n v="0"/>
    <n v="-314358.80000000005"/>
    <x v="1504"/>
    <n v="-645901.20000000007"/>
    <m/>
    <n v="0"/>
    <m/>
    <m/>
    <m/>
    <n v="1"/>
    <m/>
    <m/>
    <x v="36"/>
    <x v="0"/>
    <x v="2"/>
  </r>
  <r>
    <x v="3562"/>
    <n v="331010341629"/>
    <n v="561106401613"/>
    <x v="2953"/>
    <s v="Акмешит11"/>
    <s v="Акмешит"/>
    <n v="11"/>
    <m/>
    <n v="36440407"/>
    <n v="5796376"/>
    <x v="0"/>
    <x v="0"/>
    <n v="122"/>
    <m/>
    <n v="1"/>
    <n v="1"/>
    <n v="-122"/>
    <x v="555"/>
    <x v="0"/>
    <n v="0"/>
    <n v="0"/>
    <n v="0"/>
    <n v="-14417.960000000001"/>
    <x v="1505"/>
    <n v="-29624.04"/>
    <m/>
    <n v="0"/>
    <m/>
    <m/>
    <m/>
    <m/>
    <m/>
    <m/>
    <x v="36"/>
    <x v="0"/>
    <x v="2"/>
  </r>
  <r>
    <x v="3563"/>
    <n v="331018866716"/>
    <n v="740421302019"/>
    <x v="2954"/>
    <s v="Акмешит29"/>
    <s v="Акмешит"/>
    <n v="29"/>
    <m/>
    <n v="26223746"/>
    <n v="57913554"/>
    <x v="0"/>
    <x v="0"/>
    <n v="368"/>
    <m/>
    <n v="1"/>
    <n v="1"/>
    <n v="-368"/>
    <x v="465"/>
    <x v="0"/>
    <n v="0"/>
    <n v="0"/>
    <n v="0"/>
    <n v="-43490.240000000005"/>
    <x v="1506"/>
    <n v="-89357.760000000009"/>
    <m/>
    <n v="0"/>
    <m/>
    <m/>
    <m/>
    <n v="1"/>
    <m/>
    <m/>
    <x v="36"/>
    <x v="0"/>
    <x v="2"/>
  </r>
  <r>
    <x v="3564"/>
    <n v="331017868246"/>
    <n v="660512400869"/>
    <x v="2955"/>
    <s v="Акмешит 18"/>
    <s v="Акмешит"/>
    <n v="18"/>
    <m/>
    <n v="13642764"/>
    <n v="46308"/>
    <x v="0"/>
    <x v="0"/>
    <n v="218"/>
    <m/>
    <n v="1"/>
    <n v="1"/>
    <n v="-218"/>
    <x v="704"/>
    <x v="0"/>
    <n v="0"/>
    <n v="0"/>
    <n v="0"/>
    <n v="-25763.24"/>
    <x v="1507"/>
    <n v="-52934.76"/>
    <m/>
    <n v="0"/>
    <m/>
    <m/>
    <m/>
    <n v="1"/>
    <m/>
    <m/>
    <x v="36"/>
    <x v="0"/>
    <x v="2"/>
  </r>
  <r>
    <x v="3565"/>
    <n v="331010202159"/>
    <n v="711020301662"/>
    <x v="2956"/>
    <s v="Мерей 17/32"/>
    <s v="Мерей"/>
    <n v="17"/>
    <n v="32"/>
    <n v="27036020"/>
    <n v="57913551"/>
    <x v="0"/>
    <x v="0"/>
    <n v="670"/>
    <m/>
    <n v="1"/>
    <n v="1"/>
    <n v="-670"/>
    <x v="1380"/>
    <x v="0"/>
    <n v="0"/>
    <n v="0"/>
    <n v="0"/>
    <n v="-79180.600000000006"/>
    <x v="1508"/>
    <n v="-162689.40000000002"/>
    <m/>
    <n v="0"/>
    <m/>
    <m/>
    <m/>
    <n v="1"/>
    <m/>
    <m/>
    <x v="36"/>
    <x v="0"/>
    <x v="2"/>
  </r>
  <r>
    <x v="3566"/>
    <n v="331010202159"/>
    <n v="711020301662"/>
    <x v="2956"/>
    <s v="Мерей 17/32"/>
    <s v="Мерей"/>
    <n v="17"/>
    <n v="32"/>
    <n v="27036027"/>
    <n v="57913552"/>
    <x v="0"/>
    <x v="0"/>
    <n v="403"/>
    <m/>
    <n v="1"/>
    <n v="1"/>
    <n v="-403"/>
    <x v="1381"/>
    <x v="0"/>
    <n v="0"/>
    <n v="0"/>
    <n v="0"/>
    <n v="-47626.54"/>
    <x v="1509"/>
    <n v="-97856.459999999992"/>
    <m/>
    <n v="0"/>
    <m/>
    <m/>
    <m/>
    <n v="1"/>
    <m/>
    <m/>
    <x v="36"/>
    <x v="0"/>
    <x v="2"/>
  </r>
  <r>
    <x v="3567"/>
    <m/>
    <n v="650826402810"/>
    <x v="2957"/>
    <s v="Акмечеть 25/1"/>
    <s v="Акмешит"/>
    <n v="25"/>
    <n v="1"/>
    <n v="29823549"/>
    <n v="58173257"/>
    <x v="0"/>
    <x v="0"/>
    <n v="290"/>
    <m/>
    <n v="1"/>
    <n v="1"/>
    <n v="-290"/>
    <x v="680"/>
    <x v="0"/>
    <n v="0"/>
    <n v="0"/>
    <n v="0"/>
    <n v="-34272.200000000004"/>
    <x v="1510"/>
    <n v="-70417.8"/>
    <m/>
    <n v="0"/>
    <m/>
    <m/>
    <m/>
    <n v="1"/>
    <m/>
    <m/>
    <x v="36"/>
    <x v="0"/>
    <x v="2"/>
  </r>
  <r>
    <x v="3568"/>
    <n v="330126224617"/>
    <n v="850715400357"/>
    <x v="2958"/>
    <s v="Акмечеть32/2"/>
    <s v="Акмешит"/>
    <n v="32"/>
    <n v="2"/>
    <n v="3938107"/>
    <n v="57913559"/>
    <x v="0"/>
    <x v="0"/>
    <n v="880"/>
    <m/>
    <n v="1"/>
    <n v="1"/>
    <n v="-880"/>
    <x v="590"/>
    <x v="0"/>
    <n v="0"/>
    <n v="0"/>
    <n v="0"/>
    <n v="-103998.40000000001"/>
    <x v="1511"/>
    <n v="-213681.6"/>
    <m/>
    <n v="0"/>
    <m/>
    <m/>
    <m/>
    <m/>
    <m/>
    <m/>
    <x v="36"/>
    <x v="0"/>
    <x v="2"/>
  </r>
  <r>
    <x v="3569"/>
    <n v="330126224617"/>
    <n v="850715400357"/>
    <x v="2959"/>
    <s v="Акмешит б/н"/>
    <m/>
    <m/>
    <m/>
    <n v="340640"/>
    <n v="501056"/>
    <x v="0"/>
    <x v="0"/>
    <n v="16567"/>
    <m/>
    <n v="1"/>
    <n v="1"/>
    <n v="-16567"/>
    <x v="1382"/>
    <x v="0"/>
    <n v="0"/>
    <n v="0"/>
    <n v="0"/>
    <n v="-1957888.06"/>
    <x v="1512"/>
    <n v="-4022798.9400000004"/>
    <m/>
    <n v="0"/>
    <m/>
    <m/>
    <m/>
    <m/>
    <m/>
    <m/>
    <x v="36"/>
    <x v="0"/>
    <x v="2"/>
  </r>
  <r>
    <x v="3570"/>
    <n v="331000004268"/>
    <n v="91240017723"/>
    <x v="2960"/>
    <s v="Акмечеть31"/>
    <m/>
    <m/>
    <m/>
    <n v="98013268"/>
    <n v="501215"/>
    <x v="0"/>
    <x v="0"/>
    <n v="1190"/>
    <m/>
    <n v="1"/>
    <n v="1"/>
    <n v="-1190"/>
    <x v="488"/>
    <x v="0"/>
    <n v="0"/>
    <n v="0"/>
    <n v="0"/>
    <n v="-140634.20000000001"/>
    <x v="1513"/>
    <n v="-288955.80000000005"/>
    <m/>
    <n v="0"/>
    <m/>
    <m/>
    <m/>
    <m/>
    <m/>
    <m/>
    <x v="36"/>
    <x v="0"/>
    <x v="2"/>
  </r>
  <r>
    <x v="3571"/>
    <n v="331017876050"/>
    <n v="770618400194"/>
    <x v="2961"/>
    <s v="Акмечеть 18"/>
    <m/>
    <m/>
    <m/>
    <n v="15138583"/>
    <n v="501076"/>
    <x v="0"/>
    <x v="0"/>
    <n v="453"/>
    <m/>
    <n v="1"/>
    <n v="1"/>
    <n v="-453"/>
    <x v="1383"/>
    <x v="0"/>
    <n v="0"/>
    <n v="0"/>
    <n v="0"/>
    <n v="-53535.54"/>
    <x v="1514"/>
    <n v="-109997.45999999999"/>
    <m/>
    <n v="0"/>
    <m/>
    <m/>
    <m/>
    <m/>
    <m/>
    <m/>
    <x v="36"/>
    <x v="0"/>
    <x v="2"/>
  </r>
  <r>
    <x v="3572"/>
    <n v="330120139718"/>
    <n v="801012402922"/>
    <x v="2962"/>
    <s v="Мерейб/н"/>
    <s v="Мерей"/>
    <s v="б/н"/>
    <m/>
    <n v="16063203"/>
    <n v="58172702"/>
    <x v="0"/>
    <x v="0"/>
    <n v="3983"/>
    <m/>
    <n v="1"/>
    <n v="1"/>
    <n v="-3983"/>
    <x v="1384"/>
    <x v="0"/>
    <n v="0"/>
    <n v="0"/>
    <n v="0"/>
    <n v="-470710.94"/>
    <x v="1515"/>
    <n v="-967152.06"/>
    <m/>
    <n v="0"/>
    <m/>
    <m/>
    <m/>
    <n v="1"/>
    <m/>
    <m/>
    <x v="36"/>
    <x v="0"/>
    <x v="2"/>
  </r>
  <r>
    <x v="3573"/>
    <n v="331010650792"/>
    <n v="450207400074"/>
    <x v="2963"/>
    <s v="Акмешит8"/>
    <s v="Акмешит"/>
    <n v="8"/>
    <m/>
    <n v="161645"/>
    <n v="58172351"/>
    <x v="0"/>
    <x v="0"/>
    <n v="620"/>
    <m/>
    <n v="1"/>
    <n v="1"/>
    <n v="-620"/>
    <x v="1385"/>
    <x v="0"/>
    <n v="0"/>
    <n v="0"/>
    <n v="0"/>
    <n v="-73271.600000000006"/>
    <x v="1516"/>
    <n v="-150548.40000000002"/>
    <m/>
    <n v="0"/>
    <m/>
    <m/>
    <m/>
    <n v="1"/>
    <m/>
    <m/>
    <x v="36"/>
    <x v="0"/>
    <x v="2"/>
  </r>
  <r>
    <x v="3574"/>
    <m/>
    <n v="690301402249"/>
    <x v="2964"/>
    <s v="Мерей 2А"/>
    <m/>
    <m/>
    <m/>
    <n v="1013058012702"/>
    <n v="17328441"/>
    <x v="0"/>
    <x v="0"/>
    <n v="4"/>
    <m/>
    <n v="1"/>
    <n v="1"/>
    <n v="-4"/>
    <x v="550"/>
    <x v="0"/>
    <n v="0"/>
    <n v="0"/>
    <n v="0"/>
    <n v="-472.72"/>
    <x v="1517"/>
    <n v="-971.28"/>
    <m/>
    <n v="0"/>
    <m/>
    <m/>
    <m/>
    <m/>
    <m/>
    <m/>
    <x v="36"/>
    <x v="0"/>
    <x v="2"/>
  </r>
  <r>
    <x v="3575"/>
    <m/>
    <n v="340001900"/>
    <x v="1838"/>
    <s v="водозабор Мерей"/>
    <m/>
    <m/>
    <m/>
    <n v="0"/>
    <m/>
    <x v="0"/>
    <x v="0"/>
    <n v="665"/>
    <m/>
    <n v="1"/>
    <n v="0"/>
    <n v="-665"/>
    <x v="6"/>
    <x v="0"/>
    <n v="0"/>
    <n v="0"/>
    <n v="0"/>
    <n v="-78589.700000000012"/>
    <x v="6"/>
    <n v="-78589.700000000012"/>
    <m/>
    <n v="-665"/>
    <m/>
    <m/>
    <m/>
    <m/>
    <m/>
    <m/>
    <x v="36"/>
    <x v="0"/>
    <x v="2"/>
  </r>
  <r>
    <x v="3576"/>
    <n v="301301201600"/>
    <n v="400102402437"/>
    <x v="2965"/>
    <s v="Акмешить3"/>
    <s v="Акмешит"/>
    <n v="3"/>
    <m/>
    <n v="97899906"/>
    <n v="501035"/>
    <x v="0"/>
    <x v="0"/>
    <n v="755"/>
    <m/>
    <n v="1"/>
    <n v="1"/>
    <n v="-755"/>
    <x v="693"/>
    <x v="0"/>
    <n v="0"/>
    <n v="0"/>
    <n v="0"/>
    <n v="-89225.900000000009"/>
    <x v="1518"/>
    <n v="-183329.1"/>
    <m/>
    <n v="0"/>
    <m/>
    <m/>
    <m/>
    <n v="1"/>
    <m/>
    <m/>
    <x v="36"/>
    <x v="0"/>
    <x v="2"/>
  </r>
  <r>
    <x v="3577"/>
    <n v="331010502830"/>
    <n v="650310301325"/>
    <x v="2966"/>
    <s v="Акмешит 4"/>
    <s v="Акмешит"/>
    <n v="4"/>
    <m/>
    <n v="32293929"/>
    <n v="58175727"/>
    <x v="0"/>
    <x v="0"/>
    <n v="243"/>
    <m/>
    <n v="1"/>
    <n v="1"/>
    <n v="-243"/>
    <x v="523"/>
    <x v="0"/>
    <n v="0"/>
    <n v="0"/>
    <n v="0"/>
    <n v="-28717.74"/>
    <x v="1519"/>
    <n v="-59005.26"/>
    <m/>
    <n v="0"/>
    <m/>
    <m/>
    <m/>
    <n v="1"/>
    <m/>
    <m/>
    <x v="36"/>
    <x v="0"/>
    <x v="2"/>
  </r>
  <r>
    <x v="3578"/>
    <n v="331017803582"/>
    <n v="910208402579"/>
    <x v="2967"/>
    <s v="Акмешит"/>
    <s v="Акмешит"/>
    <n v="5"/>
    <n v="2"/>
    <n v="15167081"/>
    <n v="501073"/>
    <x v="0"/>
    <x v="0"/>
    <n v="405"/>
    <m/>
    <n v="1"/>
    <n v="1"/>
    <n v="-405"/>
    <x v="497"/>
    <x v="0"/>
    <n v="0"/>
    <n v="0"/>
    <n v="0"/>
    <n v="-47862.9"/>
    <x v="1520"/>
    <n v="-98342.1"/>
    <m/>
    <n v="0"/>
    <m/>
    <m/>
    <m/>
    <n v="1"/>
    <m/>
    <m/>
    <x v="36"/>
    <x v="0"/>
    <x v="2"/>
  </r>
  <r>
    <x v="3579"/>
    <m/>
    <n v="770321302328"/>
    <x v="2968"/>
    <s v="Акмечеть 8"/>
    <m/>
    <m/>
    <m/>
    <n v="98014517"/>
    <n v="501137"/>
    <x v="0"/>
    <x v="0"/>
    <n v="1576"/>
    <m/>
    <n v="1"/>
    <n v="1"/>
    <n v="-1576"/>
    <x v="1386"/>
    <x v="0"/>
    <n v="0"/>
    <n v="0"/>
    <n v="0"/>
    <n v="-186251.68000000002"/>
    <x v="1521"/>
    <n v="-382684.32000000007"/>
    <m/>
    <n v="0"/>
    <m/>
    <m/>
    <m/>
    <n v="1"/>
    <m/>
    <m/>
    <x v="36"/>
    <x v="0"/>
    <x v="2"/>
  </r>
  <r>
    <x v="3580"/>
    <n v="382120583332"/>
    <n v="810520401665"/>
    <x v="2969"/>
    <s v="Акмешит4/53"/>
    <s v="Акмешит"/>
    <n v="4"/>
    <n v="53"/>
    <n v="303404"/>
    <n v="501094"/>
    <x v="0"/>
    <x v="0"/>
    <n v="600"/>
    <m/>
    <n v="1"/>
    <n v="1"/>
    <n v="-600"/>
    <x v="987"/>
    <x v="0"/>
    <n v="0"/>
    <n v="0"/>
    <n v="0"/>
    <n v="-70908"/>
    <x v="1522"/>
    <n v="-145692"/>
    <m/>
    <n v="0"/>
    <m/>
    <m/>
    <m/>
    <n v="1"/>
    <m/>
    <m/>
    <x v="36"/>
    <x v="0"/>
    <x v="2"/>
  </r>
  <r>
    <x v="3581"/>
    <m/>
    <n v="540324402016"/>
    <x v="2970"/>
    <s v="Мерей 2/11"/>
    <s v="Мерей"/>
    <n v="2"/>
    <n v="11"/>
    <n v="25295584"/>
    <n v="501130"/>
    <x v="0"/>
    <x v="0"/>
    <n v="158"/>
    <m/>
    <n v="1"/>
    <n v="1"/>
    <n v="-158"/>
    <x v="338"/>
    <x v="0"/>
    <n v="0"/>
    <n v="0"/>
    <n v="0"/>
    <n v="-18672.440000000002"/>
    <x v="1523"/>
    <n v="-38365.56"/>
    <m/>
    <n v="0"/>
    <m/>
    <m/>
    <m/>
    <n v="1"/>
    <m/>
    <m/>
    <x v="36"/>
    <x v="0"/>
    <x v="2"/>
  </r>
  <r>
    <x v="3582"/>
    <n v="331018899945"/>
    <n v="760916401478"/>
    <x v="2971"/>
    <s v="акмешит15"/>
    <s v="Акмешит"/>
    <n v="15"/>
    <n v="47"/>
    <n v="1506606"/>
    <n v="501088"/>
    <x v="0"/>
    <x v="0"/>
    <n v="1145"/>
    <m/>
    <n v="1"/>
    <n v="1"/>
    <n v="-1145"/>
    <x v="1387"/>
    <x v="0"/>
    <n v="0"/>
    <n v="0"/>
    <n v="0"/>
    <n v="-135316.1"/>
    <x v="1524"/>
    <n v="-278028.90000000002"/>
    <m/>
    <n v="0"/>
    <m/>
    <m/>
    <m/>
    <n v="1"/>
    <m/>
    <m/>
    <x v="36"/>
    <x v="0"/>
    <x v="2"/>
  </r>
  <r>
    <x v="3583"/>
    <n v="3310110400221"/>
    <n v="700223403694"/>
    <x v="2972"/>
    <s v="Акмешит 20/82"/>
    <s v="Акмешит"/>
    <n v="20"/>
    <n v="82"/>
    <n v="15133401"/>
    <n v="501096"/>
    <x v="0"/>
    <x v="0"/>
    <n v="280"/>
    <m/>
    <n v="1"/>
    <n v="1"/>
    <n v="-280"/>
    <x v="924"/>
    <x v="0"/>
    <n v="0"/>
    <n v="0"/>
    <n v="0"/>
    <n v="-33090.400000000001"/>
    <x v="1525"/>
    <n v="-67989.600000000006"/>
    <m/>
    <n v="0"/>
    <m/>
    <m/>
    <m/>
    <n v="1"/>
    <m/>
    <m/>
    <x v="36"/>
    <x v="0"/>
    <x v="2"/>
  </r>
  <r>
    <x v="3584"/>
    <n v="331010298538"/>
    <n v="611101401747"/>
    <x v="2973"/>
    <s v="Акмешит21/36"/>
    <s v="Акмешит"/>
    <n v="21"/>
    <n v="36"/>
    <n v="15133401"/>
    <n v="501096"/>
    <x v="0"/>
    <x v="0"/>
    <n v="920"/>
    <m/>
    <n v="1"/>
    <n v="1"/>
    <n v="-920"/>
    <x v="1388"/>
    <x v="0"/>
    <n v="0"/>
    <n v="0"/>
    <n v="0"/>
    <n v="-108725.6"/>
    <x v="1526"/>
    <n v="-223394.40000000002"/>
    <m/>
    <n v="0"/>
    <m/>
    <m/>
    <m/>
    <n v="1"/>
    <m/>
    <m/>
    <x v="36"/>
    <x v="0"/>
    <x v="2"/>
  </r>
  <r>
    <x v="3585"/>
    <n v="331010775073"/>
    <n v="740221401268"/>
    <x v="2974"/>
    <s v="Акмечеть24/36"/>
    <s v="Акмешит"/>
    <n v="24"/>
    <n v="36"/>
    <n v="11965808"/>
    <n v="501107"/>
    <x v="0"/>
    <x v="0"/>
    <n v="808"/>
    <m/>
    <n v="1"/>
    <n v="1"/>
    <n v="-808"/>
    <x v="1389"/>
    <x v="0"/>
    <n v="0"/>
    <n v="0"/>
    <n v="0"/>
    <n v="-95489.44"/>
    <x v="1527"/>
    <n v="-196198.56"/>
    <m/>
    <n v="0"/>
    <m/>
    <m/>
    <m/>
    <n v="1"/>
    <m/>
    <m/>
    <x v="36"/>
    <x v="0"/>
    <x v="2"/>
  </r>
  <r>
    <x v="3586"/>
    <n v="331010403908"/>
    <n v="83110731233"/>
    <x v="2975"/>
    <s v="Акмешит 24"/>
    <s v="Акмешит"/>
    <n v="24"/>
    <m/>
    <n v="16120908"/>
    <n v="57960146"/>
    <x v="0"/>
    <x v="0"/>
    <n v="373"/>
    <m/>
    <n v="1"/>
    <n v="1"/>
    <n v="-373"/>
    <x v="764"/>
    <x v="0"/>
    <n v="0"/>
    <n v="0"/>
    <n v="0"/>
    <n v="-44081.14"/>
    <x v="1528"/>
    <n v="-90571.86"/>
    <m/>
    <n v="0"/>
    <m/>
    <m/>
    <m/>
    <n v="1"/>
    <m/>
    <m/>
    <x v="36"/>
    <x v="0"/>
    <x v="2"/>
  </r>
  <r>
    <x v="3587"/>
    <n v="331010063201"/>
    <n v="670716401065"/>
    <x v="2976"/>
    <s v="Акмешить26/1"/>
    <s v="Акмешит"/>
    <n v="26"/>
    <n v="1"/>
    <n v="343400"/>
    <n v="501117"/>
    <x v="0"/>
    <x v="0"/>
    <n v="259"/>
    <m/>
    <n v="1"/>
    <n v="1"/>
    <n v="-259"/>
    <x v="286"/>
    <x v="0"/>
    <n v="0"/>
    <n v="0"/>
    <n v="0"/>
    <n v="-30608.620000000003"/>
    <x v="1529"/>
    <n v="-62890.380000000005"/>
    <m/>
    <n v="0"/>
    <m/>
    <m/>
    <m/>
    <n v="1"/>
    <m/>
    <m/>
    <x v="36"/>
    <x v="0"/>
    <x v="2"/>
  </r>
  <r>
    <x v="3588"/>
    <n v="330120192483"/>
    <n v="860824302113"/>
    <x v="2977"/>
    <s v="Акмечеть 26"/>
    <s v="Акмешит"/>
    <n v="26"/>
    <n v="21"/>
    <n v="14393572"/>
    <n v="17329964"/>
    <x v="0"/>
    <x v="0"/>
    <n v="34"/>
    <m/>
    <n v="1"/>
    <n v="1"/>
    <n v="-34"/>
    <x v="891"/>
    <x v="0"/>
    <n v="0"/>
    <n v="0"/>
    <n v="0"/>
    <n v="-4018.1200000000003"/>
    <x v="1492"/>
    <n v="-8255.880000000001"/>
    <m/>
    <n v="0"/>
    <m/>
    <m/>
    <m/>
    <n v="1"/>
    <m/>
    <m/>
    <x v="36"/>
    <x v="0"/>
    <x v="2"/>
  </r>
  <r>
    <x v="3589"/>
    <n v="331012102846"/>
    <n v="650419101540"/>
    <x v="2978"/>
    <s v="Акмечеть28/16"/>
    <s v="Акмешит"/>
    <n v="28"/>
    <n v="16"/>
    <n v="86114732"/>
    <n v="501059"/>
    <x v="0"/>
    <x v="0"/>
    <n v="560"/>
    <m/>
    <n v="1"/>
    <n v="1"/>
    <n v="-560"/>
    <x v="1390"/>
    <x v="0"/>
    <n v="0"/>
    <n v="0"/>
    <n v="0"/>
    <n v="-66180.800000000003"/>
    <x v="1530"/>
    <n v="-135979.20000000001"/>
    <m/>
    <n v="0"/>
    <m/>
    <m/>
    <m/>
    <n v="1"/>
    <m/>
    <m/>
    <x v="36"/>
    <x v="0"/>
    <x v="2"/>
  </r>
  <r>
    <x v="3590"/>
    <n v="3301201113120"/>
    <n v="681005401619"/>
    <x v="196"/>
    <s v="Акмешит28/37"/>
    <s v="Акмешит"/>
    <n v="28"/>
    <n v="37"/>
    <n v="77060646"/>
    <n v="501003"/>
    <x v="0"/>
    <x v="0"/>
    <n v="374"/>
    <m/>
    <n v="1"/>
    <n v="1"/>
    <n v="-374"/>
    <x v="630"/>
    <x v="0"/>
    <n v="0"/>
    <n v="0"/>
    <n v="0"/>
    <n v="-44199.32"/>
    <x v="1531"/>
    <n v="-90814.68"/>
    <m/>
    <n v="0"/>
    <m/>
    <m/>
    <m/>
    <m/>
    <m/>
    <m/>
    <x v="36"/>
    <x v="0"/>
    <x v="2"/>
  </r>
  <r>
    <x v="3591"/>
    <n v="331010025408"/>
    <n v="610929402125"/>
    <x v="2979"/>
    <s v="Акмечеть 28"/>
    <s v="Акмешит"/>
    <n v="28"/>
    <n v="1"/>
    <n v="30321433"/>
    <n v="57905862"/>
    <x v="0"/>
    <x v="0"/>
    <n v="78"/>
    <m/>
    <n v="1"/>
    <n v="1"/>
    <n v="-78"/>
    <x v="111"/>
    <x v="0"/>
    <n v="0"/>
    <n v="0"/>
    <n v="0"/>
    <n v="-9218.0400000000009"/>
    <x v="1532"/>
    <n v="-18939.96"/>
    <m/>
    <n v="0"/>
    <m/>
    <m/>
    <m/>
    <n v="1"/>
    <m/>
    <m/>
    <x v="36"/>
    <x v="0"/>
    <x v="2"/>
  </r>
  <r>
    <x v="3592"/>
    <n v="330910915892"/>
    <n v="560819401538"/>
    <x v="2980"/>
    <s v="Акмечет29/17,18"/>
    <s v="Акмешит"/>
    <n v="29"/>
    <n v="17.18"/>
    <n v="8655130"/>
    <n v="501009"/>
    <x v="0"/>
    <x v="0"/>
    <n v="2901"/>
    <m/>
    <n v="1"/>
    <n v="1"/>
    <n v="-2901"/>
    <x v="1391"/>
    <x v="0"/>
    <n v="0"/>
    <n v="0"/>
    <n v="0"/>
    <n v="-342840.18"/>
    <x v="1533"/>
    <n v="-704420.82000000007"/>
    <m/>
    <n v="0"/>
    <m/>
    <m/>
    <m/>
    <n v="1"/>
    <m/>
    <m/>
    <x v="36"/>
    <x v="0"/>
    <x v="2"/>
  </r>
  <r>
    <x v="3593"/>
    <m/>
    <n v="590606402276"/>
    <x v="2981"/>
    <s v="Акмечеть 32"/>
    <s v="Акмешит"/>
    <n v="32"/>
    <n v="1"/>
    <n v="32288770"/>
    <n v="58172353"/>
    <x v="0"/>
    <x v="0"/>
    <n v="123"/>
    <m/>
    <n v="1"/>
    <n v="1"/>
    <n v="-123"/>
    <x v="110"/>
    <x v="0"/>
    <n v="0"/>
    <n v="0"/>
    <n v="0"/>
    <n v="-14536.140000000001"/>
    <x v="1534"/>
    <n v="-29866.86"/>
    <m/>
    <n v="0"/>
    <m/>
    <m/>
    <m/>
    <n v="1"/>
    <m/>
    <m/>
    <x v="36"/>
    <x v="0"/>
    <x v="2"/>
  </r>
  <r>
    <x v="3594"/>
    <n v="331017962186"/>
    <n v="790903400256"/>
    <x v="2982"/>
    <s v="Мерей 2"/>
    <s v="Мерей"/>
    <n v="2"/>
    <n v="1"/>
    <n v="98015391"/>
    <n v="58173225"/>
    <x v="0"/>
    <x v="0"/>
    <n v="838"/>
    <m/>
    <n v="1"/>
    <n v="1"/>
    <n v="-838"/>
    <x v="584"/>
    <x v="0"/>
    <n v="0"/>
    <n v="0"/>
    <n v="0"/>
    <n v="-99034.840000000011"/>
    <x v="1535"/>
    <n v="-203483.16000000003"/>
    <m/>
    <n v="0"/>
    <m/>
    <m/>
    <m/>
    <n v="1"/>
    <m/>
    <m/>
    <x v="36"/>
    <x v="0"/>
    <x v="2"/>
  </r>
  <r>
    <x v="3595"/>
    <n v="331010172681"/>
    <n v="410719400457"/>
    <x v="2983"/>
    <s v="Мерей24вкв16,17"/>
    <s v="Мерей"/>
    <n v="2"/>
    <m/>
    <n v="8075643"/>
    <n v="501104"/>
    <x v="0"/>
    <x v="0"/>
    <n v="599"/>
    <m/>
    <n v="1"/>
    <n v="1"/>
    <n v="-599"/>
    <x v="934"/>
    <x v="0"/>
    <n v="0"/>
    <n v="0"/>
    <n v="0"/>
    <n v="-70789.820000000007"/>
    <x v="1536"/>
    <n v="-145449.18"/>
    <m/>
    <n v="0"/>
    <m/>
    <m/>
    <m/>
    <m/>
    <m/>
    <m/>
    <x v="36"/>
    <x v="0"/>
    <x v="2"/>
  </r>
  <r>
    <x v="3596"/>
    <n v="331010690648"/>
    <n v="680804401656"/>
    <x v="2984"/>
    <s v="мерей 2/31"/>
    <s v="Мерей"/>
    <n v="2"/>
    <n v="31"/>
    <n v="7616549"/>
    <n v="57961641"/>
    <x v="0"/>
    <x v="0"/>
    <n v="298"/>
    <m/>
    <n v="1"/>
    <n v="1"/>
    <n v="-298"/>
    <x v="755"/>
    <x v="0"/>
    <n v="0"/>
    <n v="0"/>
    <n v="0"/>
    <n v="-35217.64"/>
    <x v="1537"/>
    <n v="-72360.36"/>
    <m/>
    <n v="0"/>
    <m/>
    <m/>
    <m/>
    <n v="1"/>
    <m/>
    <m/>
    <x v="36"/>
    <x v="0"/>
    <x v="2"/>
  </r>
  <r>
    <x v="3597"/>
    <m/>
    <n v="690630300265"/>
    <x v="2985"/>
    <s v="Мерей6/61"/>
    <m/>
    <m/>
    <m/>
    <n v="0"/>
    <m/>
    <x v="0"/>
    <x v="0"/>
    <n v="436"/>
    <m/>
    <n v="1"/>
    <n v="1"/>
    <n v="-436"/>
    <x v="312"/>
    <x v="0"/>
    <n v="0"/>
    <n v="0"/>
    <n v="0"/>
    <n v="-51526.48"/>
    <x v="1538"/>
    <n v="-105869.52"/>
    <m/>
    <n v="0"/>
    <m/>
    <m/>
    <m/>
    <m/>
    <m/>
    <m/>
    <x v="36"/>
    <x v="0"/>
    <x v="2"/>
  </r>
  <r>
    <x v="3598"/>
    <n v="331017873990"/>
    <n v="621102402267"/>
    <x v="2986"/>
    <s v="Мерей7"/>
    <s v="Мерей"/>
    <n v="7"/>
    <m/>
    <n v="97898515"/>
    <n v="57905790"/>
    <x v="0"/>
    <x v="0"/>
    <n v="701"/>
    <m/>
    <n v="1"/>
    <n v="1"/>
    <n v="-701"/>
    <x v="1392"/>
    <x v="0"/>
    <n v="0"/>
    <n v="0"/>
    <n v="0"/>
    <n v="-82844.180000000008"/>
    <x v="1539"/>
    <n v="-170216.82"/>
    <m/>
    <n v="0"/>
    <m/>
    <m/>
    <m/>
    <n v="1"/>
    <m/>
    <m/>
    <x v="36"/>
    <x v="0"/>
    <x v="2"/>
  </r>
  <r>
    <x v="3599"/>
    <n v="331010667808"/>
    <n v="721202401481"/>
    <x v="2987"/>
    <s v="Мерей8"/>
    <s v="Мерей"/>
    <n v="8"/>
    <n v="1"/>
    <n v="9789939"/>
    <n v="501039"/>
    <x v="0"/>
    <x v="0"/>
    <n v="953"/>
    <m/>
    <n v="1"/>
    <n v="1"/>
    <n v="-953"/>
    <x v="1393"/>
    <x v="0"/>
    <n v="0"/>
    <n v="0"/>
    <n v="0"/>
    <n v="-112625.54000000001"/>
    <x v="1540"/>
    <n v="-231407.46000000002"/>
    <m/>
    <n v="0"/>
    <m/>
    <m/>
    <m/>
    <m/>
    <m/>
    <m/>
    <x v="36"/>
    <x v="0"/>
    <x v="2"/>
  </r>
  <r>
    <x v="3600"/>
    <n v="331012473822"/>
    <n v="77042400407"/>
    <x v="2988"/>
    <s v="Мерей8/142"/>
    <s v="Мерей"/>
    <n v="8"/>
    <n v="144"/>
    <n v="1943647"/>
    <n v="501091"/>
    <x v="0"/>
    <x v="0"/>
    <n v="10.205"/>
    <m/>
    <n v="1"/>
    <n v="1"/>
    <n v="-10.205"/>
    <x v="1394"/>
    <x v="0"/>
    <n v="0"/>
    <n v="0"/>
    <n v="0"/>
    <n v="-1206.0269000000001"/>
    <x v="1541"/>
    <n v="-2477.9781000000003"/>
    <m/>
    <n v="0"/>
    <m/>
    <m/>
    <m/>
    <m/>
    <m/>
    <m/>
    <x v="36"/>
    <x v="0"/>
    <x v="2"/>
  </r>
  <r>
    <x v="3601"/>
    <m/>
    <n v="900208300821"/>
    <x v="2989"/>
    <s v="Мерей10/32"/>
    <m/>
    <m/>
    <m/>
    <n v="322963807"/>
    <n v="58175728"/>
    <x v="0"/>
    <x v="0"/>
    <n v="37"/>
    <m/>
    <n v="1"/>
    <n v="1"/>
    <n v="-37"/>
    <x v="191"/>
    <x v="0"/>
    <n v="0"/>
    <n v="0"/>
    <n v="0"/>
    <n v="-4372.66"/>
    <x v="1542"/>
    <n v="-8984.34"/>
    <m/>
    <n v="0"/>
    <m/>
    <m/>
    <m/>
    <m/>
    <m/>
    <m/>
    <x v="36"/>
    <x v="0"/>
    <x v="2"/>
  </r>
  <r>
    <x v="3602"/>
    <n v="331010360328"/>
    <n v="571104401298"/>
    <x v="2990"/>
    <s v="Мерей12/52"/>
    <s v="Мерей"/>
    <n v="12"/>
    <n v="52"/>
    <n v="15154918"/>
    <n v="5796970"/>
    <x v="0"/>
    <x v="0"/>
    <n v="930"/>
    <m/>
    <n v="1"/>
    <n v="1"/>
    <n v="-930"/>
    <x v="1395"/>
    <x v="0"/>
    <n v="0"/>
    <n v="0"/>
    <n v="0"/>
    <n v="-109907.40000000001"/>
    <x v="1543"/>
    <n v="-225822.6"/>
    <m/>
    <n v="0"/>
    <m/>
    <m/>
    <m/>
    <n v="1"/>
    <m/>
    <m/>
    <x v="36"/>
    <x v="0"/>
    <x v="2"/>
  </r>
  <r>
    <x v="3603"/>
    <n v="331010576613"/>
    <n v="870817302098"/>
    <x v="2991"/>
    <s v="Мерей16/102"/>
    <s v="Мерей"/>
    <n v="16"/>
    <n v="102"/>
    <n v="114817"/>
    <n v="501106"/>
    <x v="0"/>
    <x v="0"/>
    <n v="1582"/>
    <m/>
    <n v="1"/>
    <n v="1"/>
    <n v="-1582"/>
    <x v="1396"/>
    <x v="0"/>
    <n v="0"/>
    <n v="0"/>
    <n v="0"/>
    <n v="-186960.76"/>
    <x v="1544"/>
    <n v="-384141.24"/>
    <m/>
    <n v="0"/>
    <m/>
    <m/>
    <m/>
    <n v="1"/>
    <m/>
    <m/>
    <x v="36"/>
    <x v="0"/>
    <x v="2"/>
  </r>
  <r>
    <x v="3604"/>
    <n v="331012183160"/>
    <n v="800527301657"/>
    <x v="2992"/>
    <s v="Мерей 25 А"/>
    <s v="Мерей"/>
    <n v="25"/>
    <m/>
    <n v="399262"/>
    <n v="501026"/>
    <x v="0"/>
    <x v="0"/>
    <n v="945"/>
    <m/>
    <n v="1"/>
    <n v="1"/>
    <n v="-945"/>
    <x v="1397"/>
    <x v="0"/>
    <n v="0"/>
    <n v="0"/>
    <n v="0"/>
    <n v="-111680.1"/>
    <x v="1545"/>
    <n v="-229464.90000000002"/>
    <m/>
    <n v="0"/>
    <m/>
    <m/>
    <m/>
    <n v="1"/>
    <m/>
    <m/>
    <x v="36"/>
    <x v="0"/>
    <x v="2"/>
  </r>
  <r>
    <x v="3605"/>
    <n v="331010670412"/>
    <n v="550202402679"/>
    <x v="2993"/>
    <s v="Мерей19"/>
    <s v="Мерей"/>
    <n v="19"/>
    <m/>
    <n v="2481944"/>
    <n v="501056"/>
    <x v="0"/>
    <x v="0"/>
    <n v="140"/>
    <m/>
    <n v="1"/>
    <n v="1"/>
    <n v="-140"/>
    <x v="765"/>
    <x v="0"/>
    <n v="0"/>
    <n v="0"/>
    <n v="0"/>
    <n v="-16545.2"/>
    <x v="1546"/>
    <n v="-33994.800000000003"/>
    <m/>
    <n v="0"/>
    <m/>
    <m/>
    <m/>
    <n v="1"/>
    <m/>
    <m/>
    <x v="36"/>
    <x v="0"/>
    <x v="2"/>
  </r>
  <r>
    <x v="3606"/>
    <m/>
    <n v="590606402276"/>
    <x v="2994"/>
    <s v="Мерей18а"/>
    <s v="Мерей"/>
    <n v="18"/>
    <s v="а"/>
    <n v="141145404"/>
    <n v="17330776"/>
    <x v="0"/>
    <x v="0"/>
    <n v="20"/>
    <m/>
    <n v="1"/>
    <n v="1"/>
    <n v="-20"/>
    <x v="575"/>
    <x v="0"/>
    <n v="0"/>
    <n v="0"/>
    <n v="0"/>
    <n v="-2363.6000000000004"/>
    <x v="1547"/>
    <n v="-4856.4000000000005"/>
    <m/>
    <n v="0"/>
    <m/>
    <m/>
    <m/>
    <n v="1"/>
    <m/>
    <m/>
    <x v="36"/>
    <x v="0"/>
    <x v="2"/>
  </r>
  <r>
    <x v="3607"/>
    <n v="330120100690"/>
    <n v="820331401685"/>
    <x v="2995"/>
    <s v="Мерей 18б/42"/>
    <m/>
    <m/>
    <m/>
    <n v="32080497"/>
    <n v="58175729"/>
    <x v="0"/>
    <x v="0"/>
    <n v="31"/>
    <m/>
    <n v="1"/>
    <n v="1"/>
    <n v="-31"/>
    <x v="148"/>
    <x v="0"/>
    <n v="0"/>
    <n v="0"/>
    <n v="0"/>
    <n v="-3663.5800000000004"/>
    <x v="1548"/>
    <n v="-7527.42"/>
    <m/>
    <n v="0"/>
    <m/>
    <m/>
    <m/>
    <m/>
    <m/>
    <m/>
    <x v="36"/>
    <x v="0"/>
    <x v="2"/>
  </r>
  <r>
    <x v="3608"/>
    <n v="331010502180"/>
    <n v="710101406934"/>
    <x v="2996"/>
    <s v="Акмечеть18"/>
    <s v="Акмешит"/>
    <n v="18"/>
    <m/>
    <n v="16115980"/>
    <n v="58173458"/>
    <x v="0"/>
    <x v="0"/>
    <n v="275"/>
    <m/>
    <n v="1"/>
    <n v="1"/>
    <n v="-275"/>
    <x v="1102"/>
    <x v="0"/>
    <n v="0"/>
    <n v="0"/>
    <n v="0"/>
    <n v="-32499.500000000004"/>
    <x v="1549"/>
    <n v="-66775.5"/>
    <m/>
    <n v="0"/>
    <m/>
    <m/>
    <m/>
    <n v="1"/>
    <m/>
    <m/>
    <x v="36"/>
    <x v="0"/>
    <x v="2"/>
  </r>
  <r>
    <x v="3609"/>
    <m/>
    <n v="521208400117"/>
    <x v="2997"/>
    <s v="Акмешить23"/>
    <s v="Акмешит"/>
    <n v="23"/>
    <m/>
    <n v="1311509"/>
    <n v="501126"/>
    <x v="0"/>
    <x v="0"/>
    <n v="790"/>
    <m/>
    <n v="1"/>
    <n v="1"/>
    <n v="-790"/>
    <x v="1398"/>
    <x v="0"/>
    <n v="0"/>
    <n v="0"/>
    <n v="0"/>
    <n v="-93362.200000000012"/>
    <x v="1550"/>
    <n v="-191827.80000000002"/>
    <m/>
    <n v="0"/>
    <m/>
    <m/>
    <m/>
    <n v="1"/>
    <m/>
    <m/>
    <x v="36"/>
    <x v="0"/>
    <x v="2"/>
  </r>
  <r>
    <x v="3610"/>
    <n v="330120052831"/>
    <n v="610706401644"/>
    <x v="2998"/>
    <s v="Мерей 21/83"/>
    <m/>
    <m/>
    <m/>
    <n v="8527535"/>
    <n v="58172198"/>
    <x v="0"/>
    <x v="0"/>
    <n v="405"/>
    <m/>
    <n v="1"/>
    <n v="1"/>
    <n v="-405"/>
    <x v="497"/>
    <x v="0"/>
    <n v="0"/>
    <n v="0"/>
    <n v="0"/>
    <n v="-47862.9"/>
    <x v="1520"/>
    <n v="-98342.1"/>
    <m/>
    <n v="0"/>
    <m/>
    <m/>
    <m/>
    <n v="-1"/>
    <s v="нет №пломбы"/>
    <m/>
    <x v="36"/>
    <x v="0"/>
    <x v="2"/>
  </r>
  <r>
    <x v="3611"/>
    <m/>
    <m/>
    <x v="2999"/>
    <s v="закр"/>
    <m/>
    <m/>
    <m/>
    <n v="0"/>
    <m/>
    <x v="0"/>
    <x v="0"/>
    <n v="498"/>
    <m/>
    <n v="1"/>
    <n v="1"/>
    <n v="-498"/>
    <x v="660"/>
    <x v="0"/>
    <n v="0"/>
    <n v="0"/>
    <n v="0"/>
    <n v="-58853.640000000007"/>
    <x v="1551"/>
    <n v="-120924.36000000002"/>
    <m/>
    <n v="0"/>
    <m/>
    <m/>
    <m/>
    <m/>
    <m/>
    <m/>
    <x v="36"/>
    <x v="0"/>
    <x v="2"/>
  </r>
  <r>
    <x v="3612"/>
    <m/>
    <m/>
    <x v="3000"/>
    <m/>
    <m/>
    <m/>
    <m/>
    <n v="8614029"/>
    <n v="58172807"/>
    <x v="0"/>
    <x v="0"/>
    <n v="573"/>
    <m/>
    <n v="1"/>
    <n v="1"/>
    <n v="-573"/>
    <x v="1149"/>
    <x v="0"/>
    <n v="0"/>
    <n v="0"/>
    <n v="0"/>
    <n v="-67717.14"/>
    <x v="1552"/>
    <n v="-139135.85999999999"/>
    <m/>
    <n v="0"/>
    <m/>
    <m/>
    <m/>
    <m/>
    <m/>
    <m/>
    <x v="36"/>
    <x v="0"/>
    <x v="2"/>
  </r>
  <r>
    <x v="3613"/>
    <m/>
    <m/>
    <x v="3001"/>
    <s v="закр"/>
    <m/>
    <m/>
    <m/>
    <n v="0"/>
    <m/>
    <x v="0"/>
    <x v="0"/>
    <n v="38"/>
    <m/>
    <n v="1"/>
    <n v="1"/>
    <n v="-38"/>
    <x v="230"/>
    <x v="0"/>
    <n v="0"/>
    <n v="0"/>
    <n v="0"/>
    <n v="-4490.84"/>
    <x v="1478"/>
    <n v="-9227.16"/>
    <m/>
    <n v="0"/>
    <m/>
    <m/>
    <m/>
    <m/>
    <m/>
    <m/>
    <x v="36"/>
    <x v="0"/>
    <x v="2"/>
  </r>
  <r>
    <x v="3614"/>
    <n v="331012086708"/>
    <n v="700128402828"/>
    <x v="3002"/>
    <s v="Акмешит13/2"/>
    <s v="Акмешит"/>
    <n v="13"/>
    <n v="2"/>
    <n v="939140"/>
    <n v="57906117"/>
    <x v="0"/>
    <x v="0"/>
    <n v="665"/>
    <m/>
    <n v="1"/>
    <n v="1"/>
    <n v="-665"/>
    <x v="1399"/>
    <x v="0"/>
    <n v="0"/>
    <n v="0"/>
    <n v="0"/>
    <n v="-78589.700000000012"/>
    <x v="1553"/>
    <n v="-161475.30000000002"/>
    <m/>
    <n v="0"/>
    <m/>
    <m/>
    <m/>
    <n v="1"/>
    <m/>
    <m/>
    <x v="36"/>
    <x v="0"/>
    <x v="2"/>
  </r>
  <r>
    <x v="3615"/>
    <n v="331017907053"/>
    <n v="820727300856"/>
    <x v="3003"/>
    <s v="акмешить10/37"/>
    <s v="Акмешит"/>
    <n v="10"/>
    <n v="37"/>
    <n v="17318333"/>
    <n v="50110"/>
    <x v="0"/>
    <x v="0"/>
    <n v="150"/>
    <m/>
    <n v="1"/>
    <n v="1"/>
    <n v="-150"/>
    <x v="146"/>
    <x v="0"/>
    <n v="0"/>
    <n v="0"/>
    <n v="0"/>
    <n v="-17727"/>
    <x v="1554"/>
    <n v="-36423"/>
    <m/>
    <n v="0"/>
    <m/>
    <m/>
    <m/>
    <n v="1"/>
    <m/>
    <m/>
    <x v="36"/>
    <x v="0"/>
    <x v="2"/>
  </r>
  <r>
    <x v="3616"/>
    <n v="3301604630"/>
    <n v="530910401620"/>
    <x v="3004"/>
    <s v="Акмешит 3"/>
    <s v="Акмешит"/>
    <n v="3"/>
    <m/>
    <n v="14151960"/>
    <n v="58175731"/>
    <x v="0"/>
    <x v="0"/>
    <n v="221"/>
    <m/>
    <n v="1"/>
    <n v="1"/>
    <n v="-221"/>
    <x v="1067"/>
    <x v="0"/>
    <n v="0"/>
    <n v="0"/>
    <n v="0"/>
    <n v="-26117.780000000002"/>
    <x v="1555"/>
    <n v="-53663.22"/>
    <m/>
    <n v="0"/>
    <m/>
    <m/>
    <m/>
    <n v="1"/>
    <m/>
    <m/>
    <x v="36"/>
    <x v="0"/>
    <x v="2"/>
  </r>
  <r>
    <x v="3617"/>
    <n v="331018899945"/>
    <n v="760916401478"/>
    <x v="3005"/>
    <s v="Акмечеть12"/>
    <s v="Акмешит"/>
    <n v="12"/>
    <m/>
    <n v="32295430"/>
    <n v="58175887"/>
    <x v="0"/>
    <x v="0"/>
    <n v="285"/>
    <m/>
    <n v="1"/>
    <n v="1"/>
    <n v="-285"/>
    <x v="513"/>
    <x v="0"/>
    <n v="0"/>
    <n v="0"/>
    <n v="0"/>
    <n v="-33681.300000000003"/>
    <x v="1556"/>
    <n v="-69203.700000000012"/>
    <m/>
    <n v="0"/>
    <m/>
    <m/>
    <m/>
    <n v="1"/>
    <m/>
    <m/>
    <x v="36"/>
    <x v="0"/>
    <x v="2"/>
  </r>
  <r>
    <x v="3618"/>
    <n v="90512004267"/>
    <n v="790324402146"/>
    <x v="3006"/>
    <s v="Акмешит 26/22"/>
    <s v="Акмешит"/>
    <n v="26"/>
    <n v="22"/>
    <n v="5613782"/>
    <n v="501060"/>
    <x v="0"/>
    <x v="0"/>
    <n v="768"/>
    <m/>
    <n v="1"/>
    <n v="1"/>
    <n v="-768"/>
    <x v="874"/>
    <x v="0"/>
    <n v="0"/>
    <n v="0"/>
    <n v="0"/>
    <n v="-90762.240000000005"/>
    <x v="1557"/>
    <n v="-186485.76000000001"/>
    <m/>
    <n v="0"/>
    <m/>
    <m/>
    <m/>
    <n v="1"/>
    <m/>
    <m/>
    <x v="36"/>
    <x v="0"/>
    <x v="2"/>
  </r>
  <r>
    <x v="3619"/>
    <m/>
    <n v="941213305283"/>
    <x v="3007"/>
    <s v="Мерей 12"/>
    <s v="Мерей"/>
    <n v="12"/>
    <m/>
    <n v="1674936"/>
    <n v="501194"/>
    <x v="0"/>
    <x v="0"/>
    <n v="68"/>
    <m/>
    <n v="1"/>
    <n v="1"/>
    <n v="-68"/>
    <x v="115"/>
    <x v="0"/>
    <n v="0"/>
    <n v="0"/>
    <n v="0"/>
    <n v="-8036.2400000000007"/>
    <x v="1558"/>
    <n v="-16511.760000000002"/>
    <m/>
    <n v="0"/>
    <m/>
    <m/>
    <m/>
    <m/>
    <m/>
    <m/>
    <x v="36"/>
    <x v="0"/>
    <x v="2"/>
  </r>
  <r>
    <x v="3620"/>
    <n v="331010494494"/>
    <n v="710410301570"/>
    <x v="3008"/>
    <s v="Акмечеть28/28"/>
    <s v="Акмешит"/>
    <n v="28"/>
    <n v="27"/>
    <n v="15613917"/>
    <n v="58173223"/>
    <x v="0"/>
    <x v="0"/>
    <n v="668"/>
    <m/>
    <n v="1"/>
    <n v="1"/>
    <n v="-668"/>
    <x v="395"/>
    <x v="0"/>
    <n v="0"/>
    <n v="0"/>
    <n v="0"/>
    <n v="-78944.240000000005"/>
    <x v="1559"/>
    <n v="-162203.76"/>
    <m/>
    <n v="0"/>
    <m/>
    <m/>
    <m/>
    <n v="1"/>
    <m/>
    <m/>
    <x v="36"/>
    <x v="0"/>
    <x v="2"/>
  </r>
  <r>
    <x v="3621"/>
    <n v="331010465688"/>
    <n v="590621400330"/>
    <x v="3009"/>
    <s v="Акмечит26/12"/>
    <s v="Акмешит"/>
    <n v="26"/>
    <n v="12"/>
    <n v="32383594"/>
    <n v="58172197"/>
    <x v="0"/>
    <x v="0"/>
    <n v="400"/>
    <m/>
    <n v="1"/>
    <n v="1"/>
    <n v="-400"/>
    <x v="656"/>
    <x v="0"/>
    <n v="0"/>
    <n v="0"/>
    <n v="0"/>
    <n v="-47272"/>
    <x v="1560"/>
    <n v="-97128"/>
    <m/>
    <n v="0"/>
    <m/>
    <m/>
    <m/>
    <n v="1"/>
    <m/>
    <m/>
    <x v="36"/>
    <x v="0"/>
    <x v="2"/>
  </r>
  <r>
    <x v="3622"/>
    <n v="330420368187"/>
    <n v="870817302098"/>
    <x v="3010"/>
    <s v="акмечеть28/12"/>
    <s v="Акмешит"/>
    <n v="28"/>
    <n v="12"/>
    <n v="1963640"/>
    <n v="501099"/>
    <x v="0"/>
    <x v="0"/>
    <n v="605"/>
    <m/>
    <n v="1"/>
    <n v="1"/>
    <n v="-605"/>
    <x v="1400"/>
    <x v="0"/>
    <n v="0"/>
    <n v="0"/>
    <n v="0"/>
    <n v="-71498.900000000009"/>
    <x v="1561"/>
    <n v="-146906.1"/>
    <m/>
    <n v="0"/>
    <m/>
    <m/>
    <m/>
    <n v="1"/>
    <m/>
    <m/>
    <x v="36"/>
    <x v="0"/>
    <x v="2"/>
  </r>
  <r>
    <x v="3623"/>
    <n v="330121069880"/>
    <n v="740911304304"/>
    <x v="3011"/>
    <s v="Акмечит7"/>
    <s v="Акмешит"/>
    <n v="7"/>
    <n v="1"/>
    <n v="9468626"/>
    <n v="57914854"/>
    <x v="0"/>
    <x v="0"/>
    <n v="260"/>
    <m/>
    <n v="1"/>
    <n v="1"/>
    <n v="-260"/>
    <x v="262"/>
    <x v="0"/>
    <n v="0"/>
    <n v="0"/>
    <n v="0"/>
    <n v="-30726.800000000003"/>
    <x v="1562"/>
    <n v="-63133.200000000004"/>
    <m/>
    <n v="0"/>
    <m/>
    <m/>
    <m/>
    <n v="1"/>
    <m/>
    <m/>
    <x v="36"/>
    <x v="0"/>
    <x v="2"/>
  </r>
  <r>
    <x v="3624"/>
    <n v="331010279861"/>
    <n v="10000003729"/>
    <x v="3012"/>
    <s v="Мерей б/н"/>
    <s v="Мерей"/>
    <s v="б/н"/>
    <m/>
    <n v="71689"/>
    <n v="58172810"/>
    <x v="0"/>
    <x v="0"/>
    <n v="167"/>
    <m/>
    <n v="1"/>
    <n v="1"/>
    <n v="-167"/>
    <x v="351"/>
    <x v="0"/>
    <n v="0"/>
    <n v="0"/>
    <n v="0"/>
    <n v="-19736.060000000001"/>
    <x v="1563"/>
    <n v="-40550.94"/>
    <m/>
    <n v="0"/>
    <m/>
    <m/>
    <m/>
    <n v="1"/>
    <m/>
    <m/>
    <x v="36"/>
    <x v="0"/>
    <x v="2"/>
  </r>
  <r>
    <x v="3625"/>
    <m/>
    <m/>
    <x v="3013"/>
    <s v="закр"/>
    <m/>
    <m/>
    <m/>
    <n v="0"/>
    <m/>
    <x v="0"/>
    <x v="0"/>
    <n v="264"/>
    <m/>
    <n v="1"/>
    <n v="1"/>
    <n v="-264"/>
    <x v="870"/>
    <x v="0"/>
    <n v="0"/>
    <n v="0"/>
    <n v="0"/>
    <n v="-31199.52"/>
    <x v="1564"/>
    <n v="-64104.479999999996"/>
    <m/>
    <n v="0"/>
    <m/>
    <m/>
    <m/>
    <m/>
    <m/>
    <m/>
    <x v="36"/>
    <x v="0"/>
    <x v="2"/>
  </r>
  <r>
    <x v="3626"/>
    <m/>
    <m/>
    <x v="3014"/>
    <s v="закр"/>
    <m/>
    <m/>
    <m/>
    <n v="0"/>
    <m/>
    <x v="0"/>
    <x v="0"/>
    <n v="54"/>
    <m/>
    <n v="1"/>
    <n v="1"/>
    <n v="-54"/>
    <x v="1004"/>
    <x v="0"/>
    <n v="0"/>
    <n v="0"/>
    <n v="0"/>
    <n v="-6381.72"/>
    <x v="1565"/>
    <n v="-13112.28"/>
    <m/>
    <n v="0"/>
    <m/>
    <m/>
    <m/>
    <m/>
    <m/>
    <m/>
    <x v="36"/>
    <x v="0"/>
    <x v="2"/>
  </r>
  <r>
    <x v="3627"/>
    <n v="331010616735"/>
    <n v="711123401420"/>
    <x v="3015"/>
    <s v="Акмешит16"/>
    <s v="Акмешит"/>
    <n v="16"/>
    <m/>
    <n v="87548594"/>
    <n v="501017"/>
    <x v="0"/>
    <x v="0"/>
    <n v="547"/>
    <m/>
    <n v="1"/>
    <n v="1"/>
    <n v="-547"/>
    <x v="781"/>
    <x v="0"/>
    <n v="0"/>
    <n v="0"/>
    <n v="0"/>
    <n v="-64644.460000000006"/>
    <x v="1566"/>
    <n v="-132822.54"/>
    <m/>
    <n v="0"/>
    <m/>
    <m/>
    <m/>
    <n v="1"/>
    <m/>
    <m/>
    <x v="36"/>
    <x v="0"/>
    <x v="2"/>
  </r>
  <r>
    <x v="3628"/>
    <n v="331010151920"/>
    <n v="540922400922"/>
    <x v="3016"/>
    <s v="Акмечеть21"/>
    <s v="Акмешит"/>
    <n v="21"/>
    <s v="1а"/>
    <n v="16325187"/>
    <n v="501047"/>
    <x v="0"/>
    <x v="0"/>
    <n v="403"/>
    <m/>
    <n v="1"/>
    <n v="1"/>
    <n v="-403"/>
    <x v="1381"/>
    <x v="0"/>
    <n v="0"/>
    <n v="0"/>
    <n v="0"/>
    <n v="-47626.54"/>
    <x v="1509"/>
    <n v="-97856.459999999992"/>
    <m/>
    <n v="0"/>
    <m/>
    <m/>
    <m/>
    <n v="1"/>
    <m/>
    <m/>
    <x v="36"/>
    <x v="0"/>
    <x v="2"/>
  </r>
  <r>
    <x v="3629"/>
    <n v="331010151920"/>
    <n v="540922400922"/>
    <x v="3017"/>
    <s v="Акмечеть 21"/>
    <s v="Акмешит"/>
    <n v="21"/>
    <n v="1"/>
    <n v="12919761"/>
    <n v="17329966"/>
    <x v="0"/>
    <x v="0"/>
    <n v="54"/>
    <m/>
    <n v="1"/>
    <n v="1"/>
    <n v="-54"/>
    <x v="1004"/>
    <x v="0"/>
    <n v="0"/>
    <n v="0"/>
    <n v="0"/>
    <n v="-6381.72"/>
    <x v="1565"/>
    <n v="-13112.28"/>
    <m/>
    <n v="0"/>
    <m/>
    <m/>
    <m/>
    <n v="1"/>
    <m/>
    <m/>
    <x v="36"/>
    <x v="0"/>
    <x v="2"/>
  </r>
  <r>
    <x v="3630"/>
    <n v="330910080202"/>
    <n v="511009300434"/>
    <x v="3018"/>
    <s v="Акмечеть 16"/>
    <s v="Акмешит"/>
    <n v="16"/>
    <m/>
    <n v="7219072"/>
    <n v="58173157"/>
    <x v="0"/>
    <x v="0"/>
    <n v="486"/>
    <m/>
    <n v="1"/>
    <n v="1"/>
    <n v="-486"/>
    <x v="113"/>
    <x v="0"/>
    <n v="0"/>
    <n v="0"/>
    <n v="0"/>
    <n v="-57435.48"/>
    <x v="1567"/>
    <n v="-118010.52"/>
    <m/>
    <n v="0"/>
    <m/>
    <m/>
    <m/>
    <n v="1"/>
    <m/>
    <m/>
    <x v="36"/>
    <x v="0"/>
    <x v="2"/>
  </r>
  <r>
    <x v="3631"/>
    <n v="331010230077"/>
    <n v="670425402245"/>
    <x v="3019"/>
    <s v="Мерей24а"/>
    <s v="Мерей"/>
    <s v="24а"/>
    <m/>
    <n v="11964908"/>
    <n v="57906030"/>
    <x v="0"/>
    <x v="0"/>
    <n v="385"/>
    <m/>
    <n v="1"/>
    <n v="1"/>
    <n v="-385"/>
    <x v="251"/>
    <x v="0"/>
    <n v="0"/>
    <n v="0"/>
    <n v="0"/>
    <n v="-45499.3"/>
    <x v="1568"/>
    <n v="-93485.700000000012"/>
    <m/>
    <n v="0"/>
    <m/>
    <m/>
    <m/>
    <n v="1"/>
    <m/>
    <m/>
    <x v="36"/>
    <x v="0"/>
    <x v="2"/>
  </r>
  <r>
    <x v="3632"/>
    <n v="331000022633"/>
    <n v="111240003343"/>
    <x v="3020"/>
    <s v="Мерей 18б/42"/>
    <m/>
    <m/>
    <m/>
    <n v="27078715"/>
    <n v="2013"/>
    <x v="0"/>
    <x v="0"/>
    <n v="27"/>
    <m/>
    <n v="1"/>
    <n v="1"/>
    <n v="-27"/>
    <x v="231"/>
    <x v="0"/>
    <n v="0"/>
    <n v="0"/>
    <n v="0"/>
    <n v="-3190.86"/>
    <x v="1569"/>
    <n v="-6556.14"/>
    <m/>
    <n v="0"/>
    <m/>
    <m/>
    <m/>
    <m/>
    <m/>
    <m/>
    <x v="36"/>
    <x v="0"/>
    <x v="2"/>
  </r>
  <r>
    <x v="3633"/>
    <n v="330610104708"/>
    <n v="781103400545"/>
    <x v="3021"/>
    <s v="Мерей 3/1"/>
    <s v="Мерей"/>
    <n v="3"/>
    <n v="1"/>
    <n v="16133160"/>
    <n v="501130"/>
    <x v="0"/>
    <x v="0"/>
    <n v="538"/>
    <m/>
    <n v="1"/>
    <n v="1"/>
    <n v="-538"/>
    <x v="786"/>
    <x v="0"/>
    <n v="0"/>
    <n v="0"/>
    <n v="0"/>
    <n v="-63580.840000000004"/>
    <x v="1570"/>
    <n v="-130637.16"/>
    <m/>
    <n v="0"/>
    <m/>
    <m/>
    <m/>
    <n v="1"/>
    <m/>
    <m/>
    <x v="36"/>
    <x v="0"/>
    <x v="2"/>
  </r>
  <r>
    <x v="3634"/>
    <n v="330610104708"/>
    <n v="781103400545"/>
    <x v="3022"/>
    <s v="Акмешит3"/>
    <s v="Акмешит"/>
    <n v="3"/>
    <n v="16"/>
    <n v="113406"/>
    <n v="316640"/>
    <x v="0"/>
    <x v="0"/>
    <n v="273"/>
    <m/>
    <n v="1"/>
    <n v="1"/>
    <n v="-273"/>
    <x v="37"/>
    <x v="0"/>
    <n v="0"/>
    <n v="0"/>
    <n v="0"/>
    <n v="-32263.140000000003"/>
    <x v="1571"/>
    <n v="-66289.86"/>
    <m/>
    <n v="0"/>
    <m/>
    <m/>
    <m/>
    <n v="1"/>
    <m/>
    <m/>
    <x v="36"/>
    <x v="0"/>
    <x v="2"/>
  </r>
  <r>
    <x v="3635"/>
    <n v="331017804921"/>
    <n v="721213302183"/>
    <x v="3023"/>
    <s v="Акмешит 26/11"/>
    <s v="Акмешит"/>
    <n v="26"/>
    <n v="11"/>
    <n v="87598233"/>
    <n v="58175438"/>
    <x v="0"/>
    <x v="0"/>
    <n v="335"/>
    <m/>
    <n v="1"/>
    <n v="1"/>
    <n v="-335"/>
    <x v="925"/>
    <x v="0"/>
    <n v="0"/>
    <n v="0"/>
    <n v="0"/>
    <n v="-39590.300000000003"/>
    <x v="1572"/>
    <n v="-81344.700000000012"/>
    <m/>
    <n v="0"/>
    <m/>
    <m/>
    <m/>
    <n v="1"/>
    <m/>
    <m/>
    <x v="36"/>
    <x v="0"/>
    <x v="2"/>
  </r>
  <r>
    <x v="3636"/>
    <n v="331017804921"/>
    <n v="721213302186"/>
    <x v="3024"/>
    <s v="закр"/>
    <m/>
    <m/>
    <m/>
    <n v="0"/>
    <m/>
    <x v="0"/>
    <x v="0"/>
    <n v="122"/>
    <m/>
    <n v="1"/>
    <n v="1"/>
    <n v="-122"/>
    <x v="555"/>
    <x v="0"/>
    <n v="0"/>
    <n v="0"/>
    <n v="0"/>
    <n v="-14417.960000000001"/>
    <x v="1505"/>
    <n v="-29624.04"/>
    <m/>
    <n v="0"/>
    <m/>
    <m/>
    <m/>
    <m/>
    <m/>
    <m/>
    <x v="36"/>
    <x v="0"/>
    <x v="2"/>
  </r>
  <r>
    <x v="3637"/>
    <m/>
    <n v="740609402"/>
    <x v="3025"/>
    <s v="Акмечеть 1"/>
    <m/>
    <m/>
    <m/>
    <n v="9179273"/>
    <m/>
    <x v="0"/>
    <x v="0"/>
    <n v="559"/>
    <m/>
    <n v="1"/>
    <n v="1"/>
    <n v="-559"/>
    <x v="607"/>
    <x v="0"/>
    <n v="0"/>
    <n v="0"/>
    <n v="0"/>
    <n v="-66062.62000000001"/>
    <x v="1573"/>
    <n v="-135736.38"/>
    <m/>
    <n v="0"/>
    <m/>
    <m/>
    <m/>
    <m/>
    <m/>
    <m/>
    <x v="36"/>
    <x v="0"/>
    <x v="2"/>
  </r>
  <r>
    <x v="3638"/>
    <n v="331017794095"/>
    <n v="810330401345"/>
    <x v="3026"/>
    <s v="Акмечеть22/16"/>
    <s v="Акмешит"/>
    <n v="22"/>
    <n v="16"/>
    <n v="16446404"/>
    <n v="579343"/>
    <x v="0"/>
    <x v="0"/>
    <n v="1005"/>
    <m/>
    <n v="1"/>
    <n v="1"/>
    <n v="-1005"/>
    <x v="1401"/>
    <x v="0"/>
    <n v="0"/>
    <n v="0"/>
    <n v="0"/>
    <n v="-118770.90000000001"/>
    <x v="1574"/>
    <n v="-244034.1"/>
    <m/>
    <n v="0"/>
    <m/>
    <m/>
    <m/>
    <n v="1"/>
    <m/>
    <m/>
    <x v="36"/>
    <x v="0"/>
    <x v="2"/>
  </r>
  <r>
    <x v="3639"/>
    <n v="331017868246"/>
    <n v="660512400869"/>
    <x v="3027"/>
    <s v="Акмешит 26"/>
    <s v="Акмешит"/>
    <n v="26"/>
    <m/>
    <n v="12862689"/>
    <n v="58172356"/>
    <x v="0"/>
    <x v="0"/>
    <n v="373"/>
    <m/>
    <n v="1"/>
    <n v="1"/>
    <n v="-373"/>
    <x v="764"/>
    <x v="0"/>
    <n v="0"/>
    <n v="0"/>
    <n v="0"/>
    <n v="-44081.14"/>
    <x v="1528"/>
    <n v="-90571.86"/>
    <m/>
    <n v="0"/>
    <m/>
    <m/>
    <m/>
    <m/>
    <m/>
    <m/>
    <x v="36"/>
    <x v="0"/>
    <x v="2"/>
  </r>
  <r>
    <x v="3640"/>
    <n v="331012062172"/>
    <n v="620131401254"/>
    <x v="3028"/>
    <s v="Акмешит13/2"/>
    <s v="Акмешит"/>
    <n v="13"/>
    <n v="2"/>
    <n v="3899940"/>
    <n v="57906121"/>
    <x v="0"/>
    <x v="0"/>
    <n v="383"/>
    <m/>
    <n v="1"/>
    <n v="1"/>
    <n v="-383"/>
    <x v="327"/>
    <x v="0"/>
    <n v="0"/>
    <n v="0"/>
    <n v="0"/>
    <n v="-45262.94"/>
    <x v="1575"/>
    <n v="-93000.06"/>
    <m/>
    <n v="0"/>
    <m/>
    <m/>
    <m/>
    <m/>
    <m/>
    <m/>
    <x v="36"/>
    <x v="0"/>
    <x v="2"/>
  </r>
  <r>
    <x v="3641"/>
    <n v="330100212893"/>
    <n v="11240008006"/>
    <x v="3029"/>
    <s v="Акмешит 28/2"/>
    <s v="Акмешит"/>
    <n v="28"/>
    <n v="2"/>
    <n v="178583"/>
    <n v="316025"/>
    <x v="0"/>
    <x v="0"/>
    <n v="265"/>
    <m/>
    <n v="1"/>
    <n v="1"/>
    <n v="-265"/>
    <x v="595"/>
    <x v="0"/>
    <n v="0"/>
    <n v="0"/>
    <n v="0"/>
    <n v="-31317.7"/>
    <x v="1494"/>
    <n v="-64347.3"/>
    <m/>
    <n v="0"/>
    <m/>
    <m/>
    <m/>
    <n v="1"/>
    <m/>
    <m/>
    <x v="36"/>
    <x v="0"/>
    <x v="2"/>
  </r>
  <r>
    <x v="3642"/>
    <n v="331010567702"/>
    <n v="530723301168"/>
    <x v="2741"/>
    <s v="Акмешит26/2"/>
    <s v="Акмешит"/>
    <n v="26"/>
    <n v="2"/>
    <n v="7983326"/>
    <n v="0"/>
    <x v="0"/>
    <x v="0"/>
    <n v="12"/>
    <m/>
    <n v="1"/>
    <n v="1"/>
    <n v="-12"/>
    <x v="580"/>
    <x v="0"/>
    <n v="0"/>
    <n v="0"/>
    <n v="0"/>
    <n v="-1418.16"/>
    <x v="1576"/>
    <n v="-2913.84"/>
    <m/>
    <n v="0"/>
    <m/>
    <m/>
    <m/>
    <n v="-1"/>
    <s v="нет №пломбы"/>
    <m/>
    <x v="36"/>
    <x v="0"/>
    <x v="2"/>
  </r>
  <r>
    <x v="3643"/>
    <n v="330120025854"/>
    <n v="770618400194"/>
    <x v="3030"/>
    <s v="Мерей 18б/21"/>
    <s v="Мерей"/>
    <s v="18б"/>
    <n v="21"/>
    <n v="196400"/>
    <n v="58173222"/>
    <x v="0"/>
    <x v="0"/>
    <n v="546"/>
    <m/>
    <n v="1"/>
    <n v="1"/>
    <n v="-546"/>
    <x v="215"/>
    <x v="0"/>
    <n v="0"/>
    <n v="0"/>
    <n v="0"/>
    <n v="-64526.280000000006"/>
    <x v="1577"/>
    <n v="-132579.72"/>
    <m/>
    <n v="0"/>
    <m/>
    <m/>
    <m/>
    <n v="1"/>
    <m/>
    <m/>
    <x v="36"/>
    <x v="0"/>
    <x v="2"/>
  </r>
  <r>
    <x v="3644"/>
    <n v="331012151074"/>
    <n v="720628400655"/>
    <x v="3031"/>
    <s v="Акмечетьб/н"/>
    <s v="Акмешит"/>
    <s v="б/н"/>
    <m/>
    <n v="8611602"/>
    <n v="316636"/>
    <x v="0"/>
    <x v="0"/>
    <n v="516"/>
    <m/>
    <n v="1"/>
    <n v="1"/>
    <n v="-516"/>
    <x v="648"/>
    <x v="0"/>
    <n v="0"/>
    <n v="0"/>
    <n v="0"/>
    <n v="-60980.880000000005"/>
    <x v="1578"/>
    <n v="-125295.12"/>
    <m/>
    <n v="0"/>
    <m/>
    <m/>
    <m/>
    <n v="1"/>
    <m/>
    <m/>
    <x v="36"/>
    <x v="0"/>
    <x v="2"/>
  </r>
  <r>
    <x v="3645"/>
    <n v="331000003478"/>
    <n v="134001300266"/>
    <x v="3032"/>
    <s v="Кыдырова112"/>
    <s v="Кыдырова"/>
    <n v="112"/>
    <m/>
    <n v="1515387"/>
    <n v="501213"/>
    <x v="0"/>
    <x v="0"/>
    <n v="1670"/>
    <m/>
    <n v="1"/>
    <n v="1"/>
    <n v="-1670"/>
    <x v="1357"/>
    <x v="0"/>
    <n v="0"/>
    <n v="0"/>
    <n v="0"/>
    <n v="-197360.6"/>
    <x v="1454"/>
    <n v="-405509.4"/>
    <m/>
    <n v="0"/>
    <m/>
    <m/>
    <m/>
    <n v="1"/>
    <m/>
    <m/>
    <x v="36"/>
    <x v="0"/>
    <x v="2"/>
  </r>
  <r>
    <x v="3646"/>
    <n v="331017863233"/>
    <n v="560630301069"/>
    <x v="3033"/>
    <s v="Саламатова11"/>
    <s v="Саламатова"/>
    <n v="11"/>
    <m/>
    <n v="3496689"/>
    <n v="57915279"/>
    <x v="0"/>
    <x v="0"/>
    <n v="475"/>
    <m/>
    <n v="1"/>
    <n v="0"/>
    <n v="-475"/>
    <x v="6"/>
    <x v="0"/>
    <n v="0"/>
    <n v="0"/>
    <n v="0"/>
    <n v="-56135.5"/>
    <x v="6"/>
    <n v="-56135.5"/>
    <m/>
    <n v="-475"/>
    <m/>
    <m/>
    <m/>
    <n v="1"/>
    <m/>
    <m/>
    <x v="36"/>
    <x v="0"/>
    <x v="2"/>
  </r>
  <r>
    <x v="3647"/>
    <m/>
    <m/>
    <x v="3034"/>
    <s v="Акмечеть 18"/>
    <m/>
    <m/>
    <m/>
    <s v="закр"/>
    <m/>
    <x v="0"/>
    <x v="0"/>
    <n v="160"/>
    <m/>
    <n v="1"/>
    <n v="1"/>
    <n v="-160"/>
    <x v="428"/>
    <x v="0"/>
    <n v="0"/>
    <n v="0"/>
    <n v="0"/>
    <n v="-18908.800000000003"/>
    <x v="1579"/>
    <n v="-38851.200000000004"/>
    <m/>
    <n v="0"/>
    <m/>
    <m/>
    <m/>
    <m/>
    <m/>
    <m/>
    <x v="36"/>
    <x v="0"/>
    <x v="2"/>
  </r>
  <r>
    <x v="3648"/>
    <n v="331012183160"/>
    <n v="800527301675"/>
    <x v="3035"/>
    <s v="Мерей 2"/>
    <m/>
    <m/>
    <m/>
    <n v="0"/>
    <m/>
    <x v="0"/>
    <x v="0"/>
    <n v="1787"/>
    <m/>
    <n v="1"/>
    <n v="1"/>
    <n v="-1787"/>
    <x v="1402"/>
    <x v="0"/>
    <n v="0"/>
    <n v="0"/>
    <n v="0"/>
    <n v="-211187.66"/>
    <x v="1580"/>
    <n v="-433919.33999999997"/>
    <m/>
    <n v="0"/>
    <m/>
    <m/>
    <m/>
    <m/>
    <m/>
    <m/>
    <x v="36"/>
    <x v="0"/>
    <x v="2"/>
  </r>
  <r>
    <x v="3649"/>
    <m/>
    <n v="590726401852"/>
    <x v="3036"/>
    <s v="Акмечеть 23/87"/>
    <m/>
    <m/>
    <m/>
    <n v="29110662"/>
    <n v="57915508"/>
    <x v="0"/>
    <x v="0"/>
    <n v="30"/>
    <m/>
    <n v="1"/>
    <n v="1"/>
    <n v="-30"/>
    <x v="498"/>
    <x v="0"/>
    <n v="0"/>
    <n v="0"/>
    <n v="0"/>
    <n v="-3545.4"/>
    <x v="1485"/>
    <n v="-7284.6"/>
    <m/>
    <n v="0"/>
    <m/>
    <m/>
    <m/>
    <m/>
    <m/>
    <m/>
    <x v="36"/>
    <x v="0"/>
    <x v="2"/>
  </r>
  <r>
    <x v="3650"/>
    <m/>
    <n v="306776303404"/>
    <x v="3037"/>
    <s v="Акмечеть9а/2а"/>
    <s v="Акмешит"/>
    <s v="9а"/>
    <s v="2а"/>
    <n v="11257753"/>
    <n v="17329184"/>
    <x v="0"/>
    <x v="0"/>
    <n v="222"/>
    <m/>
    <n v="1"/>
    <n v="1"/>
    <n v="-222"/>
    <x v="857"/>
    <x v="0"/>
    <n v="0"/>
    <n v="0"/>
    <n v="0"/>
    <n v="-26235.960000000003"/>
    <x v="1581"/>
    <n v="-53906.040000000008"/>
    <m/>
    <n v="0"/>
    <m/>
    <m/>
    <m/>
    <n v="1"/>
    <m/>
    <m/>
    <x v="36"/>
    <x v="0"/>
    <x v="2"/>
  </r>
  <r>
    <x v="3651"/>
    <n v="331012075349"/>
    <n v="681202301603"/>
    <x v="3038"/>
    <s v="Мерей 24 а"/>
    <s v="Мерей"/>
    <s v="24а"/>
    <m/>
    <n v="983316"/>
    <n v="501010"/>
    <x v="0"/>
    <x v="0"/>
    <n v="3980"/>
    <m/>
    <n v="1"/>
    <n v="1"/>
    <n v="-3980"/>
    <x v="1403"/>
    <x v="0"/>
    <n v="0"/>
    <n v="0"/>
    <n v="0"/>
    <n v="-470356.4"/>
    <x v="1582"/>
    <n v="-966423.60000000009"/>
    <m/>
    <n v="0"/>
    <m/>
    <m/>
    <m/>
    <n v="1"/>
    <m/>
    <m/>
    <x v="36"/>
    <x v="0"/>
    <x v="2"/>
  </r>
  <r>
    <x v="3652"/>
    <n v="331010202159"/>
    <n v="711020301662"/>
    <x v="3039"/>
    <s v="Акмечеть 23"/>
    <s v="Акмешит"/>
    <n v="23"/>
    <m/>
    <n v="3464670"/>
    <n v="501180"/>
    <x v="0"/>
    <x v="0"/>
    <n v="3131"/>
    <m/>
    <n v="1"/>
    <n v="1"/>
    <n v="-3131"/>
    <x v="1404"/>
    <x v="0"/>
    <n v="0"/>
    <n v="0"/>
    <n v="0"/>
    <n v="-370021.58"/>
    <x v="1583"/>
    <n v="-760269.42"/>
    <m/>
    <n v="0"/>
    <m/>
    <m/>
    <m/>
    <n v="1"/>
    <m/>
    <m/>
    <x v="36"/>
    <x v="0"/>
    <x v="2"/>
  </r>
  <r>
    <x v="3653"/>
    <n v="331010202159"/>
    <n v="711020301662"/>
    <x v="3039"/>
    <s v="Акмечеть 23"/>
    <s v="Акмешит"/>
    <n v="23"/>
    <m/>
    <n v="8489738"/>
    <n v="58172352"/>
    <x v="0"/>
    <x v="0"/>
    <n v="2380"/>
    <m/>
    <n v="0"/>
    <n v="1"/>
    <n v="0"/>
    <x v="1405"/>
    <x v="0"/>
    <n v="0"/>
    <n v="0"/>
    <n v="0"/>
    <n v="0"/>
    <x v="1584"/>
    <n v="-296643.20000000001"/>
    <m/>
    <n v="2380"/>
    <m/>
    <m/>
    <m/>
    <n v="1"/>
    <m/>
    <m/>
    <x v="36"/>
    <x v="0"/>
    <x v="2"/>
  </r>
  <r>
    <x v="3654"/>
    <m/>
    <n v="601202401784"/>
    <x v="3040"/>
    <s v="Мерей б/н"/>
    <s v="Мерей"/>
    <s v="б/н"/>
    <m/>
    <n v="8489765"/>
    <n v="58173460"/>
    <x v="0"/>
    <x v="0"/>
    <n v="3875"/>
    <m/>
    <n v="1"/>
    <n v="1"/>
    <n v="-3875"/>
    <x v="749"/>
    <x v="0"/>
    <n v="0"/>
    <n v="0"/>
    <n v="0"/>
    <n v="-457947.5"/>
    <x v="1585"/>
    <n v="-940927.5"/>
    <m/>
    <n v="0"/>
    <m/>
    <m/>
    <m/>
    <n v="1"/>
    <m/>
    <m/>
    <x v="36"/>
    <x v="0"/>
    <x v="2"/>
  </r>
  <r>
    <x v="3655"/>
    <n v="330120268718"/>
    <n v="541207301543"/>
    <x v="3041"/>
    <s v="Акмечетьб/н"/>
    <s v="Акмешит"/>
    <s v="б/н"/>
    <m/>
    <n v="36877710"/>
    <n v="1513040"/>
    <x v="0"/>
    <x v="0"/>
    <n v="2957"/>
    <m/>
    <n v="1"/>
    <n v="1"/>
    <n v="-2957"/>
    <x v="1406"/>
    <x v="0"/>
    <n v="0"/>
    <n v="0"/>
    <n v="0"/>
    <n v="-349458.26"/>
    <x v="1586"/>
    <n v="-718018.74"/>
    <m/>
    <n v="0"/>
    <m/>
    <m/>
    <m/>
    <n v="1"/>
    <m/>
    <m/>
    <x v="36"/>
    <x v="0"/>
    <x v="2"/>
  </r>
  <r>
    <x v="3656"/>
    <n v="330120268718"/>
    <n v="541207301543"/>
    <x v="3041"/>
    <s v="Акмечетьб/н"/>
    <s v="Акмешит"/>
    <s v="б/н"/>
    <m/>
    <n v="31707474"/>
    <n v="58172358"/>
    <x v="0"/>
    <x v="0"/>
    <n v="135"/>
    <m/>
    <n v="1"/>
    <n v="1"/>
    <n v="-135"/>
    <x v="95"/>
    <x v="0"/>
    <n v="0"/>
    <n v="0"/>
    <n v="0"/>
    <n v="-15954.300000000001"/>
    <x v="1497"/>
    <n v="-32780.700000000004"/>
    <m/>
    <n v="0"/>
    <m/>
    <m/>
    <m/>
    <n v="1"/>
    <m/>
    <m/>
    <x v="36"/>
    <x v="0"/>
    <x v="2"/>
  </r>
  <r>
    <x v="3657"/>
    <n v="331018882093"/>
    <n v="600402403180"/>
    <x v="3042"/>
    <s v="акмечетьб/н"/>
    <s v="Акмешит"/>
    <s v="б/н"/>
    <m/>
    <n v="27039761"/>
    <n v="316202"/>
    <x v="0"/>
    <x v="0"/>
    <n v="1160"/>
    <m/>
    <n v="1"/>
    <n v="1"/>
    <n v="-1160"/>
    <x v="1049"/>
    <x v="0"/>
    <n v="0"/>
    <n v="0"/>
    <n v="0"/>
    <n v="-137088.80000000002"/>
    <x v="1587"/>
    <n v="-281671.2"/>
    <m/>
    <n v="0"/>
    <m/>
    <m/>
    <m/>
    <n v="1"/>
    <m/>
    <m/>
    <x v="36"/>
    <x v="0"/>
    <x v="2"/>
  </r>
  <r>
    <x v="3658"/>
    <n v="331010279861"/>
    <n v="10000003729"/>
    <x v="3043"/>
    <s v="Мерейб/н"/>
    <s v="Мерей"/>
    <s v="б/н"/>
    <m/>
    <n v="7452351"/>
    <n v="579061"/>
    <x v="0"/>
    <x v="0"/>
    <n v="2088"/>
    <m/>
    <n v="1"/>
    <n v="1"/>
    <n v="-2088"/>
    <x v="1407"/>
    <x v="0"/>
    <n v="0"/>
    <n v="0"/>
    <n v="0"/>
    <n v="-246759.84000000003"/>
    <x v="1588"/>
    <n v="-507008.16000000003"/>
    <m/>
    <n v="0"/>
    <m/>
    <m/>
    <m/>
    <n v="1"/>
    <m/>
    <m/>
    <x v="36"/>
    <x v="0"/>
    <x v="2"/>
  </r>
  <r>
    <x v="3659"/>
    <n v="331018845099"/>
    <n v="760505402471"/>
    <x v="3044"/>
    <s v="Мерейб/н"/>
    <s v="Мерей"/>
    <s v="б/н"/>
    <m/>
    <n v="983316"/>
    <n v="17333245"/>
    <x v="0"/>
    <x v="0"/>
    <n v="7906"/>
    <m/>
    <n v="1"/>
    <n v="1"/>
    <n v="-7906"/>
    <x v="1408"/>
    <x v="0"/>
    <n v="0"/>
    <n v="0"/>
    <n v="0"/>
    <n v="-934331.08000000007"/>
    <x v="1589"/>
    <n v="-1919734.92"/>
    <m/>
    <n v="0"/>
    <m/>
    <m/>
    <m/>
    <n v="1"/>
    <m/>
    <m/>
    <x v="36"/>
    <x v="0"/>
    <x v="2"/>
  </r>
  <r>
    <x v="3660"/>
    <n v="331000025656"/>
    <n v="120340017267"/>
    <x v="3045"/>
    <s v="Жандосова25"/>
    <s v="Жандосова"/>
    <n v="25"/>
    <m/>
    <n v="149160618"/>
    <n v="58174160"/>
    <x v="0"/>
    <x v="0"/>
    <n v="2219"/>
    <m/>
    <n v="1"/>
    <n v="0"/>
    <n v="-2219"/>
    <x v="6"/>
    <x v="0"/>
    <n v="0"/>
    <n v="0"/>
    <n v="0"/>
    <n v="-262241.42000000004"/>
    <x v="6"/>
    <n v="-262241.42000000004"/>
    <m/>
    <n v="-2219"/>
    <m/>
    <m/>
    <m/>
    <n v="1"/>
    <m/>
    <m/>
    <x v="36"/>
    <x v="0"/>
    <x v="2"/>
  </r>
  <r>
    <x v="3661"/>
    <n v="331000025656"/>
    <n v="120340017267"/>
    <x v="3046"/>
    <s v="Акмешит21"/>
    <s v="Акмешит"/>
    <n v="21"/>
    <m/>
    <n v="2837714"/>
    <n v="17328444"/>
    <x v="0"/>
    <x v="0"/>
    <n v="383"/>
    <m/>
    <n v="1"/>
    <n v="1"/>
    <n v="-383"/>
    <x v="327"/>
    <x v="0"/>
    <n v="0"/>
    <n v="0"/>
    <n v="0"/>
    <n v="-45262.94"/>
    <x v="1575"/>
    <n v="-93000.06"/>
    <m/>
    <n v="0"/>
    <m/>
    <m/>
    <m/>
    <n v="1"/>
    <m/>
    <m/>
    <x v="36"/>
    <x v="0"/>
    <x v="2"/>
  </r>
  <r>
    <x v="3662"/>
    <n v="331010031413"/>
    <n v="640525302638"/>
    <x v="3047"/>
    <s v="ул Ыдырвсб/н"/>
    <m/>
    <m/>
    <m/>
    <n v="7215564"/>
    <n v="501120"/>
    <x v="0"/>
    <x v="0"/>
    <n v="4580"/>
    <m/>
    <n v="1"/>
    <n v="1"/>
    <n v="-4580"/>
    <x v="1409"/>
    <x v="0"/>
    <n v="0"/>
    <n v="0"/>
    <n v="0"/>
    <n v="-541264.4"/>
    <x v="1590"/>
    <n v="-1112115.6000000001"/>
    <m/>
    <n v="0"/>
    <m/>
    <m/>
    <m/>
    <m/>
    <m/>
    <m/>
    <x v="36"/>
    <x v="0"/>
    <x v="2"/>
  </r>
  <r>
    <x v="3663"/>
    <n v="331012183160"/>
    <n v="800527301675"/>
    <x v="3048"/>
    <s v="Мерей25"/>
    <s v="Мерей"/>
    <n v="25"/>
    <m/>
    <n v="29415165"/>
    <n v="57906118"/>
    <x v="0"/>
    <x v="0"/>
    <n v="1355"/>
    <m/>
    <n v="1"/>
    <n v="1"/>
    <n v="-1355"/>
    <x v="1410"/>
    <x v="0"/>
    <n v="0"/>
    <n v="0"/>
    <n v="0"/>
    <n v="-160133.90000000002"/>
    <x v="1591"/>
    <n v="-329021.10000000003"/>
    <m/>
    <n v="0"/>
    <m/>
    <m/>
    <m/>
    <n v="1"/>
    <m/>
    <m/>
    <x v="36"/>
    <x v="0"/>
    <x v="2"/>
  </r>
  <r>
    <x v="3664"/>
    <n v="331010667654"/>
    <n v="860418301980"/>
    <x v="3049"/>
    <s v="Акмешитб/н"/>
    <s v="Акмешит"/>
    <s v="б/н"/>
    <m/>
    <n v="5765820"/>
    <n v="58175055"/>
    <x v="0"/>
    <x v="0"/>
    <n v="2768"/>
    <m/>
    <n v="1"/>
    <n v="0"/>
    <n v="-2768"/>
    <x v="6"/>
    <x v="0"/>
    <n v="0"/>
    <n v="0"/>
    <n v="0"/>
    <n v="-327122.24"/>
    <x v="6"/>
    <n v="-327122.24"/>
    <m/>
    <n v="-2768"/>
    <m/>
    <m/>
    <m/>
    <n v="1"/>
    <m/>
    <m/>
    <x v="36"/>
    <x v="0"/>
    <x v="2"/>
  </r>
  <r>
    <x v="3665"/>
    <n v="330120229618"/>
    <n v="500918400983"/>
    <x v="3050"/>
    <s v="Акмешит 23"/>
    <s v="Акмешит"/>
    <n v="23"/>
    <m/>
    <n v="2026541"/>
    <n v="58175604"/>
    <x v="0"/>
    <x v="0"/>
    <n v="2379"/>
    <m/>
    <n v="1"/>
    <n v="1"/>
    <n v="-2379"/>
    <x v="1411"/>
    <x v="0"/>
    <n v="0"/>
    <n v="0"/>
    <n v="0"/>
    <n v="-281150.22000000003"/>
    <x v="1592"/>
    <n v="-577668.78"/>
    <m/>
    <n v="0"/>
    <m/>
    <m/>
    <m/>
    <n v="1"/>
    <m/>
    <m/>
    <x v="36"/>
    <x v="0"/>
    <x v="2"/>
  </r>
  <r>
    <x v="3666"/>
    <n v="330120229618"/>
    <n v="500918400983"/>
    <x v="3050"/>
    <s v="Акмешит 23"/>
    <s v="Акмешит"/>
    <n v="23"/>
    <m/>
    <n v="120643040"/>
    <n v="5796094"/>
    <x v="0"/>
    <x v="0"/>
    <n v="1248"/>
    <m/>
    <n v="0"/>
    <n v="1"/>
    <n v="0"/>
    <x v="237"/>
    <x v="0"/>
    <n v="0"/>
    <n v="0"/>
    <n v="0"/>
    <n v="0"/>
    <x v="1593"/>
    <n v="-155550.72"/>
    <m/>
    <n v="1248"/>
    <m/>
    <m/>
    <m/>
    <n v="1"/>
    <m/>
    <m/>
    <x v="36"/>
    <x v="0"/>
    <x v="2"/>
  </r>
  <r>
    <x v="3667"/>
    <n v="330120268718"/>
    <n v="541207301543"/>
    <x v="3051"/>
    <s v="мерейб/н"/>
    <s v="Мерей"/>
    <s v="б/н"/>
    <m/>
    <n v="1020799"/>
    <n v="58172825"/>
    <x v="0"/>
    <x v="0"/>
    <n v="1302"/>
    <m/>
    <n v="1"/>
    <n v="1"/>
    <n v="-1302"/>
    <x v="1412"/>
    <x v="0"/>
    <n v="0"/>
    <n v="0"/>
    <n v="0"/>
    <n v="-153870.36000000002"/>
    <x v="1594"/>
    <n v="-316151.64"/>
    <m/>
    <n v="0"/>
    <m/>
    <m/>
    <m/>
    <n v="1"/>
    <m/>
    <m/>
    <x v="36"/>
    <x v="0"/>
    <x v="2"/>
  </r>
  <r>
    <x v="3668"/>
    <n v="330120268718"/>
    <n v="541207301543"/>
    <x v="3052"/>
    <s v="Акмшитб/н"/>
    <s v="Акмешит"/>
    <s v="б/н"/>
    <m/>
    <n v="60908"/>
    <n v="57905789"/>
    <x v="0"/>
    <x v="0"/>
    <n v="3676"/>
    <m/>
    <n v="1"/>
    <n v="1"/>
    <n v="-3676"/>
    <x v="1413"/>
    <x v="0"/>
    <n v="0"/>
    <n v="0"/>
    <n v="0"/>
    <n v="-434429.68000000005"/>
    <x v="1595"/>
    <n v="-892606.32000000007"/>
    <m/>
    <n v="0"/>
    <m/>
    <m/>
    <m/>
    <n v="1"/>
    <m/>
    <m/>
    <x v="36"/>
    <x v="0"/>
    <x v="2"/>
  </r>
  <r>
    <x v="3669"/>
    <n v="331000030256"/>
    <n v="121040017185"/>
    <x v="3053"/>
    <s v="Журба 94"/>
    <s v="Журба"/>
    <n v="94"/>
    <m/>
    <n v="1128976"/>
    <n v="57914650"/>
    <x v="0"/>
    <x v="0"/>
    <n v="3303"/>
    <m/>
    <n v="1"/>
    <n v="1"/>
    <n v="-3303"/>
    <x v="1414"/>
    <x v="0"/>
    <n v="0"/>
    <n v="0"/>
    <n v="0"/>
    <n v="-390348.54000000004"/>
    <x v="1596"/>
    <n v="-802034.46"/>
    <m/>
    <n v="0"/>
    <m/>
    <m/>
    <m/>
    <n v="1"/>
    <m/>
    <m/>
    <x v="36"/>
    <x v="0"/>
    <x v="2"/>
  </r>
  <r>
    <x v="3670"/>
    <n v="330100213854"/>
    <n v="9909400004405"/>
    <x v="3054"/>
    <s v="Акмечетьб/н"/>
    <m/>
    <m/>
    <m/>
    <n v="7541"/>
    <n v="501001"/>
    <x v="0"/>
    <x v="0"/>
    <n v="501"/>
    <m/>
    <n v="1"/>
    <n v="1"/>
    <n v="-501"/>
    <x v="492"/>
    <x v="0"/>
    <n v="0"/>
    <n v="0"/>
    <n v="0"/>
    <n v="-59208.18"/>
    <x v="1597"/>
    <n v="-121652.82"/>
    <m/>
    <n v="0"/>
    <m/>
    <m/>
    <m/>
    <m/>
    <m/>
    <m/>
    <x v="36"/>
    <x v="0"/>
    <x v="2"/>
  </r>
  <r>
    <x v="3671"/>
    <n v="831012151024"/>
    <n v="740110402287"/>
    <x v="3055"/>
    <m/>
    <m/>
    <m/>
    <m/>
    <n v="0"/>
    <m/>
    <x v="0"/>
    <x v="0"/>
    <n v="254"/>
    <m/>
    <n v="1"/>
    <n v="1"/>
    <n v="-254"/>
    <x v="1415"/>
    <x v="0"/>
    <n v="0"/>
    <n v="0"/>
    <n v="0"/>
    <n v="-30017.72"/>
    <x v="1598"/>
    <n v="-61676.28"/>
    <m/>
    <n v="0"/>
    <m/>
    <m/>
    <m/>
    <m/>
    <m/>
    <m/>
    <x v="36"/>
    <x v="0"/>
    <x v="2"/>
  </r>
  <r>
    <x v="3672"/>
    <n v="331000032472"/>
    <n v="130240010654"/>
    <x v="3056"/>
    <s v="Акмешитьб/н"/>
    <s v="Акмешит"/>
    <s v="б/н"/>
    <m/>
    <n v="2237063"/>
    <n v="501071"/>
    <x v="0"/>
    <x v="0"/>
    <n v="256"/>
    <m/>
    <n v="1"/>
    <n v="0"/>
    <n v="-256"/>
    <x v="6"/>
    <x v="0"/>
    <n v="0"/>
    <n v="0"/>
    <n v="0"/>
    <n v="-30254.080000000002"/>
    <x v="6"/>
    <n v="-30254.080000000002"/>
    <m/>
    <n v="-256"/>
    <m/>
    <m/>
    <m/>
    <n v="1"/>
    <m/>
    <m/>
    <x v="36"/>
    <x v="0"/>
    <x v="2"/>
  </r>
  <r>
    <x v="3673"/>
    <n v="582100281217"/>
    <n v="71240018857"/>
    <x v="3051"/>
    <s v="Тлендиеваб/н"/>
    <s v="Тлендиева"/>
    <n v="2"/>
    <m/>
    <n v="8647998"/>
    <n v="501134"/>
    <x v="0"/>
    <x v="0"/>
    <n v="605"/>
    <m/>
    <n v="1"/>
    <n v="0"/>
    <n v="-605"/>
    <x v="6"/>
    <x v="0"/>
    <n v="0"/>
    <n v="0"/>
    <n v="0"/>
    <n v="-71498.900000000009"/>
    <x v="6"/>
    <n v="-71498.900000000009"/>
    <m/>
    <n v="-605"/>
    <m/>
    <m/>
    <m/>
    <n v="1"/>
    <m/>
    <m/>
    <x v="36"/>
    <x v="0"/>
    <x v="2"/>
  </r>
  <r>
    <x v="3674"/>
    <n v="331000045419"/>
    <n v="130840020237"/>
    <x v="3057"/>
    <s v="Саламатова7"/>
    <m/>
    <m/>
    <m/>
    <n v="10864455"/>
    <n v="58172360"/>
    <x v="0"/>
    <x v="0"/>
    <n v="78"/>
    <m/>
    <n v="1"/>
    <n v="1"/>
    <n v="-78"/>
    <x v="111"/>
    <x v="0"/>
    <n v="0"/>
    <n v="0"/>
    <n v="0"/>
    <n v="-9218.0400000000009"/>
    <x v="1532"/>
    <n v="-18939.96"/>
    <m/>
    <n v="0"/>
    <m/>
    <m/>
    <m/>
    <m/>
    <m/>
    <m/>
    <x v="36"/>
    <x v="0"/>
    <x v="2"/>
  </r>
  <r>
    <x v="3675"/>
    <n v="331000027707"/>
    <n v="350101324563"/>
    <x v="3058"/>
    <s v="Акмешить17"/>
    <s v="Акмешит"/>
    <n v="17"/>
    <m/>
    <n v="9718133"/>
    <n v="5796040"/>
    <x v="0"/>
    <x v="0"/>
    <n v="1474"/>
    <m/>
    <n v="1"/>
    <n v="1"/>
    <n v="-1474"/>
    <x v="1416"/>
    <x v="0"/>
    <n v="0"/>
    <n v="0"/>
    <n v="0"/>
    <n v="-174197.32"/>
    <x v="1599"/>
    <n v="-357916.68000000005"/>
    <m/>
    <n v="0"/>
    <m/>
    <m/>
    <m/>
    <n v="1"/>
    <m/>
    <m/>
    <x v="36"/>
    <x v="0"/>
    <x v="2"/>
  </r>
  <r>
    <x v="3676"/>
    <n v="331000027707"/>
    <n v="350101324563"/>
    <x v="3059"/>
    <s v="Акмешит б/н"/>
    <s v="Акмешит"/>
    <n v="23"/>
    <m/>
    <n v="31573525"/>
    <n v="58175401"/>
    <x v="0"/>
    <x v="0"/>
    <n v="130"/>
    <m/>
    <n v="1"/>
    <n v="1"/>
    <n v="-130"/>
    <x v="649"/>
    <x v="0"/>
    <n v="0"/>
    <n v="0"/>
    <n v="0"/>
    <n v="-15363.400000000001"/>
    <x v="1600"/>
    <n v="-31566.600000000002"/>
    <m/>
    <n v="0"/>
    <m/>
    <m/>
    <m/>
    <m/>
    <m/>
    <m/>
    <x v="36"/>
    <x v="0"/>
    <x v="2"/>
  </r>
  <r>
    <x v="3677"/>
    <n v="331000027707"/>
    <n v="350101324563"/>
    <x v="3059"/>
    <s v="Акмешит б/н"/>
    <s v="Акмешит"/>
    <n v="23"/>
    <m/>
    <n v="501074"/>
    <n v="17330820"/>
    <x v="0"/>
    <x v="0"/>
    <n v="55"/>
    <m/>
    <n v="1"/>
    <n v="1"/>
    <n v="-55"/>
    <x v="361"/>
    <x v="0"/>
    <n v="0"/>
    <n v="0"/>
    <n v="0"/>
    <n v="-6499.9000000000005"/>
    <x v="1502"/>
    <n v="-13355.1"/>
    <m/>
    <n v="0"/>
    <m/>
    <m/>
    <m/>
    <n v="1"/>
    <m/>
    <m/>
    <x v="36"/>
    <x v="0"/>
    <x v="2"/>
  </r>
  <r>
    <x v="3678"/>
    <n v="331010599205"/>
    <n v="570209301120"/>
    <x v="3060"/>
    <s v="Мерей б/н"/>
    <m/>
    <m/>
    <m/>
    <n v="7452842"/>
    <n v="57908611"/>
    <x v="0"/>
    <x v="0"/>
    <n v="130"/>
    <m/>
    <n v="1"/>
    <n v="1"/>
    <n v="-130"/>
    <x v="649"/>
    <x v="0"/>
    <n v="0"/>
    <n v="0"/>
    <n v="0"/>
    <n v="-15363.400000000001"/>
    <x v="1600"/>
    <n v="-31566.600000000002"/>
    <m/>
    <n v="0"/>
    <m/>
    <m/>
    <m/>
    <m/>
    <m/>
    <m/>
    <x v="36"/>
    <x v="0"/>
    <x v="2"/>
  </r>
  <r>
    <x v="3679"/>
    <n v="330910080202"/>
    <n v="130540008019"/>
    <x v="3061"/>
    <s v="Акмешитб/н"/>
    <s v="Акмешит"/>
    <n v="16"/>
    <n v="107"/>
    <n v="12301108"/>
    <n v="57905768"/>
    <x v="0"/>
    <x v="0"/>
    <n v="349"/>
    <m/>
    <n v="1"/>
    <n v="1"/>
    <n v="-349"/>
    <x v="144"/>
    <x v="0"/>
    <n v="0"/>
    <n v="0"/>
    <n v="0"/>
    <n v="-41244.82"/>
    <x v="1601"/>
    <n v="-84744.18"/>
    <m/>
    <n v="0"/>
    <m/>
    <m/>
    <m/>
    <n v="1"/>
    <m/>
    <m/>
    <x v="36"/>
    <x v="0"/>
    <x v="2"/>
  </r>
  <r>
    <x v="3680"/>
    <n v="330910080202"/>
    <n v="130540008019"/>
    <x v="3061"/>
    <s v="Акмешит б/н"/>
    <s v="Акмешит"/>
    <n v="16"/>
    <n v="107"/>
    <n v="8629348"/>
    <n v="57905787"/>
    <x v="0"/>
    <x v="0"/>
    <n v="1436"/>
    <m/>
    <n v="1"/>
    <n v="1"/>
    <n v="-1436"/>
    <x v="1417"/>
    <x v="0"/>
    <n v="0"/>
    <n v="0"/>
    <n v="0"/>
    <n v="-169706.48"/>
    <x v="1602"/>
    <n v="-348689.52"/>
    <m/>
    <n v="0"/>
    <m/>
    <m/>
    <m/>
    <n v="1"/>
    <m/>
    <m/>
    <x v="36"/>
    <x v="0"/>
    <x v="2"/>
  </r>
  <r>
    <x v="3681"/>
    <n v="330120133062"/>
    <n v="820503401367"/>
    <x v="3062"/>
    <s v="Акмечетьб/н"/>
    <s v="Тлендиева"/>
    <n v="2"/>
    <m/>
    <n v="16847331"/>
    <n v="501118"/>
    <x v="0"/>
    <x v="0"/>
    <n v="1806"/>
    <m/>
    <n v="1"/>
    <n v="1"/>
    <n v="-1806"/>
    <x v="1418"/>
    <x v="0"/>
    <n v="0"/>
    <n v="0"/>
    <n v="0"/>
    <n v="-213433.08000000002"/>
    <x v="1603"/>
    <n v="-438532.92000000004"/>
    <m/>
    <n v="0"/>
    <m/>
    <m/>
    <m/>
    <n v="1"/>
    <m/>
    <m/>
    <x v="36"/>
    <x v="0"/>
    <x v="2"/>
  </r>
  <r>
    <x v="3682"/>
    <m/>
    <m/>
    <x v="3063"/>
    <s v="закр"/>
    <m/>
    <m/>
    <m/>
    <n v="0"/>
    <m/>
    <x v="0"/>
    <x v="0"/>
    <n v="0"/>
    <m/>
    <n v="1"/>
    <n v="1"/>
    <n v="0"/>
    <x v="6"/>
    <x v="0"/>
    <n v="0"/>
    <n v="0"/>
    <n v="0"/>
    <n v="0"/>
    <x v="6"/>
    <n v="0"/>
    <m/>
    <n v="0"/>
    <m/>
    <m/>
    <m/>
    <m/>
    <m/>
    <m/>
    <x v="36"/>
    <x v="0"/>
    <x v="2"/>
  </r>
  <r>
    <x v="3683"/>
    <n v="600400501308"/>
    <n v="20140003328"/>
    <x v="3064"/>
    <s v="мерейб/н"/>
    <s v="Мерей"/>
    <s v="б/н"/>
    <m/>
    <n v="2929293"/>
    <n v="57908641"/>
    <x v="0"/>
    <x v="0"/>
    <n v="20637"/>
    <m/>
    <n v="1"/>
    <n v="1"/>
    <n v="-20637"/>
    <x v="1419"/>
    <x v="0"/>
    <n v="0"/>
    <n v="0"/>
    <n v="0"/>
    <n v="-2438880.66"/>
    <x v="1604"/>
    <n v="-5011076.34"/>
    <m/>
    <n v="0"/>
    <m/>
    <m/>
    <m/>
    <n v="1"/>
    <m/>
    <m/>
    <x v="36"/>
    <x v="0"/>
    <x v="2"/>
  </r>
  <r>
    <x v="3684"/>
    <n v="331000022633"/>
    <n v="140640014287"/>
    <x v="3065"/>
    <s v="акмешит9а/11"/>
    <s v="Акмешит"/>
    <s v="9а"/>
    <n v="11"/>
    <n v="12759720"/>
    <n v="501011"/>
    <x v="0"/>
    <x v="0"/>
    <n v="2448"/>
    <m/>
    <n v="1"/>
    <n v="1"/>
    <n v="-2448"/>
    <x v="1420"/>
    <x v="0"/>
    <n v="0"/>
    <n v="0"/>
    <n v="0"/>
    <n v="-289304.64"/>
    <x v="1605"/>
    <n v="-594423.3600000001"/>
    <m/>
    <n v="0"/>
    <m/>
    <m/>
    <m/>
    <n v="1"/>
    <m/>
    <m/>
    <x v="36"/>
    <x v="0"/>
    <x v="2"/>
  </r>
  <r>
    <x v="3685"/>
    <n v="331012497030"/>
    <n v="701016401497"/>
    <x v="3066"/>
    <s v="Мерей16/102"/>
    <s v="Мерей"/>
    <n v="16"/>
    <n v="102"/>
    <n v="7510974"/>
    <n v="501103"/>
    <x v="0"/>
    <x v="0"/>
    <n v="216"/>
    <m/>
    <n v="1"/>
    <n v="1"/>
    <n v="-216"/>
    <x v="309"/>
    <x v="0"/>
    <n v="0"/>
    <n v="0"/>
    <n v="0"/>
    <n v="-25526.880000000001"/>
    <x v="1606"/>
    <n v="-52449.120000000003"/>
    <m/>
    <n v="0"/>
    <m/>
    <m/>
    <m/>
    <n v="1"/>
    <m/>
    <m/>
    <x v="36"/>
    <x v="0"/>
    <x v="2"/>
  </r>
  <r>
    <x v="3686"/>
    <n v="331012191832"/>
    <n v="550416401892"/>
    <x v="3067"/>
    <s v="Акмеч28/114"/>
    <s v="Акмешит"/>
    <n v="28"/>
    <n v="114"/>
    <n v="549071"/>
    <n v="501116"/>
    <x v="0"/>
    <x v="0"/>
    <n v="627"/>
    <m/>
    <n v="1"/>
    <n v="1"/>
    <n v="-627"/>
    <x v="1421"/>
    <x v="0"/>
    <n v="0"/>
    <n v="0"/>
    <n v="0"/>
    <n v="-74098.86"/>
    <x v="1607"/>
    <n v="-152248.14000000001"/>
    <m/>
    <n v="0"/>
    <m/>
    <m/>
    <m/>
    <n v="1"/>
    <m/>
    <m/>
    <x v="36"/>
    <x v="0"/>
    <x v="2"/>
  </r>
  <r>
    <x v="3687"/>
    <n v="331021020054"/>
    <n v="611213402269"/>
    <x v="3068"/>
    <s v="Акмешить4"/>
    <s v="Акмешит"/>
    <n v="4"/>
    <m/>
    <n v="3464606"/>
    <n v="5508876"/>
    <x v="0"/>
    <x v="0"/>
    <n v="11"/>
    <m/>
    <n v="1"/>
    <n v="1"/>
    <n v="-11"/>
    <x v="414"/>
    <x v="0"/>
    <n v="0"/>
    <n v="0"/>
    <n v="0"/>
    <n v="-1299.98"/>
    <x v="1608"/>
    <n v="-2671.02"/>
    <m/>
    <n v="0"/>
    <m/>
    <m/>
    <m/>
    <n v="1"/>
    <m/>
    <m/>
    <x v="36"/>
    <x v="0"/>
    <x v="2"/>
  </r>
  <r>
    <x v="3688"/>
    <n v="611213402269"/>
    <n v="611213402269"/>
    <x v="3069"/>
    <s v="Акмечеть16"/>
    <s v="Акмешит"/>
    <n v="16"/>
    <m/>
    <n v="1055726"/>
    <n v="501077"/>
    <x v="0"/>
    <x v="0"/>
    <n v="890"/>
    <m/>
    <n v="1"/>
    <n v="1"/>
    <n v="-890"/>
    <x v="1422"/>
    <x v="0"/>
    <n v="0"/>
    <n v="0"/>
    <n v="0"/>
    <n v="-105180.20000000001"/>
    <x v="1609"/>
    <n v="-216109.80000000002"/>
    <m/>
    <n v="0"/>
    <m/>
    <m/>
    <m/>
    <n v="1"/>
    <m/>
    <m/>
    <x v="36"/>
    <x v="0"/>
    <x v="2"/>
  </r>
  <r>
    <x v="3689"/>
    <n v="331017866448"/>
    <n v="621014401964"/>
    <x v="3070"/>
    <s v="акмешит 16"/>
    <s v="Акмешит"/>
    <n v="16"/>
    <m/>
    <n v="7495695"/>
    <n v="323065"/>
    <x v="0"/>
    <x v="0"/>
    <n v="280"/>
    <m/>
    <n v="1"/>
    <n v="1"/>
    <n v="-280"/>
    <x v="924"/>
    <x v="0"/>
    <n v="0"/>
    <n v="0"/>
    <n v="0"/>
    <n v="-33090.400000000001"/>
    <x v="1525"/>
    <n v="-67989.600000000006"/>
    <m/>
    <n v="0"/>
    <m/>
    <m/>
    <m/>
    <n v="1"/>
    <m/>
    <m/>
    <x v="36"/>
    <x v="0"/>
    <x v="2"/>
  </r>
  <r>
    <x v="3690"/>
    <n v="331010577809"/>
    <n v="550508400715"/>
    <x v="3071"/>
    <s v="Акмечеть 31"/>
    <s v="Акмешит"/>
    <n v="31"/>
    <m/>
    <n v="15852876"/>
    <n v="58172812"/>
    <x v="0"/>
    <x v="0"/>
    <n v="41"/>
    <m/>
    <n v="1"/>
    <n v="1"/>
    <n v="-41"/>
    <x v="220"/>
    <x v="0"/>
    <n v="0"/>
    <n v="0"/>
    <n v="0"/>
    <n v="-4845.38"/>
    <x v="1610"/>
    <n v="-9955.619999999999"/>
    <m/>
    <n v="0"/>
    <m/>
    <m/>
    <m/>
    <m/>
    <m/>
    <m/>
    <x v="36"/>
    <x v="0"/>
    <x v="2"/>
  </r>
  <r>
    <x v="3691"/>
    <n v="331012059381"/>
    <n v="710922402443"/>
    <x v="3072"/>
    <s v="Мерей 18 б"/>
    <s v="Мерей"/>
    <n v="18"/>
    <s v="б"/>
    <n v="1798090"/>
    <n v="501099"/>
    <x v="0"/>
    <x v="0"/>
    <n v="92"/>
    <m/>
    <n v="1"/>
    <n v="1"/>
    <n v="-92"/>
    <x v="248"/>
    <x v="0"/>
    <n v="0"/>
    <n v="0"/>
    <n v="0"/>
    <n v="-10872.560000000001"/>
    <x v="1611"/>
    <n v="-22339.440000000002"/>
    <m/>
    <n v="0"/>
    <m/>
    <m/>
    <m/>
    <n v="1"/>
    <m/>
    <m/>
    <x v="36"/>
    <x v="0"/>
    <x v="2"/>
  </r>
  <r>
    <x v="3692"/>
    <m/>
    <n v="820926302286"/>
    <x v="3073"/>
    <s v="закр"/>
    <m/>
    <m/>
    <m/>
    <n v="32137742"/>
    <n v="58172824"/>
    <x v="0"/>
    <x v="0"/>
    <n v="163"/>
    <m/>
    <n v="1"/>
    <n v="1"/>
    <n v="-163"/>
    <x v="186"/>
    <x v="0"/>
    <n v="0"/>
    <n v="0"/>
    <n v="0"/>
    <n v="-19263.34"/>
    <x v="1612"/>
    <n v="-39579.660000000003"/>
    <m/>
    <n v="0"/>
    <m/>
    <m/>
    <m/>
    <m/>
    <m/>
    <m/>
    <x v="36"/>
    <x v="0"/>
    <x v="2"/>
  </r>
  <r>
    <x v="3693"/>
    <n v="330520011595"/>
    <n v="790106401876"/>
    <x v="3074"/>
    <s v="Акмешит28/36"/>
    <s v="Акмешит"/>
    <n v="28"/>
    <n v="36"/>
    <n v="32285633"/>
    <n v="58175786"/>
    <x v="0"/>
    <x v="0"/>
    <n v="108"/>
    <m/>
    <n v="1"/>
    <n v="1"/>
    <n v="-108"/>
    <x v="606"/>
    <x v="0"/>
    <n v="0"/>
    <n v="0"/>
    <n v="0"/>
    <n v="-12763.44"/>
    <x v="1613"/>
    <n v="-26224.560000000001"/>
    <m/>
    <n v="0"/>
    <m/>
    <m/>
    <m/>
    <n v="1"/>
    <m/>
    <m/>
    <x v="36"/>
    <x v="0"/>
    <x v="2"/>
  </r>
  <r>
    <x v="3694"/>
    <n v="5822106447155"/>
    <n v="791225400818"/>
    <x v="3075"/>
    <s v="Мерей 25/10"/>
    <s v="Мерей"/>
    <n v="25"/>
    <n v="10"/>
    <n v="31714085"/>
    <n v="58172827"/>
    <x v="0"/>
    <x v="0"/>
    <n v="260"/>
    <m/>
    <n v="1"/>
    <n v="1"/>
    <n v="-260"/>
    <x v="262"/>
    <x v="0"/>
    <n v="0"/>
    <n v="0"/>
    <n v="0"/>
    <n v="-30726.800000000003"/>
    <x v="1562"/>
    <n v="-63133.200000000004"/>
    <m/>
    <n v="0"/>
    <m/>
    <m/>
    <m/>
    <n v="1"/>
    <m/>
    <m/>
    <x v="36"/>
    <x v="0"/>
    <x v="2"/>
  </r>
  <r>
    <x v="3695"/>
    <n v="5822106447155"/>
    <n v="791225400818"/>
    <x v="3075"/>
    <s v="Мерей 25/10"/>
    <s v="Мерей"/>
    <n v="25"/>
    <n v="10"/>
    <n v="15129611"/>
    <n v="58172828"/>
    <x v="0"/>
    <x v="0"/>
    <n v="65"/>
    <m/>
    <n v="1"/>
    <n v="1"/>
    <n v="-65"/>
    <x v="295"/>
    <x v="0"/>
    <n v="0"/>
    <n v="0"/>
    <n v="0"/>
    <n v="-7681.7000000000007"/>
    <x v="1614"/>
    <n v="-15783.300000000001"/>
    <m/>
    <n v="0"/>
    <m/>
    <m/>
    <m/>
    <n v="1"/>
    <m/>
    <m/>
    <x v="36"/>
    <x v="0"/>
    <x v="2"/>
  </r>
  <r>
    <x v="3696"/>
    <n v="331012183160"/>
    <n v="800527301675"/>
    <x v="3076"/>
    <s v="Мерей 25/2"/>
    <s v="Мерей"/>
    <n v="25"/>
    <n v="2"/>
    <n v="1592866"/>
    <n v="58172885"/>
    <x v="0"/>
    <x v="0"/>
    <n v="1755"/>
    <m/>
    <n v="1"/>
    <n v="1"/>
    <n v="-1755"/>
    <x v="1423"/>
    <x v="0"/>
    <n v="0"/>
    <n v="0"/>
    <n v="0"/>
    <n v="-207405.90000000002"/>
    <x v="1615"/>
    <n v="-426149.10000000003"/>
    <m/>
    <n v="0"/>
    <m/>
    <m/>
    <m/>
    <n v="1"/>
    <m/>
    <m/>
    <x v="36"/>
    <x v="0"/>
    <x v="2"/>
  </r>
  <r>
    <x v="3697"/>
    <n v="331012494737"/>
    <n v="460528400507"/>
    <x v="3077"/>
    <s v="Мерей2*21"/>
    <s v="Мерей"/>
    <n v="2"/>
    <n v="21"/>
    <n v="1593301"/>
    <n v="501105"/>
    <x v="0"/>
    <x v="0"/>
    <n v="555"/>
    <m/>
    <n v="1"/>
    <n v="1"/>
    <n v="-555"/>
    <x v="1424"/>
    <x v="0"/>
    <n v="0"/>
    <n v="0"/>
    <n v="0"/>
    <n v="-65589.900000000009"/>
    <x v="1616"/>
    <n v="-134765.1"/>
    <m/>
    <n v="0"/>
    <m/>
    <m/>
    <m/>
    <n v="1"/>
    <m/>
    <m/>
    <x v="36"/>
    <x v="0"/>
    <x v="2"/>
  </r>
  <r>
    <x v="3698"/>
    <n v="331000018389"/>
    <n v="991040002348"/>
    <x v="3078"/>
    <s v="Мерей18а"/>
    <s v="Мерей"/>
    <s v="18а"/>
    <m/>
    <n v="159251906"/>
    <n v="58173211"/>
    <x v="0"/>
    <x v="0"/>
    <n v="396"/>
    <m/>
    <n v="1"/>
    <n v="1"/>
    <n v="-396"/>
    <x v="1425"/>
    <x v="0"/>
    <n v="0"/>
    <n v="0"/>
    <n v="0"/>
    <n v="-46799.280000000006"/>
    <x v="1617"/>
    <n v="-96156.72"/>
    <m/>
    <n v="0"/>
    <m/>
    <m/>
    <m/>
    <n v="1"/>
    <m/>
    <m/>
    <x v="36"/>
    <x v="0"/>
    <x v="2"/>
  </r>
  <r>
    <x v="3699"/>
    <n v="330100239803"/>
    <n v="81241018359"/>
    <x v="3079"/>
    <s v="Мерей 18 а/1"/>
    <s v="Мерей"/>
    <s v="18а"/>
    <n v="1"/>
    <n v="98013063"/>
    <n v="58173212"/>
    <x v="0"/>
    <x v="0"/>
    <n v="34"/>
    <m/>
    <n v="1"/>
    <n v="1"/>
    <n v="-34"/>
    <x v="891"/>
    <x v="0"/>
    <n v="0"/>
    <n v="0"/>
    <n v="0"/>
    <n v="-4018.1200000000003"/>
    <x v="1492"/>
    <n v="-8255.880000000001"/>
    <m/>
    <n v="0"/>
    <m/>
    <m/>
    <m/>
    <n v="1"/>
    <m/>
    <m/>
    <x v="36"/>
    <x v="0"/>
    <x v="2"/>
  </r>
  <r>
    <x v="1449"/>
    <m/>
    <m/>
    <x v="3080"/>
    <m/>
    <m/>
    <m/>
    <m/>
    <m/>
    <m/>
    <x v="0"/>
    <x v="0"/>
    <m/>
    <m/>
    <m/>
    <m/>
    <m/>
    <x v="539"/>
    <x v="3"/>
    <m/>
    <m/>
    <m/>
    <m/>
    <x v="857"/>
    <m/>
    <m/>
    <m/>
    <m/>
    <m/>
    <m/>
    <m/>
    <m/>
    <m/>
    <x v="37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:H16" firstHeaderRow="1" firstDataRow="2" firstDataCol="1" rowPageCount="1" colPageCount="1"/>
  <pivotFields count="36">
    <pivotField axis="axisRow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showAll="0"/>
    <pivotField showAll="0"/>
    <pivotField axis="axisRow" showAll="0">
      <items count="3082">
        <item sd="0" x="4"/>
        <item sd="0" x="2"/>
        <item sd="0" x="3"/>
        <item sd="0" x="1"/>
        <item sd="0"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dataField="1" showAll="0"/>
    <pivotField axis="axisRow" showAll="0">
      <items count="2">
        <item sd="0" x="0"/>
        <item t="default" sd="0"/>
      </items>
    </pivotField>
    <pivotField showAll="0"/>
    <pivotField showAl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sd="0" x="1"/>
        <item sd="0" x="0"/>
        <item x="2"/>
        <item x="3"/>
        <item x="5"/>
        <item x="6"/>
        <item x="7"/>
        <item x="8"/>
        <item x="9"/>
        <item x="11"/>
        <item x="12"/>
        <item x="24"/>
        <item x="16"/>
        <item x="17"/>
        <item x="18"/>
        <item x="19"/>
        <item x="20"/>
        <item x="21"/>
        <item x="22"/>
        <item x="10"/>
        <item x="23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14"/>
        <item x="13"/>
        <item x="15"/>
        <item x="35"/>
        <item x="4"/>
        <item t="default" sd="0"/>
      </items>
    </pivotField>
    <pivotField axis="axisPage" showAll="0">
      <items count="2">
        <item x="0"/>
        <item t="default"/>
      </items>
    </pivotField>
    <pivotField axis="axisRow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sd="0" x="4"/>
        <item t="default" sd="0"/>
      </items>
    </pivotField>
  </pivotFields>
  <rowFields count="5">
    <field x="35"/>
    <field x="11"/>
    <field x="3"/>
    <field x="0"/>
    <field x="3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4" hier="0"/>
  </pageFields>
  <dataFields count="7">
    <dataField name="Объект" fld="10" subtotal="count" baseField="29" baseItem="0" numFmtId="3"/>
    <dataField name="Вода м3" fld="16" baseField="11" baseItem="0" numFmtId="4"/>
    <dataField name="Кан м3" fld="17" baseField="11" baseItem="0" numFmtId="4"/>
    <dataField name="Вода тенге" fld="22" baseField="11" baseItem="0" numFmtId="4"/>
    <dataField name="Кан тенге" fld="23" baseField="11" baseItem="0" numFmtId="4"/>
    <dataField name=" Штраф, тенге" fld="28" baseField="32" baseItem="0" numFmtId="4"/>
    <dataField name="Общая тенге" fld="24" baseField="11" baseItem="0" numFmtId="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 chartFormat="2">
  <location ref="A52:M55" firstHeaderRow="1" firstDataRow="2" firstDataCol="1" rowPageCount="1" colPageCount="1"/>
  <pivotFields count="36"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axis="axisRow" showAll="0" sortType="ascending">
      <items count="2">
        <item x="0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axis="axisPage" showAll="0">
      <items count="2">
        <item x="0"/>
        <item t="default"/>
      </items>
    </pivotField>
    <pivotField axis="axisCol" showAll="0">
      <items count="12">
        <item sd="0" x="0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</pivotFields>
  <rowFields count="1">
    <field x="10"/>
  </rowFields>
  <rowItems count="2">
    <i>
      <x/>
    </i>
    <i t="grand">
      <x/>
    </i>
  </rowItems>
  <colFields count="1">
    <field x="35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4" hier="0"/>
  </pageFields>
  <dataFields count="1">
    <dataField name="Количество по полю N" fld="0" subtotal="count" baseField="0" baseItem="0"/>
  </dataFields>
  <chartFormats count="1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0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1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2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3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:B34" firstHeaderRow="1" firstDataRow="1" firstDataCol="1" rowPageCount="1" colPageCount="1"/>
  <pivotFields count="36">
    <pivotField dataField="1" showAll="0"/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sd="0" x="2"/>
        <item sd="0" x="1"/>
        <item sd="0" x="0"/>
        <item sd="0" x="3"/>
        <item sd="0" x="5"/>
        <item sd="0" x="6"/>
        <item sd="0" x="7"/>
        <item sd="0" x="8"/>
        <item sd="0" x="9"/>
        <item sd="0" x="11"/>
        <item sd="0" x="12"/>
        <item sd="0" x="24"/>
        <item sd="0" x="16"/>
        <item sd="0" x="17"/>
        <item sd="0" x="18"/>
        <item sd="0" x="19"/>
        <item sd="0" x="20"/>
        <item sd="0" x="21"/>
        <item sd="0" x="22"/>
        <item sd="0" x="10"/>
        <item sd="0" x="23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6"/>
        <item x="37"/>
        <item sd="0" x="14"/>
        <item sd="0" x="13"/>
        <item sd="0" x="15"/>
        <item sd="0" x="35"/>
        <item sd="0"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x="4"/>
        <item t="default" sd="0"/>
      </items>
    </pivotField>
  </pivotFields>
  <rowFields count="3">
    <field x="35"/>
    <field x="33"/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9"/>
    </i>
    <i r="1">
      <x v="21"/>
    </i>
    <i r="1">
      <x v="22"/>
    </i>
    <i r="1">
      <x v="33"/>
    </i>
    <i r="1">
      <x v="35"/>
    </i>
    <i r="1">
      <x v="37"/>
    </i>
    <i t="grand">
      <x/>
    </i>
  </rowItems>
  <colItems count="1">
    <i/>
  </colItems>
  <pageFields count="1">
    <pageField fld="34" hier="0"/>
  </pageFields>
  <dataFields count="1">
    <dataField name="Количество по полю N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4:G9" firstHeaderRow="1" firstDataRow="2" firstDataCol="1" rowPageCount="2" colPageCount="1"/>
  <pivotFields count="36">
    <pivotField axis="axisRow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sd="0" x="2"/>
        <item sd="0" x="1"/>
        <item sd="0" x="0"/>
        <item h="1" sd="0" x="3"/>
        <item h="1" sd="0" x="5"/>
        <item h="1" sd="0" x="6"/>
        <item h="1" sd="0" x="7"/>
        <item h="1" sd="0" x="8"/>
        <item h="1" sd="0" x="9"/>
        <item h="1" sd="0" x="11"/>
        <item h="1" sd="0" x="12"/>
        <item h="1" sd="0" x="24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10"/>
        <item h="1" sd="0" x="23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6"/>
        <item h="1" sd="0" x="37"/>
        <item h="1" x="14"/>
        <item h="1" x="13"/>
        <item h="1" x="15"/>
        <item h="1" x="35"/>
        <item h="1"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Page" multipleItemSelectionAllowed="1" showAll="0">
      <items count="12">
        <item sd="0" x="0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</pivotFields>
  <rowFields count="3">
    <field x="33"/>
    <field x="3"/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34" hier="0"/>
    <pageField fld="35" hier="0"/>
  </pageFields>
  <dataFields count="6">
    <dataField name=" Вода, тенге" fld="22" baseField="27" baseItem="6" numFmtId="4"/>
    <dataField name=" Кан, тенге" fld="23" baseField="27" baseItem="6" numFmtId="4"/>
    <dataField name=" Штраф, тенге" fld="28" baseField="30" baseItem="0" numFmtId="4"/>
    <dataField name="Всего тенге" fld="24" baseField="27" baseItem="6" numFmtId="4"/>
    <dataField name=" Вода расчет м3" fld="16" baseField="0" baseItem="0" numFmtId="4"/>
    <dataField name=" Кан расчет м3" fld="17" baseField="0" baseItem="0" numFmtId="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5:F42" firstHeaderRow="1" firstDataRow="2" firstDataCol="1" rowPageCount="2" colPageCount="1"/>
  <pivotFields count="36">
    <pivotField axis="axisRow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showAll="0"/>
    <pivotField showAll="0"/>
    <pivotField axis="axisRow" showAll="0">
      <items count="3082">
        <item sd="0" x="2"/>
        <item sd="0" x="3"/>
        <item sd="0" x="1"/>
        <item sd="0"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 defaultSubtotal="0"/>
    <pivotField axis="axisRow" dataField="1" showAll="0" defaultSubtotal="0">
      <items count="1426">
        <item x="795"/>
        <item x="723"/>
        <item x="1022"/>
        <item x="791"/>
        <item x="10"/>
        <item x="711"/>
        <item x="776"/>
        <item x="733"/>
        <item x="769"/>
        <item x="36"/>
        <item x="1382"/>
        <item x="1094"/>
        <item x="712"/>
        <item x="860"/>
        <item x="1023"/>
        <item x="766"/>
        <item x="752"/>
        <item x="725"/>
        <item x="715"/>
        <item x="718"/>
        <item x="432"/>
        <item x="1299"/>
        <item x="1114"/>
        <item x="759"/>
        <item x="831"/>
        <item x="724"/>
        <item x="1314"/>
        <item x="739"/>
        <item x="1409"/>
        <item x="446"/>
        <item x="716"/>
        <item x="1088"/>
        <item x="932"/>
        <item x="749"/>
        <item x="1089"/>
        <item x="717"/>
        <item x="1301"/>
        <item x="1078"/>
        <item x="538"/>
        <item x="140"/>
        <item x="449"/>
        <item x="714"/>
        <item x="128"/>
        <item x="1327"/>
        <item x="1270"/>
        <item x="770"/>
        <item x="721"/>
        <item x="758"/>
        <item x="881"/>
        <item x="1372"/>
        <item x="1054"/>
        <item x="1156"/>
        <item x="173"/>
        <item x="1096"/>
        <item x="868"/>
        <item x="883"/>
        <item x="553"/>
        <item x="813"/>
        <item x="1090"/>
        <item x="1116"/>
        <item x="713"/>
        <item x="954"/>
        <item x="1079"/>
        <item x="1095"/>
        <item x="1073"/>
        <item x="809"/>
        <item x="937"/>
        <item x="818"/>
        <item x="1111"/>
        <item x="1031"/>
        <item x="1402"/>
        <item x="433"/>
        <item x="15"/>
        <item x="461"/>
        <item x="1117"/>
        <item x="775"/>
        <item x="814"/>
        <item x="960"/>
        <item x="920"/>
        <item x="1353"/>
        <item x="827"/>
        <item x="1291"/>
        <item x="376"/>
        <item x="772"/>
        <item x="708"/>
        <item x="1055"/>
        <item x="939"/>
        <item x="722"/>
        <item x="448"/>
        <item x="808"/>
        <item x="1008"/>
        <item x="867"/>
        <item x="516"/>
        <item x="1066"/>
        <item x="669"/>
        <item x="1165"/>
        <item x="1257"/>
        <item x="1097"/>
        <item x="821"/>
        <item x="1092"/>
        <item x="123"/>
        <item x="709"/>
        <item x="488"/>
        <item x="671"/>
        <item x="1085"/>
        <item x="972"/>
        <item x="1378"/>
        <item x="662"/>
        <item x="218"/>
        <item x="757"/>
        <item x="833"/>
        <item x="460"/>
        <item x="342"/>
        <item x="679"/>
        <item x="1127"/>
        <item x="815"/>
        <item x="135"/>
        <item x="871"/>
        <item x="798"/>
        <item x="344"/>
        <item x="51"/>
        <item x="404"/>
        <item x="774"/>
        <item x="1393"/>
        <item x="644"/>
        <item x="995"/>
        <item x="1128"/>
        <item x="590"/>
        <item x="719"/>
        <item x="505"/>
        <item x="1080"/>
        <item x="118"/>
        <item x="1371"/>
        <item x="584"/>
        <item x="918"/>
        <item x="537"/>
        <item x="496"/>
        <item x="1007"/>
        <item x="816"/>
        <item x="1100"/>
        <item x="1169"/>
        <item x="274"/>
        <item x="511"/>
        <item x="19"/>
        <item x="420"/>
        <item x="1343"/>
        <item x="637"/>
        <item x="880"/>
        <item x="245"/>
        <item x="1341"/>
        <item x="1214"/>
        <item x="698"/>
        <item x="970"/>
        <item x="1163"/>
        <item x="588"/>
        <item x="1081"/>
        <item x="141"/>
        <item x="835"/>
        <item x="1122"/>
        <item x="899"/>
        <item x="1118"/>
        <item x="903"/>
        <item x="865"/>
        <item x="701"/>
        <item x="847"/>
        <item x="382"/>
        <item x="853"/>
        <item x="1101"/>
        <item x="845"/>
        <item x="789"/>
        <item x="268"/>
        <item x="224"/>
        <item x="927"/>
        <item x="1062"/>
        <item x="987"/>
        <item x="934"/>
        <item x="133"/>
        <item x="675"/>
        <item x="696"/>
        <item x="1149"/>
        <item x="121"/>
        <item x="1138"/>
        <item x="512"/>
        <item x="607"/>
        <item x="666"/>
        <item x="1121"/>
        <item x="215"/>
        <item x="786"/>
        <item x="1158"/>
        <item x="676"/>
        <item x="292"/>
        <item x="367"/>
        <item x="492"/>
        <item x="660"/>
        <item x="267"/>
        <item x="307"/>
        <item x="113"/>
        <item x="439"/>
        <item x="1104"/>
        <item x="1294"/>
        <item x="541"/>
        <item x="1187"/>
        <item x="919"/>
        <item x="1383"/>
        <item x="658"/>
        <item x="581"/>
        <item x="56"/>
        <item x="216"/>
        <item x="312"/>
        <item x="720"/>
        <item x="1348"/>
        <item x="469"/>
        <item x="354"/>
        <item x="609"/>
        <item x="350"/>
        <item x="785"/>
        <item x="1009"/>
        <item x="385"/>
        <item x="497"/>
        <item x="1105"/>
        <item x="842"/>
        <item x="839"/>
        <item x="908"/>
        <item x="251"/>
        <item x="327"/>
        <item x="849"/>
        <item x="117"/>
        <item x="1366"/>
        <item x="630"/>
        <item x="764"/>
        <item x="465"/>
        <item x="1084"/>
        <item x="486"/>
        <item x="806"/>
        <item x="35"/>
        <item x="144"/>
        <item x="627"/>
        <item x="583"/>
        <item x="424"/>
        <item x="832"/>
        <item x="850"/>
        <item x="810"/>
        <item x="26"/>
        <item x="101"/>
        <item x="1333"/>
        <item x="329"/>
        <item x="88"/>
        <item x="301"/>
        <item x="592"/>
        <item x="691"/>
        <item x="904"/>
        <item x="41"/>
        <item x="43"/>
        <item x="971"/>
        <item x="73"/>
        <item x="773"/>
        <item x="182"/>
        <item x="640"/>
        <item x="1108"/>
        <item x="293"/>
        <item x="319"/>
        <item x="30"/>
        <item x="680"/>
        <item x="447"/>
        <item x="304"/>
        <item x="480"/>
        <item x="1189"/>
        <item x="513"/>
        <item x="900"/>
        <item x="982"/>
        <item x="18"/>
        <item x="924"/>
        <item x="179"/>
        <item x="305"/>
        <item x="335"/>
        <item x="1102"/>
        <item x="86"/>
        <item x="37"/>
        <item x="484"/>
        <item x="331"/>
        <item x="106"/>
        <item x="573"/>
        <item x="626"/>
        <item x="595"/>
        <item x="870"/>
        <item x="807"/>
        <item x="262"/>
        <item x="193"/>
        <item x="1415"/>
        <item x="840"/>
        <item x="23"/>
        <item x="79"/>
        <item x="166"/>
        <item x="126"/>
        <item x="654"/>
        <item x="548"/>
        <item x="664"/>
        <item x="528"/>
        <item x="523"/>
        <item x="1208"/>
        <item x="509"/>
        <item x="646"/>
        <item x="213"/>
        <item x="944"/>
        <item x="1207"/>
        <item x="857"/>
        <item x="467"/>
        <item x="309"/>
        <item x="355"/>
        <item x="703"/>
        <item x="790"/>
        <item x="24"/>
        <item x="249"/>
        <item x="222"/>
        <item x="1345"/>
        <item x="499"/>
        <item x="1375"/>
        <item x="125"/>
        <item x="472"/>
        <item x="438"/>
        <item x="75"/>
        <item x="1340"/>
        <item x="576"/>
        <item x="529"/>
        <item x="668"/>
        <item x="40"/>
        <item x="1159"/>
        <item x="61"/>
        <item x="332"/>
        <item x="533"/>
        <item x="487"/>
        <item x="42"/>
        <item x="351"/>
        <item x="559"/>
        <item x="527"/>
        <item x="186"/>
        <item x="443"/>
        <item x="67"/>
        <item x="428"/>
        <item x="618"/>
        <item x="338"/>
        <item x="339"/>
        <item x="163"/>
        <item x="665"/>
        <item x="146"/>
        <item x="812"/>
        <item x="85"/>
        <item x="639"/>
        <item x="46"/>
        <item x="69"/>
        <item x="765"/>
        <item x="330"/>
        <item x="318"/>
        <item x="95"/>
        <item x="1302"/>
        <item x="965"/>
        <item x="649"/>
        <item x="49"/>
        <item x="799"/>
        <item x="225"/>
        <item x="83"/>
        <item x="370"/>
        <item x="442"/>
        <item x="110"/>
        <item x="555"/>
        <item x="120"/>
        <item x="435"/>
        <item x="93"/>
        <item x="699"/>
        <item x="139"/>
        <item x="534"/>
        <item x="843"/>
        <item x="296"/>
        <item x="343"/>
        <item x="928"/>
        <item x="606"/>
        <item x="188"/>
        <item x="463"/>
        <item x="507"/>
        <item x="328"/>
        <item x="303"/>
        <item x="294"/>
        <item x="54"/>
        <item x="514"/>
        <item x="89"/>
        <item x="17"/>
        <item x="285"/>
        <item x="248"/>
        <item x="202"/>
        <item x="402"/>
        <item x="363"/>
        <item x="252"/>
        <item x="586"/>
        <item x="239"/>
        <item x="201"/>
        <item x="297"/>
        <item x="77"/>
        <item x="91"/>
        <item x="111"/>
        <item x="145"/>
        <item x="508"/>
        <item x="697"/>
        <item x="1058"/>
        <item x="33"/>
        <item x="667"/>
        <item x="115"/>
        <item x="116"/>
        <item x="21"/>
        <item x="295"/>
        <item x="425"/>
        <item x="642"/>
        <item x="232"/>
        <item x="28"/>
        <item x="357"/>
        <item x="189"/>
        <item x="780"/>
        <item x="361"/>
        <item x="1004"/>
        <item x="577"/>
        <item x="29"/>
        <item x="53"/>
        <item x="311"/>
        <item x="788"/>
        <item x="462"/>
        <item x="983"/>
        <item x="72"/>
        <item x="320"/>
        <item x="326"/>
        <item x="220"/>
        <item x="31"/>
        <item x="975"/>
        <item x="230"/>
        <item x="191"/>
        <item x="34"/>
        <item x="99"/>
        <item x="632"/>
        <item x="625"/>
        <item x="148"/>
        <item x="498"/>
        <item x="441"/>
        <item x="48"/>
        <item x="231"/>
        <item x="362"/>
        <item x="657"/>
        <item x="212"/>
        <item x="143"/>
        <item x="392"/>
        <item x="474"/>
        <item x="575"/>
        <item x="535"/>
        <item x="284"/>
        <item x="341"/>
        <item x="544"/>
        <item x="253"/>
        <item x="838"/>
        <item x="580"/>
        <item x="1394"/>
        <item x="255"/>
        <item x="194"/>
        <item x="379"/>
        <item x="229"/>
        <item x="356"/>
        <item x="226"/>
        <item x="550"/>
        <item x="114"/>
        <item x="147"/>
        <item x="652"/>
        <item x="6"/>
        <item x="921"/>
        <item x="782"/>
        <item x="1145"/>
        <item x="1315"/>
        <item x="1144"/>
        <item x="804"/>
        <item x="873"/>
        <item x="594"/>
        <item x="1313"/>
        <item x="539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6"/>
        <item x="20"/>
        <item x="22"/>
        <item x="25"/>
        <item x="27"/>
        <item x="32"/>
        <item x="38"/>
        <item x="39"/>
        <item x="44"/>
        <item x="45"/>
        <item x="47"/>
        <item x="50"/>
        <item x="52"/>
        <item x="55"/>
        <item x="57"/>
        <item x="58"/>
        <item x="59"/>
        <item x="60"/>
        <item x="62"/>
        <item x="63"/>
        <item x="64"/>
        <item x="65"/>
        <item x="66"/>
        <item x="68"/>
        <item x="70"/>
        <item x="71"/>
        <item x="74"/>
        <item x="76"/>
        <item x="78"/>
        <item x="80"/>
        <item x="81"/>
        <item x="82"/>
        <item x="84"/>
        <item x="87"/>
        <item x="90"/>
        <item x="92"/>
        <item x="94"/>
        <item x="96"/>
        <item x="97"/>
        <item x="98"/>
        <item x="100"/>
        <item x="102"/>
        <item x="103"/>
        <item x="104"/>
        <item x="105"/>
        <item x="107"/>
        <item x="108"/>
        <item x="109"/>
        <item x="112"/>
        <item x="119"/>
        <item x="122"/>
        <item x="124"/>
        <item x="127"/>
        <item x="129"/>
        <item x="130"/>
        <item x="131"/>
        <item x="132"/>
        <item x="134"/>
        <item x="136"/>
        <item x="137"/>
        <item x="138"/>
        <item x="142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80"/>
        <item x="181"/>
        <item x="183"/>
        <item x="184"/>
        <item x="185"/>
        <item x="187"/>
        <item x="190"/>
        <item x="192"/>
        <item x="195"/>
        <item x="196"/>
        <item x="197"/>
        <item x="198"/>
        <item x="199"/>
        <item x="200"/>
        <item x="203"/>
        <item x="204"/>
        <item x="205"/>
        <item x="206"/>
        <item x="207"/>
        <item x="208"/>
        <item x="209"/>
        <item x="210"/>
        <item x="211"/>
        <item x="214"/>
        <item x="217"/>
        <item x="219"/>
        <item x="221"/>
        <item x="223"/>
        <item x="227"/>
        <item x="228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6"/>
        <item x="247"/>
        <item x="250"/>
        <item x="254"/>
        <item x="256"/>
        <item x="257"/>
        <item x="258"/>
        <item x="259"/>
        <item x="260"/>
        <item x="261"/>
        <item x="263"/>
        <item x="264"/>
        <item x="265"/>
        <item x="266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6"/>
        <item x="287"/>
        <item x="288"/>
        <item x="289"/>
        <item x="290"/>
        <item x="291"/>
        <item x="298"/>
        <item x="299"/>
        <item x="300"/>
        <item x="302"/>
        <item x="306"/>
        <item x="308"/>
        <item x="310"/>
        <item x="313"/>
        <item x="314"/>
        <item x="315"/>
        <item x="316"/>
        <item x="317"/>
        <item x="321"/>
        <item x="322"/>
        <item x="323"/>
        <item x="324"/>
        <item x="325"/>
        <item x="333"/>
        <item x="334"/>
        <item x="336"/>
        <item x="337"/>
        <item x="340"/>
        <item x="345"/>
        <item x="346"/>
        <item x="347"/>
        <item x="348"/>
        <item x="349"/>
        <item x="352"/>
        <item x="353"/>
        <item x="358"/>
        <item x="359"/>
        <item x="360"/>
        <item x="364"/>
        <item x="365"/>
        <item x="366"/>
        <item x="368"/>
        <item x="369"/>
        <item x="371"/>
        <item x="372"/>
        <item x="373"/>
        <item x="374"/>
        <item x="375"/>
        <item x="377"/>
        <item x="378"/>
        <item x="380"/>
        <item x="381"/>
        <item x="383"/>
        <item x="384"/>
        <item x="386"/>
        <item x="387"/>
        <item x="388"/>
        <item x="389"/>
        <item x="390"/>
        <item x="391"/>
        <item x="393"/>
        <item x="394"/>
        <item x="395"/>
        <item x="396"/>
        <item x="397"/>
        <item x="398"/>
        <item x="399"/>
        <item x="400"/>
        <item x="401"/>
        <item x="403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1"/>
        <item x="422"/>
        <item x="423"/>
        <item x="426"/>
        <item x="427"/>
        <item x="429"/>
        <item x="430"/>
        <item x="431"/>
        <item x="434"/>
        <item x="436"/>
        <item x="437"/>
        <item x="440"/>
        <item x="444"/>
        <item x="445"/>
        <item x="450"/>
        <item x="451"/>
        <item x="452"/>
        <item x="453"/>
        <item x="454"/>
        <item x="455"/>
        <item x="456"/>
        <item x="457"/>
        <item x="458"/>
        <item x="459"/>
        <item x="464"/>
        <item x="466"/>
        <item x="468"/>
        <item x="470"/>
        <item x="471"/>
        <item x="473"/>
        <item x="475"/>
        <item x="476"/>
        <item x="477"/>
        <item x="478"/>
        <item x="479"/>
        <item x="481"/>
        <item x="482"/>
        <item x="483"/>
        <item x="485"/>
        <item x="489"/>
        <item x="490"/>
        <item x="491"/>
        <item x="493"/>
        <item x="494"/>
        <item x="495"/>
        <item x="500"/>
        <item x="501"/>
        <item x="502"/>
        <item x="503"/>
        <item x="504"/>
        <item x="506"/>
        <item x="510"/>
        <item x="515"/>
        <item x="517"/>
        <item x="518"/>
        <item x="519"/>
        <item x="520"/>
        <item x="521"/>
        <item x="522"/>
        <item x="524"/>
        <item x="525"/>
        <item x="526"/>
        <item x="530"/>
        <item x="531"/>
        <item x="532"/>
        <item x="536"/>
        <item x="540"/>
        <item x="542"/>
        <item x="543"/>
        <item x="545"/>
        <item x="546"/>
        <item x="547"/>
        <item x="549"/>
        <item x="551"/>
        <item x="552"/>
        <item x="554"/>
        <item x="556"/>
        <item x="557"/>
        <item x="558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4"/>
        <item x="578"/>
        <item x="579"/>
        <item x="582"/>
        <item x="585"/>
        <item x="587"/>
        <item x="589"/>
        <item x="591"/>
        <item x="593"/>
        <item x="596"/>
        <item x="597"/>
        <item x="598"/>
        <item x="599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9"/>
        <item x="620"/>
        <item x="621"/>
        <item x="622"/>
        <item x="623"/>
        <item x="624"/>
        <item x="628"/>
        <item x="629"/>
        <item x="631"/>
        <item x="633"/>
        <item x="634"/>
        <item x="635"/>
        <item x="636"/>
        <item x="638"/>
        <item x="641"/>
        <item x="643"/>
        <item x="645"/>
        <item x="647"/>
        <item x="648"/>
        <item x="650"/>
        <item x="651"/>
        <item x="653"/>
        <item x="655"/>
        <item x="656"/>
        <item x="659"/>
        <item x="661"/>
        <item x="663"/>
        <item x="670"/>
        <item x="672"/>
        <item x="673"/>
        <item x="674"/>
        <item x="677"/>
        <item x="678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700"/>
        <item x="702"/>
        <item x="704"/>
        <item x="705"/>
        <item x="706"/>
        <item x="707"/>
        <item x="710"/>
        <item x="726"/>
        <item x="727"/>
        <item x="728"/>
        <item x="729"/>
        <item x="730"/>
        <item x="731"/>
        <item x="732"/>
        <item x="734"/>
        <item x="735"/>
        <item x="736"/>
        <item x="737"/>
        <item x="738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3"/>
        <item x="754"/>
        <item x="755"/>
        <item x="756"/>
        <item x="760"/>
        <item x="761"/>
        <item x="762"/>
        <item x="763"/>
        <item x="767"/>
        <item x="768"/>
        <item x="771"/>
        <item x="777"/>
        <item x="778"/>
        <item x="779"/>
        <item x="781"/>
        <item x="783"/>
        <item x="784"/>
        <item x="787"/>
        <item x="792"/>
        <item x="793"/>
        <item x="794"/>
        <item x="796"/>
        <item x="797"/>
        <item x="800"/>
        <item x="801"/>
        <item x="802"/>
        <item x="803"/>
        <item x="805"/>
        <item x="811"/>
        <item x="817"/>
        <item x="819"/>
        <item x="820"/>
        <item x="822"/>
        <item x="823"/>
        <item x="824"/>
        <item x="825"/>
        <item x="826"/>
        <item x="828"/>
        <item x="829"/>
        <item x="830"/>
        <item x="834"/>
        <item x="836"/>
        <item x="837"/>
        <item x="841"/>
        <item x="844"/>
        <item x="846"/>
        <item x="848"/>
        <item x="851"/>
        <item x="852"/>
        <item x="854"/>
        <item x="855"/>
        <item x="856"/>
        <item x="858"/>
        <item x="859"/>
        <item x="861"/>
        <item x="862"/>
        <item x="863"/>
        <item x="864"/>
        <item x="866"/>
        <item x="869"/>
        <item x="872"/>
        <item x="874"/>
        <item x="875"/>
        <item x="876"/>
        <item x="877"/>
        <item x="878"/>
        <item x="879"/>
        <item x="882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1"/>
        <item x="902"/>
        <item x="905"/>
        <item x="906"/>
        <item x="907"/>
        <item x="909"/>
        <item x="910"/>
        <item x="911"/>
        <item x="912"/>
        <item x="913"/>
        <item x="914"/>
        <item x="915"/>
        <item x="916"/>
        <item x="917"/>
        <item x="922"/>
        <item x="923"/>
        <item x="925"/>
        <item x="926"/>
        <item x="929"/>
        <item x="930"/>
        <item x="931"/>
        <item x="933"/>
        <item x="935"/>
        <item x="936"/>
        <item x="938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5"/>
        <item x="956"/>
        <item x="957"/>
        <item x="958"/>
        <item x="959"/>
        <item x="961"/>
        <item x="962"/>
        <item x="963"/>
        <item x="964"/>
        <item x="966"/>
        <item x="967"/>
        <item x="968"/>
        <item x="969"/>
        <item x="973"/>
        <item x="974"/>
        <item x="976"/>
        <item x="977"/>
        <item x="978"/>
        <item x="979"/>
        <item x="980"/>
        <item x="981"/>
        <item x="984"/>
        <item x="985"/>
        <item x="986"/>
        <item x="988"/>
        <item x="989"/>
        <item x="990"/>
        <item x="991"/>
        <item x="992"/>
        <item x="993"/>
        <item x="994"/>
        <item x="996"/>
        <item x="997"/>
        <item x="998"/>
        <item x="999"/>
        <item x="1000"/>
        <item x="1001"/>
        <item x="1002"/>
        <item x="1003"/>
        <item x="1005"/>
        <item x="1006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4"/>
        <item x="1025"/>
        <item x="1026"/>
        <item x="1027"/>
        <item x="1028"/>
        <item x="1029"/>
        <item x="1030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6"/>
        <item x="1057"/>
        <item x="1059"/>
        <item x="1060"/>
        <item x="1061"/>
        <item x="1063"/>
        <item x="1064"/>
        <item x="1065"/>
        <item x="1067"/>
        <item x="1068"/>
        <item x="1069"/>
        <item x="1070"/>
        <item x="1071"/>
        <item x="1072"/>
        <item x="1074"/>
        <item x="1075"/>
        <item x="1076"/>
        <item x="1077"/>
        <item x="1082"/>
        <item x="1083"/>
        <item x="1086"/>
        <item x="1087"/>
        <item x="1091"/>
        <item x="1093"/>
        <item x="1098"/>
        <item x="1099"/>
        <item x="1103"/>
        <item x="1106"/>
        <item x="1107"/>
        <item x="1109"/>
        <item x="1110"/>
        <item x="1112"/>
        <item x="1113"/>
        <item x="1115"/>
        <item x="1119"/>
        <item x="1120"/>
        <item x="1123"/>
        <item x="1124"/>
        <item x="1125"/>
        <item x="1126"/>
        <item x="1129"/>
        <item x="1130"/>
        <item x="1131"/>
        <item x="1132"/>
        <item x="1133"/>
        <item x="1134"/>
        <item x="1135"/>
        <item x="1136"/>
        <item x="1137"/>
        <item x="1139"/>
        <item x="1140"/>
        <item x="1141"/>
        <item x="1142"/>
        <item x="1143"/>
        <item x="1146"/>
        <item x="1147"/>
        <item x="1148"/>
        <item x="1150"/>
        <item x="1151"/>
        <item x="1152"/>
        <item x="1153"/>
        <item x="1154"/>
        <item x="1155"/>
        <item x="1157"/>
        <item x="1160"/>
        <item x="1161"/>
        <item x="1162"/>
        <item x="1164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8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2"/>
        <item x="1293"/>
        <item x="1295"/>
        <item x="1296"/>
        <item x="1297"/>
        <item x="1298"/>
        <item x="1300"/>
        <item x="1303"/>
        <item x="1304"/>
        <item x="1305"/>
        <item x="1306"/>
        <item x="1307"/>
        <item x="1308"/>
        <item x="1309"/>
        <item x="1310"/>
        <item x="1311"/>
        <item x="1312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2"/>
        <item x="1344"/>
        <item x="1346"/>
        <item x="1347"/>
        <item x="1349"/>
        <item x="1350"/>
        <item x="1351"/>
        <item x="1352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0"/>
        <item x="1373"/>
        <item x="1374"/>
        <item x="1376"/>
        <item x="1377"/>
        <item x="1379"/>
        <item x="1380"/>
        <item x="1381"/>
        <item x="1384"/>
        <item x="1385"/>
        <item x="1386"/>
        <item x="1387"/>
        <item x="1388"/>
        <item x="1389"/>
        <item x="1390"/>
        <item x="1391"/>
        <item x="1392"/>
        <item x="1395"/>
        <item x="1396"/>
        <item x="1397"/>
        <item x="1398"/>
        <item x="1399"/>
        <item x="1400"/>
        <item x="1401"/>
        <item x="1403"/>
        <item x="1404"/>
        <item x="1405"/>
        <item x="1406"/>
        <item x="1407"/>
        <item x="1408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axis="axisRow" showAll="0" defaultSubtotal="0">
      <items count="1618">
        <item x="818"/>
        <item x="814"/>
        <item x="743"/>
        <item x="799"/>
        <item x="1053"/>
        <item x="792"/>
        <item x="36"/>
        <item x="10"/>
        <item x="729"/>
        <item x="1144"/>
        <item x="1512"/>
        <item x="755"/>
        <item x="884"/>
        <item x="789"/>
        <item x="775"/>
        <item x="730"/>
        <item x="435"/>
        <item x="1373"/>
        <item x="1166"/>
        <item x="782"/>
        <item x="855"/>
        <item x="1054"/>
        <item x="745"/>
        <item x="733"/>
        <item x="1138"/>
        <item x="736"/>
        <item x="961"/>
        <item x="772"/>
        <item x="1139"/>
        <item x="1375"/>
        <item x="1126"/>
        <item x="545"/>
        <item x="1590"/>
        <item x="140"/>
        <item x="128"/>
        <item x="1420"/>
        <item x="1342"/>
        <item x="744"/>
        <item x="793"/>
        <item x="781"/>
        <item x="1222"/>
        <item x="1405"/>
        <item x="1146"/>
        <item x="762"/>
        <item x="892"/>
        <item x="1172"/>
        <item x="837"/>
        <item x="1140"/>
        <item x="450"/>
        <item x="1168"/>
        <item x="1481"/>
        <item x="984"/>
        <item x="734"/>
        <item x="1128"/>
        <item x="1145"/>
        <item x="1169"/>
        <item x="735"/>
        <item x="833"/>
        <item x="966"/>
        <item x="842"/>
        <item x="1163"/>
        <item x="453"/>
        <item x="436"/>
        <item x="15"/>
        <item x="732"/>
        <item x="1170"/>
        <item x="741"/>
        <item x="905"/>
        <item x="798"/>
        <item x="838"/>
        <item x="991"/>
        <item x="949"/>
        <item x="1450"/>
        <item x="851"/>
        <item x="1364"/>
        <item x="379"/>
        <item x="795"/>
        <item x="1092"/>
        <item x="968"/>
        <item x="175"/>
        <item x="832"/>
        <item x="1039"/>
        <item x="891"/>
        <item x="523"/>
        <item x="1440"/>
        <item x="1580"/>
        <item x="687"/>
        <item x="1231"/>
        <item x="1329"/>
        <item x="1147"/>
        <item x="845"/>
        <item x="1142"/>
        <item x="562"/>
        <item x="123"/>
        <item x="1127"/>
        <item x="494"/>
        <item x="689"/>
        <item x="1135"/>
        <item x="1003"/>
        <item x="731"/>
        <item x="679"/>
        <item x="221"/>
        <item x="780"/>
        <item x="987"/>
        <item x="345"/>
        <item x="697"/>
        <item x="1181"/>
        <item x="839"/>
        <item x="895"/>
        <item x="821"/>
        <item x="347"/>
        <item x="51"/>
        <item x="407"/>
        <item x="797"/>
        <item x="1063"/>
        <item x="659"/>
        <item x="1026"/>
        <item x="1513"/>
        <item x="1182"/>
        <item x="467"/>
        <item x="1503"/>
        <item x="512"/>
        <item x="1129"/>
        <item x="118"/>
        <item x="595"/>
        <item x="544"/>
        <item x="502"/>
        <item x="1038"/>
        <item x="840"/>
        <item x="1150"/>
        <item x="1235"/>
        <item x="726"/>
        <item x="1093"/>
        <item x="518"/>
        <item x="742"/>
        <item x="19"/>
        <item x="452"/>
        <item x="423"/>
        <item x="1437"/>
        <item x="651"/>
        <item x="904"/>
        <item x="248"/>
        <item x="1540"/>
        <item x="1435"/>
        <item x="1284"/>
        <item x="716"/>
        <item x="1001"/>
        <item x="1229"/>
        <item x="599"/>
        <item x="1130"/>
        <item x="141"/>
        <item x="859"/>
        <item x="1176"/>
        <item x="928"/>
        <item x="1511"/>
        <item x="1171"/>
        <item x="932"/>
        <item x="889"/>
        <item x="719"/>
        <item x="871"/>
        <item x="727"/>
        <item x="385"/>
        <item x="877"/>
        <item x="1474"/>
        <item x="1151"/>
        <item x="869"/>
        <item x="1472"/>
        <item x="812"/>
        <item x="271"/>
        <item x="227"/>
        <item x="956"/>
        <item x="1156"/>
        <item x="1018"/>
        <item x="963"/>
        <item x="133"/>
        <item x="693"/>
        <item x="714"/>
        <item x="121"/>
        <item x="519"/>
        <item x="684"/>
        <item x="1175"/>
        <item x="218"/>
        <item x="809"/>
        <item x="906"/>
        <item x="1224"/>
        <item x="694"/>
        <item x="295"/>
        <item x="370"/>
        <item x="270"/>
        <item x="310"/>
        <item x="113"/>
        <item x="442"/>
        <item x="1154"/>
        <item x="1368"/>
        <item x="1255"/>
        <item x="737"/>
        <item x="948"/>
        <item x="1536"/>
        <item x="675"/>
        <item x="591"/>
        <item x="56"/>
        <item x="219"/>
        <item x="1552"/>
        <item x="1443"/>
        <item x="475"/>
        <item x="357"/>
        <item x="1573"/>
        <item x="623"/>
        <item x="353"/>
        <item x="808"/>
        <item x="1040"/>
        <item x="388"/>
        <item x="455"/>
        <item x="503"/>
        <item x="1155"/>
        <item x="866"/>
        <item x="863"/>
        <item x="937"/>
        <item x="254"/>
        <item x="873"/>
        <item x="117"/>
        <item x="1597"/>
        <item x="1551"/>
        <item x="471"/>
        <item x="1134"/>
        <item x="492"/>
        <item x="829"/>
        <item x="35"/>
        <item x="144"/>
        <item x="641"/>
        <item x="594"/>
        <item x="427"/>
        <item x="1514"/>
        <item x="856"/>
        <item x="874"/>
        <item x="834"/>
        <item x="26"/>
        <item x="101"/>
        <item x="1538"/>
        <item x="1426"/>
        <item x="332"/>
        <item x="88"/>
        <item x="304"/>
        <item x="604"/>
        <item x="709"/>
        <item x="933"/>
        <item x="41"/>
        <item x="43"/>
        <item x="1002"/>
        <item x="73"/>
        <item x="796"/>
        <item x="185"/>
        <item x="655"/>
        <item x="1194"/>
        <item x="1160"/>
        <item x="296"/>
        <item x="322"/>
        <item x="30"/>
        <item x="698"/>
        <item x="1575"/>
        <item x="307"/>
        <item x="486"/>
        <item x="1257"/>
        <item x="520"/>
        <item x="929"/>
        <item x="1013"/>
        <item x="1464"/>
        <item x="1531"/>
        <item x="18"/>
        <item x="1528"/>
        <item x="953"/>
        <item x="182"/>
        <item x="308"/>
        <item x="338"/>
        <item x="1152"/>
        <item x="86"/>
        <item x="37"/>
        <item x="490"/>
        <item x="334"/>
        <item x="106"/>
        <item x="583"/>
        <item x="640"/>
        <item x="608"/>
        <item x="894"/>
        <item x="831"/>
        <item x="265"/>
        <item x="196"/>
        <item x="864"/>
        <item x="23"/>
        <item x="79"/>
        <item x="547"/>
        <item x="505"/>
        <item x="126"/>
        <item x="669"/>
        <item x="682"/>
        <item x="535"/>
        <item x="530"/>
        <item x="1278"/>
        <item x="516"/>
        <item x="661"/>
        <item x="216"/>
        <item x="973"/>
        <item x="738"/>
        <item x="1277"/>
        <item x="881"/>
        <item x="473"/>
        <item x="312"/>
        <item x="721"/>
        <item x="813"/>
        <item x="24"/>
        <item x="252"/>
        <item x="1494"/>
        <item x="225"/>
        <item x="1564"/>
        <item x="1439"/>
        <item x="506"/>
        <item x="1598"/>
        <item x="125"/>
        <item x="478"/>
        <item x="441"/>
        <item x="75"/>
        <item x="1434"/>
        <item x="586"/>
        <item x="536"/>
        <item x="686"/>
        <item x="40"/>
        <item x="1225"/>
        <item x="61"/>
        <item x="335"/>
        <item x="540"/>
        <item x="493"/>
        <item x="42"/>
        <item x="354"/>
        <item x="569"/>
        <item x="534"/>
        <item x="189"/>
        <item x="446"/>
        <item x="67"/>
        <item x="431"/>
        <item x="632"/>
        <item x="1469"/>
        <item x="341"/>
        <item x="342"/>
        <item x="601"/>
        <item x="451"/>
        <item x="683"/>
        <item x="1489"/>
        <item x="146"/>
        <item x="836"/>
        <item x="85"/>
        <item x="1493"/>
        <item x="653"/>
        <item x="46"/>
        <item x="69"/>
        <item x="788"/>
        <item x="333"/>
        <item x="1091"/>
        <item x="321"/>
        <item x="95"/>
        <item x="1376"/>
        <item x="996"/>
        <item x="664"/>
        <item x="554"/>
        <item x="49"/>
        <item x="1499"/>
        <item x="822"/>
        <item x="228"/>
        <item x="83"/>
        <item x="373"/>
        <item x="445"/>
        <item x="110"/>
        <item x="1612"/>
        <item x="565"/>
        <item x="120"/>
        <item x="1579"/>
        <item x="438"/>
        <item x="93"/>
        <item x="717"/>
        <item x="139"/>
        <item x="541"/>
        <item x="867"/>
        <item x="346"/>
        <item x="957"/>
        <item x="620"/>
        <item x="191"/>
        <item x="1483"/>
        <item x="469"/>
        <item x="449"/>
        <item x="514"/>
        <item x="306"/>
        <item x="297"/>
        <item x="54"/>
        <item x="1600"/>
        <item x="521"/>
        <item x="89"/>
        <item x="17"/>
        <item x="288"/>
        <item x="251"/>
        <item x="1505"/>
        <item x="205"/>
        <item x="405"/>
        <item x="366"/>
        <item x="255"/>
        <item x="597"/>
        <item x="242"/>
        <item x="204"/>
        <item x="300"/>
        <item x="739"/>
        <item x="77"/>
        <item x="91"/>
        <item x="1486"/>
        <item x="111"/>
        <item x="145"/>
        <item x="515"/>
        <item x="1086"/>
        <item x="715"/>
        <item x="1157"/>
        <item x="33"/>
        <item x="685"/>
        <item x="115"/>
        <item x="116"/>
        <item x="21"/>
        <item x="298"/>
        <item x="1067"/>
        <item x="428"/>
        <item x="657"/>
        <item x="235"/>
        <item x="28"/>
        <item x="740"/>
        <item x="360"/>
        <item x="1532"/>
        <item x="192"/>
        <item x="803"/>
        <item x="1487"/>
        <item x="364"/>
        <item x="1035"/>
        <item x="587"/>
        <item x="1558"/>
        <item x="29"/>
        <item x="53"/>
        <item x="314"/>
        <item x="811"/>
        <item x="468"/>
        <item x="1014"/>
        <item x="72"/>
        <item x="323"/>
        <item x="329"/>
        <item x="223"/>
        <item x="1565"/>
        <item x="31"/>
        <item x="1098"/>
        <item x="1006"/>
        <item x="233"/>
        <item x="194"/>
        <item x="34"/>
        <item x="1470"/>
        <item x="99"/>
        <item x="646"/>
        <item x="639"/>
        <item x="148"/>
        <item x="1610"/>
        <item x="504"/>
        <item x="444"/>
        <item x="1478"/>
        <item x="48"/>
        <item x="1542"/>
        <item x="234"/>
        <item x="365"/>
        <item x="673"/>
        <item x="215"/>
        <item x="1548"/>
        <item x="143"/>
        <item x="1485"/>
        <item x="395"/>
        <item x="480"/>
        <item x="1569"/>
        <item x="585"/>
        <item x="1475"/>
        <item x="1079"/>
        <item x="542"/>
        <item x="287"/>
        <item x="344"/>
        <item x="606"/>
        <item x="256"/>
        <item x="1096"/>
        <item x="590"/>
        <item x="258"/>
        <item x="1473"/>
        <item x="197"/>
        <item x="382"/>
        <item x="1541"/>
        <item x="232"/>
        <item x="359"/>
        <item x="229"/>
        <item x="654"/>
        <item x="1517"/>
        <item x="114"/>
        <item x="147"/>
        <item x="1095"/>
        <item x="667"/>
        <item x="6"/>
        <item x="950"/>
        <item x="1209"/>
        <item x="1406"/>
        <item x="805"/>
        <item x="1208"/>
        <item x="827"/>
        <item x="897"/>
        <item x="1404"/>
        <item x="607"/>
        <item x="857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6"/>
        <item x="20"/>
        <item x="22"/>
        <item x="25"/>
        <item x="27"/>
        <item x="32"/>
        <item x="38"/>
        <item x="39"/>
        <item x="44"/>
        <item x="45"/>
        <item x="47"/>
        <item x="50"/>
        <item x="52"/>
        <item x="55"/>
        <item x="57"/>
        <item x="58"/>
        <item x="59"/>
        <item x="60"/>
        <item x="62"/>
        <item x="63"/>
        <item x="64"/>
        <item x="65"/>
        <item x="66"/>
        <item x="68"/>
        <item x="70"/>
        <item x="71"/>
        <item x="74"/>
        <item x="76"/>
        <item x="78"/>
        <item x="80"/>
        <item x="81"/>
        <item x="82"/>
        <item x="84"/>
        <item x="87"/>
        <item x="90"/>
        <item x="92"/>
        <item x="94"/>
        <item x="96"/>
        <item x="97"/>
        <item x="98"/>
        <item x="100"/>
        <item x="102"/>
        <item x="103"/>
        <item x="104"/>
        <item x="105"/>
        <item x="107"/>
        <item x="108"/>
        <item x="109"/>
        <item x="112"/>
        <item x="119"/>
        <item x="122"/>
        <item x="124"/>
        <item x="127"/>
        <item x="129"/>
        <item x="130"/>
        <item x="131"/>
        <item x="132"/>
        <item x="134"/>
        <item x="135"/>
        <item x="136"/>
        <item x="137"/>
        <item x="138"/>
        <item x="142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3"/>
        <item x="184"/>
        <item x="186"/>
        <item x="187"/>
        <item x="188"/>
        <item x="190"/>
        <item x="193"/>
        <item x="195"/>
        <item x="198"/>
        <item x="199"/>
        <item x="200"/>
        <item x="201"/>
        <item x="202"/>
        <item x="203"/>
        <item x="206"/>
        <item x="207"/>
        <item x="208"/>
        <item x="209"/>
        <item x="210"/>
        <item x="211"/>
        <item x="212"/>
        <item x="213"/>
        <item x="214"/>
        <item x="217"/>
        <item x="220"/>
        <item x="222"/>
        <item x="224"/>
        <item x="226"/>
        <item x="230"/>
        <item x="231"/>
        <item x="236"/>
        <item x="237"/>
        <item x="238"/>
        <item x="239"/>
        <item x="240"/>
        <item x="241"/>
        <item x="243"/>
        <item x="244"/>
        <item x="245"/>
        <item x="246"/>
        <item x="247"/>
        <item x="249"/>
        <item x="250"/>
        <item x="253"/>
        <item x="257"/>
        <item x="259"/>
        <item x="260"/>
        <item x="261"/>
        <item x="262"/>
        <item x="263"/>
        <item x="264"/>
        <item x="266"/>
        <item x="267"/>
        <item x="268"/>
        <item x="269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9"/>
        <item x="290"/>
        <item x="291"/>
        <item x="292"/>
        <item x="293"/>
        <item x="294"/>
        <item x="299"/>
        <item x="301"/>
        <item x="302"/>
        <item x="303"/>
        <item x="305"/>
        <item x="309"/>
        <item x="311"/>
        <item x="313"/>
        <item x="315"/>
        <item x="316"/>
        <item x="317"/>
        <item x="318"/>
        <item x="319"/>
        <item x="320"/>
        <item x="324"/>
        <item x="325"/>
        <item x="326"/>
        <item x="327"/>
        <item x="328"/>
        <item x="330"/>
        <item x="331"/>
        <item x="336"/>
        <item x="337"/>
        <item x="339"/>
        <item x="340"/>
        <item x="343"/>
        <item x="348"/>
        <item x="349"/>
        <item x="350"/>
        <item x="351"/>
        <item x="352"/>
        <item x="355"/>
        <item x="356"/>
        <item x="358"/>
        <item x="361"/>
        <item x="362"/>
        <item x="363"/>
        <item x="367"/>
        <item x="368"/>
        <item x="369"/>
        <item x="371"/>
        <item x="372"/>
        <item x="374"/>
        <item x="375"/>
        <item x="376"/>
        <item x="377"/>
        <item x="378"/>
        <item x="380"/>
        <item x="381"/>
        <item x="383"/>
        <item x="384"/>
        <item x="386"/>
        <item x="387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1"/>
        <item x="402"/>
        <item x="403"/>
        <item x="404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4"/>
        <item x="425"/>
        <item x="426"/>
        <item x="429"/>
        <item x="430"/>
        <item x="432"/>
        <item x="433"/>
        <item x="434"/>
        <item x="437"/>
        <item x="439"/>
        <item x="440"/>
        <item x="443"/>
        <item x="447"/>
        <item x="448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70"/>
        <item x="472"/>
        <item x="474"/>
        <item x="476"/>
        <item x="477"/>
        <item x="479"/>
        <item x="481"/>
        <item x="482"/>
        <item x="483"/>
        <item x="484"/>
        <item x="485"/>
        <item x="487"/>
        <item x="488"/>
        <item x="489"/>
        <item x="491"/>
        <item x="495"/>
        <item x="496"/>
        <item x="497"/>
        <item x="498"/>
        <item x="499"/>
        <item x="500"/>
        <item x="501"/>
        <item x="507"/>
        <item x="508"/>
        <item x="509"/>
        <item x="510"/>
        <item x="511"/>
        <item x="513"/>
        <item x="517"/>
        <item x="522"/>
        <item x="524"/>
        <item x="525"/>
        <item x="526"/>
        <item x="527"/>
        <item x="528"/>
        <item x="529"/>
        <item x="531"/>
        <item x="532"/>
        <item x="533"/>
        <item x="537"/>
        <item x="538"/>
        <item x="539"/>
        <item x="543"/>
        <item x="546"/>
        <item x="548"/>
        <item x="549"/>
        <item x="550"/>
        <item x="551"/>
        <item x="552"/>
        <item x="553"/>
        <item x="555"/>
        <item x="556"/>
        <item x="557"/>
        <item x="558"/>
        <item x="559"/>
        <item x="560"/>
        <item x="561"/>
        <item x="563"/>
        <item x="564"/>
        <item x="566"/>
        <item x="567"/>
        <item x="568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4"/>
        <item x="588"/>
        <item x="589"/>
        <item x="592"/>
        <item x="593"/>
        <item x="596"/>
        <item x="598"/>
        <item x="600"/>
        <item x="602"/>
        <item x="603"/>
        <item x="605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1"/>
        <item x="622"/>
        <item x="624"/>
        <item x="625"/>
        <item x="626"/>
        <item x="627"/>
        <item x="628"/>
        <item x="629"/>
        <item x="630"/>
        <item x="631"/>
        <item x="633"/>
        <item x="634"/>
        <item x="635"/>
        <item x="636"/>
        <item x="637"/>
        <item x="638"/>
        <item x="642"/>
        <item x="643"/>
        <item x="644"/>
        <item x="645"/>
        <item x="647"/>
        <item x="648"/>
        <item x="649"/>
        <item x="650"/>
        <item x="652"/>
        <item x="656"/>
        <item x="658"/>
        <item x="660"/>
        <item x="662"/>
        <item x="663"/>
        <item x="665"/>
        <item x="666"/>
        <item x="668"/>
        <item x="670"/>
        <item x="671"/>
        <item x="672"/>
        <item x="674"/>
        <item x="676"/>
        <item x="677"/>
        <item x="678"/>
        <item x="680"/>
        <item x="681"/>
        <item x="688"/>
        <item x="690"/>
        <item x="691"/>
        <item x="692"/>
        <item x="695"/>
        <item x="696"/>
        <item x="699"/>
        <item x="700"/>
        <item x="701"/>
        <item x="702"/>
        <item x="703"/>
        <item x="704"/>
        <item x="705"/>
        <item x="706"/>
        <item x="707"/>
        <item x="708"/>
        <item x="710"/>
        <item x="711"/>
        <item x="712"/>
        <item x="713"/>
        <item x="718"/>
        <item x="720"/>
        <item x="722"/>
        <item x="723"/>
        <item x="724"/>
        <item x="725"/>
        <item x="728"/>
        <item x="746"/>
        <item x="747"/>
        <item x="748"/>
        <item x="749"/>
        <item x="750"/>
        <item x="751"/>
        <item x="752"/>
        <item x="753"/>
        <item x="754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6"/>
        <item x="777"/>
        <item x="778"/>
        <item x="779"/>
        <item x="783"/>
        <item x="784"/>
        <item x="785"/>
        <item x="786"/>
        <item x="787"/>
        <item x="790"/>
        <item x="791"/>
        <item x="794"/>
        <item x="800"/>
        <item x="801"/>
        <item x="802"/>
        <item x="804"/>
        <item x="806"/>
        <item x="807"/>
        <item x="810"/>
        <item x="815"/>
        <item x="816"/>
        <item x="817"/>
        <item x="819"/>
        <item x="820"/>
        <item x="823"/>
        <item x="824"/>
        <item x="825"/>
        <item x="826"/>
        <item x="828"/>
        <item x="830"/>
        <item x="835"/>
        <item x="841"/>
        <item x="843"/>
        <item x="844"/>
        <item x="846"/>
        <item x="847"/>
        <item x="848"/>
        <item x="849"/>
        <item x="850"/>
        <item x="852"/>
        <item x="853"/>
        <item x="854"/>
        <item x="858"/>
        <item x="860"/>
        <item x="861"/>
        <item x="862"/>
        <item x="865"/>
        <item x="868"/>
        <item x="870"/>
        <item x="872"/>
        <item x="875"/>
        <item x="876"/>
        <item x="878"/>
        <item x="879"/>
        <item x="880"/>
        <item x="882"/>
        <item x="883"/>
        <item x="885"/>
        <item x="886"/>
        <item x="887"/>
        <item x="888"/>
        <item x="890"/>
        <item x="893"/>
        <item x="896"/>
        <item x="898"/>
        <item x="899"/>
        <item x="900"/>
        <item x="901"/>
        <item x="902"/>
        <item x="903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4"/>
        <item x="935"/>
        <item x="936"/>
        <item x="938"/>
        <item x="939"/>
        <item x="940"/>
        <item x="941"/>
        <item x="942"/>
        <item x="943"/>
        <item x="944"/>
        <item x="945"/>
        <item x="946"/>
        <item x="947"/>
        <item x="951"/>
        <item x="952"/>
        <item x="954"/>
        <item x="955"/>
        <item x="958"/>
        <item x="959"/>
        <item x="960"/>
        <item x="962"/>
        <item x="964"/>
        <item x="965"/>
        <item x="967"/>
        <item x="969"/>
        <item x="970"/>
        <item x="971"/>
        <item x="972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8"/>
        <item x="989"/>
        <item x="990"/>
        <item x="992"/>
        <item x="993"/>
        <item x="994"/>
        <item x="995"/>
        <item x="997"/>
        <item x="998"/>
        <item x="999"/>
        <item x="1000"/>
        <item x="1004"/>
        <item x="1005"/>
        <item x="1007"/>
        <item x="1008"/>
        <item x="1009"/>
        <item x="1010"/>
        <item x="1011"/>
        <item x="1012"/>
        <item x="1015"/>
        <item x="1016"/>
        <item x="1017"/>
        <item x="1019"/>
        <item x="1020"/>
        <item x="1021"/>
        <item x="1022"/>
        <item x="1023"/>
        <item x="1024"/>
        <item x="1025"/>
        <item x="1027"/>
        <item x="1028"/>
        <item x="1029"/>
        <item x="1030"/>
        <item x="1031"/>
        <item x="1032"/>
        <item x="1033"/>
        <item x="1034"/>
        <item x="1036"/>
        <item x="1037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5"/>
        <item x="1056"/>
        <item x="1057"/>
        <item x="1058"/>
        <item x="1059"/>
        <item x="1060"/>
        <item x="1061"/>
        <item x="1062"/>
        <item x="1064"/>
        <item x="1065"/>
        <item x="1066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7"/>
        <item x="1088"/>
        <item x="1089"/>
        <item x="1090"/>
        <item x="1094"/>
        <item x="1097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31"/>
        <item x="1132"/>
        <item x="1133"/>
        <item x="1136"/>
        <item x="1137"/>
        <item x="1141"/>
        <item x="1143"/>
        <item x="1148"/>
        <item x="1149"/>
        <item x="1153"/>
        <item x="1158"/>
        <item x="1159"/>
        <item x="1161"/>
        <item x="1162"/>
        <item x="1164"/>
        <item x="1165"/>
        <item x="1167"/>
        <item x="1173"/>
        <item x="1174"/>
        <item x="1177"/>
        <item x="1178"/>
        <item x="1179"/>
        <item x="1180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6"/>
        <item x="1227"/>
        <item x="1228"/>
        <item x="1230"/>
        <item x="1232"/>
        <item x="1233"/>
        <item x="1234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6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9"/>
        <item x="1280"/>
        <item x="1281"/>
        <item x="1282"/>
        <item x="1283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5"/>
        <item x="1366"/>
        <item x="1367"/>
        <item x="1369"/>
        <item x="1370"/>
        <item x="1371"/>
        <item x="1372"/>
        <item x="1374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1"/>
        <item x="1422"/>
        <item x="1423"/>
        <item x="1424"/>
        <item x="1425"/>
        <item x="1427"/>
        <item x="1428"/>
        <item x="1429"/>
        <item x="1430"/>
        <item x="1431"/>
        <item x="1432"/>
        <item x="1433"/>
        <item x="1436"/>
        <item x="1438"/>
        <item x="1441"/>
        <item x="1442"/>
        <item x="1444"/>
        <item x="1445"/>
        <item x="1446"/>
        <item x="1447"/>
        <item x="1448"/>
        <item x="1449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5"/>
        <item x="1466"/>
        <item x="1467"/>
        <item x="1468"/>
        <item x="1471"/>
        <item x="1476"/>
        <item x="1477"/>
        <item x="1479"/>
        <item x="1480"/>
        <item x="1482"/>
        <item x="1484"/>
        <item x="1488"/>
        <item x="1490"/>
        <item x="1491"/>
        <item x="1492"/>
        <item x="1495"/>
        <item x="1496"/>
        <item x="1497"/>
        <item x="1498"/>
        <item x="1500"/>
        <item x="1501"/>
        <item x="1502"/>
        <item x="1504"/>
        <item x="1506"/>
        <item x="1507"/>
        <item x="1508"/>
        <item x="1509"/>
        <item x="1510"/>
        <item x="1515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9"/>
        <item x="1530"/>
        <item x="1533"/>
        <item x="1534"/>
        <item x="1535"/>
        <item x="1537"/>
        <item x="1539"/>
        <item x="1543"/>
        <item x="1544"/>
        <item x="1545"/>
        <item x="1546"/>
        <item x="1547"/>
        <item x="1549"/>
        <item x="1550"/>
        <item x="1553"/>
        <item x="1554"/>
        <item x="1555"/>
        <item x="1556"/>
        <item x="1557"/>
        <item x="1559"/>
        <item x="1560"/>
        <item x="1561"/>
        <item x="1562"/>
        <item x="1563"/>
        <item x="1566"/>
        <item x="1567"/>
        <item x="1568"/>
        <item x="1570"/>
        <item x="1571"/>
        <item x="1572"/>
        <item x="1574"/>
        <item x="1576"/>
        <item x="1577"/>
        <item x="1578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9"/>
        <item x="1601"/>
        <item x="1602"/>
        <item x="1603"/>
        <item x="1604"/>
        <item x="1605"/>
        <item x="1606"/>
        <item x="1607"/>
        <item x="1608"/>
        <item x="1609"/>
        <item x="1611"/>
        <item x="1613"/>
        <item x="1614"/>
        <item x="1615"/>
        <item x="1616"/>
        <item x="1617"/>
      </items>
    </pivotField>
    <pivotField dataField="1" showAll="0" defaultSubtota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h="1" sd="0" x="1"/>
        <item h="1" sd="0" x="0"/>
        <item h="1" sd="0" x="2"/>
        <item sd="0" x="3"/>
        <item sd="0" x="5"/>
        <item sd="0" x="6"/>
        <item sd="0" x="7"/>
        <item sd="0" x="8"/>
        <item sd="0" x="9"/>
        <item sd="0" x="11"/>
        <item sd="0" x="12"/>
        <item sd="0" x="24"/>
        <item sd="0" x="16"/>
        <item sd="0" x="17"/>
        <item sd="0" x="18"/>
        <item sd="0" x="19"/>
        <item sd="0" x="20"/>
        <item sd="0" x="21"/>
        <item sd="0" x="22"/>
        <item sd="0" x="10"/>
        <item sd="0" x="23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6"/>
        <item sd="0" x="37"/>
        <item sd="0" x="14"/>
        <item sd="0" x="13"/>
        <item sd="0" x="15"/>
        <item sd="0" x="35"/>
        <item sd="0"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Page" multipleItemSelectionAllowed="1" showAll="0">
      <items count="12">
        <item sd="0" x="0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</pivotFields>
  <rowFields count="5">
    <field x="33"/>
    <field x="3"/>
    <field x="0"/>
    <field x="17"/>
    <field x="23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34" hier="0"/>
    <pageField fld="35" hier="0"/>
  </pageFields>
  <dataFields count="5">
    <dataField name="Вода,  тенге" fld="22" baseField="27" baseItem="19" numFmtId="4"/>
    <dataField name=" Штраф, тенге" fld="28" baseField="30" baseItem="3" numFmtId="4"/>
    <dataField name="Общая,  тенге" fld="24" baseField="27" baseItem="19" numFmtId="4"/>
    <dataField name="Вода расчет  м3" fld="16" baseField="0" baseItem="0" numFmtId="4"/>
    <dataField name=" Кан расчет м3" fld="17" baseField="33" baseItem="4" numFmtId="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compact="0" compactData="0" multipleFieldFilters="0">
  <location ref="A4:I16" firstHeaderRow="1" firstDataRow="2" firstDataCol="4" rowPageCount="2" colPageCount="1"/>
  <pivotFields count="36">
    <pivotField axis="axisRow" compact="0" outline="0" showAll="0">
      <items count="3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449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471"/>
        <item x="475"/>
        <item x="476"/>
        <item x="3005"/>
        <item x="3006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63"/>
        <item x="710"/>
        <item x="762"/>
        <item x="812"/>
        <item x="864"/>
        <item x="894"/>
        <item x="935"/>
        <item x="936"/>
        <item x="1112"/>
        <item x="1205"/>
        <item x="1432"/>
        <item x="1433"/>
        <item x="1434"/>
        <item x="1484"/>
        <item x="1622"/>
        <item x="1685"/>
        <item x="1856"/>
        <item x="1914"/>
        <item x="2054"/>
        <item x="2134"/>
        <item x="2143"/>
        <item x="2461"/>
        <item x="2681"/>
        <item x="2840"/>
        <item x="2845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t="default"/>
      </items>
    </pivotField>
    <pivotField compact="0" outline="0" showAll="0"/>
    <pivotField compact="0" outline="0" showAll="0"/>
    <pivotField axis="axisRow" compact="0" outline="0" showAll="0">
      <items count="3082">
        <item sd="0" x="4"/>
        <item sd="0" x="2"/>
        <item sd="0" x="3"/>
        <item sd="0" x="1"/>
        <item sd="0"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sd="0"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sd="0" x="123"/>
        <item x="124"/>
        <item sd="0" x="125"/>
        <item sd="0" x="126"/>
        <item sd="0" x="127"/>
        <item sd="0" x="128"/>
        <item sd="0" x="129"/>
        <item sd="0" x="130"/>
        <item x="131"/>
        <item sd="0" x="132"/>
        <item sd="0" x="133"/>
        <item sd="0" x="134"/>
        <item sd="0" x="135"/>
        <item x="136"/>
        <item sd="0" x="137"/>
        <item x="138"/>
        <item sd="0" x="139"/>
        <item sd="0" x="140"/>
        <item sd="0"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sd="0"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sd="0"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sd="0" x="290"/>
        <item x="291"/>
        <item sd="0" x="292"/>
        <item x="293"/>
        <item sd="0" x="294"/>
        <item sd="0" x="295"/>
        <item sd="0" x="296"/>
        <item x="297"/>
        <item x="298"/>
        <item sd="0" x="299"/>
        <item x="300"/>
        <item sd="0" x="301"/>
        <item x="302"/>
        <item x="303"/>
        <item sd="0" x="304"/>
        <item sd="0" x="305"/>
        <item sd="0" x="307"/>
        <item sd="0" x="308"/>
        <item x="309"/>
        <item x="310"/>
        <item sd="0" x="311"/>
        <item sd="0" x="313"/>
        <item x="314"/>
        <item sd="0" x="315"/>
        <item sd="0"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sd="0" x="451"/>
        <item sd="0" x="452"/>
        <item x="453"/>
        <item sd="0" x="454"/>
        <item sd="0" x="455"/>
        <item sd="0" x="456"/>
        <item x="457"/>
        <item sd="0" x="458"/>
        <item x="459"/>
        <item sd="0" x="460"/>
        <item sd="0" x="461"/>
        <item sd="0" x="462"/>
        <item sd="0" x="463"/>
        <item sd="0" x="464"/>
        <item x="465"/>
        <item x="466"/>
        <item x="467"/>
        <item sd="0" x="468"/>
        <item sd="0" x="469"/>
        <item sd="0" x="470"/>
        <item sd="0" x="471"/>
        <item x="472"/>
        <item sd="0" x="473"/>
        <item sd="0" x="474"/>
        <item x="475"/>
        <item x="476"/>
        <item sd="0" x="477"/>
        <item x="478"/>
        <item x="479"/>
        <item sd="0" x="480"/>
        <item x="481"/>
        <item sd="0" x="482"/>
        <item sd="0" x="483"/>
        <item sd="0" x="484"/>
        <item x="485"/>
        <item x="486"/>
        <item x="487"/>
        <item x="488"/>
        <item sd="0"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sd="0" x="629"/>
        <item x="630"/>
        <item x="631"/>
        <item x="632"/>
        <item x="633"/>
        <item sd="0"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sd="0" x="748"/>
        <item sd="0" x="749"/>
        <item sd="0" x="750"/>
        <item sd="0" x="751"/>
        <item x="752"/>
        <item x="753"/>
        <item x="754"/>
        <item x="755"/>
        <item x="756"/>
        <item sd="0"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sd="0" x="784"/>
        <item x="785"/>
        <item sd="0" x="786"/>
        <item x="787"/>
        <item x="788"/>
        <item sd="0" x="789"/>
        <item sd="0" x="790"/>
        <item x="791"/>
        <item x="792"/>
        <item sd="0" x="793"/>
        <item sd="0" x="794"/>
        <item sd="0" x="795"/>
        <item sd="0"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sd="0" x="934"/>
        <item x="935"/>
        <item x="936"/>
        <item x="937"/>
        <item x="938"/>
        <item x="939"/>
        <item x="940"/>
        <item x="941"/>
        <item sd="0" x="942"/>
        <item x="943"/>
        <item x="945"/>
        <item x="946"/>
        <item sd="0" x="947"/>
        <item sd="0" x="948"/>
        <item sd="0" x="949"/>
        <item sd="0" x="950"/>
        <item x="951"/>
        <item x="952"/>
        <item sd="0" x="953"/>
        <item sd="0" x="954"/>
        <item x="955"/>
        <item sd="0" x="956"/>
        <item x="957"/>
        <item sd="0" x="958"/>
        <item x="959"/>
        <item x="960"/>
        <item sd="0" x="961"/>
        <item x="962"/>
        <item x="963"/>
        <item sd="0" x="964"/>
        <item sd="0" x="965"/>
        <item sd="0" x="966"/>
        <item x="967"/>
        <item x="968"/>
        <item x="969"/>
        <item x="970"/>
        <item x="971"/>
        <item x="972"/>
        <item sd="0" x="973"/>
        <item x="974"/>
        <item x="975"/>
        <item sd="0"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sd="0" x="1079"/>
        <item sd="0" x="1080"/>
        <item sd="0" x="1081"/>
        <item sd="0" x="1082"/>
        <item sd="0" x="1083"/>
        <item x="1084"/>
        <item sd="0"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sd="0"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sd="0" x="1277"/>
        <item x="1278"/>
        <item sd="0" x="1279"/>
        <item sd="0" x="1280"/>
        <item x="1281"/>
        <item sd="0" x="1282"/>
        <item x="1283"/>
        <item x="1284"/>
        <item x="1285"/>
        <item x="1286"/>
        <item sd="0" x="1287"/>
        <item x="1288"/>
        <item x="1289"/>
        <item x="1290"/>
        <item x="1291"/>
        <item x="1292"/>
        <item x="1293"/>
        <item x="1294"/>
        <item x="1295"/>
        <item sd="0" x="1296"/>
        <item sd="0" x="1297"/>
        <item x="1298"/>
        <item sd="0" x="1299"/>
        <item sd="0" x="1300"/>
        <item sd="0" x="1301"/>
        <item sd="0" x="1302"/>
        <item sd="0" x="1303"/>
        <item x="1304"/>
        <item sd="0" x="1305"/>
        <item sd="0" x="1306"/>
        <item x="1307"/>
        <item x="1308"/>
        <item x="1309"/>
        <item x="1310"/>
        <item x="1311"/>
        <item sd="0" x="1312"/>
        <item x="1313"/>
        <item x="1314"/>
        <item x="1315"/>
        <item x="1316"/>
        <item sd="0"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sd="0"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sd="0" x="1406"/>
        <item x="1407"/>
        <item x="1408"/>
        <item x="1409"/>
        <item x="1410"/>
        <item sd="0" x="1411"/>
        <item x="1412"/>
        <item sd="0"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sd="0"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sd="0" x="1581"/>
        <item sd="0" x="1582"/>
        <item sd="0" x="1583"/>
        <item sd="0" x="1584"/>
        <item sd="0" x="1585"/>
        <item sd="0" x="1586"/>
        <item x="1587"/>
        <item x="1588"/>
        <item sd="0" x="1589"/>
        <item x="1590"/>
        <item sd="0" x="1591"/>
        <item x="1592"/>
        <item sd="0" x="1593"/>
        <item sd="0" x="1594"/>
        <item sd="0" x="1595"/>
        <item sd="0" x="1596"/>
        <item x="1597"/>
        <item x="1599"/>
        <item sd="0" x="1600"/>
        <item x="1601"/>
        <item x="1602"/>
        <item x="1603"/>
        <item x="1604"/>
        <item sd="0" x="1605"/>
        <item sd="0" x="1606"/>
        <item x="1607"/>
        <item x="1608"/>
        <item sd="0" x="1609"/>
        <item x="1610"/>
        <item x="1611"/>
        <item sd="0" x="1612"/>
        <item x="1613"/>
        <item x="1614"/>
        <item sd="0" x="1617"/>
        <item x="1618"/>
        <item sd="0" x="1619"/>
        <item sd="0" x="1620"/>
        <item x="1621"/>
        <item x="1622"/>
        <item sd="0" x="1623"/>
        <item sd="0" x="1624"/>
        <item sd="0" x="1625"/>
        <item x="1626"/>
        <item sd="0" x="1627"/>
        <item x="1628"/>
        <item sd="0" x="1629"/>
        <item sd="0"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sd="0" x="1753"/>
        <item sd="0" x="1754"/>
        <item sd="0" x="1755"/>
        <item sd="0"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sd="0" x="1930"/>
        <item x="1931"/>
        <item sd="0" x="1932"/>
        <item x="1933"/>
        <item sd="0" x="1934"/>
        <item x="1935"/>
        <item sd="0" x="1936"/>
        <item x="1937"/>
        <item x="1938"/>
        <item sd="0" x="1939"/>
        <item x="1940"/>
        <item x="1941"/>
        <item x="1942"/>
        <item x="1943"/>
        <item x="1944"/>
        <item x="1945"/>
        <item x="1946"/>
        <item x="1947"/>
        <item x="1948"/>
        <item x="1949"/>
        <item sd="0"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sd="0"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sd="0" x="2049"/>
        <item x="2050"/>
        <item sd="0" x="2051"/>
        <item x="2052"/>
        <item x="2053"/>
        <item sd="0" x="2054"/>
        <item x="2055"/>
        <item x="2056"/>
        <item x="2057"/>
        <item sd="0" x="2058"/>
        <item x="2059"/>
        <item x="2060"/>
        <item x="2061"/>
        <item x="2062"/>
        <item sd="0" x="2063"/>
        <item x="2064"/>
        <item sd="0"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sd="0" x="2298"/>
        <item sd="0" x="2299"/>
        <item x="2300"/>
        <item sd="0" x="2301"/>
        <item x="2302"/>
        <item sd="0" x="2303"/>
        <item sd="0" x="2304"/>
        <item sd="0" x="2305"/>
        <item sd="0" x="2306"/>
        <item x="2307"/>
        <item sd="0" x="2308"/>
        <item x="2309"/>
        <item x="2310"/>
        <item sd="0" x="2311"/>
        <item sd="0" x="2312"/>
        <item sd="0" x="2313"/>
        <item x="2314"/>
        <item x="2315"/>
        <item x="2316"/>
        <item x="2317"/>
        <item sd="0" x="2318"/>
        <item x="2319"/>
        <item x="2320"/>
        <item sd="0" x="2321"/>
        <item sd="0" x="2322"/>
        <item sd="0" x="2323"/>
        <item x="2324"/>
        <item x="2325"/>
        <item sd="0"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sd="0" x="2362"/>
        <item sd="0" x="2363"/>
        <item sd="0" x="2364"/>
        <item sd="0" x="2365"/>
        <item x="2366"/>
        <item sd="0" x="2367"/>
        <item x="2368"/>
        <item sd="0" x="2369"/>
        <item x="2370"/>
        <item sd="0"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sd="0" x="2400"/>
        <item sd="0" x="2401"/>
        <item x="2402"/>
        <item x="2403"/>
        <item sd="0"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sd="0"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sd="0" x="2501"/>
        <item x="2502"/>
        <item sd="0" x="2503"/>
        <item x="2504"/>
        <item x="2505"/>
        <item sd="0" x="2506"/>
        <item sd="0" x="2507"/>
        <item x="2508"/>
        <item sd="0" x="2509"/>
        <item x="2510"/>
        <item x="2512"/>
        <item x="2513"/>
        <item sd="0" x="2514"/>
        <item sd="0" x="2515"/>
        <item sd="0" x="2516"/>
        <item x="2517"/>
        <item sd="0" x="2518"/>
        <item x="2519"/>
        <item x="2520"/>
        <item x="2521"/>
        <item x="2522"/>
        <item sd="0"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sd="0" x="2575"/>
        <item x="2576"/>
        <item x="2577"/>
        <item sd="0" x="2578"/>
        <item x="2579"/>
        <item x="2580"/>
        <item sd="0" x="2581"/>
        <item x="2582"/>
        <item sd="0" x="2583"/>
        <item x="2584"/>
        <item sd="0" x="2585"/>
        <item x="2586"/>
        <item sd="0" x="2587"/>
        <item x="2588"/>
        <item sd="0"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sd="0"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sd="0" x="2766"/>
        <item x="2767"/>
        <item x="2768"/>
        <item x="2769"/>
        <item x="2770"/>
        <item sd="0"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sd="0" x="2883"/>
        <item x="2884"/>
        <item sd="0" x="2885"/>
        <item x="2886"/>
        <item sd="0" x="2887"/>
        <item x="2888"/>
        <item x="2889"/>
        <item sd="0"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sd="0"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sd="0" x="980"/>
        <item x="1371"/>
        <item sd="0"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sd="0"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4">
        <item x="0"/>
        <item x="1"/>
        <item x="3"/>
        <item x="2"/>
      </items>
    </pivotField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>
      <items count="39">
        <item sd="0" x="1"/>
        <item sd="0" x="0"/>
        <item x="2"/>
        <item x="3"/>
        <item x="5"/>
        <item sd="0" x="6"/>
        <item x="7"/>
        <item sd="0" x="8"/>
        <item x="9"/>
        <item x="11"/>
        <item sd="0" x="12"/>
        <item sd="0" x="24"/>
        <item sd="0" x="16"/>
        <item sd="0" x="17"/>
        <item x="18"/>
        <item x="19"/>
        <item x="20"/>
        <item x="21"/>
        <item x="22"/>
        <item x="10"/>
        <item x="23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14"/>
        <item x="13"/>
        <item x="15"/>
        <item x="35"/>
        <item x="4"/>
        <item t="default" sd="0"/>
      </items>
    </pivotField>
    <pivotField axis="axisPage" compact="0" outline="0" showAll="0">
      <items count="2">
        <item x="0"/>
        <item t="default"/>
      </items>
    </pivotField>
    <pivotField axis="axisRow" compact="0" outline="0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sd="0" x="4"/>
        <item t="default" sd="0"/>
      </items>
    </pivotField>
  </pivotFields>
  <rowFields count="4">
    <field x="35"/>
    <field x="33"/>
    <field x="3"/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34" hier="0"/>
    <pageField fld="18" item="1" hier="-1"/>
  </pageFields>
  <dataFields count="5">
    <dataField name="Объект" fld="10" subtotal="count" baseField="29" baseItem="0" numFmtId="3"/>
    <dataField name="Вода м3" fld="16" baseField="11" baseItem="0" numFmtId="4"/>
    <dataField name="Кан м3" fld="17" baseField="11" baseItem="0" numFmtId="4"/>
    <dataField name="Сумма по полю Недобор, м3" fld="19" baseField="0" baseItem="0" numFmtId="4"/>
    <dataField name="Сумма по полю Недобор, тенге" fld="20" baseField="0" baseItem="0" numFmtId="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4:B16" firstHeaderRow="1" firstDataRow="1" firstDataCol="1" rowPageCount="1" colPageCount="1"/>
  <pivotFields count="36">
    <pivotField dataField="1" showAll="0"/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x="907"/>
        <item x="929"/>
        <item x="976"/>
        <item x="149"/>
        <item x="187"/>
        <item x="211"/>
        <item x="306"/>
        <item x="312"/>
        <item x="2821"/>
        <item x="47"/>
        <item x="1372"/>
        <item x="1054"/>
        <item x="1615"/>
        <item x="1273"/>
        <item x="1556"/>
        <item x="1598"/>
        <item x="1690"/>
        <item x="1557"/>
        <item x="851"/>
        <item x="928"/>
        <item x="1060"/>
        <item x="980"/>
        <item x="1371"/>
        <item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x="2"/>
        <item x="1"/>
        <item x="0"/>
        <item x="3"/>
        <item x="5"/>
        <item x="6"/>
        <item x="7"/>
        <item x="8"/>
        <item x="9"/>
        <item x="11"/>
        <item x="12"/>
        <item x="24"/>
        <item x="16"/>
        <item x="17"/>
        <item x="18"/>
        <item x="19"/>
        <item sd="0" x="20"/>
        <item sd="0" x="21"/>
        <item x="22"/>
        <item x="10"/>
        <item x="23"/>
        <item x="25"/>
        <item x="26"/>
        <item x="27"/>
        <item sd="0" x="28"/>
        <item x="29"/>
        <item sd="0" x="30"/>
        <item sd="0" x="31"/>
        <item x="32"/>
        <item sd="0" x="33"/>
        <item x="34"/>
        <item x="36"/>
        <item sd="0" x="37"/>
        <item x="14"/>
        <item x="13"/>
        <item x="15"/>
        <item sd="0" x="35"/>
        <item x="4"/>
        <item t="default" sd="0"/>
      </items>
    </pivotField>
    <pivotField axis="axisPage" multipleItemSelectionAllowed="1" showAll="0">
      <items count="2">
        <item x="0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5"/>
        <item sd="0" x="6"/>
        <item sd="0" x="7"/>
        <item sd="0" x="8"/>
        <item sd="0" x="9"/>
        <item sd="0" x="10"/>
        <item sd="0" x="4"/>
        <item t="default" sd="0"/>
      </items>
    </pivotField>
  </pivotFields>
  <rowFields count="3">
    <field x="35"/>
    <field x="33"/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34" hier="0"/>
  </pageFields>
  <dataFields count="1">
    <dataField name="Количество по полю N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D4:E13" firstHeaderRow="1" firstDataRow="1" firstDataCol="1" rowPageCount="1" colPageCount="1"/>
  <pivotFields count="36">
    <pivotField dataField="1" showAll="0"/>
    <pivotField showAll="0"/>
    <pivotField showAll="0"/>
    <pivotField axis="axisRow" showAll="0">
      <items count="3082">
        <item sd="0" x="9"/>
        <item sd="0" x="8"/>
        <item sd="0" x="10"/>
        <item sd="0" x="4"/>
        <item sd="0" x="2"/>
        <item sd="0" x="6"/>
        <item sd="0" x="3"/>
        <item sd="0" x="1"/>
        <item sd="0" x="5"/>
        <item sd="0" x="7"/>
        <item sd="0" x="0"/>
        <item sd="0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sd="0" x="108"/>
        <item x="109"/>
        <item x="112"/>
        <item x="113"/>
        <item x="114"/>
        <item x="115"/>
        <item x="116"/>
        <item x="117"/>
        <item x="118"/>
        <item x="119"/>
        <item x="120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sd="0"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sd="0" x="451"/>
        <item sd="0" x="452"/>
        <item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sd="0"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2"/>
        <item x="903"/>
        <item x="904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sd="0" x="942"/>
        <item sd="0" x="943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7"/>
        <item sd="0" x="978"/>
        <item sd="0" x="979"/>
        <item x="981"/>
        <item x="982"/>
        <item x="983"/>
        <item x="984"/>
        <item x="985"/>
        <item x="986"/>
        <item x="987"/>
        <item x="988"/>
        <item x="989"/>
        <item x="990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sd="0"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052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sd="0" x="1589"/>
        <item sd="0" x="1590"/>
        <item sd="0" x="1591"/>
        <item sd="0" x="1592"/>
        <item sd="0" x="1593"/>
        <item sd="0" x="1594"/>
        <item sd="0" x="1595"/>
        <item sd="0" x="1596"/>
        <item sd="0" x="1597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x="1637"/>
        <item x="1638"/>
        <item x="280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10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8"/>
        <item x="1929"/>
        <item sd="0" x="1930"/>
        <item sd="0" x="1931"/>
        <item sd="0" x="1932"/>
        <item sd="0" x="1933"/>
        <item sd="0" x="1934"/>
        <item sd="0" x="1935"/>
        <item sd="0" x="1936"/>
        <item sd="0" x="1937"/>
        <item sd="0" x="1938"/>
        <item sd="0" x="1939"/>
        <item sd="0" x="1940"/>
        <item sd="0" x="1941"/>
        <item sd="0" x="1942"/>
        <item sd="0" x="1943"/>
        <item sd="0" x="1944"/>
        <item sd="0" x="1945"/>
        <item sd="0" x="1946"/>
        <item sd="0" x="1947"/>
        <item sd="0" x="1948"/>
        <item sd="0" x="1949"/>
        <item sd="0"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sd="0"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sd="0" x="2292"/>
        <item x="2293"/>
        <item sd="0" x="2294"/>
        <item sd="0" x="2295"/>
        <item sd="0" x="2296"/>
        <item sd="0" x="2297"/>
        <item sd="0" x="2298"/>
        <item sd="0" x="2299"/>
        <item sd="0" x="2300"/>
        <item sd="0" x="2301"/>
        <item sd="0" x="2302"/>
        <item sd="0" x="2303"/>
        <item sd="0" x="2304"/>
        <item sd="0" x="2305"/>
        <item sd="0" x="2306"/>
        <item sd="0" x="2307"/>
        <item sd="0" x="2308"/>
        <item sd="0" x="2309"/>
        <item sd="0" x="2310"/>
        <item sd="0" x="2311"/>
        <item sd="0" x="2312"/>
        <item sd="0" x="2313"/>
        <item sd="0" x="2314"/>
        <item sd="0" x="2315"/>
        <item sd="0" x="2316"/>
        <item sd="0" x="2317"/>
        <item sd="0" x="2318"/>
        <item sd="0" x="2319"/>
        <item sd="0" x="2320"/>
        <item sd="0" x="2321"/>
        <item sd="0" x="2322"/>
        <item sd="0" x="2323"/>
        <item sd="0" x="2324"/>
        <item sd="0" x="2325"/>
        <item sd="0" x="2326"/>
        <item sd="0"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500"/>
        <item sd="0" x="2501"/>
        <item sd="0" x="2502"/>
        <item sd="0" x="2503"/>
        <item sd="0" x="2504"/>
        <item sd="0" x="2505"/>
        <item sd="0" x="2506"/>
        <item sd="0" x="2507"/>
        <item sd="0" x="2508"/>
        <item sd="0" x="2509"/>
        <item sd="0" x="2510"/>
        <item sd="0" x="2512"/>
        <item sd="0" x="2513"/>
        <item sd="0" x="2514"/>
        <item sd="0" x="2515"/>
        <item sd="0" x="2516"/>
        <item sd="0" x="2517"/>
        <item sd="0" x="2518"/>
        <item sd="0" x="2519"/>
        <item sd="0" x="2520"/>
        <item sd="0" x="2521"/>
        <item sd="0" x="2522"/>
        <item sd="0" x="2523"/>
        <item sd="0" x="2524"/>
        <item sd="0"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1769"/>
        <item x="2622"/>
        <item x="2623"/>
        <item x="2624"/>
        <item x="2625"/>
        <item x="2626"/>
        <item x="2627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1"/>
        <item x="2722"/>
        <item x="2723"/>
        <item x="2724"/>
        <item x="2725"/>
        <item x="2726"/>
        <item x="2727"/>
        <item x="2728"/>
        <item x="2729"/>
        <item x="2730"/>
        <item sd="0"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sd="0" x="2762"/>
        <item sd="0" x="2763"/>
        <item sd="0" x="2764"/>
        <item sd="0" x="2765"/>
        <item sd="0" x="2766"/>
        <item sd="0" x="2767"/>
        <item sd="0" x="2768"/>
        <item sd="0" x="2769"/>
        <item sd="0" x="2770"/>
        <item sd="0" x="2771"/>
        <item sd="0" x="2772"/>
        <item sd="0" x="2773"/>
        <item sd="0" x="2774"/>
        <item sd="0"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12"/>
        <item x="2813"/>
        <item x="2814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2250"/>
        <item x="376"/>
        <item x="555"/>
        <item x="363"/>
        <item x="2139"/>
        <item x="723"/>
        <item x="2482"/>
        <item x="2628"/>
        <item x="2858"/>
        <item x="2720"/>
        <item x="2815"/>
        <item x="1185"/>
        <item x="1264"/>
        <item x="1202"/>
        <item x="249"/>
        <item x="1867"/>
        <item x="70"/>
        <item x="901"/>
        <item sd="0" x="907"/>
        <item x="929"/>
        <item sd="0" x="976"/>
        <item x="149"/>
        <item x="187"/>
        <item x="211"/>
        <item x="306"/>
        <item x="312"/>
        <item x="2821"/>
        <item x="47"/>
        <item x="1372"/>
        <item x="1054"/>
        <item sd="0" x="1615"/>
        <item x="1273"/>
        <item x="1556"/>
        <item x="1598"/>
        <item x="1690"/>
        <item x="1557"/>
        <item x="851"/>
        <item x="928"/>
        <item x="1060"/>
        <item sd="0" x="980"/>
        <item x="1371"/>
        <item sd="0" x="1616"/>
        <item x="64"/>
        <item x="110"/>
        <item x="1016"/>
        <item x="2495"/>
        <item x="266"/>
        <item x="2122"/>
        <item x="2123"/>
        <item x="2937"/>
        <item x="2467"/>
        <item x="2468"/>
        <item x="2496"/>
        <item x="2497"/>
        <item x="2498"/>
        <item x="2499"/>
        <item x="2561"/>
        <item x="2590"/>
        <item x="2511"/>
        <item x="2440"/>
        <item x="1373"/>
        <item x="111"/>
        <item x="121"/>
        <item x="3064"/>
        <item x="869"/>
        <item sd="0" x="944"/>
        <item x="991"/>
        <item x="1770"/>
        <item x="1926"/>
        <item x="2035"/>
        <item x="2649"/>
        <item x="2677"/>
        <item x="1374"/>
        <item x="1187"/>
        <item x="1240"/>
        <item x="1254"/>
        <item x="2929"/>
        <item t="default" sd="0"/>
      </items>
    </pivotField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39">
        <item h="1" sd="0" x="2"/>
        <item h="1" sd="0" x="1"/>
        <item h="1" sd="0" x="0"/>
        <item h="1" sd="0" x="3"/>
        <item h="1" sd="0" x="5"/>
        <item sd="0" x="6"/>
        <item h="1" sd="0" x="7"/>
        <item sd="0" x="8"/>
        <item h="1" sd="0" x="9"/>
        <item h="1" sd="0" x="11"/>
        <item sd="0" x="12"/>
        <item sd="0" x="24"/>
        <item sd="0" x="16"/>
        <item sd="0" x="17"/>
        <item h="1" sd="0" x="18"/>
        <item h="1" sd="0" x="19"/>
        <item h="1" sd="0" x="20"/>
        <item h="1" sd="0" x="21"/>
        <item h="1" sd="0" x="22"/>
        <item h="1" sd="0" x="10"/>
        <item h="1" sd="0" x="23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6"/>
        <item h="1" sd="0" x="37"/>
        <item h="1" sd="0" x="14"/>
        <item h="1" sd="0" x="13"/>
        <item h="1" sd="0" x="15"/>
        <item sd="0" x="35"/>
        <item sd="0" x="4"/>
        <item t="default" sd="0"/>
      </items>
    </pivotField>
    <pivotField axis="axisPage" multipleItemSelectionAllowed="1" showAll="0">
      <items count="2">
        <item x="0"/>
        <item t="default"/>
      </items>
    </pivotField>
    <pivotField multipleItemSelectionAllowed="1" showAll="0"/>
  </pivotFields>
  <rowFields count="2">
    <field x="33"/>
    <field x="3"/>
  </rowFields>
  <rowItems count="9">
    <i>
      <x v="5"/>
    </i>
    <i>
      <x v="7"/>
    </i>
    <i>
      <x v="10"/>
    </i>
    <i>
      <x v="11"/>
    </i>
    <i>
      <x v="12"/>
    </i>
    <i>
      <x v="13"/>
    </i>
    <i>
      <x v="36"/>
    </i>
    <i>
      <x v="37"/>
    </i>
    <i t="grand">
      <x/>
    </i>
  </rowItems>
  <colItems count="1">
    <i/>
  </colItems>
  <pageFields count="1">
    <pageField fld="34" hier="0"/>
  </pageFields>
  <dataFields count="1">
    <dataField name="Количество по полю N" fld="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03"/>
  <sheetViews>
    <sheetView tabSelected="1" workbookViewId="0">
      <pane xSplit="5" ySplit="1" topLeftCell="V2417" activePane="bottomRight" state="frozen"/>
      <selection pane="topRight" activeCell="F1" sqref="F1"/>
      <selection pane="bottomLeft" activeCell="A2" sqref="A2"/>
      <selection pane="bottomRight" activeCell="AJ2433" sqref="AJ2433"/>
    </sheetView>
  </sheetViews>
  <sheetFormatPr defaultColWidth="8.42578125" defaultRowHeight="12.75" x14ac:dyDescent="0.2"/>
  <cols>
    <col min="1" max="1" width="6.42578125" style="4" customWidth="1"/>
    <col min="2" max="2" width="14" style="4" customWidth="1"/>
    <col min="3" max="3" width="13.7109375" style="206" customWidth="1"/>
    <col min="4" max="4" width="21.42578125" style="4" customWidth="1"/>
    <col min="5" max="5" width="12.5703125" style="4" customWidth="1"/>
    <col min="6" max="6" width="9.7109375" style="4" customWidth="1"/>
    <col min="7" max="7" width="5.5703125" style="105" customWidth="1"/>
    <col min="8" max="8" width="4.42578125" style="105" customWidth="1"/>
    <col min="9" max="9" width="10.42578125" style="4" customWidth="1"/>
    <col min="10" max="10" width="9.85546875" style="4" customWidth="1"/>
    <col min="11" max="11" width="14.7109375" style="4" bestFit="1" customWidth="1"/>
    <col min="12" max="12" width="5.140625" style="4" customWidth="1"/>
    <col min="13" max="13" width="7" style="4" customWidth="1"/>
    <col min="14" max="14" width="7.7109375" style="4" customWidth="1"/>
    <col min="15" max="15" width="11.7109375" style="4" customWidth="1"/>
    <col min="16" max="16" width="5.5703125" style="4" customWidth="1"/>
    <col min="17" max="17" width="6.42578125" style="4" customWidth="1"/>
    <col min="18" max="18" width="6.28515625" style="4" customWidth="1"/>
    <col min="19" max="19" width="1.28515625" style="4" customWidth="1"/>
    <col min="20" max="20" width="2.28515625" style="4" customWidth="1"/>
    <col min="21" max="21" width="1.5703125" style="4" customWidth="1"/>
    <col min="22" max="22" width="2.28515625" style="4" customWidth="1"/>
    <col min="23" max="23" width="2.140625" style="4" customWidth="1"/>
    <col min="24" max="24" width="1.7109375" style="4" customWidth="1"/>
    <col min="25" max="25" width="16" style="4" customWidth="1"/>
    <col min="26" max="26" width="7.42578125" style="4" customWidth="1"/>
    <col min="27" max="27" width="8" style="4" customWidth="1"/>
    <col min="28" max="28" width="8.7109375" style="4" customWidth="1"/>
    <col min="29" max="29" width="12.7109375" style="4" customWidth="1"/>
    <col min="30" max="30" width="9.5703125" style="4" customWidth="1"/>
    <col min="31" max="31" width="10.42578125" style="4" customWidth="1"/>
    <col min="32" max="32" width="16.42578125" style="4" customWidth="1"/>
    <col min="33" max="33" width="9.42578125" style="4" customWidth="1"/>
    <col min="34" max="34" width="19.5703125" style="4" bestFit="1" customWidth="1"/>
    <col min="35" max="35" width="4" style="4" customWidth="1"/>
    <col min="36" max="36" width="19.85546875" style="4" customWidth="1"/>
    <col min="37" max="37" width="9" style="4" bestFit="1" customWidth="1"/>
    <col min="38" max="38" width="7.7109375" style="4" bestFit="1" customWidth="1"/>
    <col min="39" max="39" width="21.28515625" style="4" customWidth="1"/>
    <col min="40" max="40" width="11" style="4" bestFit="1" customWidth="1"/>
    <col min="41" max="41" width="10.7109375" style="4" bestFit="1" customWidth="1"/>
    <col min="42" max="42" width="9.42578125" style="4" bestFit="1" customWidth="1"/>
    <col min="43" max="43" width="12.140625" style="4" bestFit="1" customWidth="1"/>
    <col min="44" max="44" width="10.85546875" style="4" bestFit="1" customWidth="1"/>
    <col min="45" max="45" width="20.42578125" style="4" bestFit="1" customWidth="1"/>
    <col min="46" max="46" width="19.140625" style="4" bestFit="1" customWidth="1"/>
    <col min="47" max="16384" width="8.42578125" style="4"/>
  </cols>
  <sheetData>
    <row r="1" spans="1:4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6586</v>
      </c>
      <c r="T1" s="1" t="s">
        <v>6587</v>
      </c>
      <c r="U1" s="1" t="s">
        <v>6588</v>
      </c>
      <c r="V1" s="1" t="s">
        <v>18</v>
      </c>
      <c r="W1" s="1" t="s">
        <v>19</v>
      </c>
      <c r="X1" s="1" t="s">
        <v>20</v>
      </c>
      <c r="Y1" s="3" t="s">
        <v>21</v>
      </c>
      <c r="Z1" s="1" t="s">
        <v>22</v>
      </c>
      <c r="AA1" s="1" t="s">
        <v>23</v>
      </c>
      <c r="AB1" s="1" t="s">
        <v>6463</v>
      </c>
      <c r="AC1" s="1" t="s">
        <v>6464</v>
      </c>
      <c r="AD1" s="1" t="s">
        <v>6465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>
        <v>127.14</v>
      </c>
      <c r="AL1" s="1">
        <v>165.49</v>
      </c>
      <c r="AM1" s="1">
        <v>60.31</v>
      </c>
      <c r="AN1" s="1">
        <v>87.36</v>
      </c>
      <c r="AO1" s="1">
        <v>118.18</v>
      </c>
      <c r="AP1" s="1">
        <v>124.64</v>
      </c>
      <c r="AQ1" s="1"/>
      <c r="AR1" s="1">
        <v>21.82</v>
      </c>
      <c r="AS1" s="1">
        <v>46.37</v>
      </c>
      <c r="AT1" s="1">
        <v>87.36</v>
      </c>
    </row>
    <row r="2" spans="1:46" s="15" customFormat="1" x14ac:dyDescent="0.2">
      <c r="A2" s="5">
        <v>1</v>
      </c>
      <c r="B2" s="6">
        <v>331000039470</v>
      </c>
      <c r="C2" s="7">
        <v>940740001602</v>
      </c>
      <c r="D2" s="8" t="s">
        <v>30</v>
      </c>
      <c r="E2" s="5" t="s">
        <v>31</v>
      </c>
      <c r="F2" s="5" t="s">
        <v>32</v>
      </c>
      <c r="G2" s="9">
        <v>112</v>
      </c>
      <c r="H2" s="9"/>
      <c r="I2" s="5">
        <v>76742846</v>
      </c>
      <c r="J2" s="5">
        <v>336421</v>
      </c>
      <c r="K2" s="10"/>
      <c r="L2" s="5"/>
      <c r="M2" s="5">
        <v>30112</v>
      </c>
      <c r="N2" s="5"/>
      <c r="O2" s="11">
        <v>1</v>
      </c>
      <c r="P2" s="11">
        <v>1</v>
      </c>
      <c r="Q2" s="5">
        <f>(N2-M2)*O2</f>
        <v>-30112</v>
      </c>
      <c r="R2" s="5">
        <f>(N2-M2)*P2</f>
        <v>-30112</v>
      </c>
      <c r="S2" s="5">
        <f t="shared" ref="S2" si="0">IF(OR(AND(AH2="кафе",Q2&lt;25),AND(AH2="рестораны",Q2&lt;110),AND(AH2="гостиницы",Q2&lt;70),AND(AH2="азс и автомойки",Q2&lt;160),AND(AH2="сауны",Q2&lt;80),AND(AH2="бани",Q2&lt;50)),1,0)</f>
        <v>0</v>
      </c>
      <c r="T2" s="5">
        <f t="shared" ref="T2" si="1">S2*IF(AH2="кафе",25-Q2,IF(AH2="рестораны",110-Q2,IF(AH2="гостиницы",70-Q2,IF(AH2="азс и автомойки",160-Q2,IF(AH2="сауны",80-Q2,IF(AH2="бани",50-Q2,0))))))</f>
        <v>0</v>
      </c>
      <c r="U2" s="5">
        <f t="shared" ref="U2:U63" si="2">(vod+kan)*T2</f>
        <v>0</v>
      </c>
      <c r="V2" s="12">
        <v>0</v>
      </c>
      <c r="W2" s="12">
        <f t="shared" ref="W2:W63" si="3">IF( OR(AH2="респ.бюджет",AH2="гор.бюджет",AH2="обл.бюджет"),vod_b,IF(AH2="район",vod_r,IF(AH2="талсуат",vod_tal,IF(AH2="коммунал.хоз-во",vod_kom,vod))))*Q2</f>
        <v>-1816054.72</v>
      </c>
      <c r="X2" s="12">
        <f t="shared" ref="X2:X63" si="4">IF( OR(AH2="респ.бюджет",AH2="гор.бюджет",AH2="обл.бюджет"),kan_b,IF(AH2="район",kan_r,IF(AH2="талсуат",kan_tal,IF(AH2="коммунал.хоз-во",kan_kom,kan))))*R2</f>
        <v>-2630584.3199999998</v>
      </c>
      <c r="Y2" s="12">
        <f>W2+X2+AC2</f>
        <v>-4446639.04</v>
      </c>
      <c r="Z2" s="5"/>
      <c r="AA2" s="13">
        <f>Q2-R2</f>
        <v>0</v>
      </c>
      <c r="AB2" s="13"/>
      <c r="AC2" s="13"/>
      <c r="AD2" s="13"/>
      <c r="AE2" s="12">
        <v>1</v>
      </c>
      <c r="AF2" s="12"/>
      <c r="AG2" s="5"/>
      <c r="AH2" s="5" t="s">
        <v>33</v>
      </c>
      <c r="AI2" s="14"/>
      <c r="AJ2" s="5" t="s">
        <v>34</v>
      </c>
      <c r="AK2" s="15" t="s">
        <v>35</v>
      </c>
      <c r="AL2" s="15" t="s">
        <v>36</v>
      </c>
      <c r="AM2" s="15" t="s">
        <v>37</v>
      </c>
      <c r="AN2" s="15" t="s">
        <v>38</v>
      </c>
      <c r="AO2" s="15" t="s">
        <v>39</v>
      </c>
      <c r="AP2" s="15" t="s">
        <v>40</v>
      </c>
      <c r="AQ2" s="15" t="s">
        <v>41</v>
      </c>
      <c r="AR2" s="15" t="s">
        <v>42</v>
      </c>
      <c r="AS2" s="15" t="s">
        <v>43</v>
      </c>
      <c r="AT2" s="15" t="s">
        <v>44</v>
      </c>
    </row>
    <row r="3" spans="1:46" x14ac:dyDescent="0.2">
      <c r="A3" s="5">
        <v>2</v>
      </c>
      <c r="B3" s="16">
        <v>331000039470</v>
      </c>
      <c r="C3" s="17">
        <v>940740001602</v>
      </c>
      <c r="D3" s="18" t="s">
        <v>30</v>
      </c>
      <c r="E3" s="19" t="s">
        <v>45</v>
      </c>
      <c r="F3" s="19" t="s">
        <v>32</v>
      </c>
      <c r="G3" s="20">
        <v>112</v>
      </c>
      <c r="H3" s="20"/>
      <c r="I3" s="19">
        <v>0</v>
      </c>
      <c r="J3" s="19"/>
      <c r="K3" s="21"/>
      <c r="L3" s="19"/>
      <c r="M3" s="22">
        <v>1081</v>
      </c>
      <c r="N3" s="22"/>
      <c r="O3" s="23">
        <v>1</v>
      </c>
      <c r="P3" s="23">
        <v>1</v>
      </c>
      <c r="Q3" s="19">
        <f t="shared" ref="Q3:Q64" si="5">(N3-M3)*O3</f>
        <v>-1081</v>
      </c>
      <c r="R3" s="19">
        <f t="shared" ref="R3:R64" si="6">(N3-M3)*P3</f>
        <v>-1081</v>
      </c>
      <c r="S3" s="5">
        <f t="shared" ref="S3:S64" si="7">IF(OR(AND(AH3="кафе",Q3&lt;25),AND(AH3="рестораны",Q3&lt;110),AND(AH3="гостиницы",Q3&lt;70),AND(AH3="азс и автомойки",Q3&lt;160),AND(AH3="сауны",Q3&lt;80),AND(AH3="бани",Q3&lt;50)),1,0)</f>
        <v>0</v>
      </c>
      <c r="T3" s="5">
        <f t="shared" ref="T3:T64" si="8">S3*IF(AH3="кафе",25-Q3,IF(AH3="рестораны",110-Q3,IF(AH3="гостиницы",70-Q3,IF(AH3="азс и автомойки",160-Q3,IF(AH3="сауны",80-Q3,IF(AH3="бани",50-Q3,0))))))</f>
        <v>0</v>
      </c>
      <c r="U3" s="5">
        <f t="shared" si="2"/>
        <v>0</v>
      </c>
      <c r="V3" s="24">
        <v>0</v>
      </c>
      <c r="W3" s="12">
        <f t="shared" si="3"/>
        <v>-65195.11</v>
      </c>
      <c r="X3" s="12">
        <f t="shared" si="4"/>
        <v>-94436.160000000003</v>
      </c>
      <c r="Y3" s="12">
        <f t="shared" ref="Y3:Y64" si="9">W3+X3+AC3</f>
        <v>-159631.27000000002</v>
      </c>
      <c r="Z3" s="19"/>
      <c r="AA3" s="25">
        <f t="shared" ref="AA3:AA64" si="10">Q3-R3</f>
        <v>0</v>
      </c>
      <c r="AB3" s="25"/>
      <c r="AC3" s="25"/>
      <c r="AD3" s="25"/>
      <c r="AE3" s="24">
        <v>1</v>
      </c>
      <c r="AF3" s="24"/>
      <c r="AG3" s="19"/>
      <c r="AH3" s="19" t="s">
        <v>33</v>
      </c>
      <c r="AI3" s="26"/>
      <c r="AJ3" s="22" t="s">
        <v>34</v>
      </c>
    </row>
    <row r="4" spans="1:46" x14ac:dyDescent="0.2">
      <c r="A4" s="5">
        <v>3</v>
      </c>
      <c r="B4" s="16">
        <v>331000028881</v>
      </c>
      <c r="C4" s="17">
        <v>120841015859</v>
      </c>
      <c r="D4" s="19" t="s">
        <v>46</v>
      </c>
      <c r="E4" s="19" t="s">
        <v>47</v>
      </c>
      <c r="F4" s="19" t="s">
        <v>48</v>
      </c>
      <c r="G4" s="20" t="s">
        <v>49</v>
      </c>
      <c r="H4" s="20"/>
      <c r="I4" s="19">
        <v>158869</v>
      </c>
      <c r="J4" s="19">
        <v>57913563</v>
      </c>
      <c r="K4" s="21"/>
      <c r="L4" s="19"/>
      <c r="M4" s="22">
        <v>398</v>
      </c>
      <c r="N4" s="22"/>
      <c r="O4" s="23">
        <v>1</v>
      </c>
      <c r="P4" s="23">
        <v>1</v>
      </c>
      <c r="Q4" s="19">
        <f t="shared" si="5"/>
        <v>-398</v>
      </c>
      <c r="R4" s="19">
        <f t="shared" si="6"/>
        <v>-398</v>
      </c>
      <c r="S4" s="5">
        <f t="shared" si="7"/>
        <v>0</v>
      </c>
      <c r="T4" s="5">
        <f t="shared" si="8"/>
        <v>0</v>
      </c>
      <c r="U4" s="5">
        <f t="shared" si="2"/>
        <v>0</v>
      </c>
      <c r="V4" s="24">
        <v>0</v>
      </c>
      <c r="W4" s="12">
        <f t="shared" si="3"/>
        <v>-24003.38</v>
      </c>
      <c r="X4" s="12">
        <f t="shared" si="4"/>
        <v>-34769.279999999999</v>
      </c>
      <c r="Y4" s="12">
        <f t="shared" si="9"/>
        <v>-58772.66</v>
      </c>
      <c r="Z4" s="19"/>
      <c r="AA4" s="25">
        <f t="shared" si="10"/>
        <v>0</v>
      </c>
      <c r="AB4" s="25"/>
      <c r="AC4" s="25"/>
      <c r="AD4" s="25"/>
      <c r="AE4" s="24">
        <v>1</v>
      </c>
      <c r="AF4" s="24"/>
      <c r="AG4" s="19"/>
      <c r="AH4" s="19" t="s">
        <v>33</v>
      </c>
      <c r="AI4" s="26"/>
      <c r="AJ4" s="22" t="s">
        <v>34</v>
      </c>
      <c r="AK4" s="27"/>
      <c r="AL4" s="27"/>
      <c r="AM4" s="27"/>
      <c r="AN4" s="27"/>
      <c r="AO4" s="27"/>
      <c r="AP4" s="27"/>
      <c r="AS4" s="28"/>
    </row>
    <row r="5" spans="1:46" x14ac:dyDescent="0.2">
      <c r="A5" s="5">
        <v>4</v>
      </c>
      <c r="B5" s="16">
        <v>331000038361</v>
      </c>
      <c r="C5" s="17">
        <v>890140000056</v>
      </c>
      <c r="D5" s="19" t="s">
        <v>50</v>
      </c>
      <c r="E5" s="19" t="s">
        <v>51</v>
      </c>
      <c r="F5" s="19" t="s">
        <v>52</v>
      </c>
      <c r="G5" s="20">
        <v>75</v>
      </c>
      <c r="H5" s="20"/>
      <c r="I5" s="19">
        <v>13024668</v>
      </c>
      <c r="J5" s="19">
        <v>58172293</v>
      </c>
      <c r="K5" s="21"/>
      <c r="L5" s="19"/>
      <c r="M5" s="22">
        <v>35328</v>
      </c>
      <c r="N5" s="22"/>
      <c r="O5" s="23">
        <v>1</v>
      </c>
      <c r="P5" s="23">
        <v>1</v>
      </c>
      <c r="Q5" s="19">
        <f t="shared" si="5"/>
        <v>-35328</v>
      </c>
      <c r="R5" s="19">
        <f t="shared" si="6"/>
        <v>-35328</v>
      </c>
      <c r="S5" s="5">
        <f t="shared" si="7"/>
        <v>0</v>
      </c>
      <c r="T5" s="5">
        <f t="shared" si="8"/>
        <v>0</v>
      </c>
      <c r="U5" s="5">
        <f t="shared" si="2"/>
        <v>0</v>
      </c>
      <c r="V5" s="24">
        <v>0</v>
      </c>
      <c r="W5" s="12">
        <f t="shared" si="3"/>
        <v>-2130631.6800000002</v>
      </c>
      <c r="X5" s="12">
        <f t="shared" si="4"/>
        <v>-3086254.0800000001</v>
      </c>
      <c r="Y5" s="12">
        <f t="shared" si="9"/>
        <v>-5216885.76</v>
      </c>
      <c r="Z5" s="19"/>
      <c r="AA5" s="25">
        <f t="shared" si="10"/>
        <v>0</v>
      </c>
      <c r="AB5" s="25"/>
      <c r="AC5" s="25"/>
      <c r="AD5" s="25"/>
      <c r="AE5" s="24">
        <v>1</v>
      </c>
      <c r="AF5" s="24"/>
      <c r="AG5" s="19"/>
      <c r="AH5" s="19" t="s">
        <v>53</v>
      </c>
      <c r="AI5" s="26"/>
      <c r="AJ5" s="22" t="s">
        <v>34</v>
      </c>
    </row>
    <row r="6" spans="1:46" x14ac:dyDescent="0.2">
      <c r="A6" s="5">
        <v>5</v>
      </c>
      <c r="B6" s="16">
        <v>331000038017</v>
      </c>
      <c r="C6" s="17">
        <v>950340000502</v>
      </c>
      <c r="D6" s="19" t="s">
        <v>54</v>
      </c>
      <c r="E6" s="19" t="s">
        <v>55</v>
      </c>
      <c r="F6" s="19" t="s">
        <v>52</v>
      </c>
      <c r="G6" s="20">
        <v>69</v>
      </c>
      <c r="H6" s="20"/>
      <c r="I6" s="19">
        <v>8527542</v>
      </c>
      <c r="J6" s="19">
        <v>5508965</v>
      </c>
      <c r="K6" s="21"/>
      <c r="L6" s="19"/>
      <c r="M6" s="22">
        <v>8442</v>
      </c>
      <c r="N6" s="22"/>
      <c r="O6" s="23">
        <v>1</v>
      </c>
      <c r="P6" s="23">
        <v>1</v>
      </c>
      <c r="Q6" s="19">
        <f t="shared" si="5"/>
        <v>-8442</v>
      </c>
      <c r="R6" s="19">
        <f t="shared" si="6"/>
        <v>-8442</v>
      </c>
      <c r="S6" s="5">
        <f t="shared" si="7"/>
        <v>0</v>
      </c>
      <c r="T6" s="5">
        <f t="shared" si="8"/>
        <v>0</v>
      </c>
      <c r="U6" s="5">
        <f t="shared" si="2"/>
        <v>0</v>
      </c>
      <c r="V6" s="24">
        <v>0</v>
      </c>
      <c r="W6" s="12">
        <f t="shared" si="3"/>
        <v>-509137.02</v>
      </c>
      <c r="X6" s="12">
        <f t="shared" si="4"/>
        <v>-737493.12</v>
      </c>
      <c r="Y6" s="12">
        <f t="shared" si="9"/>
        <v>-1246630.1400000001</v>
      </c>
      <c r="Z6" s="19"/>
      <c r="AA6" s="25">
        <f t="shared" si="10"/>
        <v>0</v>
      </c>
      <c r="AB6" s="25"/>
      <c r="AC6" s="25"/>
      <c r="AD6" s="25"/>
      <c r="AE6" s="24">
        <v>1</v>
      </c>
      <c r="AF6" s="24"/>
      <c r="AG6" s="19"/>
      <c r="AH6" s="19" t="s">
        <v>53</v>
      </c>
      <c r="AI6" s="26"/>
      <c r="AJ6" s="22" t="s">
        <v>34</v>
      </c>
    </row>
    <row r="7" spans="1:46" x14ac:dyDescent="0.2">
      <c r="A7" s="5">
        <v>6</v>
      </c>
      <c r="B7" s="16">
        <v>331000038017</v>
      </c>
      <c r="C7" s="17">
        <v>950340000502</v>
      </c>
      <c r="D7" s="19" t="s">
        <v>54</v>
      </c>
      <c r="E7" s="19" t="s">
        <v>55</v>
      </c>
      <c r="F7" s="19" t="s">
        <v>52</v>
      </c>
      <c r="G7" s="20">
        <v>69</v>
      </c>
      <c r="H7" s="20"/>
      <c r="I7" s="22">
        <v>1540408</v>
      </c>
      <c r="J7" s="22">
        <v>57906128</v>
      </c>
      <c r="K7" s="21"/>
      <c r="L7" s="22"/>
      <c r="M7" s="22">
        <v>5292</v>
      </c>
      <c r="N7" s="22"/>
      <c r="O7" s="23">
        <v>1</v>
      </c>
      <c r="P7" s="23">
        <v>1</v>
      </c>
      <c r="Q7" s="19">
        <f t="shared" si="5"/>
        <v>-5292</v>
      </c>
      <c r="R7" s="19">
        <f t="shared" si="6"/>
        <v>-5292</v>
      </c>
      <c r="S7" s="5">
        <f t="shared" si="7"/>
        <v>0</v>
      </c>
      <c r="T7" s="5">
        <f t="shared" si="8"/>
        <v>0</v>
      </c>
      <c r="U7" s="5">
        <f t="shared" si="2"/>
        <v>0</v>
      </c>
      <c r="V7" s="24">
        <v>0</v>
      </c>
      <c r="W7" s="12">
        <f t="shared" si="3"/>
        <v>-319160.52</v>
      </c>
      <c r="X7" s="12">
        <f t="shared" si="4"/>
        <v>-462309.12</v>
      </c>
      <c r="Y7" s="12">
        <f t="shared" si="9"/>
        <v>-781469.64</v>
      </c>
      <c r="Z7" s="19"/>
      <c r="AA7" s="25">
        <f t="shared" si="10"/>
        <v>0</v>
      </c>
      <c r="AB7" s="25"/>
      <c r="AC7" s="25"/>
      <c r="AD7" s="25"/>
      <c r="AE7" s="24">
        <v>1</v>
      </c>
      <c r="AF7" s="24"/>
      <c r="AG7" s="22"/>
      <c r="AH7" s="19" t="s">
        <v>53</v>
      </c>
      <c r="AI7" s="26"/>
      <c r="AJ7" s="22" t="s">
        <v>34</v>
      </c>
    </row>
    <row r="8" spans="1:46" x14ac:dyDescent="0.2">
      <c r="A8" s="5">
        <v>7</v>
      </c>
      <c r="B8" s="16">
        <v>331000039953</v>
      </c>
      <c r="C8" s="17">
        <v>990340000371</v>
      </c>
      <c r="D8" s="19" t="s">
        <v>56</v>
      </c>
      <c r="E8" s="29" t="s">
        <v>57</v>
      </c>
      <c r="F8" s="29" t="s">
        <v>58</v>
      </c>
      <c r="G8" s="30">
        <v>78</v>
      </c>
      <c r="H8" s="30"/>
      <c r="I8" s="22">
        <v>1129174</v>
      </c>
      <c r="J8" s="22">
        <v>57908657</v>
      </c>
      <c r="K8" s="21"/>
      <c r="L8" s="22"/>
      <c r="M8" s="22">
        <v>786</v>
      </c>
      <c r="N8" s="22"/>
      <c r="O8" s="23">
        <v>1</v>
      </c>
      <c r="P8" s="31">
        <v>0</v>
      </c>
      <c r="Q8" s="19">
        <f t="shared" si="5"/>
        <v>-786</v>
      </c>
      <c r="R8" s="19">
        <f t="shared" si="6"/>
        <v>0</v>
      </c>
      <c r="S8" s="5">
        <f t="shared" si="7"/>
        <v>0</v>
      </c>
      <c r="T8" s="5">
        <f t="shared" si="8"/>
        <v>0</v>
      </c>
      <c r="U8" s="5">
        <f t="shared" si="2"/>
        <v>0</v>
      </c>
      <c r="V8" s="24">
        <v>0</v>
      </c>
      <c r="W8" s="12">
        <f t="shared" si="3"/>
        <v>-47403.66</v>
      </c>
      <c r="X8" s="12">
        <f t="shared" si="4"/>
        <v>0</v>
      </c>
      <c r="Y8" s="12">
        <f t="shared" si="9"/>
        <v>-47403.66</v>
      </c>
      <c r="Z8" s="19"/>
      <c r="AA8" s="25">
        <f t="shared" si="10"/>
        <v>-786</v>
      </c>
      <c r="AB8" s="25"/>
      <c r="AC8" s="25"/>
      <c r="AD8" s="25"/>
      <c r="AE8" s="24">
        <v>1</v>
      </c>
      <c r="AF8" s="24"/>
      <c r="AG8" s="22"/>
      <c r="AH8" s="19" t="s">
        <v>53</v>
      </c>
      <c r="AI8" s="26"/>
      <c r="AJ8" s="22" t="s">
        <v>34</v>
      </c>
    </row>
    <row r="9" spans="1:46" x14ac:dyDescent="0.2">
      <c r="A9" s="5">
        <v>8</v>
      </c>
      <c r="B9" s="16">
        <v>331000038196</v>
      </c>
      <c r="C9" s="17">
        <v>970440003019</v>
      </c>
      <c r="D9" s="19" t="s">
        <v>59</v>
      </c>
      <c r="E9" s="29" t="s">
        <v>60</v>
      </c>
      <c r="F9" s="29" t="s">
        <v>58</v>
      </c>
      <c r="G9" s="30">
        <v>113</v>
      </c>
      <c r="H9" s="30"/>
      <c r="I9" s="22">
        <v>7730259</v>
      </c>
      <c r="J9" s="22">
        <v>317438</v>
      </c>
      <c r="K9" s="21"/>
      <c r="L9" s="22"/>
      <c r="M9" s="22">
        <v>3036</v>
      </c>
      <c r="N9" s="22"/>
      <c r="O9" s="23">
        <v>1</v>
      </c>
      <c r="P9" s="23">
        <v>1</v>
      </c>
      <c r="Q9" s="19">
        <f t="shared" si="5"/>
        <v>-3036</v>
      </c>
      <c r="R9" s="19">
        <f t="shared" si="6"/>
        <v>-3036</v>
      </c>
      <c r="S9" s="5">
        <f t="shared" si="7"/>
        <v>0</v>
      </c>
      <c r="T9" s="5">
        <f t="shared" si="8"/>
        <v>0</v>
      </c>
      <c r="U9" s="5">
        <f t="shared" si="2"/>
        <v>0</v>
      </c>
      <c r="V9" s="24">
        <v>0</v>
      </c>
      <c r="W9" s="12">
        <f t="shared" si="3"/>
        <v>-183101.16</v>
      </c>
      <c r="X9" s="12">
        <f t="shared" si="4"/>
        <v>-265224.96000000002</v>
      </c>
      <c r="Y9" s="12">
        <f t="shared" si="9"/>
        <v>-448326.12</v>
      </c>
      <c r="Z9" s="19"/>
      <c r="AA9" s="25">
        <f t="shared" si="10"/>
        <v>0</v>
      </c>
      <c r="AB9" s="25"/>
      <c r="AC9" s="25"/>
      <c r="AD9" s="25"/>
      <c r="AE9" s="24">
        <v>1</v>
      </c>
      <c r="AF9" s="24"/>
      <c r="AG9" s="22"/>
      <c r="AH9" s="19" t="s">
        <v>61</v>
      </c>
      <c r="AI9" s="26"/>
      <c r="AJ9" s="22" t="s">
        <v>34</v>
      </c>
    </row>
    <row r="10" spans="1:46" x14ac:dyDescent="0.2">
      <c r="A10" s="5">
        <v>9</v>
      </c>
      <c r="B10" s="16">
        <v>331000047349</v>
      </c>
      <c r="C10" s="32" t="s">
        <v>62</v>
      </c>
      <c r="D10" s="19" t="s">
        <v>63</v>
      </c>
      <c r="E10" s="29" t="s">
        <v>64</v>
      </c>
      <c r="F10" s="29" t="s">
        <v>65</v>
      </c>
      <c r="G10" s="30">
        <v>73</v>
      </c>
      <c r="H10" s="30"/>
      <c r="I10" s="22">
        <v>904001604</v>
      </c>
      <c r="J10" s="22">
        <v>2127</v>
      </c>
      <c r="K10" s="21"/>
      <c r="L10" s="22"/>
      <c r="M10" s="22">
        <v>36902</v>
      </c>
      <c r="N10" s="22"/>
      <c r="O10" s="23">
        <v>1</v>
      </c>
      <c r="P10" s="23">
        <v>1</v>
      </c>
      <c r="Q10" s="19">
        <f t="shared" si="5"/>
        <v>-36902</v>
      </c>
      <c r="R10" s="19">
        <f t="shared" si="6"/>
        <v>-36902</v>
      </c>
      <c r="S10" s="5">
        <f t="shared" si="7"/>
        <v>0</v>
      </c>
      <c r="T10" s="5">
        <f t="shared" si="8"/>
        <v>0</v>
      </c>
      <c r="U10" s="5">
        <f t="shared" si="2"/>
        <v>0</v>
      </c>
      <c r="V10" s="24">
        <v>0</v>
      </c>
      <c r="W10" s="12">
        <f t="shared" si="3"/>
        <v>-2225559.62</v>
      </c>
      <c r="X10" s="12">
        <f t="shared" si="4"/>
        <v>-3223758.72</v>
      </c>
      <c r="Y10" s="12">
        <f t="shared" si="9"/>
        <v>-5449318.3399999999</v>
      </c>
      <c r="Z10" s="19"/>
      <c r="AA10" s="25">
        <f t="shared" si="10"/>
        <v>0</v>
      </c>
      <c r="AB10" s="25"/>
      <c r="AC10" s="25"/>
      <c r="AD10" s="25"/>
      <c r="AE10" s="24">
        <v>1</v>
      </c>
      <c r="AF10" s="24"/>
      <c r="AG10" s="22"/>
      <c r="AH10" s="19" t="s">
        <v>61</v>
      </c>
      <c r="AI10" s="26"/>
      <c r="AJ10" s="22" t="s">
        <v>34</v>
      </c>
    </row>
    <row r="11" spans="1:46" x14ac:dyDescent="0.2">
      <c r="A11" s="5">
        <v>10</v>
      </c>
      <c r="B11" s="16">
        <v>331000037319</v>
      </c>
      <c r="C11" s="17">
        <v>970240003834</v>
      </c>
      <c r="D11" s="19" t="s">
        <v>66</v>
      </c>
      <c r="E11" s="19" t="s">
        <v>67</v>
      </c>
      <c r="F11" s="19" t="s">
        <v>67</v>
      </c>
      <c r="G11" s="20" t="s">
        <v>49</v>
      </c>
      <c r="H11" s="20"/>
      <c r="I11" s="19">
        <v>975425</v>
      </c>
      <c r="J11" s="19">
        <v>57908503</v>
      </c>
      <c r="K11" s="21"/>
      <c r="L11" s="19"/>
      <c r="M11" s="22">
        <v>30298</v>
      </c>
      <c r="N11" s="22"/>
      <c r="O11" s="23">
        <v>1</v>
      </c>
      <c r="P11" s="23">
        <v>1</v>
      </c>
      <c r="Q11" s="19">
        <f t="shared" si="5"/>
        <v>-30298</v>
      </c>
      <c r="R11" s="19">
        <f t="shared" si="6"/>
        <v>-30298</v>
      </c>
      <c r="S11" s="5">
        <f t="shared" si="7"/>
        <v>0</v>
      </c>
      <c r="T11" s="5">
        <f t="shared" si="8"/>
        <v>0</v>
      </c>
      <c r="U11" s="5">
        <f t="shared" si="2"/>
        <v>0</v>
      </c>
      <c r="V11" s="24">
        <v>0</v>
      </c>
      <c r="W11" s="12">
        <f t="shared" si="3"/>
        <v>-1827272.3800000001</v>
      </c>
      <c r="X11" s="12">
        <f t="shared" si="4"/>
        <v>-2646833.2799999998</v>
      </c>
      <c r="Y11" s="12">
        <f t="shared" si="9"/>
        <v>-4474105.66</v>
      </c>
      <c r="Z11" s="19"/>
      <c r="AA11" s="25">
        <f t="shared" si="10"/>
        <v>0</v>
      </c>
      <c r="AB11" s="25"/>
      <c r="AC11" s="25"/>
      <c r="AD11" s="25"/>
      <c r="AE11" s="24">
        <v>1</v>
      </c>
      <c r="AF11" s="24"/>
      <c r="AG11" s="19"/>
      <c r="AH11" s="19" t="s">
        <v>61</v>
      </c>
      <c r="AI11" s="26"/>
      <c r="AJ11" s="22" t="s">
        <v>34</v>
      </c>
    </row>
    <row r="12" spans="1:46" x14ac:dyDescent="0.2">
      <c r="A12" s="5">
        <v>11</v>
      </c>
      <c r="B12" s="16">
        <v>330100234076</v>
      </c>
      <c r="C12" s="17">
        <v>60140014083</v>
      </c>
      <c r="D12" s="19" t="s">
        <v>68</v>
      </c>
      <c r="E12" s="19" t="s">
        <v>67</v>
      </c>
      <c r="F12" s="19" t="s">
        <v>67</v>
      </c>
      <c r="G12" s="20" t="s">
        <v>49</v>
      </c>
      <c r="H12" s="20"/>
      <c r="I12" s="19" t="s">
        <v>69</v>
      </c>
      <c r="J12" s="19">
        <v>607</v>
      </c>
      <c r="K12" s="21"/>
      <c r="L12" s="33"/>
      <c r="M12" s="22">
        <v>34936</v>
      </c>
      <c r="N12" s="22"/>
      <c r="O12" s="23">
        <v>1</v>
      </c>
      <c r="P12" s="23">
        <v>1</v>
      </c>
      <c r="Q12" s="19">
        <f t="shared" si="5"/>
        <v>-34936</v>
      </c>
      <c r="R12" s="19">
        <f t="shared" si="6"/>
        <v>-34936</v>
      </c>
      <c r="S12" s="5">
        <f t="shared" si="7"/>
        <v>0</v>
      </c>
      <c r="T12" s="5">
        <f t="shared" si="8"/>
        <v>0</v>
      </c>
      <c r="U12" s="5">
        <f t="shared" si="2"/>
        <v>0</v>
      </c>
      <c r="V12" s="24">
        <v>0</v>
      </c>
      <c r="W12" s="12">
        <f t="shared" si="3"/>
        <v>-2106990.16</v>
      </c>
      <c r="X12" s="12">
        <f t="shared" si="4"/>
        <v>-3052008.96</v>
      </c>
      <c r="Y12" s="12">
        <f t="shared" si="9"/>
        <v>-5158999.12</v>
      </c>
      <c r="Z12" s="19"/>
      <c r="AA12" s="25">
        <f t="shared" si="10"/>
        <v>0</v>
      </c>
      <c r="AB12" s="25"/>
      <c r="AC12" s="25"/>
      <c r="AD12" s="25"/>
      <c r="AE12" s="24"/>
      <c r="AF12" s="24"/>
      <c r="AG12" s="34"/>
      <c r="AH12" s="19" t="s">
        <v>61</v>
      </c>
      <c r="AI12" s="26"/>
      <c r="AJ12" s="22" t="s">
        <v>34</v>
      </c>
    </row>
    <row r="13" spans="1:46" x14ac:dyDescent="0.2">
      <c r="A13" s="5">
        <v>12</v>
      </c>
      <c r="B13" s="16">
        <v>331000045100</v>
      </c>
      <c r="C13" s="17">
        <v>60140014083</v>
      </c>
      <c r="D13" s="19" t="s">
        <v>70</v>
      </c>
      <c r="E13" s="19" t="s">
        <v>67</v>
      </c>
      <c r="F13" s="19" t="s">
        <v>67</v>
      </c>
      <c r="G13" s="20" t="s">
        <v>49</v>
      </c>
      <c r="H13" s="20"/>
      <c r="I13" s="19">
        <v>801005715</v>
      </c>
      <c r="J13" s="19">
        <v>58173135</v>
      </c>
      <c r="K13" s="21"/>
      <c r="L13" s="19"/>
      <c r="M13" s="22">
        <v>27030</v>
      </c>
      <c r="N13" s="22"/>
      <c r="O13" s="23">
        <v>1</v>
      </c>
      <c r="P13" s="23">
        <v>1</v>
      </c>
      <c r="Q13" s="19">
        <f t="shared" si="5"/>
        <v>-27030</v>
      </c>
      <c r="R13" s="19">
        <f t="shared" si="6"/>
        <v>-27030</v>
      </c>
      <c r="S13" s="5">
        <f t="shared" si="7"/>
        <v>0</v>
      </c>
      <c r="T13" s="5">
        <f t="shared" si="8"/>
        <v>0</v>
      </c>
      <c r="U13" s="5">
        <f t="shared" si="2"/>
        <v>0</v>
      </c>
      <c r="V13" s="24">
        <v>0</v>
      </c>
      <c r="W13" s="12">
        <f t="shared" si="3"/>
        <v>-1630179.3</v>
      </c>
      <c r="X13" s="12">
        <f t="shared" si="4"/>
        <v>-2361340.7999999998</v>
      </c>
      <c r="Y13" s="12">
        <f t="shared" si="9"/>
        <v>-3991520.0999999996</v>
      </c>
      <c r="Z13" s="19"/>
      <c r="AA13" s="25">
        <f t="shared" si="10"/>
        <v>0</v>
      </c>
      <c r="AB13" s="25"/>
      <c r="AC13" s="25"/>
      <c r="AD13" s="25"/>
      <c r="AE13" s="24">
        <v>1</v>
      </c>
      <c r="AF13" s="24"/>
      <c r="AG13" s="19"/>
      <c r="AH13" s="19" t="s">
        <v>61</v>
      </c>
      <c r="AI13" s="26"/>
      <c r="AJ13" s="22" t="s">
        <v>34</v>
      </c>
    </row>
    <row r="14" spans="1:46" x14ac:dyDescent="0.2">
      <c r="A14" s="5">
        <v>13</v>
      </c>
      <c r="B14" s="16">
        <v>330100211495</v>
      </c>
      <c r="C14" s="17">
        <v>970240004199</v>
      </c>
      <c r="D14" s="19" t="s">
        <v>71</v>
      </c>
      <c r="E14" s="29" t="s">
        <v>67</v>
      </c>
      <c r="F14" s="29" t="s">
        <v>72</v>
      </c>
      <c r="G14" s="30">
        <v>121</v>
      </c>
      <c r="H14" s="30"/>
      <c r="I14" s="22">
        <v>7550</v>
      </c>
      <c r="J14" s="22">
        <v>405320</v>
      </c>
      <c r="K14" s="21"/>
      <c r="L14" s="22"/>
      <c r="M14" s="22">
        <v>6678</v>
      </c>
      <c r="N14" s="22"/>
      <c r="O14" s="23">
        <v>1</v>
      </c>
      <c r="P14" s="23">
        <v>1</v>
      </c>
      <c r="Q14" s="19">
        <f t="shared" si="5"/>
        <v>-6678</v>
      </c>
      <c r="R14" s="19">
        <f t="shared" si="6"/>
        <v>-6678</v>
      </c>
      <c r="S14" s="5">
        <f t="shared" si="7"/>
        <v>0</v>
      </c>
      <c r="T14" s="5">
        <f t="shared" si="8"/>
        <v>0</v>
      </c>
      <c r="U14" s="5">
        <f t="shared" si="2"/>
        <v>0</v>
      </c>
      <c r="V14" s="24">
        <v>0</v>
      </c>
      <c r="W14" s="12">
        <f t="shared" si="3"/>
        <v>-402750.18</v>
      </c>
      <c r="X14" s="12">
        <f t="shared" si="4"/>
        <v>-583390.07999999996</v>
      </c>
      <c r="Y14" s="12">
        <f t="shared" si="9"/>
        <v>-986140.26</v>
      </c>
      <c r="Z14" s="19"/>
      <c r="AA14" s="25">
        <f t="shared" si="10"/>
        <v>0</v>
      </c>
      <c r="AB14" s="25"/>
      <c r="AC14" s="25"/>
      <c r="AD14" s="25"/>
      <c r="AE14" s="24">
        <v>1</v>
      </c>
      <c r="AF14" s="24"/>
      <c r="AG14" s="22"/>
      <c r="AH14" s="19" t="s">
        <v>61</v>
      </c>
      <c r="AI14" s="26"/>
      <c r="AJ14" s="22" t="s">
        <v>34</v>
      </c>
    </row>
    <row r="15" spans="1:46" x14ac:dyDescent="0.2">
      <c r="A15" s="5">
        <v>14</v>
      </c>
      <c r="B15" s="16">
        <v>331000037484</v>
      </c>
      <c r="C15" s="17">
        <v>970240004208</v>
      </c>
      <c r="D15" s="19" t="s">
        <v>73</v>
      </c>
      <c r="E15" s="19" t="s">
        <v>74</v>
      </c>
      <c r="F15" s="19" t="s">
        <v>75</v>
      </c>
      <c r="G15" s="20">
        <v>22</v>
      </c>
      <c r="H15" s="20"/>
      <c r="I15" s="19">
        <v>609008174</v>
      </c>
      <c r="J15" s="19">
        <v>57908659</v>
      </c>
      <c r="K15" s="21"/>
      <c r="L15" s="19"/>
      <c r="M15" s="22">
        <v>100</v>
      </c>
      <c r="N15" s="22"/>
      <c r="O15" s="23">
        <v>1</v>
      </c>
      <c r="P15" s="31">
        <v>0</v>
      </c>
      <c r="Q15" s="19">
        <f t="shared" si="5"/>
        <v>-100</v>
      </c>
      <c r="R15" s="19">
        <f t="shared" si="6"/>
        <v>0</v>
      </c>
      <c r="S15" s="5">
        <f t="shared" si="7"/>
        <v>0</v>
      </c>
      <c r="T15" s="5">
        <f t="shared" si="8"/>
        <v>0</v>
      </c>
      <c r="U15" s="5">
        <f t="shared" si="2"/>
        <v>0</v>
      </c>
      <c r="V15" s="24">
        <v>0</v>
      </c>
      <c r="W15" s="12">
        <f t="shared" si="3"/>
        <v>-6031</v>
      </c>
      <c r="X15" s="12">
        <f t="shared" si="4"/>
        <v>0</v>
      </c>
      <c r="Y15" s="12">
        <f t="shared" si="9"/>
        <v>-6031</v>
      </c>
      <c r="Z15" s="19"/>
      <c r="AA15" s="25">
        <f t="shared" si="10"/>
        <v>-100</v>
      </c>
      <c r="AB15" s="25"/>
      <c r="AC15" s="25"/>
      <c r="AD15" s="25"/>
      <c r="AE15" s="24">
        <v>1</v>
      </c>
      <c r="AF15" s="24"/>
      <c r="AG15" s="19"/>
      <c r="AH15" s="19" t="s">
        <v>61</v>
      </c>
      <c r="AI15" s="26"/>
      <c r="AJ15" s="22" t="s">
        <v>34</v>
      </c>
    </row>
    <row r="16" spans="1:46" x14ac:dyDescent="0.2">
      <c r="A16" s="5">
        <v>15</v>
      </c>
      <c r="B16" s="16">
        <v>331000018697</v>
      </c>
      <c r="C16" s="17">
        <v>110441012937</v>
      </c>
      <c r="D16" s="19" t="s">
        <v>76</v>
      </c>
      <c r="E16" s="19" t="s">
        <v>77</v>
      </c>
      <c r="F16" s="19" t="s">
        <v>78</v>
      </c>
      <c r="G16" s="20">
        <v>5</v>
      </c>
      <c r="H16" s="20"/>
      <c r="I16" s="19">
        <v>12918568</v>
      </c>
      <c r="J16" s="19">
        <v>17333635</v>
      </c>
      <c r="K16" s="21"/>
      <c r="L16" s="19"/>
      <c r="M16" s="22">
        <v>334</v>
      </c>
      <c r="N16" s="22"/>
      <c r="O16" s="23">
        <v>1</v>
      </c>
      <c r="P16" s="31">
        <v>0</v>
      </c>
      <c r="Q16" s="19">
        <f t="shared" si="5"/>
        <v>-334</v>
      </c>
      <c r="R16" s="19">
        <f t="shared" si="6"/>
        <v>0</v>
      </c>
      <c r="S16" s="5">
        <f t="shared" si="7"/>
        <v>0</v>
      </c>
      <c r="T16" s="5">
        <f t="shared" si="8"/>
        <v>0</v>
      </c>
      <c r="U16" s="5">
        <f t="shared" si="2"/>
        <v>0</v>
      </c>
      <c r="V16" s="24">
        <v>0</v>
      </c>
      <c r="W16" s="12">
        <f t="shared" si="3"/>
        <v>-20143.54</v>
      </c>
      <c r="X16" s="12">
        <f t="shared" si="4"/>
        <v>0</v>
      </c>
      <c r="Y16" s="12">
        <f t="shared" si="9"/>
        <v>-20143.54</v>
      </c>
      <c r="Z16" s="19"/>
      <c r="AA16" s="25">
        <f t="shared" si="10"/>
        <v>-334</v>
      </c>
      <c r="AB16" s="25"/>
      <c r="AC16" s="25"/>
      <c r="AD16" s="25"/>
      <c r="AE16" s="24">
        <v>1</v>
      </c>
      <c r="AF16" s="24"/>
      <c r="AG16" s="19"/>
      <c r="AH16" s="19" t="s">
        <v>61</v>
      </c>
      <c r="AI16" s="26"/>
      <c r="AJ16" s="22" t="s">
        <v>34</v>
      </c>
    </row>
    <row r="17" spans="1:36" x14ac:dyDescent="0.2">
      <c r="A17" s="5">
        <v>16</v>
      </c>
      <c r="B17" s="16">
        <v>331000039920</v>
      </c>
      <c r="C17" s="17">
        <v>980240002631</v>
      </c>
      <c r="D17" s="19" t="s">
        <v>79</v>
      </c>
      <c r="E17" s="19" t="s">
        <v>80</v>
      </c>
      <c r="F17" s="19" t="s">
        <v>81</v>
      </c>
      <c r="G17" s="20">
        <v>1</v>
      </c>
      <c r="H17" s="20"/>
      <c r="I17" s="19" t="s">
        <v>82</v>
      </c>
      <c r="J17" s="19">
        <v>230891</v>
      </c>
      <c r="K17" s="21"/>
      <c r="L17" s="19"/>
      <c r="M17" s="22">
        <v>1127</v>
      </c>
      <c r="N17" s="22"/>
      <c r="O17" s="23">
        <v>1</v>
      </c>
      <c r="P17" s="31">
        <v>0</v>
      </c>
      <c r="Q17" s="19">
        <f t="shared" si="5"/>
        <v>-1127</v>
      </c>
      <c r="R17" s="19">
        <f t="shared" si="6"/>
        <v>0</v>
      </c>
      <c r="S17" s="5">
        <f t="shared" si="7"/>
        <v>0</v>
      </c>
      <c r="T17" s="5">
        <f t="shared" si="8"/>
        <v>0</v>
      </c>
      <c r="U17" s="5">
        <f t="shared" si="2"/>
        <v>0</v>
      </c>
      <c r="V17" s="24">
        <v>0</v>
      </c>
      <c r="W17" s="12">
        <f t="shared" si="3"/>
        <v>-67969.37</v>
      </c>
      <c r="X17" s="12">
        <f t="shared" si="4"/>
        <v>0</v>
      </c>
      <c r="Y17" s="12">
        <f t="shared" si="9"/>
        <v>-67969.37</v>
      </c>
      <c r="Z17" s="19"/>
      <c r="AA17" s="25">
        <f t="shared" si="10"/>
        <v>-1127</v>
      </c>
      <c r="AB17" s="25"/>
      <c r="AC17" s="25"/>
      <c r="AD17" s="25"/>
      <c r="AE17" s="24">
        <v>1</v>
      </c>
      <c r="AF17" s="24"/>
      <c r="AG17" s="19"/>
      <c r="AH17" s="19" t="s">
        <v>61</v>
      </c>
      <c r="AI17" s="26"/>
      <c r="AJ17" s="22" t="s">
        <v>34</v>
      </c>
    </row>
    <row r="18" spans="1:36" x14ac:dyDescent="0.2">
      <c r="A18" s="5">
        <v>17</v>
      </c>
      <c r="B18" s="16">
        <v>330100233210</v>
      </c>
      <c r="C18" s="17">
        <v>70340009363</v>
      </c>
      <c r="D18" s="19" t="s">
        <v>83</v>
      </c>
      <c r="E18" s="19" t="s">
        <v>84</v>
      </c>
      <c r="F18" s="19" t="s">
        <v>85</v>
      </c>
      <c r="G18" s="20">
        <v>110</v>
      </c>
      <c r="H18" s="20" t="s">
        <v>86</v>
      </c>
      <c r="I18" s="19">
        <v>11717108</v>
      </c>
      <c r="J18" s="19" t="s">
        <v>87</v>
      </c>
      <c r="K18" s="21"/>
      <c r="L18" s="19"/>
      <c r="M18" s="22">
        <v>6114</v>
      </c>
      <c r="N18" s="22"/>
      <c r="O18" s="23">
        <v>1</v>
      </c>
      <c r="P18" s="31">
        <v>0</v>
      </c>
      <c r="Q18" s="19">
        <f t="shared" si="5"/>
        <v>-6114</v>
      </c>
      <c r="R18" s="19">
        <f t="shared" si="6"/>
        <v>0</v>
      </c>
      <c r="S18" s="5">
        <f t="shared" si="7"/>
        <v>0</v>
      </c>
      <c r="T18" s="5">
        <f t="shared" si="8"/>
        <v>0</v>
      </c>
      <c r="U18" s="5">
        <f t="shared" si="2"/>
        <v>0</v>
      </c>
      <c r="V18" s="24">
        <v>0</v>
      </c>
      <c r="W18" s="12">
        <f t="shared" si="3"/>
        <v>-368735.34</v>
      </c>
      <c r="X18" s="12">
        <f t="shared" si="4"/>
        <v>0</v>
      </c>
      <c r="Y18" s="12">
        <f t="shared" si="9"/>
        <v>-368735.34</v>
      </c>
      <c r="Z18" s="19"/>
      <c r="AA18" s="25">
        <f t="shared" si="10"/>
        <v>-6114</v>
      </c>
      <c r="AB18" s="25"/>
      <c r="AC18" s="25"/>
      <c r="AD18" s="25"/>
      <c r="AE18" s="24">
        <v>1</v>
      </c>
      <c r="AF18" s="24"/>
      <c r="AG18" s="19"/>
      <c r="AH18" s="19" t="s">
        <v>61</v>
      </c>
      <c r="AI18" s="26"/>
      <c r="AJ18" s="22" t="s">
        <v>34</v>
      </c>
    </row>
    <row r="19" spans="1:36" x14ac:dyDescent="0.2">
      <c r="A19" s="5">
        <v>18</v>
      </c>
      <c r="B19" s="16">
        <v>331000047349</v>
      </c>
      <c r="C19" s="17">
        <v>1040003125</v>
      </c>
      <c r="D19" s="19" t="s">
        <v>63</v>
      </c>
      <c r="E19" s="19" t="s">
        <v>88</v>
      </c>
      <c r="F19" s="19" t="s">
        <v>81</v>
      </c>
      <c r="G19" s="20">
        <v>9</v>
      </c>
      <c r="H19" s="20"/>
      <c r="I19" s="19">
        <v>811008139</v>
      </c>
      <c r="J19" s="19">
        <v>3457705</v>
      </c>
      <c r="K19" s="21"/>
      <c r="L19" s="19"/>
      <c r="M19" s="22">
        <v>1211</v>
      </c>
      <c r="N19" s="22"/>
      <c r="O19" s="23">
        <v>1</v>
      </c>
      <c r="P19" s="31">
        <v>0</v>
      </c>
      <c r="Q19" s="19">
        <f t="shared" si="5"/>
        <v>-1211</v>
      </c>
      <c r="R19" s="19">
        <f t="shared" si="6"/>
        <v>0</v>
      </c>
      <c r="S19" s="5">
        <f t="shared" si="7"/>
        <v>0</v>
      </c>
      <c r="T19" s="5">
        <f t="shared" si="8"/>
        <v>0</v>
      </c>
      <c r="U19" s="5">
        <f t="shared" si="2"/>
        <v>0</v>
      </c>
      <c r="V19" s="24">
        <v>0</v>
      </c>
      <c r="W19" s="12">
        <f t="shared" si="3"/>
        <v>-73035.41</v>
      </c>
      <c r="X19" s="12">
        <f t="shared" si="4"/>
        <v>0</v>
      </c>
      <c r="Y19" s="12">
        <f t="shared" si="9"/>
        <v>-73035.41</v>
      </c>
      <c r="Z19" s="19"/>
      <c r="AA19" s="25">
        <f t="shared" si="10"/>
        <v>-1211</v>
      </c>
      <c r="AB19" s="25"/>
      <c r="AC19" s="25"/>
      <c r="AD19" s="25"/>
      <c r="AE19" s="24">
        <v>1</v>
      </c>
      <c r="AF19" s="24"/>
      <c r="AG19" s="19"/>
      <c r="AH19" s="19" t="s">
        <v>61</v>
      </c>
      <c r="AI19" s="26"/>
      <c r="AJ19" s="22" t="s">
        <v>34</v>
      </c>
    </row>
    <row r="20" spans="1:36" x14ac:dyDescent="0.2">
      <c r="A20" s="5">
        <v>19</v>
      </c>
      <c r="B20" s="16">
        <v>330100222853</v>
      </c>
      <c r="C20" s="17">
        <v>901206401957</v>
      </c>
      <c r="D20" s="19" t="s">
        <v>89</v>
      </c>
      <c r="E20" s="19" t="s">
        <v>90</v>
      </c>
      <c r="F20" s="19" t="s">
        <v>91</v>
      </c>
      <c r="G20" s="20">
        <v>31</v>
      </c>
      <c r="H20" s="20">
        <v>10</v>
      </c>
      <c r="I20" s="19">
        <v>17317</v>
      </c>
      <c r="J20" s="19" t="s">
        <v>92</v>
      </c>
      <c r="K20" s="21"/>
      <c r="L20" s="19"/>
      <c r="M20" s="22">
        <v>1489</v>
      </c>
      <c r="N20" s="22"/>
      <c r="O20" s="23">
        <v>1</v>
      </c>
      <c r="P20" s="31">
        <v>0</v>
      </c>
      <c r="Q20" s="19">
        <f t="shared" si="5"/>
        <v>-1489</v>
      </c>
      <c r="R20" s="19">
        <f t="shared" si="6"/>
        <v>0</v>
      </c>
      <c r="S20" s="5">
        <f t="shared" si="7"/>
        <v>0</v>
      </c>
      <c r="T20" s="5">
        <f t="shared" si="8"/>
        <v>0</v>
      </c>
      <c r="U20" s="5">
        <f t="shared" si="2"/>
        <v>0</v>
      </c>
      <c r="V20" s="24">
        <v>0</v>
      </c>
      <c r="W20" s="12">
        <f t="shared" si="3"/>
        <v>-189311.46</v>
      </c>
      <c r="X20" s="12">
        <f t="shared" si="4"/>
        <v>0</v>
      </c>
      <c r="Y20" s="12">
        <f t="shared" si="9"/>
        <v>-189311.46</v>
      </c>
      <c r="Z20" s="19"/>
      <c r="AA20" s="25">
        <f t="shared" si="10"/>
        <v>-1489</v>
      </c>
      <c r="AB20" s="25"/>
      <c r="AC20" s="25"/>
      <c r="AD20" s="25"/>
      <c r="AE20" s="24">
        <v>1</v>
      </c>
      <c r="AF20" s="24"/>
      <c r="AG20" s="19"/>
      <c r="AH20" s="19" t="s">
        <v>93</v>
      </c>
      <c r="AI20" s="26"/>
      <c r="AJ20" s="22" t="s">
        <v>34</v>
      </c>
    </row>
    <row r="21" spans="1:36" x14ac:dyDescent="0.2">
      <c r="A21" s="5">
        <v>20</v>
      </c>
      <c r="B21" s="16">
        <v>331000045848</v>
      </c>
      <c r="C21" s="17">
        <v>51240000908</v>
      </c>
      <c r="D21" s="19" t="s">
        <v>94</v>
      </c>
      <c r="E21" s="19" t="s">
        <v>95</v>
      </c>
      <c r="F21" s="19" t="s">
        <v>91</v>
      </c>
      <c r="G21" s="20">
        <v>52</v>
      </c>
      <c r="H21" s="20"/>
      <c r="I21" s="19">
        <v>607006186</v>
      </c>
      <c r="J21" s="19">
        <v>87925</v>
      </c>
      <c r="K21" s="21"/>
      <c r="L21" s="19"/>
      <c r="M21" s="22">
        <v>19106</v>
      </c>
      <c r="N21" s="22"/>
      <c r="O21" s="23">
        <v>1</v>
      </c>
      <c r="P21" s="23">
        <v>1</v>
      </c>
      <c r="Q21" s="19">
        <f t="shared" si="5"/>
        <v>-19106</v>
      </c>
      <c r="R21" s="19">
        <f t="shared" si="6"/>
        <v>-19106</v>
      </c>
      <c r="S21" s="5">
        <f t="shared" si="7"/>
        <v>0</v>
      </c>
      <c r="T21" s="5">
        <f t="shared" si="8"/>
        <v>0</v>
      </c>
      <c r="U21" s="5">
        <f t="shared" si="2"/>
        <v>0</v>
      </c>
      <c r="V21" s="24">
        <v>0</v>
      </c>
      <c r="W21" s="12">
        <f t="shared" si="3"/>
        <v>-2429136.84</v>
      </c>
      <c r="X21" s="12">
        <f t="shared" si="4"/>
        <v>-3161851.94</v>
      </c>
      <c r="Y21" s="12">
        <f t="shared" si="9"/>
        <v>-5590988.7799999993</v>
      </c>
      <c r="Z21" s="19"/>
      <c r="AA21" s="25">
        <f t="shared" si="10"/>
        <v>0</v>
      </c>
      <c r="AB21" s="25"/>
      <c r="AC21" s="25"/>
      <c r="AD21" s="25"/>
      <c r="AE21" s="24">
        <v>1</v>
      </c>
      <c r="AF21" s="24"/>
      <c r="AG21" s="19"/>
      <c r="AH21" s="19" t="s">
        <v>93</v>
      </c>
      <c r="AI21" s="26"/>
      <c r="AJ21" s="22" t="s">
        <v>34</v>
      </c>
    </row>
    <row r="22" spans="1:36" x14ac:dyDescent="0.2">
      <c r="A22" s="5">
        <v>21</v>
      </c>
      <c r="B22" s="16">
        <v>331000016987</v>
      </c>
      <c r="C22" s="17">
        <v>921140000285</v>
      </c>
      <c r="D22" s="19" t="s">
        <v>96</v>
      </c>
      <c r="E22" s="19" t="s">
        <v>97</v>
      </c>
      <c r="F22" s="19" t="s">
        <v>58</v>
      </c>
      <c r="G22" s="20">
        <v>140</v>
      </c>
      <c r="H22" s="20">
        <v>1</v>
      </c>
      <c r="I22" s="19">
        <v>16838209</v>
      </c>
      <c r="J22" s="19">
        <v>1830</v>
      </c>
      <c r="K22" s="21"/>
      <c r="L22" s="19"/>
      <c r="M22" s="22">
        <v>915</v>
      </c>
      <c r="N22" s="22"/>
      <c r="O22" s="23">
        <v>1</v>
      </c>
      <c r="P22" s="23">
        <v>1</v>
      </c>
      <c r="Q22" s="19">
        <f t="shared" si="5"/>
        <v>-915</v>
      </c>
      <c r="R22" s="19">
        <f t="shared" si="6"/>
        <v>-915</v>
      </c>
      <c r="S22" s="5">
        <f t="shared" si="7"/>
        <v>0</v>
      </c>
      <c r="T22" s="5">
        <f t="shared" si="8"/>
        <v>0</v>
      </c>
      <c r="U22" s="5">
        <f t="shared" si="2"/>
        <v>0</v>
      </c>
      <c r="V22" s="24">
        <v>0</v>
      </c>
      <c r="W22" s="12">
        <f t="shared" si="3"/>
        <v>-116333.1</v>
      </c>
      <c r="X22" s="12">
        <f t="shared" si="4"/>
        <v>-151423.35</v>
      </c>
      <c r="Y22" s="12">
        <f t="shared" si="9"/>
        <v>-267756.45</v>
      </c>
      <c r="Z22" s="19"/>
      <c r="AA22" s="25">
        <f t="shared" si="10"/>
        <v>0</v>
      </c>
      <c r="AB22" s="25"/>
      <c r="AC22" s="25"/>
      <c r="AD22" s="25"/>
      <c r="AE22" s="24">
        <v>1</v>
      </c>
      <c r="AF22" s="24"/>
      <c r="AG22" s="19"/>
      <c r="AH22" s="19" t="s">
        <v>93</v>
      </c>
      <c r="AI22" s="26"/>
      <c r="AJ22" s="22" t="s">
        <v>34</v>
      </c>
    </row>
    <row r="23" spans="1:36" x14ac:dyDescent="0.2">
      <c r="A23" s="5">
        <v>22</v>
      </c>
      <c r="B23" s="16">
        <v>331010189763</v>
      </c>
      <c r="C23" s="17">
        <v>510509400149</v>
      </c>
      <c r="D23" s="19" t="s">
        <v>98</v>
      </c>
      <c r="E23" s="19" t="s">
        <v>99</v>
      </c>
      <c r="F23" s="19"/>
      <c r="G23" s="20"/>
      <c r="H23" s="20"/>
      <c r="I23" s="19">
        <v>6102009</v>
      </c>
      <c r="J23" s="19">
        <v>15760</v>
      </c>
      <c r="K23" s="21"/>
      <c r="L23" s="20"/>
      <c r="M23" s="22">
        <v>1734</v>
      </c>
      <c r="N23" s="22"/>
      <c r="O23" s="23">
        <v>1</v>
      </c>
      <c r="P23" s="23">
        <v>1</v>
      </c>
      <c r="Q23" s="19">
        <f t="shared" si="5"/>
        <v>-1734</v>
      </c>
      <c r="R23" s="19">
        <f t="shared" si="6"/>
        <v>-1734</v>
      </c>
      <c r="S23" s="5">
        <f t="shared" si="7"/>
        <v>0</v>
      </c>
      <c r="T23" s="5">
        <f t="shared" si="8"/>
        <v>0</v>
      </c>
      <c r="U23" s="5">
        <f t="shared" si="2"/>
        <v>0</v>
      </c>
      <c r="V23" s="24">
        <v>0</v>
      </c>
      <c r="W23" s="12">
        <f t="shared" si="3"/>
        <v>-220460.76</v>
      </c>
      <c r="X23" s="12">
        <f t="shared" si="4"/>
        <v>-286959.66000000003</v>
      </c>
      <c r="Y23" s="12">
        <f t="shared" si="9"/>
        <v>-507420.42000000004</v>
      </c>
      <c r="Z23" s="19"/>
      <c r="AA23" s="25">
        <f t="shared" si="10"/>
        <v>0</v>
      </c>
      <c r="AB23" s="25"/>
      <c r="AC23" s="25"/>
      <c r="AD23" s="25"/>
      <c r="AE23" s="24"/>
      <c r="AF23" s="24"/>
      <c r="AG23" s="20"/>
      <c r="AH23" s="19" t="s">
        <v>93</v>
      </c>
      <c r="AI23" s="26"/>
      <c r="AJ23" s="22" t="s">
        <v>34</v>
      </c>
    </row>
    <row r="24" spans="1:36" x14ac:dyDescent="0.2">
      <c r="A24" s="5">
        <v>23</v>
      </c>
      <c r="B24" s="16">
        <v>331000040946</v>
      </c>
      <c r="C24" s="17">
        <v>980140004692</v>
      </c>
      <c r="D24" s="19" t="s">
        <v>100</v>
      </c>
      <c r="E24" s="19" t="s">
        <v>101</v>
      </c>
      <c r="F24" s="19" t="s">
        <v>58</v>
      </c>
      <c r="G24" s="20">
        <v>136</v>
      </c>
      <c r="H24" s="20">
        <v>102</v>
      </c>
      <c r="I24" s="19">
        <v>7724548</v>
      </c>
      <c r="J24" s="19">
        <v>57908446</v>
      </c>
      <c r="K24" s="21"/>
      <c r="L24" s="20"/>
      <c r="M24" s="22">
        <v>1087</v>
      </c>
      <c r="N24" s="22"/>
      <c r="O24" s="23">
        <v>1</v>
      </c>
      <c r="P24" s="23">
        <v>1</v>
      </c>
      <c r="Q24" s="19">
        <f t="shared" si="5"/>
        <v>-1087</v>
      </c>
      <c r="R24" s="19">
        <f t="shared" si="6"/>
        <v>-1087</v>
      </c>
      <c r="S24" s="5">
        <f t="shared" si="7"/>
        <v>0</v>
      </c>
      <c r="T24" s="5">
        <f t="shared" si="8"/>
        <v>0</v>
      </c>
      <c r="U24" s="5">
        <f t="shared" si="2"/>
        <v>0</v>
      </c>
      <c r="V24" s="24">
        <v>0</v>
      </c>
      <c r="W24" s="12">
        <f t="shared" si="3"/>
        <v>-138201.18</v>
      </c>
      <c r="X24" s="12">
        <f t="shared" si="4"/>
        <v>-179887.63</v>
      </c>
      <c r="Y24" s="12">
        <f t="shared" si="9"/>
        <v>-318088.81</v>
      </c>
      <c r="Z24" s="19"/>
      <c r="AA24" s="25">
        <f t="shared" si="10"/>
        <v>0</v>
      </c>
      <c r="AB24" s="25"/>
      <c r="AC24" s="25"/>
      <c r="AD24" s="25"/>
      <c r="AE24" s="24">
        <v>1</v>
      </c>
      <c r="AF24" s="24"/>
      <c r="AG24" s="20"/>
      <c r="AH24" s="19" t="s">
        <v>93</v>
      </c>
      <c r="AI24" s="26"/>
      <c r="AJ24" s="22" t="s">
        <v>34</v>
      </c>
    </row>
    <row r="25" spans="1:36" x14ac:dyDescent="0.2">
      <c r="A25" s="5">
        <v>24</v>
      </c>
      <c r="B25" s="16">
        <v>330100223268</v>
      </c>
      <c r="C25" s="17">
        <v>41240007955</v>
      </c>
      <c r="D25" s="19" t="s">
        <v>102</v>
      </c>
      <c r="E25" s="19" t="s">
        <v>103</v>
      </c>
      <c r="F25" s="19" t="s">
        <v>67</v>
      </c>
      <c r="G25" s="20">
        <v>54</v>
      </c>
      <c r="H25" s="20">
        <v>1</v>
      </c>
      <c r="I25" s="19">
        <v>26108785</v>
      </c>
      <c r="J25" s="19">
        <v>2305</v>
      </c>
      <c r="K25" s="21"/>
      <c r="L25" s="19"/>
      <c r="M25" s="22">
        <v>94</v>
      </c>
      <c r="N25" s="22"/>
      <c r="O25" s="23">
        <v>1</v>
      </c>
      <c r="P25" s="23">
        <v>1</v>
      </c>
      <c r="Q25" s="19">
        <f t="shared" si="5"/>
        <v>-94</v>
      </c>
      <c r="R25" s="19">
        <f t="shared" si="6"/>
        <v>-94</v>
      </c>
      <c r="S25" s="5">
        <f t="shared" si="7"/>
        <v>0</v>
      </c>
      <c r="T25" s="5">
        <f t="shared" si="8"/>
        <v>0</v>
      </c>
      <c r="U25" s="5">
        <f t="shared" si="2"/>
        <v>0</v>
      </c>
      <c r="V25" s="24">
        <v>0</v>
      </c>
      <c r="W25" s="12">
        <f t="shared" si="3"/>
        <v>-11951.16</v>
      </c>
      <c r="X25" s="12">
        <f t="shared" si="4"/>
        <v>-15556.060000000001</v>
      </c>
      <c r="Y25" s="12">
        <f t="shared" si="9"/>
        <v>-27507.22</v>
      </c>
      <c r="Z25" s="19"/>
      <c r="AA25" s="25">
        <f t="shared" si="10"/>
        <v>0</v>
      </c>
      <c r="AB25" s="25"/>
      <c r="AC25" s="25"/>
      <c r="AD25" s="25"/>
      <c r="AE25" s="24">
        <v>1</v>
      </c>
      <c r="AF25" s="24"/>
      <c r="AG25" s="19"/>
      <c r="AH25" s="19" t="s">
        <v>93</v>
      </c>
      <c r="AI25" s="26"/>
      <c r="AJ25" s="22" t="s">
        <v>34</v>
      </c>
    </row>
    <row r="26" spans="1:36" x14ac:dyDescent="0.2">
      <c r="A26" s="5">
        <v>25</v>
      </c>
      <c r="B26" s="16">
        <v>330100223268</v>
      </c>
      <c r="C26" s="17">
        <v>41240007955</v>
      </c>
      <c r="D26" s="19" t="s">
        <v>104</v>
      </c>
      <c r="E26" s="19" t="s">
        <v>105</v>
      </c>
      <c r="F26" s="19" t="s">
        <v>67</v>
      </c>
      <c r="G26" s="20">
        <v>54</v>
      </c>
      <c r="H26" s="20">
        <v>1</v>
      </c>
      <c r="I26" s="19">
        <v>26108691</v>
      </c>
      <c r="J26" s="19">
        <v>2306</v>
      </c>
      <c r="K26" s="21"/>
      <c r="L26" s="19"/>
      <c r="M26" s="22">
        <v>281</v>
      </c>
      <c r="N26" s="22"/>
      <c r="O26" s="23">
        <v>1</v>
      </c>
      <c r="P26" s="23">
        <v>1</v>
      </c>
      <c r="Q26" s="19">
        <f t="shared" si="5"/>
        <v>-281</v>
      </c>
      <c r="R26" s="19">
        <f t="shared" si="6"/>
        <v>-281</v>
      </c>
      <c r="S26" s="5">
        <f t="shared" si="7"/>
        <v>0</v>
      </c>
      <c r="T26" s="5">
        <f t="shared" si="8"/>
        <v>0</v>
      </c>
      <c r="U26" s="5">
        <f t="shared" si="2"/>
        <v>0</v>
      </c>
      <c r="V26" s="24">
        <v>0</v>
      </c>
      <c r="W26" s="12">
        <f t="shared" si="3"/>
        <v>-35726.340000000004</v>
      </c>
      <c r="X26" s="12">
        <f t="shared" si="4"/>
        <v>-46502.69</v>
      </c>
      <c r="Y26" s="12">
        <f t="shared" si="9"/>
        <v>-82229.03</v>
      </c>
      <c r="Z26" s="19"/>
      <c r="AA26" s="25">
        <f t="shared" si="10"/>
        <v>0</v>
      </c>
      <c r="AB26" s="25"/>
      <c r="AC26" s="25"/>
      <c r="AD26" s="25"/>
      <c r="AE26" s="24">
        <v>1</v>
      </c>
      <c r="AF26" s="24"/>
      <c r="AG26" s="19"/>
      <c r="AH26" s="19" t="s">
        <v>93</v>
      </c>
      <c r="AI26" s="26"/>
      <c r="AJ26" s="22" t="s">
        <v>34</v>
      </c>
    </row>
    <row r="27" spans="1:36" x14ac:dyDescent="0.2">
      <c r="A27" s="5">
        <v>26</v>
      </c>
      <c r="B27" s="16">
        <v>330100235349</v>
      </c>
      <c r="C27" s="17"/>
      <c r="D27" s="19" t="s">
        <v>106</v>
      </c>
      <c r="E27" s="19" t="s">
        <v>107</v>
      </c>
      <c r="F27" s="19"/>
      <c r="G27" s="20"/>
      <c r="H27" s="20"/>
      <c r="I27" s="19">
        <v>0</v>
      </c>
      <c r="J27" s="19"/>
      <c r="K27" s="21"/>
      <c r="L27" s="19"/>
      <c r="M27" s="22">
        <v>0</v>
      </c>
      <c r="N27" s="22"/>
      <c r="O27" s="23">
        <v>1</v>
      </c>
      <c r="P27" s="23">
        <v>1</v>
      </c>
      <c r="Q27" s="19">
        <f t="shared" si="5"/>
        <v>0</v>
      </c>
      <c r="R27" s="19">
        <f t="shared" si="6"/>
        <v>0</v>
      </c>
      <c r="S27" s="5">
        <f t="shared" si="7"/>
        <v>0</v>
      </c>
      <c r="T27" s="5">
        <f t="shared" si="8"/>
        <v>0</v>
      </c>
      <c r="U27" s="5">
        <f t="shared" si="2"/>
        <v>0</v>
      </c>
      <c r="V27" s="24">
        <v>0</v>
      </c>
      <c r="W27" s="12">
        <f t="shared" si="3"/>
        <v>0</v>
      </c>
      <c r="X27" s="12">
        <f t="shared" si="4"/>
        <v>0</v>
      </c>
      <c r="Y27" s="12">
        <f t="shared" si="9"/>
        <v>0</v>
      </c>
      <c r="Z27" s="19"/>
      <c r="AA27" s="25">
        <f t="shared" si="10"/>
        <v>0</v>
      </c>
      <c r="AB27" s="25"/>
      <c r="AC27" s="25"/>
      <c r="AD27" s="25"/>
      <c r="AE27" s="24"/>
      <c r="AF27" s="24"/>
      <c r="AG27" s="19"/>
      <c r="AH27" s="19" t="s">
        <v>93</v>
      </c>
      <c r="AI27" s="26"/>
      <c r="AJ27" s="22" t="s">
        <v>34</v>
      </c>
    </row>
    <row r="28" spans="1:36" x14ac:dyDescent="0.2">
      <c r="A28" s="5">
        <v>27</v>
      </c>
      <c r="B28" s="16">
        <v>331000042942</v>
      </c>
      <c r="C28" s="17">
        <v>980941001632</v>
      </c>
      <c r="D28" s="19" t="s">
        <v>108</v>
      </c>
      <c r="E28" s="19" t="s">
        <v>103</v>
      </c>
      <c r="F28" s="19" t="s">
        <v>67</v>
      </c>
      <c r="G28" s="20">
        <v>54</v>
      </c>
      <c r="H28" s="20"/>
      <c r="I28" s="19">
        <v>1855993</v>
      </c>
      <c r="J28" s="19">
        <v>829210</v>
      </c>
      <c r="K28" s="21"/>
      <c r="L28" s="19"/>
      <c r="M28" s="22">
        <v>752</v>
      </c>
      <c r="N28" s="22"/>
      <c r="O28" s="23">
        <v>1</v>
      </c>
      <c r="P28" s="23">
        <v>1</v>
      </c>
      <c r="Q28" s="19">
        <f t="shared" si="5"/>
        <v>-752</v>
      </c>
      <c r="R28" s="19">
        <f t="shared" si="6"/>
        <v>-752</v>
      </c>
      <c r="S28" s="5">
        <f t="shared" si="7"/>
        <v>0</v>
      </c>
      <c r="T28" s="5">
        <f t="shared" si="8"/>
        <v>0</v>
      </c>
      <c r="U28" s="5">
        <f t="shared" si="2"/>
        <v>0</v>
      </c>
      <c r="V28" s="24">
        <v>0</v>
      </c>
      <c r="W28" s="12">
        <f t="shared" si="3"/>
        <v>-95609.279999999999</v>
      </c>
      <c r="X28" s="12">
        <f t="shared" si="4"/>
        <v>-124448.48000000001</v>
      </c>
      <c r="Y28" s="12">
        <f t="shared" si="9"/>
        <v>-220057.76</v>
      </c>
      <c r="Z28" s="19"/>
      <c r="AA28" s="25">
        <f t="shared" si="10"/>
        <v>0</v>
      </c>
      <c r="AB28" s="25"/>
      <c r="AC28" s="25"/>
      <c r="AD28" s="25"/>
      <c r="AE28" s="24">
        <v>1</v>
      </c>
      <c r="AF28" s="24"/>
      <c r="AG28" s="19"/>
      <c r="AH28" s="19" t="s">
        <v>93</v>
      </c>
      <c r="AI28" s="26"/>
      <c r="AJ28" s="22" t="s">
        <v>34</v>
      </c>
    </row>
    <row r="29" spans="1:36" x14ac:dyDescent="0.2">
      <c r="A29" s="5">
        <v>28</v>
      </c>
      <c r="B29" s="16">
        <v>331000042942</v>
      </c>
      <c r="C29" s="17">
        <v>980941001632</v>
      </c>
      <c r="D29" s="19" t="s">
        <v>108</v>
      </c>
      <c r="E29" s="19" t="s">
        <v>103</v>
      </c>
      <c r="F29" s="19" t="s">
        <v>67</v>
      </c>
      <c r="G29" s="20">
        <v>54</v>
      </c>
      <c r="H29" s="20"/>
      <c r="I29" s="35">
        <v>25915119</v>
      </c>
      <c r="J29" s="19">
        <v>2616</v>
      </c>
      <c r="K29" s="21"/>
      <c r="L29" s="19"/>
      <c r="M29" s="22">
        <v>868</v>
      </c>
      <c r="N29" s="22"/>
      <c r="O29" s="23">
        <v>1</v>
      </c>
      <c r="P29" s="23">
        <v>1</v>
      </c>
      <c r="Q29" s="19">
        <f t="shared" si="5"/>
        <v>-868</v>
      </c>
      <c r="R29" s="19">
        <f t="shared" si="6"/>
        <v>-868</v>
      </c>
      <c r="S29" s="5">
        <f t="shared" si="7"/>
        <v>0</v>
      </c>
      <c r="T29" s="5">
        <f t="shared" si="8"/>
        <v>0</v>
      </c>
      <c r="U29" s="5">
        <f t="shared" si="2"/>
        <v>0</v>
      </c>
      <c r="V29" s="24">
        <v>0</v>
      </c>
      <c r="W29" s="12">
        <f t="shared" si="3"/>
        <v>-110357.52</v>
      </c>
      <c r="X29" s="12">
        <f t="shared" si="4"/>
        <v>-143645.32</v>
      </c>
      <c r="Y29" s="12">
        <f t="shared" si="9"/>
        <v>-254002.84000000003</v>
      </c>
      <c r="Z29" s="19"/>
      <c r="AA29" s="25">
        <f t="shared" si="10"/>
        <v>0</v>
      </c>
      <c r="AB29" s="25"/>
      <c r="AC29" s="25"/>
      <c r="AD29" s="25"/>
      <c r="AE29" s="24">
        <v>1</v>
      </c>
      <c r="AF29" s="24"/>
      <c r="AG29" s="19"/>
      <c r="AH29" s="19" t="s">
        <v>93</v>
      </c>
      <c r="AI29" s="26"/>
      <c r="AJ29" s="22" t="s">
        <v>34</v>
      </c>
    </row>
    <row r="30" spans="1:36" x14ac:dyDescent="0.2">
      <c r="A30" s="5">
        <v>29</v>
      </c>
      <c r="B30" s="16">
        <v>331000044828</v>
      </c>
      <c r="C30" s="17">
        <v>130540017880</v>
      </c>
      <c r="D30" s="19" t="s">
        <v>109</v>
      </c>
      <c r="E30" s="19" t="s">
        <v>110</v>
      </c>
      <c r="F30" s="19"/>
      <c r="G30" s="20"/>
      <c r="H30" s="20"/>
      <c r="I30" s="19">
        <v>518725</v>
      </c>
      <c r="J30" s="19">
        <v>3701</v>
      </c>
      <c r="K30" s="21"/>
      <c r="L30" s="19"/>
      <c r="M30" s="22">
        <v>66</v>
      </c>
      <c r="N30" s="22"/>
      <c r="O30" s="23">
        <v>1</v>
      </c>
      <c r="P30" s="23">
        <v>1</v>
      </c>
      <c r="Q30" s="19">
        <f t="shared" si="5"/>
        <v>-66</v>
      </c>
      <c r="R30" s="19">
        <f t="shared" si="6"/>
        <v>-66</v>
      </c>
      <c r="S30" s="5">
        <f t="shared" si="7"/>
        <v>0</v>
      </c>
      <c r="T30" s="5">
        <f t="shared" si="8"/>
        <v>0</v>
      </c>
      <c r="U30" s="5">
        <f t="shared" si="2"/>
        <v>0</v>
      </c>
      <c r="V30" s="24">
        <v>0</v>
      </c>
      <c r="W30" s="12">
        <f t="shared" si="3"/>
        <v>-8391.24</v>
      </c>
      <c r="X30" s="12">
        <f t="shared" si="4"/>
        <v>-10922.34</v>
      </c>
      <c r="Y30" s="12">
        <f t="shared" si="9"/>
        <v>-19313.580000000002</v>
      </c>
      <c r="Z30" s="19"/>
      <c r="AA30" s="25">
        <f t="shared" si="10"/>
        <v>0</v>
      </c>
      <c r="AB30" s="25"/>
      <c r="AC30" s="25"/>
      <c r="AD30" s="25"/>
      <c r="AE30" s="24">
        <v>1</v>
      </c>
      <c r="AF30" s="24"/>
      <c r="AG30" s="19"/>
      <c r="AH30" s="19" t="s">
        <v>93</v>
      </c>
      <c r="AI30" s="26"/>
      <c r="AJ30" s="22" t="s">
        <v>34</v>
      </c>
    </row>
    <row r="31" spans="1:36" x14ac:dyDescent="0.2">
      <c r="A31" s="5">
        <v>30</v>
      </c>
      <c r="B31" s="16">
        <v>331000030102</v>
      </c>
      <c r="C31" s="17">
        <v>50640022823</v>
      </c>
      <c r="D31" s="19" t="s">
        <v>111</v>
      </c>
      <c r="E31" s="19" t="s">
        <v>112</v>
      </c>
      <c r="F31" s="19" t="s">
        <v>67</v>
      </c>
      <c r="G31" s="20">
        <v>1</v>
      </c>
      <c r="H31" s="20">
        <v>1</v>
      </c>
      <c r="I31" s="19">
        <v>13586929</v>
      </c>
      <c r="J31" s="19">
        <v>3163987</v>
      </c>
      <c r="K31" s="21"/>
      <c r="L31" s="19"/>
      <c r="M31" s="22">
        <v>434</v>
      </c>
      <c r="N31" s="22"/>
      <c r="O31" s="23">
        <v>1</v>
      </c>
      <c r="P31" s="23">
        <v>1</v>
      </c>
      <c r="Q31" s="19">
        <f t="shared" si="5"/>
        <v>-434</v>
      </c>
      <c r="R31" s="19">
        <f t="shared" si="6"/>
        <v>-434</v>
      </c>
      <c r="S31" s="5">
        <f t="shared" si="7"/>
        <v>0</v>
      </c>
      <c r="T31" s="5">
        <f t="shared" si="8"/>
        <v>0</v>
      </c>
      <c r="U31" s="5">
        <f t="shared" si="2"/>
        <v>0</v>
      </c>
      <c r="V31" s="24">
        <v>0</v>
      </c>
      <c r="W31" s="12">
        <f t="shared" si="3"/>
        <v>-55178.76</v>
      </c>
      <c r="X31" s="12">
        <f t="shared" si="4"/>
        <v>-71822.66</v>
      </c>
      <c r="Y31" s="12">
        <f t="shared" si="9"/>
        <v>-127001.42000000001</v>
      </c>
      <c r="Z31" s="19"/>
      <c r="AA31" s="25">
        <f t="shared" si="10"/>
        <v>0</v>
      </c>
      <c r="AB31" s="25"/>
      <c r="AC31" s="25"/>
      <c r="AD31" s="25"/>
      <c r="AE31" s="24">
        <v>1</v>
      </c>
      <c r="AF31" s="24"/>
      <c r="AG31" s="19"/>
      <c r="AH31" s="19" t="s">
        <v>93</v>
      </c>
      <c r="AI31" s="26"/>
      <c r="AJ31" s="22" t="s">
        <v>34</v>
      </c>
    </row>
    <row r="32" spans="1:36" x14ac:dyDescent="0.2">
      <c r="A32" s="5">
        <v>31</v>
      </c>
      <c r="B32" s="16">
        <v>330100226306</v>
      </c>
      <c r="C32" s="17">
        <v>50840001639</v>
      </c>
      <c r="D32" s="19" t="s">
        <v>113</v>
      </c>
      <c r="E32" s="19" t="s">
        <v>114</v>
      </c>
      <c r="F32" s="19" t="s">
        <v>67</v>
      </c>
      <c r="G32" s="20">
        <v>5</v>
      </c>
      <c r="H32" s="20"/>
      <c r="I32" s="19">
        <v>27195764</v>
      </c>
      <c r="J32" s="19">
        <v>57913561</v>
      </c>
      <c r="K32" s="21"/>
      <c r="L32" s="19"/>
      <c r="M32" s="22">
        <v>251</v>
      </c>
      <c r="N32" s="22"/>
      <c r="O32" s="23">
        <v>1</v>
      </c>
      <c r="P32" s="23">
        <v>1</v>
      </c>
      <c r="Q32" s="19">
        <f t="shared" si="5"/>
        <v>-251</v>
      </c>
      <c r="R32" s="19">
        <f t="shared" si="6"/>
        <v>-251</v>
      </c>
      <c r="S32" s="5">
        <f t="shared" si="7"/>
        <v>0</v>
      </c>
      <c r="T32" s="5">
        <f t="shared" si="8"/>
        <v>0</v>
      </c>
      <c r="U32" s="5">
        <f t="shared" si="2"/>
        <v>0</v>
      </c>
      <c r="V32" s="24">
        <v>0</v>
      </c>
      <c r="W32" s="12">
        <f t="shared" si="3"/>
        <v>-31912.14</v>
      </c>
      <c r="X32" s="12">
        <f t="shared" si="4"/>
        <v>-41537.990000000005</v>
      </c>
      <c r="Y32" s="12">
        <f t="shared" si="9"/>
        <v>-73450.13</v>
      </c>
      <c r="Z32" s="19"/>
      <c r="AA32" s="25">
        <f t="shared" si="10"/>
        <v>0</v>
      </c>
      <c r="AB32" s="25"/>
      <c r="AC32" s="25"/>
      <c r="AD32" s="25"/>
      <c r="AE32" s="24">
        <v>1</v>
      </c>
      <c r="AF32" s="24"/>
      <c r="AG32" s="19"/>
      <c r="AH32" s="19" t="s">
        <v>93</v>
      </c>
      <c r="AI32" s="26"/>
      <c r="AJ32" s="22" t="s">
        <v>34</v>
      </c>
    </row>
    <row r="33" spans="1:36" x14ac:dyDescent="0.2">
      <c r="A33" s="5">
        <v>32</v>
      </c>
      <c r="B33" s="16">
        <v>330100226306</v>
      </c>
      <c r="C33" s="17">
        <v>50840001639</v>
      </c>
      <c r="D33" s="19" t="s">
        <v>113</v>
      </c>
      <c r="E33" s="19" t="s">
        <v>114</v>
      </c>
      <c r="F33" s="19" t="s">
        <v>67</v>
      </c>
      <c r="G33" s="20">
        <v>5</v>
      </c>
      <c r="H33" s="20"/>
      <c r="I33" s="19">
        <v>29039306</v>
      </c>
      <c r="J33" s="19">
        <v>57913562</v>
      </c>
      <c r="K33" s="21"/>
      <c r="L33" s="19"/>
      <c r="M33" s="22">
        <v>201</v>
      </c>
      <c r="N33" s="22"/>
      <c r="O33" s="23">
        <v>1</v>
      </c>
      <c r="P33" s="23">
        <v>1</v>
      </c>
      <c r="Q33" s="19">
        <f t="shared" si="5"/>
        <v>-201</v>
      </c>
      <c r="R33" s="19">
        <f t="shared" si="6"/>
        <v>-201</v>
      </c>
      <c r="S33" s="5">
        <f t="shared" si="7"/>
        <v>0</v>
      </c>
      <c r="T33" s="5">
        <f t="shared" si="8"/>
        <v>0</v>
      </c>
      <c r="U33" s="5">
        <f t="shared" si="2"/>
        <v>0</v>
      </c>
      <c r="V33" s="24">
        <v>0</v>
      </c>
      <c r="W33" s="12">
        <f t="shared" si="3"/>
        <v>-25555.14</v>
      </c>
      <c r="X33" s="12">
        <f t="shared" si="4"/>
        <v>-33263.490000000005</v>
      </c>
      <c r="Y33" s="12">
        <f t="shared" si="9"/>
        <v>-58818.630000000005</v>
      </c>
      <c r="Z33" s="19"/>
      <c r="AA33" s="25">
        <f t="shared" si="10"/>
        <v>0</v>
      </c>
      <c r="AB33" s="25"/>
      <c r="AC33" s="25"/>
      <c r="AD33" s="25"/>
      <c r="AE33" s="24">
        <v>1</v>
      </c>
      <c r="AF33" s="24"/>
      <c r="AG33" s="19"/>
      <c r="AH33" s="19" t="s">
        <v>93</v>
      </c>
      <c r="AI33" s="26"/>
      <c r="AJ33" s="22" t="s">
        <v>34</v>
      </c>
    </row>
    <row r="34" spans="1:36" x14ac:dyDescent="0.2">
      <c r="A34" s="5">
        <v>33</v>
      </c>
      <c r="B34" s="16">
        <v>331012199497</v>
      </c>
      <c r="C34" s="17"/>
      <c r="D34" s="19" t="s">
        <v>115</v>
      </c>
      <c r="E34" s="19" t="s">
        <v>116</v>
      </c>
      <c r="F34" s="19"/>
      <c r="G34" s="20"/>
      <c r="H34" s="20"/>
      <c r="I34" s="19">
        <v>199393</v>
      </c>
      <c r="J34" s="19">
        <v>154525</v>
      </c>
      <c r="K34" s="21"/>
      <c r="L34" s="19"/>
      <c r="M34" s="22">
        <v>0</v>
      </c>
      <c r="N34" s="22"/>
      <c r="O34" s="23">
        <v>1</v>
      </c>
      <c r="P34" s="23">
        <v>1</v>
      </c>
      <c r="Q34" s="19">
        <f t="shared" si="5"/>
        <v>0</v>
      </c>
      <c r="R34" s="19">
        <f t="shared" si="6"/>
        <v>0</v>
      </c>
      <c r="S34" s="5">
        <f t="shared" si="7"/>
        <v>0</v>
      </c>
      <c r="T34" s="5">
        <f t="shared" si="8"/>
        <v>0</v>
      </c>
      <c r="U34" s="5">
        <f t="shared" si="2"/>
        <v>0</v>
      </c>
      <c r="V34" s="24">
        <v>0</v>
      </c>
      <c r="W34" s="12">
        <f t="shared" si="3"/>
        <v>0</v>
      </c>
      <c r="X34" s="12">
        <f t="shared" si="4"/>
        <v>0</v>
      </c>
      <c r="Y34" s="12">
        <f t="shared" si="9"/>
        <v>0</v>
      </c>
      <c r="Z34" s="19"/>
      <c r="AA34" s="25">
        <f t="shared" si="10"/>
        <v>0</v>
      </c>
      <c r="AB34" s="25"/>
      <c r="AC34" s="25"/>
      <c r="AD34" s="25"/>
      <c r="AE34" s="24"/>
      <c r="AF34" s="24"/>
      <c r="AG34" s="19"/>
      <c r="AH34" s="19" t="s">
        <v>93</v>
      </c>
      <c r="AI34" s="26"/>
      <c r="AJ34" s="22" t="s">
        <v>34</v>
      </c>
    </row>
    <row r="35" spans="1:36" x14ac:dyDescent="0.2">
      <c r="A35" s="5">
        <v>34</v>
      </c>
      <c r="B35" s="16">
        <v>330100232223</v>
      </c>
      <c r="C35" s="17">
        <v>61240004499</v>
      </c>
      <c r="D35" s="19" t="s">
        <v>117</v>
      </c>
      <c r="E35" s="36" t="s">
        <v>118</v>
      </c>
      <c r="F35" s="36"/>
      <c r="G35" s="20"/>
      <c r="H35" s="20"/>
      <c r="I35" s="19">
        <v>8182439</v>
      </c>
      <c r="J35" s="19">
        <v>99975</v>
      </c>
      <c r="K35" s="21"/>
      <c r="L35" s="22"/>
      <c r="M35" s="22">
        <v>0</v>
      </c>
      <c r="N35" s="22"/>
      <c r="O35" s="23">
        <v>1</v>
      </c>
      <c r="P35" s="23">
        <v>1</v>
      </c>
      <c r="Q35" s="19">
        <f t="shared" si="5"/>
        <v>0</v>
      </c>
      <c r="R35" s="19">
        <f t="shared" si="6"/>
        <v>0</v>
      </c>
      <c r="S35" s="5">
        <f t="shared" si="7"/>
        <v>0</v>
      </c>
      <c r="T35" s="5">
        <f t="shared" si="8"/>
        <v>0</v>
      </c>
      <c r="U35" s="5">
        <f t="shared" si="2"/>
        <v>0</v>
      </c>
      <c r="V35" s="24">
        <v>0</v>
      </c>
      <c r="W35" s="12">
        <f t="shared" si="3"/>
        <v>0</v>
      </c>
      <c r="X35" s="12">
        <f t="shared" si="4"/>
        <v>0</v>
      </c>
      <c r="Y35" s="12">
        <f t="shared" si="9"/>
        <v>0</v>
      </c>
      <c r="Z35" s="19"/>
      <c r="AA35" s="25">
        <f t="shared" si="10"/>
        <v>0</v>
      </c>
      <c r="AB35" s="25"/>
      <c r="AC35" s="25"/>
      <c r="AD35" s="25"/>
      <c r="AE35" s="24"/>
      <c r="AF35" s="24"/>
      <c r="AG35" s="22"/>
      <c r="AH35" s="19" t="s">
        <v>93</v>
      </c>
      <c r="AI35" s="26"/>
      <c r="AJ35" s="22" t="s">
        <v>34</v>
      </c>
    </row>
    <row r="36" spans="1:36" x14ac:dyDescent="0.2">
      <c r="A36" s="5">
        <v>35</v>
      </c>
      <c r="B36" s="16">
        <v>331010793219</v>
      </c>
      <c r="C36" s="17">
        <v>530824400859</v>
      </c>
      <c r="D36" s="19" t="s">
        <v>119</v>
      </c>
      <c r="E36" s="36" t="s">
        <v>120</v>
      </c>
      <c r="F36" s="36" t="s">
        <v>52</v>
      </c>
      <c r="G36" s="20">
        <v>75</v>
      </c>
      <c r="H36" s="20"/>
      <c r="I36" s="19">
        <v>15484353</v>
      </c>
      <c r="J36" s="19">
        <v>25577</v>
      </c>
      <c r="K36" s="21"/>
      <c r="L36" s="22"/>
      <c r="M36" s="22">
        <v>529</v>
      </c>
      <c r="N36" s="22"/>
      <c r="O36" s="23">
        <v>1</v>
      </c>
      <c r="P36" s="23">
        <v>1</v>
      </c>
      <c r="Q36" s="19">
        <f t="shared" si="5"/>
        <v>-529</v>
      </c>
      <c r="R36" s="19">
        <f t="shared" si="6"/>
        <v>-529</v>
      </c>
      <c r="S36" s="5">
        <f t="shared" si="7"/>
        <v>0</v>
      </c>
      <c r="T36" s="5">
        <f t="shared" si="8"/>
        <v>0</v>
      </c>
      <c r="U36" s="5">
        <f t="shared" si="2"/>
        <v>0</v>
      </c>
      <c r="V36" s="24">
        <v>0</v>
      </c>
      <c r="W36" s="12">
        <f t="shared" si="3"/>
        <v>-67257.06</v>
      </c>
      <c r="X36" s="12">
        <f t="shared" si="4"/>
        <v>-87544.21</v>
      </c>
      <c r="Y36" s="12">
        <f t="shared" si="9"/>
        <v>-154801.27000000002</v>
      </c>
      <c r="Z36" s="19"/>
      <c r="AA36" s="25">
        <f t="shared" si="10"/>
        <v>0</v>
      </c>
      <c r="AB36" s="25"/>
      <c r="AC36" s="25"/>
      <c r="AD36" s="25"/>
      <c r="AE36" s="24">
        <v>1</v>
      </c>
      <c r="AF36" s="24"/>
      <c r="AG36" s="22"/>
      <c r="AH36" s="19" t="s">
        <v>93</v>
      </c>
      <c r="AI36" s="26"/>
      <c r="AJ36" s="22" t="s">
        <v>34</v>
      </c>
    </row>
    <row r="37" spans="1:36" x14ac:dyDescent="0.2">
      <c r="A37" s="5">
        <v>36</v>
      </c>
      <c r="B37" s="16">
        <v>330100219193</v>
      </c>
      <c r="C37" s="17">
        <v>31140006377</v>
      </c>
      <c r="D37" s="19" t="s">
        <v>121</v>
      </c>
      <c r="E37" s="36" t="s">
        <v>122</v>
      </c>
      <c r="F37" s="36" t="s">
        <v>123</v>
      </c>
      <c r="G37" s="20" t="s">
        <v>49</v>
      </c>
      <c r="H37" s="20"/>
      <c r="I37" s="19">
        <v>1201467240</v>
      </c>
      <c r="J37" s="19">
        <v>317393</v>
      </c>
      <c r="K37" s="21"/>
      <c r="L37" s="22"/>
      <c r="M37" s="22">
        <v>33</v>
      </c>
      <c r="N37" s="22"/>
      <c r="O37" s="23">
        <v>1</v>
      </c>
      <c r="P37" s="31">
        <v>0</v>
      </c>
      <c r="Q37" s="19">
        <f t="shared" si="5"/>
        <v>-33</v>
      </c>
      <c r="R37" s="19">
        <f t="shared" si="6"/>
        <v>0</v>
      </c>
      <c r="S37" s="5">
        <f t="shared" si="7"/>
        <v>0</v>
      </c>
      <c r="T37" s="5">
        <f t="shared" si="8"/>
        <v>0</v>
      </c>
      <c r="U37" s="5">
        <f t="shared" si="2"/>
        <v>0</v>
      </c>
      <c r="V37" s="24">
        <v>0</v>
      </c>
      <c r="W37" s="12">
        <f t="shared" si="3"/>
        <v>-4195.62</v>
      </c>
      <c r="X37" s="12">
        <f t="shared" si="4"/>
        <v>0</v>
      </c>
      <c r="Y37" s="12">
        <f t="shared" si="9"/>
        <v>-4195.62</v>
      </c>
      <c r="Z37" s="19"/>
      <c r="AA37" s="25">
        <f t="shared" si="10"/>
        <v>-33</v>
      </c>
      <c r="AB37" s="25"/>
      <c r="AC37" s="25"/>
      <c r="AD37" s="25"/>
      <c r="AE37" s="24"/>
      <c r="AF37" s="24"/>
      <c r="AG37" s="22"/>
      <c r="AH37" s="19" t="s">
        <v>93</v>
      </c>
      <c r="AI37" s="26"/>
      <c r="AJ37" s="22" t="s">
        <v>34</v>
      </c>
    </row>
    <row r="38" spans="1:36" x14ac:dyDescent="0.2">
      <c r="A38" s="5">
        <v>38</v>
      </c>
      <c r="B38" s="16">
        <v>61210080939</v>
      </c>
      <c r="C38" s="17">
        <v>670511401020</v>
      </c>
      <c r="D38" s="19" t="s">
        <v>125</v>
      </c>
      <c r="E38" s="36" t="s">
        <v>126</v>
      </c>
      <c r="F38" s="36" t="s">
        <v>65</v>
      </c>
      <c r="G38" s="20">
        <v>59</v>
      </c>
      <c r="H38" s="20"/>
      <c r="I38" s="36">
        <v>6666749</v>
      </c>
      <c r="J38" s="19">
        <v>122953</v>
      </c>
      <c r="K38" s="21"/>
      <c r="L38" s="22"/>
      <c r="M38" s="22">
        <v>439</v>
      </c>
      <c r="N38" s="22"/>
      <c r="O38" s="23">
        <v>1</v>
      </c>
      <c r="P38" s="31">
        <v>0</v>
      </c>
      <c r="Q38" s="19">
        <f t="shared" si="5"/>
        <v>-439</v>
      </c>
      <c r="R38" s="19">
        <f t="shared" si="6"/>
        <v>0</v>
      </c>
      <c r="S38" s="5">
        <f t="shared" si="7"/>
        <v>0</v>
      </c>
      <c r="T38" s="5">
        <f t="shared" si="8"/>
        <v>0</v>
      </c>
      <c r="U38" s="5">
        <f t="shared" si="2"/>
        <v>0</v>
      </c>
      <c r="V38" s="24">
        <v>0</v>
      </c>
      <c r="W38" s="12">
        <f t="shared" si="3"/>
        <v>-55814.46</v>
      </c>
      <c r="X38" s="12">
        <f t="shared" si="4"/>
        <v>0</v>
      </c>
      <c r="Y38" s="12">
        <f t="shared" si="9"/>
        <v>-55814.46</v>
      </c>
      <c r="Z38" s="19"/>
      <c r="AA38" s="25">
        <f t="shared" si="10"/>
        <v>-439</v>
      </c>
      <c r="AB38" s="25"/>
      <c r="AC38" s="25"/>
      <c r="AD38" s="25"/>
      <c r="AE38" s="24">
        <v>1</v>
      </c>
      <c r="AF38" s="24"/>
      <c r="AG38" s="22"/>
      <c r="AH38" s="19" t="s">
        <v>93</v>
      </c>
      <c r="AI38" s="26"/>
      <c r="AJ38" s="22" t="s">
        <v>34</v>
      </c>
    </row>
    <row r="39" spans="1:36" x14ac:dyDescent="0.2">
      <c r="A39" s="5">
        <v>39</v>
      </c>
      <c r="B39" s="16">
        <v>331000008931</v>
      </c>
      <c r="C39" s="17">
        <v>971140002548</v>
      </c>
      <c r="D39" s="36" t="s">
        <v>127</v>
      </c>
      <c r="E39" s="29" t="s">
        <v>128</v>
      </c>
      <c r="F39" s="29" t="s">
        <v>129</v>
      </c>
      <c r="G39" s="30">
        <v>118</v>
      </c>
      <c r="H39" s="30"/>
      <c r="I39" s="29">
        <v>15653584</v>
      </c>
      <c r="J39" s="29">
        <v>39841</v>
      </c>
      <c r="K39" s="21"/>
      <c r="L39" s="30"/>
      <c r="M39" s="22">
        <v>6656</v>
      </c>
      <c r="N39" s="22"/>
      <c r="O39" s="23">
        <v>1</v>
      </c>
      <c r="P39" s="31">
        <v>0</v>
      </c>
      <c r="Q39" s="19">
        <f t="shared" si="5"/>
        <v>-6656</v>
      </c>
      <c r="R39" s="19">
        <f t="shared" si="6"/>
        <v>0</v>
      </c>
      <c r="S39" s="5">
        <f t="shared" si="7"/>
        <v>0</v>
      </c>
      <c r="T39" s="5">
        <f t="shared" si="8"/>
        <v>0</v>
      </c>
      <c r="U39" s="5">
        <f t="shared" si="2"/>
        <v>0</v>
      </c>
      <c r="V39" s="24">
        <v>0</v>
      </c>
      <c r="W39" s="12">
        <f t="shared" si="3"/>
        <v>-846243.83999999997</v>
      </c>
      <c r="X39" s="12">
        <f t="shared" si="4"/>
        <v>0</v>
      </c>
      <c r="Y39" s="12">
        <f t="shared" si="9"/>
        <v>-846243.83999999997</v>
      </c>
      <c r="Z39" s="20"/>
      <c r="AA39" s="25">
        <f t="shared" si="10"/>
        <v>-6656</v>
      </c>
      <c r="AB39" s="25"/>
      <c r="AC39" s="25"/>
      <c r="AD39" s="25"/>
      <c r="AE39" s="24">
        <v>1</v>
      </c>
      <c r="AF39" s="24"/>
      <c r="AG39" s="30"/>
      <c r="AH39" s="19" t="s">
        <v>93</v>
      </c>
      <c r="AI39" s="26"/>
      <c r="AJ39" s="22" t="s">
        <v>34</v>
      </c>
    </row>
    <row r="40" spans="1:36" x14ac:dyDescent="0.2">
      <c r="A40" s="5">
        <v>40</v>
      </c>
      <c r="B40" s="16">
        <v>331000033327</v>
      </c>
      <c r="C40" s="17">
        <v>930940000878</v>
      </c>
      <c r="D40" s="37" t="s">
        <v>130</v>
      </c>
      <c r="E40" s="36" t="s">
        <v>131</v>
      </c>
      <c r="F40" s="36" t="s">
        <v>67</v>
      </c>
      <c r="G40" s="20">
        <v>5</v>
      </c>
      <c r="H40" s="20"/>
      <c r="I40" s="36">
        <v>15139266</v>
      </c>
      <c r="J40" s="36">
        <v>88222</v>
      </c>
      <c r="K40" s="21"/>
      <c r="L40" s="20"/>
      <c r="M40" s="22">
        <v>331</v>
      </c>
      <c r="N40" s="22"/>
      <c r="O40" s="23">
        <v>1</v>
      </c>
      <c r="P40" s="23">
        <v>1</v>
      </c>
      <c r="Q40" s="19">
        <f t="shared" si="5"/>
        <v>-331</v>
      </c>
      <c r="R40" s="19">
        <f t="shared" si="6"/>
        <v>-331</v>
      </c>
      <c r="S40" s="5">
        <f t="shared" si="7"/>
        <v>0</v>
      </c>
      <c r="T40" s="5">
        <f t="shared" si="8"/>
        <v>0</v>
      </c>
      <c r="U40" s="5">
        <f t="shared" si="2"/>
        <v>0</v>
      </c>
      <c r="V40" s="24">
        <v>0</v>
      </c>
      <c r="W40" s="12">
        <f t="shared" si="3"/>
        <v>-42083.340000000004</v>
      </c>
      <c r="X40" s="12">
        <f t="shared" si="4"/>
        <v>-54777.19</v>
      </c>
      <c r="Y40" s="12">
        <f t="shared" si="9"/>
        <v>-96860.53</v>
      </c>
      <c r="Z40" s="20"/>
      <c r="AA40" s="25">
        <f t="shared" si="10"/>
        <v>0</v>
      </c>
      <c r="AB40" s="25"/>
      <c r="AC40" s="25"/>
      <c r="AD40" s="25"/>
      <c r="AE40" s="24">
        <v>1</v>
      </c>
      <c r="AF40" s="24"/>
      <c r="AG40" s="20"/>
      <c r="AH40" s="19" t="s">
        <v>93</v>
      </c>
      <c r="AI40" s="26"/>
      <c r="AJ40" s="22" t="s">
        <v>34</v>
      </c>
    </row>
    <row r="41" spans="1:36" x14ac:dyDescent="0.2">
      <c r="A41" s="5">
        <v>41</v>
      </c>
      <c r="B41" s="16">
        <v>331010674217</v>
      </c>
      <c r="C41" s="17">
        <v>660409401956</v>
      </c>
      <c r="D41" s="36" t="s">
        <v>132</v>
      </c>
      <c r="E41" s="38" t="s">
        <v>133</v>
      </c>
      <c r="F41" s="38" t="s">
        <v>72</v>
      </c>
      <c r="G41" s="30">
        <v>20</v>
      </c>
      <c r="H41" s="30" t="s">
        <v>134</v>
      </c>
      <c r="I41" s="29">
        <v>192500</v>
      </c>
      <c r="J41" s="29">
        <v>39393</v>
      </c>
      <c r="K41" s="21"/>
      <c r="L41" s="30"/>
      <c r="M41" s="22">
        <v>81</v>
      </c>
      <c r="N41" s="22"/>
      <c r="O41" s="23">
        <v>1</v>
      </c>
      <c r="P41" s="31">
        <v>0</v>
      </c>
      <c r="Q41" s="19">
        <f t="shared" si="5"/>
        <v>-81</v>
      </c>
      <c r="R41" s="19">
        <f t="shared" si="6"/>
        <v>0</v>
      </c>
      <c r="S41" s="5">
        <f t="shared" si="7"/>
        <v>0</v>
      </c>
      <c r="T41" s="5">
        <f t="shared" si="8"/>
        <v>0</v>
      </c>
      <c r="U41" s="5">
        <f t="shared" si="2"/>
        <v>0</v>
      </c>
      <c r="V41" s="24">
        <v>0</v>
      </c>
      <c r="W41" s="12">
        <f t="shared" si="3"/>
        <v>-10298.34</v>
      </c>
      <c r="X41" s="12">
        <f t="shared" si="4"/>
        <v>0</v>
      </c>
      <c r="Y41" s="12">
        <f t="shared" si="9"/>
        <v>-10298.34</v>
      </c>
      <c r="Z41" s="20"/>
      <c r="AA41" s="25">
        <f t="shared" si="10"/>
        <v>-81</v>
      </c>
      <c r="AB41" s="25"/>
      <c r="AC41" s="25"/>
      <c r="AD41" s="25"/>
      <c r="AE41" s="24">
        <v>1</v>
      </c>
      <c r="AF41" s="24"/>
      <c r="AG41" s="30"/>
      <c r="AH41" s="19" t="s">
        <v>93</v>
      </c>
      <c r="AI41" s="26"/>
      <c r="AJ41" s="22" t="s">
        <v>34</v>
      </c>
    </row>
    <row r="42" spans="1:36" x14ac:dyDescent="0.2">
      <c r="A42" s="5">
        <v>42</v>
      </c>
      <c r="B42" s="16">
        <v>331010340488</v>
      </c>
      <c r="C42" s="17">
        <v>560604300118</v>
      </c>
      <c r="D42" s="36" t="s">
        <v>135</v>
      </c>
      <c r="E42" s="29" t="s">
        <v>136</v>
      </c>
      <c r="F42" s="29"/>
      <c r="G42" s="30"/>
      <c r="H42" s="30"/>
      <c r="I42" s="29">
        <v>158667</v>
      </c>
      <c r="J42" s="29">
        <v>98640</v>
      </c>
      <c r="K42" s="21"/>
      <c r="L42" s="30"/>
      <c r="M42" s="22">
        <v>757</v>
      </c>
      <c r="N42" s="22"/>
      <c r="O42" s="23">
        <v>1</v>
      </c>
      <c r="P42" s="31">
        <v>0</v>
      </c>
      <c r="Q42" s="19">
        <f t="shared" si="5"/>
        <v>-757</v>
      </c>
      <c r="R42" s="19">
        <f t="shared" si="6"/>
        <v>0</v>
      </c>
      <c r="S42" s="5">
        <f t="shared" si="7"/>
        <v>0</v>
      </c>
      <c r="T42" s="5">
        <f t="shared" si="8"/>
        <v>0</v>
      </c>
      <c r="U42" s="5">
        <f t="shared" si="2"/>
        <v>0</v>
      </c>
      <c r="V42" s="24">
        <v>0</v>
      </c>
      <c r="W42" s="12">
        <f t="shared" si="3"/>
        <v>-96244.98</v>
      </c>
      <c r="X42" s="12">
        <f t="shared" si="4"/>
        <v>0</v>
      </c>
      <c r="Y42" s="12">
        <f t="shared" si="9"/>
        <v>-96244.98</v>
      </c>
      <c r="Z42" s="20"/>
      <c r="AA42" s="25">
        <f t="shared" si="10"/>
        <v>-757</v>
      </c>
      <c r="AB42" s="25"/>
      <c r="AC42" s="25"/>
      <c r="AD42" s="25"/>
      <c r="AE42" s="24">
        <v>1</v>
      </c>
      <c r="AF42" s="24"/>
      <c r="AG42" s="30"/>
      <c r="AH42" s="19" t="s">
        <v>6613</v>
      </c>
      <c r="AI42" s="26"/>
      <c r="AJ42" s="22" t="s">
        <v>34</v>
      </c>
    </row>
    <row r="43" spans="1:36" x14ac:dyDescent="0.2">
      <c r="A43" s="5">
        <v>43</v>
      </c>
      <c r="B43" s="16">
        <v>331010677640</v>
      </c>
      <c r="C43" s="17">
        <v>760508301245</v>
      </c>
      <c r="D43" s="36" t="s">
        <v>137</v>
      </c>
      <c r="E43" s="29" t="s">
        <v>138</v>
      </c>
      <c r="F43" s="29" t="s">
        <v>58</v>
      </c>
      <c r="G43" s="30">
        <v>39</v>
      </c>
      <c r="H43" s="30"/>
      <c r="I43" s="29">
        <v>42917511</v>
      </c>
      <c r="J43" s="29">
        <v>123259</v>
      </c>
      <c r="K43" s="21"/>
      <c r="L43" s="30"/>
      <c r="M43" s="22">
        <v>239</v>
      </c>
      <c r="N43" s="22"/>
      <c r="O43" s="23">
        <v>1</v>
      </c>
      <c r="P43" s="31">
        <v>0</v>
      </c>
      <c r="Q43" s="19">
        <f t="shared" si="5"/>
        <v>-239</v>
      </c>
      <c r="R43" s="19">
        <f t="shared" si="6"/>
        <v>0</v>
      </c>
      <c r="S43" s="5">
        <f t="shared" si="7"/>
        <v>0</v>
      </c>
      <c r="T43" s="5">
        <f t="shared" si="8"/>
        <v>0</v>
      </c>
      <c r="U43" s="5">
        <f t="shared" si="2"/>
        <v>0</v>
      </c>
      <c r="V43" s="24">
        <v>0</v>
      </c>
      <c r="W43" s="12">
        <f t="shared" si="3"/>
        <v>-30386.46</v>
      </c>
      <c r="X43" s="12">
        <f t="shared" si="4"/>
        <v>0</v>
      </c>
      <c r="Y43" s="12">
        <f t="shared" si="9"/>
        <v>-30386.46</v>
      </c>
      <c r="Z43" s="20"/>
      <c r="AA43" s="25">
        <f t="shared" si="10"/>
        <v>-239</v>
      </c>
      <c r="AB43" s="25"/>
      <c r="AC43" s="25"/>
      <c r="AD43" s="25"/>
      <c r="AE43" s="24">
        <v>1</v>
      </c>
      <c r="AF43" s="24"/>
      <c r="AG43" s="30"/>
      <c r="AH43" s="19" t="s">
        <v>93</v>
      </c>
      <c r="AI43" s="26"/>
      <c r="AJ43" s="22" t="s">
        <v>34</v>
      </c>
    </row>
    <row r="44" spans="1:36" x14ac:dyDescent="0.2">
      <c r="A44" s="5">
        <v>44</v>
      </c>
      <c r="B44" s="16">
        <v>331017911282</v>
      </c>
      <c r="C44" s="17">
        <v>90440021657</v>
      </c>
      <c r="D44" s="36" t="s">
        <v>139</v>
      </c>
      <c r="E44" s="22" t="s">
        <v>140</v>
      </c>
      <c r="F44" s="22" t="s">
        <v>141</v>
      </c>
      <c r="G44" s="30">
        <v>27</v>
      </c>
      <c r="H44" s="30"/>
      <c r="I44" s="22">
        <v>14168018</v>
      </c>
      <c r="J44" s="22">
        <v>406227</v>
      </c>
      <c r="K44" s="21"/>
      <c r="L44" s="22"/>
      <c r="M44" s="22">
        <v>450</v>
      </c>
      <c r="N44" s="22"/>
      <c r="O44" s="23">
        <v>1</v>
      </c>
      <c r="P44" s="31">
        <v>0</v>
      </c>
      <c r="Q44" s="19">
        <f t="shared" si="5"/>
        <v>-450</v>
      </c>
      <c r="R44" s="19">
        <f t="shared" si="6"/>
        <v>0</v>
      </c>
      <c r="S44" s="5">
        <f t="shared" si="7"/>
        <v>0</v>
      </c>
      <c r="T44" s="5">
        <f t="shared" si="8"/>
        <v>0</v>
      </c>
      <c r="U44" s="5">
        <f t="shared" si="2"/>
        <v>0</v>
      </c>
      <c r="V44" s="24">
        <v>0</v>
      </c>
      <c r="W44" s="12">
        <f t="shared" si="3"/>
        <v>-57213</v>
      </c>
      <c r="X44" s="12">
        <f t="shared" si="4"/>
        <v>0</v>
      </c>
      <c r="Y44" s="12">
        <f t="shared" si="9"/>
        <v>-57213</v>
      </c>
      <c r="Z44" s="19"/>
      <c r="AA44" s="25">
        <f t="shared" si="10"/>
        <v>-450</v>
      </c>
      <c r="AB44" s="25"/>
      <c r="AC44" s="25"/>
      <c r="AD44" s="25"/>
      <c r="AE44" s="24">
        <v>1</v>
      </c>
      <c r="AF44" s="24"/>
      <c r="AG44" s="22"/>
      <c r="AH44" s="19" t="s">
        <v>142</v>
      </c>
      <c r="AI44" s="26"/>
      <c r="AJ44" s="22" t="s">
        <v>34</v>
      </c>
    </row>
    <row r="45" spans="1:36" x14ac:dyDescent="0.2">
      <c r="A45" s="5">
        <v>45</v>
      </c>
      <c r="B45" s="16">
        <v>331010636698</v>
      </c>
      <c r="C45" s="17">
        <v>511021300485</v>
      </c>
      <c r="D45" s="22" t="s">
        <v>143</v>
      </c>
      <c r="E45" s="22" t="s">
        <v>144</v>
      </c>
      <c r="F45" s="22" t="s">
        <v>67</v>
      </c>
      <c r="G45" s="30">
        <v>19</v>
      </c>
      <c r="H45" s="30" t="s">
        <v>134</v>
      </c>
      <c r="I45" s="22">
        <v>15450478</v>
      </c>
      <c r="J45" s="22">
        <v>122360</v>
      </c>
      <c r="K45" s="21"/>
      <c r="L45" s="22"/>
      <c r="M45" s="22">
        <v>229</v>
      </c>
      <c r="N45" s="22"/>
      <c r="O45" s="23">
        <v>1</v>
      </c>
      <c r="P45" s="23">
        <v>1</v>
      </c>
      <c r="Q45" s="19">
        <f t="shared" si="5"/>
        <v>-229</v>
      </c>
      <c r="R45" s="19">
        <f t="shared" si="6"/>
        <v>-229</v>
      </c>
      <c r="S45" s="5">
        <f t="shared" si="7"/>
        <v>0</v>
      </c>
      <c r="T45" s="5">
        <f t="shared" si="8"/>
        <v>0</v>
      </c>
      <c r="U45" s="5">
        <f t="shared" si="2"/>
        <v>0</v>
      </c>
      <c r="V45" s="24">
        <v>0</v>
      </c>
      <c r="W45" s="12">
        <f t="shared" si="3"/>
        <v>-29115.06</v>
      </c>
      <c r="X45" s="12">
        <f t="shared" si="4"/>
        <v>-37897.21</v>
      </c>
      <c r="Y45" s="12">
        <f t="shared" si="9"/>
        <v>-67012.27</v>
      </c>
      <c r="Z45" s="19"/>
      <c r="AA45" s="25">
        <f t="shared" si="10"/>
        <v>0</v>
      </c>
      <c r="AB45" s="25"/>
      <c r="AC45" s="25"/>
      <c r="AD45" s="25"/>
      <c r="AE45" s="24">
        <v>1</v>
      </c>
      <c r="AF45" s="24"/>
      <c r="AG45" s="22"/>
      <c r="AH45" s="19" t="s">
        <v>93</v>
      </c>
      <c r="AI45" s="26"/>
      <c r="AJ45" s="22" t="s">
        <v>34</v>
      </c>
    </row>
    <row r="46" spans="1:36" x14ac:dyDescent="0.2">
      <c r="A46" s="5">
        <v>46</v>
      </c>
      <c r="B46" s="16">
        <v>331012491534</v>
      </c>
      <c r="C46" s="17">
        <v>540309300051</v>
      </c>
      <c r="D46" s="19" t="s">
        <v>145</v>
      </c>
      <c r="E46" s="22" t="s">
        <v>126</v>
      </c>
      <c r="F46" s="22" t="s">
        <v>58</v>
      </c>
      <c r="G46" s="30">
        <v>59</v>
      </c>
      <c r="H46" s="30"/>
      <c r="I46" s="22">
        <v>16136414</v>
      </c>
      <c r="J46" s="22">
        <v>47089</v>
      </c>
      <c r="K46" s="21"/>
      <c r="L46" s="22"/>
      <c r="M46" s="22">
        <v>481</v>
      </c>
      <c r="N46" s="22"/>
      <c r="O46" s="23">
        <v>1</v>
      </c>
      <c r="P46" s="31">
        <v>0</v>
      </c>
      <c r="Q46" s="19">
        <f t="shared" si="5"/>
        <v>-481</v>
      </c>
      <c r="R46" s="19">
        <f t="shared" si="6"/>
        <v>0</v>
      </c>
      <c r="S46" s="5">
        <f t="shared" si="7"/>
        <v>0</v>
      </c>
      <c r="T46" s="5">
        <f t="shared" si="8"/>
        <v>0</v>
      </c>
      <c r="U46" s="5">
        <f t="shared" si="2"/>
        <v>0</v>
      </c>
      <c r="V46" s="24">
        <v>0</v>
      </c>
      <c r="W46" s="12">
        <f t="shared" si="3"/>
        <v>-61154.340000000004</v>
      </c>
      <c r="X46" s="12">
        <f t="shared" si="4"/>
        <v>0</v>
      </c>
      <c r="Y46" s="12">
        <f t="shared" si="9"/>
        <v>-61154.340000000004</v>
      </c>
      <c r="Z46" s="19"/>
      <c r="AA46" s="25">
        <f t="shared" si="10"/>
        <v>-481</v>
      </c>
      <c r="AB46" s="25"/>
      <c r="AC46" s="25"/>
      <c r="AD46" s="25"/>
      <c r="AE46" s="24">
        <v>1</v>
      </c>
      <c r="AF46" s="24"/>
      <c r="AG46" s="22"/>
      <c r="AH46" s="19" t="s">
        <v>93</v>
      </c>
      <c r="AI46" s="26"/>
      <c r="AJ46" s="22" t="s">
        <v>34</v>
      </c>
    </row>
    <row r="47" spans="1:36" x14ac:dyDescent="0.2">
      <c r="A47" s="5">
        <v>47</v>
      </c>
      <c r="B47" s="16">
        <v>331012491534</v>
      </c>
      <c r="C47" s="17">
        <v>540309300051</v>
      </c>
      <c r="D47" s="19" t="s">
        <v>146</v>
      </c>
      <c r="E47" s="22" t="s">
        <v>126</v>
      </c>
      <c r="F47" s="22" t="s">
        <v>58</v>
      </c>
      <c r="G47" s="30">
        <v>59</v>
      </c>
      <c r="H47" s="30"/>
      <c r="I47" s="22">
        <v>71397</v>
      </c>
      <c r="J47" s="22">
        <v>122160</v>
      </c>
      <c r="K47" s="21"/>
      <c r="L47" s="39"/>
      <c r="M47" s="22">
        <v>183</v>
      </c>
      <c r="N47" s="22"/>
      <c r="O47" s="23">
        <v>1</v>
      </c>
      <c r="P47" s="31">
        <v>0</v>
      </c>
      <c r="Q47" s="19">
        <f t="shared" si="5"/>
        <v>-183</v>
      </c>
      <c r="R47" s="19">
        <f t="shared" si="6"/>
        <v>0</v>
      </c>
      <c r="S47" s="5">
        <f t="shared" si="7"/>
        <v>0</v>
      </c>
      <c r="T47" s="5">
        <f t="shared" si="8"/>
        <v>0</v>
      </c>
      <c r="U47" s="5">
        <f t="shared" si="2"/>
        <v>0</v>
      </c>
      <c r="V47" s="24">
        <v>0</v>
      </c>
      <c r="W47" s="12">
        <f t="shared" si="3"/>
        <v>-23266.62</v>
      </c>
      <c r="X47" s="12">
        <f t="shared" si="4"/>
        <v>0</v>
      </c>
      <c r="Y47" s="12">
        <f t="shared" si="9"/>
        <v>-23266.62</v>
      </c>
      <c r="Z47" s="19"/>
      <c r="AA47" s="25">
        <f t="shared" si="10"/>
        <v>-183</v>
      </c>
      <c r="AB47" s="25"/>
      <c r="AC47" s="25"/>
      <c r="AD47" s="25"/>
      <c r="AE47" s="24">
        <v>1</v>
      </c>
      <c r="AF47" s="24"/>
      <c r="AG47" s="19"/>
      <c r="AH47" s="19" t="s">
        <v>93</v>
      </c>
      <c r="AI47" s="26"/>
      <c r="AJ47" s="22" t="s">
        <v>34</v>
      </c>
    </row>
    <row r="48" spans="1:36" x14ac:dyDescent="0.2">
      <c r="A48" s="5">
        <v>48</v>
      </c>
      <c r="B48" s="16">
        <v>330100234318</v>
      </c>
      <c r="C48" s="17">
        <v>70640009949</v>
      </c>
      <c r="D48" s="19" t="s">
        <v>147</v>
      </c>
      <c r="E48" s="22" t="s">
        <v>148</v>
      </c>
      <c r="F48" s="22" t="s">
        <v>67</v>
      </c>
      <c r="G48" s="30">
        <v>2</v>
      </c>
      <c r="H48" s="30">
        <v>4</v>
      </c>
      <c r="I48" s="22">
        <v>16064588</v>
      </c>
      <c r="J48" s="22">
        <v>122685</v>
      </c>
      <c r="K48" s="21"/>
      <c r="L48" s="22"/>
      <c r="M48" s="22">
        <v>60</v>
      </c>
      <c r="N48" s="22"/>
      <c r="O48" s="23">
        <v>1</v>
      </c>
      <c r="P48" s="23">
        <v>1</v>
      </c>
      <c r="Q48" s="19">
        <f t="shared" si="5"/>
        <v>-60</v>
      </c>
      <c r="R48" s="19">
        <f t="shared" si="6"/>
        <v>-60</v>
      </c>
      <c r="S48" s="5">
        <f t="shared" si="7"/>
        <v>0</v>
      </c>
      <c r="T48" s="5">
        <f t="shared" si="8"/>
        <v>0</v>
      </c>
      <c r="U48" s="5">
        <f t="shared" si="2"/>
        <v>0</v>
      </c>
      <c r="V48" s="24">
        <v>0</v>
      </c>
      <c r="W48" s="12">
        <f t="shared" si="3"/>
        <v>-7628.4</v>
      </c>
      <c r="X48" s="12">
        <f t="shared" si="4"/>
        <v>-9929.4000000000015</v>
      </c>
      <c r="Y48" s="12">
        <f t="shared" si="9"/>
        <v>-17557.800000000003</v>
      </c>
      <c r="Z48" s="19"/>
      <c r="AA48" s="25">
        <f t="shared" si="10"/>
        <v>0</v>
      </c>
      <c r="AB48" s="25"/>
      <c r="AC48" s="25"/>
      <c r="AD48" s="25"/>
      <c r="AE48" s="24">
        <v>1</v>
      </c>
      <c r="AF48" s="24"/>
      <c r="AG48" s="22"/>
      <c r="AH48" s="19" t="s">
        <v>93</v>
      </c>
      <c r="AI48" s="26"/>
      <c r="AJ48" s="22" t="s">
        <v>34</v>
      </c>
    </row>
    <row r="49" spans="1:36" x14ac:dyDescent="0.2">
      <c r="A49" s="5">
        <v>49</v>
      </c>
      <c r="B49" s="16">
        <v>600910431185</v>
      </c>
      <c r="C49" s="17">
        <v>680110300157</v>
      </c>
      <c r="D49" s="22" t="s">
        <v>149</v>
      </c>
      <c r="E49" s="22" t="s">
        <v>150</v>
      </c>
      <c r="F49" s="22"/>
      <c r="G49" s="30"/>
      <c r="H49" s="30"/>
      <c r="I49" s="22">
        <v>26468843</v>
      </c>
      <c r="J49" s="22">
        <v>1530</v>
      </c>
      <c r="K49" s="21"/>
      <c r="L49" s="22"/>
      <c r="M49" s="22">
        <v>51</v>
      </c>
      <c r="N49" s="22"/>
      <c r="O49" s="23">
        <v>1</v>
      </c>
      <c r="P49" s="23">
        <v>1</v>
      </c>
      <c r="Q49" s="19">
        <f t="shared" si="5"/>
        <v>-51</v>
      </c>
      <c r="R49" s="19">
        <f t="shared" si="6"/>
        <v>-51</v>
      </c>
      <c r="S49" s="5">
        <f t="shared" si="7"/>
        <v>0</v>
      </c>
      <c r="T49" s="5">
        <f t="shared" si="8"/>
        <v>0</v>
      </c>
      <c r="U49" s="5">
        <f t="shared" si="2"/>
        <v>0</v>
      </c>
      <c r="V49" s="24">
        <v>0</v>
      </c>
      <c r="W49" s="12">
        <f t="shared" si="3"/>
        <v>-6484.14</v>
      </c>
      <c r="X49" s="12">
        <f t="shared" si="4"/>
        <v>-8439.99</v>
      </c>
      <c r="Y49" s="12">
        <f t="shared" si="9"/>
        <v>-14924.130000000001</v>
      </c>
      <c r="Z49" s="19"/>
      <c r="AA49" s="25">
        <f t="shared" si="10"/>
        <v>0</v>
      </c>
      <c r="AB49" s="25"/>
      <c r="AC49" s="25"/>
      <c r="AD49" s="25"/>
      <c r="AE49" s="24"/>
      <c r="AF49" s="24"/>
      <c r="AG49" s="22"/>
      <c r="AH49" s="19" t="s">
        <v>93</v>
      </c>
      <c r="AI49" s="26"/>
      <c r="AJ49" s="22" t="s">
        <v>34</v>
      </c>
    </row>
    <row r="50" spans="1:36" x14ac:dyDescent="0.2">
      <c r="A50" s="5">
        <v>50</v>
      </c>
      <c r="B50" s="16">
        <v>330120103860</v>
      </c>
      <c r="C50" s="17">
        <v>810611300209</v>
      </c>
      <c r="D50" s="22" t="s">
        <v>151</v>
      </c>
      <c r="E50" s="22" t="s">
        <v>152</v>
      </c>
      <c r="F50" s="22"/>
      <c r="G50" s="30"/>
      <c r="H50" s="30"/>
      <c r="I50" s="22">
        <v>16108382</v>
      </c>
      <c r="J50" s="22">
        <v>122792</v>
      </c>
      <c r="K50" s="21"/>
      <c r="L50" s="22"/>
      <c r="M50" s="22">
        <v>294</v>
      </c>
      <c r="N50" s="22"/>
      <c r="O50" s="23">
        <v>1</v>
      </c>
      <c r="P50" s="23">
        <v>1</v>
      </c>
      <c r="Q50" s="19">
        <f t="shared" si="5"/>
        <v>-294</v>
      </c>
      <c r="R50" s="19">
        <f t="shared" si="6"/>
        <v>-294</v>
      </c>
      <c r="S50" s="5">
        <f t="shared" si="7"/>
        <v>0</v>
      </c>
      <c r="T50" s="5">
        <f t="shared" si="8"/>
        <v>0</v>
      </c>
      <c r="U50" s="5">
        <f t="shared" si="2"/>
        <v>0</v>
      </c>
      <c r="V50" s="24">
        <v>0</v>
      </c>
      <c r="W50" s="12">
        <f t="shared" si="3"/>
        <v>-37379.160000000003</v>
      </c>
      <c r="X50" s="12">
        <f t="shared" si="4"/>
        <v>-48654.060000000005</v>
      </c>
      <c r="Y50" s="12">
        <f t="shared" si="9"/>
        <v>-86033.22</v>
      </c>
      <c r="Z50" s="19"/>
      <c r="AA50" s="25">
        <f t="shared" si="10"/>
        <v>0</v>
      </c>
      <c r="AB50" s="25"/>
      <c r="AC50" s="25"/>
      <c r="AD50" s="25"/>
      <c r="AE50" s="24"/>
      <c r="AF50" s="24"/>
      <c r="AG50" s="22"/>
      <c r="AH50" s="19" t="s">
        <v>93</v>
      </c>
      <c r="AI50" s="26"/>
      <c r="AJ50" s="22" t="s">
        <v>34</v>
      </c>
    </row>
    <row r="51" spans="1:36" x14ac:dyDescent="0.2">
      <c r="A51" s="5">
        <v>51</v>
      </c>
      <c r="B51" s="16">
        <v>331010649425</v>
      </c>
      <c r="C51" s="17">
        <v>570924400836</v>
      </c>
      <c r="D51" s="19" t="s">
        <v>153</v>
      </c>
      <c r="E51" s="19" t="s">
        <v>154</v>
      </c>
      <c r="F51" s="19" t="s">
        <v>155</v>
      </c>
      <c r="G51" s="20">
        <v>16</v>
      </c>
      <c r="H51" s="20"/>
      <c r="I51" s="22">
        <v>17275355</v>
      </c>
      <c r="J51" s="22">
        <v>230250</v>
      </c>
      <c r="K51" s="21"/>
      <c r="L51" s="22"/>
      <c r="M51" s="22">
        <v>146</v>
      </c>
      <c r="N51" s="22"/>
      <c r="O51" s="23">
        <v>1</v>
      </c>
      <c r="P51" s="31">
        <v>0</v>
      </c>
      <c r="Q51" s="19">
        <f t="shared" si="5"/>
        <v>-146</v>
      </c>
      <c r="R51" s="19">
        <f t="shared" si="6"/>
        <v>0</v>
      </c>
      <c r="S51" s="5">
        <f t="shared" si="7"/>
        <v>0</v>
      </c>
      <c r="T51" s="5">
        <f t="shared" si="8"/>
        <v>0</v>
      </c>
      <c r="U51" s="5">
        <f t="shared" si="2"/>
        <v>0</v>
      </c>
      <c r="V51" s="24">
        <v>0</v>
      </c>
      <c r="W51" s="12">
        <f t="shared" si="3"/>
        <v>-18562.439999999999</v>
      </c>
      <c r="X51" s="12">
        <f t="shared" si="4"/>
        <v>0</v>
      </c>
      <c r="Y51" s="12">
        <f t="shared" si="9"/>
        <v>-18562.439999999999</v>
      </c>
      <c r="Z51" s="19"/>
      <c r="AA51" s="25">
        <f t="shared" si="10"/>
        <v>-146</v>
      </c>
      <c r="AB51" s="25"/>
      <c r="AC51" s="25"/>
      <c r="AD51" s="25"/>
      <c r="AE51" s="24"/>
      <c r="AF51" s="24"/>
      <c r="AG51" s="22"/>
      <c r="AH51" s="19" t="s">
        <v>93</v>
      </c>
      <c r="AI51" s="26"/>
      <c r="AJ51" s="22" t="s">
        <v>34</v>
      </c>
    </row>
    <row r="52" spans="1:36" x14ac:dyDescent="0.2">
      <c r="A52" s="5">
        <v>52</v>
      </c>
      <c r="B52" s="16">
        <v>331012124638</v>
      </c>
      <c r="C52" s="17">
        <v>770321400566</v>
      </c>
      <c r="D52" s="19" t="s">
        <v>156</v>
      </c>
      <c r="E52" s="22" t="s">
        <v>157</v>
      </c>
      <c r="F52" s="22" t="s">
        <v>72</v>
      </c>
      <c r="G52" s="30">
        <v>18</v>
      </c>
      <c r="H52" s="30" t="s">
        <v>134</v>
      </c>
      <c r="I52" s="22">
        <v>16037562</v>
      </c>
      <c r="J52" s="22">
        <v>47771</v>
      </c>
      <c r="K52" s="21"/>
      <c r="L52" s="22"/>
      <c r="M52" s="22">
        <v>920</v>
      </c>
      <c r="N52" s="22"/>
      <c r="O52" s="23">
        <v>1</v>
      </c>
      <c r="P52" s="31">
        <v>0</v>
      </c>
      <c r="Q52" s="19">
        <f t="shared" si="5"/>
        <v>-920</v>
      </c>
      <c r="R52" s="19">
        <f t="shared" si="6"/>
        <v>0</v>
      </c>
      <c r="S52" s="5">
        <f t="shared" si="7"/>
        <v>0</v>
      </c>
      <c r="T52" s="5">
        <f t="shared" si="8"/>
        <v>0</v>
      </c>
      <c r="U52" s="5">
        <f t="shared" si="2"/>
        <v>0</v>
      </c>
      <c r="V52" s="24">
        <v>0</v>
      </c>
      <c r="W52" s="12">
        <f t="shared" si="3"/>
        <v>-116968.8</v>
      </c>
      <c r="X52" s="12">
        <f t="shared" si="4"/>
        <v>0</v>
      </c>
      <c r="Y52" s="12">
        <f t="shared" si="9"/>
        <v>-116968.8</v>
      </c>
      <c r="Z52" s="19"/>
      <c r="AA52" s="25">
        <f t="shared" si="10"/>
        <v>-920</v>
      </c>
      <c r="AB52" s="25"/>
      <c r="AC52" s="25"/>
      <c r="AD52" s="25"/>
      <c r="AE52" s="24">
        <v>1</v>
      </c>
      <c r="AF52" s="24"/>
      <c r="AG52" s="22"/>
      <c r="AH52" s="19" t="s">
        <v>142</v>
      </c>
      <c r="AI52" s="26"/>
      <c r="AJ52" s="22" t="s">
        <v>34</v>
      </c>
    </row>
    <row r="53" spans="1:36" x14ac:dyDescent="0.2">
      <c r="A53" s="5">
        <v>53</v>
      </c>
      <c r="B53" s="16">
        <v>331010079044</v>
      </c>
      <c r="C53" s="17">
        <v>440826400434</v>
      </c>
      <c r="D53" s="19" t="s">
        <v>158</v>
      </c>
      <c r="E53" s="22" t="s">
        <v>159</v>
      </c>
      <c r="F53" s="22" t="s">
        <v>160</v>
      </c>
      <c r="G53" s="30">
        <v>34</v>
      </c>
      <c r="H53" s="30">
        <v>1</v>
      </c>
      <c r="I53" s="22">
        <v>2062347</v>
      </c>
      <c r="J53" s="22">
        <v>48318</v>
      </c>
      <c r="K53" s="21"/>
      <c r="L53" s="22"/>
      <c r="M53" s="22">
        <v>215</v>
      </c>
      <c r="N53" s="22"/>
      <c r="O53" s="23">
        <v>1</v>
      </c>
      <c r="P53" s="31">
        <v>0</v>
      </c>
      <c r="Q53" s="19">
        <f t="shared" si="5"/>
        <v>-215</v>
      </c>
      <c r="R53" s="19">
        <f t="shared" si="6"/>
        <v>0</v>
      </c>
      <c r="S53" s="5">
        <f t="shared" si="7"/>
        <v>0</v>
      </c>
      <c r="T53" s="5">
        <f t="shared" si="8"/>
        <v>0</v>
      </c>
      <c r="U53" s="5">
        <f t="shared" si="2"/>
        <v>0</v>
      </c>
      <c r="V53" s="24">
        <v>0</v>
      </c>
      <c r="W53" s="12">
        <f t="shared" si="3"/>
        <v>-27335.1</v>
      </c>
      <c r="X53" s="12">
        <f t="shared" si="4"/>
        <v>0</v>
      </c>
      <c r="Y53" s="12">
        <f t="shared" si="9"/>
        <v>-27335.1</v>
      </c>
      <c r="Z53" s="19"/>
      <c r="AA53" s="25">
        <f t="shared" si="10"/>
        <v>-215</v>
      </c>
      <c r="AB53" s="25"/>
      <c r="AC53" s="25"/>
      <c r="AD53" s="25"/>
      <c r="AE53" s="24">
        <v>1</v>
      </c>
      <c r="AF53" s="24"/>
      <c r="AG53" s="22"/>
      <c r="AH53" s="19" t="s">
        <v>93</v>
      </c>
      <c r="AI53" s="26"/>
      <c r="AJ53" s="22" t="s">
        <v>34</v>
      </c>
    </row>
    <row r="54" spans="1:36" x14ac:dyDescent="0.2">
      <c r="A54" s="5">
        <v>54</v>
      </c>
      <c r="B54" s="16"/>
      <c r="C54" s="17">
        <v>60540008995</v>
      </c>
      <c r="D54" s="19" t="s">
        <v>6562</v>
      </c>
      <c r="E54" s="22" t="s">
        <v>161</v>
      </c>
      <c r="F54" s="22" t="s">
        <v>67</v>
      </c>
      <c r="G54" s="30"/>
      <c r="H54" s="30"/>
      <c r="I54" s="22">
        <v>6794</v>
      </c>
      <c r="J54" s="22">
        <v>607</v>
      </c>
      <c r="K54" s="21"/>
      <c r="L54" s="22"/>
      <c r="M54" s="22">
        <v>35257</v>
      </c>
      <c r="N54" s="22"/>
      <c r="O54" s="23">
        <v>1</v>
      </c>
      <c r="P54" s="23">
        <v>0</v>
      </c>
      <c r="Q54" s="19">
        <f t="shared" si="5"/>
        <v>-35257</v>
      </c>
      <c r="R54" s="19">
        <f t="shared" si="6"/>
        <v>0</v>
      </c>
      <c r="S54" s="5">
        <f t="shared" si="7"/>
        <v>0</v>
      </c>
      <c r="T54" s="5">
        <f t="shared" si="8"/>
        <v>0</v>
      </c>
      <c r="U54" s="5">
        <f t="shared" si="2"/>
        <v>0</v>
      </c>
      <c r="V54" s="24">
        <v>0</v>
      </c>
      <c r="W54" s="12">
        <f t="shared" si="3"/>
        <v>-4482574.9800000004</v>
      </c>
      <c r="X54" s="12">
        <f t="shared" si="4"/>
        <v>0</v>
      </c>
      <c r="Y54" s="12">
        <f t="shared" si="9"/>
        <v>-4482574.9800000004</v>
      </c>
      <c r="Z54" s="19"/>
      <c r="AA54" s="25">
        <f t="shared" si="10"/>
        <v>-35257</v>
      </c>
      <c r="AB54" s="25"/>
      <c r="AC54" s="25"/>
      <c r="AD54" s="25"/>
      <c r="AE54" s="24">
        <v>1</v>
      </c>
      <c r="AF54" s="24"/>
      <c r="AG54" s="22"/>
      <c r="AH54" s="19" t="s">
        <v>93</v>
      </c>
      <c r="AI54" s="26"/>
      <c r="AJ54" s="22" t="s">
        <v>34</v>
      </c>
    </row>
    <row r="55" spans="1:36" x14ac:dyDescent="0.2">
      <c r="A55" s="5">
        <v>56</v>
      </c>
      <c r="B55" s="16">
        <v>331010159673</v>
      </c>
      <c r="C55" s="17">
        <v>600214401423</v>
      </c>
      <c r="D55" s="19" t="s">
        <v>162</v>
      </c>
      <c r="E55" s="22" t="s">
        <v>163</v>
      </c>
      <c r="F55" s="22" t="s">
        <v>67</v>
      </c>
      <c r="G55" s="30">
        <v>4</v>
      </c>
      <c r="H55" s="30"/>
      <c r="I55" s="22">
        <v>16701882</v>
      </c>
      <c r="J55" s="22">
        <v>231041</v>
      </c>
      <c r="K55" s="21"/>
      <c r="L55" s="22"/>
      <c r="M55" s="22">
        <v>40</v>
      </c>
      <c r="N55" s="22"/>
      <c r="O55" s="23">
        <v>1</v>
      </c>
      <c r="P55" s="23">
        <v>1</v>
      </c>
      <c r="Q55" s="19">
        <f t="shared" si="5"/>
        <v>-40</v>
      </c>
      <c r="R55" s="19">
        <f t="shared" si="6"/>
        <v>-40</v>
      </c>
      <c r="S55" s="5">
        <f t="shared" si="7"/>
        <v>0</v>
      </c>
      <c r="T55" s="5">
        <f t="shared" si="8"/>
        <v>0</v>
      </c>
      <c r="U55" s="5">
        <f t="shared" si="2"/>
        <v>0</v>
      </c>
      <c r="V55" s="24">
        <v>0</v>
      </c>
      <c r="W55" s="12">
        <f t="shared" si="3"/>
        <v>-5085.6000000000004</v>
      </c>
      <c r="X55" s="12">
        <f t="shared" si="4"/>
        <v>-6619.6</v>
      </c>
      <c r="Y55" s="12">
        <f t="shared" si="9"/>
        <v>-11705.2</v>
      </c>
      <c r="Z55" s="19"/>
      <c r="AA55" s="25">
        <f t="shared" si="10"/>
        <v>0</v>
      </c>
      <c r="AB55" s="25"/>
      <c r="AC55" s="25"/>
      <c r="AD55" s="25"/>
      <c r="AE55" s="24">
        <v>1</v>
      </c>
      <c r="AF55" s="24"/>
      <c r="AG55" s="22"/>
      <c r="AH55" s="19" t="s">
        <v>93</v>
      </c>
      <c r="AI55" s="26"/>
      <c r="AJ55" s="22" t="s">
        <v>34</v>
      </c>
    </row>
    <row r="56" spans="1:36" x14ac:dyDescent="0.2">
      <c r="A56" s="5">
        <v>57</v>
      </c>
      <c r="B56" s="16">
        <v>331012255909</v>
      </c>
      <c r="C56" s="17">
        <v>620611300378</v>
      </c>
      <c r="D56" s="19" t="s">
        <v>164</v>
      </c>
      <c r="E56" s="22" t="s">
        <v>165</v>
      </c>
      <c r="F56" s="22" t="s">
        <v>72</v>
      </c>
      <c r="G56" s="30">
        <v>41</v>
      </c>
      <c r="H56" s="30"/>
      <c r="I56" s="22">
        <v>16147672</v>
      </c>
      <c r="J56" s="22">
        <v>231578</v>
      </c>
      <c r="K56" s="21"/>
      <c r="L56" s="22"/>
      <c r="M56" s="22">
        <v>394</v>
      </c>
      <c r="N56" s="22"/>
      <c r="O56" s="23">
        <v>1</v>
      </c>
      <c r="P56" s="31">
        <v>0</v>
      </c>
      <c r="Q56" s="19">
        <f t="shared" si="5"/>
        <v>-394</v>
      </c>
      <c r="R56" s="19">
        <f t="shared" si="6"/>
        <v>0</v>
      </c>
      <c r="S56" s="5">
        <f t="shared" si="7"/>
        <v>0</v>
      </c>
      <c r="T56" s="5">
        <f t="shared" si="8"/>
        <v>0</v>
      </c>
      <c r="U56" s="5">
        <f t="shared" si="2"/>
        <v>0</v>
      </c>
      <c r="V56" s="24">
        <v>0</v>
      </c>
      <c r="W56" s="12">
        <f t="shared" si="3"/>
        <v>-50093.16</v>
      </c>
      <c r="X56" s="12">
        <f t="shared" si="4"/>
        <v>0</v>
      </c>
      <c r="Y56" s="12">
        <f t="shared" si="9"/>
        <v>-50093.16</v>
      </c>
      <c r="Z56" s="19"/>
      <c r="AA56" s="25">
        <f t="shared" si="10"/>
        <v>-394</v>
      </c>
      <c r="AB56" s="25"/>
      <c r="AC56" s="25"/>
      <c r="AD56" s="25"/>
      <c r="AE56" s="24">
        <v>1</v>
      </c>
      <c r="AF56" s="24"/>
      <c r="AG56" s="22"/>
      <c r="AH56" s="19" t="s">
        <v>93</v>
      </c>
      <c r="AI56" s="26"/>
      <c r="AJ56" s="22" t="s">
        <v>34</v>
      </c>
    </row>
    <row r="57" spans="1:36" x14ac:dyDescent="0.2">
      <c r="A57" s="5">
        <v>58</v>
      </c>
      <c r="B57" s="16">
        <v>331010334131</v>
      </c>
      <c r="C57" s="17">
        <v>750715301030</v>
      </c>
      <c r="D57" s="19" t="s">
        <v>166</v>
      </c>
      <c r="E57" s="22" t="s">
        <v>167</v>
      </c>
      <c r="F57" s="22" t="s">
        <v>168</v>
      </c>
      <c r="G57" s="30">
        <v>12</v>
      </c>
      <c r="H57" s="30"/>
      <c r="I57" s="29">
        <v>16840550</v>
      </c>
      <c r="J57" s="22">
        <v>48813</v>
      </c>
      <c r="K57" s="21"/>
      <c r="L57" s="22"/>
      <c r="M57" s="22">
        <v>93</v>
      </c>
      <c r="N57" s="22"/>
      <c r="O57" s="23">
        <v>1</v>
      </c>
      <c r="P57" s="31">
        <v>0</v>
      </c>
      <c r="Q57" s="19">
        <f t="shared" si="5"/>
        <v>-93</v>
      </c>
      <c r="R57" s="19">
        <f t="shared" si="6"/>
        <v>0</v>
      </c>
      <c r="S57" s="5">
        <f t="shared" si="7"/>
        <v>0</v>
      </c>
      <c r="T57" s="5">
        <f t="shared" si="8"/>
        <v>0</v>
      </c>
      <c r="U57" s="5">
        <f t="shared" si="2"/>
        <v>0</v>
      </c>
      <c r="V57" s="24">
        <v>0</v>
      </c>
      <c r="W57" s="12">
        <f t="shared" si="3"/>
        <v>-11824.02</v>
      </c>
      <c r="X57" s="12">
        <f t="shared" si="4"/>
        <v>0</v>
      </c>
      <c r="Y57" s="12">
        <f t="shared" si="9"/>
        <v>-11824.02</v>
      </c>
      <c r="Z57" s="19"/>
      <c r="AA57" s="25">
        <f t="shared" si="10"/>
        <v>-93</v>
      </c>
      <c r="AB57" s="25"/>
      <c r="AC57" s="25"/>
      <c r="AD57" s="25"/>
      <c r="AE57" s="24">
        <v>1</v>
      </c>
      <c r="AF57" s="24"/>
      <c r="AG57" s="22"/>
      <c r="AH57" s="19" t="s">
        <v>93</v>
      </c>
      <c r="AI57" s="26"/>
      <c r="AJ57" s="22" t="s">
        <v>34</v>
      </c>
    </row>
    <row r="58" spans="1:36" x14ac:dyDescent="0.2">
      <c r="A58" s="5">
        <v>59</v>
      </c>
      <c r="B58" s="16">
        <v>331010714484</v>
      </c>
      <c r="C58" s="17">
        <v>511014401061</v>
      </c>
      <c r="D58" s="19" t="s">
        <v>169</v>
      </c>
      <c r="E58" s="22" t="s">
        <v>170</v>
      </c>
      <c r="F58" s="22" t="s">
        <v>58</v>
      </c>
      <c r="G58" s="30">
        <v>83</v>
      </c>
      <c r="H58" s="30"/>
      <c r="I58" s="22">
        <v>13507763</v>
      </c>
      <c r="J58" s="22">
        <v>89124</v>
      </c>
      <c r="K58" s="21"/>
      <c r="L58" s="22"/>
      <c r="M58" s="22">
        <v>322</v>
      </c>
      <c r="N58" s="22"/>
      <c r="O58" s="23">
        <v>1</v>
      </c>
      <c r="P58" s="31">
        <v>0</v>
      </c>
      <c r="Q58" s="19">
        <f t="shared" si="5"/>
        <v>-322</v>
      </c>
      <c r="R58" s="19">
        <f t="shared" si="6"/>
        <v>0</v>
      </c>
      <c r="S58" s="5">
        <f t="shared" si="7"/>
        <v>0</v>
      </c>
      <c r="T58" s="5">
        <f t="shared" si="8"/>
        <v>0</v>
      </c>
      <c r="U58" s="5">
        <f t="shared" si="2"/>
        <v>0</v>
      </c>
      <c r="V58" s="24">
        <v>0</v>
      </c>
      <c r="W58" s="12">
        <f t="shared" si="3"/>
        <v>-40939.08</v>
      </c>
      <c r="X58" s="12">
        <f t="shared" si="4"/>
        <v>0</v>
      </c>
      <c r="Y58" s="12">
        <f t="shared" si="9"/>
        <v>-40939.08</v>
      </c>
      <c r="Z58" s="19"/>
      <c r="AA58" s="25">
        <f t="shared" si="10"/>
        <v>-322</v>
      </c>
      <c r="AB58" s="25"/>
      <c r="AC58" s="25"/>
      <c r="AD58" s="25"/>
      <c r="AE58" s="24">
        <v>1</v>
      </c>
      <c r="AF58" s="24"/>
      <c r="AG58" s="22"/>
      <c r="AH58" s="19" t="s">
        <v>93</v>
      </c>
      <c r="AI58" s="26"/>
      <c r="AJ58" s="22" t="s">
        <v>34</v>
      </c>
    </row>
    <row r="59" spans="1:36" x14ac:dyDescent="0.2">
      <c r="A59" s="5">
        <v>60</v>
      </c>
      <c r="B59" s="16">
        <v>331017863311</v>
      </c>
      <c r="C59" s="17">
        <v>570401402832</v>
      </c>
      <c r="D59" s="19" t="s">
        <v>171</v>
      </c>
      <c r="E59" s="22" t="s">
        <v>172</v>
      </c>
      <c r="F59" s="22" t="s">
        <v>58</v>
      </c>
      <c r="G59" s="30">
        <v>67</v>
      </c>
      <c r="H59" s="30"/>
      <c r="I59" s="22">
        <v>3634284</v>
      </c>
      <c r="J59" s="22">
        <v>88317</v>
      </c>
      <c r="K59" s="21"/>
      <c r="L59" s="22"/>
      <c r="M59" s="22">
        <v>991</v>
      </c>
      <c r="N59" s="22"/>
      <c r="O59" s="23">
        <v>1</v>
      </c>
      <c r="P59" s="31">
        <v>0</v>
      </c>
      <c r="Q59" s="19">
        <f t="shared" si="5"/>
        <v>-991</v>
      </c>
      <c r="R59" s="19">
        <f t="shared" si="6"/>
        <v>0</v>
      </c>
      <c r="S59" s="5">
        <f t="shared" si="7"/>
        <v>0</v>
      </c>
      <c r="T59" s="5">
        <f t="shared" si="8"/>
        <v>0</v>
      </c>
      <c r="U59" s="5">
        <f t="shared" si="2"/>
        <v>0</v>
      </c>
      <c r="V59" s="24">
        <v>0</v>
      </c>
      <c r="W59" s="12">
        <f t="shared" si="3"/>
        <v>-125995.74</v>
      </c>
      <c r="X59" s="12">
        <f t="shared" si="4"/>
        <v>0</v>
      </c>
      <c r="Y59" s="12">
        <f t="shared" si="9"/>
        <v>-125995.74</v>
      </c>
      <c r="Z59" s="19"/>
      <c r="AA59" s="25">
        <f t="shared" si="10"/>
        <v>-991</v>
      </c>
      <c r="AB59" s="25"/>
      <c r="AC59" s="25"/>
      <c r="AD59" s="25"/>
      <c r="AE59" s="24">
        <v>1</v>
      </c>
      <c r="AF59" s="24"/>
      <c r="AG59" s="22"/>
      <c r="AH59" s="19" t="s">
        <v>93</v>
      </c>
      <c r="AI59" s="26"/>
      <c r="AJ59" s="22" t="s">
        <v>34</v>
      </c>
    </row>
    <row r="60" spans="1:36" x14ac:dyDescent="0.2">
      <c r="A60" s="5">
        <v>61</v>
      </c>
      <c r="B60" s="16">
        <v>331010343592</v>
      </c>
      <c r="C60" s="17">
        <v>710228402318</v>
      </c>
      <c r="D60" s="19" t="s">
        <v>173</v>
      </c>
      <c r="E60" s="22" t="s">
        <v>174</v>
      </c>
      <c r="F60" s="22" t="s">
        <v>65</v>
      </c>
      <c r="G60" s="30">
        <v>53</v>
      </c>
      <c r="H60" s="30"/>
      <c r="I60" s="22">
        <v>120143401</v>
      </c>
      <c r="J60" s="22">
        <v>2542</v>
      </c>
      <c r="K60" s="21"/>
      <c r="L60" s="22"/>
      <c r="M60" s="22">
        <v>628</v>
      </c>
      <c r="N60" s="22"/>
      <c r="O60" s="23">
        <v>1</v>
      </c>
      <c r="P60" s="31">
        <v>0</v>
      </c>
      <c r="Q60" s="19">
        <f t="shared" si="5"/>
        <v>-628</v>
      </c>
      <c r="R60" s="19">
        <f t="shared" si="6"/>
        <v>0</v>
      </c>
      <c r="S60" s="5">
        <f t="shared" si="7"/>
        <v>0</v>
      </c>
      <c r="T60" s="5">
        <f t="shared" si="8"/>
        <v>0</v>
      </c>
      <c r="U60" s="5">
        <f t="shared" si="2"/>
        <v>0</v>
      </c>
      <c r="V60" s="24">
        <v>0</v>
      </c>
      <c r="W60" s="12">
        <f t="shared" si="3"/>
        <v>-79843.92</v>
      </c>
      <c r="X60" s="12">
        <f t="shared" si="4"/>
        <v>0</v>
      </c>
      <c r="Y60" s="12">
        <f t="shared" si="9"/>
        <v>-79843.92</v>
      </c>
      <c r="Z60" s="19"/>
      <c r="AA60" s="25">
        <f t="shared" si="10"/>
        <v>-628</v>
      </c>
      <c r="AB60" s="25"/>
      <c r="AC60" s="25"/>
      <c r="AD60" s="25"/>
      <c r="AE60" s="24">
        <v>1</v>
      </c>
      <c r="AF60" s="24"/>
      <c r="AG60" s="22"/>
      <c r="AH60" s="19" t="s">
        <v>93</v>
      </c>
      <c r="AI60" s="26"/>
      <c r="AJ60" s="22" t="s">
        <v>34</v>
      </c>
    </row>
    <row r="61" spans="1:36" x14ac:dyDescent="0.2">
      <c r="A61" s="5">
        <v>62</v>
      </c>
      <c r="B61" s="16">
        <v>331000018290</v>
      </c>
      <c r="C61" s="17">
        <v>950141002438</v>
      </c>
      <c r="D61" s="19" t="s">
        <v>175</v>
      </c>
      <c r="E61" s="22" t="s">
        <v>176</v>
      </c>
      <c r="F61" s="22"/>
      <c r="G61" s="30"/>
      <c r="H61" s="30"/>
      <c r="I61" s="22">
        <v>16785884</v>
      </c>
      <c r="J61" s="22">
        <v>57908658</v>
      </c>
      <c r="K61" s="21"/>
      <c r="L61" s="22"/>
      <c r="M61" s="22">
        <v>382</v>
      </c>
      <c r="N61" s="22"/>
      <c r="O61" s="23">
        <v>1</v>
      </c>
      <c r="P61" s="23">
        <v>0</v>
      </c>
      <c r="Q61" s="19">
        <f t="shared" si="5"/>
        <v>-382</v>
      </c>
      <c r="R61" s="19">
        <f t="shared" si="6"/>
        <v>0</v>
      </c>
      <c r="S61" s="5">
        <f t="shared" si="7"/>
        <v>0</v>
      </c>
      <c r="T61" s="5">
        <f t="shared" si="8"/>
        <v>0</v>
      </c>
      <c r="U61" s="5">
        <f t="shared" si="2"/>
        <v>0</v>
      </c>
      <c r="V61" s="24">
        <v>0</v>
      </c>
      <c r="W61" s="12">
        <f t="shared" si="3"/>
        <v>-48567.48</v>
      </c>
      <c r="X61" s="12">
        <f t="shared" si="4"/>
        <v>0</v>
      </c>
      <c r="Y61" s="12">
        <f t="shared" si="9"/>
        <v>-48567.48</v>
      </c>
      <c r="Z61" s="19"/>
      <c r="AA61" s="25">
        <f t="shared" si="10"/>
        <v>-382</v>
      </c>
      <c r="AB61" s="25"/>
      <c r="AC61" s="25"/>
      <c r="AD61" s="25"/>
      <c r="AE61" s="24">
        <v>1</v>
      </c>
      <c r="AF61" s="24"/>
      <c r="AG61" s="22"/>
      <c r="AH61" s="19" t="s">
        <v>93</v>
      </c>
      <c r="AI61" s="26"/>
      <c r="AJ61" s="22" t="s">
        <v>34</v>
      </c>
    </row>
    <row r="62" spans="1:36" x14ac:dyDescent="0.2">
      <c r="A62" s="5">
        <v>63</v>
      </c>
      <c r="B62" s="16">
        <v>330100223895</v>
      </c>
      <c r="C62" s="17">
        <v>50140002424</v>
      </c>
      <c r="D62" s="19" t="s">
        <v>177</v>
      </c>
      <c r="E62" s="22" t="s">
        <v>178</v>
      </c>
      <c r="F62" s="22" t="s">
        <v>32</v>
      </c>
      <c r="G62" s="30">
        <v>126</v>
      </c>
      <c r="H62" s="30"/>
      <c r="I62" s="22">
        <v>7045901</v>
      </c>
      <c r="J62" s="22">
        <v>122169</v>
      </c>
      <c r="K62" s="21"/>
      <c r="L62" s="22"/>
      <c r="M62" s="22">
        <v>3174</v>
      </c>
      <c r="N62" s="22"/>
      <c r="O62" s="23">
        <v>1</v>
      </c>
      <c r="P62" s="31">
        <v>0</v>
      </c>
      <c r="Q62" s="19">
        <f t="shared" si="5"/>
        <v>-3174</v>
      </c>
      <c r="R62" s="19">
        <f t="shared" si="6"/>
        <v>0</v>
      </c>
      <c r="S62" s="5">
        <f t="shared" si="7"/>
        <v>0</v>
      </c>
      <c r="T62" s="5">
        <f t="shared" si="8"/>
        <v>0</v>
      </c>
      <c r="U62" s="5">
        <f t="shared" si="2"/>
        <v>0</v>
      </c>
      <c r="V62" s="24">
        <v>0</v>
      </c>
      <c r="W62" s="12">
        <f t="shared" si="3"/>
        <v>-403542.36</v>
      </c>
      <c r="X62" s="12">
        <f t="shared" si="4"/>
        <v>0</v>
      </c>
      <c r="Y62" s="12">
        <f t="shared" si="9"/>
        <v>-403542.36</v>
      </c>
      <c r="Z62" s="19"/>
      <c r="AA62" s="25">
        <f t="shared" si="10"/>
        <v>-3174</v>
      </c>
      <c r="AB62" s="25"/>
      <c r="AC62" s="25"/>
      <c r="AD62" s="25"/>
      <c r="AE62" s="24">
        <v>1</v>
      </c>
      <c r="AF62" s="24"/>
      <c r="AG62" s="22"/>
      <c r="AH62" s="19" t="s">
        <v>93</v>
      </c>
      <c r="AI62" s="26"/>
      <c r="AJ62" s="22" t="s">
        <v>34</v>
      </c>
    </row>
    <row r="63" spans="1:36" x14ac:dyDescent="0.2">
      <c r="A63" s="5">
        <v>64</v>
      </c>
      <c r="B63" s="16">
        <v>331000017369</v>
      </c>
      <c r="C63" s="17">
        <v>950940000574</v>
      </c>
      <c r="D63" s="19" t="s">
        <v>179</v>
      </c>
      <c r="E63" s="22" t="s">
        <v>180</v>
      </c>
      <c r="F63" s="22" t="s">
        <v>181</v>
      </c>
      <c r="G63" s="30">
        <v>2</v>
      </c>
      <c r="H63" s="30"/>
      <c r="I63" s="22">
        <v>2112798</v>
      </c>
      <c r="J63" s="22">
        <v>608</v>
      </c>
      <c r="K63" s="21"/>
      <c r="L63" s="22"/>
      <c r="M63" s="22">
        <v>150</v>
      </c>
      <c r="N63" s="22"/>
      <c r="O63" s="23">
        <v>1</v>
      </c>
      <c r="P63" s="31">
        <v>0</v>
      </c>
      <c r="Q63" s="19">
        <f t="shared" si="5"/>
        <v>-150</v>
      </c>
      <c r="R63" s="19">
        <f t="shared" si="6"/>
        <v>0</v>
      </c>
      <c r="S63" s="5">
        <f t="shared" si="7"/>
        <v>0</v>
      </c>
      <c r="T63" s="5">
        <f t="shared" si="8"/>
        <v>0</v>
      </c>
      <c r="U63" s="5">
        <f t="shared" si="2"/>
        <v>0</v>
      </c>
      <c r="V63" s="24">
        <v>0</v>
      </c>
      <c r="W63" s="12">
        <f t="shared" si="3"/>
        <v>-19071</v>
      </c>
      <c r="X63" s="12">
        <f t="shared" si="4"/>
        <v>0</v>
      </c>
      <c r="Y63" s="12">
        <f t="shared" si="9"/>
        <v>-19071</v>
      </c>
      <c r="Z63" s="19"/>
      <c r="AA63" s="25">
        <f t="shared" si="10"/>
        <v>-150</v>
      </c>
      <c r="AB63" s="25"/>
      <c r="AC63" s="25"/>
      <c r="AD63" s="25"/>
      <c r="AE63" s="24">
        <v>1</v>
      </c>
      <c r="AF63" s="24"/>
      <c r="AG63" s="22"/>
      <c r="AH63" s="19" t="s">
        <v>93</v>
      </c>
      <c r="AI63" s="26"/>
      <c r="AJ63" s="22" t="s">
        <v>34</v>
      </c>
    </row>
    <row r="64" spans="1:36" x14ac:dyDescent="0.2">
      <c r="A64" s="5">
        <v>65</v>
      </c>
      <c r="B64" s="16">
        <v>330100225055</v>
      </c>
      <c r="C64" s="17">
        <v>50440001239</v>
      </c>
      <c r="D64" s="19" t="s">
        <v>182</v>
      </c>
      <c r="E64" s="22" t="s">
        <v>136</v>
      </c>
      <c r="F64" s="22" t="s">
        <v>136</v>
      </c>
      <c r="G64" s="30">
        <v>2</v>
      </c>
      <c r="H64" s="30" t="s">
        <v>134</v>
      </c>
      <c r="I64" s="22">
        <v>159694</v>
      </c>
      <c r="J64" s="22">
        <v>405515</v>
      </c>
      <c r="K64" s="21"/>
      <c r="L64" s="22"/>
      <c r="M64" s="22">
        <v>1502</v>
      </c>
      <c r="N64" s="22"/>
      <c r="O64" s="23">
        <v>1</v>
      </c>
      <c r="P64" s="23">
        <v>1</v>
      </c>
      <c r="Q64" s="19">
        <f t="shared" si="5"/>
        <v>-1502</v>
      </c>
      <c r="R64" s="19">
        <f t="shared" si="6"/>
        <v>-1502</v>
      </c>
      <c r="S64" s="5">
        <f t="shared" si="7"/>
        <v>0</v>
      </c>
      <c r="T64" s="5">
        <f t="shared" si="8"/>
        <v>0</v>
      </c>
      <c r="U64" s="5">
        <f t="shared" ref="U64:U127" si="11">(vod+kan)*T64</f>
        <v>0</v>
      </c>
      <c r="V64" s="24">
        <v>0</v>
      </c>
      <c r="W64" s="12">
        <f t="shared" ref="W64:W127" si="12">IF( OR(AH64="респ.бюджет",AH64="гор.бюджет",AH64="обл.бюджет"),vod_b,IF(AH64="район",vod_r,IF(AH64="талсуат",vod_tal,IF(AH64="коммунал.хоз-во",vod_kom,vod))))*Q64</f>
        <v>-190964.28</v>
      </c>
      <c r="X64" s="12">
        <f t="shared" ref="X64:X127" si="13">IF( OR(AH64="респ.бюджет",AH64="гор.бюджет",AH64="обл.бюджет"),kan_b,IF(AH64="район",kan_r,IF(AH64="талсуат",kan_tal,IF(AH64="коммунал.хоз-во",kan_kom,kan))))*R64</f>
        <v>-248565.98</v>
      </c>
      <c r="Y64" s="12">
        <f t="shared" si="9"/>
        <v>-439530.26</v>
      </c>
      <c r="Z64" s="19"/>
      <c r="AA64" s="25">
        <f t="shared" si="10"/>
        <v>0</v>
      </c>
      <c r="AB64" s="25"/>
      <c r="AC64" s="25"/>
      <c r="AD64" s="25"/>
      <c r="AE64" s="24">
        <v>1</v>
      </c>
      <c r="AF64" s="24"/>
      <c r="AG64" s="22"/>
      <c r="AH64" s="19" t="s">
        <v>93</v>
      </c>
      <c r="AI64" s="26"/>
      <c r="AJ64" s="22" t="s">
        <v>34</v>
      </c>
    </row>
    <row r="65" spans="1:36" x14ac:dyDescent="0.2">
      <c r="A65" s="5">
        <v>66</v>
      </c>
      <c r="B65" s="16">
        <v>331012306951</v>
      </c>
      <c r="C65" s="17">
        <v>530915401831</v>
      </c>
      <c r="D65" s="19" t="s">
        <v>183</v>
      </c>
      <c r="E65" s="22" t="s">
        <v>184</v>
      </c>
      <c r="F65" s="22"/>
      <c r="G65" s="30"/>
      <c r="H65" s="30"/>
      <c r="I65" s="19">
        <v>0</v>
      </c>
      <c r="J65" s="22"/>
      <c r="K65" s="21"/>
      <c r="L65" s="22"/>
      <c r="M65" s="22">
        <v>0</v>
      </c>
      <c r="N65" s="22"/>
      <c r="O65" s="23">
        <v>1</v>
      </c>
      <c r="P65" s="23">
        <v>1</v>
      </c>
      <c r="Q65" s="19">
        <f t="shared" ref="Q65:Q135" si="14">(N65-M65)*O65</f>
        <v>0</v>
      </c>
      <c r="R65" s="19">
        <f t="shared" ref="R65:R135" si="15">(N65-M65)*P65</f>
        <v>0</v>
      </c>
      <c r="S65" s="5">
        <f t="shared" ref="S65:S128" si="16">IF(OR(AND(AH65="кафе",Q65&lt;25),AND(AH65="рестораны",Q65&lt;110),AND(AH65="гостиницы",Q65&lt;70),AND(AH65="азс и автомойки",Q65&lt;160),AND(AH65="сауны",Q65&lt;80),AND(AH65="бани",Q65&lt;50)),1,0)</f>
        <v>0</v>
      </c>
      <c r="T65" s="5">
        <f t="shared" ref="T65:T128" si="17">S65*IF(AH65="кафе",25-Q65,IF(AH65="рестораны",110-Q65,IF(AH65="гостиницы",70-Q65,IF(AH65="азс и автомойки",160-Q65,IF(AH65="сауны",80-Q65,IF(AH65="бани",50-Q65,0))))))</f>
        <v>0</v>
      </c>
      <c r="U65" s="5">
        <f t="shared" si="11"/>
        <v>0</v>
      </c>
      <c r="V65" s="24">
        <v>0</v>
      </c>
      <c r="W65" s="12">
        <f t="shared" si="12"/>
        <v>0</v>
      </c>
      <c r="X65" s="12">
        <f t="shared" si="13"/>
        <v>0</v>
      </c>
      <c r="Y65" s="12">
        <f t="shared" ref="Y65:Y128" si="18">W65+X65+AC65</f>
        <v>0</v>
      </c>
      <c r="Z65" s="19"/>
      <c r="AA65" s="25">
        <f t="shared" ref="AA65:AA135" si="19">Q65-R65</f>
        <v>0</v>
      </c>
      <c r="AB65" s="25"/>
      <c r="AC65" s="25"/>
      <c r="AD65" s="25"/>
      <c r="AE65" s="24"/>
      <c r="AF65" s="24"/>
      <c r="AG65" s="22"/>
      <c r="AH65" s="19" t="s">
        <v>93</v>
      </c>
      <c r="AI65" s="26"/>
      <c r="AJ65" s="22" t="s">
        <v>34</v>
      </c>
    </row>
    <row r="66" spans="1:36" x14ac:dyDescent="0.2">
      <c r="A66" s="5">
        <v>67</v>
      </c>
      <c r="B66" s="16">
        <v>331010771318</v>
      </c>
      <c r="C66" s="17">
        <v>710912401338</v>
      </c>
      <c r="D66" s="19" t="s">
        <v>185</v>
      </c>
      <c r="E66" s="22" t="s">
        <v>186</v>
      </c>
      <c r="F66" s="22"/>
      <c r="G66" s="30"/>
      <c r="H66" s="30"/>
      <c r="I66" s="22">
        <v>26204529</v>
      </c>
      <c r="J66" s="22">
        <v>57913564</v>
      </c>
      <c r="K66" s="21"/>
      <c r="L66" s="22"/>
      <c r="M66" s="22">
        <v>73</v>
      </c>
      <c r="N66" s="22"/>
      <c r="O66" s="23">
        <v>1</v>
      </c>
      <c r="P66" s="23">
        <v>1</v>
      </c>
      <c r="Q66" s="19">
        <f t="shared" si="14"/>
        <v>-73</v>
      </c>
      <c r="R66" s="19">
        <f t="shared" si="15"/>
        <v>-73</v>
      </c>
      <c r="S66" s="5">
        <f t="shared" si="16"/>
        <v>0</v>
      </c>
      <c r="T66" s="5">
        <f t="shared" si="17"/>
        <v>0</v>
      </c>
      <c r="U66" s="5">
        <f t="shared" si="11"/>
        <v>0</v>
      </c>
      <c r="V66" s="24">
        <v>0</v>
      </c>
      <c r="W66" s="12">
        <f t="shared" si="12"/>
        <v>-9281.2199999999993</v>
      </c>
      <c r="X66" s="12">
        <f t="shared" si="13"/>
        <v>-12080.77</v>
      </c>
      <c r="Y66" s="12">
        <f t="shared" si="18"/>
        <v>-21361.989999999998</v>
      </c>
      <c r="Z66" s="19"/>
      <c r="AA66" s="25">
        <f t="shared" si="19"/>
        <v>0</v>
      </c>
      <c r="AB66" s="25"/>
      <c r="AC66" s="25"/>
      <c r="AD66" s="25"/>
      <c r="AE66" s="24"/>
      <c r="AF66" s="24"/>
      <c r="AG66" s="22"/>
      <c r="AH66" s="19" t="s">
        <v>93</v>
      </c>
      <c r="AI66" s="26"/>
      <c r="AJ66" s="22" t="s">
        <v>34</v>
      </c>
    </row>
    <row r="67" spans="1:36" x14ac:dyDescent="0.2">
      <c r="A67" s="5">
        <v>68</v>
      </c>
      <c r="B67" s="16">
        <v>301710925933</v>
      </c>
      <c r="C67" s="17">
        <v>660101406117</v>
      </c>
      <c r="D67" s="19" t="s">
        <v>187</v>
      </c>
      <c r="E67" s="22" t="s">
        <v>188</v>
      </c>
      <c r="F67" s="22" t="s">
        <v>123</v>
      </c>
      <c r="G67" s="30">
        <v>47</v>
      </c>
      <c r="H67" s="30"/>
      <c r="I67" s="22">
        <v>29362452</v>
      </c>
      <c r="J67" s="22">
        <v>57906134</v>
      </c>
      <c r="K67" s="21"/>
      <c r="L67" s="22"/>
      <c r="M67" s="22">
        <v>231</v>
      </c>
      <c r="N67" s="22"/>
      <c r="O67" s="23">
        <v>1</v>
      </c>
      <c r="P67" s="31">
        <v>0</v>
      </c>
      <c r="Q67" s="19">
        <f t="shared" si="14"/>
        <v>-231</v>
      </c>
      <c r="R67" s="19">
        <f t="shared" si="15"/>
        <v>0</v>
      </c>
      <c r="S67" s="5">
        <f t="shared" si="16"/>
        <v>0</v>
      </c>
      <c r="T67" s="5">
        <f t="shared" si="17"/>
        <v>0</v>
      </c>
      <c r="U67" s="5">
        <f t="shared" si="11"/>
        <v>0</v>
      </c>
      <c r="V67" s="24">
        <v>0</v>
      </c>
      <c r="W67" s="12">
        <f t="shared" si="12"/>
        <v>-29369.34</v>
      </c>
      <c r="X67" s="12">
        <f t="shared" si="13"/>
        <v>0</v>
      </c>
      <c r="Y67" s="12">
        <f t="shared" si="18"/>
        <v>-29369.34</v>
      </c>
      <c r="Z67" s="19"/>
      <c r="AA67" s="25">
        <f t="shared" si="19"/>
        <v>-231</v>
      </c>
      <c r="AB67" s="25"/>
      <c r="AC67" s="25"/>
      <c r="AD67" s="25"/>
      <c r="AE67" s="24">
        <v>1</v>
      </c>
      <c r="AF67" s="24"/>
      <c r="AG67" s="22"/>
      <c r="AH67" s="19" t="s">
        <v>93</v>
      </c>
      <c r="AI67" s="26"/>
      <c r="AJ67" s="22" t="s">
        <v>34</v>
      </c>
    </row>
    <row r="68" spans="1:36" x14ac:dyDescent="0.2">
      <c r="A68" s="5">
        <v>69</v>
      </c>
      <c r="B68" s="16">
        <v>331000044476</v>
      </c>
      <c r="C68" s="17">
        <v>990940002484</v>
      </c>
      <c r="D68" s="19" t="s">
        <v>189</v>
      </c>
      <c r="E68" s="22" t="s">
        <v>6493</v>
      </c>
      <c r="F68" s="22" t="s">
        <v>58</v>
      </c>
      <c r="G68" s="30">
        <v>45</v>
      </c>
      <c r="H68" s="30"/>
      <c r="I68" s="22">
        <v>30244984</v>
      </c>
      <c r="J68" s="22">
        <v>57905451</v>
      </c>
      <c r="K68" s="21"/>
      <c r="L68" s="22"/>
      <c r="M68" s="22">
        <v>1095</v>
      </c>
      <c r="N68" s="22"/>
      <c r="O68" s="23">
        <v>1</v>
      </c>
      <c r="P68" s="31">
        <v>0</v>
      </c>
      <c r="Q68" s="19">
        <f t="shared" si="14"/>
        <v>-1095</v>
      </c>
      <c r="R68" s="19">
        <f t="shared" si="15"/>
        <v>0</v>
      </c>
      <c r="S68" s="5">
        <f t="shared" si="16"/>
        <v>0</v>
      </c>
      <c r="T68" s="5">
        <f t="shared" si="17"/>
        <v>0</v>
      </c>
      <c r="U68" s="5">
        <f t="shared" si="11"/>
        <v>0</v>
      </c>
      <c r="V68" s="24">
        <v>0</v>
      </c>
      <c r="W68" s="12">
        <f t="shared" si="12"/>
        <v>-139218.29999999999</v>
      </c>
      <c r="X68" s="12">
        <f t="shared" si="13"/>
        <v>0</v>
      </c>
      <c r="Y68" s="12">
        <f t="shared" si="18"/>
        <v>-139218.29999999999</v>
      </c>
      <c r="Z68" s="19"/>
      <c r="AA68" s="25">
        <f t="shared" si="19"/>
        <v>-1095</v>
      </c>
      <c r="AB68" s="25"/>
      <c r="AC68" s="25"/>
      <c r="AD68" s="25"/>
      <c r="AE68" s="24">
        <v>1</v>
      </c>
      <c r="AF68" s="24"/>
      <c r="AG68" s="22"/>
      <c r="AH68" s="19" t="s">
        <v>142</v>
      </c>
      <c r="AI68" s="26"/>
      <c r="AJ68" s="22" t="s">
        <v>34</v>
      </c>
    </row>
    <row r="69" spans="1:36" x14ac:dyDescent="0.2">
      <c r="A69" s="5">
        <v>70</v>
      </c>
      <c r="B69" s="16">
        <v>331010439733</v>
      </c>
      <c r="C69" s="17">
        <v>741004402665</v>
      </c>
      <c r="D69" s="19" t="s">
        <v>190</v>
      </c>
      <c r="E69" s="22" t="s">
        <v>191</v>
      </c>
      <c r="F69" s="22" t="s">
        <v>192</v>
      </c>
      <c r="G69" s="30">
        <v>50</v>
      </c>
      <c r="H69" s="30"/>
      <c r="I69" s="22">
        <v>29316957</v>
      </c>
      <c r="J69" s="22">
        <v>57905450</v>
      </c>
      <c r="K69" s="21"/>
      <c r="L69" s="22"/>
      <c r="M69" s="22">
        <v>376</v>
      </c>
      <c r="N69" s="22"/>
      <c r="O69" s="23">
        <v>1</v>
      </c>
      <c r="P69" s="31">
        <v>0</v>
      </c>
      <c r="Q69" s="19">
        <f t="shared" si="14"/>
        <v>-376</v>
      </c>
      <c r="R69" s="19">
        <f t="shared" si="15"/>
        <v>0</v>
      </c>
      <c r="S69" s="5">
        <f t="shared" si="16"/>
        <v>0</v>
      </c>
      <c r="T69" s="5">
        <f t="shared" si="17"/>
        <v>0</v>
      </c>
      <c r="U69" s="5">
        <f t="shared" si="11"/>
        <v>0</v>
      </c>
      <c r="V69" s="24">
        <v>0</v>
      </c>
      <c r="W69" s="12">
        <f t="shared" si="12"/>
        <v>-47804.639999999999</v>
      </c>
      <c r="X69" s="12">
        <f t="shared" si="13"/>
        <v>0</v>
      </c>
      <c r="Y69" s="12">
        <f t="shared" si="18"/>
        <v>-47804.639999999999</v>
      </c>
      <c r="Z69" s="19"/>
      <c r="AA69" s="25">
        <f t="shared" si="19"/>
        <v>-376</v>
      </c>
      <c r="AB69" s="25"/>
      <c r="AC69" s="25"/>
      <c r="AD69" s="25"/>
      <c r="AE69" s="24">
        <v>1</v>
      </c>
      <c r="AF69" s="24"/>
      <c r="AG69" s="22"/>
      <c r="AH69" s="19" t="s">
        <v>93</v>
      </c>
      <c r="AI69" s="26"/>
      <c r="AJ69" s="22" t="s">
        <v>34</v>
      </c>
    </row>
    <row r="70" spans="1:36" x14ac:dyDescent="0.2">
      <c r="A70" s="5">
        <v>71</v>
      </c>
      <c r="B70" s="16">
        <v>331010076567</v>
      </c>
      <c r="C70" s="17">
        <v>621210303098</v>
      </c>
      <c r="D70" s="19" t="s">
        <v>193</v>
      </c>
      <c r="E70" s="22" t="s">
        <v>194</v>
      </c>
      <c r="F70" s="22"/>
      <c r="G70" s="30"/>
      <c r="H70" s="30"/>
      <c r="I70" s="19">
        <v>0</v>
      </c>
      <c r="J70" s="22"/>
      <c r="K70" s="21"/>
      <c r="L70" s="22"/>
      <c r="M70" s="22">
        <v>36</v>
      </c>
      <c r="N70" s="22"/>
      <c r="O70" s="23">
        <v>1</v>
      </c>
      <c r="P70" s="23">
        <v>1</v>
      </c>
      <c r="Q70" s="19">
        <f t="shared" si="14"/>
        <v>-36</v>
      </c>
      <c r="R70" s="19">
        <f t="shared" si="15"/>
        <v>-36</v>
      </c>
      <c r="S70" s="5">
        <f t="shared" si="16"/>
        <v>0</v>
      </c>
      <c r="T70" s="5">
        <f t="shared" si="17"/>
        <v>0</v>
      </c>
      <c r="U70" s="5">
        <f t="shared" si="11"/>
        <v>0</v>
      </c>
      <c r="V70" s="24">
        <v>0</v>
      </c>
      <c r="W70" s="12">
        <f t="shared" si="12"/>
        <v>-4577.04</v>
      </c>
      <c r="X70" s="12">
        <f t="shared" si="13"/>
        <v>-5957.64</v>
      </c>
      <c r="Y70" s="12">
        <f t="shared" si="18"/>
        <v>-10534.68</v>
      </c>
      <c r="Z70" s="19"/>
      <c r="AA70" s="25">
        <f t="shared" si="19"/>
        <v>0</v>
      </c>
      <c r="AB70" s="25"/>
      <c r="AC70" s="25"/>
      <c r="AD70" s="25"/>
      <c r="AE70" s="24"/>
      <c r="AF70" s="24"/>
      <c r="AG70" s="22"/>
      <c r="AH70" s="19" t="s">
        <v>93</v>
      </c>
      <c r="AI70" s="26"/>
      <c r="AJ70" s="22" t="s">
        <v>34</v>
      </c>
    </row>
    <row r="71" spans="1:36" x14ac:dyDescent="0.2">
      <c r="A71" s="5">
        <v>72</v>
      </c>
      <c r="B71" s="16">
        <v>331017902679</v>
      </c>
      <c r="C71" s="17">
        <v>811224300456</v>
      </c>
      <c r="D71" s="19" t="s">
        <v>6618</v>
      </c>
      <c r="E71" s="22" t="s">
        <v>195</v>
      </c>
      <c r="F71" s="22" t="s">
        <v>58</v>
      </c>
      <c r="G71" s="30">
        <v>76</v>
      </c>
      <c r="H71" s="30"/>
      <c r="I71" s="22">
        <v>16115224</v>
      </c>
      <c r="J71" s="22">
        <v>122954</v>
      </c>
      <c r="K71" s="21"/>
      <c r="L71" s="22"/>
      <c r="M71" s="22">
        <v>294</v>
      </c>
      <c r="N71" s="22"/>
      <c r="O71" s="23">
        <v>1</v>
      </c>
      <c r="P71" s="31">
        <v>0</v>
      </c>
      <c r="Q71" s="19">
        <f t="shared" si="14"/>
        <v>-294</v>
      </c>
      <c r="R71" s="19">
        <f t="shared" si="15"/>
        <v>0</v>
      </c>
      <c r="S71" s="5">
        <f t="shared" si="16"/>
        <v>0</v>
      </c>
      <c r="T71" s="5">
        <f t="shared" si="17"/>
        <v>0</v>
      </c>
      <c r="U71" s="5">
        <f t="shared" si="11"/>
        <v>0</v>
      </c>
      <c r="V71" s="24">
        <v>0</v>
      </c>
      <c r="W71" s="12">
        <f t="shared" si="12"/>
        <v>-37379.160000000003</v>
      </c>
      <c r="X71" s="12">
        <f t="shared" si="13"/>
        <v>0</v>
      </c>
      <c r="Y71" s="12">
        <f t="shared" si="18"/>
        <v>-37379.160000000003</v>
      </c>
      <c r="Z71" s="19"/>
      <c r="AA71" s="25">
        <f t="shared" si="19"/>
        <v>-294</v>
      </c>
      <c r="AB71" s="25"/>
      <c r="AC71" s="25"/>
      <c r="AD71" s="25"/>
      <c r="AE71" s="24">
        <v>1</v>
      </c>
      <c r="AF71" s="24"/>
      <c r="AG71" s="22"/>
      <c r="AH71" s="19" t="s">
        <v>142</v>
      </c>
      <c r="AI71" s="26"/>
      <c r="AJ71" s="22" t="s">
        <v>34</v>
      </c>
    </row>
    <row r="72" spans="1:36" x14ac:dyDescent="0.2">
      <c r="A72" s="5">
        <v>73</v>
      </c>
      <c r="B72" s="16">
        <v>331010624210</v>
      </c>
      <c r="C72" s="17">
        <v>650708400397</v>
      </c>
      <c r="D72" s="19" t="s">
        <v>196</v>
      </c>
      <c r="E72" s="22" t="s">
        <v>197</v>
      </c>
      <c r="F72" s="22" t="s">
        <v>123</v>
      </c>
      <c r="G72" s="30">
        <v>57</v>
      </c>
      <c r="H72" s="30" t="s">
        <v>198</v>
      </c>
      <c r="I72" s="19">
        <v>2063265</v>
      </c>
      <c r="J72" s="22">
        <v>58172903</v>
      </c>
      <c r="K72" s="21"/>
      <c r="L72" s="22"/>
      <c r="M72" s="22">
        <v>940</v>
      </c>
      <c r="N72" s="22"/>
      <c r="O72" s="23">
        <v>1</v>
      </c>
      <c r="P72" s="31">
        <v>0</v>
      </c>
      <c r="Q72" s="19">
        <f t="shared" si="14"/>
        <v>-940</v>
      </c>
      <c r="R72" s="19">
        <f t="shared" si="15"/>
        <v>0</v>
      </c>
      <c r="S72" s="5">
        <f t="shared" si="16"/>
        <v>0</v>
      </c>
      <c r="T72" s="5">
        <f t="shared" si="17"/>
        <v>0</v>
      </c>
      <c r="U72" s="5">
        <f t="shared" si="11"/>
        <v>0</v>
      </c>
      <c r="V72" s="24">
        <v>0</v>
      </c>
      <c r="W72" s="12">
        <f t="shared" si="12"/>
        <v>-119511.6</v>
      </c>
      <c r="X72" s="12">
        <f t="shared" si="13"/>
        <v>0</v>
      </c>
      <c r="Y72" s="12">
        <f t="shared" si="18"/>
        <v>-119511.6</v>
      </c>
      <c r="Z72" s="19"/>
      <c r="AA72" s="25">
        <f t="shared" si="19"/>
        <v>-940</v>
      </c>
      <c r="AB72" s="25"/>
      <c r="AC72" s="25"/>
      <c r="AD72" s="25"/>
      <c r="AE72" s="24">
        <v>1</v>
      </c>
      <c r="AF72" s="24"/>
      <c r="AG72" s="22"/>
      <c r="AH72" s="19" t="s">
        <v>93</v>
      </c>
      <c r="AI72" s="26"/>
      <c r="AJ72" s="22" t="s">
        <v>34</v>
      </c>
    </row>
    <row r="73" spans="1:36" x14ac:dyDescent="0.2">
      <c r="A73" s="5">
        <v>74</v>
      </c>
      <c r="B73" s="16"/>
      <c r="C73" s="17">
        <v>731020301804</v>
      </c>
      <c r="D73" s="19" t="s">
        <v>199</v>
      </c>
      <c r="E73" s="22" t="s">
        <v>200</v>
      </c>
      <c r="F73" s="22" t="s">
        <v>91</v>
      </c>
      <c r="G73" s="30">
        <v>31</v>
      </c>
      <c r="H73" s="30" t="s">
        <v>198</v>
      </c>
      <c r="I73" s="22">
        <v>15263712</v>
      </c>
      <c r="J73" s="22">
        <v>88224</v>
      </c>
      <c r="K73" s="21"/>
      <c r="L73" s="22"/>
      <c r="M73" s="22">
        <v>238</v>
      </c>
      <c r="N73" s="22"/>
      <c r="O73" s="23">
        <v>1</v>
      </c>
      <c r="P73" s="31">
        <v>0</v>
      </c>
      <c r="Q73" s="19">
        <f t="shared" si="14"/>
        <v>-238</v>
      </c>
      <c r="R73" s="19">
        <f t="shared" si="15"/>
        <v>0</v>
      </c>
      <c r="S73" s="5">
        <f t="shared" si="16"/>
        <v>0</v>
      </c>
      <c r="T73" s="5">
        <f t="shared" si="17"/>
        <v>0</v>
      </c>
      <c r="U73" s="5">
        <f t="shared" si="11"/>
        <v>0</v>
      </c>
      <c r="V73" s="24">
        <v>0</v>
      </c>
      <c r="W73" s="12">
        <f t="shared" si="12"/>
        <v>-30259.32</v>
      </c>
      <c r="X73" s="12">
        <f t="shared" si="13"/>
        <v>0</v>
      </c>
      <c r="Y73" s="12">
        <f t="shared" si="18"/>
        <v>-30259.32</v>
      </c>
      <c r="Z73" s="19"/>
      <c r="AA73" s="25">
        <f t="shared" si="19"/>
        <v>-238</v>
      </c>
      <c r="AB73" s="25"/>
      <c r="AC73" s="25"/>
      <c r="AD73" s="25"/>
      <c r="AE73" s="24">
        <v>1</v>
      </c>
      <c r="AF73" s="24"/>
      <c r="AG73" s="22"/>
      <c r="AH73" s="19" t="s">
        <v>93</v>
      </c>
      <c r="AI73" s="26"/>
      <c r="AJ73" s="22" t="s">
        <v>34</v>
      </c>
    </row>
    <row r="74" spans="1:36" x14ac:dyDescent="0.2">
      <c r="A74" s="5">
        <v>75</v>
      </c>
      <c r="B74" s="16">
        <v>330100234340</v>
      </c>
      <c r="C74" s="17">
        <v>70640014836</v>
      </c>
      <c r="D74" s="19" t="s">
        <v>201</v>
      </c>
      <c r="E74" s="22" t="s">
        <v>202</v>
      </c>
      <c r="F74" s="22"/>
      <c r="G74" s="30"/>
      <c r="H74" s="30"/>
      <c r="I74" s="22">
        <v>18378</v>
      </c>
      <c r="J74" s="22">
        <v>58174629</v>
      </c>
      <c r="K74" s="21"/>
      <c r="L74" s="22"/>
      <c r="M74" s="22">
        <v>355</v>
      </c>
      <c r="N74" s="22"/>
      <c r="O74" s="23">
        <v>1</v>
      </c>
      <c r="P74" s="23">
        <v>1</v>
      </c>
      <c r="Q74" s="19">
        <f t="shared" si="14"/>
        <v>-355</v>
      </c>
      <c r="R74" s="19">
        <f t="shared" si="15"/>
        <v>-355</v>
      </c>
      <c r="S74" s="5">
        <f t="shared" si="16"/>
        <v>0</v>
      </c>
      <c r="T74" s="5">
        <f t="shared" si="17"/>
        <v>0</v>
      </c>
      <c r="U74" s="5">
        <f t="shared" si="11"/>
        <v>0</v>
      </c>
      <c r="V74" s="24">
        <v>0</v>
      </c>
      <c r="W74" s="12">
        <f t="shared" si="12"/>
        <v>-45134.7</v>
      </c>
      <c r="X74" s="12">
        <f t="shared" si="13"/>
        <v>-58748.950000000004</v>
      </c>
      <c r="Y74" s="12">
        <f t="shared" si="18"/>
        <v>-103883.65</v>
      </c>
      <c r="Z74" s="19"/>
      <c r="AA74" s="25">
        <f t="shared" si="19"/>
        <v>0</v>
      </c>
      <c r="AB74" s="25"/>
      <c r="AC74" s="25"/>
      <c r="AD74" s="25"/>
      <c r="AE74" s="24"/>
      <c r="AF74" s="24"/>
      <c r="AG74" s="22"/>
      <c r="AH74" s="19" t="s">
        <v>93</v>
      </c>
      <c r="AI74" s="26"/>
      <c r="AJ74" s="22" t="s">
        <v>34</v>
      </c>
    </row>
    <row r="75" spans="1:36" x14ac:dyDescent="0.2">
      <c r="A75" s="5">
        <v>76</v>
      </c>
      <c r="B75" s="16"/>
      <c r="C75" s="17">
        <v>550220401588</v>
      </c>
      <c r="D75" s="19" t="s">
        <v>203</v>
      </c>
      <c r="E75" s="22" t="s">
        <v>204</v>
      </c>
      <c r="F75" s="22" t="s">
        <v>67</v>
      </c>
      <c r="G75" s="30">
        <v>82</v>
      </c>
      <c r="H75" s="30"/>
      <c r="I75" s="22">
        <v>1014010860706</v>
      </c>
      <c r="J75" s="22">
        <v>58172291</v>
      </c>
      <c r="K75" s="21"/>
      <c r="L75" s="19"/>
      <c r="M75" s="22">
        <v>249</v>
      </c>
      <c r="N75" s="22"/>
      <c r="O75" s="23">
        <v>1</v>
      </c>
      <c r="P75" s="23">
        <v>0</v>
      </c>
      <c r="Q75" s="19">
        <f t="shared" si="14"/>
        <v>-249</v>
      </c>
      <c r="R75" s="19">
        <f t="shared" si="15"/>
        <v>0</v>
      </c>
      <c r="S75" s="5">
        <f t="shared" si="16"/>
        <v>0</v>
      </c>
      <c r="T75" s="5">
        <f t="shared" si="17"/>
        <v>0</v>
      </c>
      <c r="U75" s="5">
        <f t="shared" si="11"/>
        <v>0</v>
      </c>
      <c r="V75" s="24">
        <v>0</v>
      </c>
      <c r="W75" s="12">
        <f t="shared" si="12"/>
        <v>-31657.86</v>
      </c>
      <c r="X75" s="12">
        <f t="shared" si="13"/>
        <v>0</v>
      </c>
      <c r="Y75" s="12">
        <f t="shared" si="18"/>
        <v>-31657.86</v>
      </c>
      <c r="Z75" s="19"/>
      <c r="AA75" s="25">
        <f t="shared" si="19"/>
        <v>-249</v>
      </c>
      <c r="AB75" s="25"/>
      <c r="AC75" s="25"/>
      <c r="AD75" s="25"/>
      <c r="AE75" s="24">
        <v>1</v>
      </c>
      <c r="AF75" s="24"/>
      <c r="AG75" s="19"/>
      <c r="AH75" s="19" t="s">
        <v>93</v>
      </c>
      <c r="AI75" s="26"/>
      <c r="AJ75" s="22" t="s">
        <v>34</v>
      </c>
    </row>
    <row r="76" spans="1:36" x14ac:dyDescent="0.2">
      <c r="A76" s="5">
        <v>77</v>
      </c>
      <c r="B76" s="16"/>
      <c r="C76" s="17">
        <v>840316301661</v>
      </c>
      <c r="D76" s="19" t="s">
        <v>205</v>
      </c>
      <c r="E76" s="22" t="s">
        <v>206</v>
      </c>
      <c r="F76" s="22" t="s">
        <v>58</v>
      </c>
      <c r="G76" s="30">
        <v>84</v>
      </c>
      <c r="H76" s="30" t="s">
        <v>134</v>
      </c>
      <c r="I76" s="19">
        <v>1013070266107</v>
      </c>
      <c r="J76" s="19">
        <v>58172294</v>
      </c>
      <c r="K76" s="21"/>
      <c r="L76" s="19"/>
      <c r="M76" s="22">
        <v>268</v>
      </c>
      <c r="N76" s="22"/>
      <c r="O76" s="23">
        <v>1</v>
      </c>
      <c r="P76" s="31">
        <v>0</v>
      </c>
      <c r="Q76" s="19">
        <f t="shared" si="14"/>
        <v>-268</v>
      </c>
      <c r="R76" s="19">
        <f t="shared" si="15"/>
        <v>0</v>
      </c>
      <c r="S76" s="5">
        <f t="shared" si="16"/>
        <v>0</v>
      </c>
      <c r="T76" s="5">
        <f t="shared" si="17"/>
        <v>0</v>
      </c>
      <c r="U76" s="5">
        <f t="shared" si="11"/>
        <v>0</v>
      </c>
      <c r="V76" s="24">
        <v>0</v>
      </c>
      <c r="W76" s="12">
        <f t="shared" si="12"/>
        <v>-34073.519999999997</v>
      </c>
      <c r="X76" s="12">
        <f t="shared" si="13"/>
        <v>0</v>
      </c>
      <c r="Y76" s="12">
        <f t="shared" si="18"/>
        <v>-34073.519999999997</v>
      </c>
      <c r="Z76" s="19"/>
      <c r="AA76" s="25">
        <f t="shared" si="19"/>
        <v>-268</v>
      </c>
      <c r="AB76" s="25"/>
      <c r="AC76" s="25"/>
      <c r="AD76" s="25"/>
      <c r="AE76" s="24">
        <v>1</v>
      </c>
      <c r="AF76" s="24"/>
      <c r="AG76" s="19"/>
      <c r="AH76" s="19" t="s">
        <v>93</v>
      </c>
      <c r="AI76" s="26"/>
      <c r="AJ76" s="22" t="s">
        <v>34</v>
      </c>
    </row>
    <row r="77" spans="1:36" x14ac:dyDescent="0.2">
      <c r="A77" s="5">
        <v>78</v>
      </c>
      <c r="B77" s="16"/>
      <c r="C77" s="17">
        <v>40540005907</v>
      </c>
      <c r="D77" s="19" t="s">
        <v>6546</v>
      </c>
      <c r="E77" s="22" t="s">
        <v>6547</v>
      </c>
      <c r="F77" s="22" t="s">
        <v>225</v>
      </c>
      <c r="G77" s="30"/>
      <c r="H77" s="30"/>
      <c r="I77" s="19">
        <v>977363</v>
      </c>
      <c r="J77" s="22">
        <v>58175035</v>
      </c>
      <c r="K77" s="21"/>
      <c r="L77" s="22"/>
      <c r="M77" s="22">
        <v>190</v>
      </c>
      <c r="N77" s="22"/>
      <c r="O77" s="23">
        <v>1</v>
      </c>
      <c r="P77" s="23">
        <v>0</v>
      </c>
      <c r="Q77" s="19">
        <f t="shared" si="14"/>
        <v>-190</v>
      </c>
      <c r="R77" s="19">
        <f t="shared" si="15"/>
        <v>0</v>
      </c>
      <c r="S77" s="5">
        <f t="shared" si="16"/>
        <v>0</v>
      </c>
      <c r="T77" s="5">
        <f t="shared" si="17"/>
        <v>0</v>
      </c>
      <c r="U77" s="5">
        <f t="shared" si="11"/>
        <v>0</v>
      </c>
      <c r="V77" s="24">
        <v>0</v>
      </c>
      <c r="W77" s="12">
        <f t="shared" si="12"/>
        <v>-24156.6</v>
      </c>
      <c r="X77" s="12">
        <f t="shared" si="13"/>
        <v>0</v>
      </c>
      <c r="Y77" s="12">
        <f t="shared" si="18"/>
        <v>-24156.6</v>
      </c>
      <c r="Z77" s="19"/>
      <c r="AA77" s="25">
        <f t="shared" si="19"/>
        <v>-190</v>
      </c>
      <c r="AB77" s="25"/>
      <c r="AC77" s="25"/>
      <c r="AD77" s="25"/>
      <c r="AE77" s="24">
        <v>1</v>
      </c>
      <c r="AF77" s="24"/>
      <c r="AG77" s="22"/>
      <c r="AH77" s="19" t="s">
        <v>93</v>
      </c>
      <c r="AI77" s="26"/>
      <c r="AJ77" s="22" t="s">
        <v>34</v>
      </c>
    </row>
    <row r="78" spans="1:36" x14ac:dyDescent="0.2">
      <c r="A78" s="5">
        <v>79</v>
      </c>
      <c r="B78" s="16">
        <v>330100216166</v>
      </c>
      <c r="C78" s="17">
        <v>90240023130</v>
      </c>
      <c r="D78" s="19" t="s">
        <v>207</v>
      </c>
      <c r="E78" s="22" t="s">
        <v>208</v>
      </c>
      <c r="F78" s="22"/>
      <c r="G78" s="30"/>
      <c r="H78" s="30"/>
      <c r="I78" s="29">
        <v>8001158</v>
      </c>
      <c r="J78" s="22">
        <v>3220498</v>
      </c>
      <c r="K78" s="21"/>
      <c r="L78" s="22"/>
      <c r="M78" s="22">
        <v>21983</v>
      </c>
      <c r="N78" s="22"/>
      <c r="O78" s="23">
        <v>1</v>
      </c>
      <c r="P78" s="23">
        <v>1</v>
      </c>
      <c r="Q78" s="19">
        <f t="shared" si="14"/>
        <v>-21983</v>
      </c>
      <c r="R78" s="19">
        <f t="shared" si="15"/>
        <v>-21983</v>
      </c>
      <c r="S78" s="5">
        <f t="shared" si="16"/>
        <v>0</v>
      </c>
      <c r="T78" s="5">
        <f t="shared" si="17"/>
        <v>0</v>
      </c>
      <c r="U78" s="5">
        <f t="shared" si="11"/>
        <v>0</v>
      </c>
      <c r="V78" s="24">
        <v>0</v>
      </c>
      <c r="W78" s="12">
        <f t="shared" si="12"/>
        <v>-2794918.62</v>
      </c>
      <c r="X78" s="12">
        <f t="shared" si="13"/>
        <v>-3637966.6700000004</v>
      </c>
      <c r="Y78" s="12">
        <f t="shared" si="18"/>
        <v>-6432885.290000001</v>
      </c>
      <c r="Z78" s="19"/>
      <c r="AA78" s="25">
        <f t="shared" si="19"/>
        <v>0</v>
      </c>
      <c r="AB78" s="25"/>
      <c r="AC78" s="25"/>
      <c r="AD78" s="25"/>
      <c r="AE78" s="24"/>
      <c r="AF78" s="24"/>
      <c r="AG78" s="22"/>
      <c r="AH78" s="19" t="s">
        <v>93</v>
      </c>
      <c r="AI78" s="26"/>
      <c r="AJ78" s="22" t="s">
        <v>34</v>
      </c>
    </row>
    <row r="79" spans="1:36" x14ac:dyDescent="0.2">
      <c r="A79" s="5">
        <v>80</v>
      </c>
      <c r="B79" s="16">
        <v>331000045320</v>
      </c>
      <c r="C79" s="17">
        <v>240006332</v>
      </c>
      <c r="D79" s="19" t="s">
        <v>209</v>
      </c>
      <c r="E79" s="22" t="s">
        <v>210</v>
      </c>
      <c r="F79" s="22" t="s">
        <v>211</v>
      </c>
      <c r="G79" s="30">
        <v>66</v>
      </c>
      <c r="H79" s="30"/>
      <c r="I79" s="22">
        <v>15547011</v>
      </c>
      <c r="J79" s="22">
        <v>398293</v>
      </c>
      <c r="K79" s="21"/>
      <c r="L79" s="22"/>
      <c r="M79" s="22">
        <v>273</v>
      </c>
      <c r="N79" s="22"/>
      <c r="O79" s="23">
        <v>1</v>
      </c>
      <c r="P79" s="23">
        <v>1</v>
      </c>
      <c r="Q79" s="19">
        <f t="shared" si="14"/>
        <v>-273</v>
      </c>
      <c r="R79" s="19">
        <f t="shared" si="15"/>
        <v>-273</v>
      </c>
      <c r="S79" s="5">
        <f t="shared" si="16"/>
        <v>0</v>
      </c>
      <c r="T79" s="5">
        <f t="shared" si="17"/>
        <v>0</v>
      </c>
      <c r="U79" s="5">
        <f t="shared" si="11"/>
        <v>0</v>
      </c>
      <c r="V79" s="24">
        <v>0</v>
      </c>
      <c r="W79" s="12">
        <f t="shared" si="12"/>
        <v>-34709.22</v>
      </c>
      <c r="X79" s="12">
        <f t="shared" si="13"/>
        <v>-45178.770000000004</v>
      </c>
      <c r="Y79" s="12">
        <f t="shared" si="18"/>
        <v>-79887.990000000005</v>
      </c>
      <c r="Z79" s="19"/>
      <c r="AA79" s="25">
        <f t="shared" si="19"/>
        <v>0</v>
      </c>
      <c r="AB79" s="25"/>
      <c r="AC79" s="25"/>
      <c r="AD79" s="25"/>
      <c r="AE79" s="24">
        <v>1</v>
      </c>
      <c r="AF79" s="24"/>
      <c r="AG79" s="22"/>
      <c r="AH79" s="19" t="s">
        <v>93</v>
      </c>
      <c r="AI79" s="26"/>
      <c r="AJ79" s="22" t="s">
        <v>34</v>
      </c>
    </row>
    <row r="80" spans="1:36" x14ac:dyDescent="0.2">
      <c r="A80" s="5">
        <v>81</v>
      </c>
      <c r="B80" s="16">
        <v>331000045320</v>
      </c>
      <c r="C80" s="17">
        <v>240006332</v>
      </c>
      <c r="D80" s="19" t="s">
        <v>212</v>
      </c>
      <c r="E80" s="22" t="s">
        <v>213</v>
      </c>
      <c r="F80" s="22" t="s">
        <v>211</v>
      </c>
      <c r="G80" s="30">
        <v>68</v>
      </c>
      <c r="H80" s="30"/>
      <c r="I80" s="22">
        <v>15546989</v>
      </c>
      <c r="J80" s="22">
        <v>39292</v>
      </c>
      <c r="K80" s="21"/>
      <c r="L80" s="22"/>
      <c r="M80" s="22">
        <v>4537</v>
      </c>
      <c r="N80" s="22"/>
      <c r="O80" s="23">
        <v>1</v>
      </c>
      <c r="P80" s="23">
        <v>1</v>
      </c>
      <c r="Q80" s="19">
        <f t="shared" si="14"/>
        <v>-4537</v>
      </c>
      <c r="R80" s="19">
        <f t="shared" si="15"/>
        <v>-4537</v>
      </c>
      <c r="S80" s="5">
        <f t="shared" si="16"/>
        <v>0</v>
      </c>
      <c r="T80" s="5">
        <f t="shared" si="17"/>
        <v>0</v>
      </c>
      <c r="U80" s="5">
        <f t="shared" si="11"/>
        <v>0</v>
      </c>
      <c r="V80" s="24">
        <v>0</v>
      </c>
      <c r="W80" s="12">
        <f t="shared" si="12"/>
        <v>-576834.18000000005</v>
      </c>
      <c r="X80" s="12">
        <f t="shared" si="13"/>
        <v>-750828.13</v>
      </c>
      <c r="Y80" s="12">
        <f t="shared" si="18"/>
        <v>-1327662.31</v>
      </c>
      <c r="Z80" s="19"/>
      <c r="AA80" s="25">
        <f t="shared" si="19"/>
        <v>0</v>
      </c>
      <c r="AB80" s="25"/>
      <c r="AC80" s="25"/>
      <c r="AD80" s="25"/>
      <c r="AE80" s="24">
        <v>1</v>
      </c>
      <c r="AF80" s="24"/>
      <c r="AG80" s="22"/>
      <c r="AH80" s="19" t="s">
        <v>93</v>
      </c>
      <c r="AI80" s="26"/>
      <c r="AJ80" s="22" t="s">
        <v>34</v>
      </c>
    </row>
    <row r="81" spans="1:36" x14ac:dyDescent="0.2">
      <c r="A81" s="5">
        <v>82</v>
      </c>
      <c r="B81" s="16">
        <v>330100229652</v>
      </c>
      <c r="C81" s="17">
        <v>60440008763</v>
      </c>
      <c r="D81" s="19" t="s">
        <v>214</v>
      </c>
      <c r="E81" s="19" t="s">
        <v>215</v>
      </c>
      <c r="F81" s="19" t="s">
        <v>72</v>
      </c>
      <c r="G81" s="20">
        <v>7</v>
      </c>
      <c r="H81" s="20"/>
      <c r="I81" s="19">
        <v>805007736</v>
      </c>
      <c r="J81" s="22" t="s">
        <v>216</v>
      </c>
      <c r="K81" s="21"/>
      <c r="L81" s="19"/>
      <c r="M81" s="22">
        <v>5949</v>
      </c>
      <c r="N81" s="22"/>
      <c r="O81" s="23">
        <v>1</v>
      </c>
      <c r="P81" s="23">
        <v>1</v>
      </c>
      <c r="Q81" s="19">
        <f t="shared" si="14"/>
        <v>-5949</v>
      </c>
      <c r="R81" s="19">
        <f t="shared" si="15"/>
        <v>-5949</v>
      </c>
      <c r="S81" s="5">
        <f t="shared" si="16"/>
        <v>0</v>
      </c>
      <c r="T81" s="5">
        <f t="shared" si="17"/>
        <v>0</v>
      </c>
      <c r="U81" s="5">
        <f t="shared" si="11"/>
        <v>0</v>
      </c>
      <c r="V81" s="24">
        <v>0</v>
      </c>
      <c r="W81" s="12">
        <f t="shared" si="12"/>
        <v>-756355.86</v>
      </c>
      <c r="X81" s="12">
        <f t="shared" si="13"/>
        <v>-984500.01</v>
      </c>
      <c r="Y81" s="12">
        <f t="shared" si="18"/>
        <v>-1740855.87</v>
      </c>
      <c r="Z81" s="19"/>
      <c r="AA81" s="25">
        <f t="shared" si="19"/>
        <v>0</v>
      </c>
      <c r="AB81" s="25"/>
      <c r="AC81" s="25"/>
      <c r="AD81" s="25"/>
      <c r="AE81" s="24">
        <v>1</v>
      </c>
      <c r="AF81" s="24"/>
      <c r="AG81" s="19"/>
      <c r="AH81" s="19" t="s">
        <v>6613</v>
      </c>
      <c r="AI81" s="26"/>
      <c r="AJ81" s="22" t="s">
        <v>34</v>
      </c>
    </row>
    <row r="82" spans="1:36" x14ac:dyDescent="0.2">
      <c r="A82" s="5">
        <v>83</v>
      </c>
      <c r="B82" s="16">
        <v>331010229579</v>
      </c>
      <c r="C82" s="17">
        <v>600604401965</v>
      </c>
      <c r="D82" s="19" t="s">
        <v>217</v>
      </c>
      <c r="E82" s="19" t="s">
        <v>218</v>
      </c>
      <c r="F82" s="19" t="s">
        <v>211</v>
      </c>
      <c r="G82" s="20">
        <v>79</v>
      </c>
      <c r="H82" s="20"/>
      <c r="I82" s="19">
        <v>27034866</v>
      </c>
      <c r="J82" s="19">
        <v>25668</v>
      </c>
      <c r="K82" s="21"/>
      <c r="L82" s="19"/>
      <c r="M82" s="22">
        <v>157</v>
      </c>
      <c r="N82" s="22"/>
      <c r="O82" s="23">
        <v>1</v>
      </c>
      <c r="P82" s="31">
        <v>0</v>
      </c>
      <c r="Q82" s="19">
        <f t="shared" si="14"/>
        <v>-157</v>
      </c>
      <c r="R82" s="19">
        <f t="shared" si="15"/>
        <v>0</v>
      </c>
      <c r="S82" s="5">
        <f t="shared" si="16"/>
        <v>0</v>
      </c>
      <c r="T82" s="5">
        <f t="shared" si="17"/>
        <v>0</v>
      </c>
      <c r="U82" s="5">
        <f t="shared" si="11"/>
        <v>0</v>
      </c>
      <c r="V82" s="24">
        <v>0</v>
      </c>
      <c r="W82" s="12">
        <f t="shared" si="12"/>
        <v>-19960.98</v>
      </c>
      <c r="X82" s="12">
        <f t="shared" si="13"/>
        <v>0</v>
      </c>
      <c r="Y82" s="12">
        <f t="shared" si="18"/>
        <v>-19960.98</v>
      </c>
      <c r="Z82" s="19"/>
      <c r="AA82" s="25">
        <f t="shared" si="19"/>
        <v>-157</v>
      </c>
      <c r="AB82" s="25"/>
      <c r="AC82" s="25"/>
      <c r="AD82" s="25"/>
      <c r="AE82" s="24">
        <v>1</v>
      </c>
      <c r="AF82" s="24"/>
      <c r="AG82" s="19"/>
      <c r="AH82" s="19" t="s">
        <v>93</v>
      </c>
      <c r="AI82" s="26"/>
      <c r="AJ82" s="22" t="s">
        <v>34</v>
      </c>
    </row>
    <row r="83" spans="1:36" x14ac:dyDescent="0.2">
      <c r="A83" s="5">
        <v>84</v>
      </c>
      <c r="B83" s="16">
        <v>331000045056</v>
      </c>
      <c r="C83" s="17">
        <v>991140005209</v>
      </c>
      <c r="D83" s="19" t="s">
        <v>219</v>
      </c>
      <c r="E83" s="19" t="s">
        <v>220</v>
      </c>
      <c r="F83" s="19" t="s">
        <v>221</v>
      </c>
      <c r="G83" s="20">
        <v>31</v>
      </c>
      <c r="H83" s="20"/>
      <c r="I83" s="19">
        <v>607001266</v>
      </c>
      <c r="J83" s="19">
        <v>3677051</v>
      </c>
      <c r="K83" s="21"/>
      <c r="L83" s="19"/>
      <c r="M83" s="22">
        <v>8713</v>
      </c>
      <c r="N83" s="22"/>
      <c r="O83" s="23">
        <v>1</v>
      </c>
      <c r="P83" s="31">
        <v>0</v>
      </c>
      <c r="Q83" s="19">
        <f t="shared" si="14"/>
        <v>-8713</v>
      </c>
      <c r="R83" s="19">
        <f t="shared" si="15"/>
        <v>0</v>
      </c>
      <c r="S83" s="5">
        <f t="shared" si="16"/>
        <v>0</v>
      </c>
      <c r="T83" s="5">
        <f t="shared" si="17"/>
        <v>0</v>
      </c>
      <c r="U83" s="5">
        <f t="shared" si="11"/>
        <v>0</v>
      </c>
      <c r="V83" s="24">
        <v>0</v>
      </c>
      <c r="W83" s="12">
        <f t="shared" si="12"/>
        <v>-1107770.82</v>
      </c>
      <c r="X83" s="12">
        <f t="shared" si="13"/>
        <v>0</v>
      </c>
      <c r="Y83" s="12">
        <f t="shared" si="18"/>
        <v>-1107770.82</v>
      </c>
      <c r="Z83" s="19"/>
      <c r="AA83" s="25">
        <f t="shared" si="19"/>
        <v>-8713</v>
      </c>
      <c r="AB83" s="25"/>
      <c r="AC83" s="25"/>
      <c r="AD83" s="25"/>
      <c r="AE83" s="24">
        <v>1</v>
      </c>
      <c r="AF83" s="24"/>
      <c r="AG83" s="19"/>
      <c r="AH83" s="19" t="s">
        <v>93</v>
      </c>
      <c r="AI83" s="26"/>
      <c r="AJ83" s="22" t="s">
        <v>34</v>
      </c>
    </row>
    <row r="84" spans="1:36" x14ac:dyDescent="0.2">
      <c r="A84" s="5">
        <v>85</v>
      </c>
      <c r="B84" s="16">
        <v>331010117491</v>
      </c>
      <c r="C84" s="17">
        <v>570308302721</v>
      </c>
      <c r="D84" s="19" t="s">
        <v>222</v>
      </c>
      <c r="E84" s="19" t="s">
        <v>223</v>
      </c>
      <c r="F84" s="19"/>
      <c r="G84" s="20"/>
      <c r="H84" s="20"/>
      <c r="I84" s="19">
        <v>0</v>
      </c>
      <c r="J84" s="19"/>
      <c r="K84" s="21"/>
      <c r="L84" s="19"/>
      <c r="M84" s="22">
        <v>178</v>
      </c>
      <c r="N84" s="22"/>
      <c r="O84" s="23">
        <v>1</v>
      </c>
      <c r="P84" s="23">
        <v>1</v>
      </c>
      <c r="Q84" s="19">
        <f t="shared" si="14"/>
        <v>-178</v>
      </c>
      <c r="R84" s="19">
        <f t="shared" si="15"/>
        <v>-178</v>
      </c>
      <c r="S84" s="5">
        <f t="shared" si="16"/>
        <v>0</v>
      </c>
      <c r="T84" s="5">
        <f t="shared" si="17"/>
        <v>0</v>
      </c>
      <c r="U84" s="5">
        <f t="shared" si="11"/>
        <v>0</v>
      </c>
      <c r="V84" s="24">
        <v>0</v>
      </c>
      <c r="W84" s="12">
        <f t="shared" si="12"/>
        <v>-22630.920000000002</v>
      </c>
      <c r="X84" s="12">
        <f t="shared" si="13"/>
        <v>-29457.22</v>
      </c>
      <c r="Y84" s="12">
        <f t="shared" si="18"/>
        <v>-52088.14</v>
      </c>
      <c r="Z84" s="40"/>
      <c r="AA84" s="25">
        <f t="shared" si="19"/>
        <v>0</v>
      </c>
      <c r="AB84" s="25"/>
      <c r="AC84" s="25"/>
      <c r="AD84" s="25"/>
      <c r="AE84" s="24"/>
      <c r="AF84" s="24"/>
      <c r="AG84" s="19"/>
      <c r="AH84" s="19" t="s">
        <v>93</v>
      </c>
      <c r="AI84" s="26"/>
      <c r="AJ84" s="22" t="s">
        <v>34</v>
      </c>
    </row>
    <row r="85" spans="1:36" x14ac:dyDescent="0.2">
      <c r="A85" s="5">
        <v>86</v>
      </c>
      <c r="B85" s="16">
        <v>330100211616</v>
      </c>
      <c r="C85" s="17">
        <v>11240007474</v>
      </c>
      <c r="D85" s="41" t="s">
        <v>224</v>
      </c>
      <c r="E85" s="19" t="s">
        <v>225</v>
      </c>
      <c r="F85" s="19" t="s">
        <v>225</v>
      </c>
      <c r="G85" s="20" t="s">
        <v>49</v>
      </c>
      <c r="H85" s="20"/>
      <c r="I85" s="19">
        <v>5809723</v>
      </c>
      <c r="J85" s="19">
        <v>35059</v>
      </c>
      <c r="K85" s="21"/>
      <c r="L85" s="19"/>
      <c r="M85" s="22">
        <v>800</v>
      </c>
      <c r="N85" s="22"/>
      <c r="O85" s="23">
        <v>1</v>
      </c>
      <c r="P85" s="31">
        <v>0</v>
      </c>
      <c r="Q85" s="19">
        <f t="shared" si="14"/>
        <v>-800</v>
      </c>
      <c r="R85" s="19">
        <f t="shared" si="15"/>
        <v>0</v>
      </c>
      <c r="S85" s="5">
        <f t="shared" si="16"/>
        <v>0</v>
      </c>
      <c r="T85" s="5">
        <f t="shared" si="17"/>
        <v>0</v>
      </c>
      <c r="U85" s="5">
        <f t="shared" si="11"/>
        <v>0</v>
      </c>
      <c r="V85" s="24">
        <v>0</v>
      </c>
      <c r="W85" s="12">
        <f t="shared" si="12"/>
        <v>-101712</v>
      </c>
      <c r="X85" s="12">
        <f t="shared" si="13"/>
        <v>0</v>
      </c>
      <c r="Y85" s="12">
        <f t="shared" si="18"/>
        <v>-101712</v>
      </c>
      <c r="Z85" s="20"/>
      <c r="AA85" s="25">
        <f t="shared" si="19"/>
        <v>-800</v>
      </c>
      <c r="AB85" s="25"/>
      <c r="AC85" s="25"/>
      <c r="AD85" s="25"/>
      <c r="AE85" s="42">
        <v>1</v>
      </c>
      <c r="AF85" s="24"/>
      <c r="AG85" s="19"/>
      <c r="AH85" s="19" t="s">
        <v>93</v>
      </c>
      <c r="AI85" s="26"/>
      <c r="AJ85" s="22" t="s">
        <v>34</v>
      </c>
    </row>
    <row r="86" spans="1:36" x14ac:dyDescent="0.2">
      <c r="A86" s="5">
        <v>87</v>
      </c>
      <c r="B86" s="16">
        <v>330100211451</v>
      </c>
      <c r="C86" s="17">
        <v>11240004589</v>
      </c>
      <c r="D86" s="19" t="s">
        <v>226</v>
      </c>
      <c r="E86" s="29" t="s">
        <v>84</v>
      </c>
      <c r="F86" s="29"/>
      <c r="G86" s="30"/>
      <c r="H86" s="30"/>
      <c r="I86" s="22" t="s">
        <v>227</v>
      </c>
      <c r="J86" s="22" t="s">
        <v>228</v>
      </c>
      <c r="K86" s="21"/>
      <c r="L86" s="22"/>
      <c r="M86" s="22">
        <v>0</v>
      </c>
      <c r="N86" s="22"/>
      <c r="O86" s="23">
        <v>1</v>
      </c>
      <c r="P86" s="23">
        <v>1</v>
      </c>
      <c r="Q86" s="19">
        <f t="shared" si="14"/>
        <v>0</v>
      </c>
      <c r="R86" s="19">
        <f t="shared" si="15"/>
        <v>0</v>
      </c>
      <c r="S86" s="5">
        <f t="shared" si="16"/>
        <v>0</v>
      </c>
      <c r="T86" s="5">
        <f t="shared" si="17"/>
        <v>0</v>
      </c>
      <c r="U86" s="5">
        <f t="shared" si="11"/>
        <v>0</v>
      </c>
      <c r="V86" s="24">
        <v>0</v>
      </c>
      <c r="W86" s="12">
        <f t="shared" si="12"/>
        <v>0</v>
      </c>
      <c r="X86" s="12">
        <f t="shared" si="13"/>
        <v>0</v>
      </c>
      <c r="Y86" s="12">
        <f t="shared" si="18"/>
        <v>0</v>
      </c>
      <c r="Z86" s="20"/>
      <c r="AA86" s="25">
        <f t="shared" si="19"/>
        <v>0</v>
      </c>
      <c r="AB86" s="25"/>
      <c r="AC86" s="25"/>
      <c r="AD86" s="25"/>
      <c r="AE86" s="24"/>
      <c r="AF86" s="24"/>
      <c r="AG86" s="22"/>
      <c r="AH86" s="19" t="s">
        <v>93</v>
      </c>
      <c r="AI86" s="26"/>
      <c r="AJ86" s="22" t="s">
        <v>34</v>
      </c>
    </row>
    <row r="87" spans="1:36" x14ac:dyDescent="0.2">
      <c r="A87" s="5">
        <v>88</v>
      </c>
      <c r="B87" s="16">
        <v>330100232181</v>
      </c>
      <c r="C87" s="17">
        <v>61240003202</v>
      </c>
      <c r="D87" s="22" t="s">
        <v>229</v>
      </c>
      <c r="E87" s="29" t="s">
        <v>230</v>
      </c>
      <c r="F87" s="29" t="s">
        <v>225</v>
      </c>
      <c r="G87" s="30" t="s">
        <v>49</v>
      </c>
      <c r="H87" s="30"/>
      <c r="I87" s="22">
        <v>2544065</v>
      </c>
      <c r="J87" s="22">
        <v>48332</v>
      </c>
      <c r="K87" s="21"/>
      <c r="L87" s="22"/>
      <c r="M87" s="22">
        <v>1107</v>
      </c>
      <c r="N87" s="22"/>
      <c r="O87" s="23">
        <v>1</v>
      </c>
      <c r="P87" s="31">
        <v>0</v>
      </c>
      <c r="Q87" s="19">
        <f t="shared" si="14"/>
        <v>-1107</v>
      </c>
      <c r="R87" s="19">
        <f t="shared" si="15"/>
        <v>0</v>
      </c>
      <c r="S87" s="5">
        <f t="shared" si="16"/>
        <v>0</v>
      </c>
      <c r="T87" s="5">
        <f t="shared" si="17"/>
        <v>0</v>
      </c>
      <c r="U87" s="5">
        <f t="shared" si="11"/>
        <v>0</v>
      </c>
      <c r="V87" s="24">
        <v>0</v>
      </c>
      <c r="W87" s="12">
        <f t="shared" si="12"/>
        <v>-140743.98000000001</v>
      </c>
      <c r="X87" s="12">
        <f t="shared" si="13"/>
        <v>0</v>
      </c>
      <c r="Y87" s="12">
        <f t="shared" si="18"/>
        <v>-140743.98000000001</v>
      </c>
      <c r="Z87" s="19"/>
      <c r="AA87" s="25">
        <f t="shared" si="19"/>
        <v>-1107</v>
      </c>
      <c r="AB87" s="25"/>
      <c r="AC87" s="25"/>
      <c r="AD87" s="25"/>
      <c r="AE87" s="42">
        <v>1</v>
      </c>
      <c r="AF87" s="24"/>
      <c r="AG87" s="22"/>
      <c r="AH87" s="19" t="s">
        <v>93</v>
      </c>
      <c r="AI87" s="26"/>
      <c r="AJ87" s="22" t="s">
        <v>34</v>
      </c>
    </row>
    <row r="88" spans="1:36" x14ac:dyDescent="0.2">
      <c r="A88" s="5">
        <v>89</v>
      </c>
      <c r="B88" s="16">
        <v>331017845104</v>
      </c>
      <c r="C88" s="17">
        <v>660214301098</v>
      </c>
      <c r="D88" s="22" t="s">
        <v>231</v>
      </c>
      <c r="E88" s="29" t="s">
        <v>232</v>
      </c>
      <c r="F88" s="29" t="s">
        <v>225</v>
      </c>
      <c r="G88" s="30">
        <v>1</v>
      </c>
      <c r="H88" s="30"/>
      <c r="I88" s="22">
        <v>6669247</v>
      </c>
      <c r="J88" s="22">
        <v>975947</v>
      </c>
      <c r="K88" s="21"/>
      <c r="L88" s="22"/>
      <c r="M88" s="22">
        <v>490</v>
      </c>
      <c r="N88" s="22"/>
      <c r="O88" s="23">
        <v>1</v>
      </c>
      <c r="P88" s="31">
        <v>0</v>
      </c>
      <c r="Q88" s="19">
        <f t="shared" si="14"/>
        <v>-490</v>
      </c>
      <c r="R88" s="19">
        <f t="shared" si="15"/>
        <v>0</v>
      </c>
      <c r="S88" s="5">
        <f t="shared" si="16"/>
        <v>0</v>
      </c>
      <c r="T88" s="5">
        <f t="shared" si="17"/>
        <v>0</v>
      </c>
      <c r="U88" s="5">
        <f t="shared" si="11"/>
        <v>0</v>
      </c>
      <c r="V88" s="24">
        <v>0</v>
      </c>
      <c r="W88" s="12">
        <f t="shared" si="12"/>
        <v>-62298.6</v>
      </c>
      <c r="X88" s="12">
        <f t="shared" si="13"/>
        <v>0</v>
      </c>
      <c r="Y88" s="12">
        <f t="shared" si="18"/>
        <v>-62298.6</v>
      </c>
      <c r="Z88" s="19"/>
      <c r="AA88" s="25">
        <f t="shared" si="19"/>
        <v>-490</v>
      </c>
      <c r="AB88" s="25"/>
      <c r="AC88" s="25"/>
      <c r="AD88" s="25"/>
      <c r="AE88" s="24">
        <v>1</v>
      </c>
      <c r="AF88" s="24"/>
      <c r="AG88" s="22"/>
      <c r="AH88" s="19" t="s">
        <v>93</v>
      </c>
      <c r="AI88" s="26"/>
      <c r="AJ88" s="22" t="s">
        <v>34</v>
      </c>
    </row>
    <row r="89" spans="1:36" x14ac:dyDescent="0.2">
      <c r="A89" s="5">
        <v>90</v>
      </c>
      <c r="B89" s="16">
        <v>300100212042</v>
      </c>
      <c r="C89" s="17">
        <v>620321302407</v>
      </c>
      <c r="D89" s="41" t="s">
        <v>233</v>
      </c>
      <c r="E89" s="29" t="s">
        <v>84</v>
      </c>
      <c r="F89" s="29" t="s">
        <v>225</v>
      </c>
      <c r="G89" s="30" t="s">
        <v>49</v>
      </c>
      <c r="H89" s="30"/>
      <c r="I89" s="22">
        <v>67051720</v>
      </c>
      <c r="J89" s="22">
        <v>19302</v>
      </c>
      <c r="K89" s="21"/>
      <c r="L89" s="22"/>
      <c r="M89" s="22">
        <v>1148</v>
      </c>
      <c r="N89" s="22"/>
      <c r="O89" s="23">
        <v>1</v>
      </c>
      <c r="P89" s="31">
        <v>0</v>
      </c>
      <c r="Q89" s="19">
        <f t="shared" si="14"/>
        <v>-1148</v>
      </c>
      <c r="R89" s="19">
        <f t="shared" si="15"/>
        <v>0</v>
      </c>
      <c r="S89" s="5">
        <f t="shared" si="16"/>
        <v>0</v>
      </c>
      <c r="T89" s="5">
        <f t="shared" si="17"/>
        <v>0</v>
      </c>
      <c r="U89" s="5">
        <f t="shared" si="11"/>
        <v>0</v>
      </c>
      <c r="V89" s="24">
        <v>0</v>
      </c>
      <c r="W89" s="12">
        <f t="shared" si="12"/>
        <v>-145956.72</v>
      </c>
      <c r="X89" s="12">
        <f t="shared" si="13"/>
        <v>0</v>
      </c>
      <c r="Y89" s="12">
        <f t="shared" si="18"/>
        <v>-145956.72</v>
      </c>
      <c r="Z89" s="19"/>
      <c r="AA89" s="25">
        <f t="shared" si="19"/>
        <v>-1148</v>
      </c>
      <c r="AB89" s="25"/>
      <c r="AC89" s="25"/>
      <c r="AD89" s="25"/>
      <c r="AE89" s="24">
        <v>1</v>
      </c>
      <c r="AF89" s="24"/>
      <c r="AG89" s="22"/>
      <c r="AH89" s="19" t="s">
        <v>93</v>
      </c>
      <c r="AI89" s="26"/>
      <c r="AJ89" s="22" t="s">
        <v>34</v>
      </c>
    </row>
    <row r="90" spans="1:36" x14ac:dyDescent="0.2">
      <c r="A90" s="5">
        <v>91</v>
      </c>
      <c r="B90" s="16">
        <v>331000048567</v>
      </c>
      <c r="C90" s="17">
        <v>10240003934</v>
      </c>
      <c r="D90" s="41" t="s">
        <v>234</v>
      </c>
      <c r="E90" s="29" t="s">
        <v>84</v>
      </c>
      <c r="F90" s="29"/>
      <c r="G90" s="30"/>
      <c r="H90" s="30"/>
      <c r="I90" s="22">
        <v>807005288</v>
      </c>
      <c r="J90" s="22">
        <v>316838</v>
      </c>
      <c r="K90" s="21"/>
      <c r="L90" s="22"/>
      <c r="M90" s="22">
        <v>1748</v>
      </c>
      <c r="N90" s="22"/>
      <c r="O90" s="23">
        <v>1</v>
      </c>
      <c r="P90" s="23">
        <v>0</v>
      </c>
      <c r="Q90" s="19">
        <f t="shared" si="14"/>
        <v>-1748</v>
      </c>
      <c r="R90" s="19">
        <f t="shared" si="15"/>
        <v>0</v>
      </c>
      <c r="S90" s="5">
        <f t="shared" si="16"/>
        <v>0</v>
      </c>
      <c r="T90" s="5">
        <f t="shared" si="17"/>
        <v>0</v>
      </c>
      <c r="U90" s="5">
        <f t="shared" si="11"/>
        <v>0</v>
      </c>
      <c r="V90" s="24">
        <v>0</v>
      </c>
      <c r="W90" s="12">
        <f t="shared" si="12"/>
        <v>-222240.72</v>
      </c>
      <c r="X90" s="12">
        <f t="shared" si="13"/>
        <v>0</v>
      </c>
      <c r="Y90" s="12">
        <f t="shared" si="18"/>
        <v>-222240.72</v>
      </c>
      <c r="Z90" s="19"/>
      <c r="AA90" s="25">
        <f t="shared" si="19"/>
        <v>-1748</v>
      </c>
      <c r="AB90" s="25"/>
      <c r="AC90" s="25"/>
      <c r="AD90" s="25"/>
      <c r="AE90" s="24">
        <v>1</v>
      </c>
      <c r="AF90" s="24"/>
      <c r="AG90" s="22"/>
      <c r="AH90" s="19" t="s">
        <v>93</v>
      </c>
      <c r="AI90" s="26"/>
      <c r="AJ90" s="22" t="s">
        <v>34</v>
      </c>
    </row>
    <row r="91" spans="1:36" x14ac:dyDescent="0.2">
      <c r="A91" s="5">
        <v>92</v>
      </c>
      <c r="B91" s="16">
        <v>331000009126</v>
      </c>
      <c r="C91" s="17">
        <v>940240001079</v>
      </c>
      <c r="D91" s="41" t="s">
        <v>235</v>
      </c>
      <c r="E91" s="29" t="s">
        <v>84</v>
      </c>
      <c r="F91" s="29" t="s">
        <v>225</v>
      </c>
      <c r="G91" s="30" t="s">
        <v>49</v>
      </c>
      <c r="H91" s="30"/>
      <c r="I91" s="22" t="s">
        <v>236</v>
      </c>
      <c r="J91" s="22">
        <v>88914</v>
      </c>
      <c r="K91" s="21"/>
      <c r="L91" s="22"/>
      <c r="M91" s="22">
        <v>1996</v>
      </c>
      <c r="N91" s="22"/>
      <c r="O91" s="23">
        <v>1</v>
      </c>
      <c r="P91" s="31">
        <v>0</v>
      </c>
      <c r="Q91" s="19">
        <f t="shared" si="14"/>
        <v>-1996</v>
      </c>
      <c r="R91" s="19">
        <f t="shared" si="15"/>
        <v>0</v>
      </c>
      <c r="S91" s="5">
        <f t="shared" si="16"/>
        <v>0</v>
      </c>
      <c r="T91" s="5">
        <f t="shared" si="17"/>
        <v>0</v>
      </c>
      <c r="U91" s="5">
        <f t="shared" si="11"/>
        <v>0</v>
      </c>
      <c r="V91" s="24">
        <v>0</v>
      </c>
      <c r="W91" s="12">
        <f t="shared" si="12"/>
        <v>-253771.44</v>
      </c>
      <c r="X91" s="12">
        <f t="shared" si="13"/>
        <v>0</v>
      </c>
      <c r="Y91" s="12">
        <f t="shared" si="18"/>
        <v>-253771.44</v>
      </c>
      <c r="Z91" s="19"/>
      <c r="AA91" s="25">
        <f t="shared" si="19"/>
        <v>-1996</v>
      </c>
      <c r="AB91" s="25"/>
      <c r="AC91" s="25"/>
      <c r="AD91" s="25"/>
      <c r="AE91" s="42">
        <v>1</v>
      </c>
      <c r="AF91" s="24"/>
      <c r="AG91" s="22"/>
      <c r="AH91" s="19" t="s">
        <v>93</v>
      </c>
      <c r="AI91" s="26"/>
      <c r="AJ91" s="22" t="s">
        <v>34</v>
      </c>
    </row>
    <row r="92" spans="1:36" x14ac:dyDescent="0.2">
      <c r="A92" s="5">
        <v>94</v>
      </c>
      <c r="B92" s="16">
        <v>331010314181</v>
      </c>
      <c r="C92" s="17">
        <v>690822402112</v>
      </c>
      <c r="D92" s="41" t="s">
        <v>237</v>
      </c>
      <c r="E92" s="29" t="s">
        <v>238</v>
      </c>
      <c r="F92" s="29" t="s">
        <v>58</v>
      </c>
      <c r="G92" s="30">
        <v>120</v>
      </c>
      <c r="H92" s="30"/>
      <c r="I92" s="22">
        <v>9714999</v>
      </c>
      <c r="J92" s="22">
        <v>57913605</v>
      </c>
      <c r="K92" s="21"/>
      <c r="L92" s="22"/>
      <c r="M92" s="22">
        <v>796</v>
      </c>
      <c r="N92" s="22"/>
      <c r="O92" s="23">
        <v>1</v>
      </c>
      <c r="P92" s="31">
        <v>0</v>
      </c>
      <c r="Q92" s="19">
        <f t="shared" si="14"/>
        <v>-796</v>
      </c>
      <c r="R92" s="19">
        <f t="shared" si="15"/>
        <v>0</v>
      </c>
      <c r="S92" s="5">
        <f t="shared" si="16"/>
        <v>0</v>
      </c>
      <c r="T92" s="5">
        <f t="shared" si="17"/>
        <v>0</v>
      </c>
      <c r="U92" s="5">
        <f t="shared" si="11"/>
        <v>0</v>
      </c>
      <c r="V92" s="24">
        <v>0</v>
      </c>
      <c r="W92" s="12">
        <f t="shared" si="12"/>
        <v>-101203.44</v>
      </c>
      <c r="X92" s="12">
        <f t="shared" si="13"/>
        <v>0</v>
      </c>
      <c r="Y92" s="12">
        <f t="shared" si="18"/>
        <v>-101203.44</v>
      </c>
      <c r="Z92" s="19"/>
      <c r="AA92" s="25">
        <f t="shared" si="19"/>
        <v>-796</v>
      </c>
      <c r="AB92" s="25"/>
      <c r="AC92" s="25"/>
      <c r="AD92" s="25"/>
      <c r="AE92" s="24">
        <v>1</v>
      </c>
      <c r="AF92" s="24"/>
      <c r="AG92" s="22"/>
      <c r="AH92" s="19" t="s">
        <v>93</v>
      </c>
      <c r="AI92" s="26"/>
      <c r="AJ92" s="22" t="s">
        <v>34</v>
      </c>
    </row>
    <row r="93" spans="1:36" x14ac:dyDescent="0.2">
      <c r="A93" s="5">
        <v>95</v>
      </c>
      <c r="B93" s="16">
        <v>331000040946</v>
      </c>
      <c r="C93" s="17">
        <v>980140004692</v>
      </c>
      <c r="D93" s="19" t="s">
        <v>239</v>
      </c>
      <c r="E93" s="29" t="s">
        <v>240</v>
      </c>
      <c r="F93" s="29" t="s">
        <v>241</v>
      </c>
      <c r="G93" s="30" t="s">
        <v>49</v>
      </c>
      <c r="H93" s="30"/>
      <c r="I93" s="22">
        <v>9714999</v>
      </c>
      <c r="J93" s="22">
        <v>943</v>
      </c>
      <c r="K93" s="21"/>
      <c r="L93" s="22"/>
      <c r="M93" s="22">
        <v>2368</v>
      </c>
      <c r="N93" s="22"/>
      <c r="O93" s="23">
        <v>1</v>
      </c>
      <c r="P93" s="31">
        <v>0</v>
      </c>
      <c r="Q93" s="19">
        <f t="shared" si="14"/>
        <v>-2368</v>
      </c>
      <c r="R93" s="19">
        <f t="shared" si="15"/>
        <v>0</v>
      </c>
      <c r="S93" s="5">
        <f t="shared" si="16"/>
        <v>0</v>
      </c>
      <c r="T93" s="5">
        <f t="shared" si="17"/>
        <v>0</v>
      </c>
      <c r="U93" s="5">
        <f t="shared" si="11"/>
        <v>0</v>
      </c>
      <c r="V93" s="24">
        <v>0</v>
      </c>
      <c r="W93" s="12">
        <f t="shared" si="12"/>
        <v>-301067.52000000002</v>
      </c>
      <c r="X93" s="12">
        <f t="shared" si="13"/>
        <v>0</v>
      </c>
      <c r="Y93" s="12">
        <f t="shared" si="18"/>
        <v>-301067.52000000002</v>
      </c>
      <c r="Z93" s="19"/>
      <c r="AA93" s="25">
        <f t="shared" si="19"/>
        <v>-2368</v>
      </c>
      <c r="AB93" s="25"/>
      <c r="AC93" s="25"/>
      <c r="AD93" s="25"/>
      <c r="AE93" s="42">
        <v>1</v>
      </c>
      <c r="AF93" s="24"/>
      <c r="AG93" s="22"/>
      <c r="AH93" s="19" t="s">
        <v>93</v>
      </c>
      <c r="AI93" s="26"/>
      <c r="AJ93" s="22" t="s">
        <v>34</v>
      </c>
    </row>
    <row r="94" spans="1:36" x14ac:dyDescent="0.2">
      <c r="A94" s="5">
        <v>96</v>
      </c>
      <c r="B94" s="16">
        <v>331000035961</v>
      </c>
      <c r="C94" s="17">
        <v>901240000255</v>
      </c>
      <c r="D94" s="22" t="s">
        <v>242</v>
      </c>
      <c r="E94" s="29" t="s">
        <v>240</v>
      </c>
      <c r="F94" s="29" t="s">
        <v>241</v>
      </c>
      <c r="G94" s="30" t="s">
        <v>49</v>
      </c>
      <c r="H94" s="30"/>
      <c r="I94" s="29">
        <v>67691281</v>
      </c>
      <c r="J94" s="22">
        <v>51528</v>
      </c>
      <c r="K94" s="21"/>
      <c r="L94" s="22"/>
      <c r="M94" s="22">
        <v>236</v>
      </c>
      <c r="N94" s="22"/>
      <c r="O94" s="23">
        <v>1</v>
      </c>
      <c r="P94" s="31">
        <v>0</v>
      </c>
      <c r="Q94" s="19">
        <f t="shared" si="14"/>
        <v>-236</v>
      </c>
      <c r="R94" s="19">
        <f t="shared" si="15"/>
        <v>0</v>
      </c>
      <c r="S94" s="5">
        <f t="shared" si="16"/>
        <v>0</v>
      </c>
      <c r="T94" s="5">
        <f t="shared" si="17"/>
        <v>0</v>
      </c>
      <c r="U94" s="5">
        <f t="shared" si="11"/>
        <v>0</v>
      </c>
      <c r="V94" s="24">
        <v>0</v>
      </c>
      <c r="W94" s="12">
        <f t="shared" si="12"/>
        <v>-30005.040000000001</v>
      </c>
      <c r="X94" s="12">
        <f t="shared" si="13"/>
        <v>0</v>
      </c>
      <c r="Y94" s="12">
        <f t="shared" si="18"/>
        <v>-30005.040000000001</v>
      </c>
      <c r="Z94" s="19"/>
      <c r="AA94" s="25">
        <f t="shared" si="19"/>
        <v>-236</v>
      </c>
      <c r="AB94" s="25"/>
      <c r="AC94" s="25"/>
      <c r="AD94" s="25"/>
      <c r="AE94" s="24">
        <v>1</v>
      </c>
      <c r="AF94" s="24"/>
      <c r="AG94" s="22"/>
      <c r="AH94" s="19" t="s">
        <v>93</v>
      </c>
      <c r="AI94" s="26"/>
      <c r="AJ94" s="22" t="s">
        <v>34</v>
      </c>
    </row>
    <row r="95" spans="1:36" x14ac:dyDescent="0.2">
      <c r="A95" s="5">
        <v>97</v>
      </c>
      <c r="B95" s="16">
        <v>33100040990</v>
      </c>
      <c r="C95" s="17">
        <v>980140004226</v>
      </c>
      <c r="D95" s="22" t="s">
        <v>243</v>
      </c>
      <c r="E95" s="29" t="s">
        <v>84</v>
      </c>
      <c r="F95" s="29"/>
      <c r="G95" s="30"/>
      <c r="H95" s="30"/>
      <c r="I95" s="22">
        <v>13886690</v>
      </c>
      <c r="J95" s="22">
        <v>47853</v>
      </c>
      <c r="K95" s="21"/>
      <c r="L95" s="22"/>
      <c r="M95" s="22">
        <v>311</v>
      </c>
      <c r="N95" s="22"/>
      <c r="O95" s="23">
        <v>1</v>
      </c>
      <c r="P95" s="23">
        <v>1</v>
      </c>
      <c r="Q95" s="19">
        <f t="shared" si="14"/>
        <v>-311</v>
      </c>
      <c r="R95" s="19">
        <f t="shared" si="15"/>
        <v>-311</v>
      </c>
      <c r="S95" s="5">
        <f t="shared" si="16"/>
        <v>0</v>
      </c>
      <c r="T95" s="5">
        <f t="shared" si="17"/>
        <v>0</v>
      </c>
      <c r="U95" s="5">
        <f t="shared" si="11"/>
        <v>0</v>
      </c>
      <c r="V95" s="24">
        <v>0</v>
      </c>
      <c r="W95" s="12">
        <f t="shared" si="12"/>
        <v>-39540.54</v>
      </c>
      <c r="X95" s="12">
        <f t="shared" si="13"/>
        <v>-51467.39</v>
      </c>
      <c r="Y95" s="12">
        <f t="shared" si="18"/>
        <v>-91007.93</v>
      </c>
      <c r="Z95" s="19"/>
      <c r="AA95" s="25">
        <f t="shared" si="19"/>
        <v>0</v>
      </c>
      <c r="AB95" s="25"/>
      <c r="AC95" s="25"/>
      <c r="AD95" s="25"/>
      <c r="AE95" s="24"/>
      <c r="AF95" s="24"/>
      <c r="AG95" s="22"/>
      <c r="AH95" s="19" t="s">
        <v>93</v>
      </c>
      <c r="AI95" s="26"/>
      <c r="AJ95" s="22" t="s">
        <v>34</v>
      </c>
    </row>
    <row r="96" spans="1:36" x14ac:dyDescent="0.2">
      <c r="A96" s="5">
        <v>98</v>
      </c>
      <c r="B96" s="16">
        <v>331017842209</v>
      </c>
      <c r="C96" s="17">
        <v>690727300847</v>
      </c>
      <c r="D96" s="19" t="s">
        <v>244</v>
      </c>
      <c r="E96" s="29" t="s">
        <v>84</v>
      </c>
      <c r="F96" s="29" t="s">
        <v>225</v>
      </c>
      <c r="G96" s="30" t="s">
        <v>49</v>
      </c>
      <c r="H96" s="30"/>
      <c r="I96" s="22">
        <v>27038102</v>
      </c>
      <c r="J96" s="22">
        <v>420</v>
      </c>
      <c r="K96" s="21"/>
      <c r="L96" s="22"/>
      <c r="M96" s="22">
        <v>51</v>
      </c>
      <c r="N96" s="22"/>
      <c r="O96" s="23">
        <v>1</v>
      </c>
      <c r="P96" s="31">
        <v>0</v>
      </c>
      <c r="Q96" s="19">
        <f t="shared" si="14"/>
        <v>-51</v>
      </c>
      <c r="R96" s="19">
        <f t="shared" si="15"/>
        <v>0</v>
      </c>
      <c r="S96" s="5">
        <f t="shared" si="16"/>
        <v>0</v>
      </c>
      <c r="T96" s="5">
        <f t="shared" si="17"/>
        <v>0</v>
      </c>
      <c r="U96" s="5">
        <f t="shared" si="11"/>
        <v>0</v>
      </c>
      <c r="V96" s="24">
        <v>0</v>
      </c>
      <c r="W96" s="12">
        <f t="shared" si="12"/>
        <v>-6484.14</v>
      </c>
      <c r="X96" s="12">
        <f t="shared" si="13"/>
        <v>0</v>
      </c>
      <c r="Y96" s="12">
        <f t="shared" si="18"/>
        <v>-6484.14</v>
      </c>
      <c r="Z96" s="19"/>
      <c r="AA96" s="25">
        <f t="shared" si="19"/>
        <v>-51</v>
      </c>
      <c r="AB96" s="25"/>
      <c r="AC96" s="25"/>
      <c r="AD96" s="25"/>
      <c r="AE96" s="24">
        <v>1</v>
      </c>
      <c r="AF96" s="24"/>
      <c r="AG96" s="22"/>
      <c r="AH96" s="19" t="s">
        <v>93</v>
      </c>
      <c r="AI96" s="26"/>
      <c r="AJ96" s="22" t="s">
        <v>34</v>
      </c>
    </row>
    <row r="97" spans="1:36" x14ac:dyDescent="0.2">
      <c r="A97" s="5">
        <v>99</v>
      </c>
      <c r="B97" s="16">
        <v>331000049950</v>
      </c>
      <c r="C97" s="17">
        <v>10740006312</v>
      </c>
      <c r="D97" s="19" t="s">
        <v>245</v>
      </c>
      <c r="E97" s="29" t="s">
        <v>225</v>
      </c>
      <c r="F97" s="29" t="s">
        <v>225</v>
      </c>
      <c r="G97" s="30" t="s">
        <v>49</v>
      </c>
      <c r="H97" s="30"/>
      <c r="I97" s="22">
        <v>1538219</v>
      </c>
      <c r="J97" s="22">
        <v>89660</v>
      </c>
      <c r="K97" s="21"/>
      <c r="L97" s="22"/>
      <c r="M97" s="22">
        <v>249</v>
      </c>
      <c r="N97" s="22"/>
      <c r="O97" s="23">
        <v>1</v>
      </c>
      <c r="P97" s="31">
        <v>0</v>
      </c>
      <c r="Q97" s="19">
        <f t="shared" si="14"/>
        <v>-249</v>
      </c>
      <c r="R97" s="19">
        <f t="shared" si="15"/>
        <v>0</v>
      </c>
      <c r="S97" s="5">
        <f t="shared" si="16"/>
        <v>0</v>
      </c>
      <c r="T97" s="5">
        <f t="shared" si="17"/>
        <v>0</v>
      </c>
      <c r="U97" s="5">
        <f t="shared" si="11"/>
        <v>0</v>
      </c>
      <c r="V97" s="24">
        <v>0</v>
      </c>
      <c r="W97" s="12">
        <f t="shared" si="12"/>
        <v>-31657.86</v>
      </c>
      <c r="X97" s="12">
        <f t="shared" si="13"/>
        <v>0</v>
      </c>
      <c r="Y97" s="12">
        <f t="shared" si="18"/>
        <v>-31657.86</v>
      </c>
      <c r="Z97" s="19"/>
      <c r="AA97" s="25">
        <f t="shared" si="19"/>
        <v>-249</v>
      </c>
      <c r="AB97" s="25"/>
      <c r="AC97" s="25"/>
      <c r="AD97" s="25"/>
      <c r="AE97" s="24">
        <v>1</v>
      </c>
      <c r="AF97" s="24"/>
      <c r="AG97" s="22"/>
      <c r="AH97" s="19" t="s">
        <v>93</v>
      </c>
      <c r="AI97" s="26"/>
      <c r="AJ97" s="22" t="s">
        <v>34</v>
      </c>
    </row>
    <row r="98" spans="1:36" x14ac:dyDescent="0.2">
      <c r="A98" s="5">
        <v>100</v>
      </c>
      <c r="B98" s="16"/>
      <c r="C98" s="17">
        <v>991240003820</v>
      </c>
      <c r="D98" s="22" t="s">
        <v>246</v>
      </c>
      <c r="E98" s="29" t="s">
        <v>247</v>
      </c>
      <c r="F98" s="29" t="s">
        <v>248</v>
      </c>
      <c r="G98" s="30">
        <v>10</v>
      </c>
      <c r="H98" s="30">
        <v>48</v>
      </c>
      <c r="I98" s="22">
        <v>14381819</v>
      </c>
      <c r="J98" s="22">
        <v>17329735</v>
      </c>
      <c r="K98" s="21"/>
      <c r="L98" s="22"/>
      <c r="M98" s="22">
        <v>691</v>
      </c>
      <c r="N98" s="22"/>
      <c r="O98" s="23">
        <v>1</v>
      </c>
      <c r="P98" s="31">
        <v>0</v>
      </c>
      <c r="Q98" s="19">
        <f t="shared" si="14"/>
        <v>-691</v>
      </c>
      <c r="R98" s="19">
        <f t="shared" si="15"/>
        <v>0</v>
      </c>
      <c r="S98" s="5">
        <f t="shared" si="16"/>
        <v>0</v>
      </c>
      <c r="T98" s="5">
        <f t="shared" si="17"/>
        <v>0</v>
      </c>
      <c r="U98" s="5">
        <f t="shared" si="11"/>
        <v>0</v>
      </c>
      <c r="V98" s="24">
        <v>0</v>
      </c>
      <c r="W98" s="12">
        <f t="shared" si="12"/>
        <v>-87853.74</v>
      </c>
      <c r="X98" s="12">
        <f t="shared" si="13"/>
        <v>0</v>
      </c>
      <c r="Y98" s="12">
        <f t="shared" si="18"/>
        <v>-87853.74</v>
      </c>
      <c r="Z98" s="19"/>
      <c r="AA98" s="25">
        <f t="shared" si="19"/>
        <v>-691</v>
      </c>
      <c r="AB98" s="25"/>
      <c r="AC98" s="25"/>
      <c r="AD98" s="25"/>
      <c r="AE98" s="24">
        <v>1</v>
      </c>
      <c r="AF98" s="24"/>
      <c r="AG98" s="22"/>
      <c r="AH98" s="19" t="s">
        <v>93</v>
      </c>
      <c r="AI98" s="26"/>
      <c r="AJ98" s="22" t="s">
        <v>34</v>
      </c>
    </row>
    <row r="99" spans="1:36" x14ac:dyDescent="0.2">
      <c r="A99" s="5">
        <v>101</v>
      </c>
      <c r="B99" s="16">
        <v>210410246334</v>
      </c>
      <c r="C99" s="17">
        <v>700404301516</v>
      </c>
      <c r="D99" s="22" t="s">
        <v>249</v>
      </c>
      <c r="E99" s="29" t="s">
        <v>250</v>
      </c>
      <c r="F99" s="29" t="s">
        <v>248</v>
      </c>
      <c r="G99" s="30">
        <v>10</v>
      </c>
      <c r="H99" s="30">
        <v>31</v>
      </c>
      <c r="I99" s="22">
        <v>8320786</v>
      </c>
      <c r="J99" s="22">
        <v>47852</v>
      </c>
      <c r="K99" s="21"/>
      <c r="L99" s="22"/>
      <c r="M99" s="22">
        <v>251</v>
      </c>
      <c r="N99" s="22"/>
      <c r="O99" s="23">
        <v>1</v>
      </c>
      <c r="P99" s="31">
        <v>0</v>
      </c>
      <c r="Q99" s="19">
        <f t="shared" si="14"/>
        <v>-251</v>
      </c>
      <c r="R99" s="19">
        <f t="shared" si="15"/>
        <v>0</v>
      </c>
      <c r="S99" s="5">
        <f t="shared" si="16"/>
        <v>0</v>
      </c>
      <c r="T99" s="5">
        <f t="shared" si="17"/>
        <v>0</v>
      </c>
      <c r="U99" s="5">
        <f t="shared" si="11"/>
        <v>0</v>
      </c>
      <c r="V99" s="24">
        <v>0</v>
      </c>
      <c r="W99" s="12">
        <f t="shared" si="12"/>
        <v>-31912.14</v>
      </c>
      <c r="X99" s="12">
        <f t="shared" si="13"/>
        <v>0</v>
      </c>
      <c r="Y99" s="12">
        <f t="shared" si="18"/>
        <v>-31912.14</v>
      </c>
      <c r="Z99" s="19"/>
      <c r="AA99" s="25">
        <f t="shared" si="19"/>
        <v>-251</v>
      </c>
      <c r="AB99" s="25"/>
      <c r="AC99" s="25"/>
      <c r="AD99" s="25"/>
      <c r="AE99" s="24">
        <v>1</v>
      </c>
      <c r="AF99" s="24"/>
      <c r="AG99" s="22"/>
      <c r="AH99" s="19" t="s">
        <v>93</v>
      </c>
      <c r="AI99" s="26"/>
      <c r="AJ99" s="22" t="s">
        <v>34</v>
      </c>
    </row>
    <row r="100" spans="1:36" x14ac:dyDescent="0.2">
      <c r="A100" s="5">
        <v>102</v>
      </c>
      <c r="B100" s="16">
        <v>331010485176</v>
      </c>
      <c r="C100" s="17">
        <v>550131300442</v>
      </c>
      <c r="D100" s="22" t="s">
        <v>251</v>
      </c>
      <c r="E100" s="29" t="s">
        <v>252</v>
      </c>
      <c r="F100" s="29" t="s">
        <v>253</v>
      </c>
      <c r="G100" s="30">
        <v>34</v>
      </c>
      <c r="H100" s="30" t="s">
        <v>254</v>
      </c>
      <c r="I100" s="22">
        <v>13897894</v>
      </c>
      <c r="J100" s="22">
        <v>20944</v>
      </c>
      <c r="K100" s="21"/>
      <c r="L100" s="22"/>
      <c r="M100" s="22">
        <v>500</v>
      </c>
      <c r="N100" s="22"/>
      <c r="O100" s="23">
        <v>1</v>
      </c>
      <c r="P100" s="31">
        <v>0</v>
      </c>
      <c r="Q100" s="19">
        <f t="shared" si="14"/>
        <v>-500</v>
      </c>
      <c r="R100" s="19">
        <f t="shared" si="15"/>
        <v>0</v>
      </c>
      <c r="S100" s="5">
        <f t="shared" si="16"/>
        <v>0</v>
      </c>
      <c r="T100" s="5">
        <f t="shared" si="17"/>
        <v>0</v>
      </c>
      <c r="U100" s="5">
        <f t="shared" si="11"/>
        <v>0</v>
      </c>
      <c r="V100" s="24">
        <v>0</v>
      </c>
      <c r="W100" s="12">
        <f t="shared" si="12"/>
        <v>-63570</v>
      </c>
      <c r="X100" s="12">
        <f t="shared" si="13"/>
        <v>0</v>
      </c>
      <c r="Y100" s="12">
        <f t="shared" si="18"/>
        <v>-63570</v>
      </c>
      <c r="Z100" s="19"/>
      <c r="AA100" s="25">
        <f t="shared" si="19"/>
        <v>-500</v>
      </c>
      <c r="AB100" s="25"/>
      <c r="AC100" s="25"/>
      <c r="AD100" s="25"/>
      <c r="AE100" s="24">
        <v>1</v>
      </c>
      <c r="AF100" s="24"/>
      <c r="AG100" s="22"/>
      <c r="AH100" s="19" t="s">
        <v>93</v>
      </c>
      <c r="AI100" s="26"/>
      <c r="AJ100" s="22" t="s">
        <v>34</v>
      </c>
    </row>
    <row r="101" spans="1:36" x14ac:dyDescent="0.2">
      <c r="A101" s="5">
        <v>103</v>
      </c>
      <c r="B101" s="16">
        <v>330120210386</v>
      </c>
      <c r="C101" s="17">
        <v>731113301265</v>
      </c>
      <c r="D101" s="19" t="s">
        <v>255</v>
      </c>
      <c r="E101" s="29" t="s">
        <v>256</v>
      </c>
      <c r="F101" s="29" t="s">
        <v>225</v>
      </c>
      <c r="G101" s="30">
        <v>50</v>
      </c>
      <c r="H101" s="30"/>
      <c r="I101" s="22">
        <v>368416</v>
      </c>
      <c r="J101" s="22">
        <v>317047</v>
      </c>
      <c r="K101" s="21"/>
      <c r="L101" s="22"/>
      <c r="M101" s="22">
        <v>1733</v>
      </c>
      <c r="N101" s="22"/>
      <c r="O101" s="23">
        <v>1</v>
      </c>
      <c r="P101" s="31">
        <v>0</v>
      </c>
      <c r="Q101" s="19">
        <f t="shared" si="14"/>
        <v>-1733</v>
      </c>
      <c r="R101" s="19">
        <f t="shared" si="15"/>
        <v>0</v>
      </c>
      <c r="S101" s="5">
        <f t="shared" si="16"/>
        <v>0</v>
      </c>
      <c r="T101" s="5">
        <f t="shared" si="17"/>
        <v>0</v>
      </c>
      <c r="U101" s="5">
        <f t="shared" si="11"/>
        <v>0</v>
      </c>
      <c r="V101" s="24">
        <v>0</v>
      </c>
      <c r="W101" s="12">
        <f t="shared" si="12"/>
        <v>-220333.62</v>
      </c>
      <c r="X101" s="12">
        <f t="shared" si="13"/>
        <v>0</v>
      </c>
      <c r="Y101" s="12">
        <f t="shared" si="18"/>
        <v>-220333.62</v>
      </c>
      <c r="Z101" s="19"/>
      <c r="AA101" s="25">
        <f t="shared" si="19"/>
        <v>-1733</v>
      </c>
      <c r="AB101" s="25"/>
      <c r="AC101" s="25"/>
      <c r="AD101" s="25"/>
      <c r="AE101" s="24">
        <v>1</v>
      </c>
      <c r="AF101" s="24"/>
      <c r="AG101" s="22"/>
      <c r="AH101" s="19" t="s">
        <v>93</v>
      </c>
      <c r="AI101" s="26"/>
      <c r="AJ101" s="22" t="s">
        <v>34</v>
      </c>
    </row>
    <row r="102" spans="1:36" x14ac:dyDescent="0.2">
      <c r="A102" s="5">
        <v>104</v>
      </c>
      <c r="B102" s="16"/>
      <c r="C102" s="17">
        <v>21240004159</v>
      </c>
      <c r="D102" s="19" t="s">
        <v>257</v>
      </c>
      <c r="E102" s="29" t="s">
        <v>258</v>
      </c>
      <c r="F102" s="29" t="s">
        <v>225</v>
      </c>
      <c r="G102" s="30">
        <v>129</v>
      </c>
      <c r="H102" s="30"/>
      <c r="I102" s="29">
        <v>120243572</v>
      </c>
      <c r="J102" s="22">
        <v>23027</v>
      </c>
      <c r="K102" s="21"/>
      <c r="L102" s="22"/>
      <c r="M102" s="22">
        <v>201</v>
      </c>
      <c r="N102" s="22"/>
      <c r="O102" s="23">
        <v>1</v>
      </c>
      <c r="P102" s="31">
        <v>0</v>
      </c>
      <c r="Q102" s="19">
        <f t="shared" si="14"/>
        <v>-201</v>
      </c>
      <c r="R102" s="19">
        <f t="shared" si="15"/>
        <v>0</v>
      </c>
      <c r="S102" s="5">
        <f t="shared" si="16"/>
        <v>0</v>
      </c>
      <c r="T102" s="5">
        <f t="shared" si="17"/>
        <v>0</v>
      </c>
      <c r="U102" s="5">
        <f t="shared" si="11"/>
        <v>0</v>
      </c>
      <c r="V102" s="24">
        <v>0</v>
      </c>
      <c r="W102" s="12">
        <f t="shared" si="12"/>
        <v>-25555.14</v>
      </c>
      <c r="X102" s="12">
        <f t="shared" si="13"/>
        <v>0</v>
      </c>
      <c r="Y102" s="12">
        <f t="shared" si="18"/>
        <v>-25555.14</v>
      </c>
      <c r="Z102" s="19"/>
      <c r="AA102" s="25">
        <f t="shared" si="19"/>
        <v>-201</v>
      </c>
      <c r="AB102" s="25"/>
      <c r="AC102" s="25"/>
      <c r="AD102" s="25"/>
      <c r="AE102" s="24">
        <v>1</v>
      </c>
      <c r="AF102" s="24"/>
      <c r="AG102" s="22"/>
      <c r="AH102" s="19" t="s">
        <v>93</v>
      </c>
      <c r="AI102" s="26"/>
      <c r="AJ102" s="22" t="s">
        <v>34</v>
      </c>
    </row>
    <row r="103" spans="1:36" x14ac:dyDescent="0.2">
      <c r="A103" s="5">
        <v>105</v>
      </c>
      <c r="B103" s="16">
        <v>330100228214</v>
      </c>
      <c r="C103" s="17">
        <v>60140014529</v>
      </c>
      <c r="D103" s="19" t="s">
        <v>259</v>
      </c>
      <c r="E103" s="43" t="s">
        <v>260</v>
      </c>
      <c r="F103" s="43" t="s">
        <v>225</v>
      </c>
      <c r="G103" s="9" t="s">
        <v>49</v>
      </c>
      <c r="H103" s="9"/>
      <c r="I103" s="22">
        <v>1020759</v>
      </c>
      <c r="J103" s="22">
        <v>58174161</v>
      </c>
      <c r="K103" s="21"/>
      <c r="L103" s="22"/>
      <c r="M103" s="22">
        <v>1523</v>
      </c>
      <c r="N103" s="22"/>
      <c r="O103" s="23">
        <v>1</v>
      </c>
      <c r="P103" s="31">
        <v>0</v>
      </c>
      <c r="Q103" s="19">
        <f t="shared" si="14"/>
        <v>-1523</v>
      </c>
      <c r="R103" s="19">
        <f t="shared" si="15"/>
        <v>0</v>
      </c>
      <c r="S103" s="5">
        <f t="shared" si="16"/>
        <v>0</v>
      </c>
      <c r="T103" s="5">
        <f t="shared" si="17"/>
        <v>0</v>
      </c>
      <c r="U103" s="5">
        <f t="shared" si="11"/>
        <v>0</v>
      </c>
      <c r="V103" s="24">
        <v>0</v>
      </c>
      <c r="W103" s="12">
        <f t="shared" si="12"/>
        <v>-193634.22</v>
      </c>
      <c r="X103" s="12">
        <f t="shared" si="13"/>
        <v>0</v>
      </c>
      <c r="Y103" s="12">
        <f t="shared" si="18"/>
        <v>-193634.22</v>
      </c>
      <c r="Z103" s="19"/>
      <c r="AA103" s="25">
        <f t="shared" si="19"/>
        <v>-1523</v>
      </c>
      <c r="AB103" s="25"/>
      <c r="AC103" s="25"/>
      <c r="AD103" s="25"/>
      <c r="AE103" s="42">
        <v>1</v>
      </c>
      <c r="AF103" s="24"/>
      <c r="AG103" s="22"/>
      <c r="AH103" s="19" t="s">
        <v>93</v>
      </c>
      <c r="AI103" s="26"/>
      <c r="AJ103" s="22" t="s">
        <v>34</v>
      </c>
    </row>
    <row r="104" spans="1:36" x14ac:dyDescent="0.2">
      <c r="A104" s="5">
        <v>106</v>
      </c>
      <c r="B104" s="16">
        <v>331000007834</v>
      </c>
      <c r="C104" s="17">
        <v>9214000000816</v>
      </c>
      <c r="D104" s="19" t="s">
        <v>261</v>
      </c>
      <c r="E104" s="43" t="s">
        <v>262</v>
      </c>
      <c r="F104" s="43" t="s">
        <v>168</v>
      </c>
      <c r="G104" s="9">
        <v>1</v>
      </c>
      <c r="H104" s="9"/>
      <c r="I104" s="22">
        <v>9160506</v>
      </c>
      <c r="J104" s="22">
        <v>581724739</v>
      </c>
      <c r="K104" s="21"/>
      <c r="L104" s="22"/>
      <c r="M104" s="22">
        <v>422</v>
      </c>
      <c r="N104" s="22"/>
      <c r="O104" s="23">
        <v>1</v>
      </c>
      <c r="P104" s="31">
        <v>0</v>
      </c>
      <c r="Q104" s="19">
        <f t="shared" si="14"/>
        <v>-422</v>
      </c>
      <c r="R104" s="19">
        <f t="shared" si="15"/>
        <v>0</v>
      </c>
      <c r="S104" s="5">
        <f t="shared" si="16"/>
        <v>0</v>
      </c>
      <c r="T104" s="5">
        <f t="shared" si="17"/>
        <v>0</v>
      </c>
      <c r="U104" s="5">
        <f t="shared" si="11"/>
        <v>0</v>
      </c>
      <c r="V104" s="24">
        <v>0</v>
      </c>
      <c r="W104" s="12">
        <f t="shared" si="12"/>
        <v>-53653.08</v>
      </c>
      <c r="X104" s="12">
        <f t="shared" si="13"/>
        <v>0</v>
      </c>
      <c r="Y104" s="12">
        <f t="shared" si="18"/>
        <v>-53653.08</v>
      </c>
      <c r="Z104" s="19"/>
      <c r="AA104" s="25">
        <f t="shared" si="19"/>
        <v>-422</v>
      </c>
      <c r="AB104" s="25"/>
      <c r="AC104" s="25"/>
      <c r="AD104" s="25"/>
      <c r="AE104" s="24">
        <v>1</v>
      </c>
      <c r="AF104" s="24"/>
      <c r="AG104" s="22"/>
      <c r="AH104" s="19" t="s">
        <v>93</v>
      </c>
      <c r="AI104" s="26"/>
      <c r="AJ104" s="22" t="s">
        <v>34</v>
      </c>
    </row>
    <row r="105" spans="1:36" x14ac:dyDescent="0.2">
      <c r="A105" s="5">
        <v>107</v>
      </c>
      <c r="B105" s="16">
        <v>331012179008</v>
      </c>
      <c r="C105" s="17">
        <v>660415401740</v>
      </c>
      <c r="D105" s="19" t="s">
        <v>263</v>
      </c>
      <c r="E105" s="43" t="s">
        <v>264</v>
      </c>
      <c r="F105" s="43" t="s">
        <v>225</v>
      </c>
      <c r="G105" s="9" t="s">
        <v>49</v>
      </c>
      <c r="H105" s="9"/>
      <c r="I105" s="22">
        <v>3459097</v>
      </c>
      <c r="J105" s="22">
        <v>57905743</v>
      </c>
      <c r="K105" s="21"/>
      <c r="L105" s="22"/>
      <c r="M105" s="22">
        <v>373</v>
      </c>
      <c r="N105" s="22"/>
      <c r="O105" s="23">
        <v>1</v>
      </c>
      <c r="P105" s="31">
        <v>0</v>
      </c>
      <c r="Q105" s="19">
        <f t="shared" si="14"/>
        <v>-373</v>
      </c>
      <c r="R105" s="19">
        <f t="shared" si="15"/>
        <v>0</v>
      </c>
      <c r="S105" s="5">
        <f t="shared" si="16"/>
        <v>0</v>
      </c>
      <c r="T105" s="5">
        <f t="shared" si="17"/>
        <v>0</v>
      </c>
      <c r="U105" s="5">
        <f t="shared" si="11"/>
        <v>0</v>
      </c>
      <c r="V105" s="24">
        <v>0</v>
      </c>
      <c r="W105" s="12">
        <f t="shared" si="12"/>
        <v>-47423.22</v>
      </c>
      <c r="X105" s="12">
        <f t="shared" si="13"/>
        <v>0</v>
      </c>
      <c r="Y105" s="12">
        <f t="shared" si="18"/>
        <v>-47423.22</v>
      </c>
      <c r="Z105" s="19"/>
      <c r="AA105" s="25">
        <f t="shared" si="19"/>
        <v>-373</v>
      </c>
      <c r="AB105" s="25"/>
      <c r="AC105" s="25"/>
      <c r="AD105" s="25"/>
      <c r="AE105" s="24">
        <v>1</v>
      </c>
      <c r="AF105" s="24"/>
      <c r="AG105" s="22"/>
      <c r="AH105" s="19" t="s">
        <v>93</v>
      </c>
      <c r="AI105" s="26"/>
      <c r="AJ105" s="22" t="s">
        <v>34</v>
      </c>
    </row>
    <row r="106" spans="1:36" x14ac:dyDescent="0.2">
      <c r="A106" s="5">
        <v>108</v>
      </c>
      <c r="B106" s="16">
        <v>331012179008</v>
      </c>
      <c r="C106" s="17">
        <v>660415401740</v>
      </c>
      <c r="D106" s="19" t="s">
        <v>263</v>
      </c>
      <c r="E106" s="43" t="s">
        <v>264</v>
      </c>
      <c r="F106" s="43" t="s">
        <v>225</v>
      </c>
      <c r="G106" s="9" t="s">
        <v>49</v>
      </c>
      <c r="H106" s="9"/>
      <c r="I106" s="22">
        <v>3495469</v>
      </c>
      <c r="J106" s="22">
        <v>57905742</v>
      </c>
      <c r="K106" s="21"/>
      <c r="L106" s="22"/>
      <c r="M106" s="22">
        <v>487</v>
      </c>
      <c r="N106" s="22"/>
      <c r="O106" s="23">
        <v>1</v>
      </c>
      <c r="P106" s="31">
        <v>0</v>
      </c>
      <c r="Q106" s="19">
        <f t="shared" si="14"/>
        <v>-487</v>
      </c>
      <c r="R106" s="19">
        <f t="shared" si="15"/>
        <v>0</v>
      </c>
      <c r="S106" s="5">
        <f t="shared" si="16"/>
        <v>0</v>
      </c>
      <c r="T106" s="5">
        <f t="shared" si="17"/>
        <v>0</v>
      </c>
      <c r="U106" s="5">
        <f t="shared" si="11"/>
        <v>0</v>
      </c>
      <c r="V106" s="24">
        <v>0</v>
      </c>
      <c r="W106" s="12">
        <f t="shared" si="12"/>
        <v>-61917.18</v>
      </c>
      <c r="X106" s="12">
        <f t="shared" si="13"/>
        <v>0</v>
      </c>
      <c r="Y106" s="12">
        <f t="shared" si="18"/>
        <v>-61917.18</v>
      </c>
      <c r="Z106" s="19"/>
      <c r="AA106" s="25">
        <f t="shared" si="19"/>
        <v>-487</v>
      </c>
      <c r="AB106" s="25"/>
      <c r="AC106" s="25"/>
      <c r="AD106" s="25"/>
      <c r="AE106" s="24">
        <v>1</v>
      </c>
      <c r="AF106" s="24"/>
      <c r="AG106" s="22"/>
      <c r="AH106" s="19" t="s">
        <v>93</v>
      </c>
      <c r="AI106" s="26"/>
      <c r="AJ106" s="22" t="s">
        <v>34</v>
      </c>
    </row>
    <row r="107" spans="1:36" x14ac:dyDescent="0.2">
      <c r="A107" s="5">
        <v>109</v>
      </c>
      <c r="B107" s="16"/>
      <c r="C107" s="17">
        <v>1140003892</v>
      </c>
      <c r="D107" s="19" t="s">
        <v>265</v>
      </c>
      <c r="E107" s="43" t="s">
        <v>266</v>
      </c>
      <c r="F107" s="43" t="s">
        <v>225</v>
      </c>
      <c r="G107" s="9">
        <v>4</v>
      </c>
      <c r="H107" s="9"/>
      <c r="I107" s="22">
        <v>1276611</v>
      </c>
      <c r="J107" s="22"/>
      <c r="K107" s="21"/>
      <c r="L107" s="22"/>
      <c r="M107" s="22">
        <v>451</v>
      </c>
      <c r="N107" s="22"/>
      <c r="O107" s="23">
        <v>1</v>
      </c>
      <c r="P107" s="23">
        <v>0</v>
      </c>
      <c r="Q107" s="19">
        <f t="shared" si="14"/>
        <v>-451</v>
      </c>
      <c r="R107" s="19">
        <f t="shared" si="15"/>
        <v>0</v>
      </c>
      <c r="S107" s="5">
        <f t="shared" si="16"/>
        <v>0</v>
      </c>
      <c r="T107" s="5">
        <f t="shared" si="17"/>
        <v>0</v>
      </c>
      <c r="U107" s="5">
        <f t="shared" si="11"/>
        <v>0</v>
      </c>
      <c r="V107" s="24">
        <v>0</v>
      </c>
      <c r="W107" s="12">
        <f t="shared" si="12"/>
        <v>-57340.14</v>
      </c>
      <c r="X107" s="12">
        <f t="shared" si="13"/>
        <v>0</v>
      </c>
      <c r="Y107" s="12">
        <f t="shared" si="18"/>
        <v>-57340.14</v>
      </c>
      <c r="Z107" s="19"/>
      <c r="AA107" s="25">
        <f t="shared" si="19"/>
        <v>-451</v>
      </c>
      <c r="AB107" s="25"/>
      <c r="AC107" s="25"/>
      <c r="AD107" s="25"/>
      <c r="AE107" s="24">
        <v>1</v>
      </c>
      <c r="AF107" s="24"/>
      <c r="AG107" s="22"/>
      <c r="AH107" s="19" t="s">
        <v>93</v>
      </c>
      <c r="AI107" s="26"/>
      <c r="AJ107" s="22" t="s">
        <v>34</v>
      </c>
    </row>
    <row r="108" spans="1:36" x14ac:dyDescent="0.2">
      <c r="A108" s="5">
        <v>110</v>
      </c>
      <c r="B108" s="16">
        <v>331000047902</v>
      </c>
      <c r="C108" s="17">
        <v>1240004408</v>
      </c>
      <c r="D108" s="19" t="s">
        <v>267</v>
      </c>
      <c r="E108" s="29" t="s">
        <v>264</v>
      </c>
      <c r="F108" s="29" t="s">
        <v>225</v>
      </c>
      <c r="G108" s="30" t="s">
        <v>49</v>
      </c>
      <c r="H108" s="30"/>
      <c r="I108" s="22">
        <v>1020756</v>
      </c>
      <c r="J108" s="22">
        <v>58172206</v>
      </c>
      <c r="K108" s="21"/>
      <c r="L108" s="22"/>
      <c r="M108" s="22">
        <v>789</v>
      </c>
      <c r="N108" s="22"/>
      <c r="O108" s="23">
        <v>1</v>
      </c>
      <c r="P108" s="31">
        <v>0</v>
      </c>
      <c r="Q108" s="19">
        <f t="shared" si="14"/>
        <v>-789</v>
      </c>
      <c r="R108" s="19">
        <f t="shared" si="15"/>
        <v>0</v>
      </c>
      <c r="S108" s="5">
        <f t="shared" si="16"/>
        <v>0</v>
      </c>
      <c r="T108" s="5">
        <f t="shared" si="17"/>
        <v>0</v>
      </c>
      <c r="U108" s="5">
        <f t="shared" si="11"/>
        <v>0</v>
      </c>
      <c r="V108" s="24">
        <v>0</v>
      </c>
      <c r="W108" s="12">
        <f t="shared" si="12"/>
        <v>-100313.46</v>
      </c>
      <c r="X108" s="12">
        <f t="shared" si="13"/>
        <v>0</v>
      </c>
      <c r="Y108" s="12">
        <f t="shared" si="18"/>
        <v>-100313.46</v>
      </c>
      <c r="Z108" s="19"/>
      <c r="AA108" s="25">
        <f t="shared" si="19"/>
        <v>-789</v>
      </c>
      <c r="AB108" s="25"/>
      <c r="AC108" s="25"/>
      <c r="AD108" s="25"/>
      <c r="AE108" s="24"/>
      <c r="AF108" s="24"/>
      <c r="AG108" s="22"/>
      <c r="AH108" s="19" t="s">
        <v>93</v>
      </c>
      <c r="AI108" s="26"/>
      <c r="AJ108" s="22" t="s">
        <v>34</v>
      </c>
    </row>
    <row r="109" spans="1:36" x14ac:dyDescent="0.2">
      <c r="A109" s="5">
        <v>111</v>
      </c>
      <c r="B109" s="16">
        <v>331017824805</v>
      </c>
      <c r="C109" s="17">
        <v>611207401892</v>
      </c>
      <c r="D109" s="19" t="s">
        <v>268</v>
      </c>
      <c r="E109" s="29" t="s">
        <v>269</v>
      </c>
      <c r="F109" s="29" t="s">
        <v>270</v>
      </c>
      <c r="G109" s="30">
        <v>18</v>
      </c>
      <c r="H109" s="30"/>
      <c r="I109" s="22">
        <v>17188080</v>
      </c>
      <c r="J109" s="22">
        <v>57914206</v>
      </c>
      <c r="K109" s="21"/>
      <c r="L109" s="22"/>
      <c r="M109" s="22">
        <v>529</v>
      </c>
      <c r="N109" s="22"/>
      <c r="O109" s="23">
        <v>1</v>
      </c>
      <c r="P109" s="31">
        <v>0</v>
      </c>
      <c r="Q109" s="19">
        <f t="shared" si="14"/>
        <v>-529</v>
      </c>
      <c r="R109" s="19">
        <f t="shared" si="15"/>
        <v>0</v>
      </c>
      <c r="S109" s="5">
        <f t="shared" si="16"/>
        <v>0</v>
      </c>
      <c r="T109" s="5">
        <f t="shared" si="17"/>
        <v>0</v>
      </c>
      <c r="U109" s="5">
        <f t="shared" si="11"/>
        <v>0</v>
      </c>
      <c r="V109" s="24">
        <v>0</v>
      </c>
      <c r="W109" s="12">
        <f t="shared" si="12"/>
        <v>-67257.06</v>
      </c>
      <c r="X109" s="12">
        <f t="shared" si="13"/>
        <v>0</v>
      </c>
      <c r="Y109" s="12">
        <f t="shared" si="18"/>
        <v>-67257.06</v>
      </c>
      <c r="Z109" s="19"/>
      <c r="AA109" s="25">
        <f t="shared" si="19"/>
        <v>-529</v>
      </c>
      <c r="AB109" s="25"/>
      <c r="AC109" s="25"/>
      <c r="AD109" s="25"/>
      <c r="AE109" s="24">
        <v>1</v>
      </c>
      <c r="AF109" s="24"/>
      <c r="AG109" s="22"/>
      <c r="AH109" s="19" t="s">
        <v>93</v>
      </c>
      <c r="AI109" s="26"/>
      <c r="AJ109" s="22" t="s">
        <v>34</v>
      </c>
    </row>
    <row r="110" spans="1:36" x14ac:dyDescent="0.2">
      <c r="A110" s="5">
        <v>113</v>
      </c>
      <c r="B110" s="16"/>
      <c r="C110" s="17">
        <v>451108400633</v>
      </c>
      <c r="D110" s="19" t="s">
        <v>271</v>
      </c>
      <c r="E110" s="19" t="s">
        <v>272</v>
      </c>
      <c r="F110" s="19" t="s">
        <v>123</v>
      </c>
      <c r="G110" s="20">
        <v>43</v>
      </c>
      <c r="H110" s="20" t="s">
        <v>134</v>
      </c>
      <c r="I110" s="19">
        <v>0</v>
      </c>
      <c r="J110" s="19"/>
      <c r="K110" s="21"/>
      <c r="L110" s="19"/>
      <c r="M110" s="22">
        <v>134</v>
      </c>
      <c r="N110" s="22"/>
      <c r="O110" s="23">
        <v>1</v>
      </c>
      <c r="P110" s="31">
        <v>0</v>
      </c>
      <c r="Q110" s="19">
        <f t="shared" si="14"/>
        <v>-134</v>
      </c>
      <c r="R110" s="19">
        <f t="shared" si="15"/>
        <v>0</v>
      </c>
      <c r="S110" s="5">
        <f t="shared" si="16"/>
        <v>0</v>
      </c>
      <c r="T110" s="5">
        <f t="shared" si="17"/>
        <v>0</v>
      </c>
      <c r="U110" s="5">
        <f t="shared" si="11"/>
        <v>0</v>
      </c>
      <c r="V110" s="24">
        <v>0</v>
      </c>
      <c r="W110" s="12">
        <f t="shared" si="12"/>
        <v>-17036.759999999998</v>
      </c>
      <c r="X110" s="12">
        <f t="shared" si="13"/>
        <v>0</v>
      </c>
      <c r="Y110" s="12">
        <f t="shared" si="18"/>
        <v>-17036.759999999998</v>
      </c>
      <c r="Z110" s="19"/>
      <c r="AA110" s="25">
        <f t="shared" si="19"/>
        <v>-134</v>
      </c>
      <c r="AB110" s="25"/>
      <c r="AC110" s="25"/>
      <c r="AD110" s="25"/>
      <c r="AE110" s="24">
        <v>1</v>
      </c>
      <c r="AF110" s="24"/>
      <c r="AG110" s="19"/>
      <c r="AH110" s="19" t="s">
        <v>93</v>
      </c>
      <c r="AI110" s="26"/>
      <c r="AJ110" s="22" t="s">
        <v>34</v>
      </c>
    </row>
    <row r="111" spans="1:36" x14ac:dyDescent="0.2">
      <c r="A111" s="5">
        <v>114</v>
      </c>
      <c r="B111" s="16">
        <v>330100218844</v>
      </c>
      <c r="C111" s="17">
        <v>31040003438</v>
      </c>
      <c r="D111" s="19" t="s">
        <v>273</v>
      </c>
      <c r="E111" s="19" t="s">
        <v>274</v>
      </c>
      <c r="F111" s="19" t="s">
        <v>225</v>
      </c>
      <c r="G111" s="20">
        <v>137</v>
      </c>
      <c r="H111" s="20"/>
      <c r="I111" s="19">
        <v>2883001</v>
      </c>
      <c r="J111" s="19">
        <v>17333299</v>
      </c>
      <c r="K111" s="21"/>
      <c r="L111" s="19"/>
      <c r="M111" s="22">
        <v>1910</v>
      </c>
      <c r="N111" s="22"/>
      <c r="O111" s="23">
        <v>1</v>
      </c>
      <c r="P111" s="31">
        <v>0</v>
      </c>
      <c r="Q111" s="19">
        <f t="shared" si="14"/>
        <v>-1910</v>
      </c>
      <c r="R111" s="19">
        <f t="shared" si="15"/>
        <v>0</v>
      </c>
      <c r="S111" s="5">
        <f t="shared" si="16"/>
        <v>0</v>
      </c>
      <c r="T111" s="5">
        <f t="shared" si="17"/>
        <v>0</v>
      </c>
      <c r="U111" s="5">
        <f t="shared" si="11"/>
        <v>0</v>
      </c>
      <c r="V111" s="24">
        <v>0</v>
      </c>
      <c r="W111" s="12">
        <f t="shared" si="12"/>
        <v>-242837.4</v>
      </c>
      <c r="X111" s="12">
        <f t="shared" si="13"/>
        <v>0</v>
      </c>
      <c r="Y111" s="12">
        <f t="shared" si="18"/>
        <v>-242837.4</v>
      </c>
      <c r="Z111" s="19"/>
      <c r="AA111" s="25">
        <f>Q111-R111</f>
        <v>-1910</v>
      </c>
      <c r="AB111" s="25"/>
      <c r="AC111" s="25"/>
      <c r="AD111" s="25"/>
      <c r="AE111" s="24">
        <v>1</v>
      </c>
      <c r="AF111" s="24"/>
      <c r="AG111" s="19"/>
      <c r="AH111" s="19" t="s">
        <v>93</v>
      </c>
      <c r="AI111" s="26"/>
      <c r="AJ111" s="22" t="s">
        <v>34</v>
      </c>
    </row>
    <row r="112" spans="1:36" x14ac:dyDescent="0.2">
      <c r="A112" s="5">
        <v>115</v>
      </c>
      <c r="B112" s="16"/>
      <c r="C112" s="17">
        <v>140840007608</v>
      </c>
      <c r="D112" s="19" t="s">
        <v>275</v>
      </c>
      <c r="E112" s="19" t="s">
        <v>276</v>
      </c>
      <c r="F112" s="19" t="s">
        <v>225</v>
      </c>
      <c r="G112" s="20">
        <v>137</v>
      </c>
      <c r="H112" s="20" t="s">
        <v>277</v>
      </c>
      <c r="I112" s="19">
        <v>14570450</v>
      </c>
      <c r="J112" s="19">
        <v>1732973</v>
      </c>
      <c r="K112" s="21"/>
      <c r="L112" s="19"/>
      <c r="M112" s="22">
        <v>121</v>
      </c>
      <c r="N112" s="22"/>
      <c r="O112" s="23">
        <v>1</v>
      </c>
      <c r="P112" s="31">
        <v>0</v>
      </c>
      <c r="Q112" s="19">
        <f t="shared" si="14"/>
        <v>-121</v>
      </c>
      <c r="R112" s="19">
        <f t="shared" si="15"/>
        <v>0</v>
      </c>
      <c r="S112" s="5">
        <f t="shared" si="16"/>
        <v>0</v>
      </c>
      <c r="T112" s="5">
        <f t="shared" si="17"/>
        <v>0</v>
      </c>
      <c r="U112" s="5">
        <f t="shared" si="11"/>
        <v>0</v>
      </c>
      <c r="V112" s="24">
        <v>0</v>
      </c>
      <c r="W112" s="12">
        <f t="shared" si="12"/>
        <v>-15383.94</v>
      </c>
      <c r="X112" s="12">
        <f t="shared" si="13"/>
        <v>0</v>
      </c>
      <c r="Y112" s="12">
        <f t="shared" si="18"/>
        <v>-15383.94</v>
      </c>
      <c r="Z112" s="19"/>
      <c r="AA112" s="25">
        <f>Q112-R112</f>
        <v>-121</v>
      </c>
      <c r="AB112" s="25"/>
      <c r="AC112" s="25"/>
      <c r="AD112" s="25"/>
      <c r="AE112" s="24">
        <v>1</v>
      </c>
      <c r="AF112" s="24"/>
      <c r="AG112" s="19"/>
      <c r="AH112" s="19" t="s">
        <v>93</v>
      </c>
      <c r="AI112" s="26"/>
      <c r="AJ112" s="22" t="s">
        <v>34</v>
      </c>
    </row>
    <row r="113" spans="1:36" x14ac:dyDescent="0.2">
      <c r="A113" s="5">
        <v>116</v>
      </c>
      <c r="B113" s="16"/>
      <c r="C113" s="17">
        <v>650811301755</v>
      </c>
      <c r="D113" s="19" t="s">
        <v>278</v>
      </c>
      <c r="E113" s="19" t="s">
        <v>279</v>
      </c>
      <c r="F113" s="19" t="s">
        <v>32</v>
      </c>
      <c r="G113" s="20">
        <v>137</v>
      </c>
      <c r="H113" s="20" t="s">
        <v>280</v>
      </c>
      <c r="I113" s="19">
        <v>16698586</v>
      </c>
      <c r="J113" s="19">
        <v>5530114</v>
      </c>
      <c r="K113" s="21"/>
      <c r="L113" s="5"/>
      <c r="M113" s="22">
        <v>95</v>
      </c>
      <c r="N113" s="22"/>
      <c r="O113" s="23">
        <v>1</v>
      </c>
      <c r="P113" s="31">
        <v>0</v>
      </c>
      <c r="Q113" s="19">
        <f t="shared" si="14"/>
        <v>-95</v>
      </c>
      <c r="R113" s="19">
        <f t="shared" si="15"/>
        <v>0</v>
      </c>
      <c r="S113" s="5">
        <f t="shared" si="16"/>
        <v>0</v>
      </c>
      <c r="T113" s="5">
        <f t="shared" si="17"/>
        <v>0</v>
      </c>
      <c r="U113" s="5">
        <f t="shared" si="11"/>
        <v>0</v>
      </c>
      <c r="V113" s="24">
        <v>0</v>
      </c>
      <c r="W113" s="12">
        <f t="shared" si="12"/>
        <v>-12078.3</v>
      </c>
      <c r="X113" s="12">
        <f t="shared" si="13"/>
        <v>0</v>
      </c>
      <c r="Y113" s="12">
        <f t="shared" si="18"/>
        <v>-12078.3</v>
      </c>
      <c r="Z113" s="19"/>
      <c r="AA113" s="25">
        <f>Q113-R113</f>
        <v>-95</v>
      </c>
      <c r="AB113" s="25"/>
      <c r="AC113" s="25"/>
      <c r="AD113" s="25"/>
      <c r="AE113" s="24">
        <v>1</v>
      </c>
      <c r="AF113" s="24"/>
      <c r="AG113" s="19"/>
      <c r="AH113" s="19" t="s">
        <v>93</v>
      </c>
      <c r="AI113" s="26"/>
      <c r="AJ113" s="22" t="s">
        <v>34</v>
      </c>
    </row>
    <row r="114" spans="1:36" x14ac:dyDescent="0.2">
      <c r="A114" s="5">
        <v>117</v>
      </c>
      <c r="B114" s="16"/>
      <c r="C114" s="17">
        <v>660423300948</v>
      </c>
      <c r="D114" s="19" t="s">
        <v>281</v>
      </c>
      <c r="E114" s="19" t="s">
        <v>282</v>
      </c>
      <c r="F114" s="19" t="s">
        <v>225</v>
      </c>
      <c r="G114" s="20">
        <v>42</v>
      </c>
      <c r="H114" s="20"/>
      <c r="I114" s="36">
        <v>1014011091505</v>
      </c>
      <c r="J114" s="19">
        <v>5677530</v>
      </c>
      <c r="K114" s="21"/>
      <c r="L114" s="19"/>
      <c r="M114" s="22">
        <v>223</v>
      </c>
      <c r="N114" s="22"/>
      <c r="O114" s="23">
        <v>1</v>
      </c>
      <c r="P114" s="31">
        <v>0</v>
      </c>
      <c r="Q114" s="19">
        <f t="shared" si="14"/>
        <v>-223</v>
      </c>
      <c r="R114" s="19">
        <f t="shared" si="15"/>
        <v>0</v>
      </c>
      <c r="S114" s="5">
        <f t="shared" si="16"/>
        <v>0</v>
      </c>
      <c r="T114" s="5">
        <f t="shared" si="17"/>
        <v>0</v>
      </c>
      <c r="U114" s="5">
        <f t="shared" si="11"/>
        <v>0</v>
      </c>
      <c r="V114" s="24">
        <v>0</v>
      </c>
      <c r="W114" s="12">
        <f t="shared" si="12"/>
        <v>-28352.22</v>
      </c>
      <c r="X114" s="12">
        <f t="shared" si="13"/>
        <v>0</v>
      </c>
      <c r="Y114" s="12">
        <f t="shared" si="18"/>
        <v>-28352.22</v>
      </c>
      <c r="Z114" s="19"/>
      <c r="AA114" s="25">
        <f>Q114-R114</f>
        <v>-223</v>
      </c>
      <c r="AB114" s="25"/>
      <c r="AC114" s="25"/>
      <c r="AD114" s="25"/>
      <c r="AE114" s="24">
        <v>1</v>
      </c>
      <c r="AF114" s="24"/>
      <c r="AG114" s="19"/>
      <c r="AH114" s="19" t="s">
        <v>93</v>
      </c>
      <c r="AI114" s="26"/>
      <c r="AJ114" s="22" t="s">
        <v>34</v>
      </c>
    </row>
    <row r="115" spans="1:36" x14ac:dyDescent="0.2">
      <c r="A115" s="5">
        <v>118</v>
      </c>
      <c r="B115" s="16"/>
      <c r="C115" s="17">
        <v>550708400069</v>
      </c>
      <c r="D115" s="19" t="s">
        <v>283</v>
      </c>
      <c r="E115" s="19" t="s">
        <v>284</v>
      </c>
      <c r="F115" s="19" t="s">
        <v>192</v>
      </c>
      <c r="G115" s="20">
        <v>49</v>
      </c>
      <c r="H115" s="20"/>
      <c r="I115" s="19">
        <v>0</v>
      </c>
      <c r="J115" s="19">
        <v>0</v>
      </c>
      <c r="K115" s="21"/>
      <c r="L115" s="19"/>
      <c r="M115" s="22">
        <v>161</v>
      </c>
      <c r="N115" s="22"/>
      <c r="O115" s="23">
        <v>1</v>
      </c>
      <c r="P115" s="31">
        <v>0</v>
      </c>
      <c r="Q115" s="19">
        <f t="shared" si="14"/>
        <v>-161</v>
      </c>
      <c r="R115" s="19">
        <f t="shared" si="15"/>
        <v>0</v>
      </c>
      <c r="S115" s="5">
        <f t="shared" si="16"/>
        <v>0</v>
      </c>
      <c r="T115" s="5">
        <f t="shared" si="17"/>
        <v>0</v>
      </c>
      <c r="U115" s="5">
        <f t="shared" si="11"/>
        <v>0</v>
      </c>
      <c r="V115" s="24">
        <v>0</v>
      </c>
      <c r="W115" s="12">
        <f t="shared" si="12"/>
        <v>-20469.54</v>
      </c>
      <c r="X115" s="12">
        <f t="shared" si="13"/>
        <v>0</v>
      </c>
      <c r="Y115" s="12">
        <f t="shared" si="18"/>
        <v>-20469.54</v>
      </c>
      <c r="Z115" s="19"/>
      <c r="AA115" s="25">
        <f>Q115-R115</f>
        <v>-161</v>
      </c>
      <c r="AB115" s="25"/>
      <c r="AC115" s="25"/>
      <c r="AD115" s="25"/>
      <c r="AE115" s="24">
        <v>-1</v>
      </c>
      <c r="AF115" s="24" t="s">
        <v>6617</v>
      </c>
      <c r="AG115" s="19"/>
      <c r="AH115" s="19" t="s">
        <v>93</v>
      </c>
      <c r="AI115" s="26"/>
      <c r="AJ115" s="22" t="s">
        <v>34</v>
      </c>
    </row>
    <row r="116" spans="1:36" x14ac:dyDescent="0.2">
      <c r="A116" s="5">
        <v>119</v>
      </c>
      <c r="B116" s="16"/>
      <c r="C116" s="17">
        <v>870617300101</v>
      </c>
      <c r="D116" s="19" t="s">
        <v>285</v>
      </c>
      <c r="E116" s="19" t="s">
        <v>286</v>
      </c>
      <c r="F116" s="19" t="s">
        <v>58</v>
      </c>
      <c r="G116" s="20">
        <v>65</v>
      </c>
      <c r="H116" s="20"/>
      <c r="I116" s="19">
        <v>405019</v>
      </c>
      <c r="J116" s="19">
        <v>12702562</v>
      </c>
      <c r="K116" s="21"/>
      <c r="L116" s="19"/>
      <c r="M116" s="22">
        <v>77</v>
      </c>
      <c r="N116" s="22"/>
      <c r="O116" s="23">
        <v>1</v>
      </c>
      <c r="P116" s="31">
        <v>0</v>
      </c>
      <c r="Q116" s="19">
        <f t="shared" si="14"/>
        <v>-77</v>
      </c>
      <c r="R116" s="19">
        <f t="shared" si="15"/>
        <v>0</v>
      </c>
      <c r="S116" s="5">
        <f t="shared" si="16"/>
        <v>1</v>
      </c>
      <c r="T116" s="5">
        <f t="shared" si="17"/>
        <v>102</v>
      </c>
      <c r="U116" s="5">
        <f t="shared" si="11"/>
        <v>29848.26</v>
      </c>
      <c r="V116" s="24">
        <v>0</v>
      </c>
      <c r="W116" s="12">
        <f t="shared" si="12"/>
        <v>-9789.7800000000007</v>
      </c>
      <c r="X116" s="12">
        <f t="shared" si="13"/>
        <v>0</v>
      </c>
      <c r="Y116" s="12">
        <f t="shared" si="18"/>
        <v>-9789.7800000000007</v>
      </c>
      <c r="Z116" s="19"/>
      <c r="AA116" s="25">
        <f t="shared" si="19"/>
        <v>-77</v>
      </c>
      <c r="AB116" s="25"/>
      <c r="AC116" s="25"/>
      <c r="AD116" s="25"/>
      <c r="AE116" s="24">
        <v>1</v>
      </c>
      <c r="AF116" s="24"/>
      <c r="AG116" s="19"/>
      <c r="AH116" s="19" t="s">
        <v>287</v>
      </c>
      <c r="AI116" s="26"/>
      <c r="AJ116" s="22" t="s">
        <v>34</v>
      </c>
    </row>
    <row r="117" spans="1:36" x14ac:dyDescent="0.2">
      <c r="A117" s="5">
        <v>120</v>
      </c>
      <c r="B117" s="16"/>
      <c r="C117" s="17">
        <v>601202401784</v>
      </c>
      <c r="D117" s="19" t="s">
        <v>244</v>
      </c>
      <c r="E117" s="19" t="s">
        <v>288</v>
      </c>
      <c r="F117" s="19" t="s">
        <v>288</v>
      </c>
      <c r="G117" s="20" t="s">
        <v>49</v>
      </c>
      <c r="H117" s="20"/>
      <c r="I117" s="19">
        <v>0</v>
      </c>
      <c r="J117" s="19"/>
      <c r="K117" s="21"/>
      <c r="L117" s="19"/>
      <c r="M117" s="22">
        <v>145</v>
      </c>
      <c r="N117" s="22"/>
      <c r="O117" s="23">
        <v>1</v>
      </c>
      <c r="P117" s="31">
        <v>0</v>
      </c>
      <c r="Q117" s="19">
        <f t="shared" si="14"/>
        <v>-145</v>
      </c>
      <c r="R117" s="19">
        <f t="shared" si="15"/>
        <v>0</v>
      </c>
      <c r="S117" s="5">
        <f t="shared" si="16"/>
        <v>0</v>
      </c>
      <c r="T117" s="5">
        <f t="shared" si="17"/>
        <v>0</v>
      </c>
      <c r="U117" s="5">
        <f t="shared" si="11"/>
        <v>0</v>
      </c>
      <c r="V117" s="24">
        <v>0</v>
      </c>
      <c r="W117" s="12">
        <f t="shared" si="12"/>
        <v>-18435.3</v>
      </c>
      <c r="X117" s="12">
        <f t="shared" si="13"/>
        <v>0</v>
      </c>
      <c r="Y117" s="12">
        <f t="shared" si="18"/>
        <v>-18435.3</v>
      </c>
      <c r="Z117" s="19"/>
      <c r="AA117" s="25">
        <f t="shared" si="19"/>
        <v>-145</v>
      </c>
      <c r="AB117" s="25"/>
      <c r="AC117" s="25"/>
      <c r="AD117" s="25"/>
      <c r="AE117" s="24">
        <v>1</v>
      </c>
      <c r="AF117" s="24"/>
      <c r="AG117" s="19"/>
      <c r="AH117" s="19" t="s">
        <v>93</v>
      </c>
      <c r="AI117" s="26"/>
      <c r="AJ117" s="22" t="s">
        <v>34</v>
      </c>
    </row>
    <row r="118" spans="1:36" x14ac:dyDescent="0.2">
      <c r="A118" s="5">
        <v>121</v>
      </c>
      <c r="B118" s="16"/>
      <c r="C118" s="17">
        <v>950440000695</v>
      </c>
      <c r="D118" s="19" t="s">
        <v>289</v>
      </c>
      <c r="E118" s="19" t="s">
        <v>288</v>
      </c>
      <c r="F118" s="19" t="s">
        <v>288</v>
      </c>
      <c r="G118" s="20" t="s">
        <v>49</v>
      </c>
      <c r="H118" s="20"/>
      <c r="I118" s="19">
        <v>0</v>
      </c>
      <c r="J118" s="19"/>
      <c r="K118" s="21"/>
      <c r="L118" s="19"/>
      <c r="M118" s="22">
        <v>130</v>
      </c>
      <c r="N118" s="22"/>
      <c r="O118" s="23">
        <v>1</v>
      </c>
      <c r="P118" s="31">
        <v>0</v>
      </c>
      <c r="Q118" s="19">
        <f t="shared" si="14"/>
        <v>-130</v>
      </c>
      <c r="R118" s="19">
        <f t="shared" si="15"/>
        <v>0</v>
      </c>
      <c r="S118" s="5">
        <f t="shared" si="16"/>
        <v>0</v>
      </c>
      <c r="T118" s="5">
        <f t="shared" si="17"/>
        <v>0</v>
      </c>
      <c r="U118" s="5">
        <f t="shared" si="11"/>
        <v>0</v>
      </c>
      <c r="V118" s="24">
        <v>0</v>
      </c>
      <c r="W118" s="12">
        <f t="shared" si="12"/>
        <v>-16528.2</v>
      </c>
      <c r="X118" s="12">
        <f t="shared" si="13"/>
        <v>0</v>
      </c>
      <c r="Y118" s="12">
        <f t="shared" si="18"/>
        <v>-16528.2</v>
      </c>
      <c r="Z118" s="19"/>
      <c r="AA118" s="25">
        <f t="shared" si="19"/>
        <v>-130</v>
      </c>
      <c r="AB118" s="25"/>
      <c r="AC118" s="25"/>
      <c r="AD118" s="25"/>
      <c r="AE118" s="24">
        <v>1</v>
      </c>
      <c r="AF118" s="24"/>
      <c r="AG118" s="19"/>
      <c r="AH118" s="19" t="s">
        <v>93</v>
      </c>
      <c r="AI118" s="26"/>
      <c r="AJ118" s="22" t="s">
        <v>34</v>
      </c>
    </row>
    <row r="119" spans="1:36" x14ac:dyDescent="0.2">
      <c r="A119" s="5">
        <v>122</v>
      </c>
      <c r="B119" s="16"/>
      <c r="C119" s="17">
        <v>810918401272</v>
      </c>
      <c r="D119" s="19" t="s">
        <v>6630</v>
      </c>
      <c r="E119" s="19" t="s">
        <v>6631</v>
      </c>
      <c r="F119" s="19" t="s">
        <v>5547</v>
      </c>
      <c r="G119" s="20">
        <v>11</v>
      </c>
      <c r="H119" s="20"/>
      <c r="I119" s="19">
        <v>141141688</v>
      </c>
      <c r="J119" s="19">
        <v>17330540</v>
      </c>
      <c r="K119" s="21"/>
      <c r="L119" s="19"/>
      <c r="M119" s="22">
        <v>58</v>
      </c>
      <c r="N119" s="22"/>
      <c r="O119" s="23">
        <v>1</v>
      </c>
      <c r="P119" s="31">
        <v>0</v>
      </c>
      <c r="Q119" s="19">
        <f t="shared" ref="Q119:Q120" si="20">(N119-M119)*O119</f>
        <v>-58</v>
      </c>
      <c r="R119" s="19">
        <f t="shared" ref="R119:R120" si="21">(N119-M119)*P119</f>
        <v>0</v>
      </c>
      <c r="S119" s="5">
        <f t="shared" ref="S119" si="22">IF(OR(AND(AH119="кафе",Q119&lt;25),AND(AH119="рестораны",Q119&lt;110),AND(AH119="гостиницы",Q119&lt;70),AND(AH119="азс и автомойки",Q119&lt;160),AND(AH119="сауны",Q119&lt;80),AND(AH119="бани",Q119&lt;50)),1,0)</f>
        <v>0</v>
      </c>
      <c r="T119" s="5">
        <f t="shared" ref="T119" si="23">S119*IF(AH119="кафе",25-Q119,IF(AH119="рестораны",110-Q119,IF(AH119="гостиницы",70-Q119,IF(AH119="азс и автомойки",160-Q119,IF(AH119="сауны",80-Q119,IF(AH119="бани",50-Q119,0))))))</f>
        <v>0</v>
      </c>
      <c r="U119" s="5">
        <f t="shared" ref="U119" si="24">(vod+kan)*T119</f>
        <v>0</v>
      </c>
      <c r="V119" s="24">
        <v>1</v>
      </c>
      <c r="W119" s="12">
        <f t="shared" ref="W119" si="25">IF( OR(AH119="респ.бюджет",AH119="гор.бюджет",AH119="обл.бюджет"),vod_b,IF(AH119="район",vod_r,IF(AH119="талсуат",vod_tal,IF(AH119="коммунал.хоз-во",vod_kom,vod))))*Q119</f>
        <v>-7374.12</v>
      </c>
      <c r="X119" s="12">
        <f t="shared" ref="X119" si="26">IF( OR(AH119="респ.бюджет",AH119="гор.бюджет",AH119="обл.бюджет"),kan_b,IF(AH119="район",kan_r,IF(AH119="талсуат",kan_tal,IF(AH119="коммунал.хоз-во",kan_kom,kan))))*R119</f>
        <v>0</v>
      </c>
      <c r="Y119" s="12">
        <f t="shared" ref="Y119" si="27">W119+X119+AC119</f>
        <v>-7374.12</v>
      </c>
      <c r="Z119" s="19"/>
      <c r="AA119" s="25">
        <f t="shared" si="19"/>
        <v>-58</v>
      </c>
      <c r="AB119" s="25"/>
      <c r="AC119" s="25"/>
      <c r="AD119" s="25"/>
      <c r="AE119" s="24">
        <v>1</v>
      </c>
      <c r="AF119" s="24"/>
      <c r="AG119" s="19"/>
      <c r="AH119" s="19" t="s">
        <v>93</v>
      </c>
      <c r="AI119" s="26"/>
      <c r="AJ119" s="22" t="s">
        <v>34</v>
      </c>
    </row>
    <row r="120" spans="1:36" x14ac:dyDescent="0.2">
      <c r="A120" s="5">
        <v>123</v>
      </c>
      <c r="B120" s="16"/>
      <c r="C120" s="17">
        <v>760225401709</v>
      </c>
      <c r="D120" s="19" t="s">
        <v>6673</v>
      </c>
      <c r="E120" s="19" t="s">
        <v>6674</v>
      </c>
      <c r="F120" s="19" t="s">
        <v>136</v>
      </c>
      <c r="G120" s="20">
        <v>4</v>
      </c>
      <c r="H120" s="20"/>
      <c r="I120" s="19">
        <v>0</v>
      </c>
      <c r="J120" s="19">
        <v>0</v>
      </c>
      <c r="K120" s="21"/>
      <c r="L120" s="19"/>
      <c r="M120" s="22">
        <v>109</v>
      </c>
      <c r="N120" s="22"/>
      <c r="O120" s="23">
        <v>1</v>
      </c>
      <c r="P120" s="31">
        <v>0</v>
      </c>
      <c r="Q120" s="19">
        <f t="shared" si="20"/>
        <v>-109</v>
      </c>
      <c r="R120" s="19">
        <f t="shared" si="21"/>
        <v>0</v>
      </c>
      <c r="S120" s="5">
        <f t="shared" ref="S120" si="28">IF(OR(AND(AH120="кафе",Q120&lt;25),AND(AH120="рестораны",Q120&lt;110),AND(AH120="гостиницы",Q120&lt;70),AND(AH120="азс и автомойки",Q120&lt;160),AND(AH120="сауны",Q120&lt;80),AND(AH120="бани",Q120&lt;50)),1,0)</f>
        <v>0</v>
      </c>
      <c r="T120" s="5">
        <f t="shared" ref="T120" si="29">S120*IF(AH120="кафе",25-Q120,IF(AH120="рестораны",110-Q120,IF(AH120="гостиницы",70-Q120,IF(AH120="азс и автомойки",160-Q120,IF(AH120="сауны",80-Q120,IF(AH120="бани",50-Q120,0))))))</f>
        <v>0</v>
      </c>
      <c r="U120" s="5">
        <f t="shared" ref="U120" si="30">(vod+kan)*T120</f>
        <v>0</v>
      </c>
      <c r="V120" s="24">
        <v>2</v>
      </c>
      <c r="W120" s="12">
        <f t="shared" ref="W120" si="31">IF( OR(AH120="респ.бюджет",AH120="гор.бюджет",AH120="обл.бюджет"),vod_b,IF(AH120="район",vod_r,IF(AH120="талсуат",vod_tal,IF(AH120="коммунал.хоз-во",vod_kom,vod))))*Q120</f>
        <v>-13858.26</v>
      </c>
      <c r="X120" s="12">
        <f t="shared" ref="X120" si="32">IF( OR(AH120="респ.бюджет",AH120="гор.бюджет",AH120="обл.бюджет"),kan_b,IF(AH120="район",kan_r,IF(AH120="талсуат",kan_tal,IF(AH120="коммунал.хоз-во",kan_kom,kan))))*R120</f>
        <v>0</v>
      </c>
      <c r="Y120" s="12">
        <f t="shared" ref="Y120" si="33">W120+X120+AC120</f>
        <v>-13858.26</v>
      </c>
      <c r="Z120" s="19"/>
      <c r="AA120" s="25">
        <f t="shared" si="19"/>
        <v>-109</v>
      </c>
      <c r="AB120" s="25"/>
      <c r="AC120" s="25"/>
      <c r="AD120" s="25"/>
      <c r="AE120" s="24">
        <v>-1</v>
      </c>
      <c r="AF120" s="24" t="s">
        <v>6603</v>
      </c>
      <c r="AG120" s="19"/>
      <c r="AH120" s="19" t="s">
        <v>93</v>
      </c>
      <c r="AI120" s="26"/>
      <c r="AJ120" s="22" t="s">
        <v>34</v>
      </c>
    </row>
    <row r="121" spans="1:36" x14ac:dyDescent="0.2">
      <c r="A121" s="5">
        <v>124</v>
      </c>
      <c r="B121" s="16">
        <v>330100242121</v>
      </c>
      <c r="C121" s="17">
        <v>90741006015</v>
      </c>
      <c r="D121" s="19" t="s">
        <v>290</v>
      </c>
      <c r="E121" s="19" t="s">
        <v>291</v>
      </c>
      <c r="F121" s="19" t="s">
        <v>32</v>
      </c>
      <c r="G121" s="20">
        <v>131</v>
      </c>
      <c r="H121" s="20" t="s">
        <v>134</v>
      </c>
      <c r="I121" s="19">
        <v>17041220</v>
      </c>
      <c r="J121" s="19">
        <v>2416</v>
      </c>
      <c r="K121" s="21"/>
      <c r="L121" s="19"/>
      <c r="M121" s="22">
        <v>1145</v>
      </c>
      <c r="N121" s="22"/>
      <c r="O121" s="23">
        <v>1</v>
      </c>
      <c r="P121" s="31">
        <v>0</v>
      </c>
      <c r="Q121" s="19">
        <f t="shared" si="14"/>
        <v>-1145</v>
      </c>
      <c r="R121" s="19">
        <f t="shared" si="15"/>
        <v>0</v>
      </c>
      <c r="S121" s="5">
        <f t="shared" si="16"/>
        <v>0</v>
      </c>
      <c r="T121" s="5">
        <f t="shared" si="17"/>
        <v>0</v>
      </c>
      <c r="U121" s="5">
        <f t="shared" si="11"/>
        <v>0</v>
      </c>
      <c r="V121" s="24">
        <v>0</v>
      </c>
      <c r="W121" s="12">
        <f t="shared" si="12"/>
        <v>-145575.29999999999</v>
      </c>
      <c r="X121" s="12">
        <f t="shared" si="13"/>
        <v>0</v>
      </c>
      <c r="Y121" s="12">
        <f t="shared" si="18"/>
        <v>-145575.29999999999</v>
      </c>
      <c r="Z121" s="19"/>
      <c r="AA121" s="25">
        <f t="shared" si="19"/>
        <v>-1145</v>
      </c>
      <c r="AB121" s="25"/>
      <c r="AC121" s="25"/>
      <c r="AD121" s="25"/>
      <c r="AE121" s="24">
        <v>1</v>
      </c>
      <c r="AF121" s="24"/>
      <c r="AG121" s="19"/>
      <c r="AH121" s="19" t="s">
        <v>292</v>
      </c>
      <c r="AI121" s="26"/>
      <c r="AJ121" s="22" t="s">
        <v>34</v>
      </c>
    </row>
    <row r="122" spans="1:36" x14ac:dyDescent="0.2">
      <c r="A122" s="5">
        <v>125</v>
      </c>
      <c r="B122" s="16">
        <v>330100239326</v>
      </c>
      <c r="C122" s="17">
        <v>81140007215</v>
      </c>
      <c r="D122" s="19" t="s">
        <v>293</v>
      </c>
      <c r="E122" s="19" t="s">
        <v>294</v>
      </c>
      <c r="F122" s="19" t="s">
        <v>288</v>
      </c>
      <c r="G122" s="20">
        <v>7</v>
      </c>
      <c r="H122" s="20"/>
      <c r="I122" s="19">
        <v>16318936</v>
      </c>
      <c r="J122" s="19">
        <v>57913954</v>
      </c>
      <c r="K122" s="21"/>
      <c r="L122" s="19"/>
      <c r="M122" s="22">
        <v>348</v>
      </c>
      <c r="N122" s="22"/>
      <c r="O122" s="23">
        <v>1</v>
      </c>
      <c r="P122" s="31">
        <v>0</v>
      </c>
      <c r="Q122" s="19">
        <f t="shared" si="14"/>
        <v>-348</v>
      </c>
      <c r="R122" s="19">
        <f t="shared" si="15"/>
        <v>0</v>
      </c>
      <c r="S122" s="5">
        <f t="shared" si="16"/>
        <v>0</v>
      </c>
      <c r="T122" s="5">
        <f t="shared" si="17"/>
        <v>0</v>
      </c>
      <c r="U122" s="5">
        <f t="shared" si="11"/>
        <v>0</v>
      </c>
      <c r="V122" s="24">
        <v>0</v>
      </c>
      <c r="W122" s="12">
        <f t="shared" si="12"/>
        <v>-44244.72</v>
      </c>
      <c r="X122" s="12">
        <f t="shared" si="13"/>
        <v>0</v>
      </c>
      <c r="Y122" s="12">
        <f t="shared" si="18"/>
        <v>-44244.72</v>
      </c>
      <c r="Z122" s="19"/>
      <c r="AA122" s="25">
        <f t="shared" si="19"/>
        <v>-348</v>
      </c>
      <c r="AB122" s="25"/>
      <c r="AC122" s="25"/>
      <c r="AD122" s="25"/>
      <c r="AE122" s="24">
        <v>1</v>
      </c>
      <c r="AF122" s="24"/>
      <c r="AG122" s="19"/>
      <c r="AH122" s="19" t="s">
        <v>292</v>
      </c>
      <c r="AI122" s="26"/>
      <c r="AJ122" s="22" t="s">
        <v>34</v>
      </c>
    </row>
    <row r="123" spans="1:36" x14ac:dyDescent="0.2">
      <c r="A123" s="5">
        <v>126</v>
      </c>
      <c r="B123" s="16">
        <v>330100239326</v>
      </c>
      <c r="C123" s="17">
        <v>81140007215</v>
      </c>
      <c r="D123" s="19" t="s">
        <v>293</v>
      </c>
      <c r="E123" s="19" t="s">
        <v>294</v>
      </c>
      <c r="F123" s="19" t="s">
        <v>288</v>
      </c>
      <c r="G123" s="20">
        <v>7</v>
      </c>
      <c r="H123" s="20"/>
      <c r="I123" s="19">
        <v>15161635</v>
      </c>
      <c r="J123" s="19">
        <v>88890</v>
      </c>
      <c r="K123" s="21"/>
      <c r="L123" s="19"/>
      <c r="M123" s="22">
        <v>465</v>
      </c>
      <c r="N123" s="22"/>
      <c r="O123" s="23">
        <v>1</v>
      </c>
      <c r="P123" s="31">
        <v>0</v>
      </c>
      <c r="Q123" s="19">
        <f t="shared" si="14"/>
        <v>-465</v>
      </c>
      <c r="R123" s="19">
        <f t="shared" si="15"/>
        <v>0</v>
      </c>
      <c r="S123" s="5">
        <f t="shared" si="16"/>
        <v>0</v>
      </c>
      <c r="T123" s="5">
        <f t="shared" si="17"/>
        <v>0</v>
      </c>
      <c r="U123" s="5">
        <f t="shared" si="11"/>
        <v>0</v>
      </c>
      <c r="V123" s="24">
        <v>0</v>
      </c>
      <c r="W123" s="12">
        <f t="shared" si="12"/>
        <v>-59120.1</v>
      </c>
      <c r="X123" s="12">
        <f t="shared" si="13"/>
        <v>0</v>
      </c>
      <c r="Y123" s="12">
        <f t="shared" si="18"/>
        <v>-59120.1</v>
      </c>
      <c r="Z123" s="19"/>
      <c r="AA123" s="25">
        <f t="shared" si="19"/>
        <v>-465</v>
      </c>
      <c r="AB123" s="25"/>
      <c r="AC123" s="25"/>
      <c r="AD123" s="25"/>
      <c r="AE123" s="24">
        <v>1</v>
      </c>
      <c r="AF123" s="24"/>
      <c r="AG123" s="19"/>
      <c r="AH123" s="19" t="s">
        <v>292</v>
      </c>
      <c r="AI123" s="26"/>
      <c r="AJ123" s="22" t="s">
        <v>34</v>
      </c>
    </row>
    <row r="124" spans="1:36" x14ac:dyDescent="0.2">
      <c r="A124" s="5">
        <v>127</v>
      </c>
      <c r="B124" s="16">
        <v>331000025359</v>
      </c>
      <c r="C124" s="17">
        <v>120340007190</v>
      </c>
      <c r="D124" s="19" t="s">
        <v>295</v>
      </c>
      <c r="E124" s="19" t="s">
        <v>296</v>
      </c>
      <c r="F124" s="19" t="s">
        <v>58</v>
      </c>
      <c r="G124" s="20" t="s">
        <v>297</v>
      </c>
      <c r="H124" s="20"/>
      <c r="I124" s="19">
        <v>16862050</v>
      </c>
      <c r="J124" s="19">
        <v>48559</v>
      </c>
      <c r="K124" s="21"/>
      <c r="L124" s="19"/>
      <c r="M124" s="22">
        <v>715</v>
      </c>
      <c r="N124" s="22"/>
      <c r="O124" s="23">
        <v>1</v>
      </c>
      <c r="P124" s="31">
        <v>0</v>
      </c>
      <c r="Q124" s="19">
        <f t="shared" si="14"/>
        <v>-715</v>
      </c>
      <c r="R124" s="19">
        <f t="shared" si="15"/>
        <v>0</v>
      </c>
      <c r="S124" s="5">
        <f t="shared" si="16"/>
        <v>0</v>
      </c>
      <c r="T124" s="5">
        <f t="shared" si="17"/>
        <v>0</v>
      </c>
      <c r="U124" s="5">
        <f t="shared" si="11"/>
        <v>0</v>
      </c>
      <c r="V124" s="24">
        <v>0</v>
      </c>
      <c r="W124" s="12">
        <f t="shared" si="12"/>
        <v>-90905.1</v>
      </c>
      <c r="X124" s="12">
        <f t="shared" si="13"/>
        <v>0</v>
      </c>
      <c r="Y124" s="12">
        <f t="shared" si="18"/>
        <v>-90905.1</v>
      </c>
      <c r="Z124" s="19"/>
      <c r="AA124" s="25">
        <f t="shared" si="19"/>
        <v>-715</v>
      </c>
      <c r="AB124" s="25"/>
      <c r="AC124" s="25"/>
      <c r="AD124" s="25"/>
      <c r="AE124" s="24">
        <v>1</v>
      </c>
      <c r="AF124" s="24"/>
      <c r="AG124" s="19"/>
      <c r="AH124" s="19" t="s">
        <v>292</v>
      </c>
      <c r="AI124" s="26"/>
      <c r="AJ124" s="22" t="s">
        <v>34</v>
      </c>
    </row>
    <row r="125" spans="1:36" x14ac:dyDescent="0.2">
      <c r="A125" s="5">
        <v>128</v>
      </c>
      <c r="B125" s="16">
        <v>331000036673</v>
      </c>
      <c r="C125" s="17">
        <v>3054002021882</v>
      </c>
      <c r="D125" s="19" t="s">
        <v>298</v>
      </c>
      <c r="E125" s="19" t="s">
        <v>299</v>
      </c>
      <c r="F125" s="19" t="s">
        <v>300</v>
      </c>
      <c r="G125" s="20">
        <v>5</v>
      </c>
      <c r="H125" s="20"/>
      <c r="I125" s="19">
        <v>26750204</v>
      </c>
      <c r="J125" s="19">
        <v>58175529</v>
      </c>
      <c r="K125" s="21"/>
      <c r="L125" s="19"/>
      <c r="M125" s="22">
        <v>564</v>
      </c>
      <c r="N125" s="22"/>
      <c r="O125" s="23">
        <v>1</v>
      </c>
      <c r="P125" s="31">
        <v>0</v>
      </c>
      <c r="Q125" s="19">
        <f t="shared" si="14"/>
        <v>-564</v>
      </c>
      <c r="R125" s="19">
        <f t="shared" si="15"/>
        <v>0</v>
      </c>
      <c r="S125" s="5">
        <f t="shared" si="16"/>
        <v>0</v>
      </c>
      <c r="T125" s="5">
        <f t="shared" si="17"/>
        <v>0</v>
      </c>
      <c r="U125" s="5">
        <f t="shared" si="11"/>
        <v>0</v>
      </c>
      <c r="V125" s="24">
        <v>0</v>
      </c>
      <c r="W125" s="12">
        <f t="shared" si="12"/>
        <v>-71706.960000000006</v>
      </c>
      <c r="X125" s="12">
        <f t="shared" si="13"/>
        <v>0</v>
      </c>
      <c r="Y125" s="12">
        <f t="shared" si="18"/>
        <v>-71706.960000000006</v>
      </c>
      <c r="Z125" s="19"/>
      <c r="AA125" s="25">
        <f t="shared" si="19"/>
        <v>-564</v>
      </c>
      <c r="AB125" s="25"/>
      <c r="AC125" s="25"/>
      <c r="AD125" s="25"/>
      <c r="AE125" s="24">
        <v>1</v>
      </c>
      <c r="AF125" s="24"/>
      <c r="AG125" s="19"/>
      <c r="AH125" s="19" t="s">
        <v>292</v>
      </c>
      <c r="AI125" s="26"/>
      <c r="AJ125" s="22" t="s">
        <v>34</v>
      </c>
    </row>
    <row r="126" spans="1:36" x14ac:dyDescent="0.2">
      <c r="A126" s="5">
        <v>129</v>
      </c>
      <c r="B126" s="16">
        <v>331000036673</v>
      </c>
      <c r="C126" s="17">
        <v>3054002021882</v>
      </c>
      <c r="D126" s="19" t="s">
        <v>298</v>
      </c>
      <c r="E126" s="19" t="s">
        <v>299</v>
      </c>
      <c r="F126" s="19" t="s">
        <v>300</v>
      </c>
      <c r="G126" s="20">
        <v>5</v>
      </c>
      <c r="H126" s="20"/>
      <c r="I126" s="19">
        <v>1013070521008</v>
      </c>
      <c r="J126" s="19">
        <v>17329194</v>
      </c>
      <c r="K126" s="21"/>
      <c r="L126" s="19"/>
      <c r="M126" s="22">
        <v>448</v>
      </c>
      <c r="N126" s="22"/>
      <c r="O126" s="23">
        <v>1</v>
      </c>
      <c r="P126" s="31">
        <v>0</v>
      </c>
      <c r="Q126" s="19">
        <f t="shared" si="14"/>
        <v>-448</v>
      </c>
      <c r="R126" s="19">
        <f t="shared" si="15"/>
        <v>0</v>
      </c>
      <c r="S126" s="5">
        <f t="shared" si="16"/>
        <v>0</v>
      </c>
      <c r="T126" s="5">
        <f t="shared" si="17"/>
        <v>0</v>
      </c>
      <c r="U126" s="5">
        <f t="shared" si="11"/>
        <v>0</v>
      </c>
      <c r="V126" s="24">
        <v>0</v>
      </c>
      <c r="W126" s="12">
        <f t="shared" si="12"/>
        <v>-56958.720000000001</v>
      </c>
      <c r="X126" s="12">
        <f t="shared" si="13"/>
        <v>0</v>
      </c>
      <c r="Y126" s="12">
        <f t="shared" si="18"/>
        <v>-56958.720000000001</v>
      </c>
      <c r="Z126" s="19"/>
      <c r="AA126" s="25">
        <f t="shared" si="19"/>
        <v>-448</v>
      </c>
      <c r="AB126" s="25"/>
      <c r="AC126" s="25"/>
      <c r="AD126" s="25"/>
      <c r="AE126" s="24">
        <v>1</v>
      </c>
      <c r="AF126" s="24"/>
      <c r="AG126" s="19"/>
      <c r="AH126" s="19" t="s">
        <v>292</v>
      </c>
      <c r="AI126" s="26"/>
      <c r="AJ126" s="22" t="s">
        <v>34</v>
      </c>
    </row>
    <row r="127" spans="1:36" x14ac:dyDescent="0.2">
      <c r="A127" s="5">
        <v>130</v>
      </c>
      <c r="B127" s="16"/>
      <c r="C127" s="17">
        <v>131140017998</v>
      </c>
      <c r="D127" s="19" t="s">
        <v>301</v>
      </c>
      <c r="E127" s="19" t="s">
        <v>302</v>
      </c>
      <c r="F127" s="19" t="s">
        <v>303</v>
      </c>
      <c r="G127" s="20">
        <v>76</v>
      </c>
      <c r="H127" s="20"/>
      <c r="I127" s="19">
        <v>30255059</v>
      </c>
      <c r="J127" s="19">
        <v>58175505</v>
      </c>
      <c r="K127" s="21"/>
      <c r="L127" s="19"/>
      <c r="M127" s="22">
        <v>311</v>
      </c>
      <c r="N127" s="22"/>
      <c r="O127" s="23">
        <v>1</v>
      </c>
      <c r="P127" s="31">
        <v>0</v>
      </c>
      <c r="Q127" s="19">
        <f t="shared" si="14"/>
        <v>-311</v>
      </c>
      <c r="R127" s="19">
        <f t="shared" si="15"/>
        <v>0</v>
      </c>
      <c r="S127" s="5">
        <f t="shared" si="16"/>
        <v>0</v>
      </c>
      <c r="T127" s="5">
        <f t="shared" si="17"/>
        <v>0</v>
      </c>
      <c r="U127" s="5">
        <f t="shared" si="11"/>
        <v>0</v>
      </c>
      <c r="V127" s="24">
        <v>0</v>
      </c>
      <c r="W127" s="12">
        <f t="shared" si="12"/>
        <v>-39540.54</v>
      </c>
      <c r="X127" s="12">
        <f t="shared" si="13"/>
        <v>0</v>
      </c>
      <c r="Y127" s="12">
        <f t="shared" si="18"/>
        <v>-39540.54</v>
      </c>
      <c r="Z127" s="40"/>
      <c r="AA127" s="25">
        <f t="shared" si="19"/>
        <v>-311</v>
      </c>
      <c r="AB127" s="25"/>
      <c r="AC127" s="25"/>
      <c r="AD127" s="25"/>
      <c r="AE127" s="24">
        <v>1</v>
      </c>
      <c r="AF127" s="24"/>
      <c r="AG127" s="19"/>
      <c r="AH127" s="19" t="s">
        <v>292</v>
      </c>
      <c r="AI127" s="26"/>
      <c r="AJ127" s="22" t="s">
        <v>34</v>
      </c>
    </row>
    <row r="128" spans="1:36" x14ac:dyDescent="0.2">
      <c r="A128" s="5">
        <v>131</v>
      </c>
      <c r="B128" s="16">
        <v>331000018268</v>
      </c>
      <c r="C128" s="17">
        <v>110440006878</v>
      </c>
      <c r="D128" s="44" t="s">
        <v>304</v>
      </c>
      <c r="E128" s="19" t="s">
        <v>305</v>
      </c>
      <c r="F128" s="19" t="s">
        <v>306</v>
      </c>
      <c r="G128" s="20">
        <v>59</v>
      </c>
      <c r="H128" s="20"/>
      <c r="I128" s="19">
        <v>26098922</v>
      </c>
      <c r="J128" s="19">
        <v>91</v>
      </c>
      <c r="K128" s="21"/>
      <c r="L128" s="19"/>
      <c r="M128" s="22">
        <v>2731</v>
      </c>
      <c r="N128" s="22"/>
      <c r="O128" s="23">
        <v>1</v>
      </c>
      <c r="P128" s="31">
        <v>0</v>
      </c>
      <c r="Q128" s="19">
        <f t="shared" si="14"/>
        <v>-2731</v>
      </c>
      <c r="R128" s="19">
        <f t="shared" si="15"/>
        <v>0</v>
      </c>
      <c r="S128" s="5">
        <f t="shared" si="16"/>
        <v>0</v>
      </c>
      <c r="T128" s="5">
        <f t="shared" si="17"/>
        <v>0</v>
      </c>
      <c r="U128" s="5">
        <f t="shared" ref="U128:U191" si="34">(vod+kan)*T128</f>
        <v>0</v>
      </c>
      <c r="V128" s="24">
        <v>0</v>
      </c>
      <c r="W128" s="12">
        <f t="shared" ref="W128:W191" si="35">IF( OR(AH128="респ.бюджет",AH128="гор.бюджет",AH128="обл.бюджет"),vod_b,IF(AH128="район",vod_r,IF(AH128="талсуат",vod_tal,IF(AH128="коммунал.хоз-во",vod_kom,vod))))*Q128</f>
        <v>-347219.34</v>
      </c>
      <c r="X128" s="12">
        <f t="shared" ref="X128:X191" si="36">IF( OR(AH128="респ.бюджет",AH128="гор.бюджет",AH128="обл.бюджет"),kan_b,IF(AH128="район",kan_r,IF(AH128="талсуат",kan_tal,IF(AH128="коммунал.хоз-во",kan_kom,kan))))*R128</f>
        <v>0</v>
      </c>
      <c r="Y128" s="12">
        <f t="shared" si="18"/>
        <v>-347219.34</v>
      </c>
      <c r="Z128" s="19"/>
      <c r="AA128" s="25">
        <f t="shared" si="19"/>
        <v>-2731</v>
      </c>
      <c r="AB128" s="25"/>
      <c r="AC128" s="25"/>
      <c r="AD128" s="25"/>
      <c r="AE128" s="24">
        <v>1</v>
      </c>
      <c r="AF128" s="24"/>
      <c r="AG128" s="19"/>
      <c r="AH128" s="19" t="s">
        <v>292</v>
      </c>
      <c r="AI128" s="26"/>
      <c r="AJ128" s="22" t="s">
        <v>34</v>
      </c>
    </row>
    <row r="129" spans="1:36" x14ac:dyDescent="0.2">
      <c r="A129" s="5">
        <v>132</v>
      </c>
      <c r="B129" s="16">
        <v>331000021433</v>
      </c>
      <c r="C129" s="17">
        <v>111040001082</v>
      </c>
      <c r="D129" s="44" t="s">
        <v>307</v>
      </c>
      <c r="E129" s="19" t="s">
        <v>308</v>
      </c>
      <c r="F129" s="19" t="s">
        <v>309</v>
      </c>
      <c r="G129" s="20">
        <v>50</v>
      </c>
      <c r="H129" s="20"/>
      <c r="I129" s="19">
        <v>322</v>
      </c>
      <c r="J129" s="19"/>
      <c r="K129" s="21"/>
      <c r="L129" s="19"/>
      <c r="M129" s="22">
        <v>1182</v>
      </c>
      <c r="N129" s="22"/>
      <c r="O129" s="23">
        <v>1</v>
      </c>
      <c r="P129" s="31">
        <v>0</v>
      </c>
      <c r="Q129" s="19">
        <f t="shared" si="14"/>
        <v>-1182</v>
      </c>
      <c r="R129" s="19">
        <f t="shared" si="15"/>
        <v>0</v>
      </c>
      <c r="S129" s="5">
        <f t="shared" ref="S129:S192" si="37">IF(OR(AND(AH129="кафе",Q129&lt;25),AND(AH129="рестораны",Q129&lt;110),AND(AH129="гостиницы",Q129&lt;70),AND(AH129="азс и автомойки",Q129&lt;160),AND(AH129="сауны",Q129&lt;80),AND(AH129="бани",Q129&lt;50)),1,0)</f>
        <v>0</v>
      </c>
      <c r="T129" s="5">
        <f t="shared" ref="T129:T192" si="38">S129*IF(AH129="кафе",25-Q129,IF(AH129="рестораны",110-Q129,IF(AH129="гостиницы",70-Q129,IF(AH129="азс и автомойки",160-Q129,IF(AH129="сауны",80-Q129,IF(AH129="бани",50-Q129,0))))))</f>
        <v>0</v>
      </c>
      <c r="U129" s="5">
        <f t="shared" si="34"/>
        <v>0</v>
      </c>
      <c r="V129" s="24">
        <v>0</v>
      </c>
      <c r="W129" s="12">
        <f t="shared" si="35"/>
        <v>-150279.48000000001</v>
      </c>
      <c r="X129" s="12">
        <f t="shared" si="36"/>
        <v>0</v>
      </c>
      <c r="Y129" s="12">
        <f t="shared" ref="Y129:Y192" si="39">W129+X129+AC129</f>
        <v>-150279.48000000001</v>
      </c>
      <c r="Z129" s="19"/>
      <c r="AA129" s="25">
        <f t="shared" si="19"/>
        <v>-1182</v>
      </c>
      <c r="AB129" s="25"/>
      <c r="AC129" s="25"/>
      <c r="AD129" s="25"/>
      <c r="AE129" s="24">
        <v>1</v>
      </c>
      <c r="AF129" s="24"/>
      <c r="AG129" s="19"/>
      <c r="AH129" s="19" t="s">
        <v>292</v>
      </c>
      <c r="AI129" s="26"/>
      <c r="AJ129" s="22" t="s">
        <v>34</v>
      </c>
    </row>
    <row r="130" spans="1:36" x14ac:dyDescent="0.2">
      <c r="A130" s="5">
        <v>133</v>
      </c>
      <c r="B130" s="16">
        <v>331000021433</v>
      </c>
      <c r="C130" s="17">
        <v>111040001082</v>
      </c>
      <c r="D130" s="44" t="s">
        <v>307</v>
      </c>
      <c r="E130" s="19" t="s">
        <v>308</v>
      </c>
      <c r="F130" s="19" t="s">
        <v>309</v>
      </c>
      <c r="G130" s="20">
        <v>50</v>
      </c>
      <c r="H130" s="20"/>
      <c r="I130" s="19">
        <v>333</v>
      </c>
      <c r="J130" s="19">
        <v>0</v>
      </c>
      <c r="K130" s="21"/>
      <c r="L130" s="19"/>
      <c r="M130" s="22">
        <v>495</v>
      </c>
      <c r="N130" s="22"/>
      <c r="O130" s="23">
        <v>1</v>
      </c>
      <c r="P130" s="31">
        <v>0</v>
      </c>
      <c r="Q130" s="19">
        <f t="shared" si="14"/>
        <v>-495</v>
      </c>
      <c r="R130" s="19">
        <f t="shared" si="15"/>
        <v>0</v>
      </c>
      <c r="S130" s="5">
        <f t="shared" si="37"/>
        <v>0</v>
      </c>
      <c r="T130" s="5">
        <f t="shared" si="38"/>
        <v>0</v>
      </c>
      <c r="U130" s="5">
        <f t="shared" si="34"/>
        <v>0</v>
      </c>
      <c r="V130" s="24">
        <v>0</v>
      </c>
      <c r="W130" s="12">
        <f t="shared" si="35"/>
        <v>-62934.3</v>
      </c>
      <c r="X130" s="12">
        <f t="shared" si="36"/>
        <v>0</v>
      </c>
      <c r="Y130" s="12">
        <f t="shared" si="39"/>
        <v>-62934.3</v>
      </c>
      <c r="Z130" s="19"/>
      <c r="AA130" s="25">
        <f t="shared" si="19"/>
        <v>-495</v>
      </c>
      <c r="AB130" s="25"/>
      <c r="AC130" s="25"/>
      <c r="AD130" s="25"/>
      <c r="AE130" s="24">
        <v>1</v>
      </c>
      <c r="AF130" s="24"/>
      <c r="AG130" s="19"/>
      <c r="AH130" s="19" t="s">
        <v>292</v>
      </c>
      <c r="AI130" s="26"/>
      <c r="AJ130" s="22" t="s">
        <v>34</v>
      </c>
    </row>
    <row r="131" spans="1:36" x14ac:dyDescent="0.2">
      <c r="A131" s="5">
        <v>134</v>
      </c>
      <c r="B131" s="16">
        <v>331000021433</v>
      </c>
      <c r="C131" s="17">
        <v>111040001082</v>
      </c>
      <c r="D131" s="44" t="s">
        <v>307</v>
      </c>
      <c r="E131" s="19" t="s">
        <v>308</v>
      </c>
      <c r="F131" s="19" t="s">
        <v>309</v>
      </c>
      <c r="G131" s="20">
        <v>50</v>
      </c>
      <c r="H131" s="20"/>
      <c r="I131" s="19">
        <v>13024440</v>
      </c>
      <c r="J131" s="19">
        <v>58172371</v>
      </c>
      <c r="K131" s="21"/>
      <c r="L131" s="19"/>
      <c r="M131" s="22">
        <v>3358</v>
      </c>
      <c r="N131" s="22"/>
      <c r="O131" s="23">
        <v>1</v>
      </c>
      <c r="P131" s="31">
        <v>0</v>
      </c>
      <c r="Q131" s="19">
        <f t="shared" si="14"/>
        <v>-3358</v>
      </c>
      <c r="R131" s="19">
        <f t="shared" si="15"/>
        <v>0</v>
      </c>
      <c r="S131" s="5">
        <f t="shared" si="37"/>
        <v>0</v>
      </c>
      <c r="T131" s="5">
        <f t="shared" si="38"/>
        <v>0</v>
      </c>
      <c r="U131" s="5">
        <f t="shared" si="34"/>
        <v>0</v>
      </c>
      <c r="V131" s="24">
        <v>0</v>
      </c>
      <c r="W131" s="12">
        <f t="shared" si="35"/>
        <v>-426936.12</v>
      </c>
      <c r="X131" s="12">
        <f t="shared" si="36"/>
        <v>0</v>
      </c>
      <c r="Y131" s="12">
        <f t="shared" si="39"/>
        <v>-426936.12</v>
      </c>
      <c r="Z131" s="19"/>
      <c r="AA131" s="25">
        <f t="shared" si="19"/>
        <v>-3358</v>
      </c>
      <c r="AB131" s="25"/>
      <c r="AC131" s="25"/>
      <c r="AD131" s="25"/>
      <c r="AE131" s="24">
        <v>1</v>
      </c>
      <c r="AF131" s="24"/>
      <c r="AG131" s="19"/>
      <c r="AH131" s="19" t="s">
        <v>292</v>
      </c>
      <c r="AI131" s="26"/>
      <c r="AJ131" s="22" t="s">
        <v>34</v>
      </c>
    </row>
    <row r="132" spans="1:36" x14ac:dyDescent="0.2">
      <c r="A132" s="5">
        <v>135</v>
      </c>
      <c r="B132" s="16"/>
      <c r="C132" s="17">
        <v>140340024005</v>
      </c>
      <c r="D132" s="19" t="s">
        <v>310</v>
      </c>
      <c r="E132" s="19" t="s">
        <v>311</v>
      </c>
      <c r="F132" s="19" t="s">
        <v>72</v>
      </c>
      <c r="G132" s="20" t="s">
        <v>49</v>
      </c>
      <c r="H132" s="20"/>
      <c r="I132" s="19">
        <v>13819574</v>
      </c>
      <c r="J132" s="19">
        <v>17329954</v>
      </c>
      <c r="K132" s="21"/>
      <c r="L132" s="19"/>
      <c r="M132" s="22">
        <v>168</v>
      </c>
      <c r="N132" s="22"/>
      <c r="O132" s="23">
        <v>1</v>
      </c>
      <c r="P132" s="23">
        <v>1</v>
      </c>
      <c r="Q132" s="19">
        <f t="shared" si="14"/>
        <v>-168</v>
      </c>
      <c r="R132" s="19">
        <f t="shared" si="15"/>
        <v>-168</v>
      </c>
      <c r="S132" s="5">
        <f t="shared" si="37"/>
        <v>0</v>
      </c>
      <c r="T132" s="5">
        <f t="shared" si="38"/>
        <v>0</v>
      </c>
      <c r="U132" s="5">
        <f t="shared" si="34"/>
        <v>0</v>
      </c>
      <c r="V132" s="24">
        <v>0</v>
      </c>
      <c r="W132" s="12">
        <f t="shared" si="35"/>
        <v>-21359.52</v>
      </c>
      <c r="X132" s="12">
        <f t="shared" si="36"/>
        <v>-27802.32</v>
      </c>
      <c r="Y132" s="12">
        <f t="shared" si="39"/>
        <v>-49161.84</v>
      </c>
      <c r="Z132" s="19"/>
      <c r="AA132" s="25">
        <f t="shared" si="19"/>
        <v>0</v>
      </c>
      <c r="AB132" s="25"/>
      <c r="AC132" s="25"/>
      <c r="AD132" s="25"/>
      <c r="AE132" s="24">
        <v>1</v>
      </c>
      <c r="AF132" s="24"/>
      <c r="AG132" s="19"/>
      <c r="AH132" s="19" t="s">
        <v>292</v>
      </c>
      <c r="AI132" s="26"/>
      <c r="AJ132" s="22" t="s">
        <v>34</v>
      </c>
    </row>
    <row r="133" spans="1:36" x14ac:dyDescent="0.2">
      <c r="A133" s="5">
        <v>136</v>
      </c>
      <c r="B133" s="16"/>
      <c r="C133" s="17">
        <v>140840011676</v>
      </c>
      <c r="D133" s="19" t="s">
        <v>312</v>
      </c>
      <c r="E133" s="19" t="s">
        <v>313</v>
      </c>
      <c r="F133" s="19" t="s">
        <v>314</v>
      </c>
      <c r="G133" s="20">
        <v>28</v>
      </c>
      <c r="H133" s="20"/>
      <c r="I133" s="19">
        <v>6668254</v>
      </c>
      <c r="J133" s="19">
        <v>47148</v>
      </c>
      <c r="K133" s="21"/>
      <c r="L133" s="19"/>
      <c r="M133" s="22">
        <v>495</v>
      </c>
      <c r="N133" s="22"/>
      <c r="O133" s="23">
        <v>1</v>
      </c>
      <c r="P133" s="31">
        <v>0</v>
      </c>
      <c r="Q133" s="19">
        <f t="shared" si="14"/>
        <v>-495</v>
      </c>
      <c r="R133" s="19">
        <f t="shared" si="15"/>
        <v>0</v>
      </c>
      <c r="S133" s="5">
        <f t="shared" si="37"/>
        <v>0</v>
      </c>
      <c r="T133" s="5">
        <f t="shared" si="38"/>
        <v>0</v>
      </c>
      <c r="U133" s="5">
        <f t="shared" si="34"/>
        <v>0</v>
      </c>
      <c r="V133" s="24">
        <v>0</v>
      </c>
      <c r="W133" s="12">
        <f t="shared" si="35"/>
        <v>-62934.3</v>
      </c>
      <c r="X133" s="12">
        <f t="shared" si="36"/>
        <v>0</v>
      </c>
      <c r="Y133" s="12">
        <f t="shared" si="39"/>
        <v>-62934.3</v>
      </c>
      <c r="Z133" s="19"/>
      <c r="AA133" s="25">
        <f t="shared" si="19"/>
        <v>-495</v>
      </c>
      <c r="AB133" s="25"/>
      <c r="AC133" s="25"/>
      <c r="AD133" s="25"/>
      <c r="AE133" s="24">
        <v>1</v>
      </c>
      <c r="AF133" s="24"/>
      <c r="AG133" s="19"/>
      <c r="AH133" s="19" t="s">
        <v>292</v>
      </c>
      <c r="AI133" s="26"/>
      <c r="AJ133" s="22" t="s">
        <v>34</v>
      </c>
    </row>
    <row r="134" spans="1:36" x14ac:dyDescent="0.2">
      <c r="A134" s="5">
        <v>137</v>
      </c>
      <c r="B134" s="16"/>
      <c r="C134" s="17">
        <v>150540000493</v>
      </c>
      <c r="D134" s="19" t="s">
        <v>6676</v>
      </c>
      <c r="E134" s="19" t="s">
        <v>6677</v>
      </c>
      <c r="F134" s="19" t="s">
        <v>288</v>
      </c>
      <c r="G134" s="20">
        <v>37</v>
      </c>
      <c r="H134" s="20"/>
      <c r="I134" s="19">
        <v>0</v>
      </c>
      <c r="J134" s="19">
        <v>0</v>
      </c>
      <c r="K134" s="21"/>
      <c r="L134" s="19"/>
      <c r="M134" s="22">
        <v>42</v>
      </c>
      <c r="N134" s="22"/>
      <c r="O134" s="23">
        <v>1</v>
      </c>
      <c r="P134" s="31">
        <v>0</v>
      </c>
      <c r="Q134" s="19">
        <f t="shared" si="14"/>
        <v>-42</v>
      </c>
      <c r="R134" s="19">
        <f t="shared" si="15"/>
        <v>0</v>
      </c>
      <c r="S134" s="5">
        <f t="shared" ref="S134" si="40">IF(OR(AND(AH134="кафе",Q134&lt;25),AND(AH134="рестораны",Q134&lt;110),AND(AH134="гостиницы",Q134&lt;70),AND(AH134="азс и автомойки",Q134&lt;160),AND(AH134="сауны",Q134&lt;80),AND(AH134="бани",Q134&lt;50)),1,0)</f>
        <v>0</v>
      </c>
      <c r="T134" s="5">
        <f t="shared" ref="T134" si="41">S134*IF(AH134="кафе",25-Q134,IF(AH134="рестораны",110-Q134,IF(AH134="гостиницы",70-Q134,IF(AH134="азс и автомойки",160-Q134,IF(AH134="сауны",80-Q134,IF(AH134="бани",50-Q134,0))))))</f>
        <v>0</v>
      </c>
      <c r="U134" s="5">
        <f t="shared" ref="U134" si="42">(vod+kan)*T134</f>
        <v>0</v>
      </c>
      <c r="V134" s="24">
        <v>1</v>
      </c>
      <c r="W134" s="12">
        <f t="shared" ref="W134" si="43">IF( OR(AH134="респ.бюджет",AH134="гор.бюджет",AH134="обл.бюджет"),vod_b,IF(AH134="район",vod_r,IF(AH134="талсуат",vod_tal,IF(AH134="коммунал.хоз-во",vod_kom,vod))))*Q134</f>
        <v>-5339.88</v>
      </c>
      <c r="X134" s="12">
        <f t="shared" ref="X134" si="44">IF( OR(AH134="респ.бюджет",AH134="гор.бюджет",AH134="обл.бюджет"),kan_b,IF(AH134="район",kan_r,IF(AH134="талсуат",kan_tal,IF(AH134="коммунал.хоз-во",kan_kom,kan))))*R134</f>
        <v>0</v>
      </c>
      <c r="Y134" s="12">
        <f t="shared" ref="Y134" si="45">W134+X134+AC134</f>
        <v>-5339.88</v>
      </c>
      <c r="Z134" s="19"/>
      <c r="AA134" s="25">
        <f t="shared" si="19"/>
        <v>-42</v>
      </c>
      <c r="AB134" s="25"/>
      <c r="AC134" s="25"/>
      <c r="AD134" s="25"/>
      <c r="AE134" s="24">
        <v>-1</v>
      </c>
      <c r="AF134" s="24" t="s">
        <v>6603</v>
      </c>
      <c r="AG134" s="19"/>
      <c r="AH134" s="19" t="s">
        <v>292</v>
      </c>
      <c r="AI134" s="26"/>
      <c r="AJ134" s="22" t="s">
        <v>34</v>
      </c>
    </row>
    <row r="135" spans="1:36" x14ac:dyDescent="0.2">
      <c r="A135" s="5">
        <v>138</v>
      </c>
      <c r="B135" s="16">
        <v>3310188770540</v>
      </c>
      <c r="C135" s="17">
        <v>830808301162</v>
      </c>
      <c r="D135" s="19" t="s">
        <v>315</v>
      </c>
      <c r="E135" s="19" t="s">
        <v>316</v>
      </c>
      <c r="F135" s="19" t="s">
        <v>58</v>
      </c>
      <c r="G135" s="20">
        <v>45</v>
      </c>
      <c r="H135" s="20"/>
      <c r="I135" s="19">
        <v>27045162</v>
      </c>
      <c r="J135" s="19">
        <v>317439</v>
      </c>
      <c r="K135" s="21"/>
      <c r="L135" s="19"/>
      <c r="M135" s="22">
        <v>855</v>
      </c>
      <c r="N135" s="22"/>
      <c r="O135" s="23">
        <v>1</v>
      </c>
      <c r="P135" s="31">
        <v>0</v>
      </c>
      <c r="Q135" s="19">
        <f t="shared" si="14"/>
        <v>-855</v>
      </c>
      <c r="R135" s="19">
        <f t="shared" si="15"/>
        <v>0</v>
      </c>
      <c r="S135" s="5">
        <f t="shared" si="37"/>
        <v>1</v>
      </c>
      <c r="T135" s="5">
        <f t="shared" si="38"/>
        <v>880</v>
      </c>
      <c r="U135" s="5">
        <f t="shared" si="34"/>
        <v>257514.4</v>
      </c>
      <c r="V135" s="24">
        <v>0</v>
      </c>
      <c r="W135" s="12">
        <f t="shared" si="35"/>
        <v>-108704.7</v>
      </c>
      <c r="X135" s="12">
        <f t="shared" si="36"/>
        <v>0</v>
      </c>
      <c r="Y135" s="12">
        <f t="shared" si="39"/>
        <v>-108704.7</v>
      </c>
      <c r="Z135" s="19"/>
      <c r="AA135" s="25">
        <f t="shared" si="19"/>
        <v>-855</v>
      </c>
      <c r="AB135" s="25"/>
      <c r="AC135" s="25"/>
      <c r="AD135" s="25"/>
      <c r="AE135" s="24">
        <v>1</v>
      </c>
      <c r="AF135" s="24"/>
      <c r="AG135" s="19"/>
      <c r="AH135" s="19" t="s">
        <v>287</v>
      </c>
      <c r="AI135" s="26"/>
      <c r="AJ135" s="22" t="s">
        <v>34</v>
      </c>
    </row>
    <row r="136" spans="1:36" x14ac:dyDescent="0.2">
      <c r="A136" s="5">
        <v>139</v>
      </c>
      <c r="B136" s="16">
        <v>331010670368</v>
      </c>
      <c r="C136" s="17">
        <v>540126301461</v>
      </c>
      <c r="D136" s="19" t="s">
        <v>317</v>
      </c>
      <c r="E136" s="19" t="s">
        <v>318</v>
      </c>
      <c r="F136" s="19" t="s">
        <v>58</v>
      </c>
      <c r="G136" s="20">
        <v>35</v>
      </c>
      <c r="H136" s="20"/>
      <c r="I136" s="19">
        <v>13731270</v>
      </c>
      <c r="J136" s="19">
        <v>52528</v>
      </c>
      <c r="K136" s="21"/>
      <c r="L136" s="19"/>
      <c r="M136" s="22">
        <v>1383</v>
      </c>
      <c r="N136" s="22"/>
      <c r="O136" s="23">
        <v>1</v>
      </c>
      <c r="P136" s="31">
        <v>0</v>
      </c>
      <c r="Q136" s="19">
        <f t="shared" ref="Q136:Q198" si="46">(N136-M136)*O136</f>
        <v>-1383</v>
      </c>
      <c r="R136" s="19">
        <f t="shared" ref="R136:R198" si="47">(N136-M136)*P136</f>
        <v>0</v>
      </c>
      <c r="S136" s="5">
        <f t="shared" si="37"/>
        <v>1</v>
      </c>
      <c r="T136" s="5">
        <f t="shared" si="38"/>
        <v>1408</v>
      </c>
      <c r="U136" s="5">
        <f t="shared" si="34"/>
        <v>412023.03999999998</v>
      </c>
      <c r="V136" s="24">
        <v>0</v>
      </c>
      <c r="W136" s="12">
        <f t="shared" si="35"/>
        <v>-175834.62</v>
      </c>
      <c r="X136" s="12">
        <f t="shared" si="36"/>
        <v>0</v>
      </c>
      <c r="Y136" s="12">
        <f t="shared" si="39"/>
        <v>-175834.62</v>
      </c>
      <c r="Z136" s="19"/>
      <c r="AA136" s="25">
        <f t="shared" ref="AA136:AA198" si="48">Q136-R136</f>
        <v>-1383</v>
      </c>
      <c r="AB136" s="25"/>
      <c r="AC136" s="25"/>
      <c r="AD136" s="25"/>
      <c r="AE136" s="24">
        <v>1</v>
      </c>
      <c r="AF136" s="24"/>
      <c r="AG136" s="19"/>
      <c r="AH136" s="19" t="s">
        <v>287</v>
      </c>
      <c r="AI136" s="26"/>
      <c r="AJ136" s="22" t="s">
        <v>34</v>
      </c>
    </row>
    <row r="137" spans="1:36" x14ac:dyDescent="0.2">
      <c r="A137" s="5">
        <v>140</v>
      </c>
      <c r="B137" s="16">
        <v>331017882340</v>
      </c>
      <c r="C137" s="17">
        <v>730317302344</v>
      </c>
      <c r="D137" s="19" t="s">
        <v>319</v>
      </c>
      <c r="E137" s="19" t="s">
        <v>320</v>
      </c>
      <c r="F137" s="19" t="s">
        <v>58</v>
      </c>
      <c r="G137" s="20">
        <v>41</v>
      </c>
      <c r="H137" s="20"/>
      <c r="I137" s="22">
        <v>8112092</v>
      </c>
      <c r="J137" s="22">
        <v>37081</v>
      </c>
      <c r="K137" s="21"/>
      <c r="L137" s="19"/>
      <c r="M137" s="22">
        <v>4051</v>
      </c>
      <c r="N137" s="22"/>
      <c r="O137" s="23">
        <v>1</v>
      </c>
      <c r="P137" s="31">
        <v>0</v>
      </c>
      <c r="Q137" s="19">
        <f t="shared" si="46"/>
        <v>-4051</v>
      </c>
      <c r="R137" s="19">
        <f t="shared" si="47"/>
        <v>0</v>
      </c>
      <c r="S137" s="5">
        <f t="shared" si="37"/>
        <v>1</v>
      </c>
      <c r="T137" s="5">
        <f t="shared" si="38"/>
        <v>4076</v>
      </c>
      <c r="U137" s="5">
        <f t="shared" si="34"/>
        <v>1192759.8799999999</v>
      </c>
      <c r="V137" s="24">
        <v>0</v>
      </c>
      <c r="W137" s="12">
        <f t="shared" si="35"/>
        <v>-515044.14</v>
      </c>
      <c r="X137" s="12">
        <f t="shared" si="36"/>
        <v>0</v>
      </c>
      <c r="Y137" s="12">
        <f t="shared" si="39"/>
        <v>-515044.14</v>
      </c>
      <c r="Z137" s="19"/>
      <c r="AA137" s="25">
        <f t="shared" si="48"/>
        <v>-4051</v>
      </c>
      <c r="AB137" s="25"/>
      <c r="AC137" s="25"/>
      <c r="AD137" s="25"/>
      <c r="AE137" s="24">
        <v>1</v>
      </c>
      <c r="AF137" s="24"/>
      <c r="AG137" s="19"/>
      <c r="AH137" s="19" t="s">
        <v>287</v>
      </c>
      <c r="AI137" s="26"/>
      <c r="AJ137" s="22" t="s">
        <v>34</v>
      </c>
    </row>
    <row r="138" spans="1:36" x14ac:dyDescent="0.2">
      <c r="A138" s="5">
        <v>141</v>
      </c>
      <c r="B138" s="16">
        <v>331010237195</v>
      </c>
      <c r="C138" s="17">
        <v>650826402315</v>
      </c>
      <c r="D138" s="19" t="s">
        <v>321</v>
      </c>
      <c r="E138" s="19" t="s">
        <v>322</v>
      </c>
      <c r="F138" s="19" t="s">
        <v>123</v>
      </c>
      <c r="G138" s="20">
        <v>67</v>
      </c>
      <c r="H138" s="20">
        <v>1</v>
      </c>
      <c r="I138" s="19">
        <v>65200916</v>
      </c>
      <c r="J138" s="22">
        <v>87674</v>
      </c>
      <c r="K138" s="21"/>
      <c r="L138" s="19"/>
      <c r="M138" s="22">
        <v>1434</v>
      </c>
      <c r="N138" s="22"/>
      <c r="O138" s="23">
        <v>1</v>
      </c>
      <c r="P138" s="31">
        <v>0</v>
      </c>
      <c r="Q138" s="19">
        <f t="shared" si="46"/>
        <v>-1434</v>
      </c>
      <c r="R138" s="19">
        <f t="shared" si="47"/>
        <v>0</v>
      </c>
      <c r="S138" s="5">
        <f t="shared" si="37"/>
        <v>1</v>
      </c>
      <c r="T138" s="5">
        <f t="shared" si="38"/>
        <v>1459</v>
      </c>
      <c r="U138" s="5">
        <f t="shared" si="34"/>
        <v>426947.17</v>
      </c>
      <c r="V138" s="24">
        <v>0</v>
      </c>
      <c r="W138" s="12">
        <f t="shared" si="35"/>
        <v>-182318.76</v>
      </c>
      <c r="X138" s="12">
        <f t="shared" si="36"/>
        <v>0</v>
      </c>
      <c r="Y138" s="12">
        <f t="shared" si="39"/>
        <v>-182318.76</v>
      </c>
      <c r="Z138" s="19"/>
      <c r="AA138" s="25">
        <f t="shared" si="48"/>
        <v>-1434</v>
      </c>
      <c r="AB138" s="25"/>
      <c r="AC138" s="25"/>
      <c r="AD138" s="25"/>
      <c r="AE138" s="24">
        <v>1</v>
      </c>
      <c r="AF138" s="24"/>
      <c r="AG138" s="19"/>
      <c r="AH138" s="19" t="s">
        <v>287</v>
      </c>
      <c r="AI138" s="26"/>
      <c r="AJ138" s="22" t="s">
        <v>34</v>
      </c>
    </row>
    <row r="139" spans="1:36" x14ac:dyDescent="0.2">
      <c r="A139" s="5">
        <v>142</v>
      </c>
      <c r="B139" s="16">
        <v>331010516081</v>
      </c>
      <c r="C139" s="17"/>
      <c r="D139" s="19" t="s">
        <v>323</v>
      </c>
      <c r="E139" s="19" t="s">
        <v>324</v>
      </c>
      <c r="F139" s="19" t="s">
        <v>155</v>
      </c>
      <c r="G139" s="20">
        <v>14</v>
      </c>
      <c r="H139" s="20"/>
      <c r="I139" s="19">
        <v>59540681</v>
      </c>
      <c r="J139" s="19">
        <v>58175528</v>
      </c>
      <c r="K139" s="21"/>
      <c r="L139" s="19"/>
      <c r="M139" s="22">
        <v>191</v>
      </c>
      <c r="N139" s="22"/>
      <c r="O139" s="23">
        <v>1</v>
      </c>
      <c r="P139" s="31">
        <v>0</v>
      </c>
      <c r="Q139" s="19">
        <f t="shared" si="46"/>
        <v>-191</v>
      </c>
      <c r="R139" s="19">
        <f t="shared" si="47"/>
        <v>0</v>
      </c>
      <c r="S139" s="5">
        <f t="shared" si="37"/>
        <v>1</v>
      </c>
      <c r="T139" s="5">
        <f t="shared" si="38"/>
        <v>216</v>
      </c>
      <c r="U139" s="5">
        <f t="shared" si="34"/>
        <v>63208.08</v>
      </c>
      <c r="V139" s="24">
        <v>0</v>
      </c>
      <c r="W139" s="12">
        <f t="shared" si="35"/>
        <v>-24283.74</v>
      </c>
      <c r="X139" s="12">
        <f t="shared" si="36"/>
        <v>0</v>
      </c>
      <c r="Y139" s="12">
        <f t="shared" si="39"/>
        <v>-24283.74</v>
      </c>
      <c r="Z139" s="19"/>
      <c r="AA139" s="25">
        <f t="shared" si="48"/>
        <v>-191</v>
      </c>
      <c r="AB139" s="25"/>
      <c r="AC139" s="25"/>
      <c r="AD139" s="25"/>
      <c r="AE139" s="24">
        <v>1</v>
      </c>
      <c r="AF139" s="24"/>
      <c r="AG139" s="19"/>
      <c r="AH139" s="19" t="s">
        <v>287</v>
      </c>
      <c r="AI139" s="26"/>
      <c r="AJ139" s="22" t="s">
        <v>34</v>
      </c>
    </row>
    <row r="140" spans="1:36" x14ac:dyDescent="0.2">
      <c r="A140" s="5">
        <v>143</v>
      </c>
      <c r="B140" s="16">
        <v>331000044652</v>
      </c>
      <c r="C140" s="17">
        <v>730923401212</v>
      </c>
      <c r="D140" s="22" t="s">
        <v>325</v>
      </c>
      <c r="E140" s="29" t="s">
        <v>326</v>
      </c>
      <c r="F140" s="29" t="s">
        <v>129</v>
      </c>
      <c r="G140" s="30">
        <v>94</v>
      </c>
      <c r="H140" s="30"/>
      <c r="I140" s="22">
        <v>26109117</v>
      </c>
      <c r="J140" s="22">
        <v>2900</v>
      </c>
      <c r="K140" s="21"/>
      <c r="L140" s="22"/>
      <c r="M140" s="22">
        <v>790</v>
      </c>
      <c r="N140" s="22"/>
      <c r="O140" s="23">
        <v>1</v>
      </c>
      <c r="P140" s="31">
        <v>0</v>
      </c>
      <c r="Q140" s="19">
        <f t="shared" si="46"/>
        <v>-790</v>
      </c>
      <c r="R140" s="19">
        <f t="shared" si="47"/>
        <v>0</v>
      </c>
      <c r="S140" s="5">
        <f t="shared" si="37"/>
        <v>1</v>
      </c>
      <c r="T140" s="5">
        <f t="shared" si="38"/>
        <v>815</v>
      </c>
      <c r="U140" s="5">
        <f t="shared" si="34"/>
        <v>238493.44999999998</v>
      </c>
      <c r="V140" s="24">
        <v>0</v>
      </c>
      <c r="W140" s="12">
        <f t="shared" si="35"/>
        <v>-100440.6</v>
      </c>
      <c r="X140" s="12">
        <f t="shared" si="36"/>
        <v>0</v>
      </c>
      <c r="Y140" s="12">
        <f t="shared" si="39"/>
        <v>-100440.6</v>
      </c>
      <c r="Z140" s="19"/>
      <c r="AA140" s="25">
        <f t="shared" si="48"/>
        <v>-790</v>
      </c>
      <c r="AB140" s="25"/>
      <c r="AC140" s="25"/>
      <c r="AD140" s="25"/>
      <c r="AE140" s="24">
        <v>1</v>
      </c>
      <c r="AF140" s="24"/>
      <c r="AG140" s="22"/>
      <c r="AH140" s="19" t="s">
        <v>287</v>
      </c>
      <c r="AI140" s="26"/>
      <c r="AJ140" s="22" t="s">
        <v>34</v>
      </c>
    </row>
    <row r="141" spans="1:36" x14ac:dyDescent="0.2">
      <c r="A141" s="5">
        <v>144</v>
      </c>
      <c r="B141" s="16">
        <v>331017992718</v>
      </c>
      <c r="C141" s="17">
        <v>600310403537</v>
      </c>
      <c r="D141" s="19" t="s">
        <v>327</v>
      </c>
      <c r="E141" s="29" t="s">
        <v>328</v>
      </c>
      <c r="F141" s="29" t="s">
        <v>67</v>
      </c>
      <c r="G141" s="30">
        <v>19</v>
      </c>
      <c r="H141" s="30">
        <v>21</v>
      </c>
      <c r="I141" s="22">
        <v>25802033</v>
      </c>
      <c r="J141" s="22">
        <v>2893</v>
      </c>
      <c r="K141" s="21"/>
      <c r="L141" s="22"/>
      <c r="M141" s="22">
        <v>309</v>
      </c>
      <c r="N141" s="22"/>
      <c r="O141" s="23">
        <v>1</v>
      </c>
      <c r="P141" s="23">
        <v>1</v>
      </c>
      <c r="Q141" s="19">
        <f t="shared" si="46"/>
        <v>-309</v>
      </c>
      <c r="R141" s="19">
        <f t="shared" si="47"/>
        <v>-309</v>
      </c>
      <c r="S141" s="5">
        <f t="shared" si="37"/>
        <v>1</v>
      </c>
      <c r="T141" s="5">
        <f t="shared" si="38"/>
        <v>334</v>
      </c>
      <c r="U141" s="5">
        <f t="shared" si="34"/>
        <v>97738.42</v>
      </c>
      <c r="V141" s="24">
        <v>0</v>
      </c>
      <c r="W141" s="12">
        <f t="shared" si="35"/>
        <v>-39286.26</v>
      </c>
      <c r="X141" s="12">
        <f t="shared" si="36"/>
        <v>-51136.41</v>
      </c>
      <c r="Y141" s="12">
        <f t="shared" si="39"/>
        <v>-90422.670000000013</v>
      </c>
      <c r="Z141" s="20"/>
      <c r="AA141" s="25">
        <f t="shared" si="48"/>
        <v>0</v>
      </c>
      <c r="AB141" s="25"/>
      <c r="AC141" s="25"/>
      <c r="AD141" s="25"/>
      <c r="AE141" s="24">
        <v>1</v>
      </c>
      <c r="AF141" s="24"/>
      <c r="AG141" s="22"/>
      <c r="AH141" s="19" t="s">
        <v>287</v>
      </c>
      <c r="AI141" s="26"/>
      <c r="AJ141" s="22" t="s">
        <v>34</v>
      </c>
    </row>
    <row r="142" spans="1:36" x14ac:dyDescent="0.2">
      <c r="A142" s="5">
        <v>145</v>
      </c>
      <c r="B142" s="16">
        <v>331012494737</v>
      </c>
      <c r="C142" s="17">
        <v>670614401962</v>
      </c>
      <c r="D142" s="19" t="s">
        <v>329</v>
      </c>
      <c r="E142" s="29" t="s">
        <v>330</v>
      </c>
      <c r="F142" s="29" t="s">
        <v>67</v>
      </c>
      <c r="G142" s="30">
        <v>22</v>
      </c>
      <c r="H142" s="30">
        <v>3</v>
      </c>
      <c r="I142" s="22">
        <v>7094632</v>
      </c>
      <c r="J142" s="22">
        <v>122058</v>
      </c>
      <c r="K142" s="21"/>
      <c r="L142" s="22"/>
      <c r="M142" s="22">
        <v>531</v>
      </c>
      <c r="N142" s="22"/>
      <c r="O142" s="23">
        <v>1</v>
      </c>
      <c r="P142" s="23">
        <v>1</v>
      </c>
      <c r="Q142" s="19">
        <f t="shared" si="46"/>
        <v>-531</v>
      </c>
      <c r="R142" s="19">
        <f t="shared" si="47"/>
        <v>-531</v>
      </c>
      <c r="S142" s="5">
        <f t="shared" si="37"/>
        <v>1</v>
      </c>
      <c r="T142" s="5">
        <f t="shared" si="38"/>
        <v>556</v>
      </c>
      <c r="U142" s="5">
        <f t="shared" si="34"/>
        <v>162702.28</v>
      </c>
      <c r="V142" s="24">
        <v>0</v>
      </c>
      <c r="W142" s="12">
        <f t="shared" si="35"/>
        <v>-67511.34</v>
      </c>
      <c r="X142" s="12">
        <f t="shared" si="36"/>
        <v>-87875.19</v>
      </c>
      <c r="Y142" s="12">
        <f t="shared" si="39"/>
        <v>-155386.53</v>
      </c>
      <c r="Z142" s="20"/>
      <c r="AA142" s="25">
        <f t="shared" si="48"/>
        <v>0</v>
      </c>
      <c r="AB142" s="25"/>
      <c r="AC142" s="25"/>
      <c r="AD142" s="25"/>
      <c r="AE142" s="24">
        <v>1</v>
      </c>
      <c r="AF142" s="24"/>
      <c r="AG142" s="22"/>
      <c r="AH142" s="19" t="s">
        <v>287</v>
      </c>
      <c r="AI142" s="26"/>
      <c r="AJ142" s="22" t="s">
        <v>34</v>
      </c>
    </row>
    <row r="143" spans="1:36" x14ac:dyDescent="0.2">
      <c r="A143" s="5">
        <v>146</v>
      </c>
      <c r="B143" s="16">
        <v>331012140288</v>
      </c>
      <c r="C143" s="17">
        <v>751201402727</v>
      </c>
      <c r="D143" s="19" t="s">
        <v>331</v>
      </c>
      <c r="E143" s="29" t="s">
        <v>332</v>
      </c>
      <c r="F143" s="29" t="s">
        <v>67</v>
      </c>
      <c r="G143" s="30">
        <v>22</v>
      </c>
      <c r="H143" s="30"/>
      <c r="I143" s="22">
        <v>14164757</v>
      </c>
      <c r="J143" s="22">
        <v>51835</v>
      </c>
      <c r="K143" s="21"/>
      <c r="L143" s="22"/>
      <c r="M143" s="22">
        <v>833</v>
      </c>
      <c r="N143" s="22"/>
      <c r="O143" s="23">
        <v>1</v>
      </c>
      <c r="P143" s="23">
        <v>1</v>
      </c>
      <c r="Q143" s="19">
        <f t="shared" si="46"/>
        <v>-833</v>
      </c>
      <c r="R143" s="19">
        <f t="shared" si="47"/>
        <v>-833</v>
      </c>
      <c r="S143" s="5">
        <f t="shared" si="37"/>
        <v>1</v>
      </c>
      <c r="T143" s="5">
        <f t="shared" si="38"/>
        <v>858</v>
      </c>
      <c r="U143" s="5">
        <f t="shared" si="34"/>
        <v>251076.54</v>
      </c>
      <c r="V143" s="24">
        <v>0</v>
      </c>
      <c r="W143" s="12">
        <f t="shared" si="35"/>
        <v>-105907.62</v>
      </c>
      <c r="X143" s="12">
        <f t="shared" si="36"/>
        <v>-137853.17000000001</v>
      </c>
      <c r="Y143" s="12">
        <f t="shared" si="39"/>
        <v>-243760.79</v>
      </c>
      <c r="Z143" s="19"/>
      <c r="AA143" s="25">
        <f t="shared" si="48"/>
        <v>0</v>
      </c>
      <c r="AB143" s="25"/>
      <c r="AC143" s="25"/>
      <c r="AD143" s="25"/>
      <c r="AE143" s="24">
        <v>1</v>
      </c>
      <c r="AF143" s="24"/>
      <c r="AG143" s="22"/>
      <c r="AH143" s="19" t="s">
        <v>287</v>
      </c>
      <c r="AI143" s="26"/>
      <c r="AJ143" s="22" t="s">
        <v>34</v>
      </c>
    </row>
    <row r="144" spans="1:36" x14ac:dyDescent="0.2">
      <c r="A144" s="5">
        <v>147</v>
      </c>
      <c r="B144" s="16">
        <v>331012259879</v>
      </c>
      <c r="C144" s="17"/>
      <c r="D144" s="19" t="s">
        <v>333</v>
      </c>
      <c r="E144" s="29" t="s">
        <v>334</v>
      </c>
      <c r="F144" s="29"/>
      <c r="G144" s="30"/>
      <c r="H144" s="30"/>
      <c r="I144" s="22">
        <v>7094617</v>
      </c>
      <c r="J144" s="22">
        <v>3163835</v>
      </c>
      <c r="K144" s="21"/>
      <c r="L144" s="22"/>
      <c r="M144" s="22">
        <v>143</v>
      </c>
      <c r="N144" s="22"/>
      <c r="O144" s="23">
        <v>1</v>
      </c>
      <c r="P144" s="23">
        <v>1</v>
      </c>
      <c r="Q144" s="19">
        <f t="shared" si="46"/>
        <v>-143</v>
      </c>
      <c r="R144" s="19">
        <f t="shared" si="47"/>
        <v>-143</v>
      </c>
      <c r="S144" s="5">
        <f t="shared" si="37"/>
        <v>1</v>
      </c>
      <c r="T144" s="5">
        <f t="shared" si="38"/>
        <v>168</v>
      </c>
      <c r="U144" s="5">
        <f t="shared" si="34"/>
        <v>49161.84</v>
      </c>
      <c r="V144" s="24">
        <v>0</v>
      </c>
      <c r="W144" s="12">
        <f t="shared" si="35"/>
        <v>-18181.02</v>
      </c>
      <c r="X144" s="12">
        <f t="shared" si="36"/>
        <v>-23665.07</v>
      </c>
      <c r="Y144" s="12">
        <f t="shared" si="39"/>
        <v>-41846.089999999997</v>
      </c>
      <c r="Z144" s="19"/>
      <c r="AA144" s="25">
        <f t="shared" si="48"/>
        <v>0</v>
      </c>
      <c r="AB144" s="25"/>
      <c r="AC144" s="25"/>
      <c r="AD144" s="25"/>
      <c r="AE144" s="24"/>
      <c r="AF144" s="24"/>
      <c r="AG144" s="22"/>
      <c r="AH144" s="19" t="s">
        <v>287</v>
      </c>
      <c r="AI144" s="26"/>
      <c r="AJ144" s="22" t="s">
        <v>34</v>
      </c>
    </row>
    <row r="145" spans="1:36" x14ac:dyDescent="0.2">
      <c r="A145" s="5">
        <v>148</v>
      </c>
      <c r="B145" s="16">
        <v>330120050118</v>
      </c>
      <c r="C145" s="17">
        <v>990540014201</v>
      </c>
      <c r="D145" s="19" t="s">
        <v>335</v>
      </c>
      <c r="E145" s="29" t="s">
        <v>336</v>
      </c>
      <c r="F145" s="29" t="s">
        <v>67</v>
      </c>
      <c r="G145" s="30">
        <v>9</v>
      </c>
      <c r="H145" s="30">
        <v>2</v>
      </c>
      <c r="I145" s="22">
        <v>8536443</v>
      </c>
      <c r="J145" s="22">
        <v>89328</v>
      </c>
      <c r="K145" s="21"/>
      <c r="L145" s="22"/>
      <c r="M145" s="22">
        <v>1488</v>
      </c>
      <c r="N145" s="22"/>
      <c r="O145" s="23">
        <v>1</v>
      </c>
      <c r="P145" s="23">
        <v>1</v>
      </c>
      <c r="Q145" s="19">
        <f t="shared" si="46"/>
        <v>-1488</v>
      </c>
      <c r="R145" s="19">
        <f t="shared" si="47"/>
        <v>-1488</v>
      </c>
      <c r="S145" s="5">
        <f t="shared" si="37"/>
        <v>1</v>
      </c>
      <c r="T145" s="5">
        <f t="shared" si="38"/>
        <v>1513</v>
      </c>
      <c r="U145" s="5">
        <f t="shared" si="34"/>
        <v>442749.19</v>
      </c>
      <c r="V145" s="24">
        <v>0</v>
      </c>
      <c r="W145" s="12">
        <f t="shared" si="35"/>
        <v>-189184.32</v>
      </c>
      <c r="X145" s="12">
        <f t="shared" si="36"/>
        <v>-246249.12000000002</v>
      </c>
      <c r="Y145" s="12">
        <f t="shared" si="39"/>
        <v>-435433.44000000006</v>
      </c>
      <c r="Z145" s="19"/>
      <c r="AA145" s="25">
        <f t="shared" si="48"/>
        <v>0</v>
      </c>
      <c r="AB145" s="25"/>
      <c r="AC145" s="25"/>
      <c r="AD145" s="25"/>
      <c r="AE145" s="24">
        <v>1</v>
      </c>
      <c r="AF145" s="24"/>
      <c r="AG145" s="22"/>
      <c r="AH145" s="19" t="s">
        <v>287</v>
      </c>
      <c r="AI145" s="26"/>
      <c r="AJ145" s="22" t="s">
        <v>34</v>
      </c>
    </row>
    <row r="146" spans="1:36" x14ac:dyDescent="0.2">
      <c r="A146" s="5">
        <v>149</v>
      </c>
      <c r="B146" s="16">
        <v>330120333172</v>
      </c>
      <c r="C146" s="17">
        <v>860613303114</v>
      </c>
      <c r="D146" s="19" t="s">
        <v>337</v>
      </c>
      <c r="E146" s="29" t="s">
        <v>338</v>
      </c>
      <c r="F146" s="29" t="s">
        <v>67</v>
      </c>
      <c r="G146" s="30">
        <v>4</v>
      </c>
      <c r="H146" s="30"/>
      <c r="I146" s="22">
        <v>11620965</v>
      </c>
      <c r="J146" s="22">
        <v>17329179</v>
      </c>
      <c r="K146" s="21"/>
      <c r="L146" s="22"/>
      <c r="M146" s="22">
        <v>28</v>
      </c>
      <c r="N146" s="22"/>
      <c r="O146" s="23">
        <v>1</v>
      </c>
      <c r="P146" s="23">
        <v>1</v>
      </c>
      <c r="Q146" s="19">
        <f t="shared" si="46"/>
        <v>-28</v>
      </c>
      <c r="R146" s="19">
        <f t="shared" si="47"/>
        <v>-28</v>
      </c>
      <c r="S146" s="5">
        <f t="shared" si="37"/>
        <v>1</v>
      </c>
      <c r="T146" s="5">
        <f t="shared" si="38"/>
        <v>53</v>
      </c>
      <c r="U146" s="5">
        <f t="shared" si="34"/>
        <v>15509.39</v>
      </c>
      <c r="V146" s="24">
        <v>0</v>
      </c>
      <c r="W146" s="12">
        <f t="shared" si="35"/>
        <v>-3559.92</v>
      </c>
      <c r="X146" s="12">
        <f t="shared" si="36"/>
        <v>-4633.72</v>
      </c>
      <c r="Y146" s="12">
        <f t="shared" si="39"/>
        <v>-8193.64</v>
      </c>
      <c r="Z146" s="19"/>
      <c r="AA146" s="25">
        <f t="shared" si="48"/>
        <v>0</v>
      </c>
      <c r="AB146" s="25"/>
      <c r="AC146" s="25"/>
      <c r="AD146" s="25"/>
      <c r="AE146" s="24">
        <v>1</v>
      </c>
      <c r="AF146" s="24"/>
      <c r="AG146" s="22"/>
      <c r="AH146" s="19" t="s">
        <v>287</v>
      </c>
      <c r="AI146" s="26"/>
      <c r="AJ146" s="22" t="s">
        <v>34</v>
      </c>
    </row>
    <row r="147" spans="1:36" x14ac:dyDescent="0.2">
      <c r="A147" s="5">
        <v>150</v>
      </c>
      <c r="B147" s="16">
        <v>330120333173</v>
      </c>
      <c r="C147" s="17">
        <v>860613303115</v>
      </c>
      <c r="D147" s="19" t="s">
        <v>337</v>
      </c>
      <c r="E147" s="29" t="s">
        <v>110</v>
      </c>
      <c r="F147" s="29" t="s">
        <v>67</v>
      </c>
      <c r="G147" s="30">
        <v>4</v>
      </c>
      <c r="H147" s="30"/>
      <c r="I147" s="22">
        <v>11620990</v>
      </c>
      <c r="J147" s="22">
        <v>17329180</v>
      </c>
      <c r="K147" s="21"/>
      <c r="L147" s="22"/>
      <c r="M147" s="22">
        <v>129</v>
      </c>
      <c r="N147" s="22"/>
      <c r="O147" s="23">
        <v>1</v>
      </c>
      <c r="P147" s="23">
        <v>1</v>
      </c>
      <c r="Q147" s="19">
        <f t="shared" si="46"/>
        <v>-129</v>
      </c>
      <c r="R147" s="19">
        <f t="shared" si="47"/>
        <v>-129</v>
      </c>
      <c r="S147" s="5">
        <f t="shared" si="37"/>
        <v>1</v>
      </c>
      <c r="T147" s="5">
        <f t="shared" si="38"/>
        <v>154</v>
      </c>
      <c r="U147" s="5">
        <f t="shared" si="34"/>
        <v>45065.02</v>
      </c>
      <c r="V147" s="24">
        <v>0</v>
      </c>
      <c r="W147" s="12">
        <f t="shared" si="35"/>
        <v>-16401.060000000001</v>
      </c>
      <c r="X147" s="12">
        <f t="shared" si="36"/>
        <v>-21348.210000000003</v>
      </c>
      <c r="Y147" s="12">
        <f t="shared" si="39"/>
        <v>-37749.270000000004</v>
      </c>
      <c r="Z147" s="19"/>
      <c r="AA147" s="25">
        <f t="shared" si="48"/>
        <v>0</v>
      </c>
      <c r="AB147" s="25"/>
      <c r="AC147" s="25"/>
      <c r="AD147" s="25"/>
      <c r="AE147" s="24">
        <v>1</v>
      </c>
      <c r="AF147" s="24"/>
      <c r="AG147" s="22"/>
      <c r="AH147" s="19" t="s">
        <v>287</v>
      </c>
      <c r="AI147" s="26"/>
      <c r="AJ147" s="22" t="s">
        <v>34</v>
      </c>
    </row>
    <row r="148" spans="1:36" x14ac:dyDescent="0.2">
      <c r="A148" s="5">
        <v>151</v>
      </c>
      <c r="B148" s="16">
        <v>331012161247</v>
      </c>
      <c r="C148" s="17">
        <v>760525301129</v>
      </c>
      <c r="D148" s="19" t="s">
        <v>339</v>
      </c>
      <c r="E148" s="29" t="s">
        <v>340</v>
      </c>
      <c r="F148" s="29" t="s">
        <v>129</v>
      </c>
      <c r="G148" s="30" t="s">
        <v>49</v>
      </c>
      <c r="H148" s="30"/>
      <c r="I148" s="22">
        <v>2516739</v>
      </c>
      <c r="J148" s="22">
        <v>123330</v>
      </c>
      <c r="K148" s="21"/>
      <c r="L148" s="22"/>
      <c r="M148" s="22">
        <v>2251</v>
      </c>
      <c r="N148" s="22"/>
      <c r="O148" s="23">
        <v>1</v>
      </c>
      <c r="P148" s="31">
        <v>0</v>
      </c>
      <c r="Q148" s="19">
        <f t="shared" si="46"/>
        <v>-2251</v>
      </c>
      <c r="R148" s="19">
        <f t="shared" si="47"/>
        <v>0</v>
      </c>
      <c r="S148" s="5">
        <f t="shared" si="37"/>
        <v>1</v>
      </c>
      <c r="T148" s="5">
        <f t="shared" si="38"/>
        <v>2276</v>
      </c>
      <c r="U148" s="5">
        <f t="shared" si="34"/>
        <v>666025.88</v>
      </c>
      <c r="V148" s="24">
        <v>0</v>
      </c>
      <c r="W148" s="12">
        <f t="shared" si="35"/>
        <v>-286192.14</v>
      </c>
      <c r="X148" s="12">
        <f t="shared" si="36"/>
        <v>0</v>
      </c>
      <c r="Y148" s="12">
        <f t="shared" si="39"/>
        <v>-286192.14</v>
      </c>
      <c r="Z148" s="19"/>
      <c r="AA148" s="25">
        <f t="shared" si="48"/>
        <v>-2251</v>
      </c>
      <c r="AB148" s="25"/>
      <c r="AC148" s="25"/>
      <c r="AD148" s="25"/>
      <c r="AE148" s="24">
        <v>1</v>
      </c>
      <c r="AF148" s="24"/>
      <c r="AG148" s="22"/>
      <c r="AH148" s="19" t="s">
        <v>287</v>
      </c>
      <c r="AI148" s="26"/>
      <c r="AJ148" s="22" t="s">
        <v>34</v>
      </c>
    </row>
    <row r="149" spans="1:36" x14ac:dyDescent="0.2">
      <c r="A149" s="5">
        <v>152</v>
      </c>
      <c r="B149" s="16">
        <v>580410347158</v>
      </c>
      <c r="C149" s="17">
        <v>400701405874</v>
      </c>
      <c r="D149" s="22" t="s">
        <v>341</v>
      </c>
      <c r="E149" s="29" t="s">
        <v>342</v>
      </c>
      <c r="F149" s="29" t="s">
        <v>32</v>
      </c>
      <c r="G149" s="30">
        <v>139</v>
      </c>
      <c r="H149" s="30">
        <v>62</v>
      </c>
      <c r="I149" s="22">
        <v>5171971</v>
      </c>
      <c r="J149" s="22">
        <v>3952</v>
      </c>
      <c r="K149" s="21"/>
      <c r="L149" s="22"/>
      <c r="M149" s="22">
        <v>1051</v>
      </c>
      <c r="N149" s="22"/>
      <c r="O149" s="23">
        <v>1</v>
      </c>
      <c r="P149" s="23">
        <v>1</v>
      </c>
      <c r="Q149" s="19">
        <f t="shared" si="46"/>
        <v>-1051</v>
      </c>
      <c r="R149" s="19">
        <f t="shared" si="47"/>
        <v>-1051</v>
      </c>
      <c r="S149" s="5">
        <f t="shared" si="37"/>
        <v>1</v>
      </c>
      <c r="T149" s="5">
        <f t="shared" si="38"/>
        <v>1076</v>
      </c>
      <c r="U149" s="5">
        <f t="shared" si="34"/>
        <v>314869.88</v>
      </c>
      <c r="V149" s="24">
        <v>0</v>
      </c>
      <c r="W149" s="12">
        <f t="shared" si="35"/>
        <v>-133624.14000000001</v>
      </c>
      <c r="X149" s="12">
        <f t="shared" si="36"/>
        <v>-173929.99000000002</v>
      </c>
      <c r="Y149" s="12">
        <f t="shared" si="39"/>
        <v>-307554.13</v>
      </c>
      <c r="Z149" s="19"/>
      <c r="AA149" s="25">
        <f t="shared" si="48"/>
        <v>0</v>
      </c>
      <c r="AB149" s="25"/>
      <c r="AC149" s="25"/>
      <c r="AD149" s="25"/>
      <c r="AE149" s="24">
        <v>1</v>
      </c>
      <c r="AF149" s="24"/>
      <c r="AG149" s="22"/>
      <c r="AH149" s="19" t="s">
        <v>287</v>
      </c>
      <c r="AI149" s="26"/>
      <c r="AJ149" s="22" t="s">
        <v>34</v>
      </c>
    </row>
    <row r="150" spans="1:36" x14ac:dyDescent="0.2">
      <c r="A150" s="5">
        <v>153</v>
      </c>
      <c r="B150" s="16">
        <v>331017823504</v>
      </c>
      <c r="C150" s="17">
        <v>610203401015</v>
      </c>
      <c r="D150" s="22" t="s">
        <v>343</v>
      </c>
      <c r="E150" s="29" t="s">
        <v>344</v>
      </c>
      <c r="F150" s="29"/>
      <c r="G150" s="30"/>
      <c r="H150" s="30"/>
      <c r="I150" s="22">
        <v>7310160</v>
      </c>
      <c r="J150" s="22">
        <v>825063</v>
      </c>
      <c r="K150" s="21"/>
      <c r="L150" s="22"/>
      <c r="M150" s="22">
        <v>977</v>
      </c>
      <c r="N150" s="22"/>
      <c r="O150" s="23">
        <v>1</v>
      </c>
      <c r="P150" s="23">
        <v>1</v>
      </c>
      <c r="Q150" s="19">
        <f t="shared" si="46"/>
        <v>-977</v>
      </c>
      <c r="R150" s="19">
        <f t="shared" si="47"/>
        <v>-977</v>
      </c>
      <c r="S150" s="5">
        <f t="shared" si="37"/>
        <v>1</v>
      </c>
      <c r="T150" s="5">
        <f t="shared" si="38"/>
        <v>1002</v>
      </c>
      <c r="U150" s="5">
        <f t="shared" si="34"/>
        <v>293215.26</v>
      </c>
      <c r="V150" s="24">
        <v>0</v>
      </c>
      <c r="W150" s="12">
        <f t="shared" si="35"/>
        <v>-124215.78</v>
      </c>
      <c r="X150" s="12">
        <f t="shared" si="36"/>
        <v>-161683.73000000001</v>
      </c>
      <c r="Y150" s="12">
        <f t="shared" si="39"/>
        <v>-285899.51</v>
      </c>
      <c r="Z150" s="19"/>
      <c r="AA150" s="25">
        <f t="shared" si="48"/>
        <v>0</v>
      </c>
      <c r="AB150" s="25"/>
      <c r="AC150" s="25"/>
      <c r="AD150" s="25"/>
      <c r="AE150" s="24"/>
      <c r="AF150" s="24"/>
      <c r="AG150" s="22"/>
      <c r="AH150" s="19" t="s">
        <v>287</v>
      </c>
      <c r="AI150" s="26"/>
      <c r="AJ150" s="22" t="s">
        <v>34</v>
      </c>
    </row>
    <row r="151" spans="1:36" x14ac:dyDescent="0.2">
      <c r="A151" s="5">
        <v>154</v>
      </c>
      <c r="B151" s="16">
        <v>331000035502</v>
      </c>
      <c r="C151" s="17">
        <v>990540014201</v>
      </c>
      <c r="D151" s="19" t="s">
        <v>345</v>
      </c>
      <c r="E151" s="29" t="s">
        <v>346</v>
      </c>
      <c r="F151" s="29" t="s">
        <v>347</v>
      </c>
      <c r="G151" s="30">
        <v>29</v>
      </c>
      <c r="H151" s="30"/>
      <c r="I151" s="22">
        <v>16701938</v>
      </c>
      <c r="J151" s="22">
        <v>48562</v>
      </c>
      <c r="K151" s="21"/>
      <c r="L151" s="22"/>
      <c r="M151" s="22">
        <v>606</v>
      </c>
      <c r="N151" s="22"/>
      <c r="O151" s="23">
        <v>1</v>
      </c>
      <c r="P151" s="31">
        <v>0</v>
      </c>
      <c r="Q151" s="19">
        <f t="shared" si="46"/>
        <v>-606</v>
      </c>
      <c r="R151" s="19">
        <f t="shared" si="47"/>
        <v>0</v>
      </c>
      <c r="S151" s="5">
        <f t="shared" si="37"/>
        <v>1</v>
      </c>
      <c r="T151" s="5">
        <f t="shared" si="38"/>
        <v>631</v>
      </c>
      <c r="U151" s="5">
        <f t="shared" si="34"/>
        <v>184649.53</v>
      </c>
      <c r="V151" s="24">
        <v>0</v>
      </c>
      <c r="W151" s="12">
        <f t="shared" si="35"/>
        <v>-77046.84</v>
      </c>
      <c r="X151" s="12">
        <f t="shared" si="36"/>
        <v>0</v>
      </c>
      <c r="Y151" s="12">
        <f t="shared" si="39"/>
        <v>-77046.84</v>
      </c>
      <c r="Z151" s="19"/>
      <c r="AA151" s="25">
        <f t="shared" si="48"/>
        <v>-606</v>
      </c>
      <c r="AB151" s="25"/>
      <c r="AC151" s="25"/>
      <c r="AD151" s="25"/>
      <c r="AE151" s="24">
        <v>1</v>
      </c>
      <c r="AF151" s="24"/>
      <c r="AG151" s="22"/>
      <c r="AH151" s="19" t="s">
        <v>287</v>
      </c>
      <c r="AI151" s="26"/>
      <c r="AJ151" s="22" t="s">
        <v>34</v>
      </c>
    </row>
    <row r="152" spans="1:36" x14ac:dyDescent="0.2">
      <c r="A152" s="5">
        <v>155</v>
      </c>
      <c r="B152" s="16">
        <v>330120018752</v>
      </c>
      <c r="C152" s="17">
        <v>710327401764</v>
      </c>
      <c r="D152" s="19" t="s">
        <v>348</v>
      </c>
      <c r="E152" s="29" t="s">
        <v>349</v>
      </c>
      <c r="F152" s="29" t="s">
        <v>32</v>
      </c>
      <c r="G152" s="30">
        <v>92</v>
      </c>
      <c r="H152" s="30"/>
      <c r="I152" s="22">
        <v>15930924</v>
      </c>
      <c r="J152" s="22">
        <v>122638</v>
      </c>
      <c r="K152" s="21"/>
      <c r="L152" s="22"/>
      <c r="M152" s="22">
        <v>589</v>
      </c>
      <c r="N152" s="22"/>
      <c r="O152" s="23">
        <v>1</v>
      </c>
      <c r="P152" s="31">
        <v>0</v>
      </c>
      <c r="Q152" s="19">
        <f t="shared" si="46"/>
        <v>-589</v>
      </c>
      <c r="R152" s="19">
        <f t="shared" si="47"/>
        <v>0</v>
      </c>
      <c r="S152" s="5">
        <f t="shared" si="37"/>
        <v>1</v>
      </c>
      <c r="T152" s="5">
        <f t="shared" si="38"/>
        <v>614</v>
      </c>
      <c r="U152" s="5">
        <f t="shared" si="34"/>
        <v>179674.82</v>
      </c>
      <c r="V152" s="24">
        <v>0</v>
      </c>
      <c r="W152" s="12">
        <f t="shared" si="35"/>
        <v>-74885.460000000006</v>
      </c>
      <c r="X152" s="12">
        <f t="shared" si="36"/>
        <v>0</v>
      </c>
      <c r="Y152" s="12">
        <f t="shared" si="39"/>
        <v>-74885.460000000006</v>
      </c>
      <c r="Z152" s="19"/>
      <c r="AA152" s="25">
        <f t="shared" si="48"/>
        <v>-589</v>
      </c>
      <c r="AB152" s="25"/>
      <c r="AC152" s="25"/>
      <c r="AD152" s="25"/>
      <c r="AE152" s="24"/>
      <c r="AF152" s="24"/>
      <c r="AG152" s="22"/>
      <c r="AH152" s="19" t="s">
        <v>287</v>
      </c>
      <c r="AI152" s="26"/>
      <c r="AJ152" s="22" t="s">
        <v>34</v>
      </c>
    </row>
    <row r="153" spans="1:36" x14ac:dyDescent="0.2">
      <c r="A153" s="5">
        <v>156</v>
      </c>
      <c r="B153" s="16">
        <v>331012145905</v>
      </c>
      <c r="C153" s="17">
        <v>480104400832</v>
      </c>
      <c r="D153" s="19" t="s">
        <v>350</v>
      </c>
      <c r="E153" s="29" t="s">
        <v>351</v>
      </c>
      <c r="F153" s="29" t="s">
        <v>352</v>
      </c>
      <c r="G153" s="30">
        <v>16</v>
      </c>
      <c r="H153" s="30"/>
      <c r="I153" s="22">
        <v>18513</v>
      </c>
      <c r="J153" s="22">
        <v>17328939</v>
      </c>
      <c r="K153" s="21"/>
      <c r="L153" s="22"/>
      <c r="M153" s="22">
        <v>41</v>
      </c>
      <c r="N153" s="22"/>
      <c r="O153" s="23">
        <v>1</v>
      </c>
      <c r="P153" s="31">
        <v>0</v>
      </c>
      <c r="Q153" s="19">
        <f t="shared" si="46"/>
        <v>-41</v>
      </c>
      <c r="R153" s="19">
        <f t="shared" si="47"/>
        <v>0</v>
      </c>
      <c r="S153" s="5">
        <f t="shared" si="37"/>
        <v>1</v>
      </c>
      <c r="T153" s="5">
        <f t="shared" si="38"/>
        <v>66</v>
      </c>
      <c r="U153" s="5">
        <f t="shared" si="34"/>
        <v>19313.579999999998</v>
      </c>
      <c r="V153" s="24">
        <v>0</v>
      </c>
      <c r="W153" s="12">
        <f t="shared" si="35"/>
        <v>-5212.74</v>
      </c>
      <c r="X153" s="12">
        <f t="shared" si="36"/>
        <v>0</v>
      </c>
      <c r="Y153" s="12">
        <f t="shared" si="39"/>
        <v>-5212.74</v>
      </c>
      <c r="Z153" s="19"/>
      <c r="AA153" s="25">
        <f t="shared" si="48"/>
        <v>-41</v>
      </c>
      <c r="AB153" s="25"/>
      <c r="AC153" s="25"/>
      <c r="AD153" s="25"/>
      <c r="AE153" s="24">
        <v>1</v>
      </c>
      <c r="AF153" s="24"/>
      <c r="AG153" s="22"/>
      <c r="AH153" s="19" t="s">
        <v>287</v>
      </c>
      <c r="AI153" s="26"/>
      <c r="AJ153" s="22" t="s">
        <v>34</v>
      </c>
    </row>
    <row r="154" spans="1:36" x14ac:dyDescent="0.2">
      <c r="A154" s="5">
        <v>157</v>
      </c>
      <c r="B154" s="16">
        <v>331010038014</v>
      </c>
      <c r="C154" s="17">
        <v>560115402370</v>
      </c>
      <c r="D154" s="19" t="s">
        <v>353</v>
      </c>
      <c r="E154" s="29" t="s">
        <v>95</v>
      </c>
      <c r="F154" s="29" t="s">
        <v>91</v>
      </c>
      <c r="G154" s="30">
        <v>53</v>
      </c>
      <c r="H154" s="30"/>
      <c r="I154" s="22">
        <v>16790613</v>
      </c>
      <c r="J154" s="22">
        <v>47776</v>
      </c>
      <c r="K154" s="21"/>
      <c r="L154" s="22"/>
      <c r="M154" s="22">
        <v>964</v>
      </c>
      <c r="N154" s="22"/>
      <c r="O154" s="23">
        <v>1</v>
      </c>
      <c r="P154" s="23">
        <v>1</v>
      </c>
      <c r="Q154" s="19">
        <f t="shared" si="46"/>
        <v>-964</v>
      </c>
      <c r="R154" s="19">
        <f t="shared" si="47"/>
        <v>-964</v>
      </c>
      <c r="S154" s="5">
        <f t="shared" si="37"/>
        <v>1</v>
      </c>
      <c r="T154" s="5">
        <f t="shared" si="38"/>
        <v>989</v>
      </c>
      <c r="U154" s="5">
        <f t="shared" si="34"/>
        <v>289411.07</v>
      </c>
      <c r="V154" s="24">
        <v>0</v>
      </c>
      <c r="W154" s="12">
        <f t="shared" si="35"/>
        <v>-122562.96</v>
      </c>
      <c r="X154" s="12">
        <f t="shared" si="36"/>
        <v>-159532.36000000002</v>
      </c>
      <c r="Y154" s="12">
        <f t="shared" si="39"/>
        <v>-282095.32</v>
      </c>
      <c r="Z154" s="19"/>
      <c r="AA154" s="25">
        <f t="shared" si="48"/>
        <v>0</v>
      </c>
      <c r="AB154" s="25"/>
      <c r="AC154" s="25"/>
      <c r="AD154" s="25"/>
      <c r="AE154" s="24">
        <v>1</v>
      </c>
      <c r="AF154" s="24"/>
      <c r="AG154" s="22"/>
      <c r="AH154" s="19" t="s">
        <v>287</v>
      </c>
      <c r="AI154" s="26"/>
      <c r="AJ154" s="22" t="s">
        <v>34</v>
      </c>
    </row>
    <row r="155" spans="1:36" x14ac:dyDescent="0.2">
      <c r="A155" s="5">
        <v>158</v>
      </c>
      <c r="B155" s="16">
        <v>330120034325</v>
      </c>
      <c r="C155" s="17">
        <v>570506400936</v>
      </c>
      <c r="D155" s="19" t="s">
        <v>354</v>
      </c>
      <c r="E155" s="19" t="s">
        <v>355</v>
      </c>
      <c r="F155" s="19" t="s">
        <v>123</v>
      </c>
      <c r="G155" s="20">
        <v>49</v>
      </c>
      <c r="H155" s="20">
        <v>1</v>
      </c>
      <c r="I155" s="19">
        <v>12872046</v>
      </c>
      <c r="J155" s="19">
        <v>17333993</v>
      </c>
      <c r="K155" s="21"/>
      <c r="L155" s="19"/>
      <c r="M155" s="22">
        <v>131</v>
      </c>
      <c r="N155" s="22"/>
      <c r="O155" s="23">
        <v>1</v>
      </c>
      <c r="P155" s="31">
        <v>0</v>
      </c>
      <c r="Q155" s="19">
        <f t="shared" si="46"/>
        <v>-131</v>
      </c>
      <c r="R155" s="19">
        <f t="shared" si="47"/>
        <v>0</v>
      </c>
      <c r="S155" s="5">
        <f t="shared" si="37"/>
        <v>1</v>
      </c>
      <c r="T155" s="5">
        <f t="shared" si="38"/>
        <v>156</v>
      </c>
      <c r="U155" s="5">
        <f t="shared" si="34"/>
        <v>45650.28</v>
      </c>
      <c r="V155" s="24">
        <v>0</v>
      </c>
      <c r="W155" s="12">
        <f t="shared" si="35"/>
        <v>-16655.34</v>
      </c>
      <c r="X155" s="12">
        <f t="shared" si="36"/>
        <v>0</v>
      </c>
      <c r="Y155" s="12">
        <f t="shared" si="39"/>
        <v>-16655.34</v>
      </c>
      <c r="Z155" s="19"/>
      <c r="AA155" s="25">
        <f t="shared" si="48"/>
        <v>-131</v>
      </c>
      <c r="AB155" s="25"/>
      <c r="AC155" s="25"/>
      <c r="AD155" s="25"/>
      <c r="AE155" s="24">
        <v>1</v>
      </c>
      <c r="AF155" s="24"/>
      <c r="AG155" s="19"/>
      <c r="AH155" s="19" t="s">
        <v>287</v>
      </c>
      <c r="AI155" s="26"/>
      <c r="AJ155" s="22" t="s">
        <v>34</v>
      </c>
    </row>
    <row r="156" spans="1:36" x14ac:dyDescent="0.2">
      <c r="A156" s="5">
        <v>159</v>
      </c>
      <c r="B156" s="16"/>
      <c r="C156" s="17">
        <v>640307300884</v>
      </c>
      <c r="D156" s="19" t="s">
        <v>356</v>
      </c>
      <c r="E156" s="19" t="s">
        <v>357</v>
      </c>
      <c r="F156" s="19" t="s">
        <v>58</v>
      </c>
      <c r="G156" s="20">
        <v>113</v>
      </c>
      <c r="H156" s="20"/>
      <c r="I156" s="19">
        <v>0</v>
      </c>
      <c r="J156" s="19"/>
      <c r="K156" s="21"/>
      <c r="L156" s="19"/>
      <c r="M156" s="22">
        <v>50</v>
      </c>
      <c r="N156" s="22"/>
      <c r="O156" s="23">
        <v>1</v>
      </c>
      <c r="P156" s="23">
        <v>1</v>
      </c>
      <c r="Q156" s="19">
        <f t="shared" si="46"/>
        <v>-50</v>
      </c>
      <c r="R156" s="19">
        <f t="shared" si="47"/>
        <v>-50</v>
      </c>
      <c r="S156" s="5">
        <f t="shared" si="37"/>
        <v>1</v>
      </c>
      <c r="T156" s="5">
        <f t="shared" si="38"/>
        <v>75</v>
      </c>
      <c r="U156" s="5">
        <f t="shared" si="34"/>
        <v>21947.25</v>
      </c>
      <c r="V156" s="24">
        <v>0</v>
      </c>
      <c r="W156" s="12">
        <f t="shared" si="35"/>
        <v>-6357</v>
      </c>
      <c r="X156" s="12">
        <f t="shared" si="36"/>
        <v>-8274.5</v>
      </c>
      <c r="Y156" s="12">
        <f t="shared" si="39"/>
        <v>-14631.5</v>
      </c>
      <c r="Z156" s="19"/>
      <c r="AA156" s="25">
        <f t="shared" si="48"/>
        <v>0</v>
      </c>
      <c r="AB156" s="25"/>
      <c r="AC156" s="25"/>
      <c r="AD156" s="25"/>
      <c r="AE156" s="24"/>
      <c r="AF156" s="24"/>
      <c r="AG156" s="19"/>
      <c r="AH156" s="19" t="s">
        <v>287</v>
      </c>
      <c r="AI156" s="26"/>
      <c r="AJ156" s="22" t="s">
        <v>34</v>
      </c>
    </row>
    <row r="157" spans="1:36" x14ac:dyDescent="0.2">
      <c r="A157" s="5">
        <v>160</v>
      </c>
      <c r="B157" s="16"/>
      <c r="C157" s="17">
        <v>640307300884</v>
      </c>
      <c r="D157" s="19" t="s">
        <v>358</v>
      </c>
      <c r="E157" s="29" t="s">
        <v>359</v>
      </c>
      <c r="F157" s="29" t="s">
        <v>67</v>
      </c>
      <c r="G157" s="30" t="s">
        <v>49</v>
      </c>
      <c r="H157" s="30"/>
      <c r="I157" s="19">
        <v>0</v>
      </c>
      <c r="J157" s="22"/>
      <c r="K157" s="21"/>
      <c r="L157" s="22"/>
      <c r="M157" s="22">
        <v>100</v>
      </c>
      <c r="N157" s="22"/>
      <c r="O157" s="23">
        <v>1</v>
      </c>
      <c r="P157" s="23">
        <v>1</v>
      </c>
      <c r="Q157" s="19">
        <f t="shared" si="46"/>
        <v>-100</v>
      </c>
      <c r="R157" s="19">
        <f t="shared" si="47"/>
        <v>-100</v>
      </c>
      <c r="S157" s="5">
        <f t="shared" si="37"/>
        <v>1</v>
      </c>
      <c r="T157" s="5">
        <f t="shared" si="38"/>
        <v>125</v>
      </c>
      <c r="U157" s="5">
        <f t="shared" si="34"/>
        <v>36578.75</v>
      </c>
      <c r="V157" s="24">
        <v>0</v>
      </c>
      <c r="W157" s="12">
        <f t="shared" si="35"/>
        <v>-12714</v>
      </c>
      <c r="X157" s="12">
        <f t="shared" si="36"/>
        <v>-16549</v>
      </c>
      <c r="Y157" s="12">
        <f t="shared" si="39"/>
        <v>-29263</v>
      </c>
      <c r="Z157" s="19"/>
      <c r="AA157" s="25">
        <f t="shared" si="48"/>
        <v>0</v>
      </c>
      <c r="AB157" s="25"/>
      <c r="AC157" s="25"/>
      <c r="AD157" s="25"/>
      <c r="AE157" s="24"/>
      <c r="AF157" s="24"/>
      <c r="AG157" s="22"/>
      <c r="AH157" s="19" t="s">
        <v>287</v>
      </c>
      <c r="AI157" s="26"/>
      <c r="AJ157" s="22" t="s">
        <v>34</v>
      </c>
    </row>
    <row r="158" spans="1:36" x14ac:dyDescent="0.2">
      <c r="A158" s="5">
        <v>161</v>
      </c>
      <c r="B158" s="16">
        <v>331010787523</v>
      </c>
      <c r="C158" s="17">
        <v>710626400915</v>
      </c>
      <c r="D158" s="19" t="s">
        <v>360</v>
      </c>
      <c r="E158" s="29" t="s">
        <v>361</v>
      </c>
      <c r="F158" s="29" t="s">
        <v>58</v>
      </c>
      <c r="G158" s="30">
        <v>136</v>
      </c>
      <c r="H158" s="30"/>
      <c r="I158" s="22">
        <v>560540</v>
      </c>
      <c r="J158" s="22">
        <v>2490</v>
      </c>
      <c r="K158" s="21"/>
      <c r="L158" s="19"/>
      <c r="M158" s="22">
        <v>69</v>
      </c>
      <c r="N158" s="22"/>
      <c r="O158" s="23">
        <v>1</v>
      </c>
      <c r="P158" s="23">
        <v>1</v>
      </c>
      <c r="Q158" s="19">
        <f t="shared" si="46"/>
        <v>-69</v>
      </c>
      <c r="R158" s="19">
        <f t="shared" si="47"/>
        <v>-69</v>
      </c>
      <c r="S158" s="5">
        <f t="shared" si="37"/>
        <v>0</v>
      </c>
      <c r="T158" s="5">
        <f t="shared" si="38"/>
        <v>0</v>
      </c>
      <c r="U158" s="5">
        <f t="shared" si="34"/>
        <v>0</v>
      </c>
      <c r="V158" s="24">
        <v>0</v>
      </c>
      <c r="W158" s="12">
        <f t="shared" si="35"/>
        <v>-8772.66</v>
      </c>
      <c r="X158" s="12">
        <f t="shared" si="36"/>
        <v>-11418.810000000001</v>
      </c>
      <c r="Y158" s="12">
        <f t="shared" si="39"/>
        <v>-20191.47</v>
      </c>
      <c r="Z158" s="19"/>
      <c r="AA158" s="25">
        <f t="shared" si="48"/>
        <v>0</v>
      </c>
      <c r="AB158" s="25"/>
      <c r="AC158" s="25"/>
      <c r="AD158" s="25"/>
      <c r="AE158" s="24">
        <v>1</v>
      </c>
      <c r="AF158" s="24"/>
      <c r="AG158" s="19"/>
      <c r="AH158" s="19" t="s">
        <v>142</v>
      </c>
      <c r="AI158" s="26"/>
      <c r="AJ158" s="22" t="s">
        <v>34</v>
      </c>
    </row>
    <row r="159" spans="1:36" x14ac:dyDescent="0.2">
      <c r="A159" s="5">
        <v>162</v>
      </c>
      <c r="B159" s="16">
        <v>331010193684</v>
      </c>
      <c r="C159" s="17">
        <v>730505401001</v>
      </c>
      <c r="D159" s="19" t="s">
        <v>362</v>
      </c>
      <c r="E159" s="19" t="s">
        <v>363</v>
      </c>
      <c r="F159" s="19" t="s">
        <v>58</v>
      </c>
      <c r="G159" s="20">
        <v>136</v>
      </c>
      <c r="H159" s="20">
        <v>3</v>
      </c>
      <c r="I159" s="19">
        <v>1594681</v>
      </c>
      <c r="J159" s="19">
        <v>88633</v>
      </c>
      <c r="K159" s="21"/>
      <c r="L159" s="19"/>
      <c r="M159" s="22">
        <v>445</v>
      </c>
      <c r="N159" s="22"/>
      <c r="O159" s="23">
        <v>1</v>
      </c>
      <c r="P159" s="23">
        <v>1</v>
      </c>
      <c r="Q159" s="19">
        <f t="shared" si="46"/>
        <v>-445</v>
      </c>
      <c r="R159" s="19">
        <f t="shared" si="47"/>
        <v>-445</v>
      </c>
      <c r="S159" s="5">
        <f t="shared" si="37"/>
        <v>0</v>
      </c>
      <c r="T159" s="5">
        <f t="shared" si="38"/>
        <v>0</v>
      </c>
      <c r="U159" s="5">
        <f t="shared" si="34"/>
        <v>0</v>
      </c>
      <c r="V159" s="24">
        <v>0</v>
      </c>
      <c r="W159" s="12">
        <f t="shared" si="35"/>
        <v>-56577.3</v>
      </c>
      <c r="X159" s="12">
        <f t="shared" si="36"/>
        <v>-73643.05</v>
      </c>
      <c r="Y159" s="12">
        <f t="shared" si="39"/>
        <v>-130220.35</v>
      </c>
      <c r="Z159" s="19"/>
      <c r="AA159" s="25">
        <f t="shared" si="48"/>
        <v>0</v>
      </c>
      <c r="AB159" s="25"/>
      <c r="AC159" s="25"/>
      <c r="AD159" s="25"/>
      <c r="AE159" s="24">
        <v>1</v>
      </c>
      <c r="AF159" s="24"/>
      <c r="AG159" s="19"/>
      <c r="AH159" s="19" t="s">
        <v>142</v>
      </c>
      <c r="AI159" s="26"/>
      <c r="AJ159" s="22" t="s">
        <v>34</v>
      </c>
    </row>
    <row r="160" spans="1:36" x14ac:dyDescent="0.2">
      <c r="A160" s="5">
        <v>163</v>
      </c>
      <c r="B160" s="16">
        <v>331010529045</v>
      </c>
      <c r="C160" s="17">
        <v>570331400310</v>
      </c>
      <c r="D160" s="19" t="s">
        <v>364</v>
      </c>
      <c r="E160" s="19" t="s">
        <v>365</v>
      </c>
      <c r="F160" s="19" t="s">
        <v>65</v>
      </c>
      <c r="G160" s="20">
        <v>136</v>
      </c>
      <c r="H160" s="20">
        <v>2</v>
      </c>
      <c r="I160" s="19">
        <v>2515049</v>
      </c>
      <c r="J160" s="19">
        <v>25</v>
      </c>
      <c r="K160" s="21"/>
      <c r="L160" s="19"/>
      <c r="M160" s="22">
        <v>544</v>
      </c>
      <c r="N160" s="22"/>
      <c r="O160" s="23">
        <v>1</v>
      </c>
      <c r="P160" s="23">
        <v>1</v>
      </c>
      <c r="Q160" s="19">
        <f t="shared" si="46"/>
        <v>-544</v>
      </c>
      <c r="R160" s="19">
        <f t="shared" si="47"/>
        <v>-544</v>
      </c>
      <c r="S160" s="5">
        <f t="shared" si="37"/>
        <v>0</v>
      </c>
      <c r="T160" s="5">
        <f t="shared" si="38"/>
        <v>0</v>
      </c>
      <c r="U160" s="5">
        <f t="shared" si="34"/>
        <v>0</v>
      </c>
      <c r="V160" s="24">
        <v>0</v>
      </c>
      <c r="W160" s="12">
        <f t="shared" si="35"/>
        <v>-69164.160000000003</v>
      </c>
      <c r="X160" s="12">
        <f t="shared" si="36"/>
        <v>-90026.559999999998</v>
      </c>
      <c r="Y160" s="12">
        <f t="shared" si="39"/>
        <v>-159190.72</v>
      </c>
      <c r="Z160" s="19"/>
      <c r="AA160" s="25">
        <f t="shared" si="48"/>
        <v>0</v>
      </c>
      <c r="AB160" s="25"/>
      <c r="AC160" s="25"/>
      <c r="AD160" s="25"/>
      <c r="AE160" s="24">
        <v>1</v>
      </c>
      <c r="AF160" s="24"/>
      <c r="AG160" s="19"/>
      <c r="AH160" s="19" t="s">
        <v>142</v>
      </c>
      <c r="AI160" s="26"/>
      <c r="AJ160" s="22" t="s">
        <v>34</v>
      </c>
    </row>
    <row r="161" spans="1:36" x14ac:dyDescent="0.2">
      <c r="A161" s="5">
        <v>164</v>
      </c>
      <c r="B161" s="16">
        <v>331018854472</v>
      </c>
      <c r="C161" s="17">
        <v>600213302048</v>
      </c>
      <c r="D161" s="19" t="s">
        <v>366</v>
      </c>
      <c r="E161" s="19" t="s">
        <v>367</v>
      </c>
      <c r="F161" s="19" t="s">
        <v>67</v>
      </c>
      <c r="G161" s="20">
        <v>2</v>
      </c>
      <c r="H161" s="20">
        <v>2</v>
      </c>
      <c r="I161" s="19">
        <v>122446514</v>
      </c>
      <c r="J161" s="19" t="s">
        <v>368</v>
      </c>
      <c r="K161" s="21"/>
      <c r="L161" s="19"/>
      <c r="M161" s="22">
        <v>363</v>
      </c>
      <c r="N161" s="22"/>
      <c r="O161" s="23">
        <v>1</v>
      </c>
      <c r="P161" s="23">
        <v>1</v>
      </c>
      <c r="Q161" s="19">
        <f t="shared" si="46"/>
        <v>-363</v>
      </c>
      <c r="R161" s="19">
        <f t="shared" si="47"/>
        <v>-363</v>
      </c>
      <c r="S161" s="5">
        <f t="shared" si="37"/>
        <v>0</v>
      </c>
      <c r="T161" s="5">
        <f t="shared" si="38"/>
        <v>0</v>
      </c>
      <c r="U161" s="5">
        <f t="shared" si="34"/>
        <v>0</v>
      </c>
      <c r="V161" s="24">
        <v>0</v>
      </c>
      <c r="W161" s="12">
        <f t="shared" si="35"/>
        <v>-46151.82</v>
      </c>
      <c r="X161" s="12">
        <f t="shared" si="36"/>
        <v>-60072.87</v>
      </c>
      <c r="Y161" s="12">
        <f t="shared" si="39"/>
        <v>-106224.69</v>
      </c>
      <c r="Z161" s="19"/>
      <c r="AA161" s="25">
        <f t="shared" si="48"/>
        <v>0</v>
      </c>
      <c r="AB161" s="25"/>
      <c r="AC161" s="25"/>
      <c r="AD161" s="25"/>
      <c r="AE161" s="24">
        <v>1</v>
      </c>
      <c r="AF161" s="24"/>
      <c r="AG161" s="19"/>
      <c r="AH161" s="19" t="s">
        <v>142</v>
      </c>
      <c r="AI161" s="26"/>
      <c r="AJ161" s="22" t="s">
        <v>34</v>
      </c>
    </row>
    <row r="162" spans="1:36" x14ac:dyDescent="0.2">
      <c r="A162" s="5">
        <v>165</v>
      </c>
      <c r="B162" s="16">
        <v>331018978850</v>
      </c>
      <c r="C162" s="17">
        <v>840429401448</v>
      </c>
      <c r="D162" s="19" t="s">
        <v>369</v>
      </c>
      <c r="E162" s="19" t="s">
        <v>370</v>
      </c>
      <c r="F162" s="19" t="s">
        <v>67</v>
      </c>
      <c r="G162" s="20">
        <v>2</v>
      </c>
      <c r="H162" s="20">
        <v>53</v>
      </c>
      <c r="I162" s="19">
        <v>10243683</v>
      </c>
      <c r="J162" s="19">
        <v>88161</v>
      </c>
      <c r="K162" s="21"/>
      <c r="L162" s="19"/>
      <c r="M162" s="22">
        <v>428</v>
      </c>
      <c r="N162" s="22"/>
      <c r="O162" s="23">
        <v>1</v>
      </c>
      <c r="P162" s="23">
        <v>1</v>
      </c>
      <c r="Q162" s="19">
        <f t="shared" si="46"/>
        <v>-428</v>
      </c>
      <c r="R162" s="19">
        <f t="shared" si="47"/>
        <v>-428</v>
      </c>
      <c r="S162" s="5">
        <f t="shared" si="37"/>
        <v>0</v>
      </c>
      <c r="T162" s="5">
        <f t="shared" si="38"/>
        <v>0</v>
      </c>
      <c r="U162" s="5">
        <f t="shared" si="34"/>
        <v>0</v>
      </c>
      <c r="V162" s="24">
        <v>0</v>
      </c>
      <c r="W162" s="12">
        <f t="shared" si="35"/>
        <v>-54415.92</v>
      </c>
      <c r="X162" s="12">
        <f t="shared" si="36"/>
        <v>-70829.72</v>
      </c>
      <c r="Y162" s="12">
        <f t="shared" si="39"/>
        <v>-125245.64</v>
      </c>
      <c r="Z162" s="19"/>
      <c r="AA162" s="25">
        <f t="shared" si="48"/>
        <v>0</v>
      </c>
      <c r="AB162" s="25"/>
      <c r="AC162" s="25"/>
      <c r="AD162" s="25"/>
      <c r="AE162" s="24">
        <v>1</v>
      </c>
      <c r="AF162" s="24"/>
      <c r="AG162" s="19"/>
      <c r="AH162" s="19" t="s">
        <v>142</v>
      </c>
      <c r="AI162" s="26"/>
      <c r="AJ162" s="22" t="s">
        <v>34</v>
      </c>
    </row>
    <row r="163" spans="1:36" x14ac:dyDescent="0.2">
      <c r="A163" s="5">
        <v>166</v>
      </c>
      <c r="B163" s="16"/>
      <c r="C163" s="17">
        <v>680208401652</v>
      </c>
      <c r="D163" s="19" t="s">
        <v>6550</v>
      </c>
      <c r="E163" s="19" t="s">
        <v>6551</v>
      </c>
      <c r="F163" s="19" t="s">
        <v>6552</v>
      </c>
      <c r="G163" s="20">
        <v>53</v>
      </c>
      <c r="H163" s="20"/>
      <c r="I163" s="19"/>
      <c r="J163" s="19"/>
      <c r="K163" s="21"/>
      <c r="L163" s="19"/>
      <c r="M163" s="22">
        <v>148</v>
      </c>
      <c r="N163" s="22"/>
      <c r="O163" s="23">
        <v>1</v>
      </c>
      <c r="P163" s="23">
        <v>0</v>
      </c>
      <c r="Q163" s="19">
        <f t="shared" si="46"/>
        <v>-148</v>
      </c>
      <c r="R163" s="19">
        <f t="shared" si="47"/>
        <v>0</v>
      </c>
      <c r="S163" s="5">
        <f t="shared" si="37"/>
        <v>0</v>
      </c>
      <c r="T163" s="5">
        <f t="shared" si="38"/>
        <v>0</v>
      </c>
      <c r="U163" s="5">
        <f t="shared" si="34"/>
        <v>0</v>
      </c>
      <c r="V163" s="24">
        <v>0</v>
      </c>
      <c r="W163" s="12">
        <f t="shared" si="35"/>
        <v>-18816.72</v>
      </c>
      <c r="X163" s="12">
        <f t="shared" si="36"/>
        <v>0</v>
      </c>
      <c r="Y163" s="12">
        <f t="shared" si="39"/>
        <v>-18816.72</v>
      </c>
      <c r="Z163" s="19"/>
      <c r="AA163" s="25">
        <f t="shared" si="48"/>
        <v>-148</v>
      </c>
      <c r="AB163" s="25"/>
      <c r="AC163" s="25"/>
      <c r="AD163" s="25"/>
      <c r="AE163" s="24">
        <v>1</v>
      </c>
      <c r="AF163" s="24"/>
      <c r="AG163" s="19"/>
      <c r="AH163" s="19" t="s">
        <v>142</v>
      </c>
      <c r="AI163" s="26"/>
      <c r="AJ163" s="22" t="s">
        <v>34</v>
      </c>
    </row>
    <row r="164" spans="1:36" x14ac:dyDescent="0.2">
      <c r="A164" s="5">
        <v>167</v>
      </c>
      <c r="B164" s="16">
        <v>331010516081</v>
      </c>
      <c r="C164" s="17">
        <v>530112401310</v>
      </c>
      <c r="D164" s="19" t="s">
        <v>372</v>
      </c>
      <c r="E164" s="19" t="s">
        <v>373</v>
      </c>
      <c r="F164" s="19" t="s">
        <v>67</v>
      </c>
      <c r="G164" s="20">
        <v>3</v>
      </c>
      <c r="H164" s="20">
        <v>53</v>
      </c>
      <c r="I164" s="19">
        <v>14155816</v>
      </c>
      <c r="J164" s="19">
        <v>405907</v>
      </c>
      <c r="K164" s="21"/>
      <c r="L164" s="19"/>
      <c r="M164" s="22">
        <v>722</v>
      </c>
      <c r="N164" s="22"/>
      <c r="O164" s="23">
        <v>1</v>
      </c>
      <c r="P164" s="23">
        <v>1</v>
      </c>
      <c r="Q164" s="19">
        <f t="shared" si="46"/>
        <v>-722</v>
      </c>
      <c r="R164" s="19">
        <f t="shared" si="47"/>
        <v>-722</v>
      </c>
      <c r="S164" s="5">
        <f t="shared" si="37"/>
        <v>0</v>
      </c>
      <c r="T164" s="5">
        <f t="shared" si="38"/>
        <v>0</v>
      </c>
      <c r="U164" s="5">
        <f t="shared" si="34"/>
        <v>0</v>
      </c>
      <c r="V164" s="24">
        <v>0</v>
      </c>
      <c r="W164" s="12">
        <f t="shared" si="35"/>
        <v>-91795.08</v>
      </c>
      <c r="X164" s="12">
        <f t="shared" si="36"/>
        <v>-119483.78000000001</v>
      </c>
      <c r="Y164" s="12">
        <f t="shared" si="39"/>
        <v>-211278.86000000002</v>
      </c>
      <c r="Z164" s="19"/>
      <c r="AA164" s="25">
        <f t="shared" si="48"/>
        <v>0</v>
      </c>
      <c r="AB164" s="25"/>
      <c r="AC164" s="25"/>
      <c r="AD164" s="25"/>
      <c r="AE164" s="24">
        <v>1</v>
      </c>
      <c r="AF164" s="24"/>
      <c r="AG164" s="19"/>
      <c r="AH164" s="19" t="s">
        <v>142</v>
      </c>
      <c r="AI164" s="26"/>
      <c r="AJ164" s="22" t="s">
        <v>34</v>
      </c>
    </row>
    <row r="165" spans="1:36" x14ac:dyDescent="0.2">
      <c r="A165" s="5">
        <v>168</v>
      </c>
      <c r="B165" s="16">
        <v>331012309142</v>
      </c>
      <c r="C165" s="17">
        <v>601022402187</v>
      </c>
      <c r="D165" s="5" t="s">
        <v>374</v>
      </c>
      <c r="E165" s="19" t="s">
        <v>375</v>
      </c>
      <c r="F165" s="19" t="s">
        <v>67</v>
      </c>
      <c r="G165" s="20">
        <v>1</v>
      </c>
      <c r="H165" s="20">
        <v>36</v>
      </c>
      <c r="I165" s="19">
        <v>14155816</v>
      </c>
      <c r="J165" s="19">
        <v>405907</v>
      </c>
      <c r="K165" s="21"/>
      <c r="L165" s="19"/>
      <c r="M165" s="22">
        <v>176</v>
      </c>
      <c r="N165" s="22"/>
      <c r="O165" s="23">
        <v>1</v>
      </c>
      <c r="P165" s="23">
        <v>1</v>
      </c>
      <c r="Q165" s="19">
        <f t="shared" si="46"/>
        <v>-176</v>
      </c>
      <c r="R165" s="19">
        <f t="shared" si="47"/>
        <v>-176</v>
      </c>
      <c r="S165" s="5">
        <f t="shared" si="37"/>
        <v>0</v>
      </c>
      <c r="T165" s="5">
        <f t="shared" si="38"/>
        <v>0</v>
      </c>
      <c r="U165" s="5">
        <f t="shared" si="34"/>
        <v>0</v>
      </c>
      <c r="V165" s="24">
        <v>0</v>
      </c>
      <c r="W165" s="12">
        <f t="shared" si="35"/>
        <v>-22376.639999999999</v>
      </c>
      <c r="X165" s="12">
        <f t="shared" si="36"/>
        <v>-29126.240000000002</v>
      </c>
      <c r="Y165" s="12">
        <f t="shared" si="39"/>
        <v>-51502.880000000005</v>
      </c>
      <c r="Z165" s="19"/>
      <c r="AA165" s="25">
        <f t="shared" si="48"/>
        <v>0</v>
      </c>
      <c r="AB165" s="25"/>
      <c r="AC165" s="25"/>
      <c r="AD165" s="25"/>
      <c r="AE165" s="24">
        <v>1</v>
      </c>
      <c r="AF165" s="24"/>
      <c r="AG165" s="19"/>
      <c r="AH165" s="19" t="s">
        <v>142</v>
      </c>
      <c r="AI165" s="26"/>
      <c r="AJ165" s="22" t="s">
        <v>34</v>
      </c>
    </row>
    <row r="166" spans="1:36" x14ac:dyDescent="0.2">
      <c r="A166" s="5">
        <v>169</v>
      </c>
      <c r="B166" s="16">
        <v>331018938763</v>
      </c>
      <c r="C166" s="17">
        <v>650802401712</v>
      </c>
      <c r="D166" s="19" t="s">
        <v>376</v>
      </c>
      <c r="E166" s="19" t="s">
        <v>377</v>
      </c>
      <c r="F166" s="19" t="s">
        <v>67</v>
      </c>
      <c r="G166" s="20">
        <v>3</v>
      </c>
      <c r="H166" s="20">
        <v>2</v>
      </c>
      <c r="I166" s="19">
        <v>8113769</v>
      </c>
      <c r="J166" s="19">
        <v>1220003</v>
      </c>
      <c r="K166" s="21"/>
      <c r="L166" s="19"/>
      <c r="M166" s="22">
        <v>457</v>
      </c>
      <c r="N166" s="22"/>
      <c r="O166" s="23">
        <v>1</v>
      </c>
      <c r="P166" s="23">
        <v>1</v>
      </c>
      <c r="Q166" s="19">
        <f t="shared" si="46"/>
        <v>-457</v>
      </c>
      <c r="R166" s="19">
        <f t="shared" si="47"/>
        <v>-457</v>
      </c>
      <c r="S166" s="5">
        <f t="shared" si="37"/>
        <v>0</v>
      </c>
      <c r="T166" s="5">
        <f t="shared" si="38"/>
        <v>0</v>
      </c>
      <c r="U166" s="5">
        <f t="shared" si="34"/>
        <v>0</v>
      </c>
      <c r="V166" s="24">
        <v>0</v>
      </c>
      <c r="W166" s="12">
        <f t="shared" si="35"/>
        <v>-58102.98</v>
      </c>
      <c r="X166" s="12">
        <f t="shared" si="36"/>
        <v>-75628.930000000008</v>
      </c>
      <c r="Y166" s="12">
        <f t="shared" si="39"/>
        <v>-133731.91</v>
      </c>
      <c r="Z166" s="19"/>
      <c r="AA166" s="25">
        <f t="shared" si="48"/>
        <v>0</v>
      </c>
      <c r="AB166" s="25"/>
      <c r="AC166" s="25"/>
      <c r="AD166" s="25"/>
      <c r="AE166" s="24">
        <v>1</v>
      </c>
      <c r="AF166" s="24"/>
      <c r="AG166" s="19"/>
      <c r="AH166" s="19" t="s">
        <v>142</v>
      </c>
      <c r="AI166" s="26"/>
      <c r="AJ166" s="22" t="s">
        <v>34</v>
      </c>
    </row>
    <row r="167" spans="1:36" x14ac:dyDescent="0.2">
      <c r="A167" s="5">
        <v>170</v>
      </c>
      <c r="B167" s="16"/>
      <c r="C167" s="17">
        <v>730318401015</v>
      </c>
      <c r="D167" s="19" t="s">
        <v>378</v>
      </c>
      <c r="E167" s="19" t="s">
        <v>338</v>
      </c>
      <c r="F167" s="19" t="s">
        <v>67</v>
      </c>
      <c r="G167" s="20">
        <v>4</v>
      </c>
      <c r="H167" s="20"/>
      <c r="I167" s="19">
        <v>11500512</v>
      </c>
      <c r="J167" s="19">
        <v>82874</v>
      </c>
      <c r="K167" s="21"/>
      <c r="L167" s="19"/>
      <c r="M167" s="22">
        <v>635</v>
      </c>
      <c r="N167" s="22"/>
      <c r="O167" s="23">
        <v>1</v>
      </c>
      <c r="P167" s="23">
        <v>1</v>
      </c>
      <c r="Q167" s="19">
        <f t="shared" si="46"/>
        <v>-635</v>
      </c>
      <c r="R167" s="19">
        <f t="shared" si="47"/>
        <v>-635</v>
      </c>
      <c r="S167" s="5">
        <f t="shared" si="37"/>
        <v>0</v>
      </c>
      <c r="T167" s="5">
        <f t="shared" si="38"/>
        <v>0</v>
      </c>
      <c r="U167" s="5">
        <f t="shared" si="34"/>
        <v>0</v>
      </c>
      <c r="V167" s="24">
        <v>0</v>
      </c>
      <c r="W167" s="12">
        <f t="shared" si="35"/>
        <v>-80733.899999999994</v>
      </c>
      <c r="X167" s="12">
        <f t="shared" si="36"/>
        <v>-105086.15000000001</v>
      </c>
      <c r="Y167" s="12">
        <f t="shared" si="39"/>
        <v>-185820.05</v>
      </c>
      <c r="Z167" s="19"/>
      <c r="AA167" s="25">
        <f t="shared" si="48"/>
        <v>0</v>
      </c>
      <c r="AB167" s="25"/>
      <c r="AC167" s="25"/>
      <c r="AD167" s="25"/>
      <c r="AE167" s="24">
        <v>1</v>
      </c>
      <c r="AF167" s="24"/>
      <c r="AG167" s="19"/>
      <c r="AH167" s="19" t="s">
        <v>142</v>
      </c>
      <c r="AI167" s="26"/>
      <c r="AJ167" s="22" t="s">
        <v>34</v>
      </c>
    </row>
    <row r="168" spans="1:36" x14ac:dyDescent="0.2">
      <c r="A168" s="5">
        <v>171</v>
      </c>
      <c r="B168" s="16">
        <v>331010454374</v>
      </c>
      <c r="C168" s="17">
        <v>650908400826</v>
      </c>
      <c r="D168" s="19" t="s">
        <v>380</v>
      </c>
      <c r="E168" s="19" t="s">
        <v>381</v>
      </c>
      <c r="F168" s="19" t="s">
        <v>67</v>
      </c>
      <c r="G168" s="20">
        <v>6</v>
      </c>
      <c r="H168" s="20">
        <v>84</v>
      </c>
      <c r="I168" s="19">
        <v>1316753</v>
      </c>
      <c r="J168" s="19">
        <v>123940</v>
      </c>
      <c r="K168" s="21"/>
      <c r="L168" s="19"/>
      <c r="M168" s="22">
        <v>376</v>
      </c>
      <c r="N168" s="22"/>
      <c r="O168" s="23">
        <v>1</v>
      </c>
      <c r="P168" s="23">
        <v>1</v>
      </c>
      <c r="Q168" s="19">
        <f t="shared" si="46"/>
        <v>-376</v>
      </c>
      <c r="R168" s="19">
        <f t="shared" si="47"/>
        <v>-376</v>
      </c>
      <c r="S168" s="5">
        <f t="shared" si="37"/>
        <v>0</v>
      </c>
      <c r="T168" s="5">
        <f t="shared" si="38"/>
        <v>0</v>
      </c>
      <c r="U168" s="5">
        <f t="shared" si="34"/>
        <v>0</v>
      </c>
      <c r="V168" s="24">
        <v>0</v>
      </c>
      <c r="W168" s="12">
        <f t="shared" si="35"/>
        <v>-47804.639999999999</v>
      </c>
      <c r="X168" s="12">
        <f t="shared" si="36"/>
        <v>-62224.240000000005</v>
      </c>
      <c r="Y168" s="12">
        <f t="shared" si="39"/>
        <v>-110028.88</v>
      </c>
      <c r="Z168" s="19"/>
      <c r="AA168" s="25">
        <f t="shared" si="48"/>
        <v>0</v>
      </c>
      <c r="AB168" s="25"/>
      <c r="AC168" s="25"/>
      <c r="AD168" s="25"/>
      <c r="AE168" s="24">
        <v>1</v>
      </c>
      <c r="AF168" s="24"/>
      <c r="AG168" s="19"/>
      <c r="AH168" s="19" t="s">
        <v>142</v>
      </c>
      <c r="AI168" s="26"/>
      <c r="AJ168" s="22" t="s">
        <v>34</v>
      </c>
    </row>
    <row r="169" spans="1:36" x14ac:dyDescent="0.2">
      <c r="A169" s="5">
        <v>172</v>
      </c>
      <c r="B169" s="16">
        <v>330510217273</v>
      </c>
      <c r="C169" s="17">
        <v>560221401190</v>
      </c>
      <c r="D169" s="19" t="s">
        <v>382</v>
      </c>
      <c r="E169" s="19" t="s">
        <v>383</v>
      </c>
      <c r="F169" s="19" t="s">
        <v>67</v>
      </c>
      <c r="G169" s="20">
        <v>8</v>
      </c>
      <c r="H169" s="20">
        <v>51</v>
      </c>
      <c r="I169" s="19">
        <v>3734931</v>
      </c>
      <c r="J169" s="19">
        <v>52854</v>
      </c>
      <c r="K169" s="21"/>
      <c r="L169" s="19"/>
      <c r="M169" s="22">
        <v>103</v>
      </c>
      <c r="N169" s="22"/>
      <c r="O169" s="23">
        <v>1</v>
      </c>
      <c r="P169" s="23">
        <v>1</v>
      </c>
      <c r="Q169" s="19">
        <f t="shared" si="46"/>
        <v>-103</v>
      </c>
      <c r="R169" s="19">
        <f t="shared" si="47"/>
        <v>-103</v>
      </c>
      <c r="S169" s="5">
        <f t="shared" si="37"/>
        <v>0</v>
      </c>
      <c r="T169" s="5">
        <f t="shared" si="38"/>
        <v>0</v>
      </c>
      <c r="U169" s="5">
        <f t="shared" si="34"/>
        <v>0</v>
      </c>
      <c r="V169" s="24">
        <v>0</v>
      </c>
      <c r="W169" s="12">
        <f t="shared" si="35"/>
        <v>-13095.42</v>
      </c>
      <c r="X169" s="12">
        <f t="shared" si="36"/>
        <v>-17045.47</v>
      </c>
      <c r="Y169" s="12">
        <f t="shared" si="39"/>
        <v>-30140.89</v>
      </c>
      <c r="Z169" s="19"/>
      <c r="AA169" s="25">
        <f t="shared" si="48"/>
        <v>0</v>
      </c>
      <c r="AB169" s="25"/>
      <c r="AC169" s="25"/>
      <c r="AD169" s="25"/>
      <c r="AE169" s="24">
        <v>1</v>
      </c>
      <c r="AF169" s="24"/>
      <c r="AG169" s="19"/>
      <c r="AH169" s="19" t="s">
        <v>142</v>
      </c>
      <c r="AI169" s="26"/>
      <c r="AJ169" s="22" t="s">
        <v>34</v>
      </c>
    </row>
    <row r="170" spans="1:36" x14ac:dyDescent="0.2">
      <c r="A170" s="5">
        <v>173</v>
      </c>
      <c r="B170" s="16">
        <v>330920096973</v>
      </c>
      <c r="C170" s="17">
        <v>800404401385</v>
      </c>
      <c r="D170" s="19" t="s">
        <v>384</v>
      </c>
      <c r="E170" s="19" t="s">
        <v>385</v>
      </c>
      <c r="F170" s="19" t="s">
        <v>67</v>
      </c>
      <c r="G170" s="20">
        <v>8</v>
      </c>
      <c r="H170" s="20">
        <v>1</v>
      </c>
      <c r="I170" s="19">
        <v>16849158</v>
      </c>
      <c r="J170" s="19">
        <v>48377</v>
      </c>
      <c r="K170" s="21"/>
      <c r="L170" s="19"/>
      <c r="M170" s="22">
        <v>164</v>
      </c>
      <c r="N170" s="22"/>
      <c r="O170" s="23">
        <v>1</v>
      </c>
      <c r="P170" s="23">
        <v>1</v>
      </c>
      <c r="Q170" s="19">
        <f t="shared" si="46"/>
        <v>-164</v>
      </c>
      <c r="R170" s="19">
        <f t="shared" si="47"/>
        <v>-164</v>
      </c>
      <c r="S170" s="5">
        <f t="shared" si="37"/>
        <v>0</v>
      </c>
      <c r="T170" s="5">
        <f t="shared" si="38"/>
        <v>0</v>
      </c>
      <c r="U170" s="5">
        <f t="shared" si="34"/>
        <v>0</v>
      </c>
      <c r="V170" s="24">
        <v>0</v>
      </c>
      <c r="W170" s="12">
        <f t="shared" si="35"/>
        <v>-20850.96</v>
      </c>
      <c r="X170" s="12">
        <f t="shared" si="36"/>
        <v>-27140.36</v>
      </c>
      <c r="Y170" s="12">
        <f t="shared" si="39"/>
        <v>-47991.32</v>
      </c>
      <c r="Z170" s="19"/>
      <c r="AA170" s="25">
        <f t="shared" si="48"/>
        <v>0</v>
      </c>
      <c r="AB170" s="25"/>
      <c r="AC170" s="25"/>
      <c r="AD170" s="25"/>
      <c r="AE170" s="24">
        <v>1</v>
      </c>
      <c r="AF170" s="24"/>
      <c r="AG170" s="19"/>
      <c r="AH170" s="19" t="s">
        <v>142</v>
      </c>
      <c r="AI170" s="26"/>
      <c r="AJ170" s="22" t="s">
        <v>34</v>
      </c>
    </row>
    <row r="171" spans="1:36" x14ac:dyDescent="0.2">
      <c r="A171" s="5">
        <v>174</v>
      </c>
      <c r="B171" s="16">
        <v>331010791614</v>
      </c>
      <c r="C171" s="17">
        <v>520810402629</v>
      </c>
      <c r="D171" s="19" t="s">
        <v>386</v>
      </c>
      <c r="E171" s="19" t="s">
        <v>387</v>
      </c>
      <c r="F171" s="19"/>
      <c r="G171" s="20"/>
      <c r="H171" s="20"/>
      <c r="I171" s="19">
        <v>13437498</v>
      </c>
      <c r="J171" s="19">
        <v>12317</v>
      </c>
      <c r="K171" s="21"/>
      <c r="L171" s="19"/>
      <c r="M171" s="22">
        <v>161</v>
      </c>
      <c r="N171" s="22"/>
      <c r="O171" s="23">
        <v>1</v>
      </c>
      <c r="P171" s="23">
        <v>1</v>
      </c>
      <c r="Q171" s="19">
        <f t="shared" si="46"/>
        <v>-161</v>
      </c>
      <c r="R171" s="19">
        <f t="shared" si="47"/>
        <v>-161</v>
      </c>
      <c r="S171" s="5">
        <f t="shared" si="37"/>
        <v>0</v>
      </c>
      <c r="T171" s="5">
        <f t="shared" si="38"/>
        <v>0</v>
      </c>
      <c r="U171" s="5">
        <f t="shared" si="34"/>
        <v>0</v>
      </c>
      <c r="V171" s="24">
        <v>0</v>
      </c>
      <c r="W171" s="12">
        <f t="shared" si="35"/>
        <v>-20469.54</v>
      </c>
      <c r="X171" s="12">
        <f t="shared" si="36"/>
        <v>-26643.890000000003</v>
      </c>
      <c r="Y171" s="12">
        <f t="shared" si="39"/>
        <v>-47113.430000000008</v>
      </c>
      <c r="Z171" s="19"/>
      <c r="AA171" s="25">
        <f t="shared" si="48"/>
        <v>0</v>
      </c>
      <c r="AB171" s="25"/>
      <c r="AC171" s="25"/>
      <c r="AD171" s="25"/>
      <c r="AE171" s="24"/>
      <c r="AF171" s="24"/>
      <c r="AG171" s="19"/>
      <c r="AH171" s="19" t="s">
        <v>142</v>
      </c>
      <c r="AI171" s="26"/>
      <c r="AJ171" s="22" t="s">
        <v>34</v>
      </c>
    </row>
    <row r="172" spans="1:36" x14ac:dyDescent="0.2">
      <c r="A172" s="5">
        <v>175</v>
      </c>
      <c r="B172" s="16">
        <v>331010231053</v>
      </c>
      <c r="C172" s="17">
        <v>480301302159</v>
      </c>
      <c r="D172" s="19" t="s">
        <v>388</v>
      </c>
      <c r="E172" s="19" t="s">
        <v>332</v>
      </c>
      <c r="F172" s="19" t="s">
        <v>67</v>
      </c>
      <c r="G172" s="20">
        <v>22</v>
      </c>
      <c r="H172" s="20">
        <v>142</v>
      </c>
      <c r="I172" s="19">
        <v>87512340</v>
      </c>
      <c r="J172" s="19">
        <v>52913</v>
      </c>
      <c r="K172" s="21"/>
      <c r="L172" s="19"/>
      <c r="M172" s="22">
        <v>595</v>
      </c>
      <c r="N172" s="22"/>
      <c r="O172" s="23">
        <v>1</v>
      </c>
      <c r="P172" s="23">
        <v>1</v>
      </c>
      <c r="Q172" s="19">
        <f t="shared" si="46"/>
        <v>-595</v>
      </c>
      <c r="R172" s="19">
        <f t="shared" si="47"/>
        <v>-595</v>
      </c>
      <c r="S172" s="5">
        <f t="shared" si="37"/>
        <v>0</v>
      </c>
      <c r="T172" s="5">
        <f t="shared" si="38"/>
        <v>0</v>
      </c>
      <c r="U172" s="5">
        <f t="shared" si="34"/>
        <v>0</v>
      </c>
      <c r="V172" s="24">
        <v>0</v>
      </c>
      <c r="W172" s="12">
        <f t="shared" si="35"/>
        <v>-75648.3</v>
      </c>
      <c r="X172" s="12">
        <f t="shared" si="36"/>
        <v>-98466.55</v>
      </c>
      <c r="Y172" s="12">
        <f t="shared" si="39"/>
        <v>-174114.85</v>
      </c>
      <c r="Z172" s="19"/>
      <c r="AA172" s="25">
        <f t="shared" si="48"/>
        <v>0</v>
      </c>
      <c r="AB172" s="25"/>
      <c r="AC172" s="25"/>
      <c r="AD172" s="25"/>
      <c r="AE172" s="24">
        <v>1</v>
      </c>
      <c r="AF172" s="24"/>
      <c r="AG172" s="19"/>
      <c r="AH172" s="19" t="s">
        <v>142</v>
      </c>
      <c r="AI172" s="26"/>
      <c r="AJ172" s="22" t="s">
        <v>34</v>
      </c>
    </row>
    <row r="173" spans="1:36" x14ac:dyDescent="0.2">
      <c r="A173" s="5">
        <v>176</v>
      </c>
      <c r="B173" s="16">
        <v>331010788477</v>
      </c>
      <c r="C173" s="17">
        <v>640320402293</v>
      </c>
      <c r="D173" s="19" t="s">
        <v>389</v>
      </c>
      <c r="E173" s="19" t="s">
        <v>390</v>
      </c>
      <c r="F173" s="19" t="s">
        <v>67</v>
      </c>
      <c r="G173" s="20">
        <v>19</v>
      </c>
      <c r="H173" s="20">
        <v>52</v>
      </c>
      <c r="I173" s="19">
        <v>26109489</v>
      </c>
      <c r="J173" s="19">
        <v>950</v>
      </c>
      <c r="K173" s="21"/>
      <c r="L173" s="19"/>
      <c r="M173" s="22">
        <v>141</v>
      </c>
      <c r="N173" s="22"/>
      <c r="O173" s="23">
        <v>1</v>
      </c>
      <c r="P173" s="23">
        <v>1</v>
      </c>
      <c r="Q173" s="19">
        <f t="shared" si="46"/>
        <v>-141</v>
      </c>
      <c r="R173" s="19">
        <f t="shared" si="47"/>
        <v>-141</v>
      </c>
      <c r="S173" s="5">
        <f t="shared" si="37"/>
        <v>0</v>
      </c>
      <c r="T173" s="5">
        <f t="shared" si="38"/>
        <v>0</v>
      </c>
      <c r="U173" s="5">
        <f t="shared" si="34"/>
        <v>0</v>
      </c>
      <c r="V173" s="24">
        <v>0</v>
      </c>
      <c r="W173" s="12">
        <f t="shared" si="35"/>
        <v>-17926.740000000002</v>
      </c>
      <c r="X173" s="12">
        <f t="shared" si="36"/>
        <v>-23334.09</v>
      </c>
      <c r="Y173" s="12">
        <f t="shared" si="39"/>
        <v>-41260.83</v>
      </c>
      <c r="Z173" s="19"/>
      <c r="AA173" s="25">
        <f t="shared" si="48"/>
        <v>0</v>
      </c>
      <c r="AB173" s="25"/>
      <c r="AC173" s="25"/>
      <c r="AD173" s="25"/>
      <c r="AE173" s="24">
        <v>1</v>
      </c>
      <c r="AF173" s="24"/>
      <c r="AG173" s="19"/>
      <c r="AH173" s="19" t="s">
        <v>142</v>
      </c>
      <c r="AI173" s="26"/>
      <c r="AJ173" s="22" t="s">
        <v>34</v>
      </c>
    </row>
    <row r="174" spans="1:36" x14ac:dyDescent="0.2">
      <c r="A174" s="5">
        <v>177</v>
      </c>
      <c r="B174" s="16">
        <v>33107868477</v>
      </c>
      <c r="C174" s="17">
        <v>741206301575</v>
      </c>
      <c r="D174" s="19" t="s">
        <v>391</v>
      </c>
      <c r="E174" s="19" t="s">
        <v>392</v>
      </c>
      <c r="F174" s="19" t="s">
        <v>67</v>
      </c>
      <c r="G174" s="20">
        <v>19</v>
      </c>
      <c r="H174" s="20">
        <v>22</v>
      </c>
      <c r="I174" s="19">
        <v>6666979</v>
      </c>
      <c r="J174" s="19">
        <v>550221</v>
      </c>
      <c r="K174" s="21"/>
      <c r="L174" s="19"/>
      <c r="M174" s="22">
        <v>241</v>
      </c>
      <c r="N174" s="22"/>
      <c r="O174" s="23">
        <v>1</v>
      </c>
      <c r="P174" s="23">
        <v>1</v>
      </c>
      <c r="Q174" s="19">
        <f t="shared" si="46"/>
        <v>-241</v>
      </c>
      <c r="R174" s="19">
        <f t="shared" si="47"/>
        <v>-241</v>
      </c>
      <c r="S174" s="5">
        <f t="shared" si="37"/>
        <v>0</v>
      </c>
      <c r="T174" s="5">
        <f t="shared" si="38"/>
        <v>0</v>
      </c>
      <c r="U174" s="5">
        <f t="shared" si="34"/>
        <v>0</v>
      </c>
      <c r="V174" s="24">
        <v>0</v>
      </c>
      <c r="W174" s="12">
        <f t="shared" si="35"/>
        <v>-30640.74</v>
      </c>
      <c r="X174" s="12">
        <f t="shared" si="36"/>
        <v>-39883.090000000004</v>
      </c>
      <c r="Y174" s="12">
        <f t="shared" si="39"/>
        <v>-70523.83</v>
      </c>
      <c r="Z174" s="19"/>
      <c r="AA174" s="25">
        <f t="shared" si="48"/>
        <v>0</v>
      </c>
      <c r="AB174" s="25"/>
      <c r="AC174" s="25"/>
      <c r="AD174" s="25"/>
      <c r="AE174" s="24">
        <v>1</v>
      </c>
      <c r="AF174" s="24"/>
      <c r="AG174" s="19"/>
      <c r="AH174" s="19" t="s">
        <v>142</v>
      </c>
      <c r="AI174" s="26"/>
      <c r="AJ174" s="22" t="s">
        <v>34</v>
      </c>
    </row>
    <row r="175" spans="1:36" x14ac:dyDescent="0.2">
      <c r="A175" s="5">
        <v>178</v>
      </c>
      <c r="B175" s="16">
        <v>33107868477</v>
      </c>
      <c r="C175" s="17">
        <v>741206301575</v>
      </c>
      <c r="D175" s="19" t="s">
        <v>391</v>
      </c>
      <c r="E175" s="19" t="s">
        <v>392</v>
      </c>
      <c r="F175" s="19" t="s">
        <v>67</v>
      </c>
      <c r="G175" s="20">
        <v>19</v>
      </c>
      <c r="H175" s="20">
        <v>22</v>
      </c>
      <c r="I175" s="19">
        <v>6666997</v>
      </c>
      <c r="J175" s="19">
        <v>35171</v>
      </c>
      <c r="K175" s="21"/>
      <c r="L175" s="19"/>
      <c r="M175" s="22">
        <v>174</v>
      </c>
      <c r="N175" s="22"/>
      <c r="O175" s="23">
        <v>1</v>
      </c>
      <c r="P175" s="23">
        <v>1</v>
      </c>
      <c r="Q175" s="19">
        <f t="shared" si="46"/>
        <v>-174</v>
      </c>
      <c r="R175" s="19">
        <f t="shared" si="47"/>
        <v>-174</v>
      </c>
      <c r="S175" s="5">
        <f t="shared" si="37"/>
        <v>0</v>
      </c>
      <c r="T175" s="5">
        <f t="shared" si="38"/>
        <v>0</v>
      </c>
      <c r="U175" s="5">
        <f t="shared" si="34"/>
        <v>0</v>
      </c>
      <c r="V175" s="24">
        <v>0</v>
      </c>
      <c r="W175" s="12">
        <f t="shared" si="35"/>
        <v>-22122.36</v>
      </c>
      <c r="X175" s="12">
        <f t="shared" si="36"/>
        <v>-28795.260000000002</v>
      </c>
      <c r="Y175" s="12">
        <f t="shared" si="39"/>
        <v>-50917.62</v>
      </c>
      <c r="Z175" s="19"/>
      <c r="AA175" s="25">
        <f t="shared" si="48"/>
        <v>0</v>
      </c>
      <c r="AB175" s="25"/>
      <c r="AC175" s="25"/>
      <c r="AD175" s="25"/>
      <c r="AE175" s="24">
        <v>1</v>
      </c>
      <c r="AF175" s="24"/>
      <c r="AG175" s="19"/>
      <c r="AH175" s="19" t="s">
        <v>142</v>
      </c>
      <c r="AI175" s="26"/>
      <c r="AJ175" s="22" t="s">
        <v>34</v>
      </c>
    </row>
    <row r="176" spans="1:36" x14ac:dyDescent="0.2">
      <c r="A176" s="5">
        <v>179</v>
      </c>
      <c r="B176" s="16">
        <v>331010037555</v>
      </c>
      <c r="C176" s="17">
        <v>870309300981</v>
      </c>
      <c r="D176" s="19" t="s">
        <v>393</v>
      </c>
      <c r="E176" s="19" t="s">
        <v>394</v>
      </c>
      <c r="F176" s="19" t="s">
        <v>67</v>
      </c>
      <c r="G176" s="20">
        <v>19</v>
      </c>
      <c r="H176" s="20">
        <v>66</v>
      </c>
      <c r="I176" s="19">
        <v>11031067</v>
      </c>
      <c r="J176" s="19">
        <v>122158</v>
      </c>
      <c r="K176" s="21"/>
      <c r="L176" s="19"/>
      <c r="M176" s="22">
        <v>45</v>
      </c>
      <c r="N176" s="22"/>
      <c r="O176" s="23">
        <v>1</v>
      </c>
      <c r="P176" s="23">
        <v>1</v>
      </c>
      <c r="Q176" s="19">
        <f t="shared" si="46"/>
        <v>-45</v>
      </c>
      <c r="R176" s="19">
        <f t="shared" si="47"/>
        <v>-45</v>
      </c>
      <c r="S176" s="5">
        <f t="shared" si="37"/>
        <v>0</v>
      </c>
      <c r="T176" s="5">
        <f t="shared" si="38"/>
        <v>0</v>
      </c>
      <c r="U176" s="5">
        <f t="shared" si="34"/>
        <v>0</v>
      </c>
      <c r="V176" s="24">
        <v>0</v>
      </c>
      <c r="W176" s="12">
        <f t="shared" si="35"/>
        <v>-5721.3</v>
      </c>
      <c r="X176" s="12">
        <f t="shared" si="36"/>
        <v>-7447.05</v>
      </c>
      <c r="Y176" s="12">
        <f t="shared" si="39"/>
        <v>-13168.35</v>
      </c>
      <c r="Z176" s="20"/>
      <c r="AA176" s="25">
        <f t="shared" si="48"/>
        <v>0</v>
      </c>
      <c r="AB176" s="25"/>
      <c r="AC176" s="25"/>
      <c r="AD176" s="25"/>
      <c r="AE176" s="24">
        <v>1</v>
      </c>
      <c r="AF176" s="24"/>
      <c r="AG176" s="19"/>
      <c r="AH176" s="19" t="s">
        <v>142</v>
      </c>
      <c r="AI176" s="26"/>
      <c r="AJ176" s="22" t="s">
        <v>34</v>
      </c>
    </row>
    <row r="177" spans="1:36" x14ac:dyDescent="0.2">
      <c r="A177" s="5">
        <v>180</v>
      </c>
      <c r="B177" s="16">
        <v>331018945699</v>
      </c>
      <c r="C177" s="17">
        <v>550104401013</v>
      </c>
      <c r="D177" s="19" t="s">
        <v>395</v>
      </c>
      <c r="E177" s="19" t="s">
        <v>396</v>
      </c>
      <c r="F177" s="19" t="s">
        <v>67</v>
      </c>
      <c r="G177" s="20">
        <v>19</v>
      </c>
      <c r="H177" s="20">
        <v>67</v>
      </c>
      <c r="I177" s="19">
        <v>1853705</v>
      </c>
      <c r="J177" s="19">
        <v>64371</v>
      </c>
      <c r="K177" s="21"/>
      <c r="L177" s="19"/>
      <c r="M177" s="22">
        <v>305</v>
      </c>
      <c r="N177" s="22"/>
      <c r="O177" s="23">
        <v>1</v>
      </c>
      <c r="P177" s="23">
        <v>1</v>
      </c>
      <c r="Q177" s="19">
        <f t="shared" si="46"/>
        <v>-305</v>
      </c>
      <c r="R177" s="19">
        <f t="shared" si="47"/>
        <v>-305</v>
      </c>
      <c r="S177" s="5">
        <f t="shared" si="37"/>
        <v>0</v>
      </c>
      <c r="T177" s="5">
        <f t="shared" si="38"/>
        <v>0</v>
      </c>
      <c r="U177" s="5">
        <f t="shared" si="34"/>
        <v>0</v>
      </c>
      <c r="V177" s="24">
        <v>0</v>
      </c>
      <c r="W177" s="12">
        <f t="shared" si="35"/>
        <v>-38777.699999999997</v>
      </c>
      <c r="X177" s="12">
        <f t="shared" si="36"/>
        <v>-50474.450000000004</v>
      </c>
      <c r="Y177" s="12">
        <f t="shared" si="39"/>
        <v>-89252.15</v>
      </c>
      <c r="Z177" s="40"/>
      <c r="AA177" s="25">
        <f t="shared" si="48"/>
        <v>0</v>
      </c>
      <c r="AB177" s="25"/>
      <c r="AC177" s="25"/>
      <c r="AD177" s="25"/>
      <c r="AE177" s="24">
        <v>1</v>
      </c>
      <c r="AF177" s="24"/>
      <c r="AG177" s="19"/>
      <c r="AH177" s="19" t="s">
        <v>142</v>
      </c>
      <c r="AI177" s="26"/>
      <c r="AJ177" s="22" t="s">
        <v>34</v>
      </c>
    </row>
    <row r="178" spans="1:36" x14ac:dyDescent="0.2">
      <c r="A178" s="5">
        <v>181</v>
      </c>
      <c r="B178" s="16">
        <v>331018926870</v>
      </c>
      <c r="C178" s="17">
        <v>740907402106</v>
      </c>
      <c r="D178" s="19" t="s">
        <v>397</v>
      </c>
      <c r="E178" s="19" t="s">
        <v>398</v>
      </c>
      <c r="F178" s="19" t="s">
        <v>67</v>
      </c>
      <c r="G178" s="20">
        <v>17</v>
      </c>
      <c r="H178" s="20">
        <v>1</v>
      </c>
      <c r="I178" s="19">
        <v>1311598</v>
      </c>
      <c r="J178" s="19">
        <v>122025</v>
      </c>
      <c r="K178" s="21"/>
      <c r="L178" s="19"/>
      <c r="M178" s="22">
        <v>208</v>
      </c>
      <c r="N178" s="22"/>
      <c r="O178" s="23">
        <v>1</v>
      </c>
      <c r="P178" s="23">
        <v>1</v>
      </c>
      <c r="Q178" s="19">
        <f t="shared" si="46"/>
        <v>-208</v>
      </c>
      <c r="R178" s="19">
        <f t="shared" si="47"/>
        <v>-208</v>
      </c>
      <c r="S178" s="5">
        <f t="shared" si="37"/>
        <v>0</v>
      </c>
      <c r="T178" s="5">
        <f t="shared" si="38"/>
        <v>0</v>
      </c>
      <c r="U178" s="5">
        <f t="shared" si="34"/>
        <v>0</v>
      </c>
      <c r="V178" s="24">
        <v>0</v>
      </c>
      <c r="W178" s="12">
        <f t="shared" si="35"/>
        <v>-26445.119999999999</v>
      </c>
      <c r="X178" s="12">
        <f t="shared" si="36"/>
        <v>-34421.919999999998</v>
      </c>
      <c r="Y178" s="12">
        <f t="shared" si="39"/>
        <v>-60867.039999999994</v>
      </c>
      <c r="Z178" s="40"/>
      <c r="AA178" s="25">
        <f t="shared" si="48"/>
        <v>0</v>
      </c>
      <c r="AB178" s="25"/>
      <c r="AC178" s="25"/>
      <c r="AD178" s="25"/>
      <c r="AE178" s="24">
        <v>1</v>
      </c>
      <c r="AF178" s="24"/>
      <c r="AG178" s="19"/>
      <c r="AH178" s="19" t="s">
        <v>142</v>
      </c>
      <c r="AI178" s="26"/>
      <c r="AJ178" s="22" t="s">
        <v>34</v>
      </c>
    </row>
    <row r="179" spans="1:36" x14ac:dyDescent="0.2">
      <c r="A179" s="5">
        <v>182</v>
      </c>
      <c r="B179" s="16">
        <v>330820117723</v>
      </c>
      <c r="C179" s="17">
        <v>650224402441</v>
      </c>
      <c r="D179" s="19" t="s">
        <v>399</v>
      </c>
      <c r="E179" s="19" t="s">
        <v>400</v>
      </c>
      <c r="F179" s="19" t="s">
        <v>67</v>
      </c>
      <c r="G179" s="20">
        <v>12</v>
      </c>
      <c r="H179" s="20">
        <v>1</v>
      </c>
      <c r="I179" s="19">
        <v>666085</v>
      </c>
      <c r="J179" s="19">
        <v>88764</v>
      </c>
      <c r="K179" s="21"/>
      <c r="L179" s="19"/>
      <c r="M179" s="22">
        <v>184</v>
      </c>
      <c r="N179" s="22"/>
      <c r="O179" s="23">
        <v>1</v>
      </c>
      <c r="P179" s="23">
        <v>1</v>
      </c>
      <c r="Q179" s="19">
        <f t="shared" si="46"/>
        <v>-184</v>
      </c>
      <c r="R179" s="19">
        <f t="shared" si="47"/>
        <v>-184</v>
      </c>
      <c r="S179" s="5">
        <f t="shared" si="37"/>
        <v>0</v>
      </c>
      <c r="T179" s="5">
        <f t="shared" si="38"/>
        <v>0</v>
      </c>
      <c r="U179" s="5">
        <f t="shared" si="34"/>
        <v>0</v>
      </c>
      <c r="V179" s="24">
        <v>0</v>
      </c>
      <c r="W179" s="12">
        <f t="shared" si="35"/>
        <v>-23393.759999999998</v>
      </c>
      <c r="X179" s="12">
        <f t="shared" si="36"/>
        <v>-30450.160000000003</v>
      </c>
      <c r="Y179" s="12">
        <f t="shared" si="39"/>
        <v>-53843.92</v>
      </c>
      <c r="Z179" s="19"/>
      <c r="AA179" s="25">
        <f t="shared" si="48"/>
        <v>0</v>
      </c>
      <c r="AB179" s="25"/>
      <c r="AC179" s="25"/>
      <c r="AD179" s="25"/>
      <c r="AE179" s="24">
        <v>1</v>
      </c>
      <c r="AF179" s="24"/>
      <c r="AG179" s="19"/>
      <c r="AH179" s="19" t="s">
        <v>142</v>
      </c>
      <c r="AI179" s="26"/>
      <c r="AJ179" s="22" t="s">
        <v>34</v>
      </c>
    </row>
    <row r="180" spans="1:36" x14ac:dyDescent="0.2">
      <c r="A180" s="5">
        <v>183</v>
      </c>
      <c r="B180" s="16">
        <v>331012219655</v>
      </c>
      <c r="C180" s="17">
        <v>660622401895</v>
      </c>
      <c r="D180" s="19" t="s">
        <v>401</v>
      </c>
      <c r="E180" s="19" t="s">
        <v>402</v>
      </c>
      <c r="F180" s="19" t="s">
        <v>67</v>
      </c>
      <c r="G180" s="20">
        <v>54</v>
      </c>
      <c r="H180" s="20">
        <v>1</v>
      </c>
      <c r="I180" s="19">
        <v>5993701</v>
      </c>
      <c r="J180" s="19">
        <v>88152</v>
      </c>
      <c r="K180" s="21"/>
      <c r="L180" s="19"/>
      <c r="M180" s="22">
        <v>493</v>
      </c>
      <c r="N180" s="22"/>
      <c r="O180" s="23">
        <v>1</v>
      </c>
      <c r="P180" s="23">
        <v>1</v>
      </c>
      <c r="Q180" s="19">
        <f t="shared" si="46"/>
        <v>-493</v>
      </c>
      <c r="R180" s="19">
        <f t="shared" si="47"/>
        <v>-493</v>
      </c>
      <c r="S180" s="5">
        <f t="shared" si="37"/>
        <v>0</v>
      </c>
      <c r="T180" s="5">
        <f t="shared" si="38"/>
        <v>0</v>
      </c>
      <c r="U180" s="5">
        <f t="shared" si="34"/>
        <v>0</v>
      </c>
      <c r="V180" s="24">
        <v>0</v>
      </c>
      <c r="W180" s="12">
        <f t="shared" si="35"/>
        <v>-62680.02</v>
      </c>
      <c r="X180" s="12">
        <f t="shared" si="36"/>
        <v>-81586.570000000007</v>
      </c>
      <c r="Y180" s="12">
        <f t="shared" si="39"/>
        <v>-144266.59</v>
      </c>
      <c r="Z180" s="19"/>
      <c r="AA180" s="25">
        <f t="shared" si="48"/>
        <v>0</v>
      </c>
      <c r="AB180" s="25"/>
      <c r="AC180" s="25"/>
      <c r="AD180" s="25"/>
      <c r="AE180" s="24">
        <v>1</v>
      </c>
      <c r="AF180" s="24"/>
      <c r="AG180" s="19"/>
      <c r="AH180" s="19" t="s">
        <v>142</v>
      </c>
      <c r="AI180" s="26"/>
      <c r="AJ180" s="22" t="s">
        <v>34</v>
      </c>
    </row>
    <row r="181" spans="1:36" x14ac:dyDescent="0.2">
      <c r="A181" s="5">
        <v>184</v>
      </c>
      <c r="B181" s="16">
        <v>331012256434</v>
      </c>
      <c r="C181" s="17">
        <v>791209400761</v>
      </c>
      <c r="D181" s="19" t="s">
        <v>403</v>
      </c>
      <c r="E181" s="19" t="s">
        <v>404</v>
      </c>
      <c r="F181" s="19" t="s">
        <v>67</v>
      </c>
      <c r="G181" s="20">
        <v>19</v>
      </c>
      <c r="H181" s="20">
        <v>1</v>
      </c>
      <c r="I181" s="19">
        <v>26202473</v>
      </c>
      <c r="J181" s="19">
        <v>951</v>
      </c>
      <c r="K181" s="21"/>
      <c r="L181" s="19"/>
      <c r="M181" s="22">
        <v>80</v>
      </c>
      <c r="N181" s="22"/>
      <c r="O181" s="23">
        <v>1</v>
      </c>
      <c r="P181" s="23">
        <v>1</v>
      </c>
      <c r="Q181" s="19">
        <f t="shared" si="46"/>
        <v>-80</v>
      </c>
      <c r="R181" s="19">
        <f t="shared" si="47"/>
        <v>-80</v>
      </c>
      <c r="S181" s="5">
        <f t="shared" si="37"/>
        <v>0</v>
      </c>
      <c r="T181" s="5">
        <f t="shared" si="38"/>
        <v>0</v>
      </c>
      <c r="U181" s="5">
        <f t="shared" si="34"/>
        <v>0</v>
      </c>
      <c r="V181" s="24">
        <v>0</v>
      </c>
      <c r="W181" s="12">
        <f t="shared" si="35"/>
        <v>-10171.200000000001</v>
      </c>
      <c r="X181" s="12">
        <f t="shared" si="36"/>
        <v>-13239.2</v>
      </c>
      <c r="Y181" s="12">
        <f t="shared" si="39"/>
        <v>-23410.400000000001</v>
      </c>
      <c r="Z181" s="19"/>
      <c r="AA181" s="25">
        <f t="shared" si="48"/>
        <v>0</v>
      </c>
      <c r="AB181" s="25"/>
      <c r="AC181" s="25"/>
      <c r="AD181" s="25"/>
      <c r="AE181" s="24">
        <v>1</v>
      </c>
      <c r="AF181" s="24"/>
      <c r="AG181" s="19"/>
      <c r="AH181" s="19" t="s">
        <v>142</v>
      </c>
      <c r="AI181" s="26"/>
      <c r="AJ181" s="22" t="s">
        <v>34</v>
      </c>
    </row>
    <row r="182" spans="1:36" x14ac:dyDescent="0.2">
      <c r="A182" s="5">
        <v>185</v>
      </c>
      <c r="B182" s="16">
        <v>330120034325</v>
      </c>
      <c r="C182" s="17">
        <v>570506400936</v>
      </c>
      <c r="D182" s="19" t="s">
        <v>405</v>
      </c>
      <c r="E182" s="19" t="s">
        <v>406</v>
      </c>
      <c r="F182" s="19" t="s">
        <v>32</v>
      </c>
      <c r="G182" s="20">
        <v>137</v>
      </c>
      <c r="H182" s="20">
        <v>58</v>
      </c>
      <c r="I182" s="19">
        <v>8634248</v>
      </c>
      <c r="J182" s="19">
        <v>122985</v>
      </c>
      <c r="K182" s="21"/>
      <c r="L182" s="19"/>
      <c r="M182" s="22">
        <v>572</v>
      </c>
      <c r="N182" s="22"/>
      <c r="O182" s="23">
        <v>1</v>
      </c>
      <c r="P182" s="23">
        <v>1</v>
      </c>
      <c r="Q182" s="19">
        <f t="shared" si="46"/>
        <v>-572</v>
      </c>
      <c r="R182" s="19">
        <f t="shared" si="47"/>
        <v>-572</v>
      </c>
      <c r="S182" s="5">
        <f t="shared" si="37"/>
        <v>0</v>
      </c>
      <c r="T182" s="5">
        <f t="shared" si="38"/>
        <v>0</v>
      </c>
      <c r="U182" s="5">
        <f t="shared" si="34"/>
        <v>0</v>
      </c>
      <c r="V182" s="24">
        <v>0</v>
      </c>
      <c r="W182" s="12">
        <f t="shared" si="35"/>
        <v>-72724.08</v>
      </c>
      <c r="X182" s="12">
        <f t="shared" si="36"/>
        <v>-94660.28</v>
      </c>
      <c r="Y182" s="12">
        <f t="shared" si="39"/>
        <v>-167384.35999999999</v>
      </c>
      <c r="Z182" s="19"/>
      <c r="AA182" s="25">
        <f t="shared" si="48"/>
        <v>0</v>
      </c>
      <c r="AB182" s="25"/>
      <c r="AC182" s="25"/>
      <c r="AD182" s="25"/>
      <c r="AE182" s="24">
        <v>1</v>
      </c>
      <c r="AF182" s="24"/>
      <c r="AG182" s="19"/>
      <c r="AH182" s="19" t="s">
        <v>142</v>
      </c>
      <c r="AI182" s="26"/>
      <c r="AJ182" s="22" t="s">
        <v>34</v>
      </c>
    </row>
    <row r="183" spans="1:36" x14ac:dyDescent="0.2">
      <c r="A183" s="5">
        <v>186</v>
      </c>
      <c r="B183" s="16">
        <v>331017962166</v>
      </c>
      <c r="C183" s="17">
        <v>830526300200</v>
      </c>
      <c r="D183" s="19" t="s">
        <v>407</v>
      </c>
      <c r="E183" s="19" t="s">
        <v>408</v>
      </c>
      <c r="F183" s="19" t="s">
        <v>32</v>
      </c>
      <c r="G183" s="20">
        <v>137</v>
      </c>
      <c r="H183" s="20">
        <v>3</v>
      </c>
      <c r="I183" s="19">
        <v>8660620</v>
      </c>
      <c r="J183" s="19">
        <v>3663389</v>
      </c>
      <c r="K183" s="21"/>
      <c r="L183" s="19"/>
      <c r="M183" s="22">
        <v>250</v>
      </c>
      <c r="N183" s="22"/>
      <c r="O183" s="23">
        <v>1</v>
      </c>
      <c r="P183" s="23">
        <v>1</v>
      </c>
      <c r="Q183" s="19">
        <f t="shared" si="46"/>
        <v>-250</v>
      </c>
      <c r="R183" s="19">
        <f t="shared" si="47"/>
        <v>-250</v>
      </c>
      <c r="S183" s="5">
        <f t="shared" si="37"/>
        <v>0</v>
      </c>
      <c r="T183" s="5">
        <f t="shared" si="38"/>
        <v>0</v>
      </c>
      <c r="U183" s="5">
        <f t="shared" si="34"/>
        <v>0</v>
      </c>
      <c r="V183" s="24">
        <v>0</v>
      </c>
      <c r="W183" s="12">
        <f t="shared" si="35"/>
        <v>-31785</v>
      </c>
      <c r="X183" s="12">
        <f t="shared" si="36"/>
        <v>-41372.5</v>
      </c>
      <c r="Y183" s="12">
        <f t="shared" si="39"/>
        <v>-73157.5</v>
      </c>
      <c r="Z183" s="19"/>
      <c r="AA183" s="25">
        <f t="shared" si="48"/>
        <v>0</v>
      </c>
      <c r="AB183" s="25"/>
      <c r="AC183" s="25"/>
      <c r="AD183" s="25"/>
      <c r="AE183" s="24">
        <v>1</v>
      </c>
      <c r="AF183" s="24"/>
      <c r="AG183" s="19"/>
      <c r="AH183" s="19" t="s">
        <v>142</v>
      </c>
      <c r="AI183" s="26"/>
      <c r="AJ183" s="22" t="s">
        <v>34</v>
      </c>
    </row>
    <row r="184" spans="1:36" x14ac:dyDescent="0.2">
      <c r="A184" s="5">
        <v>187</v>
      </c>
      <c r="B184" s="16">
        <v>330120079567</v>
      </c>
      <c r="C184" s="17">
        <v>621020302839</v>
      </c>
      <c r="D184" s="19" t="s">
        <v>409</v>
      </c>
      <c r="E184" s="19" t="s">
        <v>410</v>
      </c>
      <c r="F184" s="19" t="s">
        <v>67</v>
      </c>
      <c r="G184" s="20">
        <v>21</v>
      </c>
      <c r="H184" s="20">
        <v>2</v>
      </c>
      <c r="I184" s="19">
        <v>4335982</v>
      </c>
      <c r="J184" s="19" t="s">
        <v>411</v>
      </c>
      <c r="K184" s="21"/>
      <c r="L184" s="19"/>
      <c r="M184" s="22">
        <v>534</v>
      </c>
      <c r="N184" s="22"/>
      <c r="O184" s="23">
        <v>1</v>
      </c>
      <c r="P184" s="23">
        <v>1</v>
      </c>
      <c r="Q184" s="19">
        <f t="shared" si="46"/>
        <v>-534</v>
      </c>
      <c r="R184" s="19">
        <f t="shared" si="47"/>
        <v>-534</v>
      </c>
      <c r="S184" s="5">
        <f t="shared" si="37"/>
        <v>0</v>
      </c>
      <c r="T184" s="5">
        <f t="shared" si="38"/>
        <v>0</v>
      </c>
      <c r="U184" s="5">
        <f t="shared" si="34"/>
        <v>0</v>
      </c>
      <c r="V184" s="24">
        <v>0</v>
      </c>
      <c r="W184" s="12">
        <f t="shared" si="35"/>
        <v>-67892.759999999995</v>
      </c>
      <c r="X184" s="12">
        <f t="shared" si="36"/>
        <v>-88371.66</v>
      </c>
      <c r="Y184" s="12">
        <f t="shared" si="39"/>
        <v>-156264.41999999998</v>
      </c>
      <c r="Z184" s="19"/>
      <c r="AA184" s="25">
        <f t="shared" si="48"/>
        <v>0</v>
      </c>
      <c r="AB184" s="25"/>
      <c r="AC184" s="25"/>
      <c r="AD184" s="25"/>
      <c r="AE184" s="24">
        <v>1</v>
      </c>
      <c r="AF184" s="24"/>
      <c r="AG184" s="19"/>
      <c r="AH184" s="19" t="s">
        <v>142</v>
      </c>
      <c r="AI184" s="26"/>
      <c r="AJ184" s="22" t="s">
        <v>34</v>
      </c>
    </row>
    <row r="185" spans="1:36" x14ac:dyDescent="0.2">
      <c r="A185" s="5">
        <v>188</v>
      </c>
      <c r="B185" s="16">
        <v>331010305490</v>
      </c>
      <c r="C185" s="17">
        <v>590101410281</v>
      </c>
      <c r="D185" s="19" t="s">
        <v>412</v>
      </c>
      <c r="E185" s="19" t="s">
        <v>413</v>
      </c>
      <c r="F185" s="19" t="s">
        <v>67</v>
      </c>
      <c r="G185" s="20">
        <v>16</v>
      </c>
      <c r="H185" s="20">
        <v>76</v>
      </c>
      <c r="I185" s="19">
        <v>58173810</v>
      </c>
      <c r="J185" s="19">
        <v>30609684</v>
      </c>
      <c r="K185" s="21"/>
      <c r="L185" s="19"/>
      <c r="M185" s="22">
        <v>86</v>
      </c>
      <c r="N185" s="22"/>
      <c r="O185" s="23">
        <v>1</v>
      </c>
      <c r="P185" s="23">
        <v>1</v>
      </c>
      <c r="Q185" s="19">
        <f t="shared" si="46"/>
        <v>-86</v>
      </c>
      <c r="R185" s="19">
        <f t="shared" si="47"/>
        <v>-86</v>
      </c>
      <c r="S185" s="5">
        <f t="shared" si="37"/>
        <v>0</v>
      </c>
      <c r="T185" s="5">
        <f t="shared" si="38"/>
        <v>0</v>
      </c>
      <c r="U185" s="5">
        <f t="shared" si="34"/>
        <v>0</v>
      </c>
      <c r="V185" s="24">
        <v>0</v>
      </c>
      <c r="W185" s="12">
        <f t="shared" si="35"/>
        <v>-10934.04</v>
      </c>
      <c r="X185" s="12">
        <f t="shared" si="36"/>
        <v>-14232.140000000001</v>
      </c>
      <c r="Y185" s="12">
        <f t="shared" si="39"/>
        <v>-25166.18</v>
      </c>
      <c r="Z185" s="19"/>
      <c r="AA185" s="25">
        <f t="shared" si="48"/>
        <v>0</v>
      </c>
      <c r="AB185" s="25"/>
      <c r="AC185" s="25"/>
      <c r="AD185" s="25"/>
      <c r="AE185" s="24">
        <v>1</v>
      </c>
      <c r="AF185" s="24"/>
      <c r="AG185" s="19"/>
      <c r="AH185" s="19" t="s">
        <v>142</v>
      </c>
      <c r="AI185" s="26"/>
      <c r="AJ185" s="22" t="s">
        <v>34</v>
      </c>
    </row>
    <row r="186" spans="1:36" x14ac:dyDescent="0.2">
      <c r="A186" s="5">
        <v>189</v>
      </c>
      <c r="B186" s="16">
        <v>331010597528</v>
      </c>
      <c r="C186" s="17">
        <v>571222400747</v>
      </c>
      <c r="D186" s="19" t="s">
        <v>414</v>
      </c>
      <c r="E186" s="19" t="s">
        <v>415</v>
      </c>
      <c r="F186" s="19" t="s">
        <v>32</v>
      </c>
      <c r="G186" s="20">
        <v>139</v>
      </c>
      <c r="H186" s="20">
        <v>11</v>
      </c>
      <c r="I186" s="19">
        <v>392281</v>
      </c>
      <c r="J186" s="19">
        <v>752841</v>
      </c>
      <c r="K186" s="21"/>
      <c r="L186" s="19"/>
      <c r="M186" s="22">
        <v>223</v>
      </c>
      <c r="N186" s="22"/>
      <c r="O186" s="23">
        <v>1</v>
      </c>
      <c r="P186" s="23">
        <v>1</v>
      </c>
      <c r="Q186" s="19">
        <f t="shared" si="46"/>
        <v>-223</v>
      </c>
      <c r="R186" s="19">
        <f t="shared" si="47"/>
        <v>-223</v>
      </c>
      <c r="S186" s="5">
        <f t="shared" si="37"/>
        <v>0</v>
      </c>
      <c r="T186" s="5">
        <f t="shared" si="38"/>
        <v>0</v>
      </c>
      <c r="U186" s="5">
        <f t="shared" si="34"/>
        <v>0</v>
      </c>
      <c r="V186" s="24">
        <v>0</v>
      </c>
      <c r="W186" s="12">
        <f t="shared" si="35"/>
        <v>-28352.22</v>
      </c>
      <c r="X186" s="12">
        <f t="shared" si="36"/>
        <v>-36904.270000000004</v>
      </c>
      <c r="Y186" s="12">
        <f t="shared" si="39"/>
        <v>-65256.490000000005</v>
      </c>
      <c r="Z186" s="19"/>
      <c r="AA186" s="25">
        <f t="shared" si="48"/>
        <v>0</v>
      </c>
      <c r="AB186" s="25"/>
      <c r="AC186" s="25"/>
      <c r="AD186" s="25"/>
      <c r="AE186" s="24">
        <v>1</v>
      </c>
      <c r="AF186" s="24"/>
      <c r="AG186" s="19"/>
      <c r="AH186" s="19" t="s">
        <v>142</v>
      </c>
      <c r="AI186" s="26"/>
      <c r="AJ186" s="22" t="s">
        <v>34</v>
      </c>
    </row>
    <row r="187" spans="1:36" x14ac:dyDescent="0.2">
      <c r="A187" s="5">
        <v>190</v>
      </c>
      <c r="B187" s="16">
        <v>331018101735</v>
      </c>
      <c r="C187" s="17">
        <v>580110403137</v>
      </c>
      <c r="D187" s="19" t="s">
        <v>416</v>
      </c>
      <c r="E187" s="19" t="s">
        <v>346</v>
      </c>
      <c r="F187" s="19" t="s">
        <v>347</v>
      </c>
      <c r="G187" s="20">
        <v>29</v>
      </c>
      <c r="H187" s="20"/>
      <c r="I187" s="19">
        <v>8526981</v>
      </c>
      <c r="J187" s="19">
        <v>58175498</v>
      </c>
      <c r="K187" s="21"/>
      <c r="L187" s="19"/>
      <c r="M187" s="22">
        <v>130</v>
      </c>
      <c r="N187" s="22"/>
      <c r="O187" s="23">
        <v>1</v>
      </c>
      <c r="P187" s="31">
        <v>0</v>
      </c>
      <c r="Q187" s="19">
        <f t="shared" si="46"/>
        <v>-130</v>
      </c>
      <c r="R187" s="19">
        <f t="shared" si="47"/>
        <v>0</v>
      </c>
      <c r="S187" s="5">
        <f t="shared" si="37"/>
        <v>0</v>
      </c>
      <c r="T187" s="5">
        <f t="shared" si="38"/>
        <v>0</v>
      </c>
      <c r="U187" s="5">
        <f t="shared" si="34"/>
        <v>0</v>
      </c>
      <c r="V187" s="24">
        <v>0</v>
      </c>
      <c r="W187" s="12">
        <f t="shared" si="35"/>
        <v>-16528.2</v>
      </c>
      <c r="X187" s="12">
        <f t="shared" si="36"/>
        <v>0</v>
      </c>
      <c r="Y187" s="12">
        <f t="shared" si="39"/>
        <v>-16528.2</v>
      </c>
      <c r="Z187" s="19"/>
      <c r="AA187" s="25">
        <f t="shared" si="48"/>
        <v>-130</v>
      </c>
      <c r="AB187" s="25"/>
      <c r="AC187" s="25"/>
      <c r="AD187" s="25"/>
      <c r="AE187" s="24">
        <v>1</v>
      </c>
      <c r="AF187" s="24"/>
      <c r="AG187" s="19"/>
      <c r="AH187" s="19" t="s">
        <v>142</v>
      </c>
      <c r="AI187" s="26"/>
      <c r="AJ187" s="22" t="s">
        <v>34</v>
      </c>
    </row>
    <row r="188" spans="1:36" x14ac:dyDescent="0.2">
      <c r="A188" s="5">
        <v>191</v>
      </c>
      <c r="B188" s="16">
        <v>331010426137</v>
      </c>
      <c r="C188" s="17">
        <v>720616401569</v>
      </c>
      <c r="D188" s="19" t="s">
        <v>417</v>
      </c>
      <c r="E188" s="19" t="s">
        <v>418</v>
      </c>
      <c r="F188" s="19" t="s">
        <v>32</v>
      </c>
      <c r="G188" s="20">
        <v>139</v>
      </c>
      <c r="H188" s="20">
        <v>51</v>
      </c>
      <c r="I188" s="19">
        <v>26225635</v>
      </c>
      <c r="J188" s="19">
        <v>2415</v>
      </c>
      <c r="K188" s="21"/>
      <c r="L188" s="19"/>
      <c r="M188" s="22">
        <v>126</v>
      </c>
      <c r="N188" s="22"/>
      <c r="O188" s="23">
        <v>1</v>
      </c>
      <c r="P188" s="23">
        <v>1</v>
      </c>
      <c r="Q188" s="19">
        <f t="shared" si="46"/>
        <v>-126</v>
      </c>
      <c r="R188" s="19">
        <f t="shared" si="47"/>
        <v>-126</v>
      </c>
      <c r="S188" s="5">
        <f t="shared" si="37"/>
        <v>0</v>
      </c>
      <c r="T188" s="5">
        <f t="shared" si="38"/>
        <v>0</v>
      </c>
      <c r="U188" s="5">
        <f t="shared" si="34"/>
        <v>0</v>
      </c>
      <c r="V188" s="24">
        <v>0</v>
      </c>
      <c r="W188" s="12">
        <f t="shared" si="35"/>
        <v>-16019.64</v>
      </c>
      <c r="X188" s="12">
        <f t="shared" si="36"/>
        <v>-20851.740000000002</v>
      </c>
      <c r="Y188" s="12">
        <f t="shared" si="39"/>
        <v>-36871.380000000005</v>
      </c>
      <c r="Z188" s="19"/>
      <c r="AA188" s="25">
        <f t="shared" si="48"/>
        <v>0</v>
      </c>
      <c r="AB188" s="25"/>
      <c r="AC188" s="25"/>
      <c r="AD188" s="25"/>
      <c r="AE188" s="24">
        <v>1</v>
      </c>
      <c r="AF188" s="24"/>
      <c r="AG188" s="19"/>
      <c r="AH188" s="19" t="s">
        <v>142</v>
      </c>
      <c r="AI188" s="26"/>
      <c r="AJ188" s="22" t="s">
        <v>34</v>
      </c>
    </row>
    <row r="189" spans="1:36" x14ac:dyDescent="0.2">
      <c r="A189" s="5">
        <v>192</v>
      </c>
      <c r="B189" s="16">
        <v>331017889337</v>
      </c>
      <c r="C189" s="17"/>
      <c r="D189" s="19" t="s">
        <v>419</v>
      </c>
      <c r="E189" s="19" t="s">
        <v>420</v>
      </c>
      <c r="F189" s="19"/>
      <c r="G189" s="20"/>
      <c r="H189" s="20"/>
      <c r="I189" s="19">
        <v>560516</v>
      </c>
      <c r="J189" s="19">
        <v>51338</v>
      </c>
      <c r="K189" s="21"/>
      <c r="L189" s="19"/>
      <c r="M189" s="22">
        <v>0</v>
      </c>
      <c r="N189" s="22"/>
      <c r="O189" s="23">
        <v>1</v>
      </c>
      <c r="P189" s="23">
        <v>1</v>
      </c>
      <c r="Q189" s="19">
        <f t="shared" si="46"/>
        <v>0</v>
      </c>
      <c r="R189" s="19">
        <f t="shared" si="47"/>
        <v>0</v>
      </c>
      <c r="S189" s="5">
        <f t="shared" si="37"/>
        <v>0</v>
      </c>
      <c r="T189" s="5">
        <f t="shared" si="38"/>
        <v>0</v>
      </c>
      <c r="U189" s="5">
        <f t="shared" si="34"/>
        <v>0</v>
      </c>
      <c r="V189" s="24">
        <v>0</v>
      </c>
      <c r="W189" s="12">
        <f t="shared" si="35"/>
        <v>0</v>
      </c>
      <c r="X189" s="12">
        <f t="shared" si="36"/>
        <v>0</v>
      </c>
      <c r="Y189" s="12">
        <f t="shared" si="39"/>
        <v>0</v>
      </c>
      <c r="Z189" s="19"/>
      <c r="AA189" s="25">
        <f t="shared" si="48"/>
        <v>0</v>
      </c>
      <c r="AB189" s="25"/>
      <c r="AC189" s="25"/>
      <c r="AD189" s="25"/>
      <c r="AE189" s="24"/>
      <c r="AF189" s="24"/>
      <c r="AG189" s="19"/>
      <c r="AH189" s="19" t="s">
        <v>142</v>
      </c>
      <c r="AI189" s="26"/>
      <c r="AJ189" s="22" t="s">
        <v>34</v>
      </c>
    </row>
    <row r="190" spans="1:36" x14ac:dyDescent="0.2">
      <c r="A190" s="5">
        <v>193</v>
      </c>
      <c r="B190" s="16">
        <v>331010023852</v>
      </c>
      <c r="C190" s="17">
        <v>390606300965</v>
      </c>
      <c r="D190" s="19" t="s">
        <v>421</v>
      </c>
      <c r="E190" s="19" t="s">
        <v>422</v>
      </c>
      <c r="F190" s="19"/>
      <c r="G190" s="20"/>
      <c r="H190" s="20"/>
      <c r="I190" s="19">
        <v>163290</v>
      </c>
      <c r="J190" s="19">
        <v>122159</v>
      </c>
      <c r="K190" s="21"/>
      <c r="L190" s="19"/>
      <c r="M190" s="22">
        <v>111</v>
      </c>
      <c r="N190" s="22"/>
      <c r="O190" s="23">
        <v>1</v>
      </c>
      <c r="P190" s="23">
        <v>1</v>
      </c>
      <c r="Q190" s="19">
        <f t="shared" si="46"/>
        <v>-111</v>
      </c>
      <c r="R190" s="19">
        <f t="shared" si="47"/>
        <v>-111</v>
      </c>
      <c r="S190" s="5">
        <f t="shared" si="37"/>
        <v>0</v>
      </c>
      <c r="T190" s="5">
        <f t="shared" si="38"/>
        <v>0</v>
      </c>
      <c r="U190" s="5">
        <f t="shared" si="34"/>
        <v>0</v>
      </c>
      <c r="V190" s="24">
        <v>0</v>
      </c>
      <c r="W190" s="12">
        <f t="shared" si="35"/>
        <v>-14112.54</v>
      </c>
      <c r="X190" s="12">
        <f t="shared" si="36"/>
        <v>-18369.39</v>
      </c>
      <c r="Y190" s="12">
        <f t="shared" si="39"/>
        <v>-32481.93</v>
      </c>
      <c r="Z190" s="19"/>
      <c r="AA190" s="25">
        <f t="shared" si="48"/>
        <v>0</v>
      </c>
      <c r="AB190" s="25"/>
      <c r="AC190" s="25"/>
      <c r="AD190" s="25"/>
      <c r="AE190" s="24">
        <v>1</v>
      </c>
      <c r="AF190" s="24"/>
      <c r="AG190" s="19"/>
      <c r="AH190" s="19" t="s">
        <v>142</v>
      </c>
      <c r="AI190" s="26"/>
      <c r="AJ190" s="22" t="s">
        <v>34</v>
      </c>
    </row>
    <row r="191" spans="1:36" x14ac:dyDescent="0.2">
      <c r="A191" s="5">
        <v>194</v>
      </c>
      <c r="B191" s="16">
        <v>330917822732</v>
      </c>
      <c r="C191" s="17">
        <v>840107402059</v>
      </c>
      <c r="D191" s="19" t="s">
        <v>423</v>
      </c>
      <c r="E191" s="19" t="s">
        <v>424</v>
      </c>
      <c r="F191" s="19" t="s">
        <v>67</v>
      </c>
      <c r="G191" s="20">
        <v>2</v>
      </c>
      <c r="H191" s="20">
        <v>3</v>
      </c>
      <c r="I191" s="19">
        <v>119846</v>
      </c>
      <c r="J191" s="19">
        <v>1231961</v>
      </c>
      <c r="K191" s="21"/>
      <c r="L191" s="19"/>
      <c r="M191" s="22">
        <v>147</v>
      </c>
      <c r="N191" s="22"/>
      <c r="O191" s="23">
        <v>1</v>
      </c>
      <c r="P191" s="23">
        <v>1</v>
      </c>
      <c r="Q191" s="19">
        <f t="shared" si="46"/>
        <v>-147</v>
      </c>
      <c r="R191" s="19">
        <f t="shared" si="47"/>
        <v>-147</v>
      </c>
      <c r="S191" s="5">
        <f t="shared" si="37"/>
        <v>0</v>
      </c>
      <c r="T191" s="5">
        <f t="shared" si="38"/>
        <v>0</v>
      </c>
      <c r="U191" s="5">
        <f t="shared" si="34"/>
        <v>0</v>
      </c>
      <c r="V191" s="24">
        <v>0</v>
      </c>
      <c r="W191" s="12">
        <f t="shared" si="35"/>
        <v>-18689.580000000002</v>
      </c>
      <c r="X191" s="12">
        <f t="shared" si="36"/>
        <v>-24327.030000000002</v>
      </c>
      <c r="Y191" s="12">
        <f t="shared" si="39"/>
        <v>-43016.61</v>
      </c>
      <c r="Z191" s="19"/>
      <c r="AA191" s="25">
        <f t="shared" si="48"/>
        <v>0</v>
      </c>
      <c r="AB191" s="25"/>
      <c r="AC191" s="25"/>
      <c r="AD191" s="25"/>
      <c r="AE191" s="24">
        <v>1</v>
      </c>
      <c r="AF191" s="24"/>
      <c r="AG191" s="19"/>
      <c r="AH191" s="19" t="s">
        <v>142</v>
      </c>
      <c r="AI191" s="26"/>
      <c r="AJ191" s="22" t="s">
        <v>34</v>
      </c>
    </row>
    <row r="192" spans="1:36" x14ac:dyDescent="0.2">
      <c r="A192" s="5">
        <v>195</v>
      </c>
      <c r="B192" s="16">
        <v>331010023852</v>
      </c>
      <c r="C192" s="17">
        <v>390606300965</v>
      </c>
      <c r="D192" s="19" t="s">
        <v>425</v>
      </c>
      <c r="E192" s="19" t="s">
        <v>426</v>
      </c>
      <c r="F192" s="19" t="s">
        <v>181</v>
      </c>
      <c r="G192" s="20">
        <v>139</v>
      </c>
      <c r="H192" s="20">
        <v>81</v>
      </c>
      <c r="I192" s="19" t="s">
        <v>427</v>
      </c>
      <c r="J192" s="19" t="s">
        <v>428</v>
      </c>
      <c r="K192" s="21"/>
      <c r="L192" s="19"/>
      <c r="M192" s="22">
        <v>274</v>
      </c>
      <c r="N192" s="22"/>
      <c r="O192" s="23">
        <v>1</v>
      </c>
      <c r="P192" s="23">
        <v>1</v>
      </c>
      <c r="Q192" s="19">
        <f t="shared" si="46"/>
        <v>-274</v>
      </c>
      <c r="R192" s="19">
        <f t="shared" si="47"/>
        <v>-274</v>
      </c>
      <c r="S192" s="5">
        <f t="shared" si="37"/>
        <v>0</v>
      </c>
      <c r="T192" s="5">
        <f t="shared" si="38"/>
        <v>0</v>
      </c>
      <c r="U192" s="5">
        <f t="shared" ref="U192:U254" si="49">(vod+kan)*T192</f>
        <v>0</v>
      </c>
      <c r="V192" s="24">
        <v>0</v>
      </c>
      <c r="W192" s="12">
        <f t="shared" ref="W192:W254" si="50">IF( OR(AH192="респ.бюджет",AH192="гор.бюджет",AH192="обл.бюджет"),vod_b,IF(AH192="район",vod_r,IF(AH192="талсуат",vod_tal,IF(AH192="коммунал.хоз-во",vod_kom,vod))))*Q192</f>
        <v>-34836.36</v>
      </c>
      <c r="X192" s="12">
        <f t="shared" ref="X192:X254" si="51">IF( OR(AH192="респ.бюджет",AH192="гор.бюджет",AH192="обл.бюджет"),kan_b,IF(AH192="район",kan_r,IF(AH192="талсуат",kan_tal,IF(AH192="коммунал.хоз-во",kan_kom,kan))))*R192</f>
        <v>-45344.26</v>
      </c>
      <c r="Y192" s="12">
        <f t="shared" si="39"/>
        <v>-80180.62</v>
      </c>
      <c r="Z192" s="19"/>
      <c r="AA192" s="25">
        <f t="shared" si="48"/>
        <v>0</v>
      </c>
      <c r="AB192" s="25"/>
      <c r="AC192" s="25"/>
      <c r="AD192" s="25"/>
      <c r="AE192" s="24">
        <v>1</v>
      </c>
      <c r="AF192" s="24"/>
      <c r="AG192" s="19"/>
      <c r="AH192" s="19" t="s">
        <v>142</v>
      </c>
      <c r="AI192" s="26"/>
      <c r="AJ192" s="22" t="s">
        <v>34</v>
      </c>
    </row>
    <row r="193" spans="1:36" x14ac:dyDescent="0.2">
      <c r="A193" s="5">
        <v>196</v>
      </c>
      <c r="B193" s="16">
        <v>330107212414</v>
      </c>
      <c r="C193" s="17">
        <v>570918401161</v>
      </c>
      <c r="D193" s="19" t="s">
        <v>429</v>
      </c>
      <c r="E193" s="19" t="s">
        <v>426</v>
      </c>
      <c r="F193" s="19" t="s">
        <v>32</v>
      </c>
      <c r="G193" s="20">
        <v>139</v>
      </c>
      <c r="H193" s="20">
        <v>81.819999999999993</v>
      </c>
      <c r="I193" s="19">
        <v>2515972</v>
      </c>
      <c r="J193" s="19">
        <v>4265</v>
      </c>
      <c r="K193" s="21"/>
      <c r="L193" s="19"/>
      <c r="M193" s="22">
        <v>413</v>
      </c>
      <c r="N193" s="22"/>
      <c r="O193" s="23">
        <v>1</v>
      </c>
      <c r="P193" s="23">
        <v>1</v>
      </c>
      <c r="Q193" s="19">
        <f t="shared" si="46"/>
        <v>-413</v>
      </c>
      <c r="R193" s="19">
        <f t="shared" si="47"/>
        <v>-413</v>
      </c>
      <c r="S193" s="5">
        <f t="shared" ref="S193:S255" si="52">IF(OR(AND(AH193="кафе",Q193&lt;25),AND(AH193="рестораны",Q193&lt;110),AND(AH193="гостиницы",Q193&lt;70),AND(AH193="азс и автомойки",Q193&lt;160),AND(AH193="сауны",Q193&lt;80),AND(AH193="бани",Q193&lt;50)),1,0)</f>
        <v>0</v>
      </c>
      <c r="T193" s="5">
        <f t="shared" ref="T193:T255" si="53">S193*IF(AH193="кафе",25-Q193,IF(AH193="рестораны",110-Q193,IF(AH193="гостиницы",70-Q193,IF(AH193="азс и автомойки",160-Q193,IF(AH193="сауны",80-Q193,IF(AH193="бани",50-Q193,0))))))</f>
        <v>0</v>
      </c>
      <c r="U193" s="5">
        <f t="shared" si="49"/>
        <v>0</v>
      </c>
      <c r="V193" s="24">
        <v>0</v>
      </c>
      <c r="W193" s="12">
        <f t="shared" si="50"/>
        <v>-52508.82</v>
      </c>
      <c r="X193" s="12">
        <f t="shared" si="51"/>
        <v>-68347.37000000001</v>
      </c>
      <c r="Y193" s="12">
        <f t="shared" ref="Y193:Y255" si="54">W193+X193+AC193</f>
        <v>-120856.19</v>
      </c>
      <c r="Z193" s="19"/>
      <c r="AA193" s="25">
        <f t="shared" si="48"/>
        <v>0</v>
      </c>
      <c r="AB193" s="25"/>
      <c r="AC193" s="25"/>
      <c r="AD193" s="25"/>
      <c r="AE193" s="24">
        <v>1</v>
      </c>
      <c r="AF193" s="24"/>
      <c r="AG193" s="19"/>
      <c r="AH193" s="19" t="s">
        <v>142</v>
      </c>
      <c r="AI193" s="26"/>
      <c r="AJ193" s="22" t="s">
        <v>34</v>
      </c>
    </row>
    <row r="194" spans="1:36" x14ac:dyDescent="0.2">
      <c r="A194" s="5">
        <v>197</v>
      </c>
      <c r="B194" s="16">
        <v>331010742814</v>
      </c>
      <c r="C194" s="17">
        <v>710512400632</v>
      </c>
      <c r="D194" s="19" t="s">
        <v>430</v>
      </c>
      <c r="E194" s="19" t="s">
        <v>431</v>
      </c>
      <c r="F194" s="19" t="s">
        <v>58</v>
      </c>
      <c r="G194" s="20">
        <v>140</v>
      </c>
      <c r="H194" s="20">
        <v>12</v>
      </c>
      <c r="I194" s="22">
        <v>7619698</v>
      </c>
      <c r="J194" s="22" t="s">
        <v>432</v>
      </c>
      <c r="K194" s="21"/>
      <c r="L194" s="22"/>
      <c r="M194" s="22">
        <v>324</v>
      </c>
      <c r="N194" s="22"/>
      <c r="O194" s="23">
        <v>1</v>
      </c>
      <c r="P194" s="23">
        <v>1</v>
      </c>
      <c r="Q194" s="19">
        <f t="shared" si="46"/>
        <v>-324</v>
      </c>
      <c r="R194" s="19">
        <f t="shared" si="47"/>
        <v>-324</v>
      </c>
      <c r="S194" s="5">
        <f t="shared" si="52"/>
        <v>0</v>
      </c>
      <c r="T194" s="5">
        <f t="shared" si="53"/>
        <v>0</v>
      </c>
      <c r="U194" s="5">
        <f t="shared" si="49"/>
        <v>0</v>
      </c>
      <c r="V194" s="24">
        <v>0</v>
      </c>
      <c r="W194" s="12">
        <f t="shared" si="50"/>
        <v>-41193.360000000001</v>
      </c>
      <c r="X194" s="12">
        <f t="shared" si="51"/>
        <v>-53618.76</v>
      </c>
      <c r="Y194" s="12">
        <f t="shared" si="54"/>
        <v>-94812.12</v>
      </c>
      <c r="Z194" s="19"/>
      <c r="AA194" s="25">
        <f t="shared" si="48"/>
        <v>0</v>
      </c>
      <c r="AB194" s="25"/>
      <c r="AC194" s="25"/>
      <c r="AD194" s="25"/>
      <c r="AE194" s="24">
        <v>1</v>
      </c>
      <c r="AF194" s="24"/>
      <c r="AG194" s="22"/>
      <c r="AH194" s="19" t="s">
        <v>142</v>
      </c>
      <c r="AI194" s="26"/>
      <c r="AJ194" s="22" t="s">
        <v>34</v>
      </c>
    </row>
    <row r="195" spans="1:36" x14ac:dyDescent="0.2">
      <c r="A195" s="5">
        <v>198</v>
      </c>
      <c r="B195" s="16">
        <v>331012074781</v>
      </c>
      <c r="C195" s="17">
        <v>750725402021</v>
      </c>
      <c r="D195" s="19" t="s">
        <v>433</v>
      </c>
      <c r="E195" s="19" t="s">
        <v>434</v>
      </c>
      <c r="F195" s="19" t="s">
        <v>160</v>
      </c>
      <c r="G195" s="20">
        <v>45</v>
      </c>
      <c r="H195" s="20">
        <v>9</v>
      </c>
      <c r="I195" s="19">
        <v>16896821</v>
      </c>
      <c r="J195" s="22" t="s">
        <v>435</v>
      </c>
      <c r="K195" s="21"/>
      <c r="L195" s="22"/>
      <c r="M195" s="22">
        <v>135</v>
      </c>
      <c r="N195" s="22"/>
      <c r="O195" s="23">
        <v>1</v>
      </c>
      <c r="P195" s="23">
        <v>0</v>
      </c>
      <c r="Q195" s="19">
        <f t="shared" si="46"/>
        <v>-135</v>
      </c>
      <c r="R195" s="19">
        <f t="shared" si="47"/>
        <v>0</v>
      </c>
      <c r="S195" s="5">
        <f t="shared" si="52"/>
        <v>0</v>
      </c>
      <c r="T195" s="5">
        <f t="shared" si="53"/>
        <v>0</v>
      </c>
      <c r="U195" s="5">
        <f t="shared" si="49"/>
        <v>0</v>
      </c>
      <c r="V195" s="24">
        <v>0</v>
      </c>
      <c r="W195" s="12">
        <f t="shared" si="50"/>
        <v>-17163.900000000001</v>
      </c>
      <c r="X195" s="12">
        <f t="shared" si="51"/>
        <v>0</v>
      </c>
      <c r="Y195" s="12">
        <f t="shared" si="54"/>
        <v>-17163.900000000001</v>
      </c>
      <c r="Z195" s="19"/>
      <c r="AA195" s="25">
        <f t="shared" si="48"/>
        <v>-135</v>
      </c>
      <c r="AB195" s="25"/>
      <c r="AC195" s="25"/>
      <c r="AD195" s="25"/>
      <c r="AE195" s="24">
        <v>1</v>
      </c>
      <c r="AF195" s="24"/>
      <c r="AG195" s="22"/>
      <c r="AH195" s="19" t="s">
        <v>142</v>
      </c>
      <c r="AI195" s="26"/>
      <c r="AJ195" s="22" t="s">
        <v>34</v>
      </c>
    </row>
    <row r="196" spans="1:36" x14ac:dyDescent="0.2">
      <c r="A196" s="5">
        <v>199</v>
      </c>
      <c r="B196" s="16">
        <v>331010787523</v>
      </c>
      <c r="C196" s="17">
        <v>710626400915</v>
      </c>
      <c r="D196" s="19" t="s">
        <v>436</v>
      </c>
      <c r="E196" s="19" t="s">
        <v>437</v>
      </c>
      <c r="F196" s="19" t="s">
        <v>58</v>
      </c>
      <c r="G196" s="20">
        <v>140</v>
      </c>
      <c r="H196" s="20">
        <v>2</v>
      </c>
      <c r="I196" s="22">
        <v>30329216</v>
      </c>
      <c r="J196" s="22">
        <v>87908831</v>
      </c>
      <c r="K196" s="21"/>
      <c r="L196" s="22"/>
      <c r="M196" s="22">
        <v>96</v>
      </c>
      <c r="N196" s="22"/>
      <c r="O196" s="23">
        <v>1</v>
      </c>
      <c r="P196" s="23">
        <v>1</v>
      </c>
      <c r="Q196" s="19">
        <f t="shared" si="46"/>
        <v>-96</v>
      </c>
      <c r="R196" s="19">
        <f t="shared" si="47"/>
        <v>-96</v>
      </c>
      <c r="S196" s="5">
        <f t="shared" si="52"/>
        <v>0</v>
      </c>
      <c r="T196" s="5">
        <f t="shared" si="53"/>
        <v>0</v>
      </c>
      <c r="U196" s="5">
        <f t="shared" si="49"/>
        <v>0</v>
      </c>
      <c r="V196" s="24">
        <v>0</v>
      </c>
      <c r="W196" s="12">
        <f t="shared" si="50"/>
        <v>-12205.44</v>
      </c>
      <c r="X196" s="12">
        <f t="shared" si="51"/>
        <v>-15887.04</v>
      </c>
      <c r="Y196" s="12">
        <f t="shared" si="54"/>
        <v>-28092.480000000003</v>
      </c>
      <c r="Z196" s="19"/>
      <c r="AA196" s="25">
        <f t="shared" si="48"/>
        <v>0</v>
      </c>
      <c r="AB196" s="25"/>
      <c r="AC196" s="25"/>
      <c r="AD196" s="25"/>
      <c r="AE196" s="24">
        <v>1</v>
      </c>
      <c r="AF196" s="24"/>
      <c r="AG196" s="22"/>
      <c r="AH196" s="19" t="s">
        <v>142</v>
      </c>
      <c r="AI196" s="26"/>
      <c r="AJ196" s="22" t="s">
        <v>34</v>
      </c>
    </row>
    <row r="197" spans="1:36" x14ac:dyDescent="0.2">
      <c r="A197" s="5">
        <v>200</v>
      </c>
      <c r="B197" s="16">
        <v>331010693257</v>
      </c>
      <c r="C197" s="17"/>
      <c r="D197" s="19" t="s">
        <v>438</v>
      </c>
      <c r="E197" s="19" t="s">
        <v>371</v>
      </c>
      <c r="F197" s="19"/>
      <c r="G197" s="20"/>
      <c r="H197" s="20"/>
      <c r="I197" s="19">
        <v>0</v>
      </c>
      <c r="J197" s="22"/>
      <c r="K197" s="21"/>
      <c r="L197" s="22"/>
      <c r="M197" s="22">
        <v>0</v>
      </c>
      <c r="N197" s="22"/>
      <c r="O197" s="23">
        <v>1</v>
      </c>
      <c r="P197" s="23">
        <v>1</v>
      </c>
      <c r="Q197" s="19">
        <f t="shared" si="46"/>
        <v>0</v>
      </c>
      <c r="R197" s="19">
        <f t="shared" si="47"/>
        <v>0</v>
      </c>
      <c r="S197" s="5">
        <f t="shared" si="52"/>
        <v>0</v>
      </c>
      <c r="T197" s="5">
        <f t="shared" si="53"/>
        <v>0</v>
      </c>
      <c r="U197" s="5">
        <f t="shared" si="49"/>
        <v>0</v>
      </c>
      <c r="V197" s="24">
        <v>0</v>
      </c>
      <c r="W197" s="12">
        <f t="shared" si="50"/>
        <v>0</v>
      </c>
      <c r="X197" s="12">
        <f t="shared" si="51"/>
        <v>0</v>
      </c>
      <c r="Y197" s="12">
        <f t="shared" si="54"/>
        <v>0</v>
      </c>
      <c r="Z197" s="19"/>
      <c r="AA197" s="25">
        <f t="shared" si="48"/>
        <v>0</v>
      </c>
      <c r="AB197" s="25"/>
      <c r="AC197" s="25"/>
      <c r="AD197" s="25"/>
      <c r="AE197" s="24"/>
      <c r="AF197" s="24"/>
      <c r="AG197" s="22"/>
      <c r="AH197" s="19" t="s">
        <v>142</v>
      </c>
      <c r="AI197" s="26"/>
      <c r="AJ197" s="22" t="s">
        <v>34</v>
      </c>
    </row>
    <row r="198" spans="1:36" x14ac:dyDescent="0.2">
      <c r="A198" s="5">
        <v>201</v>
      </c>
      <c r="B198" s="16">
        <v>331012308100</v>
      </c>
      <c r="C198" s="17">
        <v>680524401486</v>
      </c>
      <c r="D198" s="19" t="s">
        <v>439</v>
      </c>
      <c r="E198" s="19" t="s">
        <v>440</v>
      </c>
      <c r="F198" s="19" t="s">
        <v>67</v>
      </c>
      <c r="G198" s="20">
        <v>23</v>
      </c>
      <c r="H198" s="20">
        <v>1</v>
      </c>
      <c r="I198" s="22">
        <v>15394082</v>
      </c>
      <c r="J198" s="22">
        <v>88225</v>
      </c>
      <c r="K198" s="21"/>
      <c r="L198" s="22"/>
      <c r="M198" s="22">
        <v>227</v>
      </c>
      <c r="N198" s="22"/>
      <c r="O198" s="23">
        <v>1</v>
      </c>
      <c r="P198" s="23">
        <v>1</v>
      </c>
      <c r="Q198" s="19">
        <f t="shared" si="46"/>
        <v>-227</v>
      </c>
      <c r="R198" s="19">
        <f t="shared" si="47"/>
        <v>-227</v>
      </c>
      <c r="S198" s="5">
        <f t="shared" si="52"/>
        <v>0</v>
      </c>
      <c r="T198" s="5">
        <f t="shared" si="53"/>
        <v>0</v>
      </c>
      <c r="U198" s="5">
        <f t="shared" si="49"/>
        <v>0</v>
      </c>
      <c r="V198" s="24">
        <v>0</v>
      </c>
      <c r="W198" s="12">
        <f t="shared" si="50"/>
        <v>-28860.78</v>
      </c>
      <c r="X198" s="12">
        <f t="shared" si="51"/>
        <v>-37566.230000000003</v>
      </c>
      <c r="Y198" s="12">
        <f t="shared" si="54"/>
        <v>-66427.010000000009</v>
      </c>
      <c r="Z198" s="19"/>
      <c r="AA198" s="25">
        <f t="shared" si="48"/>
        <v>0</v>
      </c>
      <c r="AB198" s="25"/>
      <c r="AC198" s="25"/>
      <c r="AD198" s="25"/>
      <c r="AE198" s="24">
        <v>1</v>
      </c>
      <c r="AF198" s="24"/>
      <c r="AG198" s="22"/>
      <c r="AH198" s="19" t="s">
        <v>142</v>
      </c>
      <c r="AI198" s="26"/>
      <c r="AJ198" s="22" t="s">
        <v>34</v>
      </c>
    </row>
    <row r="199" spans="1:36" x14ac:dyDescent="0.2">
      <c r="A199" s="5">
        <v>203</v>
      </c>
      <c r="B199" s="16">
        <v>331010805679</v>
      </c>
      <c r="C199" s="17">
        <v>530121401726</v>
      </c>
      <c r="D199" s="19" t="s">
        <v>441</v>
      </c>
      <c r="E199" s="19" t="s">
        <v>442</v>
      </c>
      <c r="F199" s="19" t="s">
        <v>65</v>
      </c>
      <c r="G199" s="20">
        <v>49</v>
      </c>
      <c r="H199" s="20" t="s">
        <v>134</v>
      </c>
      <c r="I199" s="22">
        <v>8014175</v>
      </c>
      <c r="J199" s="22">
        <v>52638</v>
      </c>
      <c r="K199" s="21"/>
      <c r="L199" s="22"/>
      <c r="M199" s="22">
        <v>656</v>
      </c>
      <c r="N199" s="22"/>
      <c r="O199" s="23">
        <v>1</v>
      </c>
      <c r="P199" s="31">
        <v>0</v>
      </c>
      <c r="Q199" s="19">
        <f t="shared" ref="Q199:Q267" si="55">(N199-M199)*O199</f>
        <v>-656</v>
      </c>
      <c r="R199" s="19">
        <f t="shared" ref="R199:R267" si="56">(N199-M199)*P199</f>
        <v>0</v>
      </c>
      <c r="S199" s="5">
        <f t="shared" si="52"/>
        <v>0</v>
      </c>
      <c r="T199" s="5">
        <f t="shared" si="53"/>
        <v>0</v>
      </c>
      <c r="U199" s="5">
        <f t="shared" si="49"/>
        <v>0</v>
      </c>
      <c r="V199" s="24">
        <v>0</v>
      </c>
      <c r="W199" s="12">
        <f t="shared" si="50"/>
        <v>-83403.839999999997</v>
      </c>
      <c r="X199" s="12">
        <f t="shared" si="51"/>
        <v>0</v>
      </c>
      <c r="Y199" s="12">
        <f t="shared" si="54"/>
        <v>-83403.839999999997</v>
      </c>
      <c r="Z199" s="19"/>
      <c r="AA199" s="25">
        <f t="shared" ref="AA199:AA268" si="57">Q199-R199</f>
        <v>-656</v>
      </c>
      <c r="AB199" s="25"/>
      <c r="AC199" s="25"/>
      <c r="AD199" s="25"/>
      <c r="AE199" s="24">
        <v>1</v>
      </c>
      <c r="AF199" s="24"/>
      <c r="AG199" s="22"/>
      <c r="AH199" s="19" t="s">
        <v>142</v>
      </c>
      <c r="AI199" s="26"/>
      <c r="AJ199" s="22" t="s">
        <v>34</v>
      </c>
    </row>
    <row r="200" spans="1:36" x14ac:dyDescent="0.2">
      <c r="A200" s="5">
        <v>204</v>
      </c>
      <c r="B200" s="16">
        <v>331012014579</v>
      </c>
      <c r="C200" s="17">
        <v>760208403168</v>
      </c>
      <c r="D200" s="19" t="s">
        <v>443</v>
      </c>
      <c r="E200" s="19" t="s">
        <v>444</v>
      </c>
      <c r="F200" s="19" t="s">
        <v>192</v>
      </c>
      <c r="G200" s="20">
        <v>36</v>
      </c>
      <c r="H200" s="20"/>
      <c r="I200" s="22">
        <v>13601883</v>
      </c>
      <c r="J200" s="22">
        <v>51981</v>
      </c>
      <c r="K200" s="21"/>
      <c r="L200" s="22"/>
      <c r="M200" s="22">
        <v>90</v>
      </c>
      <c r="N200" s="22"/>
      <c r="O200" s="23">
        <v>1</v>
      </c>
      <c r="P200" s="31">
        <v>0</v>
      </c>
      <c r="Q200" s="19">
        <f t="shared" si="55"/>
        <v>-90</v>
      </c>
      <c r="R200" s="19">
        <f t="shared" si="56"/>
        <v>0</v>
      </c>
      <c r="S200" s="5">
        <f t="shared" si="52"/>
        <v>0</v>
      </c>
      <c r="T200" s="5">
        <f t="shared" si="53"/>
        <v>0</v>
      </c>
      <c r="U200" s="5">
        <f t="shared" si="49"/>
        <v>0</v>
      </c>
      <c r="V200" s="24">
        <v>0</v>
      </c>
      <c r="W200" s="12">
        <f t="shared" si="50"/>
        <v>-11442.6</v>
      </c>
      <c r="X200" s="12">
        <f t="shared" si="51"/>
        <v>0</v>
      </c>
      <c r="Y200" s="12">
        <f t="shared" si="54"/>
        <v>-11442.6</v>
      </c>
      <c r="Z200" s="19"/>
      <c r="AA200" s="25">
        <f t="shared" si="57"/>
        <v>-90</v>
      </c>
      <c r="AB200" s="25"/>
      <c r="AC200" s="25"/>
      <c r="AD200" s="25"/>
      <c r="AE200" s="24">
        <v>1</v>
      </c>
      <c r="AF200" s="24"/>
      <c r="AG200" s="22"/>
      <c r="AH200" s="19" t="s">
        <v>142</v>
      </c>
      <c r="AI200" s="26"/>
      <c r="AJ200" s="22" t="s">
        <v>34</v>
      </c>
    </row>
    <row r="201" spans="1:36" x14ac:dyDescent="0.2">
      <c r="A201" s="5">
        <v>205</v>
      </c>
      <c r="B201" s="16">
        <v>210911087541</v>
      </c>
      <c r="C201" s="17">
        <v>640812301164</v>
      </c>
      <c r="D201" s="19" t="s">
        <v>445</v>
      </c>
      <c r="E201" s="19" t="s">
        <v>446</v>
      </c>
      <c r="F201" s="19" t="s">
        <v>58</v>
      </c>
      <c r="G201" s="20">
        <v>55</v>
      </c>
      <c r="H201" s="20" t="s">
        <v>134</v>
      </c>
      <c r="I201" s="22">
        <v>15153861</v>
      </c>
      <c r="J201" s="22">
        <v>98734</v>
      </c>
      <c r="K201" s="21"/>
      <c r="L201" s="19"/>
      <c r="M201" s="22">
        <v>347</v>
      </c>
      <c r="N201" s="22"/>
      <c r="O201" s="23">
        <v>1</v>
      </c>
      <c r="P201" s="31">
        <v>0</v>
      </c>
      <c r="Q201" s="19">
        <f t="shared" si="55"/>
        <v>-347</v>
      </c>
      <c r="R201" s="19">
        <f t="shared" si="56"/>
        <v>0</v>
      </c>
      <c r="S201" s="5">
        <f t="shared" si="52"/>
        <v>0</v>
      </c>
      <c r="T201" s="5">
        <f t="shared" si="53"/>
        <v>0</v>
      </c>
      <c r="U201" s="5">
        <f t="shared" si="49"/>
        <v>0</v>
      </c>
      <c r="V201" s="24">
        <v>0</v>
      </c>
      <c r="W201" s="12">
        <f t="shared" si="50"/>
        <v>-44117.58</v>
      </c>
      <c r="X201" s="12">
        <f t="shared" si="51"/>
        <v>0</v>
      </c>
      <c r="Y201" s="12">
        <f t="shared" si="54"/>
        <v>-44117.58</v>
      </c>
      <c r="Z201" s="19"/>
      <c r="AA201" s="25">
        <f t="shared" si="57"/>
        <v>-347</v>
      </c>
      <c r="AB201" s="25"/>
      <c r="AC201" s="25"/>
      <c r="AD201" s="25"/>
      <c r="AE201" s="24">
        <v>1</v>
      </c>
      <c r="AF201" s="24"/>
      <c r="AG201" s="19"/>
      <c r="AH201" s="19" t="s">
        <v>142</v>
      </c>
      <c r="AI201" s="26"/>
      <c r="AJ201" s="22" t="s">
        <v>34</v>
      </c>
    </row>
    <row r="202" spans="1:36" x14ac:dyDescent="0.2">
      <c r="A202" s="5">
        <v>206</v>
      </c>
      <c r="B202" s="16"/>
      <c r="C202" s="17">
        <v>710310302377</v>
      </c>
      <c r="D202" s="19" t="s">
        <v>6555</v>
      </c>
      <c r="E202" s="19" t="s">
        <v>6556</v>
      </c>
      <c r="F202" s="19" t="s">
        <v>72</v>
      </c>
      <c r="G202" s="20">
        <v>101</v>
      </c>
      <c r="H202" s="20" t="s">
        <v>134</v>
      </c>
      <c r="I202" s="22"/>
      <c r="J202" s="22"/>
      <c r="K202" s="21"/>
      <c r="L202" s="19"/>
      <c r="M202" s="22">
        <v>600</v>
      </c>
      <c r="N202" s="22"/>
      <c r="O202" s="23">
        <v>1</v>
      </c>
      <c r="P202" s="31">
        <v>0</v>
      </c>
      <c r="Q202" s="19">
        <f t="shared" si="55"/>
        <v>-600</v>
      </c>
      <c r="R202" s="19">
        <f t="shared" si="56"/>
        <v>0</v>
      </c>
      <c r="S202" s="5">
        <f t="shared" si="52"/>
        <v>0</v>
      </c>
      <c r="T202" s="5">
        <f t="shared" si="53"/>
        <v>0</v>
      </c>
      <c r="U202" s="5">
        <f t="shared" si="49"/>
        <v>0</v>
      </c>
      <c r="V202" s="24">
        <v>0</v>
      </c>
      <c r="W202" s="12">
        <f t="shared" si="50"/>
        <v>-76284</v>
      </c>
      <c r="X202" s="12">
        <f t="shared" si="51"/>
        <v>0</v>
      </c>
      <c r="Y202" s="12">
        <f t="shared" si="54"/>
        <v>-76284</v>
      </c>
      <c r="Z202" s="19"/>
      <c r="AA202" s="25">
        <f t="shared" si="57"/>
        <v>-600</v>
      </c>
      <c r="AB202" s="25"/>
      <c r="AC202" s="25"/>
      <c r="AD202" s="25"/>
      <c r="AE202" s="24"/>
      <c r="AF202" s="24"/>
      <c r="AG202" s="19"/>
      <c r="AH202" s="19" t="s">
        <v>142</v>
      </c>
      <c r="AI202" s="26"/>
      <c r="AJ202" s="22" t="s">
        <v>34</v>
      </c>
    </row>
    <row r="203" spans="1:36" x14ac:dyDescent="0.2">
      <c r="A203" s="5">
        <v>207</v>
      </c>
      <c r="B203" s="16">
        <v>330120019398</v>
      </c>
      <c r="C203" s="17">
        <v>841031301430</v>
      </c>
      <c r="D203" s="19" t="s">
        <v>447</v>
      </c>
      <c r="E203" s="19" t="s">
        <v>446</v>
      </c>
      <c r="F203" s="19" t="s">
        <v>65</v>
      </c>
      <c r="G203" s="20" t="s">
        <v>49</v>
      </c>
      <c r="H203" s="20"/>
      <c r="I203" s="22">
        <v>15404740</v>
      </c>
      <c r="J203" s="22">
        <v>88667</v>
      </c>
      <c r="K203" s="21"/>
      <c r="L203" s="19"/>
      <c r="M203" s="22">
        <v>606</v>
      </c>
      <c r="N203" s="22"/>
      <c r="O203" s="23">
        <v>1</v>
      </c>
      <c r="P203" s="31">
        <v>0</v>
      </c>
      <c r="Q203" s="19">
        <f t="shared" si="55"/>
        <v>-606</v>
      </c>
      <c r="R203" s="19">
        <f t="shared" si="56"/>
        <v>0</v>
      </c>
      <c r="S203" s="5">
        <f t="shared" si="52"/>
        <v>0</v>
      </c>
      <c r="T203" s="5">
        <f t="shared" si="53"/>
        <v>0</v>
      </c>
      <c r="U203" s="5">
        <f t="shared" si="49"/>
        <v>0</v>
      </c>
      <c r="V203" s="24">
        <v>0</v>
      </c>
      <c r="W203" s="12">
        <f t="shared" si="50"/>
        <v>-77046.84</v>
      </c>
      <c r="X203" s="12">
        <f t="shared" si="51"/>
        <v>0</v>
      </c>
      <c r="Y203" s="12">
        <f t="shared" si="54"/>
        <v>-77046.84</v>
      </c>
      <c r="Z203" s="19"/>
      <c r="AA203" s="25">
        <f t="shared" si="57"/>
        <v>-606</v>
      </c>
      <c r="AB203" s="25"/>
      <c r="AC203" s="25"/>
      <c r="AD203" s="25"/>
      <c r="AE203" s="24">
        <v>1</v>
      </c>
      <c r="AF203" s="24"/>
      <c r="AG203" s="19"/>
      <c r="AH203" s="19" t="s">
        <v>142</v>
      </c>
      <c r="AI203" s="26"/>
      <c r="AJ203" s="22" t="s">
        <v>34</v>
      </c>
    </row>
    <row r="204" spans="1:36" x14ac:dyDescent="0.2">
      <c r="A204" s="5">
        <v>208</v>
      </c>
      <c r="B204" s="16">
        <v>331012457039</v>
      </c>
      <c r="C204" s="17">
        <v>420315302323</v>
      </c>
      <c r="D204" s="19" t="s">
        <v>448</v>
      </c>
      <c r="E204" s="19" t="s">
        <v>449</v>
      </c>
      <c r="F204" s="19" t="s">
        <v>52</v>
      </c>
      <c r="G204" s="20">
        <v>65</v>
      </c>
      <c r="H204" s="20"/>
      <c r="I204" s="22">
        <v>7060930</v>
      </c>
      <c r="J204" s="22">
        <v>47772</v>
      </c>
      <c r="K204" s="21"/>
      <c r="L204" s="19"/>
      <c r="M204" s="22">
        <v>70</v>
      </c>
      <c r="N204" s="22"/>
      <c r="O204" s="23">
        <v>1</v>
      </c>
      <c r="P204" s="31">
        <v>0</v>
      </c>
      <c r="Q204" s="19">
        <f t="shared" si="55"/>
        <v>-70</v>
      </c>
      <c r="R204" s="19">
        <f t="shared" si="56"/>
        <v>0</v>
      </c>
      <c r="S204" s="5">
        <f t="shared" si="52"/>
        <v>0</v>
      </c>
      <c r="T204" s="5">
        <f t="shared" si="53"/>
        <v>0</v>
      </c>
      <c r="U204" s="5">
        <f t="shared" si="49"/>
        <v>0</v>
      </c>
      <c r="V204" s="24">
        <v>0</v>
      </c>
      <c r="W204" s="12">
        <f t="shared" si="50"/>
        <v>-8899.7999999999993</v>
      </c>
      <c r="X204" s="12">
        <f t="shared" si="51"/>
        <v>0</v>
      </c>
      <c r="Y204" s="12">
        <f t="shared" si="54"/>
        <v>-8899.7999999999993</v>
      </c>
      <c r="Z204" s="19"/>
      <c r="AA204" s="25">
        <f t="shared" si="57"/>
        <v>-70</v>
      </c>
      <c r="AB204" s="25"/>
      <c r="AC204" s="25"/>
      <c r="AD204" s="25"/>
      <c r="AE204" s="24">
        <v>1</v>
      </c>
      <c r="AF204" s="24"/>
      <c r="AG204" s="19"/>
      <c r="AH204" s="19" t="s">
        <v>142</v>
      </c>
      <c r="AI204" s="26"/>
      <c r="AJ204" s="22" t="s">
        <v>34</v>
      </c>
    </row>
    <row r="205" spans="1:36" x14ac:dyDescent="0.2">
      <c r="A205" s="5">
        <v>209</v>
      </c>
      <c r="B205" s="16">
        <v>331012288058</v>
      </c>
      <c r="C205" s="17">
        <v>550111301451</v>
      </c>
      <c r="D205" s="19" t="s">
        <v>450</v>
      </c>
      <c r="E205" s="19" t="s">
        <v>451</v>
      </c>
      <c r="F205" s="19" t="s">
        <v>58</v>
      </c>
      <c r="G205" s="20">
        <v>31</v>
      </c>
      <c r="H205" s="20"/>
      <c r="I205" s="22">
        <v>16863844</v>
      </c>
      <c r="J205" s="22">
        <v>47867</v>
      </c>
      <c r="K205" s="21"/>
      <c r="L205" s="19"/>
      <c r="M205" s="22">
        <v>548</v>
      </c>
      <c r="N205" s="22"/>
      <c r="O205" s="23">
        <v>1</v>
      </c>
      <c r="P205" s="31">
        <v>0</v>
      </c>
      <c r="Q205" s="19">
        <f t="shared" si="55"/>
        <v>-548</v>
      </c>
      <c r="R205" s="19">
        <f t="shared" si="56"/>
        <v>0</v>
      </c>
      <c r="S205" s="5">
        <f t="shared" si="52"/>
        <v>1</v>
      </c>
      <c r="T205" s="5">
        <f t="shared" si="53"/>
        <v>573</v>
      </c>
      <c r="U205" s="5">
        <f t="shared" si="49"/>
        <v>167676.99</v>
      </c>
      <c r="V205" s="24">
        <v>0</v>
      </c>
      <c r="W205" s="12">
        <f t="shared" si="50"/>
        <v>-69672.72</v>
      </c>
      <c r="X205" s="12">
        <f t="shared" si="51"/>
        <v>0</v>
      </c>
      <c r="Y205" s="12">
        <f t="shared" si="54"/>
        <v>-69672.72</v>
      </c>
      <c r="Z205" s="19"/>
      <c r="AA205" s="25">
        <f t="shared" si="57"/>
        <v>-548</v>
      </c>
      <c r="AB205" s="25"/>
      <c r="AC205" s="25"/>
      <c r="AD205" s="25"/>
      <c r="AE205" s="24">
        <v>1</v>
      </c>
      <c r="AF205" s="24"/>
      <c r="AG205" s="19"/>
      <c r="AH205" s="19" t="s">
        <v>287</v>
      </c>
      <c r="AI205" s="26"/>
      <c r="AJ205" s="22" t="s">
        <v>34</v>
      </c>
    </row>
    <row r="206" spans="1:36" x14ac:dyDescent="0.2">
      <c r="A206" s="5">
        <v>210</v>
      </c>
      <c r="B206" s="16">
        <v>331010016013</v>
      </c>
      <c r="C206" s="17">
        <v>930924401319</v>
      </c>
      <c r="D206" s="19" t="s">
        <v>452</v>
      </c>
      <c r="E206" s="19" t="s">
        <v>453</v>
      </c>
      <c r="F206" s="19" t="s">
        <v>67</v>
      </c>
      <c r="G206" s="20">
        <v>16</v>
      </c>
      <c r="H206" s="20">
        <v>93</v>
      </c>
      <c r="I206" s="22">
        <v>16839333</v>
      </c>
      <c r="J206" s="22">
        <v>23153</v>
      </c>
      <c r="K206" s="21"/>
      <c r="L206" s="19"/>
      <c r="M206" s="22">
        <v>79</v>
      </c>
      <c r="N206" s="22"/>
      <c r="O206" s="23">
        <v>1</v>
      </c>
      <c r="P206" s="23">
        <v>1</v>
      </c>
      <c r="Q206" s="19">
        <f t="shared" si="55"/>
        <v>-79</v>
      </c>
      <c r="R206" s="19">
        <f t="shared" si="56"/>
        <v>-79</v>
      </c>
      <c r="S206" s="5">
        <f t="shared" si="52"/>
        <v>0</v>
      </c>
      <c r="T206" s="5">
        <f t="shared" si="53"/>
        <v>0</v>
      </c>
      <c r="U206" s="5">
        <f t="shared" si="49"/>
        <v>0</v>
      </c>
      <c r="V206" s="24">
        <v>0</v>
      </c>
      <c r="W206" s="12">
        <f t="shared" si="50"/>
        <v>-10044.06</v>
      </c>
      <c r="X206" s="12">
        <f t="shared" si="51"/>
        <v>-13073.710000000001</v>
      </c>
      <c r="Y206" s="12">
        <f t="shared" si="54"/>
        <v>-23117.77</v>
      </c>
      <c r="Z206" s="19"/>
      <c r="AA206" s="25">
        <f t="shared" si="57"/>
        <v>0</v>
      </c>
      <c r="AB206" s="25"/>
      <c r="AC206" s="25"/>
      <c r="AD206" s="25"/>
      <c r="AE206" s="24">
        <v>1</v>
      </c>
      <c r="AF206" s="24"/>
      <c r="AG206" s="19"/>
      <c r="AH206" s="19" t="s">
        <v>142</v>
      </c>
      <c r="AI206" s="26"/>
      <c r="AJ206" s="22" t="s">
        <v>34</v>
      </c>
    </row>
    <row r="207" spans="1:36" x14ac:dyDescent="0.2">
      <c r="A207" s="5">
        <v>211</v>
      </c>
      <c r="B207" s="16">
        <v>582020714345</v>
      </c>
      <c r="C207" s="17">
        <v>900411302198</v>
      </c>
      <c r="D207" s="19" t="s">
        <v>454</v>
      </c>
      <c r="E207" s="19" t="s">
        <v>455</v>
      </c>
      <c r="F207" s="19" t="s">
        <v>67</v>
      </c>
      <c r="G207" s="20">
        <v>19</v>
      </c>
      <c r="H207" s="20">
        <v>51</v>
      </c>
      <c r="I207" s="19">
        <v>16029724</v>
      </c>
      <c r="J207" s="22">
        <v>99789</v>
      </c>
      <c r="K207" s="21"/>
      <c r="L207" s="19"/>
      <c r="M207" s="22">
        <v>112</v>
      </c>
      <c r="N207" s="22"/>
      <c r="O207" s="23">
        <v>1</v>
      </c>
      <c r="P207" s="23">
        <v>1</v>
      </c>
      <c r="Q207" s="19">
        <f t="shared" si="55"/>
        <v>-112</v>
      </c>
      <c r="R207" s="19">
        <f t="shared" si="56"/>
        <v>-112</v>
      </c>
      <c r="S207" s="5">
        <f t="shared" si="52"/>
        <v>0</v>
      </c>
      <c r="T207" s="5">
        <f t="shared" si="53"/>
        <v>0</v>
      </c>
      <c r="U207" s="5">
        <f t="shared" si="49"/>
        <v>0</v>
      </c>
      <c r="V207" s="24">
        <v>0</v>
      </c>
      <c r="W207" s="12">
        <f t="shared" si="50"/>
        <v>-14239.68</v>
      </c>
      <c r="X207" s="12">
        <f t="shared" si="51"/>
        <v>-18534.88</v>
      </c>
      <c r="Y207" s="12">
        <f t="shared" si="54"/>
        <v>-32774.559999999998</v>
      </c>
      <c r="Z207" s="19"/>
      <c r="AA207" s="25">
        <f t="shared" si="57"/>
        <v>0</v>
      </c>
      <c r="AB207" s="25"/>
      <c r="AC207" s="25"/>
      <c r="AD207" s="25"/>
      <c r="AE207" s="24">
        <v>1</v>
      </c>
      <c r="AF207" s="24"/>
      <c r="AG207" s="19"/>
      <c r="AH207" s="19" t="s">
        <v>142</v>
      </c>
      <c r="AI207" s="26"/>
      <c r="AJ207" s="22" t="s">
        <v>34</v>
      </c>
    </row>
    <row r="208" spans="1:36" x14ac:dyDescent="0.2">
      <c r="A208" s="5">
        <v>212</v>
      </c>
      <c r="B208" s="16">
        <v>330120010141</v>
      </c>
      <c r="C208" s="17">
        <v>830622401910</v>
      </c>
      <c r="D208" s="19" t="s">
        <v>456</v>
      </c>
      <c r="E208" s="19" t="s">
        <v>457</v>
      </c>
      <c r="F208" s="19" t="s">
        <v>181</v>
      </c>
      <c r="G208" s="20">
        <v>129</v>
      </c>
      <c r="H208" s="20"/>
      <c r="I208" s="19">
        <v>13488179</v>
      </c>
      <c r="J208" s="22">
        <v>52117</v>
      </c>
      <c r="K208" s="21"/>
      <c r="L208" s="19"/>
      <c r="M208" s="22">
        <v>229</v>
      </c>
      <c r="N208" s="22"/>
      <c r="O208" s="23">
        <v>1</v>
      </c>
      <c r="P208" s="31">
        <v>0</v>
      </c>
      <c r="Q208" s="19">
        <f t="shared" si="55"/>
        <v>-229</v>
      </c>
      <c r="R208" s="19">
        <f t="shared" si="56"/>
        <v>0</v>
      </c>
      <c r="S208" s="5">
        <f t="shared" si="52"/>
        <v>0</v>
      </c>
      <c r="T208" s="5">
        <f t="shared" si="53"/>
        <v>0</v>
      </c>
      <c r="U208" s="5">
        <f t="shared" si="49"/>
        <v>0</v>
      </c>
      <c r="V208" s="24">
        <v>0</v>
      </c>
      <c r="W208" s="12">
        <f t="shared" si="50"/>
        <v>-29115.06</v>
      </c>
      <c r="X208" s="12">
        <f t="shared" si="51"/>
        <v>0</v>
      </c>
      <c r="Y208" s="12">
        <f t="shared" si="54"/>
        <v>-29115.06</v>
      </c>
      <c r="Z208" s="19"/>
      <c r="AA208" s="25">
        <f t="shared" si="57"/>
        <v>-229</v>
      </c>
      <c r="AB208" s="25"/>
      <c r="AC208" s="25"/>
      <c r="AD208" s="25"/>
      <c r="AE208" s="24">
        <v>1</v>
      </c>
      <c r="AF208" s="24"/>
      <c r="AG208" s="19"/>
      <c r="AH208" s="19" t="s">
        <v>142</v>
      </c>
      <c r="AI208" s="26"/>
      <c r="AJ208" s="22" t="s">
        <v>34</v>
      </c>
    </row>
    <row r="209" spans="1:36" x14ac:dyDescent="0.2">
      <c r="A209" s="5">
        <v>213</v>
      </c>
      <c r="B209" s="16">
        <v>331010551552</v>
      </c>
      <c r="C209" s="17">
        <v>790404300168</v>
      </c>
      <c r="D209" s="19" t="s">
        <v>458</v>
      </c>
      <c r="E209" s="19" t="s">
        <v>459</v>
      </c>
      <c r="F209" s="19" t="s">
        <v>288</v>
      </c>
      <c r="G209" s="20">
        <v>15</v>
      </c>
      <c r="H209" s="20"/>
      <c r="I209" s="19">
        <v>15637949</v>
      </c>
      <c r="J209" s="19">
        <v>99592</v>
      </c>
      <c r="K209" s="21"/>
      <c r="L209" s="19"/>
      <c r="M209" s="22">
        <v>215</v>
      </c>
      <c r="N209" s="22"/>
      <c r="O209" s="23">
        <v>1</v>
      </c>
      <c r="P209" s="31">
        <v>0</v>
      </c>
      <c r="Q209" s="19">
        <f t="shared" si="55"/>
        <v>-215</v>
      </c>
      <c r="R209" s="19">
        <f t="shared" si="56"/>
        <v>0</v>
      </c>
      <c r="S209" s="5">
        <f t="shared" si="52"/>
        <v>0</v>
      </c>
      <c r="T209" s="5">
        <f t="shared" si="53"/>
        <v>0</v>
      </c>
      <c r="U209" s="5">
        <f t="shared" si="49"/>
        <v>0</v>
      </c>
      <c r="V209" s="24">
        <v>0</v>
      </c>
      <c r="W209" s="12">
        <f t="shared" si="50"/>
        <v>-27335.1</v>
      </c>
      <c r="X209" s="12">
        <f t="shared" si="51"/>
        <v>0</v>
      </c>
      <c r="Y209" s="12">
        <f t="shared" si="54"/>
        <v>-27335.1</v>
      </c>
      <c r="Z209" s="19"/>
      <c r="AA209" s="25">
        <f t="shared" si="57"/>
        <v>-215</v>
      </c>
      <c r="AB209" s="25"/>
      <c r="AC209" s="25"/>
      <c r="AD209" s="25"/>
      <c r="AE209" s="24">
        <v>1</v>
      </c>
      <c r="AF209" s="24"/>
      <c r="AG209" s="19"/>
      <c r="AH209" s="19" t="s">
        <v>142</v>
      </c>
      <c r="AI209" s="26"/>
      <c r="AJ209" s="22" t="s">
        <v>34</v>
      </c>
    </row>
    <row r="210" spans="1:36" x14ac:dyDescent="0.2">
      <c r="A210" s="5">
        <v>214</v>
      </c>
      <c r="B210" s="16">
        <v>331017808088</v>
      </c>
      <c r="C210" s="17">
        <v>810313301089</v>
      </c>
      <c r="D210" s="19" t="s">
        <v>460</v>
      </c>
      <c r="E210" s="19" t="s">
        <v>461</v>
      </c>
      <c r="F210" s="19" t="s">
        <v>67</v>
      </c>
      <c r="G210" s="20">
        <v>22</v>
      </c>
      <c r="H210" s="20">
        <v>121</v>
      </c>
      <c r="I210" s="19">
        <v>16806231</v>
      </c>
      <c r="J210" s="19">
        <v>2130</v>
      </c>
      <c r="K210" s="21"/>
      <c r="L210" s="19"/>
      <c r="M210" s="22">
        <v>118</v>
      </c>
      <c r="N210" s="22"/>
      <c r="O210" s="23">
        <v>1</v>
      </c>
      <c r="P210" s="23">
        <v>1</v>
      </c>
      <c r="Q210" s="19">
        <f t="shared" si="55"/>
        <v>-118</v>
      </c>
      <c r="R210" s="19">
        <f t="shared" si="56"/>
        <v>-118</v>
      </c>
      <c r="S210" s="5">
        <f t="shared" si="52"/>
        <v>0</v>
      </c>
      <c r="T210" s="5">
        <f t="shared" si="53"/>
        <v>0</v>
      </c>
      <c r="U210" s="5">
        <f t="shared" si="49"/>
        <v>0</v>
      </c>
      <c r="V210" s="24">
        <v>0</v>
      </c>
      <c r="W210" s="12">
        <f t="shared" si="50"/>
        <v>-15002.52</v>
      </c>
      <c r="X210" s="12">
        <f t="shared" si="51"/>
        <v>-19527.82</v>
      </c>
      <c r="Y210" s="12">
        <f t="shared" si="54"/>
        <v>-34530.339999999997</v>
      </c>
      <c r="Z210" s="19"/>
      <c r="AA210" s="25">
        <f t="shared" si="57"/>
        <v>0</v>
      </c>
      <c r="AB210" s="25"/>
      <c r="AC210" s="25"/>
      <c r="AD210" s="25"/>
      <c r="AE210" s="24"/>
      <c r="AF210" s="24"/>
      <c r="AG210" s="19"/>
      <c r="AH210" s="19" t="s">
        <v>142</v>
      </c>
      <c r="AI210" s="26"/>
      <c r="AJ210" s="22" t="s">
        <v>34</v>
      </c>
    </row>
    <row r="211" spans="1:36" x14ac:dyDescent="0.2">
      <c r="A211" s="5">
        <v>215</v>
      </c>
      <c r="B211" s="16">
        <v>331010783487</v>
      </c>
      <c r="C211" s="17">
        <v>641009401603</v>
      </c>
      <c r="D211" s="19" t="s">
        <v>462</v>
      </c>
      <c r="E211" s="19" t="s">
        <v>463</v>
      </c>
      <c r="F211" s="19" t="s">
        <v>181</v>
      </c>
      <c r="G211" s="20">
        <v>106</v>
      </c>
      <c r="H211" s="20" t="s">
        <v>134</v>
      </c>
      <c r="I211" s="19">
        <v>25809367</v>
      </c>
      <c r="J211" s="19">
        <v>2309</v>
      </c>
      <c r="K211" s="21"/>
      <c r="L211" s="19"/>
      <c r="M211" s="22">
        <v>86</v>
      </c>
      <c r="N211" s="22"/>
      <c r="O211" s="23">
        <v>1</v>
      </c>
      <c r="P211" s="31">
        <v>0</v>
      </c>
      <c r="Q211" s="19">
        <f t="shared" si="55"/>
        <v>-86</v>
      </c>
      <c r="R211" s="19">
        <f t="shared" si="56"/>
        <v>0</v>
      </c>
      <c r="S211" s="5">
        <f t="shared" si="52"/>
        <v>0</v>
      </c>
      <c r="T211" s="5">
        <f t="shared" si="53"/>
        <v>0</v>
      </c>
      <c r="U211" s="5">
        <f t="shared" si="49"/>
        <v>0</v>
      </c>
      <c r="V211" s="24">
        <v>0</v>
      </c>
      <c r="W211" s="12">
        <f t="shared" si="50"/>
        <v>-10934.04</v>
      </c>
      <c r="X211" s="12">
        <f t="shared" si="51"/>
        <v>0</v>
      </c>
      <c r="Y211" s="12">
        <f t="shared" si="54"/>
        <v>-10934.04</v>
      </c>
      <c r="Z211" s="19"/>
      <c r="AA211" s="25">
        <f t="shared" si="57"/>
        <v>-86</v>
      </c>
      <c r="AB211" s="25"/>
      <c r="AC211" s="25"/>
      <c r="AD211" s="25"/>
      <c r="AE211" s="24">
        <v>1</v>
      </c>
      <c r="AF211" s="24"/>
      <c r="AG211" s="19"/>
      <c r="AH211" s="19" t="s">
        <v>142</v>
      </c>
      <c r="AI211" s="26"/>
      <c r="AJ211" s="22" t="s">
        <v>34</v>
      </c>
    </row>
    <row r="212" spans="1:36" x14ac:dyDescent="0.2">
      <c r="A212" s="5">
        <v>216</v>
      </c>
      <c r="B212" s="16">
        <v>331018978366</v>
      </c>
      <c r="C212" s="17">
        <v>650710402811</v>
      </c>
      <c r="D212" s="22" t="s">
        <v>464</v>
      </c>
      <c r="E212" s="29" t="s">
        <v>465</v>
      </c>
      <c r="F212" s="29" t="s">
        <v>67</v>
      </c>
      <c r="G212" s="30">
        <v>19</v>
      </c>
      <c r="H212" s="30">
        <v>81</v>
      </c>
      <c r="I212" s="22">
        <v>14833172</v>
      </c>
      <c r="J212" s="22">
        <v>3163986</v>
      </c>
      <c r="K212" s="21"/>
      <c r="L212" s="22"/>
      <c r="M212" s="22">
        <v>212</v>
      </c>
      <c r="N212" s="22"/>
      <c r="O212" s="23">
        <v>1</v>
      </c>
      <c r="P212" s="23">
        <v>1</v>
      </c>
      <c r="Q212" s="19">
        <f t="shared" si="55"/>
        <v>-212</v>
      </c>
      <c r="R212" s="19">
        <f t="shared" si="56"/>
        <v>-212</v>
      </c>
      <c r="S212" s="5">
        <f t="shared" si="52"/>
        <v>0</v>
      </c>
      <c r="T212" s="5">
        <f t="shared" si="53"/>
        <v>0</v>
      </c>
      <c r="U212" s="5">
        <f t="shared" si="49"/>
        <v>0</v>
      </c>
      <c r="V212" s="24">
        <v>0</v>
      </c>
      <c r="W212" s="12">
        <f t="shared" si="50"/>
        <v>-26953.68</v>
      </c>
      <c r="X212" s="12">
        <f t="shared" si="51"/>
        <v>-35083.880000000005</v>
      </c>
      <c r="Y212" s="12">
        <f t="shared" si="54"/>
        <v>-62037.560000000005</v>
      </c>
      <c r="Z212" s="19"/>
      <c r="AA212" s="25">
        <f t="shared" si="57"/>
        <v>0</v>
      </c>
      <c r="AB212" s="25"/>
      <c r="AC212" s="25"/>
      <c r="AD212" s="25"/>
      <c r="AE212" s="24">
        <v>1</v>
      </c>
      <c r="AF212" s="24"/>
      <c r="AG212" s="22"/>
      <c r="AH212" s="19" t="s">
        <v>142</v>
      </c>
      <c r="AI212" s="26"/>
      <c r="AJ212" s="22" t="s">
        <v>34</v>
      </c>
    </row>
    <row r="213" spans="1:36" x14ac:dyDescent="0.2">
      <c r="A213" s="5">
        <v>217</v>
      </c>
      <c r="B213" s="16">
        <v>331010634328</v>
      </c>
      <c r="C213" s="17"/>
      <c r="D213" s="22" t="s">
        <v>466</v>
      </c>
      <c r="E213" s="29" t="s">
        <v>467</v>
      </c>
      <c r="F213" s="29" t="s">
        <v>192</v>
      </c>
      <c r="G213" s="30" t="s">
        <v>49</v>
      </c>
      <c r="H213" s="30"/>
      <c r="I213" s="22" t="s">
        <v>371</v>
      </c>
      <c r="J213" s="22"/>
      <c r="K213" s="21"/>
      <c r="L213" s="22"/>
      <c r="M213" s="22">
        <v>190</v>
      </c>
      <c r="N213" s="22"/>
      <c r="O213" s="23">
        <v>1</v>
      </c>
      <c r="P213" s="23">
        <v>0</v>
      </c>
      <c r="Q213" s="19">
        <f t="shared" si="55"/>
        <v>-190</v>
      </c>
      <c r="R213" s="19">
        <f t="shared" si="56"/>
        <v>0</v>
      </c>
      <c r="S213" s="5">
        <f t="shared" si="52"/>
        <v>0</v>
      </c>
      <c r="T213" s="5">
        <f t="shared" si="53"/>
        <v>0</v>
      </c>
      <c r="U213" s="5">
        <f t="shared" si="49"/>
        <v>0</v>
      </c>
      <c r="V213" s="24">
        <v>0</v>
      </c>
      <c r="W213" s="12">
        <f t="shared" si="50"/>
        <v>-24156.6</v>
      </c>
      <c r="X213" s="12">
        <f t="shared" si="51"/>
        <v>0</v>
      </c>
      <c r="Y213" s="12">
        <f t="shared" si="54"/>
        <v>-24156.6</v>
      </c>
      <c r="Z213" s="19"/>
      <c r="AA213" s="25">
        <f t="shared" si="57"/>
        <v>-190</v>
      </c>
      <c r="AB213" s="25"/>
      <c r="AC213" s="25"/>
      <c r="AD213" s="25"/>
      <c r="AE213" s="42"/>
      <c r="AF213" s="24"/>
      <c r="AG213" s="22"/>
      <c r="AH213" s="19" t="s">
        <v>142</v>
      </c>
      <c r="AI213" s="26"/>
      <c r="AJ213" s="22" t="s">
        <v>34</v>
      </c>
    </row>
    <row r="214" spans="1:36" x14ac:dyDescent="0.2">
      <c r="A214" s="5">
        <v>218</v>
      </c>
      <c r="B214" s="16">
        <v>331010037555</v>
      </c>
      <c r="C214" s="17">
        <v>660209301734</v>
      </c>
      <c r="D214" s="22" t="s">
        <v>468</v>
      </c>
      <c r="E214" s="29" t="s">
        <v>469</v>
      </c>
      <c r="F214" s="29" t="s">
        <v>129</v>
      </c>
      <c r="G214" s="30">
        <v>100</v>
      </c>
      <c r="H214" s="30" t="s">
        <v>134</v>
      </c>
      <c r="I214" s="22">
        <v>120141675</v>
      </c>
      <c r="J214" s="22">
        <v>317143</v>
      </c>
      <c r="K214" s="21"/>
      <c r="L214" s="22"/>
      <c r="M214" s="22">
        <v>55</v>
      </c>
      <c r="N214" s="22"/>
      <c r="O214" s="23">
        <v>1</v>
      </c>
      <c r="P214" s="31">
        <v>0</v>
      </c>
      <c r="Q214" s="19">
        <f t="shared" si="55"/>
        <v>-55</v>
      </c>
      <c r="R214" s="19">
        <f t="shared" si="56"/>
        <v>0</v>
      </c>
      <c r="S214" s="5">
        <f t="shared" si="52"/>
        <v>0</v>
      </c>
      <c r="T214" s="5">
        <f t="shared" si="53"/>
        <v>0</v>
      </c>
      <c r="U214" s="5">
        <f t="shared" si="49"/>
        <v>0</v>
      </c>
      <c r="V214" s="24">
        <v>0</v>
      </c>
      <c r="W214" s="12">
        <f t="shared" si="50"/>
        <v>-6992.7</v>
      </c>
      <c r="X214" s="12">
        <f t="shared" si="51"/>
        <v>0</v>
      </c>
      <c r="Y214" s="12">
        <f t="shared" si="54"/>
        <v>-6992.7</v>
      </c>
      <c r="Z214" s="19"/>
      <c r="AA214" s="25">
        <f t="shared" si="57"/>
        <v>-55</v>
      </c>
      <c r="AB214" s="25"/>
      <c r="AC214" s="25"/>
      <c r="AD214" s="25"/>
      <c r="AE214" s="24">
        <v>1</v>
      </c>
      <c r="AF214" s="24"/>
      <c r="AG214" s="22"/>
      <c r="AH214" s="19" t="s">
        <v>142</v>
      </c>
      <c r="AI214" s="26"/>
      <c r="AJ214" s="22" t="s">
        <v>34</v>
      </c>
    </row>
    <row r="215" spans="1:36" x14ac:dyDescent="0.2">
      <c r="A215" s="5">
        <v>219</v>
      </c>
      <c r="B215" s="16">
        <v>330120032384</v>
      </c>
      <c r="C215" s="17">
        <v>770620301672</v>
      </c>
      <c r="D215" s="22" t="s">
        <v>470</v>
      </c>
      <c r="E215" s="29" t="s">
        <v>471</v>
      </c>
      <c r="F215" s="29" t="s">
        <v>32</v>
      </c>
      <c r="G215" s="30">
        <v>99</v>
      </c>
      <c r="H215" s="30"/>
      <c r="I215" s="22">
        <v>193332</v>
      </c>
      <c r="J215" s="22">
        <v>2572</v>
      </c>
      <c r="K215" s="21"/>
      <c r="L215" s="22"/>
      <c r="M215" s="22">
        <v>668</v>
      </c>
      <c r="N215" s="22"/>
      <c r="O215" s="23">
        <v>1</v>
      </c>
      <c r="P215" s="31">
        <v>0</v>
      </c>
      <c r="Q215" s="19">
        <f t="shared" si="55"/>
        <v>-668</v>
      </c>
      <c r="R215" s="19">
        <f t="shared" si="56"/>
        <v>0</v>
      </c>
      <c r="S215" s="5">
        <f t="shared" si="52"/>
        <v>0</v>
      </c>
      <c r="T215" s="5">
        <f t="shared" si="53"/>
        <v>0</v>
      </c>
      <c r="U215" s="5">
        <f t="shared" si="49"/>
        <v>0</v>
      </c>
      <c r="V215" s="24">
        <v>0</v>
      </c>
      <c r="W215" s="12">
        <f t="shared" si="50"/>
        <v>-84929.52</v>
      </c>
      <c r="X215" s="12">
        <f t="shared" si="51"/>
        <v>0</v>
      </c>
      <c r="Y215" s="12">
        <f t="shared" si="54"/>
        <v>-84929.52</v>
      </c>
      <c r="Z215" s="19"/>
      <c r="AA215" s="25">
        <f t="shared" si="57"/>
        <v>-668</v>
      </c>
      <c r="AB215" s="25"/>
      <c r="AC215" s="25"/>
      <c r="AD215" s="25"/>
      <c r="AE215" s="24">
        <v>1</v>
      </c>
      <c r="AF215" s="24"/>
      <c r="AG215" s="22"/>
      <c r="AH215" s="19" t="s">
        <v>142</v>
      </c>
      <c r="AI215" s="26"/>
      <c r="AJ215" s="22" t="s">
        <v>34</v>
      </c>
    </row>
    <row r="216" spans="1:36" x14ac:dyDescent="0.2">
      <c r="A216" s="5">
        <v>220</v>
      </c>
      <c r="B216" s="16">
        <v>331010609206</v>
      </c>
      <c r="C216" s="17">
        <v>610625402692</v>
      </c>
      <c r="D216" s="22" t="s">
        <v>472</v>
      </c>
      <c r="E216" s="29" t="s">
        <v>473</v>
      </c>
      <c r="F216" s="29" t="s">
        <v>155</v>
      </c>
      <c r="G216" s="30">
        <v>4</v>
      </c>
      <c r="H216" s="30" t="s">
        <v>134</v>
      </c>
      <c r="I216" s="22">
        <v>120203711</v>
      </c>
      <c r="J216" s="22">
        <v>2409</v>
      </c>
      <c r="K216" s="21"/>
      <c r="L216" s="22"/>
      <c r="M216" s="22">
        <v>104</v>
      </c>
      <c r="N216" s="22"/>
      <c r="O216" s="23">
        <v>1</v>
      </c>
      <c r="P216" s="31">
        <v>0</v>
      </c>
      <c r="Q216" s="19">
        <f t="shared" si="55"/>
        <v>-104</v>
      </c>
      <c r="R216" s="19">
        <f t="shared" si="56"/>
        <v>0</v>
      </c>
      <c r="S216" s="5">
        <f t="shared" si="52"/>
        <v>0</v>
      </c>
      <c r="T216" s="5">
        <f t="shared" si="53"/>
        <v>0</v>
      </c>
      <c r="U216" s="5">
        <f t="shared" si="49"/>
        <v>0</v>
      </c>
      <c r="V216" s="24">
        <v>0</v>
      </c>
      <c r="W216" s="12">
        <f t="shared" si="50"/>
        <v>-13222.56</v>
      </c>
      <c r="X216" s="12">
        <f t="shared" si="51"/>
        <v>0</v>
      </c>
      <c r="Y216" s="12">
        <f t="shared" si="54"/>
        <v>-13222.56</v>
      </c>
      <c r="Z216" s="19"/>
      <c r="AA216" s="25">
        <f t="shared" si="57"/>
        <v>-104</v>
      </c>
      <c r="AB216" s="25"/>
      <c r="AC216" s="25"/>
      <c r="AD216" s="25"/>
      <c r="AE216" s="24">
        <v>1</v>
      </c>
      <c r="AF216" s="24"/>
      <c r="AG216" s="22"/>
      <c r="AH216" s="19" t="s">
        <v>142</v>
      </c>
      <c r="AI216" s="26"/>
      <c r="AJ216" s="22" t="s">
        <v>34</v>
      </c>
    </row>
    <row r="217" spans="1:36" x14ac:dyDescent="0.2">
      <c r="A217" s="5">
        <v>221</v>
      </c>
      <c r="B217" s="16">
        <v>331017859412</v>
      </c>
      <c r="C217" s="17">
        <v>501118401866</v>
      </c>
      <c r="D217" s="22" t="s">
        <v>474</v>
      </c>
      <c r="E217" s="29" t="s">
        <v>475</v>
      </c>
      <c r="F217" s="29" t="s">
        <v>32</v>
      </c>
      <c r="G217" s="30">
        <v>125</v>
      </c>
      <c r="H217" s="30" t="s">
        <v>134</v>
      </c>
      <c r="I217" s="22">
        <v>20124739</v>
      </c>
      <c r="J217" s="29">
        <v>5530111</v>
      </c>
      <c r="K217" s="21"/>
      <c r="L217" s="22"/>
      <c r="M217" s="22">
        <v>6</v>
      </c>
      <c r="N217" s="22"/>
      <c r="O217" s="23">
        <v>1</v>
      </c>
      <c r="P217" s="23">
        <v>0</v>
      </c>
      <c r="Q217" s="19">
        <f t="shared" si="55"/>
        <v>-6</v>
      </c>
      <c r="R217" s="19">
        <f t="shared" si="56"/>
        <v>0</v>
      </c>
      <c r="S217" s="5">
        <f t="shared" si="52"/>
        <v>0</v>
      </c>
      <c r="T217" s="5">
        <f t="shared" si="53"/>
        <v>0</v>
      </c>
      <c r="U217" s="5">
        <f t="shared" si="49"/>
        <v>0</v>
      </c>
      <c r="V217" s="24">
        <v>0</v>
      </c>
      <c r="W217" s="12">
        <f t="shared" si="50"/>
        <v>-762.84</v>
      </c>
      <c r="X217" s="12">
        <f t="shared" si="51"/>
        <v>0</v>
      </c>
      <c r="Y217" s="12">
        <f t="shared" si="54"/>
        <v>-762.84</v>
      </c>
      <c r="Z217" s="19"/>
      <c r="AA217" s="25">
        <f t="shared" si="57"/>
        <v>-6</v>
      </c>
      <c r="AB217" s="25"/>
      <c r="AC217" s="25"/>
      <c r="AD217" s="25"/>
      <c r="AE217" s="24">
        <v>1</v>
      </c>
      <c r="AF217" s="24"/>
      <c r="AG217" s="22"/>
      <c r="AH217" s="19" t="s">
        <v>142</v>
      </c>
      <c r="AI217" s="26"/>
      <c r="AJ217" s="22" t="s">
        <v>34</v>
      </c>
    </row>
    <row r="218" spans="1:36" x14ac:dyDescent="0.2">
      <c r="A218" s="5">
        <v>222</v>
      </c>
      <c r="B218" s="16">
        <v>330917863751</v>
      </c>
      <c r="C218" s="17">
        <v>851116300387</v>
      </c>
      <c r="D218" s="22" t="s">
        <v>476</v>
      </c>
      <c r="E218" s="29" t="s">
        <v>477</v>
      </c>
      <c r="F218" s="29" t="s">
        <v>129</v>
      </c>
      <c r="G218" s="30">
        <v>86</v>
      </c>
      <c r="H218" s="30"/>
      <c r="I218" s="22">
        <v>32535418</v>
      </c>
      <c r="J218" s="22">
        <v>58172295</v>
      </c>
      <c r="K218" s="21"/>
      <c r="L218" s="22"/>
      <c r="M218" s="22">
        <v>14</v>
      </c>
      <c r="N218" s="22"/>
      <c r="O218" s="23">
        <v>1</v>
      </c>
      <c r="P218" s="31">
        <v>0</v>
      </c>
      <c r="Q218" s="19">
        <f t="shared" si="55"/>
        <v>-14</v>
      </c>
      <c r="R218" s="19">
        <f t="shared" si="56"/>
        <v>0</v>
      </c>
      <c r="S218" s="5">
        <f t="shared" si="52"/>
        <v>0</v>
      </c>
      <c r="T218" s="5">
        <f t="shared" si="53"/>
        <v>0</v>
      </c>
      <c r="U218" s="5">
        <f t="shared" si="49"/>
        <v>0</v>
      </c>
      <c r="V218" s="24">
        <v>0</v>
      </c>
      <c r="W218" s="12">
        <f t="shared" si="50"/>
        <v>-1779.96</v>
      </c>
      <c r="X218" s="12">
        <f t="shared" si="51"/>
        <v>0</v>
      </c>
      <c r="Y218" s="12">
        <f t="shared" si="54"/>
        <v>-1779.96</v>
      </c>
      <c r="Z218" s="19"/>
      <c r="AA218" s="25">
        <f t="shared" si="57"/>
        <v>-14</v>
      </c>
      <c r="AB218" s="25"/>
      <c r="AC218" s="25"/>
      <c r="AD218" s="25"/>
      <c r="AE218" s="24">
        <v>1</v>
      </c>
      <c r="AF218" s="24"/>
      <c r="AG218" s="22"/>
      <c r="AH218" s="19" t="s">
        <v>142</v>
      </c>
      <c r="AI218" s="26"/>
      <c r="AJ218" s="22" t="s">
        <v>34</v>
      </c>
    </row>
    <row r="219" spans="1:36" x14ac:dyDescent="0.2">
      <c r="A219" s="5">
        <v>223</v>
      </c>
      <c r="B219" s="16">
        <v>620320011896</v>
      </c>
      <c r="C219" s="17">
        <v>780524300476</v>
      </c>
      <c r="D219" s="22" t="s">
        <v>478</v>
      </c>
      <c r="E219" s="29" t="s">
        <v>479</v>
      </c>
      <c r="F219" s="29"/>
      <c r="G219" s="30"/>
      <c r="H219" s="30"/>
      <c r="I219" s="22" t="s">
        <v>371</v>
      </c>
      <c r="J219" s="22"/>
      <c r="K219" s="21"/>
      <c r="L219" s="22"/>
      <c r="M219" s="22">
        <v>0</v>
      </c>
      <c r="N219" s="22"/>
      <c r="O219" s="23">
        <v>1</v>
      </c>
      <c r="P219" s="23">
        <v>1</v>
      </c>
      <c r="Q219" s="19">
        <f t="shared" si="55"/>
        <v>0</v>
      </c>
      <c r="R219" s="19">
        <f t="shared" si="56"/>
        <v>0</v>
      </c>
      <c r="S219" s="5">
        <f t="shared" si="52"/>
        <v>0</v>
      </c>
      <c r="T219" s="5">
        <f t="shared" si="53"/>
        <v>0</v>
      </c>
      <c r="U219" s="5">
        <f t="shared" si="49"/>
        <v>0</v>
      </c>
      <c r="V219" s="24">
        <v>0</v>
      </c>
      <c r="W219" s="12">
        <f t="shared" si="50"/>
        <v>0</v>
      </c>
      <c r="X219" s="12">
        <f t="shared" si="51"/>
        <v>0</v>
      </c>
      <c r="Y219" s="12">
        <f t="shared" si="54"/>
        <v>0</v>
      </c>
      <c r="Z219" s="19"/>
      <c r="AA219" s="25">
        <f t="shared" si="57"/>
        <v>0</v>
      </c>
      <c r="AB219" s="25"/>
      <c r="AC219" s="25"/>
      <c r="AD219" s="25"/>
      <c r="AE219" s="24"/>
      <c r="AF219" s="24"/>
      <c r="AG219" s="22"/>
      <c r="AH219" s="19" t="s">
        <v>142</v>
      </c>
      <c r="AI219" s="26"/>
      <c r="AJ219" s="22" t="s">
        <v>34</v>
      </c>
    </row>
    <row r="220" spans="1:36" x14ac:dyDescent="0.2">
      <c r="A220" s="5">
        <v>224</v>
      </c>
      <c r="B220" s="16">
        <v>331010742814</v>
      </c>
      <c r="C220" s="17"/>
      <c r="D220" s="19" t="s">
        <v>480</v>
      </c>
      <c r="E220" s="29" t="s">
        <v>481</v>
      </c>
      <c r="F220" s="29" t="s">
        <v>67</v>
      </c>
      <c r="G220" s="30">
        <v>3</v>
      </c>
      <c r="H220" s="30">
        <v>22</v>
      </c>
      <c r="I220" s="22">
        <v>10190091</v>
      </c>
      <c r="J220" s="22">
        <v>155255</v>
      </c>
      <c r="K220" s="21"/>
      <c r="L220" s="22"/>
      <c r="M220" s="22">
        <v>135</v>
      </c>
      <c r="N220" s="22"/>
      <c r="O220" s="23">
        <v>1</v>
      </c>
      <c r="P220" s="23">
        <v>1</v>
      </c>
      <c r="Q220" s="19">
        <f t="shared" si="55"/>
        <v>-135</v>
      </c>
      <c r="R220" s="19">
        <f t="shared" si="56"/>
        <v>-135</v>
      </c>
      <c r="S220" s="5">
        <f t="shared" si="52"/>
        <v>0</v>
      </c>
      <c r="T220" s="5">
        <f t="shared" si="53"/>
        <v>0</v>
      </c>
      <c r="U220" s="5">
        <f t="shared" si="49"/>
        <v>0</v>
      </c>
      <c r="V220" s="24">
        <v>0</v>
      </c>
      <c r="W220" s="12">
        <f t="shared" si="50"/>
        <v>-17163.900000000001</v>
      </c>
      <c r="X220" s="12">
        <f t="shared" si="51"/>
        <v>-22341.15</v>
      </c>
      <c r="Y220" s="12">
        <f t="shared" si="54"/>
        <v>-39505.050000000003</v>
      </c>
      <c r="Z220" s="19"/>
      <c r="AA220" s="25">
        <f t="shared" si="57"/>
        <v>0</v>
      </c>
      <c r="AB220" s="25"/>
      <c r="AC220" s="25"/>
      <c r="AD220" s="25"/>
      <c r="AE220" s="24">
        <v>1</v>
      </c>
      <c r="AF220" s="24"/>
      <c r="AG220" s="22"/>
      <c r="AH220" s="19" t="s">
        <v>142</v>
      </c>
      <c r="AI220" s="26"/>
      <c r="AJ220" s="22" t="s">
        <v>34</v>
      </c>
    </row>
    <row r="221" spans="1:36" x14ac:dyDescent="0.2">
      <c r="A221" s="5">
        <v>225</v>
      </c>
      <c r="B221" s="16">
        <v>330520049548</v>
      </c>
      <c r="C221" s="17">
        <v>730422403493</v>
      </c>
      <c r="D221" s="22" t="s">
        <v>482</v>
      </c>
      <c r="E221" s="29" t="s">
        <v>483</v>
      </c>
      <c r="F221" s="29" t="s">
        <v>211</v>
      </c>
      <c r="G221" s="30">
        <v>66</v>
      </c>
      <c r="H221" s="30"/>
      <c r="I221" s="22">
        <v>15172073</v>
      </c>
      <c r="J221" s="22">
        <v>39259</v>
      </c>
      <c r="K221" s="21"/>
      <c r="L221" s="22"/>
      <c r="M221" s="22">
        <v>128</v>
      </c>
      <c r="N221" s="22"/>
      <c r="O221" s="23">
        <v>1</v>
      </c>
      <c r="P221" s="31">
        <v>0</v>
      </c>
      <c r="Q221" s="19">
        <f t="shared" si="55"/>
        <v>-128</v>
      </c>
      <c r="R221" s="19">
        <f t="shared" si="56"/>
        <v>0</v>
      </c>
      <c r="S221" s="5">
        <f t="shared" si="52"/>
        <v>0</v>
      </c>
      <c r="T221" s="5">
        <f t="shared" si="53"/>
        <v>0</v>
      </c>
      <c r="U221" s="5">
        <f t="shared" si="49"/>
        <v>0</v>
      </c>
      <c r="V221" s="24">
        <v>0</v>
      </c>
      <c r="W221" s="12">
        <f t="shared" si="50"/>
        <v>-16273.92</v>
      </c>
      <c r="X221" s="12">
        <f t="shared" si="51"/>
        <v>0</v>
      </c>
      <c r="Y221" s="12">
        <f t="shared" si="54"/>
        <v>-16273.92</v>
      </c>
      <c r="Z221" s="19"/>
      <c r="AA221" s="25">
        <f t="shared" si="57"/>
        <v>-128</v>
      </c>
      <c r="AB221" s="25"/>
      <c r="AC221" s="25"/>
      <c r="AD221" s="25"/>
      <c r="AE221" s="24">
        <v>1</v>
      </c>
      <c r="AF221" s="24"/>
      <c r="AG221" s="22"/>
      <c r="AH221" s="19" t="s">
        <v>142</v>
      </c>
      <c r="AI221" s="26"/>
      <c r="AJ221" s="22" t="s">
        <v>34</v>
      </c>
    </row>
    <row r="222" spans="1:36" x14ac:dyDescent="0.2">
      <c r="A222" s="5">
        <v>226</v>
      </c>
      <c r="B222" s="16">
        <v>331012106519</v>
      </c>
      <c r="C222" s="17">
        <v>710328401442</v>
      </c>
      <c r="D222" s="22" t="s">
        <v>484</v>
      </c>
      <c r="E222" s="29" t="s">
        <v>485</v>
      </c>
      <c r="F222" s="29" t="s">
        <v>211</v>
      </c>
      <c r="G222" s="30">
        <v>65</v>
      </c>
      <c r="H222" s="30"/>
      <c r="I222" s="22" t="s">
        <v>486</v>
      </c>
      <c r="J222" s="22">
        <v>58173131</v>
      </c>
      <c r="K222" s="21"/>
      <c r="L222" s="22"/>
      <c r="M222" s="22">
        <v>136</v>
      </c>
      <c r="N222" s="22"/>
      <c r="O222" s="23">
        <v>1</v>
      </c>
      <c r="P222" s="31">
        <v>0</v>
      </c>
      <c r="Q222" s="19">
        <f t="shared" si="55"/>
        <v>-136</v>
      </c>
      <c r="R222" s="19">
        <f t="shared" si="56"/>
        <v>0</v>
      </c>
      <c r="S222" s="5">
        <f t="shared" si="52"/>
        <v>0</v>
      </c>
      <c r="T222" s="5">
        <f t="shared" si="53"/>
        <v>0</v>
      </c>
      <c r="U222" s="5">
        <f t="shared" si="49"/>
        <v>0</v>
      </c>
      <c r="V222" s="24">
        <v>0</v>
      </c>
      <c r="W222" s="12">
        <f t="shared" si="50"/>
        <v>-17291.04</v>
      </c>
      <c r="X222" s="12">
        <f t="shared" si="51"/>
        <v>0</v>
      </c>
      <c r="Y222" s="12">
        <f t="shared" si="54"/>
        <v>-17291.04</v>
      </c>
      <c r="Z222" s="19"/>
      <c r="AA222" s="25">
        <f t="shared" si="57"/>
        <v>-136</v>
      </c>
      <c r="AB222" s="25"/>
      <c r="AC222" s="25"/>
      <c r="AD222" s="25"/>
      <c r="AE222" s="24">
        <v>1</v>
      </c>
      <c r="AF222" s="24"/>
      <c r="AG222" s="22"/>
      <c r="AH222" s="19" t="s">
        <v>142</v>
      </c>
      <c r="AI222" s="26"/>
      <c r="AJ222" s="22" t="s">
        <v>34</v>
      </c>
    </row>
    <row r="223" spans="1:36" x14ac:dyDescent="0.2">
      <c r="A223" s="5">
        <v>227</v>
      </c>
      <c r="B223" s="16">
        <v>331012300160</v>
      </c>
      <c r="C223" s="17">
        <v>770629402795</v>
      </c>
      <c r="D223" s="22" t="s">
        <v>487</v>
      </c>
      <c r="E223" s="29" t="s">
        <v>488</v>
      </c>
      <c r="F223" s="29" t="s">
        <v>123</v>
      </c>
      <c r="G223" s="30">
        <v>49</v>
      </c>
      <c r="H223" s="30" t="s">
        <v>134</v>
      </c>
      <c r="I223" s="22">
        <v>15011173</v>
      </c>
      <c r="J223" s="22">
        <v>89323</v>
      </c>
      <c r="K223" s="21"/>
      <c r="L223" s="22"/>
      <c r="M223" s="22">
        <v>472</v>
      </c>
      <c r="N223" s="22"/>
      <c r="O223" s="23">
        <v>1</v>
      </c>
      <c r="P223" s="23">
        <v>1</v>
      </c>
      <c r="Q223" s="19">
        <f t="shared" si="55"/>
        <v>-472</v>
      </c>
      <c r="R223" s="19">
        <f t="shared" si="56"/>
        <v>-472</v>
      </c>
      <c r="S223" s="5">
        <f t="shared" si="52"/>
        <v>0</v>
      </c>
      <c r="T223" s="5">
        <f t="shared" si="53"/>
        <v>0</v>
      </c>
      <c r="U223" s="5">
        <f t="shared" si="49"/>
        <v>0</v>
      </c>
      <c r="V223" s="24">
        <v>0</v>
      </c>
      <c r="W223" s="12">
        <f t="shared" si="50"/>
        <v>-60010.080000000002</v>
      </c>
      <c r="X223" s="12">
        <f t="shared" si="51"/>
        <v>-78111.28</v>
      </c>
      <c r="Y223" s="12">
        <f t="shared" si="54"/>
        <v>-138121.35999999999</v>
      </c>
      <c r="Z223" s="19"/>
      <c r="AA223" s="25">
        <f t="shared" si="57"/>
        <v>0</v>
      </c>
      <c r="AB223" s="25"/>
      <c r="AC223" s="25"/>
      <c r="AD223" s="25"/>
      <c r="AE223" s="24">
        <v>1</v>
      </c>
      <c r="AF223" s="24"/>
      <c r="AG223" s="22"/>
      <c r="AH223" s="19" t="s">
        <v>142</v>
      </c>
      <c r="AI223" s="26"/>
      <c r="AJ223" s="22" t="s">
        <v>34</v>
      </c>
    </row>
    <row r="224" spans="1:36" x14ac:dyDescent="0.2">
      <c r="A224" s="5">
        <v>228</v>
      </c>
      <c r="B224" s="16">
        <v>330371235139</v>
      </c>
      <c r="C224" s="17">
        <v>540209401439</v>
      </c>
      <c r="D224" s="19" t="s">
        <v>489</v>
      </c>
      <c r="E224" s="29" t="s">
        <v>490</v>
      </c>
      <c r="F224" s="29" t="s">
        <v>491</v>
      </c>
      <c r="G224" s="30">
        <v>22</v>
      </c>
      <c r="H224" s="30"/>
      <c r="I224" s="22">
        <v>11430395</v>
      </c>
      <c r="J224" s="22">
        <v>550665</v>
      </c>
      <c r="K224" s="21"/>
      <c r="L224" s="22"/>
      <c r="M224" s="22">
        <v>717</v>
      </c>
      <c r="N224" s="22"/>
      <c r="O224" s="23">
        <v>1</v>
      </c>
      <c r="P224" s="23">
        <v>1</v>
      </c>
      <c r="Q224" s="19">
        <f t="shared" si="55"/>
        <v>-717</v>
      </c>
      <c r="R224" s="19">
        <f t="shared" si="56"/>
        <v>-717</v>
      </c>
      <c r="S224" s="5">
        <f t="shared" si="52"/>
        <v>0</v>
      </c>
      <c r="T224" s="5">
        <f t="shared" si="53"/>
        <v>0</v>
      </c>
      <c r="U224" s="5">
        <f t="shared" si="49"/>
        <v>0</v>
      </c>
      <c r="V224" s="24">
        <v>0</v>
      </c>
      <c r="W224" s="12">
        <f t="shared" si="50"/>
        <v>-91159.38</v>
      </c>
      <c r="X224" s="12">
        <f t="shared" si="51"/>
        <v>-118656.33</v>
      </c>
      <c r="Y224" s="12">
        <f t="shared" si="54"/>
        <v>-209815.71000000002</v>
      </c>
      <c r="Z224" s="19"/>
      <c r="AA224" s="25">
        <f t="shared" si="57"/>
        <v>0</v>
      </c>
      <c r="AB224" s="25"/>
      <c r="AC224" s="25"/>
      <c r="AD224" s="25"/>
      <c r="AE224" s="24">
        <v>1</v>
      </c>
      <c r="AF224" s="24"/>
      <c r="AG224" s="22"/>
      <c r="AH224" s="19" t="s">
        <v>142</v>
      </c>
      <c r="AI224" s="26"/>
      <c r="AJ224" s="22" t="s">
        <v>34</v>
      </c>
    </row>
    <row r="225" spans="1:36" x14ac:dyDescent="0.2">
      <c r="A225" s="5">
        <v>229</v>
      </c>
      <c r="B225" s="16">
        <v>330371235139</v>
      </c>
      <c r="C225" s="17">
        <v>540209401439</v>
      </c>
      <c r="D225" s="19" t="s">
        <v>489</v>
      </c>
      <c r="E225" s="29" t="s">
        <v>490</v>
      </c>
      <c r="F225" s="29" t="s">
        <v>491</v>
      </c>
      <c r="G225" s="30">
        <v>22</v>
      </c>
      <c r="H225" s="30"/>
      <c r="I225" s="22">
        <v>2527024</v>
      </c>
      <c r="J225" s="22">
        <v>550631</v>
      </c>
      <c r="K225" s="21"/>
      <c r="L225" s="22"/>
      <c r="M225" s="22">
        <v>641</v>
      </c>
      <c r="N225" s="22"/>
      <c r="O225" s="23">
        <v>1</v>
      </c>
      <c r="P225" s="23">
        <v>1</v>
      </c>
      <c r="Q225" s="19">
        <f t="shared" si="55"/>
        <v>-641</v>
      </c>
      <c r="R225" s="19">
        <f t="shared" si="56"/>
        <v>-641</v>
      </c>
      <c r="S225" s="5">
        <f t="shared" si="52"/>
        <v>0</v>
      </c>
      <c r="T225" s="5">
        <f t="shared" si="53"/>
        <v>0</v>
      </c>
      <c r="U225" s="5">
        <f t="shared" si="49"/>
        <v>0</v>
      </c>
      <c r="V225" s="24">
        <v>0</v>
      </c>
      <c r="W225" s="12">
        <f t="shared" si="50"/>
        <v>-81496.740000000005</v>
      </c>
      <c r="X225" s="12">
        <f t="shared" si="51"/>
        <v>-106079.09000000001</v>
      </c>
      <c r="Y225" s="12">
        <f t="shared" si="54"/>
        <v>-187575.83000000002</v>
      </c>
      <c r="Z225" s="19"/>
      <c r="AA225" s="25">
        <f t="shared" si="57"/>
        <v>0</v>
      </c>
      <c r="AB225" s="25"/>
      <c r="AC225" s="25"/>
      <c r="AD225" s="25"/>
      <c r="AE225" s="24">
        <v>1</v>
      </c>
      <c r="AF225" s="24"/>
      <c r="AG225" s="22"/>
      <c r="AH225" s="19" t="s">
        <v>142</v>
      </c>
      <c r="AI225" s="26"/>
      <c r="AJ225" s="22" t="s">
        <v>34</v>
      </c>
    </row>
    <row r="226" spans="1:36" x14ac:dyDescent="0.2">
      <c r="A226" s="5">
        <v>230</v>
      </c>
      <c r="B226" s="16">
        <v>331018008951</v>
      </c>
      <c r="C226" s="17">
        <v>600204302229</v>
      </c>
      <c r="D226" s="22" t="s">
        <v>492</v>
      </c>
      <c r="E226" s="29" t="s">
        <v>493</v>
      </c>
      <c r="F226" s="29" t="s">
        <v>494</v>
      </c>
      <c r="G226" s="30">
        <v>33</v>
      </c>
      <c r="H226" s="30"/>
      <c r="I226" s="22">
        <v>26223396</v>
      </c>
      <c r="J226" s="22">
        <v>317176</v>
      </c>
      <c r="K226" s="21"/>
      <c r="L226" s="22"/>
      <c r="M226" s="22">
        <v>18</v>
      </c>
      <c r="N226" s="22"/>
      <c r="O226" s="23">
        <v>1</v>
      </c>
      <c r="P226" s="31">
        <v>0</v>
      </c>
      <c r="Q226" s="19">
        <f t="shared" si="55"/>
        <v>-18</v>
      </c>
      <c r="R226" s="19">
        <f t="shared" si="56"/>
        <v>0</v>
      </c>
      <c r="S226" s="5">
        <f t="shared" si="52"/>
        <v>0</v>
      </c>
      <c r="T226" s="5">
        <f t="shared" si="53"/>
        <v>0</v>
      </c>
      <c r="U226" s="5">
        <f t="shared" si="49"/>
        <v>0</v>
      </c>
      <c r="V226" s="24">
        <v>0</v>
      </c>
      <c r="W226" s="12">
        <f t="shared" si="50"/>
        <v>-2288.52</v>
      </c>
      <c r="X226" s="12">
        <f t="shared" si="51"/>
        <v>0</v>
      </c>
      <c r="Y226" s="12">
        <f t="shared" si="54"/>
        <v>-2288.52</v>
      </c>
      <c r="Z226" s="19"/>
      <c r="AA226" s="25">
        <f t="shared" si="57"/>
        <v>-18</v>
      </c>
      <c r="AB226" s="25"/>
      <c r="AC226" s="25"/>
      <c r="AD226" s="25"/>
      <c r="AE226" s="24">
        <v>1</v>
      </c>
      <c r="AF226" s="24"/>
      <c r="AG226" s="22"/>
      <c r="AH226" s="19" t="s">
        <v>142</v>
      </c>
      <c r="AI226" s="26"/>
      <c r="AJ226" s="22" t="s">
        <v>34</v>
      </c>
    </row>
    <row r="227" spans="1:36" x14ac:dyDescent="0.2">
      <c r="A227" s="5">
        <v>231</v>
      </c>
      <c r="B227" s="16">
        <v>331010593024</v>
      </c>
      <c r="C227" s="17">
        <v>610817301757</v>
      </c>
      <c r="D227" s="22" t="s">
        <v>6553</v>
      </c>
      <c r="E227" s="29" t="s">
        <v>495</v>
      </c>
      <c r="F227" s="29" t="s">
        <v>6554</v>
      </c>
      <c r="G227" s="30"/>
      <c r="H227" s="30"/>
      <c r="I227" s="22">
        <v>14391991</v>
      </c>
      <c r="J227" s="22">
        <v>5530175</v>
      </c>
      <c r="K227" s="21"/>
      <c r="L227" s="22"/>
      <c r="M227" s="22">
        <v>51</v>
      </c>
      <c r="N227" s="22"/>
      <c r="O227" s="23">
        <v>1</v>
      </c>
      <c r="P227" s="31">
        <v>0</v>
      </c>
      <c r="Q227" s="19">
        <f t="shared" si="55"/>
        <v>-51</v>
      </c>
      <c r="R227" s="19">
        <f t="shared" si="56"/>
        <v>0</v>
      </c>
      <c r="S227" s="5">
        <f t="shared" si="52"/>
        <v>0</v>
      </c>
      <c r="T227" s="5">
        <f t="shared" si="53"/>
        <v>0</v>
      </c>
      <c r="U227" s="5">
        <f t="shared" si="49"/>
        <v>0</v>
      </c>
      <c r="V227" s="24">
        <v>0</v>
      </c>
      <c r="W227" s="12">
        <f t="shared" si="50"/>
        <v>-6484.14</v>
      </c>
      <c r="X227" s="12">
        <f t="shared" si="51"/>
        <v>0</v>
      </c>
      <c r="Y227" s="12">
        <f t="shared" si="54"/>
        <v>-6484.14</v>
      </c>
      <c r="Z227" s="19"/>
      <c r="AA227" s="25">
        <f t="shared" si="57"/>
        <v>-51</v>
      </c>
      <c r="AB227" s="25"/>
      <c r="AC227" s="25"/>
      <c r="AD227" s="25"/>
      <c r="AE227" s="24">
        <v>1</v>
      </c>
      <c r="AF227" s="24"/>
      <c r="AG227" s="22"/>
      <c r="AH227" s="19" t="s">
        <v>142</v>
      </c>
      <c r="AI227" s="26"/>
      <c r="AJ227" s="22" t="s">
        <v>34</v>
      </c>
    </row>
    <row r="228" spans="1:36" x14ac:dyDescent="0.2">
      <c r="A228" s="5">
        <v>232</v>
      </c>
      <c r="B228" s="16">
        <v>330820108671</v>
      </c>
      <c r="C228" s="17">
        <v>700221300434</v>
      </c>
      <c r="D228" s="22" t="s">
        <v>496</v>
      </c>
      <c r="E228" s="29" t="s">
        <v>497</v>
      </c>
      <c r="F228" s="29" t="s">
        <v>58</v>
      </c>
      <c r="G228" s="30">
        <v>119</v>
      </c>
      <c r="H228" s="30"/>
      <c r="I228" s="22">
        <v>15525383</v>
      </c>
      <c r="J228" s="22">
        <v>231026</v>
      </c>
      <c r="K228" s="21"/>
      <c r="L228" s="22"/>
      <c r="M228" s="22">
        <v>193</v>
      </c>
      <c r="N228" s="22"/>
      <c r="O228" s="23">
        <v>1</v>
      </c>
      <c r="P228" s="31">
        <v>0</v>
      </c>
      <c r="Q228" s="19">
        <f t="shared" si="55"/>
        <v>-193</v>
      </c>
      <c r="R228" s="19">
        <f t="shared" si="56"/>
        <v>0</v>
      </c>
      <c r="S228" s="5">
        <f t="shared" si="52"/>
        <v>0</v>
      </c>
      <c r="T228" s="5">
        <f t="shared" si="53"/>
        <v>0</v>
      </c>
      <c r="U228" s="5">
        <f t="shared" si="49"/>
        <v>0</v>
      </c>
      <c r="V228" s="24">
        <v>0</v>
      </c>
      <c r="W228" s="12">
        <f t="shared" si="50"/>
        <v>-24538.02</v>
      </c>
      <c r="X228" s="12">
        <f t="shared" si="51"/>
        <v>0</v>
      </c>
      <c r="Y228" s="12">
        <f t="shared" si="54"/>
        <v>-24538.02</v>
      </c>
      <c r="Z228" s="19"/>
      <c r="AA228" s="25">
        <f t="shared" si="57"/>
        <v>-193</v>
      </c>
      <c r="AB228" s="25"/>
      <c r="AC228" s="25"/>
      <c r="AD228" s="25"/>
      <c r="AE228" s="24">
        <v>1</v>
      </c>
      <c r="AF228" s="24"/>
      <c r="AG228" s="22"/>
      <c r="AH228" s="19" t="s">
        <v>142</v>
      </c>
      <c r="AI228" s="26"/>
      <c r="AJ228" s="22" t="s">
        <v>34</v>
      </c>
    </row>
    <row r="229" spans="1:36" x14ac:dyDescent="0.2">
      <c r="A229" s="5">
        <v>233</v>
      </c>
      <c r="B229" s="16">
        <v>331017809450</v>
      </c>
      <c r="C229" s="17">
        <v>441107400557</v>
      </c>
      <c r="D229" s="22" t="s">
        <v>498</v>
      </c>
      <c r="E229" s="29" t="s">
        <v>499</v>
      </c>
      <c r="F229" s="29" t="s">
        <v>58</v>
      </c>
      <c r="G229" s="30">
        <v>121</v>
      </c>
      <c r="H229" s="30"/>
      <c r="I229" s="19">
        <v>0</v>
      </c>
      <c r="J229" s="22"/>
      <c r="K229" s="21"/>
      <c r="L229" s="22"/>
      <c r="M229" s="22">
        <v>1</v>
      </c>
      <c r="N229" s="22"/>
      <c r="O229" s="23">
        <v>1</v>
      </c>
      <c r="P229" s="31">
        <v>0</v>
      </c>
      <c r="Q229" s="19">
        <f t="shared" si="55"/>
        <v>-1</v>
      </c>
      <c r="R229" s="19">
        <f t="shared" si="56"/>
        <v>0</v>
      </c>
      <c r="S229" s="5">
        <f t="shared" si="52"/>
        <v>0</v>
      </c>
      <c r="T229" s="5">
        <f t="shared" si="53"/>
        <v>0</v>
      </c>
      <c r="U229" s="5">
        <f t="shared" si="49"/>
        <v>0</v>
      </c>
      <c r="V229" s="24">
        <v>0</v>
      </c>
      <c r="W229" s="12">
        <f t="shared" si="50"/>
        <v>-127.14</v>
      </c>
      <c r="X229" s="12">
        <f t="shared" si="51"/>
        <v>0</v>
      </c>
      <c r="Y229" s="12">
        <f t="shared" si="54"/>
        <v>-127.14</v>
      </c>
      <c r="Z229" s="19"/>
      <c r="AA229" s="25">
        <f t="shared" si="57"/>
        <v>-1</v>
      </c>
      <c r="AB229" s="25"/>
      <c r="AC229" s="25"/>
      <c r="AD229" s="25"/>
      <c r="AE229" s="24">
        <v>1</v>
      </c>
      <c r="AF229" s="24"/>
      <c r="AG229" s="22"/>
      <c r="AH229" s="19" t="s">
        <v>142</v>
      </c>
      <c r="AI229" s="26"/>
      <c r="AJ229" s="22" t="s">
        <v>34</v>
      </c>
    </row>
    <row r="230" spans="1:36" x14ac:dyDescent="0.2">
      <c r="A230" s="5">
        <v>234</v>
      </c>
      <c r="B230" s="16">
        <v>331010793219</v>
      </c>
      <c r="C230" s="17">
        <v>481127400890</v>
      </c>
      <c r="D230" s="22" t="s">
        <v>500</v>
      </c>
      <c r="E230" s="29" t="s">
        <v>501</v>
      </c>
      <c r="F230" s="29" t="s">
        <v>502</v>
      </c>
      <c r="G230" s="30">
        <v>4</v>
      </c>
      <c r="H230" s="30">
        <v>2</v>
      </c>
      <c r="I230" s="22" t="s">
        <v>503</v>
      </c>
      <c r="J230" s="22">
        <v>57906216</v>
      </c>
      <c r="K230" s="21"/>
      <c r="L230" s="22"/>
      <c r="M230" s="22">
        <v>549</v>
      </c>
      <c r="N230" s="22"/>
      <c r="O230" s="23">
        <v>1</v>
      </c>
      <c r="P230" s="31">
        <v>0</v>
      </c>
      <c r="Q230" s="19">
        <f t="shared" si="55"/>
        <v>-549</v>
      </c>
      <c r="R230" s="19">
        <f t="shared" si="56"/>
        <v>0</v>
      </c>
      <c r="S230" s="5">
        <f t="shared" si="52"/>
        <v>0</v>
      </c>
      <c r="T230" s="5">
        <f t="shared" si="53"/>
        <v>0</v>
      </c>
      <c r="U230" s="5">
        <f t="shared" si="49"/>
        <v>0</v>
      </c>
      <c r="V230" s="24">
        <v>0</v>
      </c>
      <c r="W230" s="12">
        <f t="shared" si="50"/>
        <v>-69799.86</v>
      </c>
      <c r="X230" s="12">
        <f t="shared" si="51"/>
        <v>0</v>
      </c>
      <c r="Y230" s="12">
        <f t="shared" si="54"/>
        <v>-69799.86</v>
      </c>
      <c r="Z230" s="19"/>
      <c r="AA230" s="25">
        <f t="shared" si="57"/>
        <v>-549</v>
      </c>
      <c r="AB230" s="25"/>
      <c r="AC230" s="25"/>
      <c r="AD230" s="25"/>
      <c r="AE230" s="24">
        <v>1</v>
      </c>
      <c r="AF230" s="24"/>
      <c r="AG230" s="22"/>
      <c r="AH230" s="19" t="s">
        <v>142</v>
      </c>
      <c r="AI230" s="26"/>
      <c r="AJ230" s="22" t="s">
        <v>34</v>
      </c>
    </row>
    <row r="231" spans="1:36" x14ac:dyDescent="0.2">
      <c r="A231" s="5">
        <v>235</v>
      </c>
      <c r="B231" s="16">
        <v>331010510357</v>
      </c>
      <c r="C231" s="17">
        <v>740311401603</v>
      </c>
      <c r="D231" s="22" t="s">
        <v>504</v>
      </c>
      <c r="E231" s="29" t="s">
        <v>505</v>
      </c>
      <c r="F231" s="29"/>
      <c r="G231" s="30"/>
      <c r="H231" s="30"/>
      <c r="I231" s="19">
        <v>0</v>
      </c>
      <c r="J231" s="22"/>
      <c r="K231" s="21"/>
      <c r="L231" s="22"/>
      <c r="M231" s="22">
        <v>0</v>
      </c>
      <c r="N231" s="22"/>
      <c r="O231" s="23">
        <v>1</v>
      </c>
      <c r="P231" s="23">
        <v>1</v>
      </c>
      <c r="Q231" s="19">
        <f t="shared" si="55"/>
        <v>0</v>
      </c>
      <c r="R231" s="19">
        <f t="shared" si="56"/>
        <v>0</v>
      </c>
      <c r="S231" s="5">
        <f t="shared" si="52"/>
        <v>0</v>
      </c>
      <c r="T231" s="5">
        <f t="shared" si="53"/>
        <v>0</v>
      </c>
      <c r="U231" s="5">
        <f t="shared" si="49"/>
        <v>0</v>
      </c>
      <c r="V231" s="24">
        <v>0</v>
      </c>
      <c r="W231" s="12">
        <f t="shared" si="50"/>
        <v>0</v>
      </c>
      <c r="X231" s="12">
        <f t="shared" si="51"/>
        <v>0</v>
      </c>
      <c r="Y231" s="12">
        <f t="shared" si="54"/>
        <v>0</v>
      </c>
      <c r="Z231" s="19"/>
      <c r="AA231" s="25">
        <f t="shared" si="57"/>
        <v>0</v>
      </c>
      <c r="AB231" s="25"/>
      <c r="AC231" s="25"/>
      <c r="AD231" s="25"/>
      <c r="AE231" s="24"/>
      <c r="AF231" s="24"/>
      <c r="AG231" s="22"/>
      <c r="AH231" s="19" t="s">
        <v>142</v>
      </c>
      <c r="AI231" s="26"/>
      <c r="AJ231" s="22" t="s">
        <v>34</v>
      </c>
    </row>
    <row r="232" spans="1:36" x14ac:dyDescent="0.2">
      <c r="A232" s="5">
        <v>236</v>
      </c>
      <c r="B232" s="16">
        <v>331012198950</v>
      </c>
      <c r="C232" s="17">
        <v>521225301776</v>
      </c>
      <c r="D232" s="19" t="s">
        <v>506</v>
      </c>
      <c r="E232" s="29" t="s">
        <v>507</v>
      </c>
      <c r="F232" s="29" t="s">
        <v>58</v>
      </c>
      <c r="G232" s="30">
        <v>150</v>
      </c>
      <c r="H232" s="30"/>
      <c r="I232" s="19">
        <v>0</v>
      </c>
      <c r="J232" s="22">
        <v>0</v>
      </c>
      <c r="K232" s="21"/>
      <c r="L232" s="22"/>
      <c r="M232" s="22">
        <v>0</v>
      </c>
      <c r="N232" s="22"/>
      <c r="O232" s="23">
        <v>1</v>
      </c>
      <c r="P232" s="31">
        <v>0</v>
      </c>
      <c r="Q232" s="19">
        <f t="shared" si="55"/>
        <v>0</v>
      </c>
      <c r="R232" s="19">
        <f t="shared" si="56"/>
        <v>0</v>
      </c>
      <c r="S232" s="5">
        <f t="shared" si="52"/>
        <v>0</v>
      </c>
      <c r="T232" s="5">
        <f t="shared" si="53"/>
        <v>0</v>
      </c>
      <c r="U232" s="5">
        <f t="shared" si="49"/>
        <v>0</v>
      </c>
      <c r="V232" s="24">
        <v>0</v>
      </c>
      <c r="W232" s="12">
        <f t="shared" si="50"/>
        <v>0</v>
      </c>
      <c r="X232" s="12">
        <f t="shared" si="51"/>
        <v>0</v>
      </c>
      <c r="Y232" s="12">
        <f t="shared" si="54"/>
        <v>0</v>
      </c>
      <c r="Z232" s="19"/>
      <c r="AA232" s="25">
        <f t="shared" si="57"/>
        <v>0</v>
      </c>
      <c r="AB232" s="25"/>
      <c r="AC232" s="25"/>
      <c r="AD232" s="25"/>
      <c r="AE232" s="24">
        <v>1</v>
      </c>
      <c r="AF232" s="24"/>
      <c r="AG232" s="22"/>
      <c r="AH232" s="19" t="s">
        <v>142</v>
      </c>
      <c r="AI232" s="26"/>
      <c r="AJ232" s="22" t="s">
        <v>34</v>
      </c>
    </row>
    <row r="233" spans="1:36" x14ac:dyDescent="0.2">
      <c r="A233" s="5">
        <v>237</v>
      </c>
      <c r="B233" s="16">
        <v>330120152517</v>
      </c>
      <c r="C233" s="17">
        <v>851214401225</v>
      </c>
      <c r="D233" s="22" t="s">
        <v>508</v>
      </c>
      <c r="E233" s="29" t="s">
        <v>509</v>
      </c>
      <c r="F233" s="29" t="s">
        <v>510</v>
      </c>
      <c r="G233" s="30">
        <v>32</v>
      </c>
      <c r="H233" s="30"/>
      <c r="I233" s="22">
        <v>13437486</v>
      </c>
      <c r="J233" s="22">
        <v>87771</v>
      </c>
      <c r="K233" s="21"/>
      <c r="L233" s="22"/>
      <c r="M233" s="22">
        <v>1</v>
      </c>
      <c r="N233" s="22"/>
      <c r="O233" s="23">
        <v>1</v>
      </c>
      <c r="P233" s="31">
        <v>0</v>
      </c>
      <c r="Q233" s="19">
        <f t="shared" si="55"/>
        <v>-1</v>
      </c>
      <c r="R233" s="19">
        <f t="shared" si="56"/>
        <v>0</v>
      </c>
      <c r="S233" s="5">
        <f t="shared" si="52"/>
        <v>0</v>
      </c>
      <c r="T233" s="5">
        <f t="shared" si="53"/>
        <v>0</v>
      </c>
      <c r="U233" s="5">
        <f t="shared" si="49"/>
        <v>0</v>
      </c>
      <c r="V233" s="24">
        <v>0</v>
      </c>
      <c r="W233" s="12">
        <f t="shared" si="50"/>
        <v>-127.14</v>
      </c>
      <c r="X233" s="12">
        <f t="shared" si="51"/>
        <v>0</v>
      </c>
      <c r="Y233" s="12">
        <f t="shared" si="54"/>
        <v>-127.14</v>
      </c>
      <c r="Z233" s="19"/>
      <c r="AA233" s="25">
        <f t="shared" si="57"/>
        <v>-1</v>
      </c>
      <c r="AB233" s="25"/>
      <c r="AC233" s="25"/>
      <c r="AD233" s="25"/>
      <c r="AE233" s="24"/>
      <c r="AF233" s="24"/>
      <c r="AG233" s="22"/>
      <c r="AH233" s="19" t="s">
        <v>142</v>
      </c>
      <c r="AI233" s="26"/>
      <c r="AJ233" s="22" t="s">
        <v>34</v>
      </c>
    </row>
    <row r="234" spans="1:36" x14ac:dyDescent="0.2">
      <c r="A234" s="5">
        <v>238</v>
      </c>
      <c r="B234" s="16">
        <v>331010721982</v>
      </c>
      <c r="C234" s="17">
        <v>680102402720</v>
      </c>
      <c r="D234" s="22" t="s">
        <v>511</v>
      </c>
      <c r="E234" s="29" t="s">
        <v>512</v>
      </c>
      <c r="F234" s="29" t="s">
        <v>513</v>
      </c>
      <c r="G234" s="30">
        <v>2</v>
      </c>
      <c r="H234" s="30" t="s">
        <v>134</v>
      </c>
      <c r="I234" s="19">
        <v>0</v>
      </c>
      <c r="J234" s="22"/>
      <c r="K234" s="21"/>
      <c r="L234" s="22"/>
      <c r="M234" s="22">
        <v>0</v>
      </c>
      <c r="N234" s="22"/>
      <c r="O234" s="23">
        <v>1</v>
      </c>
      <c r="P234" s="31">
        <v>0</v>
      </c>
      <c r="Q234" s="19">
        <f t="shared" si="55"/>
        <v>0</v>
      </c>
      <c r="R234" s="19">
        <f t="shared" si="56"/>
        <v>0</v>
      </c>
      <c r="S234" s="5">
        <f t="shared" si="52"/>
        <v>0</v>
      </c>
      <c r="T234" s="5">
        <f t="shared" si="53"/>
        <v>0</v>
      </c>
      <c r="U234" s="5">
        <f t="shared" si="49"/>
        <v>0</v>
      </c>
      <c r="V234" s="24">
        <v>0</v>
      </c>
      <c r="W234" s="12">
        <f t="shared" si="50"/>
        <v>0</v>
      </c>
      <c r="X234" s="12">
        <f t="shared" si="51"/>
        <v>0</v>
      </c>
      <c r="Y234" s="12">
        <f t="shared" si="54"/>
        <v>0</v>
      </c>
      <c r="Z234" s="19"/>
      <c r="AA234" s="25">
        <f t="shared" si="57"/>
        <v>0</v>
      </c>
      <c r="AB234" s="25"/>
      <c r="AC234" s="25"/>
      <c r="AD234" s="25"/>
      <c r="AE234" s="24">
        <v>1</v>
      </c>
      <c r="AF234" s="24"/>
      <c r="AG234" s="22"/>
      <c r="AH234" s="19" t="s">
        <v>142</v>
      </c>
      <c r="AI234" s="26"/>
      <c r="AJ234" s="22" t="s">
        <v>34</v>
      </c>
    </row>
    <row r="235" spans="1:36" x14ac:dyDescent="0.2">
      <c r="A235" s="5">
        <v>239</v>
      </c>
      <c r="B235" s="16">
        <v>331017897525</v>
      </c>
      <c r="C235" s="17">
        <v>600701303566</v>
      </c>
      <c r="D235" s="19" t="s">
        <v>514</v>
      </c>
      <c r="E235" s="29" t="s">
        <v>515</v>
      </c>
      <c r="F235" s="29" t="s">
        <v>502</v>
      </c>
      <c r="G235" s="30">
        <v>4</v>
      </c>
      <c r="H235" s="30">
        <v>2</v>
      </c>
      <c r="I235" s="19">
        <v>0</v>
      </c>
      <c r="J235" s="22">
        <v>0</v>
      </c>
      <c r="K235" s="21"/>
      <c r="L235" s="22"/>
      <c r="M235" s="22">
        <v>0</v>
      </c>
      <c r="N235" s="22"/>
      <c r="O235" s="23">
        <v>1</v>
      </c>
      <c r="P235" s="31">
        <v>0</v>
      </c>
      <c r="Q235" s="19">
        <f t="shared" si="55"/>
        <v>0</v>
      </c>
      <c r="R235" s="19">
        <f t="shared" si="56"/>
        <v>0</v>
      </c>
      <c r="S235" s="5">
        <f t="shared" si="52"/>
        <v>0</v>
      </c>
      <c r="T235" s="5">
        <f t="shared" si="53"/>
        <v>0</v>
      </c>
      <c r="U235" s="5">
        <f t="shared" si="49"/>
        <v>0</v>
      </c>
      <c r="V235" s="24">
        <v>0</v>
      </c>
      <c r="W235" s="12">
        <f t="shared" si="50"/>
        <v>0</v>
      </c>
      <c r="X235" s="12">
        <f t="shared" si="51"/>
        <v>0</v>
      </c>
      <c r="Y235" s="12">
        <f t="shared" si="54"/>
        <v>0</v>
      </c>
      <c r="Z235" s="19"/>
      <c r="AA235" s="25">
        <f t="shared" si="57"/>
        <v>0</v>
      </c>
      <c r="AB235" s="25"/>
      <c r="AC235" s="25"/>
      <c r="AD235" s="25"/>
      <c r="AE235" s="24">
        <v>1</v>
      </c>
      <c r="AF235" s="24"/>
      <c r="AG235" s="22"/>
      <c r="AH235" s="19" t="s">
        <v>142</v>
      </c>
      <c r="AI235" s="26"/>
      <c r="AJ235" s="22" t="s">
        <v>34</v>
      </c>
    </row>
    <row r="236" spans="1:36" x14ac:dyDescent="0.2">
      <c r="A236" s="5">
        <v>240</v>
      </c>
      <c r="B236" s="16">
        <v>330610079868</v>
      </c>
      <c r="C236" s="17">
        <v>420424400366</v>
      </c>
      <c r="D236" s="22" t="s">
        <v>516</v>
      </c>
      <c r="E236" s="29" t="s">
        <v>517</v>
      </c>
      <c r="F236" s="29"/>
      <c r="G236" s="30"/>
      <c r="H236" s="30"/>
      <c r="I236" s="22">
        <v>12786859</v>
      </c>
      <c r="J236" s="22"/>
      <c r="K236" s="21"/>
      <c r="L236" s="22"/>
      <c r="M236" s="22">
        <v>51</v>
      </c>
      <c r="N236" s="22"/>
      <c r="O236" s="23">
        <v>1</v>
      </c>
      <c r="P236" s="23">
        <v>1</v>
      </c>
      <c r="Q236" s="19">
        <f t="shared" si="55"/>
        <v>-51</v>
      </c>
      <c r="R236" s="19">
        <f t="shared" si="56"/>
        <v>-51</v>
      </c>
      <c r="S236" s="5">
        <f t="shared" si="52"/>
        <v>0</v>
      </c>
      <c r="T236" s="5">
        <f t="shared" si="53"/>
        <v>0</v>
      </c>
      <c r="U236" s="5">
        <f t="shared" si="49"/>
        <v>0</v>
      </c>
      <c r="V236" s="24">
        <v>0</v>
      </c>
      <c r="W236" s="12">
        <f t="shared" si="50"/>
        <v>-6484.14</v>
      </c>
      <c r="X236" s="12">
        <f t="shared" si="51"/>
        <v>-8439.99</v>
      </c>
      <c r="Y236" s="12">
        <f t="shared" si="54"/>
        <v>-14924.130000000001</v>
      </c>
      <c r="Z236" s="19"/>
      <c r="AA236" s="25">
        <f t="shared" si="57"/>
        <v>0</v>
      </c>
      <c r="AB236" s="25"/>
      <c r="AC236" s="25"/>
      <c r="AD236" s="25"/>
      <c r="AE236" s="24"/>
      <c r="AF236" s="24"/>
      <c r="AG236" s="22"/>
      <c r="AH236" s="19" t="s">
        <v>142</v>
      </c>
      <c r="AI236" s="26"/>
      <c r="AJ236" s="22" t="s">
        <v>34</v>
      </c>
    </row>
    <row r="237" spans="1:36" x14ac:dyDescent="0.2">
      <c r="A237" s="5">
        <v>241</v>
      </c>
      <c r="B237" s="16">
        <v>581210596594</v>
      </c>
      <c r="C237" s="17">
        <v>651008301623</v>
      </c>
      <c r="D237" s="22" t="s">
        <v>518</v>
      </c>
      <c r="E237" s="29" t="s">
        <v>519</v>
      </c>
      <c r="F237" s="29" t="s">
        <v>240</v>
      </c>
      <c r="G237" s="30">
        <v>324</v>
      </c>
      <c r="H237" s="30">
        <v>26</v>
      </c>
      <c r="I237" s="19">
        <v>0</v>
      </c>
      <c r="J237" s="22">
        <v>0</v>
      </c>
      <c r="K237" s="21"/>
      <c r="L237" s="22"/>
      <c r="M237" s="22">
        <v>0</v>
      </c>
      <c r="N237" s="22"/>
      <c r="O237" s="23">
        <v>1</v>
      </c>
      <c r="P237" s="31">
        <v>0</v>
      </c>
      <c r="Q237" s="19">
        <f t="shared" si="55"/>
        <v>0</v>
      </c>
      <c r="R237" s="19">
        <f t="shared" si="56"/>
        <v>0</v>
      </c>
      <c r="S237" s="5">
        <f t="shared" si="52"/>
        <v>0</v>
      </c>
      <c r="T237" s="5">
        <f t="shared" si="53"/>
        <v>0</v>
      </c>
      <c r="U237" s="5">
        <f t="shared" si="49"/>
        <v>0</v>
      </c>
      <c r="V237" s="24">
        <v>0</v>
      </c>
      <c r="W237" s="12">
        <f t="shared" si="50"/>
        <v>0</v>
      </c>
      <c r="X237" s="12">
        <f t="shared" si="51"/>
        <v>0</v>
      </c>
      <c r="Y237" s="12">
        <f t="shared" si="54"/>
        <v>0</v>
      </c>
      <c r="Z237" s="19"/>
      <c r="AA237" s="25">
        <f t="shared" si="57"/>
        <v>0</v>
      </c>
      <c r="AB237" s="25"/>
      <c r="AC237" s="25"/>
      <c r="AD237" s="25"/>
      <c r="AE237" s="24">
        <v>1</v>
      </c>
      <c r="AF237" s="24"/>
      <c r="AG237" s="22"/>
      <c r="AH237" s="19" t="s">
        <v>142</v>
      </c>
      <c r="AI237" s="26"/>
      <c r="AJ237" s="22" t="s">
        <v>34</v>
      </c>
    </row>
    <row r="238" spans="1:36" x14ac:dyDescent="0.2">
      <c r="A238" s="5">
        <v>242</v>
      </c>
      <c r="B238" s="16">
        <v>330120553730</v>
      </c>
      <c r="C238" s="17">
        <v>740501403761</v>
      </c>
      <c r="D238" s="19" t="s">
        <v>520</v>
      </c>
      <c r="E238" s="29" t="s">
        <v>521</v>
      </c>
      <c r="F238" s="29" t="s">
        <v>270</v>
      </c>
      <c r="G238" s="30">
        <v>4</v>
      </c>
      <c r="H238" s="30"/>
      <c r="I238" s="19">
        <v>0</v>
      </c>
      <c r="J238" s="22">
        <v>0</v>
      </c>
      <c r="K238" s="21"/>
      <c r="L238" s="22"/>
      <c r="M238" s="22">
        <v>0</v>
      </c>
      <c r="N238" s="22"/>
      <c r="O238" s="23">
        <v>1</v>
      </c>
      <c r="P238" s="31">
        <v>0</v>
      </c>
      <c r="Q238" s="19">
        <f t="shared" si="55"/>
        <v>0</v>
      </c>
      <c r="R238" s="19">
        <f t="shared" si="56"/>
        <v>0</v>
      </c>
      <c r="S238" s="5">
        <f t="shared" si="52"/>
        <v>0</v>
      </c>
      <c r="T238" s="5">
        <f t="shared" si="53"/>
        <v>0</v>
      </c>
      <c r="U238" s="5">
        <f t="shared" si="49"/>
        <v>0</v>
      </c>
      <c r="V238" s="24">
        <v>0</v>
      </c>
      <c r="W238" s="12">
        <f t="shared" si="50"/>
        <v>0</v>
      </c>
      <c r="X238" s="12">
        <f t="shared" si="51"/>
        <v>0</v>
      </c>
      <c r="Y238" s="12">
        <f t="shared" si="54"/>
        <v>0</v>
      </c>
      <c r="Z238" s="19"/>
      <c r="AA238" s="25">
        <f t="shared" si="57"/>
        <v>0</v>
      </c>
      <c r="AB238" s="25"/>
      <c r="AC238" s="25"/>
      <c r="AD238" s="25"/>
      <c r="AE238" s="24">
        <v>1</v>
      </c>
      <c r="AF238" s="24"/>
      <c r="AG238" s="22"/>
      <c r="AH238" s="19" t="s">
        <v>142</v>
      </c>
      <c r="AI238" s="26"/>
      <c r="AJ238" s="22" t="s">
        <v>34</v>
      </c>
    </row>
    <row r="239" spans="1:36" x14ac:dyDescent="0.2">
      <c r="A239" s="5">
        <v>243</v>
      </c>
      <c r="B239" s="16">
        <v>331012476717</v>
      </c>
      <c r="C239" s="17">
        <v>591013401950</v>
      </c>
      <c r="D239" s="22" t="s">
        <v>522</v>
      </c>
      <c r="E239" s="29" t="s">
        <v>523</v>
      </c>
      <c r="F239" s="29" t="s">
        <v>524</v>
      </c>
      <c r="G239" s="30">
        <v>29</v>
      </c>
      <c r="H239" s="30"/>
      <c r="I239" s="22">
        <v>17319875</v>
      </c>
      <c r="J239" s="22">
        <v>57914210</v>
      </c>
      <c r="K239" s="21"/>
      <c r="L239" s="22"/>
      <c r="M239" s="22">
        <v>209</v>
      </c>
      <c r="N239" s="22"/>
      <c r="O239" s="23">
        <v>1</v>
      </c>
      <c r="P239" s="31">
        <v>0</v>
      </c>
      <c r="Q239" s="19">
        <f t="shared" si="55"/>
        <v>-209</v>
      </c>
      <c r="R239" s="19">
        <f t="shared" si="56"/>
        <v>0</v>
      </c>
      <c r="S239" s="5">
        <f t="shared" si="52"/>
        <v>0</v>
      </c>
      <c r="T239" s="5">
        <f t="shared" si="53"/>
        <v>0</v>
      </c>
      <c r="U239" s="5">
        <f t="shared" si="49"/>
        <v>0</v>
      </c>
      <c r="V239" s="24">
        <v>0</v>
      </c>
      <c r="W239" s="12">
        <f t="shared" si="50"/>
        <v>-26572.26</v>
      </c>
      <c r="X239" s="12">
        <f t="shared" si="51"/>
        <v>0</v>
      </c>
      <c r="Y239" s="12">
        <f t="shared" si="54"/>
        <v>-26572.26</v>
      </c>
      <c r="Z239" s="19"/>
      <c r="AA239" s="25">
        <f t="shared" si="57"/>
        <v>-209</v>
      </c>
      <c r="AB239" s="25"/>
      <c r="AC239" s="25"/>
      <c r="AD239" s="25"/>
      <c r="AE239" s="24"/>
      <c r="AF239" s="24"/>
      <c r="AG239" s="22"/>
      <c r="AH239" s="19" t="s">
        <v>142</v>
      </c>
      <c r="AI239" s="26"/>
      <c r="AJ239" s="22" t="s">
        <v>34</v>
      </c>
    </row>
    <row r="240" spans="1:36" x14ac:dyDescent="0.2">
      <c r="A240" s="5">
        <v>244</v>
      </c>
      <c r="B240" s="16">
        <v>331012181857</v>
      </c>
      <c r="C240" s="17">
        <v>621212401059</v>
      </c>
      <c r="D240" s="22" t="s">
        <v>525</v>
      </c>
      <c r="E240" s="29" t="s">
        <v>526</v>
      </c>
      <c r="F240" s="29"/>
      <c r="G240" s="30"/>
      <c r="H240" s="30"/>
      <c r="I240" s="22">
        <v>2880100</v>
      </c>
      <c r="J240" s="22">
        <v>17333880</v>
      </c>
      <c r="K240" s="21"/>
      <c r="L240" s="22"/>
      <c r="M240" s="22">
        <v>90</v>
      </c>
      <c r="N240" s="22"/>
      <c r="O240" s="23">
        <v>1</v>
      </c>
      <c r="P240" s="31">
        <v>0</v>
      </c>
      <c r="Q240" s="19">
        <f t="shared" si="55"/>
        <v>-90</v>
      </c>
      <c r="R240" s="19">
        <f t="shared" si="56"/>
        <v>0</v>
      </c>
      <c r="S240" s="5">
        <f t="shared" si="52"/>
        <v>0</v>
      </c>
      <c r="T240" s="5">
        <f t="shared" si="53"/>
        <v>0</v>
      </c>
      <c r="U240" s="5">
        <f t="shared" si="49"/>
        <v>0</v>
      </c>
      <c r="V240" s="24">
        <v>0</v>
      </c>
      <c r="W240" s="12">
        <f t="shared" si="50"/>
        <v>-11442.6</v>
      </c>
      <c r="X240" s="12">
        <f t="shared" si="51"/>
        <v>0</v>
      </c>
      <c r="Y240" s="12">
        <f t="shared" si="54"/>
        <v>-11442.6</v>
      </c>
      <c r="Z240" s="19"/>
      <c r="AA240" s="25">
        <f t="shared" si="57"/>
        <v>-90</v>
      </c>
      <c r="AB240" s="25"/>
      <c r="AC240" s="25"/>
      <c r="AD240" s="25"/>
      <c r="AE240" s="24">
        <v>1</v>
      </c>
      <c r="AF240" s="24"/>
      <c r="AG240" s="22"/>
      <c r="AH240" s="19" t="s">
        <v>142</v>
      </c>
      <c r="AI240" s="26"/>
      <c r="AJ240" s="22" t="s">
        <v>34</v>
      </c>
    </row>
    <row r="241" spans="1:36" x14ac:dyDescent="0.2">
      <c r="A241" s="5">
        <v>245</v>
      </c>
      <c r="B241" s="16">
        <v>331012123508</v>
      </c>
      <c r="C241" s="17">
        <v>620318402992</v>
      </c>
      <c r="D241" s="22" t="s">
        <v>527</v>
      </c>
      <c r="E241" s="29" t="s">
        <v>528</v>
      </c>
      <c r="F241" s="29" t="s">
        <v>529</v>
      </c>
      <c r="G241" s="30">
        <v>90</v>
      </c>
      <c r="H241" s="30"/>
      <c r="I241" s="22">
        <v>14351603</v>
      </c>
      <c r="J241" s="22">
        <v>89440</v>
      </c>
      <c r="K241" s="21"/>
      <c r="L241" s="22"/>
      <c r="M241" s="22">
        <v>1155</v>
      </c>
      <c r="N241" s="22"/>
      <c r="O241" s="23">
        <v>1</v>
      </c>
      <c r="P241" s="31">
        <v>0</v>
      </c>
      <c r="Q241" s="19">
        <f t="shared" si="55"/>
        <v>-1155</v>
      </c>
      <c r="R241" s="19">
        <f t="shared" si="56"/>
        <v>0</v>
      </c>
      <c r="S241" s="5">
        <f t="shared" si="52"/>
        <v>0</v>
      </c>
      <c r="T241" s="5">
        <f t="shared" si="53"/>
        <v>0</v>
      </c>
      <c r="U241" s="5">
        <f t="shared" si="49"/>
        <v>0</v>
      </c>
      <c r="V241" s="24">
        <v>0</v>
      </c>
      <c r="W241" s="12">
        <f t="shared" si="50"/>
        <v>-146846.70000000001</v>
      </c>
      <c r="X241" s="12">
        <f t="shared" si="51"/>
        <v>0</v>
      </c>
      <c r="Y241" s="12">
        <f t="shared" si="54"/>
        <v>-146846.70000000001</v>
      </c>
      <c r="Z241" s="19"/>
      <c r="AA241" s="25">
        <f t="shared" si="57"/>
        <v>-1155</v>
      </c>
      <c r="AB241" s="25"/>
      <c r="AC241" s="25"/>
      <c r="AD241" s="25"/>
      <c r="AE241" s="24">
        <v>1</v>
      </c>
      <c r="AF241" s="24"/>
      <c r="AG241" s="22"/>
      <c r="AH241" s="19" t="s">
        <v>142</v>
      </c>
      <c r="AI241" s="26"/>
      <c r="AJ241" s="22" t="s">
        <v>34</v>
      </c>
    </row>
    <row r="242" spans="1:36" x14ac:dyDescent="0.2">
      <c r="A242" s="5">
        <v>246</v>
      </c>
      <c r="B242" s="16">
        <v>331010389172</v>
      </c>
      <c r="C242" s="17">
        <v>770425400244</v>
      </c>
      <c r="D242" s="22" t="s">
        <v>530</v>
      </c>
      <c r="E242" s="29" t="s">
        <v>531</v>
      </c>
      <c r="F242" s="29" t="s">
        <v>309</v>
      </c>
      <c r="G242" s="30">
        <v>100</v>
      </c>
      <c r="H242" s="30"/>
      <c r="I242" s="19">
        <v>0</v>
      </c>
      <c r="J242" s="22"/>
      <c r="K242" s="21"/>
      <c r="L242" s="19"/>
      <c r="M242" s="22"/>
      <c r="N242" s="22"/>
      <c r="O242" s="23">
        <v>1</v>
      </c>
      <c r="P242" s="31">
        <v>0</v>
      </c>
      <c r="Q242" s="19">
        <f t="shared" si="55"/>
        <v>0</v>
      </c>
      <c r="R242" s="19">
        <f t="shared" si="56"/>
        <v>0</v>
      </c>
      <c r="S242" s="5">
        <f t="shared" si="52"/>
        <v>0</v>
      </c>
      <c r="T242" s="5">
        <f t="shared" si="53"/>
        <v>0</v>
      </c>
      <c r="U242" s="5">
        <f t="shared" si="49"/>
        <v>0</v>
      </c>
      <c r="V242" s="24">
        <v>0</v>
      </c>
      <c r="W242" s="12">
        <f t="shared" si="50"/>
        <v>0</v>
      </c>
      <c r="X242" s="12">
        <f t="shared" si="51"/>
        <v>0</v>
      </c>
      <c r="Y242" s="12">
        <f t="shared" si="54"/>
        <v>0</v>
      </c>
      <c r="Z242" s="19"/>
      <c r="AA242" s="25">
        <f t="shared" si="57"/>
        <v>0</v>
      </c>
      <c r="AB242" s="25"/>
      <c r="AC242" s="25"/>
      <c r="AD242" s="25"/>
      <c r="AE242" s="24">
        <v>1</v>
      </c>
      <c r="AF242" s="24"/>
      <c r="AG242" s="19"/>
      <c r="AH242" s="19" t="s">
        <v>142</v>
      </c>
      <c r="AI242" s="26"/>
      <c r="AJ242" s="22" t="s">
        <v>34</v>
      </c>
    </row>
    <row r="243" spans="1:36" x14ac:dyDescent="0.2">
      <c r="A243" s="5">
        <v>247</v>
      </c>
      <c r="B243" s="16">
        <v>331012113984</v>
      </c>
      <c r="C243" s="17">
        <v>540308401259</v>
      </c>
      <c r="D243" s="22" t="s">
        <v>532</v>
      </c>
      <c r="E243" s="29" t="s">
        <v>533</v>
      </c>
      <c r="F243" s="29" t="s">
        <v>72</v>
      </c>
      <c r="G243" s="30">
        <v>31</v>
      </c>
      <c r="H243" s="30"/>
      <c r="I243" s="22">
        <v>1012112844204</v>
      </c>
      <c r="J243" s="22">
        <v>17117186</v>
      </c>
      <c r="K243" s="21"/>
      <c r="L243" s="22"/>
      <c r="M243" s="22">
        <v>244</v>
      </c>
      <c r="N243" s="22"/>
      <c r="O243" s="23">
        <v>1</v>
      </c>
      <c r="P243" s="31">
        <v>0</v>
      </c>
      <c r="Q243" s="19">
        <f t="shared" si="55"/>
        <v>-244</v>
      </c>
      <c r="R243" s="19">
        <f t="shared" si="56"/>
        <v>0</v>
      </c>
      <c r="S243" s="5">
        <f t="shared" si="52"/>
        <v>0</v>
      </c>
      <c r="T243" s="5">
        <f t="shared" si="53"/>
        <v>0</v>
      </c>
      <c r="U243" s="5">
        <f t="shared" si="49"/>
        <v>0</v>
      </c>
      <c r="V243" s="24">
        <v>0</v>
      </c>
      <c r="W243" s="12">
        <f t="shared" si="50"/>
        <v>-31022.16</v>
      </c>
      <c r="X243" s="12">
        <f t="shared" si="51"/>
        <v>0</v>
      </c>
      <c r="Y243" s="12">
        <f t="shared" si="54"/>
        <v>-31022.16</v>
      </c>
      <c r="Z243" s="19"/>
      <c r="AA243" s="25">
        <f t="shared" si="57"/>
        <v>-244</v>
      </c>
      <c r="AB243" s="25"/>
      <c r="AC243" s="25"/>
      <c r="AD243" s="25"/>
      <c r="AE243" s="24">
        <v>1</v>
      </c>
      <c r="AF243" s="24"/>
      <c r="AG243" s="22"/>
      <c r="AH243" s="19" t="s">
        <v>142</v>
      </c>
      <c r="AI243" s="26"/>
      <c r="AJ243" s="22" t="s">
        <v>34</v>
      </c>
    </row>
    <row r="244" spans="1:36" x14ac:dyDescent="0.2">
      <c r="A244" s="5">
        <v>248</v>
      </c>
      <c r="B244" s="16"/>
      <c r="C244" s="17">
        <v>680215402204</v>
      </c>
      <c r="D244" s="19" t="s">
        <v>534</v>
      </c>
      <c r="E244" s="29" t="s">
        <v>535</v>
      </c>
      <c r="F244" s="29" t="s">
        <v>536</v>
      </c>
      <c r="G244" s="30">
        <v>7</v>
      </c>
      <c r="H244" s="30"/>
      <c r="I244" s="22">
        <v>29674943</v>
      </c>
      <c r="J244" s="22">
        <v>17328447</v>
      </c>
      <c r="K244" s="21"/>
      <c r="L244" s="22"/>
      <c r="M244" s="22">
        <v>14</v>
      </c>
      <c r="N244" s="22"/>
      <c r="O244" s="23">
        <v>1</v>
      </c>
      <c r="P244" s="31">
        <v>0</v>
      </c>
      <c r="Q244" s="19">
        <f t="shared" si="55"/>
        <v>-14</v>
      </c>
      <c r="R244" s="19">
        <f t="shared" si="56"/>
        <v>0</v>
      </c>
      <c r="S244" s="5">
        <f t="shared" si="52"/>
        <v>0</v>
      </c>
      <c r="T244" s="5">
        <f t="shared" si="53"/>
        <v>0</v>
      </c>
      <c r="U244" s="5">
        <f t="shared" si="49"/>
        <v>0</v>
      </c>
      <c r="V244" s="24">
        <v>0</v>
      </c>
      <c r="W244" s="12">
        <f t="shared" si="50"/>
        <v>-1779.96</v>
      </c>
      <c r="X244" s="12">
        <f t="shared" si="51"/>
        <v>0</v>
      </c>
      <c r="Y244" s="12">
        <f t="shared" si="54"/>
        <v>-1779.96</v>
      </c>
      <c r="Z244" s="19"/>
      <c r="AA244" s="25">
        <f t="shared" si="57"/>
        <v>-14</v>
      </c>
      <c r="AB244" s="25"/>
      <c r="AC244" s="25"/>
      <c r="AD244" s="25"/>
      <c r="AE244" s="24">
        <v>1</v>
      </c>
      <c r="AF244" s="24"/>
      <c r="AG244" s="22"/>
      <c r="AH244" s="19" t="s">
        <v>142</v>
      </c>
      <c r="AI244" s="26"/>
      <c r="AJ244" s="22" t="s">
        <v>34</v>
      </c>
    </row>
    <row r="245" spans="1:36" x14ac:dyDescent="0.2">
      <c r="A245" s="5">
        <v>249</v>
      </c>
      <c r="B245" s="16"/>
      <c r="C245" s="17">
        <v>760625300025</v>
      </c>
      <c r="D245" s="22" t="s">
        <v>537</v>
      </c>
      <c r="E245" s="29" t="s">
        <v>538</v>
      </c>
      <c r="F245" s="29" t="s">
        <v>539</v>
      </c>
      <c r="G245" s="30">
        <v>37</v>
      </c>
      <c r="H245" s="30"/>
      <c r="I245" s="22">
        <v>32407615</v>
      </c>
      <c r="J245" s="22">
        <v>17328448</v>
      </c>
      <c r="K245" s="21"/>
      <c r="L245" s="22"/>
      <c r="M245" s="22">
        <v>26</v>
      </c>
      <c r="N245" s="22"/>
      <c r="O245" s="23">
        <v>1</v>
      </c>
      <c r="P245" s="31">
        <v>0</v>
      </c>
      <c r="Q245" s="19">
        <f t="shared" si="55"/>
        <v>-26</v>
      </c>
      <c r="R245" s="19">
        <f t="shared" si="56"/>
        <v>0</v>
      </c>
      <c r="S245" s="5">
        <f t="shared" si="52"/>
        <v>0</v>
      </c>
      <c r="T245" s="5">
        <f t="shared" si="53"/>
        <v>0</v>
      </c>
      <c r="U245" s="5">
        <f t="shared" si="49"/>
        <v>0</v>
      </c>
      <c r="V245" s="24">
        <v>0</v>
      </c>
      <c r="W245" s="12">
        <f t="shared" si="50"/>
        <v>-3305.64</v>
      </c>
      <c r="X245" s="12">
        <f t="shared" si="51"/>
        <v>0</v>
      </c>
      <c r="Y245" s="12">
        <f t="shared" si="54"/>
        <v>-3305.64</v>
      </c>
      <c r="Z245" s="19"/>
      <c r="AA245" s="25">
        <f t="shared" si="57"/>
        <v>-26</v>
      </c>
      <c r="AB245" s="25"/>
      <c r="AC245" s="25"/>
      <c r="AD245" s="25"/>
      <c r="AE245" s="24">
        <v>1</v>
      </c>
      <c r="AF245" s="24"/>
      <c r="AG245" s="22"/>
      <c r="AH245" s="19" t="s">
        <v>142</v>
      </c>
      <c r="AI245" s="26"/>
      <c r="AJ245" s="22" t="s">
        <v>34</v>
      </c>
    </row>
    <row r="246" spans="1:36" x14ac:dyDescent="0.2">
      <c r="A246" s="5">
        <v>250</v>
      </c>
      <c r="B246" s="16"/>
      <c r="C246" s="17">
        <v>481127400890</v>
      </c>
      <c r="D246" s="22" t="s">
        <v>540</v>
      </c>
      <c r="E246" s="29" t="s">
        <v>541</v>
      </c>
      <c r="F246" s="29" t="s">
        <v>52</v>
      </c>
      <c r="G246" s="30">
        <v>77</v>
      </c>
      <c r="H246" s="30" t="s">
        <v>198</v>
      </c>
      <c r="I246" s="22">
        <v>17060392</v>
      </c>
      <c r="J246" s="22">
        <v>17328449</v>
      </c>
      <c r="K246" s="21"/>
      <c r="L246" s="22"/>
      <c r="M246" s="22">
        <v>35</v>
      </c>
      <c r="N246" s="22"/>
      <c r="O246" s="23">
        <v>1</v>
      </c>
      <c r="P246" s="23">
        <v>1</v>
      </c>
      <c r="Q246" s="19">
        <f t="shared" si="55"/>
        <v>-35</v>
      </c>
      <c r="R246" s="19">
        <f t="shared" si="56"/>
        <v>-35</v>
      </c>
      <c r="S246" s="5">
        <f t="shared" si="52"/>
        <v>0</v>
      </c>
      <c r="T246" s="5">
        <f t="shared" si="53"/>
        <v>0</v>
      </c>
      <c r="U246" s="5">
        <f t="shared" si="49"/>
        <v>0</v>
      </c>
      <c r="V246" s="24">
        <v>0</v>
      </c>
      <c r="W246" s="12">
        <f t="shared" si="50"/>
        <v>-4449.8999999999996</v>
      </c>
      <c r="X246" s="12">
        <f t="shared" si="51"/>
        <v>-5792.1500000000005</v>
      </c>
      <c r="Y246" s="12">
        <f t="shared" si="54"/>
        <v>-10242.049999999999</v>
      </c>
      <c r="Z246" s="19"/>
      <c r="AA246" s="25">
        <f t="shared" si="57"/>
        <v>0</v>
      </c>
      <c r="AB246" s="25"/>
      <c r="AC246" s="25"/>
      <c r="AD246" s="25"/>
      <c r="AE246" s="24">
        <v>1</v>
      </c>
      <c r="AF246" s="24"/>
      <c r="AG246" s="22"/>
      <c r="AH246" s="19" t="s">
        <v>142</v>
      </c>
      <c r="AI246" s="26"/>
      <c r="AJ246" s="22" t="s">
        <v>34</v>
      </c>
    </row>
    <row r="247" spans="1:36" x14ac:dyDescent="0.2">
      <c r="A247" s="5">
        <v>251</v>
      </c>
      <c r="B247" s="16"/>
      <c r="C247" s="17">
        <v>670524401646</v>
      </c>
      <c r="D247" s="19" t="s">
        <v>542</v>
      </c>
      <c r="E247" s="29" t="s">
        <v>543</v>
      </c>
      <c r="F247" s="29" t="s">
        <v>168</v>
      </c>
      <c r="G247" s="30">
        <v>2</v>
      </c>
      <c r="H247" s="30"/>
      <c r="I247" s="22">
        <v>1229912</v>
      </c>
      <c r="J247" s="22">
        <v>2569</v>
      </c>
      <c r="K247" s="21"/>
      <c r="L247" s="22"/>
      <c r="M247" s="22">
        <v>53</v>
      </c>
      <c r="N247" s="22"/>
      <c r="O247" s="23">
        <v>1</v>
      </c>
      <c r="P247" s="31">
        <v>0</v>
      </c>
      <c r="Q247" s="19">
        <f t="shared" si="55"/>
        <v>-53</v>
      </c>
      <c r="R247" s="19">
        <f t="shared" si="56"/>
        <v>0</v>
      </c>
      <c r="S247" s="5">
        <f t="shared" si="52"/>
        <v>0</v>
      </c>
      <c r="T247" s="5">
        <f t="shared" si="53"/>
        <v>0</v>
      </c>
      <c r="U247" s="5">
        <f t="shared" si="49"/>
        <v>0</v>
      </c>
      <c r="V247" s="24">
        <v>0</v>
      </c>
      <c r="W247" s="12">
        <f t="shared" si="50"/>
        <v>-6738.42</v>
      </c>
      <c r="X247" s="12">
        <f t="shared" si="51"/>
        <v>0</v>
      </c>
      <c r="Y247" s="12">
        <f t="shared" si="54"/>
        <v>-6738.42</v>
      </c>
      <c r="Z247" s="19"/>
      <c r="AA247" s="25">
        <f t="shared" si="57"/>
        <v>-53</v>
      </c>
      <c r="AB247" s="25"/>
      <c r="AC247" s="25"/>
      <c r="AD247" s="25"/>
      <c r="AE247" s="24">
        <v>1</v>
      </c>
      <c r="AF247" s="24"/>
      <c r="AG247" s="22"/>
      <c r="AH247" s="19" t="s">
        <v>142</v>
      </c>
      <c r="AI247" s="26"/>
      <c r="AJ247" s="22" t="s">
        <v>34</v>
      </c>
    </row>
    <row r="248" spans="1:36" x14ac:dyDescent="0.2">
      <c r="A248" s="5">
        <v>252</v>
      </c>
      <c r="B248" s="16"/>
      <c r="C248" s="17">
        <v>460521400221</v>
      </c>
      <c r="D248" s="19" t="s">
        <v>544</v>
      </c>
      <c r="E248" s="29" t="s">
        <v>545</v>
      </c>
      <c r="F248" s="29" t="s">
        <v>546</v>
      </c>
      <c r="G248" s="30">
        <v>1</v>
      </c>
      <c r="H248" s="30"/>
      <c r="I248" s="22">
        <v>11007567</v>
      </c>
      <c r="J248" s="22">
        <v>5817424</v>
      </c>
      <c r="K248" s="21"/>
      <c r="L248" s="22"/>
      <c r="M248" s="22">
        <v>67</v>
      </c>
      <c r="N248" s="22"/>
      <c r="O248" s="23">
        <v>1</v>
      </c>
      <c r="P248" s="31">
        <v>0</v>
      </c>
      <c r="Q248" s="19">
        <f t="shared" si="55"/>
        <v>-67</v>
      </c>
      <c r="R248" s="19">
        <f t="shared" si="56"/>
        <v>0</v>
      </c>
      <c r="S248" s="5">
        <f t="shared" si="52"/>
        <v>0</v>
      </c>
      <c r="T248" s="5">
        <f t="shared" si="53"/>
        <v>0</v>
      </c>
      <c r="U248" s="5">
        <f t="shared" si="49"/>
        <v>0</v>
      </c>
      <c r="V248" s="24">
        <v>0</v>
      </c>
      <c r="W248" s="12">
        <f t="shared" si="50"/>
        <v>-8518.3799999999992</v>
      </c>
      <c r="X248" s="12">
        <f t="shared" si="51"/>
        <v>0</v>
      </c>
      <c r="Y248" s="12">
        <f t="shared" si="54"/>
        <v>-8518.3799999999992</v>
      </c>
      <c r="Z248" s="19"/>
      <c r="AA248" s="25">
        <f t="shared" si="57"/>
        <v>-67</v>
      </c>
      <c r="AB248" s="25"/>
      <c r="AC248" s="25"/>
      <c r="AD248" s="25"/>
      <c r="AE248" s="24">
        <v>1</v>
      </c>
      <c r="AF248" s="24"/>
      <c r="AG248" s="22"/>
      <c r="AH248" s="19" t="s">
        <v>142</v>
      </c>
      <c r="AI248" s="26"/>
      <c r="AJ248" s="22" t="s">
        <v>34</v>
      </c>
    </row>
    <row r="249" spans="1:36" x14ac:dyDescent="0.2">
      <c r="A249" s="5">
        <v>253</v>
      </c>
      <c r="B249" s="16"/>
      <c r="C249" s="17">
        <v>830913301916</v>
      </c>
      <c r="D249" s="19" t="s">
        <v>547</v>
      </c>
      <c r="E249" s="29" t="s">
        <v>548</v>
      </c>
      <c r="F249" s="29" t="s">
        <v>129</v>
      </c>
      <c r="G249" s="30">
        <v>92</v>
      </c>
      <c r="H249" s="30"/>
      <c r="I249" s="22">
        <v>17541790</v>
      </c>
      <c r="J249" s="22">
        <v>5530909</v>
      </c>
      <c r="K249" s="21"/>
      <c r="L249" s="22"/>
      <c r="M249" s="22">
        <v>11</v>
      </c>
      <c r="N249" s="22"/>
      <c r="O249" s="23">
        <v>1</v>
      </c>
      <c r="P249" s="31">
        <v>0</v>
      </c>
      <c r="Q249" s="19">
        <f t="shared" si="55"/>
        <v>-11</v>
      </c>
      <c r="R249" s="19">
        <f t="shared" si="56"/>
        <v>0</v>
      </c>
      <c r="S249" s="5">
        <f t="shared" si="52"/>
        <v>0</v>
      </c>
      <c r="T249" s="5">
        <f t="shared" si="53"/>
        <v>0</v>
      </c>
      <c r="U249" s="5">
        <f t="shared" si="49"/>
        <v>0</v>
      </c>
      <c r="V249" s="24">
        <v>0</v>
      </c>
      <c r="W249" s="12">
        <f t="shared" si="50"/>
        <v>-1398.54</v>
      </c>
      <c r="X249" s="12">
        <f t="shared" si="51"/>
        <v>0</v>
      </c>
      <c r="Y249" s="12">
        <f t="shared" si="54"/>
        <v>-1398.54</v>
      </c>
      <c r="Z249" s="19"/>
      <c r="AA249" s="25">
        <f t="shared" si="57"/>
        <v>-11</v>
      </c>
      <c r="AB249" s="25"/>
      <c r="AC249" s="25"/>
      <c r="AD249" s="25"/>
      <c r="AE249" s="24">
        <v>1</v>
      </c>
      <c r="AF249" s="24"/>
      <c r="AG249" s="22"/>
      <c r="AH249" s="19" t="s">
        <v>142</v>
      </c>
      <c r="AI249" s="26"/>
      <c r="AJ249" s="22" t="s">
        <v>34</v>
      </c>
    </row>
    <row r="250" spans="1:36" x14ac:dyDescent="0.2">
      <c r="A250" s="5">
        <v>254</v>
      </c>
      <c r="B250" s="16"/>
      <c r="C250" s="17">
        <v>580221402350</v>
      </c>
      <c r="D250" s="19" t="s">
        <v>549</v>
      </c>
      <c r="E250" s="29" t="s">
        <v>550</v>
      </c>
      <c r="F250" s="29" t="s">
        <v>129</v>
      </c>
      <c r="G250" s="30" t="s">
        <v>49</v>
      </c>
      <c r="H250" s="30"/>
      <c r="I250" s="22">
        <v>15907664</v>
      </c>
      <c r="J250" s="22">
        <v>88766</v>
      </c>
      <c r="K250" s="21"/>
      <c r="L250" s="22"/>
      <c r="M250" s="22">
        <v>165</v>
      </c>
      <c r="N250" s="22"/>
      <c r="O250" s="23">
        <v>1</v>
      </c>
      <c r="P250" s="31">
        <v>0</v>
      </c>
      <c r="Q250" s="19">
        <f t="shared" si="55"/>
        <v>-165</v>
      </c>
      <c r="R250" s="19">
        <f t="shared" si="56"/>
        <v>0</v>
      </c>
      <c r="S250" s="5">
        <f t="shared" si="52"/>
        <v>0</v>
      </c>
      <c r="T250" s="5">
        <f t="shared" si="53"/>
        <v>0</v>
      </c>
      <c r="U250" s="5">
        <f t="shared" si="49"/>
        <v>0</v>
      </c>
      <c r="V250" s="24">
        <v>0</v>
      </c>
      <c r="W250" s="12">
        <f t="shared" si="50"/>
        <v>-20978.1</v>
      </c>
      <c r="X250" s="12">
        <f t="shared" si="51"/>
        <v>0</v>
      </c>
      <c r="Y250" s="12">
        <f t="shared" si="54"/>
        <v>-20978.1</v>
      </c>
      <c r="Z250" s="19"/>
      <c r="AA250" s="25">
        <f t="shared" si="57"/>
        <v>-165</v>
      </c>
      <c r="AB250" s="25"/>
      <c r="AC250" s="25"/>
      <c r="AD250" s="25"/>
      <c r="AE250" s="42">
        <v>1</v>
      </c>
      <c r="AF250" s="24"/>
      <c r="AG250" s="22"/>
      <c r="AH250" s="19" t="s">
        <v>142</v>
      </c>
      <c r="AI250" s="26"/>
      <c r="AJ250" s="22" t="s">
        <v>34</v>
      </c>
    </row>
    <row r="251" spans="1:36" x14ac:dyDescent="0.2">
      <c r="A251" s="5">
        <v>255</v>
      </c>
      <c r="B251" s="16"/>
      <c r="C251" s="17">
        <v>600718302055</v>
      </c>
      <c r="D251" s="19" t="s">
        <v>551</v>
      </c>
      <c r="E251" s="29" t="s">
        <v>72</v>
      </c>
      <c r="F251" s="29" t="s">
        <v>72</v>
      </c>
      <c r="G251" s="30" t="s">
        <v>49</v>
      </c>
      <c r="H251" s="30"/>
      <c r="I251" s="22">
        <v>0</v>
      </c>
      <c r="J251" s="22">
        <v>0</v>
      </c>
      <c r="K251" s="21"/>
      <c r="L251" s="22"/>
      <c r="M251" s="22">
        <v>50</v>
      </c>
      <c r="N251" s="22"/>
      <c r="O251" s="23">
        <v>1</v>
      </c>
      <c r="P251" s="31">
        <v>1</v>
      </c>
      <c r="Q251" s="19">
        <f t="shared" si="55"/>
        <v>-50</v>
      </c>
      <c r="R251" s="19">
        <f t="shared" si="56"/>
        <v>-50</v>
      </c>
      <c r="S251" s="5">
        <f t="shared" si="52"/>
        <v>0</v>
      </c>
      <c r="T251" s="5">
        <f t="shared" si="53"/>
        <v>0</v>
      </c>
      <c r="U251" s="5">
        <f t="shared" si="49"/>
        <v>0</v>
      </c>
      <c r="V251" s="24">
        <v>0</v>
      </c>
      <c r="W251" s="12">
        <f t="shared" si="50"/>
        <v>-6357</v>
      </c>
      <c r="X251" s="12">
        <f t="shared" si="51"/>
        <v>-8274.5</v>
      </c>
      <c r="Y251" s="12">
        <f t="shared" si="54"/>
        <v>-14631.5</v>
      </c>
      <c r="Z251" s="19"/>
      <c r="AA251" s="25">
        <f t="shared" si="57"/>
        <v>0</v>
      </c>
      <c r="AB251" s="25"/>
      <c r="AC251" s="25"/>
      <c r="AD251" s="25"/>
      <c r="AE251" s="42">
        <v>1</v>
      </c>
      <c r="AF251" s="24"/>
      <c r="AG251" s="22"/>
      <c r="AH251" s="19" t="s">
        <v>142</v>
      </c>
      <c r="AI251" s="26"/>
      <c r="AJ251" s="22" t="s">
        <v>34</v>
      </c>
    </row>
    <row r="252" spans="1:36" x14ac:dyDescent="0.2">
      <c r="A252" s="5">
        <v>256</v>
      </c>
      <c r="B252" s="16"/>
      <c r="C252" s="17">
        <v>871130301305</v>
      </c>
      <c r="D252" s="19" t="s">
        <v>552</v>
      </c>
      <c r="E252" s="29" t="s">
        <v>426</v>
      </c>
      <c r="F252" s="29" t="s">
        <v>181</v>
      </c>
      <c r="G252" s="30">
        <v>139</v>
      </c>
      <c r="H252" s="30"/>
      <c r="I252" s="22">
        <v>12901474</v>
      </c>
      <c r="J252" s="22">
        <v>17329974</v>
      </c>
      <c r="K252" s="21"/>
      <c r="L252" s="22"/>
      <c r="M252" s="22">
        <v>57</v>
      </c>
      <c r="N252" s="22"/>
      <c r="O252" s="23">
        <v>1</v>
      </c>
      <c r="P252" s="31">
        <v>0</v>
      </c>
      <c r="Q252" s="19">
        <f t="shared" si="55"/>
        <v>-57</v>
      </c>
      <c r="R252" s="19">
        <f t="shared" si="56"/>
        <v>0</v>
      </c>
      <c r="S252" s="5">
        <f t="shared" si="52"/>
        <v>0</v>
      </c>
      <c r="T252" s="5">
        <f t="shared" si="53"/>
        <v>0</v>
      </c>
      <c r="U252" s="5">
        <f t="shared" si="49"/>
        <v>0</v>
      </c>
      <c r="V252" s="24">
        <v>0</v>
      </c>
      <c r="W252" s="12">
        <f t="shared" si="50"/>
        <v>-7246.9800000000005</v>
      </c>
      <c r="X252" s="12">
        <f t="shared" si="51"/>
        <v>0</v>
      </c>
      <c r="Y252" s="12">
        <f t="shared" si="54"/>
        <v>-7246.9800000000005</v>
      </c>
      <c r="Z252" s="19"/>
      <c r="AA252" s="25">
        <f t="shared" si="57"/>
        <v>-57</v>
      </c>
      <c r="AB252" s="25"/>
      <c r="AC252" s="25"/>
      <c r="AD252" s="25"/>
      <c r="AE252" s="42">
        <v>1</v>
      </c>
      <c r="AF252" s="24"/>
      <c r="AG252" s="22"/>
      <c r="AH252" s="19" t="s">
        <v>142</v>
      </c>
      <c r="AI252" s="26"/>
      <c r="AJ252" s="22" t="s">
        <v>34</v>
      </c>
    </row>
    <row r="253" spans="1:36" x14ac:dyDescent="0.2">
      <c r="A253" s="5">
        <v>257</v>
      </c>
      <c r="B253" s="16">
        <v>600700171535</v>
      </c>
      <c r="C253" s="17">
        <v>980540002879</v>
      </c>
      <c r="D253" s="19" t="s">
        <v>553</v>
      </c>
      <c r="E253" s="19" t="s">
        <v>554</v>
      </c>
      <c r="F253" s="19" t="s">
        <v>555</v>
      </c>
      <c r="G253" s="20">
        <v>2</v>
      </c>
      <c r="H253" s="20" t="s">
        <v>280</v>
      </c>
      <c r="I253" s="19">
        <v>807005228</v>
      </c>
      <c r="J253" s="19">
        <v>3163126</v>
      </c>
      <c r="K253" s="21"/>
      <c r="L253" s="19"/>
      <c r="M253" s="22">
        <v>5078</v>
      </c>
      <c r="N253" s="22"/>
      <c r="O253" s="23">
        <v>1</v>
      </c>
      <c r="P253" s="23">
        <v>1</v>
      </c>
      <c r="Q253" s="19">
        <f t="shared" si="55"/>
        <v>-5078</v>
      </c>
      <c r="R253" s="19">
        <f t="shared" si="56"/>
        <v>-5078</v>
      </c>
      <c r="S253" s="5">
        <f t="shared" si="52"/>
        <v>0</v>
      </c>
      <c r="T253" s="5">
        <f t="shared" si="53"/>
        <v>0</v>
      </c>
      <c r="U253" s="5">
        <f t="shared" si="49"/>
        <v>0</v>
      </c>
      <c r="V253" s="24">
        <v>0</v>
      </c>
      <c r="W253" s="12">
        <f t="shared" si="50"/>
        <v>-645616.92000000004</v>
      </c>
      <c r="X253" s="12">
        <f t="shared" si="51"/>
        <v>-840358.22000000009</v>
      </c>
      <c r="Y253" s="12">
        <f t="shared" si="54"/>
        <v>-1485975.1400000001</v>
      </c>
      <c r="Z253" s="19"/>
      <c r="AA253" s="25">
        <f t="shared" si="57"/>
        <v>0</v>
      </c>
      <c r="AB253" s="25"/>
      <c r="AC253" s="25"/>
      <c r="AD253" s="25"/>
      <c r="AE253" s="24">
        <v>1</v>
      </c>
      <c r="AF253" s="24"/>
      <c r="AG253" s="19"/>
      <c r="AH253" s="19" t="s">
        <v>93</v>
      </c>
      <c r="AI253" s="26"/>
      <c r="AJ253" s="22" t="s">
        <v>34</v>
      </c>
    </row>
    <row r="254" spans="1:36" x14ac:dyDescent="0.2">
      <c r="A254" s="5">
        <v>258</v>
      </c>
      <c r="B254" s="16">
        <v>600700171535</v>
      </c>
      <c r="C254" s="17">
        <v>980540002879</v>
      </c>
      <c r="D254" s="19" t="s">
        <v>553</v>
      </c>
      <c r="E254" s="29" t="s">
        <v>554</v>
      </c>
      <c r="F254" s="29" t="s">
        <v>58</v>
      </c>
      <c r="G254" s="30">
        <v>21</v>
      </c>
      <c r="H254" s="30"/>
      <c r="I254" s="22">
        <v>17310869</v>
      </c>
      <c r="J254" s="22">
        <v>231387</v>
      </c>
      <c r="K254" s="21"/>
      <c r="L254" s="22"/>
      <c r="M254" s="22">
        <v>329</v>
      </c>
      <c r="N254" s="22"/>
      <c r="O254" s="23">
        <v>1</v>
      </c>
      <c r="P254" s="23">
        <v>1</v>
      </c>
      <c r="Q254" s="19">
        <f t="shared" si="55"/>
        <v>-329</v>
      </c>
      <c r="R254" s="19">
        <f t="shared" si="56"/>
        <v>-329</v>
      </c>
      <c r="S254" s="5">
        <f t="shared" si="52"/>
        <v>0</v>
      </c>
      <c r="T254" s="5">
        <f t="shared" si="53"/>
        <v>0</v>
      </c>
      <c r="U254" s="5">
        <f t="shared" si="49"/>
        <v>0</v>
      </c>
      <c r="V254" s="24">
        <v>0</v>
      </c>
      <c r="W254" s="12">
        <f t="shared" si="50"/>
        <v>-41829.06</v>
      </c>
      <c r="X254" s="12">
        <f t="shared" si="51"/>
        <v>-54446.210000000006</v>
      </c>
      <c r="Y254" s="12">
        <f t="shared" si="54"/>
        <v>-96275.27</v>
      </c>
      <c r="Z254" s="19"/>
      <c r="AA254" s="25">
        <f t="shared" si="57"/>
        <v>0</v>
      </c>
      <c r="AB254" s="25"/>
      <c r="AC254" s="25"/>
      <c r="AD254" s="25"/>
      <c r="AE254" s="24">
        <v>1</v>
      </c>
      <c r="AF254" s="24"/>
      <c r="AG254" s="22"/>
      <c r="AH254" s="19" t="s">
        <v>93</v>
      </c>
      <c r="AI254" s="26"/>
      <c r="AJ254" s="22" t="s">
        <v>34</v>
      </c>
    </row>
    <row r="255" spans="1:36" x14ac:dyDescent="0.2">
      <c r="A255" s="5">
        <v>259</v>
      </c>
      <c r="B255" s="16">
        <v>331010426380</v>
      </c>
      <c r="C255" s="17">
        <v>880624402106</v>
      </c>
      <c r="D255" s="19" t="s">
        <v>556</v>
      </c>
      <c r="E255" s="19" t="s">
        <v>114</v>
      </c>
      <c r="F255" s="19" t="s">
        <v>67</v>
      </c>
      <c r="G255" s="20">
        <v>5</v>
      </c>
      <c r="H255" s="20"/>
      <c r="I255" s="19">
        <v>7425312</v>
      </c>
      <c r="J255" s="19">
        <v>99219</v>
      </c>
      <c r="K255" s="21"/>
      <c r="L255" s="19"/>
      <c r="M255" s="22">
        <v>1057</v>
      </c>
      <c r="N255" s="22"/>
      <c r="O255" s="23">
        <v>1</v>
      </c>
      <c r="P255" s="23">
        <v>1</v>
      </c>
      <c r="Q255" s="19">
        <f t="shared" si="55"/>
        <v>-1057</v>
      </c>
      <c r="R255" s="19">
        <f t="shared" si="56"/>
        <v>-1057</v>
      </c>
      <c r="S255" s="5">
        <f t="shared" si="52"/>
        <v>1</v>
      </c>
      <c r="T255" s="5">
        <f t="shared" si="53"/>
        <v>1167</v>
      </c>
      <c r="U255" s="5">
        <f t="shared" ref="U255:U319" si="58">(vod+kan)*T255</f>
        <v>341499.21</v>
      </c>
      <c r="V255" s="24">
        <v>0</v>
      </c>
      <c r="W255" s="12">
        <f t="shared" ref="W255:W319" si="59">IF( OR(AH255="респ.бюджет",AH255="гор.бюджет",AH255="обл.бюджет"),vod_b,IF(AH255="район",vod_r,IF(AH255="талсуат",vod_tal,IF(AH255="коммунал.хоз-во",vod_kom,vod))))*Q255</f>
        <v>-134386.98000000001</v>
      </c>
      <c r="X255" s="12">
        <f t="shared" ref="X255:X319" si="60">IF( OR(AH255="респ.бюджет",AH255="гор.бюджет",AH255="обл.бюджет"),kan_b,IF(AH255="район",kan_r,IF(AH255="талсуат",kan_tal,IF(AH255="коммунал.хоз-во",kan_kom,kan))))*R255</f>
        <v>-174922.93000000002</v>
      </c>
      <c r="Y255" s="12">
        <f t="shared" si="54"/>
        <v>-309309.91000000003</v>
      </c>
      <c r="Z255" s="19"/>
      <c r="AA255" s="25">
        <f t="shared" si="57"/>
        <v>0</v>
      </c>
      <c r="AB255" s="25"/>
      <c r="AC255" s="25"/>
      <c r="AD255" s="25"/>
      <c r="AE255" s="24">
        <v>1</v>
      </c>
      <c r="AF255" s="24"/>
      <c r="AG255" s="19"/>
      <c r="AH255" s="22" t="s">
        <v>557</v>
      </c>
      <c r="AI255" s="26"/>
      <c r="AJ255" s="22" t="s">
        <v>34</v>
      </c>
    </row>
    <row r="256" spans="1:36" x14ac:dyDescent="0.2">
      <c r="A256" s="5">
        <v>260</v>
      </c>
      <c r="B256" s="16">
        <v>600500581310</v>
      </c>
      <c r="C256" s="17">
        <v>90840013770</v>
      </c>
      <c r="D256" s="19" t="s">
        <v>558</v>
      </c>
      <c r="E256" s="22" t="s">
        <v>559</v>
      </c>
      <c r="F256" s="22" t="s">
        <v>123</v>
      </c>
      <c r="G256" s="30">
        <v>53</v>
      </c>
      <c r="H256" s="30"/>
      <c r="I256" s="22">
        <v>2192082</v>
      </c>
      <c r="J256" s="22">
        <v>88670</v>
      </c>
      <c r="K256" s="21"/>
      <c r="L256" s="22"/>
      <c r="M256" s="22">
        <v>1141</v>
      </c>
      <c r="N256" s="22"/>
      <c r="O256" s="23">
        <v>1</v>
      </c>
      <c r="P256" s="31">
        <v>0</v>
      </c>
      <c r="Q256" s="19">
        <f t="shared" si="55"/>
        <v>-1141</v>
      </c>
      <c r="R256" s="19">
        <f t="shared" si="56"/>
        <v>0</v>
      </c>
      <c r="S256" s="5">
        <f t="shared" ref="S256:S320" si="61">IF(OR(AND(AH256="кафе",Q256&lt;25),AND(AH256="рестораны",Q256&lt;110),AND(AH256="гостиницы",Q256&lt;70),AND(AH256="азс и автомойки",Q256&lt;160),AND(AH256="сауны",Q256&lt;80),AND(AH256="бани",Q256&lt;50)),1,0)</f>
        <v>0</v>
      </c>
      <c r="T256" s="5">
        <f t="shared" ref="T256:T320" si="62">S256*IF(AH256="кафе",25-Q256,IF(AH256="рестораны",110-Q256,IF(AH256="гостиницы",70-Q256,IF(AH256="азс и автомойки",160-Q256,IF(AH256="сауны",80-Q256,IF(AH256="бани",50-Q256,0))))))</f>
        <v>0</v>
      </c>
      <c r="U256" s="5">
        <f t="shared" si="58"/>
        <v>0</v>
      </c>
      <c r="V256" s="24">
        <v>0</v>
      </c>
      <c r="W256" s="12">
        <f t="shared" si="59"/>
        <v>-145066.74</v>
      </c>
      <c r="X256" s="12">
        <f t="shared" si="60"/>
        <v>0</v>
      </c>
      <c r="Y256" s="12">
        <f t="shared" ref="Y256:Y320" si="63">W256+X256+AC256</f>
        <v>-145066.74</v>
      </c>
      <c r="Z256" s="19"/>
      <c r="AA256" s="25">
        <f t="shared" si="57"/>
        <v>-1141</v>
      </c>
      <c r="AB256" s="25"/>
      <c r="AC256" s="25"/>
      <c r="AD256" s="25"/>
      <c r="AE256" s="24">
        <v>1</v>
      </c>
      <c r="AF256" s="24"/>
      <c r="AG256" s="22"/>
      <c r="AH256" s="22" t="s">
        <v>560</v>
      </c>
      <c r="AI256" s="26"/>
      <c r="AJ256" s="22" t="s">
        <v>34</v>
      </c>
    </row>
    <row r="257" spans="1:36" x14ac:dyDescent="0.2">
      <c r="A257" s="5">
        <v>261</v>
      </c>
      <c r="B257" s="16">
        <v>582110038231</v>
      </c>
      <c r="C257" s="17">
        <v>610328302671</v>
      </c>
      <c r="D257" s="19" t="s">
        <v>561</v>
      </c>
      <c r="E257" s="22" t="s">
        <v>562</v>
      </c>
      <c r="F257" s="22" t="s">
        <v>58</v>
      </c>
      <c r="G257" s="30">
        <v>113</v>
      </c>
      <c r="H257" s="30" t="s">
        <v>134</v>
      </c>
      <c r="I257" s="22">
        <v>707002196</v>
      </c>
      <c r="J257" s="22">
        <v>778020</v>
      </c>
      <c r="K257" s="21"/>
      <c r="L257" s="22"/>
      <c r="M257" s="22">
        <v>11278</v>
      </c>
      <c r="N257" s="22"/>
      <c r="O257" s="23">
        <v>1</v>
      </c>
      <c r="P257" s="23">
        <v>1</v>
      </c>
      <c r="Q257" s="19">
        <f t="shared" si="55"/>
        <v>-11278</v>
      </c>
      <c r="R257" s="19">
        <f t="shared" si="56"/>
        <v>-11278</v>
      </c>
      <c r="S257" s="5">
        <f t="shared" si="61"/>
        <v>0</v>
      </c>
      <c r="T257" s="5">
        <f t="shared" si="62"/>
        <v>0</v>
      </c>
      <c r="U257" s="5">
        <f t="shared" si="58"/>
        <v>0</v>
      </c>
      <c r="V257" s="24">
        <v>0</v>
      </c>
      <c r="W257" s="12">
        <f t="shared" si="59"/>
        <v>-1433884.92</v>
      </c>
      <c r="X257" s="12">
        <f t="shared" si="60"/>
        <v>-1866396.2200000002</v>
      </c>
      <c r="Y257" s="12">
        <f t="shared" si="63"/>
        <v>-3300281.14</v>
      </c>
      <c r="Z257" s="19"/>
      <c r="AA257" s="25">
        <f t="shared" si="57"/>
        <v>0</v>
      </c>
      <c r="AB257" s="25"/>
      <c r="AC257" s="25"/>
      <c r="AD257" s="25"/>
      <c r="AE257" s="24">
        <v>1</v>
      </c>
      <c r="AF257" s="24"/>
      <c r="AG257" s="22"/>
      <c r="AH257" s="22" t="s">
        <v>560</v>
      </c>
      <c r="AI257" s="26"/>
      <c r="AJ257" s="22" t="s">
        <v>34</v>
      </c>
    </row>
    <row r="258" spans="1:36" x14ac:dyDescent="0.2">
      <c r="A258" s="5">
        <v>262</v>
      </c>
      <c r="B258" s="16">
        <v>331010433954</v>
      </c>
      <c r="C258" s="17">
        <v>600216302402</v>
      </c>
      <c r="D258" s="19" t="s">
        <v>563</v>
      </c>
      <c r="E258" s="22" t="s">
        <v>564</v>
      </c>
      <c r="F258" s="22" t="s">
        <v>72</v>
      </c>
      <c r="G258" s="30">
        <v>35</v>
      </c>
      <c r="H258" s="30"/>
      <c r="I258" s="22">
        <v>406795</v>
      </c>
      <c r="J258" s="22">
        <v>38106</v>
      </c>
      <c r="K258" s="21"/>
      <c r="L258" s="22"/>
      <c r="M258" s="22">
        <v>409</v>
      </c>
      <c r="N258" s="22"/>
      <c r="O258" s="23">
        <v>1</v>
      </c>
      <c r="P258" s="31">
        <v>0</v>
      </c>
      <c r="Q258" s="19">
        <f t="shared" si="55"/>
        <v>-409</v>
      </c>
      <c r="R258" s="19">
        <f t="shared" si="56"/>
        <v>0</v>
      </c>
      <c r="S258" s="5">
        <f t="shared" si="61"/>
        <v>0</v>
      </c>
      <c r="T258" s="5">
        <f t="shared" si="62"/>
        <v>0</v>
      </c>
      <c r="U258" s="5">
        <f t="shared" si="58"/>
        <v>0</v>
      </c>
      <c r="V258" s="24">
        <v>0</v>
      </c>
      <c r="W258" s="12">
        <f t="shared" si="59"/>
        <v>-52000.26</v>
      </c>
      <c r="X258" s="12">
        <f t="shared" si="60"/>
        <v>0</v>
      </c>
      <c r="Y258" s="12">
        <f t="shared" si="63"/>
        <v>-52000.26</v>
      </c>
      <c r="Z258" s="19"/>
      <c r="AA258" s="25">
        <f t="shared" si="57"/>
        <v>-409</v>
      </c>
      <c r="AB258" s="25"/>
      <c r="AC258" s="25"/>
      <c r="AD258" s="25"/>
      <c r="AE258" s="24">
        <v>1</v>
      </c>
      <c r="AF258" s="24"/>
      <c r="AG258" s="22"/>
      <c r="AH258" s="22" t="s">
        <v>560</v>
      </c>
      <c r="AI258" s="26"/>
      <c r="AJ258" s="22" t="s">
        <v>34</v>
      </c>
    </row>
    <row r="259" spans="1:36" x14ac:dyDescent="0.2">
      <c r="A259" s="5">
        <v>263</v>
      </c>
      <c r="B259" s="16">
        <v>150120049149</v>
      </c>
      <c r="C259" s="17">
        <v>800322302619</v>
      </c>
      <c r="D259" s="19" t="s">
        <v>565</v>
      </c>
      <c r="E259" s="22" t="s">
        <v>566</v>
      </c>
      <c r="F259" s="22" t="s">
        <v>58</v>
      </c>
      <c r="G259" s="30">
        <v>23</v>
      </c>
      <c r="H259" s="30"/>
      <c r="I259" s="22">
        <v>76007910</v>
      </c>
      <c r="J259" s="22">
        <v>122062</v>
      </c>
      <c r="K259" s="21"/>
      <c r="L259" s="22"/>
      <c r="M259" s="22">
        <v>14755</v>
      </c>
      <c r="N259" s="22"/>
      <c r="O259" s="23">
        <v>1</v>
      </c>
      <c r="P259" s="23">
        <v>1</v>
      </c>
      <c r="Q259" s="19">
        <f t="shared" si="55"/>
        <v>-14755</v>
      </c>
      <c r="R259" s="19">
        <f t="shared" si="56"/>
        <v>-14755</v>
      </c>
      <c r="S259" s="5">
        <f t="shared" si="61"/>
        <v>0</v>
      </c>
      <c r="T259" s="5">
        <f t="shared" si="62"/>
        <v>0</v>
      </c>
      <c r="U259" s="5">
        <f t="shared" si="58"/>
        <v>0</v>
      </c>
      <c r="V259" s="24">
        <v>0</v>
      </c>
      <c r="W259" s="12">
        <f t="shared" si="59"/>
        <v>-1875950.7</v>
      </c>
      <c r="X259" s="12">
        <f t="shared" si="60"/>
        <v>-2441804.9500000002</v>
      </c>
      <c r="Y259" s="12">
        <f t="shared" si="63"/>
        <v>-4317755.6500000004</v>
      </c>
      <c r="Z259" s="19"/>
      <c r="AA259" s="25">
        <f t="shared" si="57"/>
        <v>0</v>
      </c>
      <c r="AB259" s="25"/>
      <c r="AC259" s="25"/>
      <c r="AD259" s="25"/>
      <c r="AE259" s="24">
        <v>1</v>
      </c>
      <c r="AF259" s="24"/>
      <c r="AG259" s="22"/>
      <c r="AH259" s="22" t="s">
        <v>1263</v>
      </c>
      <c r="AI259" s="26"/>
      <c r="AJ259" s="22" t="s">
        <v>34</v>
      </c>
    </row>
    <row r="260" spans="1:36" x14ac:dyDescent="0.2">
      <c r="A260" s="5">
        <v>264</v>
      </c>
      <c r="B260" s="16">
        <v>150120049149</v>
      </c>
      <c r="C260" s="17">
        <v>800322302619</v>
      </c>
      <c r="D260" s="19" t="s">
        <v>567</v>
      </c>
      <c r="E260" s="22" t="s">
        <v>566</v>
      </c>
      <c r="F260" s="22" t="s">
        <v>58</v>
      </c>
      <c r="G260" s="30">
        <v>23</v>
      </c>
      <c r="H260" s="30"/>
      <c r="I260" s="22">
        <v>8281270</v>
      </c>
      <c r="J260" s="22">
        <v>123489</v>
      </c>
      <c r="K260" s="21"/>
      <c r="L260" s="22"/>
      <c r="M260" s="22">
        <v>566</v>
      </c>
      <c r="N260" s="22"/>
      <c r="O260" s="23">
        <v>1</v>
      </c>
      <c r="P260" s="23">
        <v>1</v>
      </c>
      <c r="Q260" s="19">
        <f t="shared" si="55"/>
        <v>-566</v>
      </c>
      <c r="R260" s="19">
        <f t="shared" si="56"/>
        <v>-566</v>
      </c>
      <c r="S260" s="5">
        <f t="shared" si="61"/>
        <v>0</v>
      </c>
      <c r="T260" s="5">
        <f t="shared" si="62"/>
        <v>0</v>
      </c>
      <c r="U260" s="5">
        <f t="shared" si="58"/>
        <v>0</v>
      </c>
      <c r="V260" s="24">
        <v>0</v>
      </c>
      <c r="W260" s="12">
        <f t="shared" si="59"/>
        <v>-71961.240000000005</v>
      </c>
      <c r="X260" s="12">
        <f t="shared" si="60"/>
        <v>-93667.340000000011</v>
      </c>
      <c r="Y260" s="12">
        <f t="shared" si="63"/>
        <v>-165628.58000000002</v>
      </c>
      <c r="Z260" s="19"/>
      <c r="AA260" s="25">
        <f t="shared" si="57"/>
        <v>0</v>
      </c>
      <c r="AB260" s="25"/>
      <c r="AC260" s="25"/>
      <c r="AD260" s="25"/>
      <c r="AE260" s="24">
        <v>1</v>
      </c>
      <c r="AF260" s="24"/>
      <c r="AG260" s="22"/>
      <c r="AH260" s="22" t="s">
        <v>1263</v>
      </c>
      <c r="AI260" s="26"/>
      <c r="AJ260" s="22" t="s">
        <v>34</v>
      </c>
    </row>
    <row r="261" spans="1:36" x14ac:dyDescent="0.2">
      <c r="A261" s="5">
        <v>265</v>
      </c>
      <c r="B261" s="16">
        <v>331010222539</v>
      </c>
      <c r="C261" s="17"/>
      <c r="D261" s="45" t="s">
        <v>568</v>
      </c>
      <c r="E261" s="29" t="s">
        <v>569</v>
      </c>
      <c r="F261" s="29" t="s">
        <v>58</v>
      </c>
      <c r="G261" s="30">
        <v>138</v>
      </c>
      <c r="H261" s="30" t="s">
        <v>134</v>
      </c>
      <c r="I261" s="22">
        <v>563256</v>
      </c>
      <c r="J261" s="22">
        <v>528</v>
      </c>
      <c r="K261" s="21"/>
      <c r="L261" s="22"/>
      <c r="M261" s="22">
        <v>269</v>
      </c>
      <c r="N261" s="22"/>
      <c r="O261" s="23">
        <v>1</v>
      </c>
      <c r="P261" s="23">
        <v>1</v>
      </c>
      <c r="Q261" s="19">
        <f t="shared" si="55"/>
        <v>-269</v>
      </c>
      <c r="R261" s="19">
        <f t="shared" si="56"/>
        <v>-269</v>
      </c>
      <c r="S261" s="5">
        <f t="shared" si="61"/>
        <v>0</v>
      </c>
      <c r="T261" s="5">
        <f t="shared" si="62"/>
        <v>0</v>
      </c>
      <c r="U261" s="5">
        <f t="shared" si="58"/>
        <v>0</v>
      </c>
      <c r="V261" s="24">
        <v>0</v>
      </c>
      <c r="W261" s="12">
        <f t="shared" si="59"/>
        <v>-34200.660000000003</v>
      </c>
      <c r="X261" s="12">
        <f t="shared" si="60"/>
        <v>-44516.810000000005</v>
      </c>
      <c r="Y261" s="12">
        <f t="shared" si="63"/>
        <v>-78717.47</v>
      </c>
      <c r="Z261" s="19"/>
      <c r="AA261" s="25">
        <f t="shared" si="57"/>
        <v>0</v>
      </c>
      <c r="AB261" s="25"/>
      <c r="AC261" s="25"/>
      <c r="AD261" s="25"/>
      <c r="AE261" s="24">
        <v>1</v>
      </c>
      <c r="AF261" s="24"/>
      <c r="AG261" s="22"/>
      <c r="AH261" s="22" t="s">
        <v>560</v>
      </c>
      <c r="AI261" s="26"/>
      <c r="AJ261" s="22" t="s">
        <v>34</v>
      </c>
    </row>
    <row r="262" spans="1:36" x14ac:dyDescent="0.2">
      <c r="A262" s="5">
        <v>266</v>
      </c>
      <c r="B262" s="16">
        <v>331018026409</v>
      </c>
      <c r="C262" s="17">
        <v>631125302317</v>
      </c>
      <c r="D262" s="22" t="s">
        <v>570</v>
      </c>
      <c r="E262" s="29" t="s">
        <v>571</v>
      </c>
      <c r="F262" s="29" t="s">
        <v>192</v>
      </c>
      <c r="G262" s="30">
        <v>19</v>
      </c>
      <c r="H262" s="30">
        <v>21</v>
      </c>
      <c r="I262" s="22">
        <v>8489856</v>
      </c>
      <c r="J262" s="22">
        <v>58175601</v>
      </c>
      <c r="K262" s="21"/>
      <c r="L262" s="22"/>
      <c r="M262" s="22">
        <v>3695</v>
      </c>
      <c r="N262" s="22"/>
      <c r="O262" s="23">
        <v>1</v>
      </c>
      <c r="P262" s="23">
        <v>1</v>
      </c>
      <c r="Q262" s="19">
        <f t="shared" si="55"/>
        <v>-3695</v>
      </c>
      <c r="R262" s="19">
        <f t="shared" si="56"/>
        <v>-3695</v>
      </c>
      <c r="S262" s="5">
        <f t="shared" si="61"/>
        <v>0</v>
      </c>
      <c r="T262" s="5">
        <f t="shared" si="62"/>
        <v>0</v>
      </c>
      <c r="U262" s="5">
        <f t="shared" si="58"/>
        <v>0</v>
      </c>
      <c r="V262" s="24">
        <v>0</v>
      </c>
      <c r="W262" s="12">
        <f t="shared" si="59"/>
        <v>-469782.3</v>
      </c>
      <c r="X262" s="12">
        <f t="shared" si="60"/>
        <v>-611485.55000000005</v>
      </c>
      <c r="Y262" s="12">
        <f t="shared" si="63"/>
        <v>-1081267.8500000001</v>
      </c>
      <c r="Z262" s="19"/>
      <c r="AA262" s="25">
        <f t="shared" si="57"/>
        <v>0</v>
      </c>
      <c r="AB262" s="25"/>
      <c r="AC262" s="25"/>
      <c r="AD262" s="25"/>
      <c r="AE262" s="24">
        <v>1</v>
      </c>
      <c r="AF262" s="24"/>
      <c r="AG262" s="22"/>
      <c r="AH262" s="22" t="s">
        <v>560</v>
      </c>
      <c r="AI262" s="26"/>
      <c r="AJ262" s="22" t="s">
        <v>34</v>
      </c>
    </row>
    <row r="263" spans="1:36" x14ac:dyDescent="0.2">
      <c r="A263" s="5">
        <v>267</v>
      </c>
      <c r="B263" s="16">
        <v>331000002096</v>
      </c>
      <c r="C263" s="17">
        <v>961040001693</v>
      </c>
      <c r="D263" s="22" t="s">
        <v>572</v>
      </c>
      <c r="E263" s="29" t="s">
        <v>573</v>
      </c>
      <c r="F263" s="29" t="s">
        <v>65</v>
      </c>
      <c r="G263" s="30">
        <v>84</v>
      </c>
      <c r="H263" s="30"/>
      <c r="I263" s="22">
        <v>141136455</v>
      </c>
      <c r="J263" s="22">
        <v>17328034</v>
      </c>
      <c r="K263" s="21"/>
      <c r="L263" s="22"/>
      <c r="M263" s="22">
        <v>655</v>
      </c>
      <c r="N263" s="22"/>
      <c r="O263" s="23">
        <v>1</v>
      </c>
      <c r="P263" s="23">
        <v>1</v>
      </c>
      <c r="Q263" s="19">
        <f t="shared" si="55"/>
        <v>-655</v>
      </c>
      <c r="R263" s="19">
        <f t="shared" si="56"/>
        <v>-655</v>
      </c>
      <c r="S263" s="5">
        <f t="shared" si="61"/>
        <v>0</v>
      </c>
      <c r="T263" s="5">
        <f t="shared" si="62"/>
        <v>0</v>
      </c>
      <c r="U263" s="5">
        <f t="shared" si="58"/>
        <v>0</v>
      </c>
      <c r="V263" s="24">
        <v>0</v>
      </c>
      <c r="W263" s="12">
        <f t="shared" si="59"/>
        <v>-83276.7</v>
      </c>
      <c r="X263" s="12">
        <f t="shared" si="60"/>
        <v>-108395.95000000001</v>
      </c>
      <c r="Y263" s="12">
        <f t="shared" si="63"/>
        <v>-191672.65000000002</v>
      </c>
      <c r="Z263" s="19"/>
      <c r="AA263" s="25">
        <f t="shared" si="57"/>
        <v>0</v>
      </c>
      <c r="AB263" s="25"/>
      <c r="AC263" s="25"/>
      <c r="AD263" s="25"/>
      <c r="AE263" s="24">
        <v>1</v>
      </c>
      <c r="AF263" s="24"/>
      <c r="AG263" s="22"/>
      <c r="AH263" s="22" t="s">
        <v>560</v>
      </c>
      <c r="AI263" s="26"/>
      <c r="AJ263" s="22" t="s">
        <v>34</v>
      </c>
    </row>
    <row r="264" spans="1:36" x14ac:dyDescent="0.2">
      <c r="A264" s="5">
        <v>268</v>
      </c>
      <c r="B264" s="16">
        <v>331000002096</v>
      </c>
      <c r="C264" s="17">
        <v>961040001693</v>
      </c>
      <c r="D264" s="22" t="s">
        <v>572</v>
      </c>
      <c r="E264" s="29" t="s">
        <v>573</v>
      </c>
      <c r="F264" s="29" t="s">
        <v>65</v>
      </c>
      <c r="G264" s="30">
        <v>84</v>
      </c>
      <c r="H264" s="30"/>
      <c r="I264" s="22">
        <v>141137227</v>
      </c>
      <c r="J264" s="22">
        <v>17328035</v>
      </c>
      <c r="K264" s="21"/>
      <c r="L264" s="22"/>
      <c r="M264" s="22">
        <v>1213</v>
      </c>
      <c r="N264" s="22"/>
      <c r="O264" s="23">
        <v>1</v>
      </c>
      <c r="P264" s="23">
        <v>1</v>
      </c>
      <c r="Q264" s="19">
        <f t="shared" si="55"/>
        <v>-1213</v>
      </c>
      <c r="R264" s="19">
        <f t="shared" si="56"/>
        <v>-1213</v>
      </c>
      <c r="S264" s="5">
        <f t="shared" si="61"/>
        <v>0</v>
      </c>
      <c r="T264" s="5">
        <f t="shared" si="62"/>
        <v>0</v>
      </c>
      <c r="U264" s="5">
        <f t="shared" si="58"/>
        <v>0</v>
      </c>
      <c r="V264" s="24">
        <v>0</v>
      </c>
      <c r="W264" s="12">
        <f t="shared" si="59"/>
        <v>-154220.82</v>
      </c>
      <c r="X264" s="12">
        <f t="shared" si="60"/>
        <v>-200739.37000000002</v>
      </c>
      <c r="Y264" s="12">
        <f t="shared" si="63"/>
        <v>-354960.19000000006</v>
      </c>
      <c r="Z264" s="19"/>
      <c r="AA264" s="25">
        <f t="shared" si="57"/>
        <v>0</v>
      </c>
      <c r="AB264" s="25"/>
      <c r="AC264" s="25"/>
      <c r="AD264" s="25"/>
      <c r="AE264" s="24">
        <v>1</v>
      </c>
      <c r="AF264" s="24"/>
      <c r="AG264" s="22"/>
      <c r="AH264" s="22" t="s">
        <v>560</v>
      </c>
      <c r="AI264" s="26"/>
      <c r="AJ264" s="22" t="s">
        <v>34</v>
      </c>
    </row>
    <row r="265" spans="1:36" x14ac:dyDescent="0.2">
      <c r="A265" s="5">
        <v>269</v>
      </c>
      <c r="B265" s="16">
        <v>331000002096</v>
      </c>
      <c r="C265" s="17">
        <v>961040001693</v>
      </c>
      <c r="D265" s="22" t="s">
        <v>572</v>
      </c>
      <c r="E265" s="29" t="s">
        <v>573</v>
      </c>
      <c r="F265" s="29" t="s">
        <v>58</v>
      </c>
      <c r="G265" s="30">
        <v>84</v>
      </c>
      <c r="H265" s="30"/>
      <c r="I265" s="22">
        <v>141152324</v>
      </c>
      <c r="J265" s="22">
        <v>5677402</v>
      </c>
      <c r="K265" s="21"/>
      <c r="L265" s="22"/>
      <c r="M265" s="22">
        <v>123</v>
      </c>
      <c r="N265" s="22"/>
      <c r="O265" s="23">
        <v>1</v>
      </c>
      <c r="P265" s="23">
        <v>1</v>
      </c>
      <c r="Q265" s="19">
        <f t="shared" si="55"/>
        <v>-123</v>
      </c>
      <c r="R265" s="19">
        <f t="shared" si="56"/>
        <v>-123</v>
      </c>
      <c r="S265" s="5">
        <f t="shared" si="61"/>
        <v>0</v>
      </c>
      <c r="T265" s="5">
        <f t="shared" si="62"/>
        <v>0</v>
      </c>
      <c r="U265" s="5">
        <f t="shared" si="58"/>
        <v>0</v>
      </c>
      <c r="V265" s="24">
        <v>0</v>
      </c>
      <c r="W265" s="12">
        <f t="shared" si="59"/>
        <v>-15638.22</v>
      </c>
      <c r="X265" s="12">
        <f t="shared" si="60"/>
        <v>-20355.27</v>
      </c>
      <c r="Y265" s="12">
        <f t="shared" si="63"/>
        <v>-35993.49</v>
      </c>
      <c r="Z265" s="19"/>
      <c r="AA265" s="25">
        <f t="shared" si="57"/>
        <v>0</v>
      </c>
      <c r="AB265" s="25"/>
      <c r="AC265" s="25"/>
      <c r="AD265" s="25"/>
      <c r="AE265" s="24">
        <v>1</v>
      </c>
      <c r="AF265" s="24"/>
      <c r="AG265" s="22"/>
      <c r="AH265" s="22" t="s">
        <v>560</v>
      </c>
      <c r="AI265" s="26"/>
      <c r="AJ265" s="22" t="s">
        <v>34</v>
      </c>
    </row>
    <row r="266" spans="1:36" x14ac:dyDescent="0.2">
      <c r="A266" s="5">
        <v>270</v>
      </c>
      <c r="B266" s="16">
        <v>331000002096</v>
      </c>
      <c r="C266" s="17">
        <v>961040001693</v>
      </c>
      <c r="D266" s="22" t="s">
        <v>572</v>
      </c>
      <c r="E266" s="29" t="s">
        <v>573</v>
      </c>
      <c r="F266" s="29" t="s">
        <v>58</v>
      </c>
      <c r="G266" s="30">
        <v>84</v>
      </c>
      <c r="H266" s="30"/>
      <c r="I266" s="22">
        <v>13977726</v>
      </c>
      <c r="J266" s="22">
        <v>5677405</v>
      </c>
      <c r="K266" s="21"/>
      <c r="L266" s="22"/>
      <c r="M266" s="22">
        <v>78</v>
      </c>
      <c r="N266" s="22"/>
      <c r="O266" s="23">
        <v>1</v>
      </c>
      <c r="P266" s="23">
        <v>1</v>
      </c>
      <c r="Q266" s="19">
        <f t="shared" si="55"/>
        <v>-78</v>
      </c>
      <c r="R266" s="19">
        <f t="shared" si="56"/>
        <v>-78</v>
      </c>
      <c r="S266" s="5">
        <f t="shared" si="61"/>
        <v>0</v>
      </c>
      <c r="T266" s="5">
        <f t="shared" si="62"/>
        <v>0</v>
      </c>
      <c r="U266" s="5">
        <f t="shared" si="58"/>
        <v>0</v>
      </c>
      <c r="V266" s="24">
        <v>0</v>
      </c>
      <c r="W266" s="12">
        <f t="shared" si="59"/>
        <v>-9916.92</v>
      </c>
      <c r="X266" s="12">
        <f t="shared" si="60"/>
        <v>-12908.220000000001</v>
      </c>
      <c r="Y266" s="12">
        <f t="shared" si="63"/>
        <v>-22825.14</v>
      </c>
      <c r="Z266" s="19"/>
      <c r="AA266" s="25">
        <f t="shared" si="57"/>
        <v>0</v>
      </c>
      <c r="AB266" s="25"/>
      <c r="AC266" s="25"/>
      <c r="AD266" s="25"/>
      <c r="AE266" s="24">
        <v>1</v>
      </c>
      <c r="AF266" s="24"/>
      <c r="AG266" s="22"/>
      <c r="AH266" s="22" t="s">
        <v>560</v>
      </c>
      <c r="AI266" s="26"/>
      <c r="AJ266" s="22" t="s">
        <v>34</v>
      </c>
    </row>
    <row r="267" spans="1:36" x14ac:dyDescent="0.2">
      <c r="A267" s="5">
        <v>271</v>
      </c>
      <c r="B267" s="16">
        <v>331000002096</v>
      </c>
      <c r="C267" s="17">
        <v>961040001693</v>
      </c>
      <c r="D267" s="22" t="s">
        <v>572</v>
      </c>
      <c r="E267" s="29" t="s">
        <v>573</v>
      </c>
      <c r="F267" s="29" t="s">
        <v>58</v>
      </c>
      <c r="G267" s="30">
        <v>84</v>
      </c>
      <c r="H267" s="30"/>
      <c r="I267" s="22">
        <v>7453344</v>
      </c>
      <c r="J267" s="22">
        <v>317437</v>
      </c>
      <c r="K267" s="21"/>
      <c r="L267" s="22"/>
      <c r="M267" s="22">
        <v>6295</v>
      </c>
      <c r="N267" s="22"/>
      <c r="O267" s="23">
        <v>1</v>
      </c>
      <c r="P267" s="23">
        <v>1</v>
      </c>
      <c r="Q267" s="19">
        <f t="shared" si="55"/>
        <v>-6295</v>
      </c>
      <c r="R267" s="19">
        <f t="shared" si="56"/>
        <v>-6295</v>
      </c>
      <c r="S267" s="5">
        <f t="shared" si="61"/>
        <v>0</v>
      </c>
      <c r="T267" s="5">
        <f t="shared" si="62"/>
        <v>0</v>
      </c>
      <c r="U267" s="5">
        <f t="shared" si="58"/>
        <v>0</v>
      </c>
      <c r="V267" s="24">
        <v>0</v>
      </c>
      <c r="W267" s="12">
        <f t="shared" si="59"/>
        <v>-800346.3</v>
      </c>
      <c r="X267" s="12">
        <f t="shared" si="60"/>
        <v>-1041759.55</v>
      </c>
      <c r="Y267" s="12">
        <f t="shared" si="63"/>
        <v>-1842105.85</v>
      </c>
      <c r="Z267" s="19"/>
      <c r="AA267" s="25">
        <f t="shared" si="57"/>
        <v>0</v>
      </c>
      <c r="AB267" s="25"/>
      <c r="AC267" s="25"/>
      <c r="AD267" s="25"/>
      <c r="AE267" s="24">
        <v>1</v>
      </c>
      <c r="AF267" s="24"/>
      <c r="AG267" s="22"/>
      <c r="AH267" s="22" t="s">
        <v>560</v>
      </c>
      <c r="AI267" s="26"/>
      <c r="AJ267" s="22" t="s">
        <v>34</v>
      </c>
    </row>
    <row r="268" spans="1:36" x14ac:dyDescent="0.2">
      <c r="A268" s="5">
        <v>272</v>
      </c>
      <c r="B268" s="16">
        <v>331010603559</v>
      </c>
      <c r="C268" s="17">
        <v>530824400859</v>
      </c>
      <c r="D268" s="19" t="s">
        <v>574</v>
      </c>
      <c r="E268" s="36" t="s">
        <v>575</v>
      </c>
      <c r="F268" s="36" t="s">
        <v>192</v>
      </c>
      <c r="G268" s="20">
        <v>33</v>
      </c>
      <c r="H268" s="20"/>
      <c r="I268" s="19">
        <v>8634712</v>
      </c>
      <c r="J268" s="19">
        <v>122988</v>
      </c>
      <c r="K268" s="21"/>
      <c r="L268" s="19"/>
      <c r="M268" s="22">
        <v>883</v>
      </c>
      <c r="N268" s="22"/>
      <c r="O268" s="23">
        <v>1</v>
      </c>
      <c r="P268" s="31">
        <v>0</v>
      </c>
      <c r="Q268" s="19">
        <f t="shared" ref="Q268:Q333" si="64">(N268-M268)*O268</f>
        <v>-883</v>
      </c>
      <c r="R268" s="19">
        <f t="shared" ref="R268:R333" si="65">(N268-M268)*P268</f>
        <v>0</v>
      </c>
      <c r="S268" s="5">
        <f t="shared" si="61"/>
        <v>0</v>
      </c>
      <c r="T268" s="5">
        <f t="shared" si="62"/>
        <v>0</v>
      </c>
      <c r="U268" s="5">
        <f t="shared" si="58"/>
        <v>0</v>
      </c>
      <c r="V268" s="24">
        <v>0</v>
      </c>
      <c r="W268" s="12">
        <f t="shared" si="59"/>
        <v>-112264.62</v>
      </c>
      <c r="X268" s="12">
        <f t="shared" si="60"/>
        <v>0</v>
      </c>
      <c r="Y268" s="12">
        <f t="shared" si="63"/>
        <v>-112264.62</v>
      </c>
      <c r="Z268" s="19"/>
      <c r="AA268" s="25">
        <f t="shared" si="57"/>
        <v>-883</v>
      </c>
      <c r="AB268" s="25"/>
      <c r="AC268" s="25"/>
      <c r="AD268" s="25"/>
      <c r="AE268" s="24">
        <v>1</v>
      </c>
      <c r="AF268" s="24"/>
      <c r="AG268" s="19"/>
      <c r="AH268" s="22" t="s">
        <v>560</v>
      </c>
      <c r="AI268" s="26"/>
      <c r="AJ268" s="22" t="s">
        <v>34</v>
      </c>
    </row>
    <row r="269" spans="1:36" x14ac:dyDescent="0.2">
      <c r="A269" s="5">
        <v>273</v>
      </c>
      <c r="B269" s="16">
        <v>331012500295</v>
      </c>
      <c r="C269" s="17">
        <v>691106401858</v>
      </c>
      <c r="D269" s="19" t="s">
        <v>576</v>
      </c>
      <c r="E269" s="36" t="s">
        <v>577</v>
      </c>
      <c r="F269" s="36" t="s">
        <v>192</v>
      </c>
      <c r="G269" s="20">
        <v>39</v>
      </c>
      <c r="H269" s="20">
        <v>41</v>
      </c>
      <c r="I269" s="19">
        <v>8749515</v>
      </c>
      <c r="J269" s="19">
        <v>51334</v>
      </c>
      <c r="K269" s="21"/>
      <c r="L269" s="19"/>
      <c r="M269" s="22">
        <v>1078</v>
      </c>
      <c r="N269" s="22"/>
      <c r="O269" s="23">
        <v>1</v>
      </c>
      <c r="P269" s="31">
        <v>0</v>
      </c>
      <c r="Q269" s="19">
        <f t="shared" si="64"/>
        <v>-1078</v>
      </c>
      <c r="R269" s="19">
        <f t="shared" si="65"/>
        <v>0</v>
      </c>
      <c r="S269" s="5">
        <f t="shared" si="61"/>
        <v>0</v>
      </c>
      <c r="T269" s="5">
        <f t="shared" si="62"/>
        <v>0</v>
      </c>
      <c r="U269" s="5">
        <f t="shared" si="58"/>
        <v>0</v>
      </c>
      <c r="V269" s="24">
        <v>0</v>
      </c>
      <c r="W269" s="12">
        <f t="shared" si="59"/>
        <v>-137056.92000000001</v>
      </c>
      <c r="X269" s="12">
        <f t="shared" si="60"/>
        <v>0</v>
      </c>
      <c r="Y269" s="12">
        <f t="shared" si="63"/>
        <v>-137056.92000000001</v>
      </c>
      <c r="Z269" s="19"/>
      <c r="AA269" s="25">
        <f t="shared" ref="AA269:AA334" si="66">Q269-R269</f>
        <v>-1078</v>
      </c>
      <c r="AB269" s="25"/>
      <c r="AC269" s="25"/>
      <c r="AD269" s="25"/>
      <c r="AE269" s="24">
        <v>1</v>
      </c>
      <c r="AF269" s="24"/>
      <c r="AG269" s="19"/>
      <c r="AH269" s="22" t="s">
        <v>560</v>
      </c>
      <c r="AI269" s="26"/>
      <c r="AJ269" s="22" t="s">
        <v>34</v>
      </c>
    </row>
    <row r="270" spans="1:36" x14ac:dyDescent="0.2">
      <c r="A270" s="5">
        <v>274</v>
      </c>
      <c r="B270" s="16">
        <v>331017880905</v>
      </c>
      <c r="C270" s="17">
        <v>481201400258</v>
      </c>
      <c r="D270" s="19" t="s">
        <v>578</v>
      </c>
      <c r="E270" s="36" t="s">
        <v>579</v>
      </c>
      <c r="F270" s="36" t="s">
        <v>58</v>
      </c>
      <c r="G270" s="20">
        <v>80</v>
      </c>
      <c r="H270" s="20"/>
      <c r="I270" s="19">
        <v>15957538</v>
      </c>
      <c r="J270" s="19">
        <v>39309</v>
      </c>
      <c r="K270" s="21"/>
      <c r="L270" s="19"/>
      <c r="M270" s="22">
        <v>275</v>
      </c>
      <c r="N270" s="22"/>
      <c r="O270" s="23">
        <v>1</v>
      </c>
      <c r="P270" s="31">
        <v>0</v>
      </c>
      <c r="Q270" s="19">
        <f t="shared" si="64"/>
        <v>-275</v>
      </c>
      <c r="R270" s="19">
        <f t="shared" si="65"/>
        <v>0</v>
      </c>
      <c r="S270" s="5">
        <f t="shared" si="61"/>
        <v>0</v>
      </c>
      <c r="T270" s="5">
        <f t="shared" si="62"/>
        <v>0</v>
      </c>
      <c r="U270" s="5">
        <f t="shared" si="58"/>
        <v>0</v>
      </c>
      <c r="V270" s="24">
        <v>0</v>
      </c>
      <c r="W270" s="12">
        <f t="shared" si="59"/>
        <v>-34963.5</v>
      </c>
      <c r="X270" s="12">
        <f t="shared" si="60"/>
        <v>0</v>
      </c>
      <c r="Y270" s="12">
        <f t="shared" si="63"/>
        <v>-34963.5</v>
      </c>
      <c r="Z270" s="19"/>
      <c r="AA270" s="25">
        <f t="shared" si="66"/>
        <v>-275</v>
      </c>
      <c r="AB270" s="25"/>
      <c r="AC270" s="25"/>
      <c r="AD270" s="25"/>
      <c r="AE270" s="24">
        <v>1</v>
      </c>
      <c r="AF270" s="24"/>
      <c r="AG270" s="19"/>
      <c r="AH270" s="22" t="s">
        <v>560</v>
      </c>
      <c r="AI270" s="26"/>
      <c r="AJ270" s="22" t="s">
        <v>34</v>
      </c>
    </row>
    <row r="271" spans="1:36" x14ac:dyDescent="0.2">
      <c r="A271" s="5">
        <v>275</v>
      </c>
      <c r="B271" s="16">
        <v>331012184235</v>
      </c>
      <c r="C271" s="17">
        <v>721020402252</v>
      </c>
      <c r="D271" s="19" t="s">
        <v>6530</v>
      </c>
      <c r="E271" s="19" t="s">
        <v>580</v>
      </c>
      <c r="F271" s="19" t="s">
        <v>58</v>
      </c>
      <c r="G271" s="20">
        <v>61</v>
      </c>
      <c r="H271" s="20"/>
      <c r="I271" s="19">
        <v>15164529</v>
      </c>
      <c r="J271" s="19">
        <v>98732</v>
      </c>
      <c r="K271" s="21"/>
      <c r="L271" s="19"/>
      <c r="M271" s="22">
        <v>293</v>
      </c>
      <c r="N271" s="22"/>
      <c r="O271" s="23">
        <v>1</v>
      </c>
      <c r="P271" s="31">
        <v>0</v>
      </c>
      <c r="Q271" s="19">
        <f t="shared" si="64"/>
        <v>-293</v>
      </c>
      <c r="R271" s="19">
        <f t="shared" si="65"/>
        <v>0</v>
      </c>
      <c r="S271" s="5">
        <f t="shared" si="61"/>
        <v>0</v>
      </c>
      <c r="T271" s="5">
        <f t="shared" si="62"/>
        <v>0</v>
      </c>
      <c r="U271" s="5">
        <f t="shared" si="58"/>
        <v>0</v>
      </c>
      <c r="V271" s="24">
        <v>0</v>
      </c>
      <c r="W271" s="12">
        <f t="shared" si="59"/>
        <v>-37252.019999999997</v>
      </c>
      <c r="X271" s="12">
        <f t="shared" si="60"/>
        <v>0</v>
      </c>
      <c r="Y271" s="12">
        <f t="shared" si="63"/>
        <v>-37252.019999999997</v>
      </c>
      <c r="Z271" s="19"/>
      <c r="AA271" s="25">
        <f t="shared" si="66"/>
        <v>-293</v>
      </c>
      <c r="AB271" s="25"/>
      <c r="AC271" s="25"/>
      <c r="AD271" s="25"/>
      <c r="AE271" s="24">
        <v>1</v>
      </c>
      <c r="AF271" s="24"/>
      <c r="AG271" s="19"/>
      <c r="AH271" s="19" t="s">
        <v>581</v>
      </c>
      <c r="AI271" s="26"/>
      <c r="AJ271" s="22" t="s">
        <v>34</v>
      </c>
    </row>
    <row r="272" spans="1:36" x14ac:dyDescent="0.2">
      <c r="A272" s="5">
        <v>276</v>
      </c>
      <c r="B272" s="16">
        <v>331017969812</v>
      </c>
      <c r="C272" s="17">
        <v>830423300230</v>
      </c>
      <c r="D272" s="19" t="s">
        <v>582</v>
      </c>
      <c r="E272" s="19" t="s">
        <v>583</v>
      </c>
      <c r="F272" s="19" t="s">
        <v>67</v>
      </c>
      <c r="G272" s="20">
        <v>19</v>
      </c>
      <c r="H272" s="20">
        <v>83</v>
      </c>
      <c r="I272" s="19">
        <v>10204213</v>
      </c>
      <c r="J272" s="19">
        <v>3372</v>
      </c>
      <c r="K272" s="21"/>
      <c r="L272" s="19"/>
      <c r="M272" s="22">
        <v>486</v>
      </c>
      <c r="N272" s="22"/>
      <c r="O272" s="23">
        <v>1</v>
      </c>
      <c r="P272" s="23">
        <v>1</v>
      </c>
      <c r="Q272" s="19">
        <f t="shared" si="64"/>
        <v>-486</v>
      </c>
      <c r="R272" s="19">
        <f t="shared" si="65"/>
        <v>-486</v>
      </c>
      <c r="S272" s="5">
        <f t="shared" si="61"/>
        <v>0</v>
      </c>
      <c r="T272" s="5">
        <f t="shared" si="62"/>
        <v>0</v>
      </c>
      <c r="U272" s="5">
        <f t="shared" si="58"/>
        <v>0</v>
      </c>
      <c r="V272" s="24">
        <v>0</v>
      </c>
      <c r="W272" s="12">
        <f t="shared" si="59"/>
        <v>-61790.04</v>
      </c>
      <c r="X272" s="12">
        <f t="shared" si="60"/>
        <v>-80428.14</v>
      </c>
      <c r="Y272" s="12">
        <f t="shared" si="63"/>
        <v>-142218.18</v>
      </c>
      <c r="Z272" s="19"/>
      <c r="AA272" s="25">
        <f t="shared" si="66"/>
        <v>0</v>
      </c>
      <c r="AB272" s="25"/>
      <c r="AC272" s="25"/>
      <c r="AD272" s="25"/>
      <c r="AE272" s="24">
        <v>1</v>
      </c>
      <c r="AF272" s="24"/>
      <c r="AG272" s="19"/>
      <c r="AH272" s="19" t="s">
        <v>581</v>
      </c>
      <c r="AI272" s="26"/>
      <c r="AJ272" s="22" t="s">
        <v>34</v>
      </c>
    </row>
    <row r="273" spans="1:36" x14ac:dyDescent="0.2">
      <c r="A273" s="5">
        <v>277</v>
      </c>
      <c r="B273" s="16">
        <v>331012055063</v>
      </c>
      <c r="C273" s="17">
        <v>670828401708</v>
      </c>
      <c r="D273" s="19" t="s">
        <v>584</v>
      </c>
      <c r="E273" s="19" t="s">
        <v>585</v>
      </c>
      <c r="F273" s="19" t="s">
        <v>67</v>
      </c>
      <c r="G273" s="20">
        <v>19</v>
      </c>
      <c r="H273" s="20">
        <v>82</v>
      </c>
      <c r="I273" s="19">
        <v>15352240</v>
      </c>
      <c r="J273" s="19">
        <v>5530301</v>
      </c>
      <c r="K273" s="21"/>
      <c r="L273" s="19"/>
      <c r="M273" s="22">
        <v>3</v>
      </c>
      <c r="N273" s="22"/>
      <c r="O273" s="23">
        <v>1</v>
      </c>
      <c r="P273" s="23">
        <v>1</v>
      </c>
      <c r="Q273" s="19">
        <f t="shared" si="64"/>
        <v>-3</v>
      </c>
      <c r="R273" s="19">
        <f t="shared" si="65"/>
        <v>-3</v>
      </c>
      <c r="S273" s="5">
        <f t="shared" si="61"/>
        <v>0</v>
      </c>
      <c r="T273" s="5">
        <f t="shared" si="62"/>
        <v>0</v>
      </c>
      <c r="U273" s="5">
        <f t="shared" si="58"/>
        <v>0</v>
      </c>
      <c r="V273" s="24">
        <v>0</v>
      </c>
      <c r="W273" s="12">
        <f t="shared" si="59"/>
        <v>-381.42</v>
      </c>
      <c r="X273" s="12">
        <f t="shared" si="60"/>
        <v>-496.47</v>
      </c>
      <c r="Y273" s="12">
        <f t="shared" si="63"/>
        <v>-877.8900000000001</v>
      </c>
      <c r="Z273" s="19"/>
      <c r="AA273" s="25">
        <f t="shared" si="66"/>
        <v>0</v>
      </c>
      <c r="AB273" s="25"/>
      <c r="AC273" s="25"/>
      <c r="AD273" s="25"/>
      <c r="AE273" s="24">
        <v>1</v>
      </c>
      <c r="AF273" s="24"/>
      <c r="AG273" s="19"/>
      <c r="AH273" s="19" t="s">
        <v>581</v>
      </c>
      <c r="AI273" s="26"/>
      <c r="AJ273" s="22" t="s">
        <v>34</v>
      </c>
    </row>
    <row r="274" spans="1:36" x14ac:dyDescent="0.2">
      <c r="A274" s="5">
        <v>278</v>
      </c>
      <c r="B274" s="16">
        <v>331010405882</v>
      </c>
      <c r="C274" s="17">
        <v>710428401515</v>
      </c>
      <c r="D274" s="19" t="s">
        <v>586</v>
      </c>
      <c r="E274" s="19" t="s">
        <v>587</v>
      </c>
      <c r="F274" s="19" t="s">
        <v>67</v>
      </c>
      <c r="G274" s="20">
        <v>1</v>
      </c>
      <c r="H274" s="20">
        <v>38</v>
      </c>
      <c r="I274" s="19">
        <v>106704605</v>
      </c>
      <c r="J274" s="19">
        <v>99785</v>
      </c>
      <c r="K274" s="21"/>
      <c r="L274" s="19"/>
      <c r="M274" s="22">
        <v>486</v>
      </c>
      <c r="N274" s="22"/>
      <c r="O274" s="23">
        <v>1</v>
      </c>
      <c r="P274" s="23">
        <v>1</v>
      </c>
      <c r="Q274" s="19">
        <f t="shared" si="64"/>
        <v>-486</v>
      </c>
      <c r="R274" s="19">
        <f t="shared" si="65"/>
        <v>-486</v>
      </c>
      <c r="S274" s="5">
        <f t="shared" si="61"/>
        <v>0</v>
      </c>
      <c r="T274" s="5">
        <f t="shared" si="62"/>
        <v>0</v>
      </c>
      <c r="U274" s="5">
        <f t="shared" si="58"/>
        <v>0</v>
      </c>
      <c r="V274" s="24">
        <v>0</v>
      </c>
      <c r="W274" s="12">
        <f t="shared" si="59"/>
        <v>-61790.04</v>
      </c>
      <c r="X274" s="12">
        <f t="shared" si="60"/>
        <v>-80428.14</v>
      </c>
      <c r="Y274" s="12">
        <f t="shared" si="63"/>
        <v>-142218.18</v>
      </c>
      <c r="Z274" s="19"/>
      <c r="AA274" s="25">
        <f t="shared" si="66"/>
        <v>0</v>
      </c>
      <c r="AB274" s="25"/>
      <c r="AC274" s="25"/>
      <c r="AD274" s="25"/>
      <c r="AE274" s="24">
        <v>1</v>
      </c>
      <c r="AF274" s="24"/>
      <c r="AG274" s="19"/>
      <c r="AH274" s="19" t="s">
        <v>581</v>
      </c>
      <c r="AI274" s="26"/>
      <c r="AJ274" s="22" t="s">
        <v>34</v>
      </c>
    </row>
    <row r="275" spans="1:36" x14ac:dyDescent="0.2">
      <c r="A275" s="5">
        <v>279</v>
      </c>
      <c r="B275" s="16">
        <v>331010162079</v>
      </c>
      <c r="C275" s="17">
        <v>651221401053</v>
      </c>
      <c r="D275" s="19" t="s">
        <v>588</v>
      </c>
      <c r="E275" s="19" t="s">
        <v>589</v>
      </c>
      <c r="F275" s="19" t="s">
        <v>65</v>
      </c>
      <c r="G275" s="20">
        <v>134</v>
      </c>
      <c r="H275" s="20">
        <v>3</v>
      </c>
      <c r="I275" s="19">
        <v>2515289</v>
      </c>
      <c r="J275" s="19">
        <v>154862</v>
      </c>
      <c r="K275" s="21"/>
      <c r="L275" s="19"/>
      <c r="M275" s="22">
        <v>68</v>
      </c>
      <c r="N275" s="22"/>
      <c r="O275" s="23">
        <v>1</v>
      </c>
      <c r="P275" s="23">
        <v>1</v>
      </c>
      <c r="Q275" s="19">
        <f t="shared" si="64"/>
        <v>-68</v>
      </c>
      <c r="R275" s="19">
        <f t="shared" si="65"/>
        <v>-68</v>
      </c>
      <c r="S275" s="5">
        <f t="shared" si="61"/>
        <v>0</v>
      </c>
      <c r="T275" s="5">
        <f t="shared" si="62"/>
        <v>0</v>
      </c>
      <c r="U275" s="5">
        <f t="shared" si="58"/>
        <v>0</v>
      </c>
      <c r="V275" s="24">
        <v>0</v>
      </c>
      <c r="W275" s="12">
        <f t="shared" si="59"/>
        <v>-8645.52</v>
      </c>
      <c r="X275" s="12">
        <f t="shared" si="60"/>
        <v>-11253.32</v>
      </c>
      <c r="Y275" s="12">
        <f t="shared" si="63"/>
        <v>-19898.84</v>
      </c>
      <c r="Z275" s="19"/>
      <c r="AA275" s="25">
        <f t="shared" si="66"/>
        <v>0</v>
      </c>
      <c r="AB275" s="25"/>
      <c r="AC275" s="25"/>
      <c r="AD275" s="25"/>
      <c r="AE275" s="24">
        <v>1</v>
      </c>
      <c r="AF275" s="24"/>
      <c r="AG275" s="19"/>
      <c r="AH275" s="19" t="s">
        <v>581</v>
      </c>
      <c r="AI275" s="26"/>
      <c r="AJ275" s="22" t="s">
        <v>34</v>
      </c>
    </row>
    <row r="276" spans="1:36" x14ac:dyDescent="0.2">
      <c r="A276" s="5">
        <v>280</v>
      </c>
      <c r="B276" s="16">
        <v>331010013052</v>
      </c>
      <c r="C276" s="17">
        <v>670524401646</v>
      </c>
      <c r="D276" s="19" t="s">
        <v>590</v>
      </c>
      <c r="E276" s="19" t="s">
        <v>32</v>
      </c>
      <c r="F276" s="19" t="s">
        <v>32</v>
      </c>
      <c r="G276" s="20">
        <v>104</v>
      </c>
      <c r="H276" s="20"/>
      <c r="I276" s="19">
        <v>12299278</v>
      </c>
      <c r="J276" s="19">
        <v>39707</v>
      </c>
      <c r="K276" s="21"/>
      <c r="L276" s="19"/>
      <c r="M276" s="22">
        <v>198</v>
      </c>
      <c r="N276" s="22"/>
      <c r="O276" s="23">
        <v>1</v>
      </c>
      <c r="P276" s="31">
        <v>0</v>
      </c>
      <c r="Q276" s="19">
        <f t="shared" si="64"/>
        <v>-198</v>
      </c>
      <c r="R276" s="19">
        <f t="shared" si="65"/>
        <v>0</v>
      </c>
      <c r="S276" s="5">
        <f t="shared" si="61"/>
        <v>0</v>
      </c>
      <c r="T276" s="5">
        <f t="shared" si="62"/>
        <v>0</v>
      </c>
      <c r="U276" s="5">
        <f t="shared" si="58"/>
        <v>0</v>
      </c>
      <c r="V276" s="24">
        <v>0</v>
      </c>
      <c r="W276" s="12">
        <f t="shared" si="59"/>
        <v>-25173.72</v>
      </c>
      <c r="X276" s="12">
        <f t="shared" si="60"/>
        <v>0</v>
      </c>
      <c r="Y276" s="12">
        <f t="shared" si="63"/>
        <v>-25173.72</v>
      </c>
      <c r="Z276" s="19"/>
      <c r="AA276" s="25">
        <f t="shared" si="66"/>
        <v>-198</v>
      </c>
      <c r="AB276" s="25"/>
      <c r="AC276" s="25"/>
      <c r="AD276" s="25"/>
      <c r="AE276" s="24">
        <v>1</v>
      </c>
      <c r="AF276" s="24"/>
      <c r="AG276" s="19"/>
      <c r="AH276" s="19" t="s">
        <v>581</v>
      </c>
      <c r="AI276" s="26"/>
      <c r="AJ276" s="22" t="s">
        <v>34</v>
      </c>
    </row>
    <row r="277" spans="1:36" x14ac:dyDescent="0.2">
      <c r="A277" s="5">
        <v>281</v>
      </c>
      <c r="B277" s="16">
        <v>331000033327</v>
      </c>
      <c r="C277" s="17">
        <v>930940000873</v>
      </c>
      <c r="D277" s="19" t="s">
        <v>591</v>
      </c>
      <c r="E277" s="19" t="s">
        <v>592</v>
      </c>
      <c r="F277" s="19" t="s">
        <v>181</v>
      </c>
      <c r="G277" s="20">
        <v>139</v>
      </c>
      <c r="H277" s="20">
        <v>11</v>
      </c>
      <c r="I277" s="19">
        <v>1567610</v>
      </c>
      <c r="J277" s="19">
        <v>12107</v>
      </c>
      <c r="K277" s="21"/>
      <c r="L277" s="19"/>
      <c r="M277" s="22">
        <v>67</v>
      </c>
      <c r="N277" s="22"/>
      <c r="O277" s="23">
        <v>1</v>
      </c>
      <c r="P277" s="23">
        <v>1</v>
      </c>
      <c r="Q277" s="19">
        <f t="shared" si="64"/>
        <v>-67</v>
      </c>
      <c r="R277" s="19">
        <f t="shared" si="65"/>
        <v>-67</v>
      </c>
      <c r="S277" s="5">
        <f t="shared" si="61"/>
        <v>0</v>
      </c>
      <c r="T277" s="5">
        <f t="shared" si="62"/>
        <v>0</v>
      </c>
      <c r="U277" s="5">
        <f t="shared" si="58"/>
        <v>0</v>
      </c>
      <c r="V277" s="24">
        <v>0</v>
      </c>
      <c r="W277" s="12">
        <f t="shared" si="59"/>
        <v>-8518.3799999999992</v>
      </c>
      <c r="X277" s="12">
        <f t="shared" si="60"/>
        <v>-11087.83</v>
      </c>
      <c r="Y277" s="12">
        <f t="shared" si="63"/>
        <v>-19606.21</v>
      </c>
      <c r="Z277" s="19"/>
      <c r="AA277" s="25">
        <f t="shared" si="66"/>
        <v>0</v>
      </c>
      <c r="AB277" s="25"/>
      <c r="AC277" s="25"/>
      <c r="AD277" s="25"/>
      <c r="AE277" s="24"/>
      <c r="AF277" s="24"/>
      <c r="AG277" s="19"/>
      <c r="AH277" s="19" t="s">
        <v>581</v>
      </c>
      <c r="AI277" s="26"/>
      <c r="AJ277" s="22" t="s">
        <v>34</v>
      </c>
    </row>
    <row r="278" spans="1:36" x14ac:dyDescent="0.2">
      <c r="A278" s="5">
        <v>282</v>
      </c>
      <c r="B278" s="16">
        <v>331010780152</v>
      </c>
      <c r="C278" s="17">
        <v>781007400256</v>
      </c>
      <c r="D278" s="19" t="s">
        <v>593</v>
      </c>
      <c r="E278" s="19" t="s">
        <v>594</v>
      </c>
      <c r="F278" s="19" t="s">
        <v>67</v>
      </c>
      <c r="G278" s="20">
        <v>3</v>
      </c>
      <c r="H278" s="20">
        <v>51</v>
      </c>
      <c r="I278" s="19">
        <v>15642228</v>
      </c>
      <c r="J278" s="19">
        <v>405320</v>
      </c>
      <c r="K278" s="21"/>
      <c r="L278" s="19"/>
      <c r="M278" s="22">
        <v>269</v>
      </c>
      <c r="N278" s="22"/>
      <c r="O278" s="23">
        <v>1</v>
      </c>
      <c r="P278" s="23">
        <v>1</v>
      </c>
      <c r="Q278" s="19">
        <f t="shared" si="64"/>
        <v>-269</v>
      </c>
      <c r="R278" s="19">
        <f t="shared" si="65"/>
        <v>-269</v>
      </c>
      <c r="S278" s="5">
        <f t="shared" si="61"/>
        <v>0</v>
      </c>
      <c r="T278" s="5">
        <f t="shared" si="62"/>
        <v>0</v>
      </c>
      <c r="U278" s="5">
        <f t="shared" si="58"/>
        <v>0</v>
      </c>
      <c r="V278" s="24">
        <v>0</v>
      </c>
      <c r="W278" s="12">
        <f t="shared" si="59"/>
        <v>-34200.660000000003</v>
      </c>
      <c r="X278" s="12">
        <f t="shared" si="60"/>
        <v>-44516.810000000005</v>
      </c>
      <c r="Y278" s="12">
        <f t="shared" si="63"/>
        <v>-78717.47</v>
      </c>
      <c r="Z278" s="19"/>
      <c r="AA278" s="25">
        <f t="shared" si="66"/>
        <v>0</v>
      </c>
      <c r="AB278" s="25"/>
      <c r="AC278" s="25"/>
      <c r="AD278" s="25"/>
      <c r="AE278" s="24">
        <v>1</v>
      </c>
      <c r="AF278" s="24"/>
      <c r="AG278" s="19"/>
      <c r="AH278" s="19" t="s">
        <v>581</v>
      </c>
      <c r="AI278" s="26"/>
      <c r="AJ278" s="22" t="s">
        <v>34</v>
      </c>
    </row>
    <row r="279" spans="1:36" x14ac:dyDescent="0.2">
      <c r="A279" s="5">
        <v>283</v>
      </c>
      <c r="B279" s="16">
        <v>331010780152</v>
      </c>
      <c r="C279" s="17">
        <v>781007400256</v>
      </c>
      <c r="D279" s="19" t="s">
        <v>595</v>
      </c>
      <c r="E279" s="19" t="s">
        <v>596</v>
      </c>
      <c r="F279" s="19" t="s">
        <v>58</v>
      </c>
      <c r="G279" s="20">
        <v>82</v>
      </c>
      <c r="H279" s="20"/>
      <c r="I279" s="19">
        <v>378699</v>
      </c>
      <c r="J279" s="19">
        <v>38400</v>
      </c>
      <c r="K279" s="21"/>
      <c r="L279" s="19"/>
      <c r="M279" s="22">
        <v>374</v>
      </c>
      <c r="N279" s="22"/>
      <c r="O279" s="23">
        <v>1</v>
      </c>
      <c r="P279" s="31">
        <v>0</v>
      </c>
      <c r="Q279" s="19">
        <f t="shared" si="64"/>
        <v>-374</v>
      </c>
      <c r="R279" s="19">
        <f t="shared" si="65"/>
        <v>0</v>
      </c>
      <c r="S279" s="5">
        <f t="shared" si="61"/>
        <v>0</v>
      </c>
      <c r="T279" s="5">
        <f t="shared" si="62"/>
        <v>0</v>
      </c>
      <c r="U279" s="5">
        <f t="shared" si="58"/>
        <v>0</v>
      </c>
      <c r="V279" s="24">
        <v>0</v>
      </c>
      <c r="W279" s="12">
        <f t="shared" si="59"/>
        <v>-47550.36</v>
      </c>
      <c r="X279" s="12">
        <f t="shared" si="60"/>
        <v>0</v>
      </c>
      <c r="Y279" s="12">
        <f t="shared" si="63"/>
        <v>-47550.36</v>
      </c>
      <c r="Z279" s="19"/>
      <c r="AA279" s="25">
        <f t="shared" si="66"/>
        <v>-374</v>
      </c>
      <c r="AB279" s="25"/>
      <c r="AC279" s="25"/>
      <c r="AD279" s="25"/>
      <c r="AE279" s="24">
        <v>1</v>
      </c>
      <c r="AF279" s="24"/>
      <c r="AG279" s="19"/>
      <c r="AH279" s="19" t="s">
        <v>581</v>
      </c>
      <c r="AI279" s="26"/>
      <c r="AJ279" s="22" t="s">
        <v>34</v>
      </c>
    </row>
    <row r="280" spans="1:36" x14ac:dyDescent="0.2">
      <c r="A280" s="5">
        <v>284</v>
      </c>
      <c r="B280" s="16">
        <v>330120100107</v>
      </c>
      <c r="C280" s="17">
        <v>821203400797</v>
      </c>
      <c r="D280" s="19" t="s">
        <v>597</v>
      </c>
      <c r="E280" s="19" t="s">
        <v>598</v>
      </c>
      <c r="F280" s="19" t="s">
        <v>72</v>
      </c>
      <c r="G280" s="20">
        <v>58</v>
      </c>
      <c r="H280" s="20">
        <v>2</v>
      </c>
      <c r="I280" s="19">
        <v>745870</v>
      </c>
      <c r="J280" s="19">
        <v>25004</v>
      </c>
      <c r="K280" s="21"/>
      <c r="L280" s="19"/>
      <c r="M280" s="22">
        <v>378</v>
      </c>
      <c r="N280" s="22"/>
      <c r="O280" s="23">
        <v>1</v>
      </c>
      <c r="P280" s="23">
        <v>1</v>
      </c>
      <c r="Q280" s="19">
        <f t="shared" si="64"/>
        <v>-378</v>
      </c>
      <c r="R280" s="19">
        <f t="shared" si="65"/>
        <v>-378</v>
      </c>
      <c r="S280" s="5">
        <f t="shared" si="61"/>
        <v>0</v>
      </c>
      <c r="T280" s="5">
        <f t="shared" si="62"/>
        <v>0</v>
      </c>
      <c r="U280" s="5">
        <f t="shared" si="58"/>
        <v>0</v>
      </c>
      <c r="V280" s="24">
        <v>0</v>
      </c>
      <c r="W280" s="12">
        <f t="shared" si="59"/>
        <v>-48058.92</v>
      </c>
      <c r="X280" s="12">
        <f t="shared" si="60"/>
        <v>-62555.22</v>
      </c>
      <c r="Y280" s="12">
        <f t="shared" si="63"/>
        <v>-110614.14</v>
      </c>
      <c r="Z280" s="19"/>
      <c r="AA280" s="25">
        <f t="shared" si="66"/>
        <v>0</v>
      </c>
      <c r="AB280" s="25"/>
      <c r="AC280" s="25"/>
      <c r="AD280" s="25"/>
      <c r="AE280" s="24">
        <v>1</v>
      </c>
      <c r="AF280" s="24"/>
      <c r="AG280" s="19"/>
      <c r="AH280" s="19" t="s">
        <v>581</v>
      </c>
      <c r="AI280" s="26"/>
      <c r="AJ280" s="22" t="s">
        <v>34</v>
      </c>
    </row>
    <row r="281" spans="1:36" x14ac:dyDescent="0.2">
      <c r="A281" s="5">
        <v>285</v>
      </c>
      <c r="B281" s="16">
        <v>331012491534</v>
      </c>
      <c r="C281" s="17">
        <v>540309300051</v>
      </c>
      <c r="D281" s="19" t="s">
        <v>599</v>
      </c>
      <c r="E281" s="19" t="s">
        <v>126</v>
      </c>
      <c r="F281" s="19" t="s">
        <v>58</v>
      </c>
      <c r="G281" s="20">
        <v>59</v>
      </c>
      <c r="H281" s="20"/>
      <c r="I281" s="19">
        <v>69786</v>
      </c>
      <c r="J281" s="19">
        <v>47034</v>
      </c>
      <c r="K281" s="21"/>
      <c r="L281" s="19"/>
      <c r="M281" s="22">
        <v>278</v>
      </c>
      <c r="N281" s="22"/>
      <c r="O281" s="23">
        <v>1</v>
      </c>
      <c r="P281" s="31">
        <v>0</v>
      </c>
      <c r="Q281" s="19">
        <f t="shared" si="64"/>
        <v>-278</v>
      </c>
      <c r="R281" s="19">
        <f t="shared" si="65"/>
        <v>0</v>
      </c>
      <c r="S281" s="5">
        <f t="shared" si="61"/>
        <v>0</v>
      </c>
      <c r="T281" s="5">
        <f t="shared" si="62"/>
        <v>0</v>
      </c>
      <c r="U281" s="5">
        <f t="shared" si="58"/>
        <v>0</v>
      </c>
      <c r="V281" s="24">
        <v>0</v>
      </c>
      <c r="W281" s="12">
        <f t="shared" si="59"/>
        <v>-35344.92</v>
      </c>
      <c r="X281" s="12">
        <f t="shared" si="60"/>
        <v>0</v>
      </c>
      <c r="Y281" s="12">
        <f t="shared" si="63"/>
        <v>-35344.92</v>
      </c>
      <c r="Z281" s="19"/>
      <c r="AA281" s="25">
        <f t="shared" si="66"/>
        <v>-278</v>
      </c>
      <c r="AB281" s="25"/>
      <c r="AC281" s="25"/>
      <c r="AD281" s="25"/>
      <c r="AE281" s="24">
        <v>1</v>
      </c>
      <c r="AF281" s="24"/>
      <c r="AG281" s="19"/>
      <c r="AH281" s="19" t="s">
        <v>581</v>
      </c>
      <c r="AI281" s="26"/>
      <c r="AJ281" s="22" t="s">
        <v>34</v>
      </c>
    </row>
    <row r="282" spans="1:36" x14ac:dyDescent="0.2">
      <c r="A282" s="5">
        <v>286</v>
      </c>
      <c r="B282" s="16">
        <v>331010167927</v>
      </c>
      <c r="C282" s="17">
        <v>470928400513</v>
      </c>
      <c r="D282" s="19" t="s">
        <v>600</v>
      </c>
      <c r="E282" s="19" t="s">
        <v>601</v>
      </c>
      <c r="F282" s="19" t="s">
        <v>58</v>
      </c>
      <c r="G282" s="20">
        <v>63</v>
      </c>
      <c r="H282" s="20"/>
      <c r="I282" s="22">
        <v>2060382</v>
      </c>
      <c r="J282" s="22">
        <v>48868</v>
      </c>
      <c r="K282" s="21"/>
      <c r="L282" s="22"/>
      <c r="M282" s="22">
        <v>202</v>
      </c>
      <c r="N282" s="22"/>
      <c r="O282" s="23">
        <v>1</v>
      </c>
      <c r="P282" s="31">
        <v>0</v>
      </c>
      <c r="Q282" s="19">
        <f t="shared" si="64"/>
        <v>-202</v>
      </c>
      <c r="R282" s="19">
        <f t="shared" si="65"/>
        <v>0</v>
      </c>
      <c r="S282" s="5">
        <f t="shared" si="61"/>
        <v>0</v>
      </c>
      <c r="T282" s="5">
        <f t="shared" si="62"/>
        <v>0</v>
      </c>
      <c r="U282" s="5">
        <f t="shared" si="58"/>
        <v>0</v>
      </c>
      <c r="V282" s="24">
        <v>0</v>
      </c>
      <c r="W282" s="12">
        <f t="shared" si="59"/>
        <v>-25682.28</v>
      </c>
      <c r="X282" s="12">
        <f t="shared" si="60"/>
        <v>0</v>
      </c>
      <c r="Y282" s="12">
        <f t="shared" si="63"/>
        <v>-25682.28</v>
      </c>
      <c r="Z282" s="19"/>
      <c r="AA282" s="25">
        <f t="shared" si="66"/>
        <v>-202</v>
      </c>
      <c r="AB282" s="25"/>
      <c r="AC282" s="25"/>
      <c r="AD282" s="25"/>
      <c r="AE282" s="24">
        <v>1</v>
      </c>
      <c r="AF282" s="24"/>
      <c r="AG282" s="22"/>
      <c r="AH282" s="19" t="s">
        <v>581</v>
      </c>
      <c r="AI282" s="26"/>
      <c r="AJ282" s="22" t="s">
        <v>34</v>
      </c>
    </row>
    <row r="283" spans="1:36" x14ac:dyDescent="0.2">
      <c r="A283" s="5">
        <v>287</v>
      </c>
      <c r="B283" s="16">
        <v>330120004686</v>
      </c>
      <c r="C283" s="17"/>
      <c r="D283" s="19" t="s">
        <v>602</v>
      </c>
      <c r="E283" s="19" t="s">
        <v>603</v>
      </c>
      <c r="F283" s="19"/>
      <c r="G283" s="20"/>
      <c r="H283" s="20"/>
      <c r="I283" s="22">
        <v>16147683</v>
      </c>
      <c r="J283" s="22">
        <v>51878</v>
      </c>
      <c r="K283" s="21"/>
      <c r="L283" s="22"/>
      <c r="M283" s="22">
        <v>0</v>
      </c>
      <c r="N283" s="22"/>
      <c r="O283" s="23">
        <v>1</v>
      </c>
      <c r="P283" s="23">
        <v>1</v>
      </c>
      <c r="Q283" s="19">
        <f t="shared" si="64"/>
        <v>0</v>
      </c>
      <c r="R283" s="19">
        <f t="shared" si="65"/>
        <v>0</v>
      </c>
      <c r="S283" s="5">
        <f t="shared" si="61"/>
        <v>0</v>
      </c>
      <c r="T283" s="5">
        <f t="shared" si="62"/>
        <v>0</v>
      </c>
      <c r="U283" s="5">
        <f t="shared" si="58"/>
        <v>0</v>
      </c>
      <c r="V283" s="24">
        <v>0</v>
      </c>
      <c r="W283" s="12">
        <f t="shared" si="59"/>
        <v>0</v>
      </c>
      <c r="X283" s="12">
        <f t="shared" si="60"/>
        <v>0</v>
      </c>
      <c r="Y283" s="12">
        <f t="shared" si="63"/>
        <v>0</v>
      </c>
      <c r="Z283" s="19"/>
      <c r="AA283" s="25">
        <f t="shared" si="66"/>
        <v>0</v>
      </c>
      <c r="AB283" s="25"/>
      <c r="AC283" s="25"/>
      <c r="AD283" s="25"/>
      <c r="AE283" s="24"/>
      <c r="AF283" s="24"/>
      <c r="AG283" s="22"/>
      <c r="AH283" s="19" t="s">
        <v>581</v>
      </c>
      <c r="AI283" s="26"/>
      <c r="AJ283" s="22" t="s">
        <v>34</v>
      </c>
    </row>
    <row r="284" spans="1:36" x14ac:dyDescent="0.2">
      <c r="A284" s="5">
        <v>288</v>
      </c>
      <c r="B284" s="16">
        <v>331017894828</v>
      </c>
      <c r="C284" s="17">
        <v>950940000574</v>
      </c>
      <c r="D284" s="19" t="s">
        <v>604</v>
      </c>
      <c r="E284" s="19" t="s">
        <v>605</v>
      </c>
      <c r="F284" s="19" t="s">
        <v>52</v>
      </c>
      <c r="G284" s="20">
        <v>44</v>
      </c>
      <c r="H284" s="20" t="s">
        <v>134</v>
      </c>
      <c r="I284" s="22">
        <v>16120337</v>
      </c>
      <c r="J284" s="22">
        <v>387</v>
      </c>
      <c r="K284" s="21"/>
      <c r="L284" s="22"/>
      <c r="M284" s="22">
        <v>74</v>
      </c>
      <c r="N284" s="22"/>
      <c r="O284" s="23">
        <v>1</v>
      </c>
      <c r="P284" s="31">
        <v>0</v>
      </c>
      <c r="Q284" s="19">
        <f t="shared" si="64"/>
        <v>-74</v>
      </c>
      <c r="R284" s="19">
        <f t="shared" si="65"/>
        <v>0</v>
      </c>
      <c r="S284" s="5">
        <f t="shared" si="61"/>
        <v>0</v>
      </c>
      <c r="T284" s="5">
        <f t="shared" si="62"/>
        <v>0</v>
      </c>
      <c r="U284" s="5">
        <f t="shared" si="58"/>
        <v>0</v>
      </c>
      <c r="V284" s="24">
        <v>0</v>
      </c>
      <c r="W284" s="12">
        <f t="shared" si="59"/>
        <v>-9408.36</v>
      </c>
      <c r="X284" s="12">
        <f t="shared" si="60"/>
        <v>0</v>
      </c>
      <c r="Y284" s="12">
        <f t="shared" si="63"/>
        <v>-9408.36</v>
      </c>
      <c r="Z284" s="19"/>
      <c r="AA284" s="25">
        <f t="shared" si="66"/>
        <v>-74</v>
      </c>
      <c r="AB284" s="25"/>
      <c r="AC284" s="25"/>
      <c r="AD284" s="25"/>
      <c r="AE284" s="24">
        <v>1</v>
      </c>
      <c r="AF284" s="24"/>
      <c r="AG284" s="22"/>
      <c r="AH284" s="19" t="s">
        <v>581</v>
      </c>
      <c r="AI284" s="26"/>
      <c r="AJ284" s="22" t="s">
        <v>34</v>
      </c>
    </row>
    <row r="285" spans="1:36" x14ac:dyDescent="0.2">
      <c r="A285" s="5">
        <v>289</v>
      </c>
      <c r="B285" s="16">
        <v>331010219846</v>
      </c>
      <c r="C285" s="17">
        <v>70516300856</v>
      </c>
      <c r="D285" s="19" t="s">
        <v>606</v>
      </c>
      <c r="E285" s="19" t="s">
        <v>607</v>
      </c>
      <c r="F285" s="19" t="s">
        <v>91</v>
      </c>
      <c r="G285" s="20">
        <v>100</v>
      </c>
      <c r="H285" s="20"/>
      <c r="I285" s="22">
        <v>70243190</v>
      </c>
      <c r="J285" s="22" t="s">
        <v>608</v>
      </c>
      <c r="K285" s="21"/>
      <c r="L285" s="22"/>
      <c r="M285" s="22">
        <v>13603</v>
      </c>
      <c r="N285" s="22"/>
      <c r="O285" s="23">
        <v>1</v>
      </c>
      <c r="P285" s="31">
        <v>0</v>
      </c>
      <c r="Q285" s="19">
        <f t="shared" si="64"/>
        <v>-13603</v>
      </c>
      <c r="R285" s="19">
        <f t="shared" si="65"/>
        <v>0</v>
      </c>
      <c r="S285" s="5">
        <f t="shared" si="61"/>
        <v>1</v>
      </c>
      <c r="T285" s="5">
        <f t="shared" si="62"/>
        <v>13673</v>
      </c>
      <c r="U285" s="5">
        <f t="shared" si="58"/>
        <v>4001129.9899999998</v>
      </c>
      <c r="V285" s="24">
        <v>0</v>
      </c>
      <c r="W285" s="12">
        <f t="shared" si="59"/>
        <v>-1729485.42</v>
      </c>
      <c r="X285" s="12">
        <f t="shared" si="60"/>
        <v>0</v>
      </c>
      <c r="Y285" s="12">
        <f t="shared" si="63"/>
        <v>-1729485.42</v>
      </c>
      <c r="Z285" s="19"/>
      <c r="AA285" s="25">
        <f t="shared" si="66"/>
        <v>-13603</v>
      </c>
      <c r="AB285" s="25"/>
      <c r="AC285" s="25"/>
      <c r="AD285" s="25"/>
      <c r="AE285" s="24">
        <v>1</v>
      </c>
      <c r="AF285" s="24"/>
      <c r="AG285" s="22"/>
      <c r="AH285" s="19" t="s">
        <v>609</v>
      </c>
      <c r="AI285" s="26"/>
      <c r="AJ285" s="22" t="s">
        <v>34</v>
      </c>
    </row>
    <row r="286" spans="1:36" x14ac:dyDescent="0.2">
      <c r="A286" s="5">
        <v>290</v>
      </c>
      <c r="B286" s="16"/>
      <c r="C286" s="17">
        <v>750614300093</v>
      </c>
      <c r="D286" s="19" t="s">
        <v>610</v>
      </c>
      <c r="E286" s="19" t="s">
        <v>611</v>
      </c>
      <c r="F286" s="19" t="s">
        <v>72</v>
      </c>
      <c r="G286" s="20">
        <v>8</v>
      </c>
      <c r="H286" s="20"/>
      <c r="I286" s="22">
        <v>28346040</v>
      </c>
      <c r="J286" s="22">
        <v>58172299</v>
      </c>
      <c r="K286" s="21"/>
      <c r="L286" s="22"/>
      <c r="M286" s="22">
        <v>78</v>
      </c>
      <c r="N286" s="22"/>
      <c r="O286" s="23">
        <v>1</v>
      </c>
      <c r="P286" s="23">
        <v>0</v>
      </c>
      <c r="Q286" s="19">
        <f t="shared" si="64"/>
        <v>-78</v>
      </c>
      <c r="R286" s="19">
        <f t="shared" si="65"/>
        <v>0</v>
      </c>
      <c r="S286" s="5">
        <f t="shared" si="61"/>
        <v>1</v>
      </c>
      <c r="T286" s="5">
        <f t="shared" si="62"/>
        <v>148</v>
      </c>
      <c r="U286" s="5">
        <f t="shared" si="58"/>
        <v>43309.24</v>
      </c>
      <c r="V286" s="24">
        <v>0</v>
      </c>
      <c r="W286" s="12">
        <f t="shared" si="59"/>
        <v>-9916.92</v>
      </c>
      <c r="X286" s="12">
        <f t="shared" si="60"/>
        <v>0</v>
      </c>
      <c r="Y286" s="12">
        <f t="shared" si="63"/>
        <v>-9916.92</v>
      </c>
      <c r="Z286" s="19"/>
      <c r="AA286" s="25">
        <f t="shared" si="66"/>
        <v>-78</v>
      </c>
      <c r="AB286" s="25"/>
      <c r="AC286" s="25"/>
      <c r="AD286" s="25"/>
      <c r="AE286" s="24">
        <v>1</v>
      </c>
      <c r="AF286" s="24"/>
      <c r="AG286" s="22"/>
      <c r="AH286" s="19" t="s">
        <v>609</v>
      </c>
      <c r="AI286" s="26"/>
      <c r="AJ286" s="22" t="s">
        <v>34</v>
      </c>
    </row>
    <row r="287" spans="1:36" x14ac:dyDescent="0.2">
      <c r="A287" s="5">
        <v>291</v>
      </c>
      <c r="B287" s="16">
        <v>331018882093</v>
      </c>
      <c r="C287" s="17">
        <v>600402403180</v>
      </c>
      <c r="D287" s="19" t="s">
        <v>612</v>
      </c>
      <c r="E287" s="19" t="s">
        <v>613</v>
      </c>
      <c r="F287" s="19"/>
      <c r="G287" s="20"/>
      <c r="H287" s="20"/>
      <c r="I287" s="22">
        <v>16114856</v>
      </c>
      <c r="J287" s="22">
        <v>122060</v>
      </c>
      <c r="K287" s="21"/>
      <c r="L287" s="22"/>
      <c r="M287" s="22">
        <v>852</v>
      </c>
      <c r="N287" s="22"/>
      <c r="O287" s="23">
        <v>1</v>
      </c>
      <c r="P287" s="23">
        <v>1</v>
      </c>
      <c r="Q287" s="19">
        <f t="shared" si="64"/>
        <v>-852</v>
      </c>
      <c r="R287" s="19">
        <f t="shared" si="65"/>
        <v>-852</v>
      </c>
      <c r="S287" s="5">
        <f t="shared" si="61"/>
        <v>0</v>
      </c>
      <c r="T287" s="5">
        <f t="shared" si="62"/>
        <v>0</v>
      </c>
      <c r="U287" s="5">
        <f t="shared" si="58"/>
        <v>0</v>
      </c>
      <c r="V287" s="24">
        <v>0</v>
      </c>
      <c r="W287" s="12">
        <f t="shared" si="59"/>
        <v>-108323.28</v>
      </c>
      <c r="X287" s="12">
        <f t="shared" si="60"/>
        <v>-140997.48000000001</v>
      </c>
      <c r="Y287" s="12">
        <f t="shared" si="63"/>
        <v>-249320.76</v>
      </c>
      <c r="Z287" s="19"/>
      <c r="AA287" s="25">
        <f t="shared" si="66"/>
        <v>0</v>
      </c>
      <c r="AB287" s="25"/>
      <c r="AC287" s="25"/>
      <c r="AD287" s="25"/>
      <c r="AE287" s="24"/>
      <c r="AF287" s="24"/>
      <c r="AG287" s="22" t="s">
        <v>6641</v>
      </c>
      <c r="AH287" s="19" t="s">
        <v>6573</v>
      </c>
      <c r="AI287" s="26"/>
      <c r="AJ287" s="22" t="s">
        <v>34</v>
      </c>
    </row>
    <row r="288" spans="1:36" x14ac:dyDescent="0.2">
      <c r="A288" s="5">
        <v>292</v>
      </c>
      <c r="B288" s="16">
        <v>582100281217</v>
      </c>
      <c r="C288" s="17">
        <v>71240018857</v>
      </c>
      <c r="D288" s="19" t="s">
        <v>6642</v>
      </c>
      <c r="E288" s="19" t="s">
        <v>615</v>
      </c>
      <c r="F288" s="19" t="s">
        <v>58</v>
      </c>
      <c r="G288" s="20">
        <v>141</v>
      </c>
      <c r="H288" s="20"/>
      <c r="I288" s="22">
        <v>353159262</v>
      </c>
      <c r="J288" s="22">
        <v>58175527</v>
      </c>
      <c r="K288" s="21"/>
      <c r="L288" s="22"/>
      <c r="M288" s="22">
        <v>196</v>
      </c>
      <c r="N288" s="22"/>
      <c r="O288" s="23">
        <v>1</v>
      </c>
      <c r="P288" s="31">
        <v>0</v>
      </c>
      <c r="Q288" s="19">
        <f t="shared" si="64"/>
        <v>-196</v>
      </c>
      <c r="R288" s="19">
        <f t="shared" si="65"/>
        <v>0</v>
      </c>
      <c r="S288" s="5">
        <f t="shared" si="61"/>
        <v>0</v>
      </c>
      <c r="T288" s="5">
        <f t="shared" si="62"/>
        <v>0</v>
      </c>
      <c r="U288" s="5">
        <f t="shared" si="58"/>
        <v>0</v>
      </c>
      <c r="V288" s="24">
        <v>0</v>
      </c>
      <c r="W288" s="12">
        <f t="shared" si="59"/>
        <v>-24919.439999999999</v>
      </c>
      <c r="X288" s="12">
        <f t="shared" si="60"/>
        <v>0</v>
      </c>
      <c r="Y288" s="12">
        <f t="shared" si="63"/>
        <v>-24919.439999999999</v>
      </c>
      <c r="Z288" s="19"/>
      <c r="AA288" s="25">
        <f t="shared" si="66"/>
        <v>-196</v>
      </c>
      <c r="AB288" s="25"/>
      <c r="AC288" s="25"/>
      <c r="AD288" s="25"/>
      <c r="AE288" s="24">
        <v>1</v>
      </c>
      <c r="AF288" s="24"/>
      <c r="AG288" s="22"/>
      <c r="AH288" s="19" t="s">
        <v>6572</v>
      </c>
      <c r="AI288" s="26"/>
      <c r="AJ288" s="22" t="s">
        <v>34</v>
      </c>
    </row>
    <row r="289" spans="1:36" x14ac:dyDescent="0.2">
      <c r="A289" s="5">
        <v>293</v>
      </c>
      <c r="B289" s="16">
        <v>330100215707</v>
      </c>
      <c r="C289" s="17">
        <v>30240001436</v>
      </c>
      <c r="D289" s="19" t="s">
        <v>616</v>
      </c>
      <c r="E289" s="19" t="s">
        <v>51</v>
      </c>
      <c r="F289" s="19" t="s">
        <v>52</v>
      </c>
      <c r="G289" s="20">
        <v>49</v>
      </c>
      <c r="H289" s="20"/>
      <c r="I289" s="22">
        <v>39147310</v>
      </c>
      <c r="J289" s="22">
        <v>231386</v>
      </c>
      <c r="K289" s="21"/>
      <c r="L289" s="22"/>
      <c r="M289" s="22">
        <v>3180</v>
      </c>
      <c r="N289" s="22"/>
      <c r="O289" s="23">
        <v>1</v>
      </c>
      <c r="P289" s="31">
        <v>0</v>
      </c>
      <c r="Q289" s="19">
        <f t="shared" si="64"/>
        <v>-3180</v>
      </c>
      <c r="R289" s="19">
        <f t="shared" si="65"/>
        <v>0</v>
      </c>
      <c r="S289" s="5">
        <f t="shared" si="61"/>
        <v>0</v>
      </c>
      <c r="T289" s="5">
        <f t="shared" si="62"/>
        <v>0</v>
      </c>
      <c r="U289" s="5">
        <f t="shared" si="58"/>
        <v>0</v>
      </c>
      <c r="V289" s="24">
        <v>0</v>
      </c>
      <c r="W289" s="12">
        <f t="shared" si="59"/>
        <v>-404305.2</v>
      </c>
      <c r="X289" s="12">
        <f t="shared" si="60"/>
        <v>0</v>
      </c>
      <c r="Y289" s="12">
        <f t="shared" si="63"/>
        <v>-404305.2</v>
      </c>
      <c r="Z289" s="19"/>
      <c r="AA289" s="25">
        <f t="shared" si="66"/>
        <v>-3180</v>
      </c>
      <c r="AB289" s="25"/>
      <c r="AC289" s="25"/>
      <c r="AD289" s="25"/>
      <c r="AE289" s="24">
        <v>1</v>
      </c>
      <c r="AF289" s="24"/>
      <c r="AG289" s="22"/>
      <c r="AH289" s="19" t="s">
        <v>6598</v>
      </c>
      <c r="AI289" s="26"/>
      <c r="AJ289" s="22" t="s">
        <v>34</v>
      </c>
    </row>
    <row r="290" spans="1:36" x14ac:dyDescent="0.2">
      <c r="A290" s="5">
        <v>294</v>
      </c>
      <c r="B290" s="16">
        <v>331017842473</v>
      </c>
      <c r="C290" s="17">
        <v>540110300941</v>
      </c>
      <c r="D290" s="22" t="s">
        <v>617</v>
      </c>
      <c r="E290" s="29" t="s">
        <v>288</v>
      </c>
      <c r="F290" s="29" t="s">
        <v>288</v>
      </c>
      <c r="G290" s="30">
        <v>1</v>
      </c>
      <c r="H290" s="30" t="s">
        <v>134</v>
      </c>
      <c r="I290" s="22">
        <v>7692412</v>
      </c>
      <c r="J290" s="22" t="s">
        <v>618</v>
      </c>
      <c r="K290" s="21"/>
      <c r="L290" s="22"/>
      <c r="M290" s="22">
        <v>4640</v>
      </c>
      <c r="N290" s="22"/>
      <c r="O290" s="23">
        <v>1</v>
      </c>
      <c r="P290" s="23">
        <v>1</v>
      </c>
      <c r="Q290" s="19">
        <f t="shared" si="64"/>
        <v>-4640</v>
      </c>
      <c r="R290" s="19">
        <f t="shared" si="65"/>
        <v>-4640</v>
      </c>
      <c r="S290" s="5">
        <f t="shared" si="61"/>
        <v>0</v>
      </c>
      <c r="T290" s="5">
        <f t="shared" si="62"/>
        <v>0</v>
      </c>
      <c r="U290" s="5">
        <f t="shared" si="58"/>
        <v>0</v>
      </c>
      <c r="V290" s="24">
        <v>0</v>
      </c>
      <c r="W290" s="12">
        <f t="shared" si="59"/>
        <v>-589929.6</v>
      </c>
      <c r="X290" s="12">
        <f t="shared" si="60"/>
        <v>-767873.60000000009</v>
      </c>
      <c r="Y290" s="12">
        <f t="shared" si="63"/>
        <v>-1357803.2000000002</v>
      </c>
      <c r="Z290" s="19"/>
      <c r="AA290" s="25">
        <f t="shared" si="66"/>
        <v>0</v>
      </c>
      <c r="AB290" s="25"/>
      <c r="AC290" s="25"/>
      <c r="AD290" s="25"/>
      <c r="AE290" s="24">
        <v>1</v>
      </c>
      <c r="AF290" s="24"/>
      <c r="AG290" s="22"/>
      <c r="AH290" s="19" t="s">
        <v>6598</v>
      </c>
      <c r="AI290" s="26"/>
      <c r="AJ290" s="22" t="s">
        <v>34</v>
      </c>
    </row>
    <row r="291" spans="1:36" x14ac:dyDescent="0.2">
      <c r="A291" s="5">
        <v>295</v>
      </c>
      <c r="B291" s="16">
        <v>331017842474</v>
      </c>
      <c r="C291" s="17">
        <v>540110300942</v>
      </c>
      <c r="D291" s="22" t="s">
        <v>617</v>
      </c>
      <c r="E291" s="29" t="s">
        <v>288</v>
      </c>
      <c r="F291" s="29" t="s">
        <v>288</v>
      </c>
      <c r="G291" s="30">
        <v>1</v>
      </c>
      <c r="H291" s="30" t="s">
        <v>134</v>
      </c>
      <c r="I291" s="29">
        <v>977289</v>
      </c>
      <c r="J291" s="22">
        <v>88221</v>
      </c>
      <c r="K291" s="21"/>
      <c r="L291" s="22"/>
      <c r="M291" s="22">
        <v>121</v>
      </c>
      <c r="N291" s="22"/>
      <c r="O291" s="23">
        <v>0</v>
      </c>
      <c r="P291" s="31">
        <v>1</v>
      </c>
      <c r="Q291" s="19">
        <f t="shared" si="64"/>
        <v>0</v>
      </c>
      <c r="R291" s="19">
        <f t="shared" si="65"/>
        <v>-121</v>
      </c>
      <c r="S291" s="5">
        <f t="shared" si="61"/>
        <v>0</v>
      </c>
      <c r="T291" s="5">
        <f t="shared" si="62"/>
        <v>0</v>
      </c>
      <c r="U291" s="5">
        <f t="shared" si="58"/>
        <v>0</v>
      </c>
      <c r="V291" s="24">
        <v>0</v>
      </c>
      <c r="W291" s="12">
        <f t="shared" si="59"/>
        <v>0</v>
      </c>
      <c r="X291" s="12">
        <f t="shared" si="60"/>
        <v>-20024.29</v>
      </c>
      <c r="Y291" s="12">
        <f t="shared" si="63"/>
        <v>-20024.29</v>
      </c>
      <c r="Z291" s="19"/>
      <c r="AA291" s="25">
        <f t="shared" si="66"/>
        <v>121</v>
      </c>
      <c r="AB291" s="25"/>
      <c r="AC291" s="25"/>
      <c r="AD291" s="25"/>
      <c r="AE291" s="24"/>
      <c r="AF291" s="24"/>
      <c r="AG291" s="22"/>
      <c r="AH291" s="19" t="s">
        <v>6598</v>
      </c>
      <c r="AI291" s="26"/>
      <c r="AJ291" s="22" t="s">
        <v>34</v>
      </c>
    </row>
    <row r="292" spans="1:36" x14ac:dyDescent="0.2">
      <c r="A292" s="5">
        <v>296</v>
      </c>
      <c r="B292" s="16">
        <v>330100492261</v>
      </c>
      <c r="C292" s="17">
        <v>690906400340</v>
      </c>
      <c r="D292" s="22" t="s">
        <v>619</v>
      </c>
      <c r="E292" s="29" t="s">
        <v>620</v>
      </c>
      <c r="F292" s="29"/>
      <c r="G292" s="30"/>
      <c r="H292" s="30"/>
      <c r="I292" s="29">
        <v>8012572</v>
      </c>
      <c r="J292" s="22">
        <v>38226</v>
      </c>
      <c r="K292" s="21"/>
      <c r="L292" s="22"/>
      <c r="M292" s="22">
        <v>569</v>
      </c>
      <c r="N292" s="22"/>
      <c r="O292" s="23">
        <v>1</v>
      </c>
      <c r="P292" s="23">
        <v>1</v>
      </c>
      <c r="Q292" s="19">
        <f t="shared" si="64"/>
        <v>-569</v>
      </c>
      <c r="R292" s="19">
        <f t="shared" si="65"/>
        <v>-569</v>
      </c>
      <c r="S292" s="5">
        <f t="shared" si="61"/>
        <v>0</v>
      </c>
      <c r="T292" s="5">
        <f t="shared" si="62"/>
        <v>0</v>
      </c>
      <c r="U292" s="5">
        <f t="shared" si="58"/>
        <v>0</v>
      </c>
      <c r="V292" s="24">
        <v>0</v>
      </c>
      <c r="W292" s="12">
        <f t="shared" si="59"/>
        <v>-72342.66</v>
      </c>
      <c r="X292" s="12">
        <f t="shared" si="60"/>
        <v>-94163.810000000012</v>
      </c>
      <c r="Y292" s="12">
        <f t="shared" si="63"/>
        <v>-166506.47000000003</v>
      </c>
      <c r="Z292" s="19"/>
      <c r="AA292" s="25">
        <f t="shared" si="66"/>
        <v>0</v>
      </c>
      <c r="AB292" s="25"/>
      <c r="AC292" s="25"/>
      <c r="AD292" s="25"/>
      <c r="AE292" s="24"/>
      <c r="AF292" s="24"/>
      <c r="AG292" s="22"/>
      <c r="AH292" s="19" t="s">
        <v>6598</v>
      </c>
      <c r="AI292" s="26"/>
      <c r="AJ292" s="22" t="s">
        <v>34</v>
      </c>
    </row>
    <row r="293" spans="1:36" x14ac:dyDescent="0.2">
      <c r="A293" s="5">
        <v>297</v>
      </c>
      <c r="B293" s="16">
        <v>331012101859</v>
      </c>
      <c r="C293" s="17">
        <v>650321401966</v>
      </c>
      <c r="D293" s="22" t="s">
        <v>621</v>
      </c>
      <c r="E293" s="29" t="s">
        <v>622</v>
      </c>
      <c r="F293" s="29" t="s">
        <v>48</v>
      </c>
      <c r="G293" s="30">
        <v>71</v>
      </c>
      <c r="H293" s="30"/>
      <c r="I293" s="22">
        <v>1540560</v>
      </c>
      <c r="J293" s="22">
        <v>58174580</v>
      </c>
      <c r="K293" s="21"/>
      <c r="L293" s="22"/>
      <c r="M293" s="22">
        <v>635</v>
      </c>
      <c r="N293" s="22"/>
      <c r="O293" s="23">
        <v>1</v>
      </c>
      <c r="P293" s="23">
        <v>1</v>
      </c>
      <c r="Q293" s="19">
        <f t="shared" si="64"/>
        <v>-635</v>
      </c>
      <c r="R293" s="19">
        <f t="shared" si="65"/>
        <v>-635</v>
      </c>
      <c r="S293" s="5">
        <f t="shared" si="61"/>
        <v>0</v>
      </c>
      <c r="T293" s="5">
        <f t="shared" si="62"/>
        <v>0</v>
      </c>
      <c r="U293" s="5">
        <f t="shared" si="58"/>
        <v>0</v>
      </c>
      <c r="V293" s="24">
        <v>0</v>
      </c>
      <c r="W293" s="12">
        <f t="shared" si="59"/>
        <v>-80733.899999999994</v>
      </c>
      <c r="X293" s="12">
        <f t="shared" si="60"/>
        <v>-105086.15000000001</v>
      </c>
      <c r="Y293" s="12">
        <f t="shared" si="63"/>
        <v>-185820.05</v>
      </c>
      <c r="Z293" s="19"/>
      <c r="AA293" s="25">
        <f t="shared" si="66"/>
        <v>0</v>
      </c>
      <c r="AB293" s="25"/>
      <c r="AC293" s="25"/>
      <c r="AD293" s="25"/>
      <c r="AE293" s="24">
        <v>1</v>
      </c>
      <c r="AF293" s="24"/>
      <c r="AG293" s="22"/>
      <c r="AH293" s="19" t="s">
        <v>6613</v>
      </c>
      <c r="AI293" s="26"/>
      <c r="AJ293" s="22" t="s">
        <v>34</v>
      </c>
    </row>
    <row r="294" spans="1:36" x14ac:dyDescent="0.2">
      <c r="A294" s="5">
        <v>298</v>
      </c>
      <c r="B294" s="16">
        <v>331010770276</v>
      </c>
      <c r="C294" s="17">
        <v>680607302016</v>
      </c>
      <c r="D294" s="19" t="s">
        <v>623</v>
      </c>
      <c r="E294" s="29" t="s">
        <v>624</v>
      </c>
      <c r="F294" s="29" t="s">
        <v>625</v>
      </c>
      <c r="G294" s="30" t="s">
        <v>49</v>
      </c>
      <c r="H294" s="30"/>
      <c r="I294" s="22">
        <v>29145581</v>
      </c>
      <c r="J294" s="22">
        <v>57915701</v>
      </c>
      <c r="K294" s="21"/>
      <c r="L294" s="22"/>
      <c r="M294" s="22">
        <v>2121</v>
      </c>
      <c r="N294" s="22"/>
      <c r="O294" s="23">
        <v>1</v>
      </c>
      <c r="P294" s="31">
        <v>0</v>
      </c>
      <c r="Q294" s="19">
        <f t="shared" si="64"/>
        <v>-2121</v>
      </c>
      <c r="R294" s="19">
        <f t="shared" si="65"/>
        <v>0</v>
      </c>
      <c r="S294" s="5">
        <f t="shared" si="61"/>
        <v>0</v>
      </c>
      <c r="T294" s="5">
        <f t="shared" si="62"/>
        <v>0</v>
      </c>
      <c r="U294" s="5">
        <f t="shared" si="58"/>
        <v>0</v>
      </c>
      <c r="V294" s="24">
        <v>0</v>
      </c>
      <c r="W294" s="12">
        <f t="shared" si="59"/>
        <v>-269663.94</v>
      </c>
      <c r="X294" s="12">
        <f t="shared" si="60"/>
        <v>0</v>
      </c>
      <c r="Y294" s="12">
        <f t="shared" si="63"/>
        <v>-269663.94</v>
      </c>
      <c r="Z294" s="19"/>
      <c r="AA294" s="25">
        <f t="shared" si="66"/>
        <v>-2121</v>
      </c>
      <c r="AB294" s="25"/>
      <c r="AC294" s="25"/>
      <c r="AD294" s="25"/>
      <c r="AE294" s="24">
        <v>1</v>
      </c>
      <c r="AF294" s="24"/>
      <c r="AG294" s="22"/>
      <c r="AH294" s="19" t="s">
        <v>6598</v>
      </c>
      <c r="AI294" s="26"/>
      <c r="AJ294" s="22" t="s">
        <v>34</v>
      </c>
    </row>
    <row r="295" spans="1:36" x14ac:dyDescent="0.2">
      <c r="A295" s="5">
        <v>299</v>
      </c>
      <c r="B295" s="16">
        <v>330120220108</v>
      </c>
      <c r="C295" s="17">
        <v>530610401883</v>
      </c>
      <c r="D295" s="19" t="s">
        <v>626</v>
      </c>
      <c r="E295" s="19" t="s">
        <v>627</v>
      </c>
      <c r="F295" s="19" t="s">
        <v>52</v>
      </c>
      <c r="G295" s="20">
        <v>48</v>
      </c>
      <c r="H295" s="20" t="s">
        <v>134</v>
      </c>
      <c r="I295" s="19">
        <v>15512224</v>
      </c>
      <c r="J295" s="19">
        <v>88803</v>
      </c>
      <c r="K295" s="21"/>
      <c r="L295" s="19"/>
      <c r="M295" s="22">
        <v>270</v>
      </c>
      <c r="N295" s="22"/>
      <c r="O295" s="23">
        <v>1</v>
      </c>
      <c r="P295" s="23">
        <v>1</v>
      </c>
      <c r="Q295" s="19">
        <f t="shared" si="64"/>
        <v>-270</v>
      </c>
      <c r="R295" s="19">
        <f t="shared" si="65"/>
        <v>-270</v>
      </c>
      <c r="S295" s="5">
        <f t="shared" si="61"/>
        <v>0</v>
      </c>
      <c r="T295" s="5">
        <f t="shared" si="62"/>
        <v>0</v>
      </c>
      <c r="U295" s="5">
        <f t="shared" si="58"/>
        <v>0</v>
      </c>
      <c r="V295" s="24">
        <v>0</v>
      </c>
      <c r="W295" s="12">
        <f t="shared" si="59"/>
        <v>-34327.800000000003</v>
      </c>
      <c r="X295" s="12">
        <f t="shared" si="60"/>
        <v>-44682.3</v>
      </c>
      <c r="Y295" s="12">
        <f t="shared" si="63"/>
        <v>-79010.100000000006</v>
      </c>
      <c r="Z295" s="40"/>
      <c r="AA295" s="25">
        <f t="shared" si="66"/>
        <v>0</v>
      </c>
      <c r="AB295" s="25"/>
      <c r="AC295" s="25"/>
      <c r="AD295" s="25"/>
      <c r="AE295" s="24"/>
      <c r="AF295" s="24"/>
      <c r="AG295" s="19"/>
      <c r="AH295" s="19" t="s">
        <v>6573</v>
      </c>
      <c r="AI295" s="26"/>
      <c r="AJ295" s="22" t="s">
        <v>34</v>
      </c>
    </row>
    <row r="296" spans="1:36" x14ac:dyDescent="0.2">
      <c r="A296" s="5">
        <v>300</v>
      </c>
      <c r="B296" s="16">
        <v>331010513967</v>
      </c>
      <c r="C296" s="17">
        <v>720711402167</v>
      </c>
      <c r="D296" s="19" t="s">
        <v>628</v>
      </c>
      <c r="E296" s="19" t="s">
        <v>629</v>
      </c>
      <c r="F296" s="19" t="s">
        <v>91</v>
      </c>
      <c r="G296" s="20">
        <v>100</v>
      </c>
      <c r="H296" s="20"/>
      <c r="I296" s="19">
        <v>15997102</v>
      </c>
      <c r="J296" s="19">
        <v>47773</v>
      </c>
      <c r="K296" s="21"/>
      <c r="L296" s="19"/>
      <c r="M296" s="22">
        <v>469</v>
      </c>
      <c r="N296" s="22"/>
      <c r="O296" s="23">
        <v>1</v>
      </c>
      <c r="P296" s="31">
        <v>0</v>
      </c>
      <c r="Q296" s="19">
        <f t="shared" si="64"/>
        <v>-469</v>
      </c>
      <c r="R296" s="19">
        <f t="shared" si="65"/>
        <v>0</v>
      </c>
      <c r="S296" s="5">
        <f t="shared" si="61"/>
        <v>0</v>
      </c>
      <c r="T296" s="5">
        <f t="shared" si="62"/>
        <v>0</v>
      </c>
      <c r="U296" s="5">
        <f t="shared" si="58"/>
        <v>0</v>
      </c>
      <c r="V296" s="24">
        <v>0</v>
      </c>
      <c r="W296" s="12">
        <f t="shared" si="59"/>
        <v>-59628.66</v>
      </c>
      <c r="X296" s="12">
        <f t="shared" si="60"/>
        <v>0</v>
      </c>
      <c r="Y296" s="12">
        <f t="shared" si="63"/>
        <v>-59628.66</v>
      </c>
      <c r="Z296" s="19"/>
      <c r="AA296" s="25">
        <f t="shared" si="66"/>
        <v>-469</v>
      </c>
      <c r="AB296" s="25"/>
      <c r="AC296" s="25"/>
      <c r="AD296" s="25"/>
      <c r="AE296" s="24">
        <v>1</v>
      </c>
      <c r="AF296" s="24"/>
      <c r="AG296" s="19"/>
      <c r="AH296" s="19" t="s">
        <v>6573</v>
      </c>
      <c r="AI296" s="26"/>
      <c r="AJ296" s="22" t="s">
        <v>34</v>
      </c>
    </row>
    <row r="297" spans="1:36" x14ac:dyDescent="0.2">
      <c r="A297" s="5">
        <v>301</v>
      </c>
      <c r="B297" s="16"/>
      <c r="C297" s="17">
        <v>720711402168</v>
      </c>
      <c r="D297" s="19" t="s">
        <v>628</v>
      </c>
      <c r="E297" s="19" t="s">
        <v>6675</v>
      </c>
      <c r="F297" s="19" t="s">
        <v>91</v>
      </c>
      <c r="G297" s="20">
        <v>100</v>
      </c>
      <c r="H297" s="20"/>
      <c r="I297" s="19">
        <v>0</v>
      </c>
      <c r="J297" s="19">
        <v>0</v>
      </c>
      <c r="K297" s="21"/>
      <c r="L297" s="19"/>
      <c r="M297" s="22">
        <v>305</v>
      </c>
      <c r="N297" s="22"/>
      <c r="O297" s="23">
        <v>1</v>
      </c>
      <c r="P297" s="31">
        <v>0</v>
      </c>
      <c r="Q297" s="19">
        <f t="shared" si="64"/>
        <v>-305</v>
      </c>
      <c r="R297" s="19">
        <f t="shared" si="65"/>
        <v>0</v>
      </c>
      <c r="S297" s="5">
        <f t="shared" ref="S297" si="67">IF(OR(AND(AH297="кафе",Q297&lt;25),AND(AH297="рестораны",Q297&lt;110),AND(AH297="гостиницы",Q297&lt;70),AND(AH297="азс и автомойки",Q297&lt;160),AND(AH297="сауны",Q297&lt;80),AND(AH297="бани",Q297&lt;50)),1,0)</f>
        <v>0</v>
      </c>
      <c r="T297" s="5">
        <f t="shared" ref="T297" si="68">S297*IF(AH297="кафе",25-Q297,IF(AH297="рестораны",110-Q297,IF(AH297="гостиницы",70-Q297,IF(AH297="азс и автомойки",160-Q297,IF(AH297="сауны",80-Q297,IF(AH297="бани",50-Q297,0))))))</f>
        <v>0</v>
      </c>
      <c r="U297" s="5">
        <f t="shared" ref="U297" si="69">(vod+kan)*T297</f>
        <v>0</v>
      </c>
      <c r="V297" s="24">
        <v>1</v>
      </c>
      <c r="W297" s="12">
        <f t="shared" ref="W297" si="70">IF( OR(AH297="респ.бюджет",AH297="гор.бюджет",AH297="обл.бюджет"),vod_b,IF(AH297="район",vod_r,IF(AH297="талсуат",vod_tal,IF(AH297="коммунал.хоз-во",vod_kom,vod))))*Q297</f>
        <v>-38777.699999999997</v>
      </c>
      <c r="X297" s="12">
        <f t="shared" ref="X297" si="71">IF( OR(AH297="респ.бюджет",AH297="гор.бюджет",AH297="обл.бюджет"),kan_b,IF(AH297="район",kan_r,IF(AH297="талсуат",kan_tal,IF(AH297="коммунал.хоз-во",kan_kom,kan))))*R297</f>
        <v>0</v>
      </c>
      <c r="Y297" s="12">
        <f t="shared" ref="Y297" si="72">W297+X297+AC297</f>
        <v>-38777.699999999997</v>
      </c>
      <c r="Z297" s="19"/>
      <c r="AA297" s="25">
        <f t="shared" si="66"/>
        <v>-305</v>
      </c>
      <c r="AB297" s="25"/>
      <c r="AC297" s="25"/>
      <c r="AD297" s="25"/>
      <c r="AE297" s="24">
        <v>1</v>
      </c>
      <c r="AF297" s="24"/>
      <c r="AG297" s="19"/>
      <c r="AH297" s="19" t="s">
        <v>6573</v>
      </c>
      <c r="AI297" s="26"/>
      <c r="AJ297" s="22" t="s">
        <v>34</v>
      </c>
    </row>
    <row r="298" spans="1:36" x14ac:dyDescent="0.2">
      <c r="A298" s="5">
        <v>302</v>
      </c>
      <c r="B298" s="16">
        <v>210911187233</v>
      </c>
      <c r="C298" s="17">
        <v>680518401754</v>
      </c>
      <c r="D298" s="19" t="s">
        <v>630</v>
      </c>
      <c r="E298" s="19" t="s">
        <v>631</v>
      </c>
      <c r="F298" s="19" t="s">
        <v>181</v>
      </c>
      <c r="G298" s="20" t="s">
        <v>49</v>
      </c>
      <c r="H298" s="20"/>
      <c r="I298" s="19">
        <v>7516343</v>
      </c>
      <c r="J298" s="19">
        <v>38637</v>
      </c>
      <c r="K298" s="21"/>
      <c r="L298" s="19"/>
      <c r="M298" s="22">
        <v>881</v>
      </c>
      <c r="N298" s="22"/>
      <c r="O298" s="23">
        <v>1</v>
      </c>
      <c r="P298" s="31">
        <v>0</v>
      </c>
      <c r="Q298" s="19">
        <f t="shared" si="64"/>
        <v>-881</v>
      </c>
      <c r="R298" s="19">
        <f t="shared" si="65"/>
        <v>0</v>
      </c>
      <c r="S298" s="5">
        <f t="shared" si="61"/>
        <v>0</v>
      </c>
      <c r="T298" s="5">
        <f t="shared" si="62"/>
        <v>0</v>
      </c>
      <c r="U298" s="5">
        <f t="shared" si="58"/>
        <v>0</v>
      </c>
      <c r="V298" s="24">
        <v>0</v>
      </c>
      <c r="W298" s="12">
        <f t="shared" si="59"/>
        <v>-112010.34</v>
      </c>
      <c r="X298" s="12">
        <f t="shared" si="60"/>
        <v>0</v>
      </c>
      <c r="Y298" s="12">
        <f t="shared" si="63"/>
        <v>-112010.34</v>
      </c>
      <c r="Z298" s="19"/>
      <c r="AA298" s="25">
        <f t="shared" si="66"/>
        <v>-881</v>
      </c>
      <c r="AB298" s="25"/>
      <c r="AC298" s="25"/>
      <c r="AD298" s="25"/>
      <c r="AE298" s="42">
        <v>1</v>
      </c>
      <c r="AF298" s="24"/>
      <c r="AG298" s="19"/>
      <c r="AH298" s="19" t="s">
        <v>6572</v>
      </c>
      <c r="AI298" s="26"/>
      <c r="AJ298" s="22" t="s">
        <v>34</v>
      </c>
    </row>
    <row r="299" spans="1:36" x14ac:dyDescent="0.2">
      <c r="A299" s="5">
        <v>303</v>
      </c>
      <c r="B299" s="16">
        <v>330100232245</v>
      </c>
      <c r="C299" s="17">
        <v>612400007312</v>
      </c>
      <c r="D299" s="19" t="s">
        <v>632</v>
      </c>
      <c r="E299" s="19" t="s">
        <v>633</v>
      </c>
      <c r="F299" s="19" t="s">
        <v>141</v>
      </c>
      <c r="G299" s="20">
        <v>18</v>
      </c>
      <c r="H299" s="20" t="s">
        <v>134</v>
      </c>
      <c r="I299" s="19">
        <v>15863229</v>
      </c>
      <c r="J299" s="19" t="s">
        <v>634</v>
      </c>
      <c r="K299" s="21"/>
      <c r="L299" s="19"/>
      <c r="M299" s="22">
        <v>143</v>
      </c>
      <c r="N299" s="22"/>
      <c r="O299" s="23">
        <v>1</v>
      </c>
      <c r="P299" s="23">
        <v>1</v>
      </c>
      <c r="Q299" s="19">
        <f t="shared" si="64"/>
        <v>-143</v>
      </c>
      <c r="R299" s="19">
        <f t="shared" si="65"/>
        <v>-143</v>
      </c>
      <c r="S299" s="5">
        <f t="shared" si="61"/>
        <v>0</v>
      </c>
      <c r="T299" s="5">
        <f t="shared" si="62"/>
        <v>0</v>
      </c>
      <c r="U299" s="5">
        <f t="shared" si="58"/>
        <v>0</v>
      </c>
      <c r="V299" s="24">
        <v>0</v>
      </c>
      <c r="W299" s="12">
        <f t="shared" si="59"/>
        <v>-18181.02</v>
      </c>
      <c r="X299" s="12">
        <f t="shared" si="60"/>
        <v>-23665.07</v>
      </c>
      <c r="Y299" s="12">
        <f t="shared" si="63"/>
        <v>-41846.089999999997</v>
      </c>
      <c r="Z299" s="19"/>
      <c r="AA299" s="25">
        <f t="shared" si="66"/>
        <v>0</v>
      </c>
      <c r="AB299" s="25"/>
      <c r="AC299" s="25"/>
      <c r="AD299" s="25"/>
      <c r="AE299" s="24">
        <v>1</v>
      </c>
      <c r="AF299" s="24"/>
      <c r="AG299" s="19"/>
      <c r="AH299" s="19" t="s">
        <v>6573</v>
      </c>
      <c r="AI299" s="26"/>
      <c r="AJ299" s="22" t="s">
        <v>34</v>
      </c>
    </row>
    <row r="300" spans="1:36" x14ac:dyDescent="0.2">
      <c r="A300" s="5">
        <v>304</v>
      </c>
      <c r="B300" s="16">
        <v>331010513615</v>
      </c>
      <c r="C300" s="17">
        <v>471202400737</v>
      </c>
      <c r="D300" s="19" t="s">
        <v>635</v>
      </c>
      <c r="E300" s="19" t="s">
        <v>636</v>
      </c>
      <c r="F300" s="19" t="s">
        <v>129</v>
      </c>
      <c r="G300" s="20">
        <v>105</v>
      </c>
      <c r="H300" s="20"/>
      <c r="I300" s="19">
        <v>16292417</v>
      </c>
      <c r="J300" s="19">
        <v>231515</v>
      </c>
      <c r="K300" s="21"/>
      <c r="L300" s="19"/>
      <c r="M300" s="22">
        <v>221</v>
      </c>
      <c r="N300" s="22"/>
      <c r="O300" s="23">
        <v>1</v>
      </c>
      <c r="P300" s="31">
        <v>0</v>
      </c>
      <c r="Q300" s="19">
        <f t="shared" si="64"/>
        <v>-221</v>
      </c>
      <c r="R300" s="19">
        <f t="shared" si="65"/>
        <v>0</v>
      </c>
      <c r="S300" s="5">
        <f t="shared" si="61"/>
        <v>0</v>
      </c>
      <c r="T300" s="5">
        <f t="shared" si="62"/>
        <v>0</v>
      </c>
      <c r="U300" s="5">
        <f t="shared" si="58"/>
        <v>0</v>
      </c>
      <c r="V300" s="24">
        <v>0</v>
      </c>
      <c r="W300" s="12">
        <f t="shared" si="59"/>
        <v>-28097.94</v>
      </c>
      <c r="X300" s="12">
        <f t="shared" si="60"/>
        <v>0</v>
      </c>
      <c r="Y300" s="12">
        <f t="shared" si="63"/>
        <v>-28097.94</v>
      </c>
      <c r="Z300" s="19"/>
      <c r="AA300" s="25">
        <f t="shared" si="66"/>
        <v>-221</v>
      </c>
      <c r="AB300" s="25"/>
      <c r="AC300" s="25"/>
      <c r="AD300" s="25"/>
      <c r="AE300" s="24">
        <v>1</v>
      </c>
      <c r="AF300" s="24"/>
      <c r="AG300" s="19"/>
      <c r="AH300" s="19" t="s">
        <v>6573</v>
      </c>
      <c r="AI300" s="26"/>
      <c r="AJ300" s="22" t="s">
        <v>34</v>
      </c>
    </row>
    <row r="301" spans="1:36" x14ac:dyDescent="0.2">
      <c r="A301" s="5">
        <v>305</v>
      </c>
      <c r="B301" s="16">
        <v>331010158697</v>
      </c>
      <c r="C301" s="17">
        <v>690507300830</v>
      </c>
      <c r="D301" s="19" t="s">
        <v>637</v>
      </c>
      <c r="E301" s="19" t="s">
        <v>638</v>
      </c>
      <c r="F301" s="19" t="s">
        <v>58</v>
      </c>
      <c r="G301" s="20">
        <v>107</v>
      </c>
      <c r="H301" s="20"/>
      <c r="I301" s="19">
        <v>26102074</v>
      </c>
      <c r="J301" s="19">
        <v>2894</v>
      </c>
      <c r="K301" s="21"/>
      <c r="L301" s="19"/>
      <c r="M301" s="22">
        <v>292</v>
      </c>
      <c r="N301" s="22"/>
      <c r="O301" s="23">
        <v>1</v>
      </c>
      <c r="P301" s="23">
        <v>0</v>
      </c>
      <c r="Q301" s="19">
        <f t="shared" si="64"/>
        <v>-292</v>
      </c>
      <c r="R301" s="19">
        <f t="shared" si="65"/>
        <v>0</v>
      </c>
      <c r="S301" s="5">
        <f t="shared" si="61"/>
        <v>0</v>
      </c>
      <c r="T301" s="5">
        <f t="shared" si="62"/>
        <v>0</v>
      </c>
      <c r="U301" s="5">
        <f t="shared" si="58"/>
        <v>0</v>
      </c>
      <c r="V301" s="24">
        <v>0</v>
      </c>
      <c r="W301" s="12">
        <f t="shared" si="59"/>
        <v>-37124.879999999997</v>
      </c>
      <c r="X301" s="12">
        <f t="shared" si="60"/>
        <v>0</v>
      </c>
      <c r="Y301" s="12">
        <f t="shared" si="63"/>
        <v>-37124.879999999997</v>
      </c>
      <c r="Z301" s="19"/>
      <c r="AA301" s="25">
        <f t="shared" si="66"/>
        <v>-292</v>
      </c>
      <c r="AB301" s="25"/>
      <c r="AC301" s="25"/>
      <c r="AD301" s="25"/>
      <c r="AE301" s="24"/>
      <c r="AF301" s="24"/>
      <c r="AG301" s="19"/>
      <c r="AH301" s="19" t="s">
        <v>6598</v>
      </c>
      <c r="AI301" s="26"/>
      <c r="AJ301" s="22" t="s">
        <v>34</v>
      </c>
    </row>
    <row r="302" spans="1:36" x14ac:dyDescent="0.2">
      <c r="A302" s="5">
        <v>306</v>
      </c>
      <c r="B302" s="16">
        <v>331010411363</v>
      </c>
      <c r="C302" s="17">
        <v>710925300700</v>
      </c>
      <c r="D302" s="19" t="s">
        <v>639</v>
      </c>
      <c r="E302" s="19" t="s">
        <v>640</v>
      </c>
      <c r="F302" s="19" t="s">
        <v>32</v>
      </c>
      <c r="G302" s="20">
        <v>137</v>
      </c>
      <c r="H302" s="20" t="s">
        <v>198</v>
      </c>
      <c r="I302" s="19">
        <v>10390484</v>
      </c>
      <c r="J302" s="19">
        <v>2168</v>
      </c>
      <c r="K302" s="21"/>
      <c r="L302" s="19"/>
      <c r="M302" s="22">
        <v>1229</v>
      </c>
      <c r="N302" s="22"/>
      <c r="O302" s="23">
        <v>1</v>
      </c>
      <c r="P302" s="23">
        <v>1</v>
      </c>
      <c r="Q302" s="19">
        <f t="shared" si="64"/>
        <v>-1229</v>
      </c>
      <c r="R302" s="19">
        <f t="shared" si="65"/>
        <v>-1229</v>
      </c>
      <c r="S302" s="5">
        <f t="shared" si="61"/>
        <v>0</v>
      </c>
      <c r="T302" s="5">
        <f t="shared" si="62"/>
        <v>0</v>
      </c>
      <c r="U302" s="5">
        <f t="shared" si="58"/>
        <v>0</v>
      </c>
      <c r="V302" s="24">
        <v>0</v>
      </c>
      <c r="W302" s="12">
        <f t="shared" si="59"/>
        <v>-156255.06</v>
      </c>
      <c r="X302" s="12">
        <f t="shared" si="60"/>
        <v>-203387.21000000002</v>
      </c>
      <c r="Y302" s="12">
        <f t="shared" si="63"/>
        <v>-359642.27</v>
      </c>
      <c r="Z302" s="19"/>
      <c r="AA302" s="25">
        <f t="shared" si="66"/>
        <v>0</v>
      </c>
      <c r="AB302" s="25"/>
      <c r="AC302" s="25"/>
      <c r="AD302" s="25"/>
      <c r="AE302" s="24"/>
      <c r="AF302" s="24"/>
      <c r="AG302" s="19"/>
      <c r="AH302" s="19" t="s">
        <v>6598</v>
      </c>
      <c r="AI302" s="26"/>
      <c r="AJ302" s="22" t="s">
        <v>34</v>
      </c>
    </row>
    <row r="303" spans="1:36" x14ac:dyDescent="0.2">
      <c r="A303" s="5">
        <v>307</v>
      </c>
      <c r="B303" s="16">
        <v>330917800247</v>
      </c>
      <c r="C303" s="17">
        <v>750929302363</v>
      </c>
      <c r="D303" s="19" t="s">
        <v>641</v>
      </c>
      <c r="E303" s="19" t="s">
        <v>642</v>
      </c>
      <c r="F303" s="19" t="s">
        <v>300</v>
      </c>
      <c r="G303" s="20">
        <v>19</v>
      </c>
      <c r="H303" s="20"/>
      <c r="I303" s="19">
        <v>32013169</v>
      </c>
      <c r="J303" s="19">
        <v>57906130</v>
      </c>
      <c r="K303" s="21"/>
      <c r="L303" s="19"/>
      <c r="M303" s="22">
        <v>1008</v>
      </c>
      <c r="N303" s="22"/>
      <c r="O303" s="23">
        <v>1</v>
      </c>
      <c r="P303" s="23">
        <v>1</v>
      </c>
      <c r="Q303" s="19">
        <f t="shared" si="64"/>
        <v>-1008</v>
      </c>
      <c r="R303" s="19">
        <f t="shared" si="65"/>
        <v>-1008</v>
      </c>
      <c r="S303" s="5">
        <f t="shared" si="61"/>
        <v>0</v>
      </c>
      <c r="T303" s="5">
        <f t="shared" si="62"/>
        <v>0</v>
      </c>
      <c r="U303" s="5">
        <f t="shared" si="58"/>
        <v>0</v>
      </c>
      <c r="V303" s="24">
        <v>0</v>
      </c>
      <c r="W303" s="12">
        <f t="shared" si="59"/>
        <v>-128157.12</v>
      </c>
      <c r="X303" s="12">
        <f t="shared" si="60"/>
        <v>-166813.92000000001</v>
      </c>
      <c r="Y303" s="12">
        <f t="shared" si="63"/>
        <v>-294971.04000000004</v>
      </c>
      <c r="Z303" s="19"/>
      <c r="AA303" s="25">
        <f t="shared" si="66"/>
        <v>0</v>
      </c>
      <c r="AB303" s="25"/>
      <c r="AC303" s="25"/>
      <c r="AD303" s="25"/>
      <c r="AE303" s="24">
        <v>1</v>
      </c>
      <c r="AF303" s="24"/>
      <c r="AG303" s="19"/>
      <c r="AH303" s="19" t="s">
        <v>6598</v>
      </c>
      <c r="AI303" s="26"/>
      <c r="AJ303" s="22" t="s">
        <v>34</v>
      </c>
    </row>
    <row r="304" spans="1:36" x14ac:dyDescent="0.2">
      <c r="A304" s="5">
        <v>308</v>
      </c>
      <c r="B304" s="46">
        <v>19317166</v>
      </c>
      <c r="C304" s="47">
        <v>900222300580</v>
      </c>
      <c r="D304" s="48" t="s">
        <v>643</v>
      </c>
      <c r="E304" s="46" t="s">
        <v>644</v>
      </c>
      <c r="F304" s="46"/>
      <c r="G304" s="49"/>
      <c r="H304" s="49"/>
      <c r="I304" s="50">
        <v>2030810</v>
      </c>
      <c r="J304" s="50">
        <v>17329053</v>
      </c>
      <c r="K304" s="51"/>
      <c r="L304" s="50"/>
      <c r="M304" s="22">
        <v>137</v>
      </c>
      <c r="N304" s="22"/>
      <c r="O304" s="23">
        <v>1</v>
      </c>
      <c r="P304" s="31">
        <v>0</v>
      </c>
      <c r="Q304" s="19">
        <f t="shared" si="64"/>
        <v>-137</v>
      </c>
      <c r="R304" s="19">
        <f t="shared" si="65"/>
        <v>0</v>
      </c>
      <c r="S304" s="5">
        <f t="shared" si="61"/>
        <v>0</v>
      </c>
      <c r="T304" s="5">
        <f t="shared" si="62"/>
        <v>0</v>
      </c>
      <c r="U304" s="5">
        <f t="shared" si="58"/>
        <v>0</v>
      </c>
      <c r="V304" s="24">
        <v>0</v>
      </c>
      <c r="W304" s="12">
        <f t="shared" si="59"/>
        <v>-17418.18</v>
      </c>
      <c r="X304" s="12">
        <f t="shared" si="60"/>
        <v>0</v>
      </c>
      <c r="Y304" s="12">
        <f t="shared" si="63"/>
        <v>-17418.18</v>
      </c>
      <c r="Z304" s="52"/>
      <c r="AA304" s="25">
        <f t="shared" si="66"/>
        <v>-137</v>
      </c>
      <c r="AB304" s="25"/>
      <c r="AC304" s="25"/>
      <c r="AD304" s="25"/>
      <c r="AE304" s="24">
        <v>1</v>
      </c>
      <c r="AF304" s="24"/>
      <c r="AG304" s="50"/>
      <c r="AH304" s="22" t="s">
        <v>6573</v>
      </c>
      <c r="AI304" s="26"/>
      <c r="AJ304" s="22" t="s">
        <v>34</v>
      </c>
    </row>
    <row r="305" spans="1:36" x14ac:dyDescent="0.2">
      <c r="A305" s="5">
        <v>309</v>
      </c>
      <c r="B305" s="16">
        <v>331000045089</v>
      </c>
      <c r="C305" s="17">
        <v>99114005586</v>
      </c>
      <c r="D305" s="45" t="s">
        <v>645</v>
      </c>
      <c r="E305" s="19" t="s">
        <v>646</v>
      </c>
      <c r="F305" s="19" t="s">
        <v>288</v>
      </c>
      <c r="G305" s="20">
        <v>4</v>
      </c>
      <c r="H305" s="20"/>
      <c r="I305" s="19">
        <v>120221811</v>
      </c>
      <c r="J305" s="19">
        <v>317761</v>
      </c>
      <c r="K305" s="21"/>
      <c r="L305" s="19"/>
      <c r="M305" s="22">
        <v>149</v>
      </c>
      <c r="N305" s="22"/>
      <c r="O305" s="23">
        <v>1</v>
      </c>
      <c r="P305" s="31">
        <v>0</v>
      </c>
      <c r="Q305" s="19">
        <f t="shared" si="64"/>
        <v>-149</v>
      </c>
      <c r="R305" s="19">
        <f t="shared" si="65"/>
        <v>0</v>
      </c>
      <c r="S305" s="5">
        <f t="shared" si="61"/>
        <v>0</v>
      </c>
      <c r="T305" s="5">
        <f t="shared" si="62"/>
        <v>0</v>
      </c>
      <c r="U305" s="5">
        <f t="shared" si="58"/>
        <v>0</v>
      </c>
      <c r="V305" s="24">
        <v>0</v>
      </c>
      <c r="W305" s="12">
        <f t="shared" si="59"/>
        <v>-18943.86</v>
      </c>
      <c r="X305" s="12">
        <f t="shared" si="60"/>
        <v>0</v>
      </c>
      <c r="Y305" s="12">
        <f t="shared" si="63"/>
        <v>-18943.86</v>
      </c>
      <c r="Z305" s="19"/>
      <c r="AA305" s="25">
        <f t="shared" si="66"/>
        <v>-149</v>
      </c>
      <c r="AB305" s="25"/>
      <c r="AC305" s="25"/>
      <c r="AD305" s="25"/>
      <c r="AE305" s="24">
        <v>1</v>
      </c>
      <c r="AF305" s="24"/>
      <c r="AG305" s="19"/>
      <c r="AH305" s="19" t="s">
        <v>6572</v>
      </c>
      <c r="AI305" s="26"/>
      <c r="AJ305" s="22" t="s">
        <v>34</v>
      </c>
    </row>
    <row r="306" spans="1:36" x14ac:dyDescent="0.2">
      <c r="A306" s="5">
        <v>310</v>
      </c>
      <c r="B306" s="16">
        <v>330120041966</v>
      </c>
      <c r="C306" s="17">
        <v>631221400963</v>
      </c>
      <c r="D306" s="19" t="s">
        <v>647</v>
      </c>
      <c r="E306" s="19" t="s">
        <v>648</v>
      </c>
      <c r="F306" s="19" t="s">
        <v>32</v>
      </c>
      <c r="G306" s="20">
        <v>141</v>
      </c>
      <c r="H306" s="20" t="s">
        <v>280</v>
      </c>
      <c r="I306" s="22">
        <v>1540041</v>
      </c>
      <c r="J306" s="22">
        <v>57915703</v>
      </c>
      <c r="K306" s="21"/>
      <c r="L306" s="19"/>
      <c r="M306" s="22">
        <v>191</v>
      </c>
      <c r="N306" s="22"/>
      <c r="O306" s="23">
        <v>1</v>
      </c>
      <c r="P306" s="23">
        <v>1</v>
      </c>
      <c r="Q306" s="19">
        <f t="shared" si="64"/>
        <v>-191</v>
      </c>
      <c r="R306" s="19">
        <f t="shared" si="65"/>
        <v>-191</v>
      </c>
      <c r="S306" s="5">
        <f t="shared" si="61"/>
        <v>0</v>
      </c>
      <c r="T306" s="5">
        <f t="shared" si="62"/>
        <v>0</v>
      </c>
      <c r="U306" s="5">
        <f t="shared" si="58"/>
        <v>0</v>
      </c>
      <c r="V306" s="24">
        <v>0</v>
      </c>
      <c r="W306" s="12">
        <f t="shared" si="59"/>
        <v>-24283.74</v>
      </c>
      <c r="X306" s="12">
        <f t="shared" si="60"/>
        <v>-31608.59</v>
      </c>
      <c r="Y306" s="12">
        <f t="shared" si="63"/>
        <v>-55892.33</v>
      </c>
      <c r="Z306" s="19"/>
      <c r="AA306" s="25">
        <f t="shared" si="66"/>
        <v>0</v>
      </c>
      <c r="AB306" s="25"/>
      <c r="AC306" s="25"/>
      <c r="AD306" s="25"/>
      <c r="AE306" s="24">
        <v>1</v>
      </c>
      <c r="AF306" s="24"/>
      <c r="AG306" s="19"/>
      <c r="AH306" s="19" t="s">
        <v>6573</v>
      </c>
      <c r="AI306" s="26"/>
      <c r="AJ306" s="22" t="s">
        <v>34</v>
      </c>
    </row>
    <row r="307" spans="1:36" x14ac:dyDescent="0.2">
      <c r="A307" s="5">
        <v>311</v>
      </c>
      <c r="B307" s="16">
        <v>331000036002</v>
      </c>
      <c r="C307" s="17">
        <v>990740003589</v>
      </c>
      <c r="D307" s="19" t="s">
        <v>649</v>
      </c>
      <c r="E307" s="19" t="s">
        <v>650</v>
      </c>
      <c r="F307" s="19" t="s">
        <v>288</v>
      </c>
      <c r="G307" s="20" t="s">
        <v>49</v>
      </c>
      <c r="H307" s="20"/>
      <c r="I307" s="22">
        <v>30810842</v>
      </c>
      <c r="J307" s="22">
        <v>58173133</v>
      </c>
      <c r="K307" s="21"/>
      <c r="L307" s="19"/>
      <c r="M307" s="22">
        <v>1226</v>
      </c>
      <c r="N307" s="22"/>
      <c r="O307" s="23">
        <v>1</v>
      </c>
      <c r="P307" s="31">
        <v>0</v>
      </c>
      <c r="Q307" s="19">
        <f t="shared" si="64"/>
        <v>-1226</v>
      </c>
      <c r="R307" s="19">
        <f t="shared" si="65"/>
        <v>0</v>
      </c>
      <c r="S307" s="5">
        <f t="shared" si="61"/>
        <v>0</v>
      </c>
      <c r="T307" s="5">
        <f t="shared" si="62"/>
        <v>0</v>
      </c>
      <c r="U307" s="5">
        <f t="shared" si="58"/>
        <v>0</v>
      </c>
      <c r="V307" s="24">
        <v>0</v>
      </c>
      <c r="W307" s="12">
        <f t="shared" si="59"/>
        <v>-155873.64000000001</v>
      </c>
      <c r="X307" s="12">
        <f t="shared" si="60"/>
        <v>0</v>
      </c>
      <c r="Y307" s="12">
        <f t="shared" si="63"/>
        <v>-155873.64000000001</v>
      </c>
      <c r="Z307" s="19"/>
      <c r="AA307" s="25">
        <f t="shared" si="66"/>
        <v>-1226</v>
      </c>
      <c r="AB307" s="25"/>
      <c r="AC307" s="25"/>
      <c r="AD307" s="25"/>
      <c r="AE307" s="42">
        <v>1</v>
      </c>
      <c r="AF307" s="24"/>
      <c r="AG307" s="19"/>
      <c r="AH307" s="19" t="s">
        <v>6572</v>
      </c>
      <c r="AI307" s="26"/>
      <c r="AJ307" s="22" t="s">
        <v>34</v>
      </c>
    </row>
    <row r="308" spans="1:36" x14ac:dyDescent="0.2">
      <c r="A308" s="5">
        <v>312</v>
      </c>
      <c r="B308" s="16">
        <v>331012056519</v>
      </c>
      <c r="C308" s="17">
        <v>450515301000</v>
      </c>
      <c r="D308" s="19" t="s">
        <v>651</v>
      </c>
      <c r="E308" s="19" t="s">
        <v>652</v>
      </c>
      <c r="F308" s="19"/>
      <c r="G308" s="20"/>
      <c r="H308" s="20"/>
      <c r="I308" s="22">
        <v>31908125</v>
      </c>
      <c r="J308" s="22">
        <v>58175769</v>
      </c>
      <c r="K308" s="21"/>
      <c r="L308" s="19"/>
      <c r="M308" s="22">
        <v>248</v>
      </c>
      <c r="N308" s="22"/>
      <c r="O308" s="23">
        <v>1</v>
      </c>
      <c r="P308" s="23">
        <v>1</v>
      </c>
      <c r="Q308" s="19">
        <f t="shared" si="64"/>
        <v>-248</v>
      </c>
      <c r="R308" s="19">
        <f t="shared" si="65"/>
        <v>-248</v>
      </c>
      <c r="S308" s="5">
        <f t="shared" si="61"/>
        <v>0</v>
      </c>
      <c r="T308" s="5">
        <f t="shared" si="62"/>
        <v>0</v>
      </c>
      <c r="U308" s="5">
        <f t="shared" si="58"/>
        <v>0</v>
      </c>
      <c r="V308" s="24">
        <v>0</v>
      </c>
      <c r="W308" s="12">
        <f t="shared" si="59"/>
        <v>-31530.720000000001</v>
      </c>
      <c r="X308" s="12">
        <f t="shared" si="60"/>
        <v>-41041.520000000004</v>
      </c>
      <c r="Y308" s="12">
        <f t="shared" si="63"/>
        <v>-72572.240000000005</v>
      </c>
      <c r="Z308" s="19"/>
      <c r="AA308" s="25">
        <f t="shared" si="66"/>
        <v>0</v>
      </c>
      <c r="AB308" s="25"/>
      <c r="AC308" s="25"/>
      <c r="AD308" s="25"/>
      <c r="AE308" s="24"/>
      <c r="AF308" s="24"/>
      <c r="AG308" s="19"/>
      <c r="AH308" s="19" t="s">
        <v>6613</v>
      </c>
      <c r="AI308" s="26"/>
      <c r="AJ308" s="22" t="s">
        <v>34</v>
      </c>
    </row>
    <row r="309" spans="1:36" x14ac:dyDescent="0.2">
      <c r="A309" s="5">
        <v>313</v>
      </c>
      <c r="B309" s="16"/>
      <c r="C309" s="17">
        <v>840819302529</v>
      </c>
      <c r="D309" s="19" t="s">
        <v>653</v>
      </c>
      <c r="E309" s="19" t="s">
        <v>72</v>
      </c>
      <c r="F309" s="19" t="s">
        <v>72</v>
      </c>
      <c r="G309" s="20" t="s">
        <v>49</v>
      </c>
      <c r="H309" s="20"/>
      <c r="I309" s="22">
        <v>1535452</v>
      </c>
      <c r="J309" s="22">
        <v>17329953</v>
      </c>
      <c r="K309" s="21"/>
      <c r="L309" s="19"/>
      <c r="M309" s="22">
        <v>747</v>
      </c>
      <c r="N309" s="22"/>
      <c r="O309" s="23">
        <v>1</v>
      </c>
      <c r="P309" s="23">
        <v>1</v>
      </c>
      <c r="Q309" s="19">
        <f t="shared" si="64"/>
        <v>-747</v>
      </c>
      <c r="R309" s="19">
        <f t="shared" si="65"/>
        <v>-747</v>
      </c>
      <c r="S309" s="5">
        <f t="shared" si="61"/>
        <v>0</v>
      </c>
      <c r="T309" s="5">
        <f t="shared" si="62"/>
        <v>0</v>
      </c>
      <c r="U309" s="5">
        <f t="shared" si="58"/>
        <v>0</v>
      </c>
      <c r="V309" s="24">
        <v>0</v>
      </c>
      <c r="W309" s="12">
        <f t="shared" si="59"/>
        <v>-94973.58</v>
      </c>
      <c r="X309" s="12">
        <f t="shared" si="60"/>
        <v>-123621.03000000001</v>
      </c>
      <c r="Y309" s="12">
        <f t="shared" si="63"/>
        <v>-218594.61000000002</v>
      </c>
      <c r="Z309" s="19"/>
      <c r="AA309" s="25">
        <f t="shared" si="66"/>
        <v>0</v>
      </c>
      <c r="AB309" s="25"/>
      <c r="AC309" s="25"/>
      <c r="AD309" s="25"/>
      <c r="AE309" s="24">
        <v>1</v>
      </c>
      <c r="AF309" s="24"/>
      <c r="AG309" s="19"/>
      <c r="AH309" s="19" t="s">
        <v>6613</v>
      </c>
      <c r="AI309" s="26"/>
      <c r="AJ309" s="22" t="s">
        <v>34</v>
      </c>
    </row>
    <row r="310" spans="1:36" x14ac:dyDescent="0.2">
      <c r="A310" s="5">
        <v>314</v>
      </c>
      <c r="B310" s="16">
        <v>331012203224</v>
      </c>
      <c r="C310" s="17">
        <v>620411302189</v>
      </c>
      <c r="D310" s="19" t="s">
        <v>654</v>
      </c>
      <c r="E310" s="29" t="s">
        <v>655</v>
      </c>
      <c r="F310" s="29"/>
      <c r="G310" s="30"/>
      <c r="H310" s="30"/>
      <c r="I310" s="19">
        <v>0</v>
      </c>
      <c r="J310" s="22"/>
      <c r="K310" s="21"/>
      <c r="L310" s="22"/>
      <c r="M310" s="22">
        <v>0</v>
      </c>
      <c r="N310" s="22"/>
      <c r="O310" s="23">
        <v>1</v>
      </c>
      <c r="P310" s="23">
        <v>1</v>
      </c>
      <c r="Q310" s="19">
        <f t="shared" si="64"/>
        <v>0</v>
      </c>
      <c r="R310" s="19">
        <f t="shared" si="65"/>
        <v>0</v>
      </c>
      <c r="S310" s="5">
        <f t="shared" si="61"/>
        <v>0</v>
      </c>
      <c r="T310" s="5">
        <f t="shared" si="62"/>
        <v>0</v>
      </c>
      <c r="U310" s="5">
        <f t="shared" si="58"/>
        <v>0</v>
      </c>
      <c r="V310" s="24">
        <v>0</v>
      </c>
      <c r="W310" s="12">
        <f t="shared" si="59"/>
        <v>0</v>
      </c>
      <c r="X310" s="12">
        <f t="shared" si="60"/>
        <v>0</v>
      </c>
      <c r="Y310" s="12">
        <f t="shared" si="63"/>
        <v>0</v>
      </c>
      <c r="Z310" s="19"/>
      <c r="AA310" s="25">
        <f t="shared" si="66"/>
        <v>0</v>
      </c>
      <c r="AB310" s="25"/>
      <c r="AC310" s="25"/>
      <c r="AD310" s="25"/>
      <c r="AE310" s="24"/>
      <c r="AF310" s="24"/>
      <c r="AG310" s="22"/>
      <c r="AH310" s="19" t="s">
        <v>6573</v>
      </c>
      <c r="AI310" s="26"/>
      <c r="AJ310" s="22" t="s">
        <v>34</v>
      </c>
    </row>
    <row r="311" spans="1:36" x14ac:dyDescent="0.2">
      <c r="A311" s="5">
        <v>315</v>
      </c>
      <c r="B311" s="16">
        <v>331000035943</v>
      </c>
      <c r="C311" s="17">
        <v>990740003678</v>
      </c>
      <c r="D311" s="19" t="s">
        <v>656</v>
      </c>
      <c r="E311" s="29" t="s">
        <v>657</v>
      </c>
      <c r="F311" s="29" t="s">
        <v>225</v>
      </c>
      <c r="G311" s="30" t="s">
        <v>49</v>
      </c>
      <c r="H311" s="30"/>
      <c r="I311" s="22">
        <v>864754</v>
      </c>
      <c r="J311" s="22">
        <v>928886</v>
      </c>
      <c r="K311" s="21"/>
      <c r="L311" s="22"/>
      <c r="M311" s="22">
        <v>1176</v>
      </c>
      <c r="N311" s="22"/>
      <c r="O311" s="23">
        <v>1</v>
      </c>
      <c r="P311" s="31">
        <v>0</v>
      </c>
      <c r="Q311" s="19">
        <f t="shared" si="64"/>
        <v>-1176</v>
      </c>
      <c r="R311" s="19">
        <f t="shared" si="65"/>
        <v>0</v>
      </c>
      <c r="S311" s="5">
        <f t="shared" si="61"/>
        <v>0</v>
      </c>
      <c r="T311" s="5">
        <f t="shared" si="62"/>
        <v>0</v>
      </c>
      <c r="U311" s="5">
        <f t="shared" si="58"/>
        <v>0</v>
      </c>
      <c r="V311" s="24">
        <v>0</v>
      </c>
      <c r="W311" s="12">
        <f t="shared" si="59"/>
        <v>-149516.64000000001</v>
      </c>
      <c r="X311" s="12">
        <f t="shared" si="60"/>
        <v>0</v>
      </c>
      <c r="Y311" s="12">
        <f t="shared" si="63"/>
        <v>-149516.64000000001</v>
      </c>
      <c r="Z311" s="19"/>
      <c r="AA311" s="25">
        <f t="shared" si="66"/>
        <v>-1176</v>
      </c>
      <c r="AB311" s="25"/>
      <c r="AC311" s="25"/>
      <c r="AD311" s="25"/>
      <c r="AE311" s="42">
        <v>1</v>
      </c>
      <c r="AF311" s="24"/>
      <c r="AG311" s="22"/>
      <c r="AH311" s="19" t="s">
        <v>6598</v>
      </c>
      <c r="AI311" s="26"/>
      <c r="AJ311" s="22" t="s">
        <v>34</v>
      </c>
    </row>
    <row r="312" spans="1:36" x14ac:dyDescent="0.2">
      <c r="A312" s="5">
        <v>316</v>
      </c>
      <c r="B312" s="16">
        <v>331000035943</v>
      </c>
      <c r="C312" s="17">
        <v>990740003678</v>
      </c>
      <c r="D312" s="19" t="s">
        <v>656</v>
      </c>
      <c r="E312" s="29" t="s">
        <v>658</v>
      </c>
      <c r="F312" s="29" t="s">
        <v>225</v>
      </c>
      <c r="G312" s="30" t="s">
        <v>49</v>
      </c>
      <c r="H312" s="30"/>
      <c r="I312" s="22">
        <v>8646914</v>
      </c>
      <c r="J312" s="22">
        <v>828810</v>
      </c>
      <c r="K312" s="21"/>
      <c r="L312" s="22"/>
      <c r="M312" s="22">
        <v>376</v>
      </c>
      <c r="N312" s="22"/>
      <c r="O312" s="23">
        <v>1</v>
      </c>
      <c r="P312" s="23">
        <v>1</v>
      </c>
      <c r="Q312" s="19">
        <f t="shared" si="64"/>
        <v>-376</v>
      </c>
      <c r="R312" s="19">
        <f t="shared" si="65"/>
        <v>-376</v>
      </c>
      <c r="S312" s="5">
        <f t="shared" si="61"/>
        <v>0</v>
      </c>
      <c r="T312" s="5">
        <f t="shared" si="62"/>
        <v>0</v>
      </c>
      <c r="U312" s="5">
        <f t="shared" si="58"/>
        <v>0</v>
      </c>
      <c r="V312" s="24">
        <v>0</v>
      </c>
      <c r="W312" s="12">
        <f t="shared" si="59"/>
        <v>-47804.639999999999</v>
      </c>
      <c r="X312" s="12">
        <f t="shared" si="60"/>
        <v>-62224.240000000005</v>
      </c>
      <c r="Y312" s="12">
        <f t="shared" si="63"/>
        <v>-110028.88</v>
      </c>
      <c r="Z312" s="19"/>
      <c r="AA312" s="25">
        <f t="shared" si="66"/>
        <v>0</v>
      </c>
      <c r="AB312" s="25"/>
      <c r="AC312" s="25"/>
      <c r="AD312" s="25"/>
      <c r="AE312" s="42">
        <v>1</v>
      </c>
      <c r="AF312" s="24"/>
      <c r="AG312" s="22"/>
      <c r="AH312" s="19" t="s">
        <v>6598</v>
      </c>
      <c r="AI312" s="26"/>
      <c r="AJ312" s="22" t="s">
        <v>34</v>
      </c>
    </row>
    <row r="313" spans="1:36" x14ac:dyDescent="0.2">
      <c r="A313" s="5">
        <v>317</v>
      </c>
      <c r="B313" s="16">
        <v>330120222291</v>
      </c>
      <c r="C313" s="17">
        <v>781204400465</v>
      </c>
      <c r="D313" s="19" t="s">
        <v>659</v>
      </c>
      <c r="E313" s="19" t="s">
        <v>660</v>
      </c>
      <c r="F313" s="19" t="s">
        <v>309</v>
      </c>
      <c r="G313" s="20">
        <v>10</v>
      </c>
      <c r="H313" s="20" t="s">
        <v>198</v>
      </c>
      <c r="I313" s="22">
        <v>141134823</v>
      </c>
      <c r="J313" s="22">
        <v>17329191</v>
      </c>
      <c r="K313" s="21"/>
      <c r="L313" s="19"/>
      <c r="M313" s="22">
        <v>342</v>
      </c>
      <c r="N313" s="22"/>
      <c r="O313" s="23">
        <v>1</v>
      </c>
      <c r="P313" s="31">
        <v>0</v>
      </c>
      <c r="Q313" s="19">
        <f t="shared" si="64"/>
        <v>-342</v>
      </c>
      <c r="R313" s="19">
        <f t="shared" si="65"/>
        <v>0</v>
      </c>
      <c r="S313" s="5">
        <f t="shared" si="61"/>
        <v>0</v>
      </c>
      <c r="T313" s="5">
        <f t="shared" si="62"/>
        <v>0</v>
      </c>
      <c r="U313" s="5">
        <f t="shared" si="58"/>
        <v>0</v>
      </c>
      <c r="V313" s="24">
        <v>0</v>
      </c>
      <c r="W313" s="12">
        <f t="shared" si="59"/>
        <v>-43481.88</v>
      </c>
      <c r="X313" s="12">
        <f t="shared" si="60"/>
        <v>0</v>
      </c>
      <c r="Y313" s="12">
        <f t="shared" si="63"/>
        <v>-43481.88</v>
      </c>
      <c r="Z313" s="19"/>
      <c r="AA313" s="25">
        <f t="shared" si="66"/>
        <v>-342</v>
      </c>
      <c r="AB313" s="25"/>
      <c r="AC313" s="25"/>
      <c r="AD313" s="25"/>
      <c r="AE313" s="24">
        <v>1</v>
      </c>
      <c r="AF313" s="24"/>
      <c r="AG313" s="19"/>
      <c r="AH313" s="19" t="s">
        <v>6613</v>
      </c>
      <c r="AI313" s="26"/>
      <c r="AJ313" s="22" t="s">
        <v>34</v>
      </c>
    </row>
    <row r="314" spans="1:36" x14ac:dyDescent="0.2">
      <c r="A314" s="5">
        <v>318</v>
      </c>
      <c r="B314" s="16"/>
      <c r="C314" s="17">
        <v>840320301171</v>
      </c>
      <c r="D314" s="19" t="s">
        <v>661</v>
      </c>
      <c r="E314" s="19" t="s">
        <v>662</v>
      </c>
      <c r="F314" s="19" t="s">
        <v>211</v>
      </c>
      <c r="G314" s="20">
        <v>87</v>
      </c>
      <c r="H314" s="20"/>
      <c r="I314" s="22">
        <v>30284705</v>
      </c>
      <c r="J314" s="22">
        <v>5530177</v>
      </c>
      <c r="K314" s="21"/>
      <c r="L314" s="19"/>
      <c r="M314" s="22">
        <v>112</v>
      </c>
      <c r="N314" s="22"/>
      <c r="O314" s="23">
        <v>1</v>
      </c>
      <c r="P314" s="31">
        <v>0</v>
      </c>
      <c r="Q314" s="19">
        <f t="shared" si="64"/>
        <v>-112</v>
      </c>
      <c r="R314" s="19">
        <f t="shared" si="65"/>
        <v>0</v>
      </c>
      <c r="S314" s="5">
        <f t="shared" si="61"/>
        <v>0</v>
      </c>
      <c r="T314" s="5">
        <f t="shared" si="62"/>
        <v>0</v>
      </c>
      <c r="U314" s="5">
        <f t="shared" si="58"/>
        <v>0</v>
      </c>
      <c r="V314" s="24">
        <v>0</v>
      </c>
      <c r="W314" s="12">
        <f t="shared" si="59"/>
        <v>-14239.68</v>
      </c>
      <c r="X314" s="12">
        <f t="shared" si="60"/>
        <v>0</v>
      </c>
      <c r="Y314" s="12">
        <f t="shared" si="63"/>
        <v>-14239.68</v>
      </c>
      <c r="Z314" s="19"/>
      <c r="AA314" s="25">
        <f t="shared" si="66"/>
        <v>-112</v>
      </c>
      <c r="AB314" s="25"/>
      <c r="AC314" s="25"/>
      <c r="AD314" s="25"/>
      <c r="AE314" s="24">
        <v>1</v>
      </c>
      <c r="AF314" s="24"/>
      <c r="AG314" s="19"/>
      <c r="AH314" s="19" t="s">
        <v>6573</v>
      </c>
      <c r="AI314" s="26"/>
      <c r="AJ314" s="22" t="s">
        <v>34</v>
      </c>
    </row>
    <row r="315" spans="1:36" x14ac:dyDescent="0.2">
      <c r="A315" s="5">
        <v>319</v>
      </c>
      <c r="B315" s="16">
        <v>331018882093</v>
      </c>
      <c r="C315" s="17">
        <v>600402403180</v>
      </c>
      <c r="D315" s="22" t="s">
        <v>663</v>
      </c>
      <c r="E315" s="29" t="s">
        <v>613</v>
      </c>
      <c r="F315" s="29" t="s">
        <v>58</v>
      </c>
      <c r="G315" s="30">
        <v>73</v>
      </c>
      <c r="H315" s="30"/>
      <c r="I315" s="22">
        <v>10097521</v>
      </c>
      <c r="J315" s="22">
        <v>2770442</v>
      </c>
      <c r="K315" s="21"/>
      <c r="L315" s="22"/>
      <c r="M315" s="22">
        <v>2414</v>
      </c>
      <c r="N315" s="22"/>
      <c r="O315" s="23">
        <v>1</v>
      </c>
      <c r="P315" s="31">
        <v>0</v>
      </c>
      <c r="Q315" s="19">
        <f t="shared" si="64"/>
        <v>-2414</v>
      </c>
      <c r="R315" s="19">
        <f t="shared" si="65"/>
        <v>0</v>
      </c>
      <c r="S315" s="5">
        <f t="shared" si="61"/>
        <v>1</v>
      </c>
      <c r="T315" s="5">
        <f t="shared" si="62"/>
        <v>2494</v>
      </c>
      <c r="U315" s="5">
        <f t="shared" si="58"/>
        <v>729819.22</v>
      </c>
      <c r="V315" s="24">
        <v>0</v>
      </c>
      <c r="W315" s="12">
        <f t="shared" si="59"/>
        <v>-306915.96000000002</v>
      </c>
      <c r="X315" s="12">
        <f t="shared" si="60"/>
        <v>0</v>
      </c>
      <c r="Y315" s="12">
        <f t="shared" si="63"/>
        <v>-306915.96000000002</v>
      </c>
      <c r="Z315" s="19"/>
      <c r="AA315" s="25">
        <f t="shared" si="66"/>
        <v>-2414</v>
      </c>
      <c r="AB315" s="25"/>
      <c r="AC315" s="25"/>
      <c r="AD315" s="25"/>
      <c r="AE315" s="24">
        <v>1</v>
      </c>
      <c r="AF315" s="24"/>
      <c r="AG315" s="22"/>
      <c r="AH315" s="5" t="s">
        <v>664</v>
      </c>
      <c r="AI315" s="26"/>
      <c r="AJ315" s="22" t="s">
        <v>34</v>
      </c>
    </row>
    <row r="316" spans="1:36" x14ac:dyDescent="0.2">
      <c r="A316" s="5">
        <v>320</v>
      </c>
      <c r="B316" s="16">
        <v>331010100761</v>
      </c>
      <c r="C316" s="17">
        <v>390825301607</v>
      </c>
      <c r="D316" s="19" t="s">
        <v>665</v>
      </c>
      <c r="E316" s="19" t="s">
        <v>666</v>
      </c>
      <c r="F316" s="19"/>
      <c r="G316" s="20"/>
      <c r="H316" s="20"/>
      <c r="I316" s="19">
        <v>8282502</v>
      </c>
      <c r="J316" s="19" t="s">
        <v>667</v>
      </c>
      <c r="K316" s="21"/>
      <c r="L316" s="19"/>
      <c r="M316" s="22">
        <v>3257</v>
      </c>
      <c r="N316" s="22"/>
      <c r="O316" s="23">
        <v>1</v>
      </c>
      <c r="P316" s="23">
        <v>1</v>
      </c>
      <c r="Q316" s="19">
        <f t="shared" si="64"/>
        <v>-3257</v>
      </c>
      <c r="R316" s="19">
        <f t="shared" si="65"/>
        <v>-3257</v>
      </c>
      <c r="S316" s="5">
        <f t="shared" si="61"/>
        <v>1</v>
      </c>
      <c r="T316" s="5">
        <f t="shared" si="62"/>
        <v>3337</v>
      </c>
      <c r="U316" s="5">
        <f t="shared" si="58"/>
        <v>976506.30999999994</v>
      </c>
      <c r="V316" s="24">
        <v>0</v>
      </c>
      <c r="W316" s="12">
        <f t="shared" si="59"/>
        <v>-414094.98</v>
      </c>
      <c r="X316" s="12">
        <f t="shared" si="60"/>
        <v>-539000.93000000005</v>
      </c>
      <c r="Y316" s="12">
        <f t="shared" si="63"/>
        <v>-953095.91</v>
      </c>
      <c r="Z316" s="19"/>
      <c r="AA316" s="25">
        <f t="shared" si="66"/>
        <v>0</v>
      </c>
      <c r="AB316" s="25"/>
      <c r="AC316" s="25"/>
      <c r="AD316" s="25"/>
      <c r="AE316" s="24"/>
      <c r="AF316" s="24"/>
      <c r="AG316" s="19"/>
      <c r="AH316" s="19" t="s">
        <v>664</v>
      </c>
      <c r="AI316" s="26"/>
      <c r="AJ316" s="22" t="s">
        <v>34</v>
      </c>
    </row>
    <row r="317" spans="1:36" x14ac:dyDescent="0.2">
      <c r="A317" s="5">
        <v>321</v>
      </c>
      <c r="B317" s="16">
        <v>330120220108</v>
      </c>
      <c r="C317" s="17">
        <v>530610401883</v>
      </c>
      <c r="D317" s="19" t="s">
        <v>668</v>
      </c>
      <c r="E317" s="19" t="s">
        <v>669</v>
      </c>
      <c r="F317" s="19" t="s">
        <v>192</v>
      </c>
      <c r="G317" s="20">
        <v>93</v>
      </c>
      <c r="H317" s="20"/>
      <c r="I317" s="19">
        <v>26873572</v>
      </c>
      <c r="J317" s="19">
        <v>57913902</v>
      </c>
      <c r="K317" s="21"/>
      <c r="L317" s="19"/>
      <c r="M317" s="22">
        <v>1073</v>
      </c>
      <c r="N317" s="22"/>
      <c r="O317" s="23">
        <v>1</v>
      </c>
      <c r="P317" s="23">
        <v>1</v>
      </c>
      <c r="Q317" s="19">
        <f t="shared" si="64"/>
        <v>-1073</v>
      </c>
      <c r="R317" s="19">
        <f t="shared" si="65"/>
        <v>-1073</v>
      </c>
      <c r="S317" s="5">
        <f t="shared" si="61"/>
        <v>1</v>
      </c>
      <c r="T317" s="5">
        <f t="shared" si="62"/>
        <v>1153</v>
      </c>
      <c r="U317" s="5">
        <f t="shared" si="58"/>
        <v>337402.39</v>
      </c>
      <c r="V317" s="24">
        <v>0</v>
      </c>
      <c r="W317" s="12">
        <f t="shared" si="59"/>
        <v>-136421.22</v>
      </c>
      <c r="X317" s="12">
        <f t="shared" si="60"/>
        <v>-177570.77000000002</v>
      </c>
      <c r="Y317" s="12">
        <f t="shared" si="63"/>
        <v>-313991.99</v>
      </c>
      <c r="Z317" s="19"/>
      <c r="AA317" s="25">
        <f t="shared" si="66"/>
        <v>0</v>
      </c>
      <c r="AB317" s="25"/>
      <c r="AC317" s="25"/>
      <c r="AD317" s="25"/>
      <c r="AE317" s="24">
        <v>1</v>
      </c>
      <c r="AF317" s="24"/>
      <c r="AG317" s="19"/>
      <c r="AH317" s="19" t="s">
        <v>664</v>
      </c>
      <c r="AI317" s="26"/>
      <c r="AJ317" s="22" t="s">
        <v>34</v>
      </c>
    </row>
    <row r="318" spans="1:36" x14ac:dyDescent="0.2">
      <c r="A318" s="5">
        <v>322</v>
      </c>
      <c r="B318" s="16">
        <v>331000017259</v>
      </c>
      <c r="C318" s="17">
        <v>110340017304</v>
      </c>
      <c r="D318" s="19" t="s">
        <v>670</v>
      </c>
      <c r="E318" s="19" t="s">
        <v>671</v>
      </c>
      <c r="F318" s="19" t="s">
        <v>52</v>
      </c>
      <c r="G318" s="20">
        <v>52</v>
      </c>
      <c r="H318" s="20"/>
      <c r="I318" s="19">
        <v>3882</v>
      </c>
      <c r="J318" s="19">
        <v>41508</v>
      </c>
      <c r="K318" s="21"/>
      <c r="L318" s="19"/>
      <c r="M318" s="22">
        <v>13738</v>
      </c>
      <c r="N318" s="22"/>
      <c r="O318" s="23">
        <v>1</v>
      </c>
      <c r="P318" s="31">
        <v>0</v>
      </c>
      <c r="Q318" s="19">
        <f t="shared" si="64"/>
        <v>-13738</v>
      </c>
      <c r="R318" s="19">
        <f t="shared" si="65"/>
        <v>0</v>
      </c>
      <c r="S318" s="5">
        <f t="shared" si="61"/>
        <v>1</v>
      </c>
      <c r="T318" s="5">
        <f t="shared" si="62"/>
        <v>13818</v>
      </c>
      <c r="U318" s="5">
        <f t="shared" si="58"/>
        <v>4043561.34</v>
      </c>
      <c r="V318" s="24">
        <v>0</v>
      </c>
      <c r="W318" s="12">
        <f t="shared" si="59"/>
        <v>-1746649.32</v>
      </c>
      <c r="X318" s="12">
        <f t="shared" si="60"/>
        <v>0</v>
      </c>
      <c r="Y318" s="12">
        <f t="shared" si="63"/>
        <v>-1746649.32</v>
      </c>
      <c r="Z318" s="19"/>
      <c r="AA318" s="25">
        <f t="shared" si="66"/>
        <v>-13738</v>
      </c>
      <c r="AB318" s="25"/>
      <c r="AC318" s="25"/>
      <c r="AD318" s="25"/>
      <c r="AE318" s="24">
        <v>1</v>
      </c>
      <c r="AF318" s="24"/>
      <c r="AG318" s="19"/>
      <c r="AH318" s="19" t="s">
        <v>664</v>
      </c>
      <c r="AI318" s="26"/>
      <c r="AJ318" s="22" t="s">
        <v>34</v>
      </c>
    </row>
    <row r="319" spans="1:36" x14ac:dyDescent="0.2">
      <c r="A319" s="5">
        <v>323</v>
      </c>
      <c r="B319" s="16">
        <v>331012451744</v>
      </c>
      <c r="C319" s="17">
        <v>710723401688</v>
      </c>
      <c r="D319" s="19" t="s">
        <v>672</v>
      </c>
      <c r="E319" s="19" t="s">
        <v>673</v>
      </c>
      <c r="F319" s="19" t="s">
        <v>48</v>
      </c>
      <c r="G319" s="20" t="s">
        <v>49</v>
      </c>
      <c r="H319" s="20"/>
      <c r="I319" s="19">
        <v>15650012</v>
      </c>
      <c r="J319" s="19">
        <v>25263</v>
      </c>
      <c r="K319" s="21"/>
      <c r="L319" s="19"/>
      <c r="M319" s="22">
        <v>826</v>
      </c>
      <c r="N319" s="22"/>
      <c r="O319" s="23">
        <v>1</v>
      </c>
      <c r="P319" s="23">
        <v>1</v>
      </c>
      <c r="Q319" s="19">
        <f t="shared" si="64"/>
        <v>-826</v>
      </c>
      <c r="R319" s="19">
        <f t="shared" si="65"/>
        <v>-826</v>
      </c>
      <c r="S319" s="5">
        <f t="shared" si="61"/>
        <v>1</v>
      </c>
      <c r="T319" s="5">
        <f t="shared" si="62"/>
        <v>906</v>
      </c>
      <c r="U319" s="5">
        <f t="shared" si="58"/>
        <v>265122.77999999997</v>
      </c>
      <c r="V319" s="24">
        <v>0</v>
      </c>
      <c r="W319" s="12">
        <f t="shared" si="59"/>
        <v>-105017.64</v>
      </c>
      <c r="X319" s="12">
        <f t="shared" si="60"/>
        <v>-136694.74000000002</v>
      </c>
      <c r="Y319" s="12">
        <f t="shared" si="63"/>
        <v>-241712.38</v>
      </c>
      <c r="Z319" s="19"/>
      <c r="AA319" s="25">
        <f t="shared" si="66"/>
        <v>0</v>
      </c>
      <c r="AB319" s="25"/>
      <c r="AC319" s="25"/>
      <c r="AD319" s="25"/>
      <c r="AE319" s="24">
        <v>1</v>
      </c>
      <c r="AF319" s="24"/>
      <c r="AG319" s="19"/>
      <c r="AH319" s="19" t="s">
        <v>664</v>
      </c>
      <c r="AI319" s="26"/>
      <c r="AJ319" s="22" t="s">
        <v>34</v>
      </c>
    </row>
    <row r="320" spans="1:36" x14ac:dyDescent="0.2">
      <c r="A320" s="5">
        <v>324</v>
      </c>
      <c r="B320" s="16">
        <v>330100210112</v>
      </c>
      <c r="C320" s="17">
        <v>570907401111</v>
      </c>
      <c r="D320" s="19" t="s">
        <v>674</v>
      </c>
      <c r="E320" s="19" t="s">
        <v>675</v>
      </c>
      <c r="F320" s="19" t="s">
        <v>91</v>
      </c>
      <c r="G320" s="20">
        <v>49</v>
      </c>
      <c r="H320" s="20"/>
      <c r="I320" s="19">
        <v>1685310</v>
      </c>
      <c r="J320" s="19">
        <v>230520</v>
      </c>
      <c r="K320" s="21"/>
      <c r="L320" s="19"/>
      <c r="M320" s="22">
        <v>960</v>
      </c>
      <c r="N320" s="22"/>
      <c r="O320" s="23">
        <v>1</v>
      </c>
      <c r="P320" s="23">
        <v>1</v>
      </c>
      <c r="Q320" s="19">
        <f t="shared" si="64"/>
        <v>-960</v>
      </c>
      <c r="R320" s="19">
        <f t="shared" si="65"/>
        <v>-960</v>
      </c>
      <c r="S320" s="5">
        <f t="shared" si="61"/>
        <v>1</v>
      </c>
      <c r="T320" s="5">
        <f t="shared" si="62"/>
        <v>1040</v>
      </c>
      <c r="U320" s="5">
        <f t="shared" ref="U320:U381" si="73">(vod+kan)*T320</f>
        <v>304335.2</v>
      </c>
      <c r="V320" s="24">
        <v>0</v>
      </c>
      <c r="W320" s="12">
        <f t="shared" ref="W320:W381" si="74">IF( OR(AH320="респ.бюджет",AH320="гор.бюджет",AH320="обл.бюджет"),vod_b,IF(AH320="район",vod_r,IF(AH320="талсуат",vod_tal,IF(AH320="коммунал.хоз-во",vod_kom,vod))))*Q320</f>
        <v>-122054.39999999999</v>
      </c>
      <c r="X320" s="12">
        <f t="shared" ref="X320:X381" si="75">IF( OR(AH320="респ.бюджет",AH320="гор.бюджет",AH320="обл.бюджет"),kan_b,IF(AH320="район",kan_r,IF(AH320="талсуат",kan_tal,IF(AH320="коммунал.хоз-во",kan_kom,kan))))*R320</f>
        <v>-158870.40000000002</v>
      </c>
      <c r="Y320" s="12">
        <f t="shared" si="63"/>
        <v>-280924.80000000005</v>
      </c>
      <c r="Z320" s="19"/>
      <c r="AA320" s="25">
        <f t="shared" si="66"/>
        <v>0</v>
      </c>
      <c r="AB320" s="25"/>
      <c r="AC320" s="25"/>
      <c r="AD320" s="25"/>
      <c r="AE320" s="24">
        <v>1</v>
      </c>
      <c r="AF320" s="24"/>
      <c r="AG320" s="19"/>
      <c r="AH320" s="19" t="s">
        <v>664</v>
      </c>
      <c r="AI320" s="26"/>
      <c r="AJ320" s="22" t="s">
        <v>34</v>
      </c>
    </row>
    <row r="321" spans="1:36" x14ac:dyDescent="0.2">
      <c r="A321" s="5">
        <v>325</v>
      </c>
      <c r="B321" s="16">
        <v>330100210112</v>
      </c>
      <c r="C321" s="17">
        <v>570907401111</v>
      </c>
      <c r="D321" s="19" t="s">
        <v>674</v>
      </c>
      <c r="E321" s="19" t="s">
        <v>675</v>
      </c>
      <c r="F321" s="19" t="s">
        <v>91</v>
      </c>
      <c r="G321" s="20">
        <v>49</v>
      </c>
      <c r="H321" s="20"/>
      <c r="I321" s="19">
        <v>26097792</v>
      </c>
      <c r="J321" s="19">
        <v>317240</v>
      </c>
      <c r="K321" s="21"/>
      <c r="L321" s="19"/>
      <c r="M321" s="22">
        <v>387</v>
      </c>
      <c r="N321" s="22"/>
      <c r="O321" s="23">
        <v>1</v>
      </c>
      <c r="P321" s="23">
        <v>1</v>
      </c>
      <c r="Q321" s="19">
        <f t="shared" si="64"/>
        <v>-387</v>
      </c>
      <c r="R321" s="19">
        <f t="shared" si="65"/>
        <v>-387</v>
      </c>
      <c r="S321" s="5">
        <f t="shared" ref="S321:S382" si="76">IF(OR(AND(AH321="кафе",Q321&lt;25),AND(AH321="рестораны",Q321&lt;110),AND(AH321="гостиницы",Q321&lt;70),AND(AH321="азс и автомойки",Q321&lt;160),AND(AH321="сауны",Q321&lt;80),AND(AH321="бани",Q321&lt;50)),1,0)</f>
        <v>1</v>
      </c>
      <c r="T321" s="5">
        <f t="shared" ref="T321:T382" si="77">S321*IF(AH321="кафе",25-Q321,IF(AH321="рестораны",110-Q321,IF(AH321="гостиницы",70-Q321,IF(AH321="азс и автомойки",160-Q321,IF(AH321="сауны",80-Q321,IF(AH321="бани",50-Q321,0))))))</f>
        <v>467</v>
      </c>
      <c r="U321" s="5">
        <f t="shared" si="73"/>
        <v>136658.21</v>
      </c>
      <c r="V321" s="24">
        <v>0</v>
      </c>
      <c r="W321" s="12">
        <f t="shared" si="74"/>
        <v>-49203.18</v>
      </c>
      <c r="X321" s="12">
        <f t="shared" si="75"/>
        <v>-64044.630000000005</v>
      </c>
      <c r="Y321" s="12">
        <f t="shared" ref="Y321:Y382" si="78">W321+X321+AC321</f>
        <v>-113247.81</v>
      </c>
      <c r="Z321" s="19"/>
      <c r="AA321" s="25">
        <f t="shared" si="66"/>
        <v>0</v>
      </c>
      <c r="AB321" s="25"/>
      <c r="AC321" s="25"/>
      <c r="AD321" s="25"/>
      <c r="AE321" s="24">
        <v>1</v>
      </c>
      <c r="AF321" s="24"/>
      <c r="AG321" s="19"/>
      <c r="AH321" s="19" t="s">
        <v>664</v>
      </c>
      <c r="AI321" s="26"/>
      <c r="AJ321" s="22" t="s">
        <v>34</v>
      </c>
    </row>
    <row r="322" spans="1:36" x14ac:dyDescent="0.2">
      <c r="A322" s="5">
        <v>326</v>
      </c>
      <c r="B322" s="16">
        <v>330710259258</v>
      </c>
      <c r="C322" s="17">
        <v>711114402291</v>
      </c>
      <c r="D322" s="19" t="s">
        <v>676</v>
      </c>
      <c r="E322" s="19" t="s">
        <v>677</v>
      </c>
      <c r="F322" s="19" t="s">
        <v>91</v>
      </c>
      <c r="G322" s="20">
        <v>102</v>
      </c>
      <c r="H322" s="20"/>
      <c r="I322" s="19">
        <v>12789275</v>
      </c>
      <c r="J322" s="19">
        <v>33184</v>
      </c>
      <c r="K322" s="21"/>
      <c r="L322" s="19"/>
      <c r="M322" s="22">
        <v>1658</v>
      </c>
      <c r="N322" s="22"/>
      <c r="O322" s="23">
        <v>1</v>
      </c>
      <c r="P322" s="31">
        <v>0</v>
      </c>
      <c r="Q322" s="19">
        <f t="shared" si="64"/>
        <v>-1658</v>
      </c>
      <c r="R322" s="19">
        <f t="shared" si="65"/>
        <v>0</v>
      </c>
      <c r="S322" s="5">
        <f t="shared" si="76"/>
        <v>1</v>
      </c>
      <c r="T322" s="5">
        <f t="shared" si="77"/>
        <v>1708</v>
      </c>
      <c r="U322" s="5">
        <f t="shared" si="73"/>
        <v>499812.04</v>
      </c>
      <c r="V322" s="24">
        <v>0</v>
      </c>
      <c r="W322" s="12">
        <f t="shared" si="74"/>
        <v>-210798.12</v>
      </c>
      <c r="X322" s="12">
        <f t="shared" si="75"/>
        <v>0</v>
      </c>
      <c r="Y322" s="12">
        <f t="shared" si="78"/>
        <v>-210798.12</v>
      </c>
      <c r="Z322" s="19"/>
      <c r="AA322" s="25">
        <f t="shared" si="66"/>
        <v>-1658</v>
      </c>
      <c r="AB322" s="25"/>
      <c r="AC322" s="25"/>
      <c r="AD322" s="25"/>
      <c r="AE322" s="24">
        <v>1</v>
      </c>
      <c r="AF322" s="24"/>
      <c r="AG322" s="19"/>
      <c r="AH322" s="19" t="s">
        <v>678</v>
      </c>
      <c r="AI322" s="26"/>
      <c r="AJ322" s="22" t="s">
        <v>34</v>
      </c>
    </row>
    <row r="323" spans="1:36" x14ac:dyDescent="0.2">
      <c r="A323" s="5">
        <v>327</v>
      </c>
      <c r="B323" s="16">
        <v>331010382208</v>
      </c>
      <c r="C323" s="17">
        <v>560601403628</v>
      </c>
      <c r="D323" s="19" t="s">
        <v>679</v>
      </c>
      <c r="E323" s="19" t="s">
        <v>680</v>
      </c>
      <c r="F323" s="19" t="s">
        <v>32</v>
      </c>
      <c r="G323" s="20">
        <v>141</v>
      </c>
      <c r="H323" s="20" t="s">
        <v>134</v>
      </c>
      <c r="I323" s="19">
        <v>1505294</v>
      </c>
      <c r="J323" s="19">
        <v>98834</v>
      </c>
      <c r="K323" s="21"/>
      <c r="L323" s="19"/>
      <c r="M323" s="22">
        <v>598</v>
      </c>
      <c r="N323" s="22"/>
      <c r="O323" s="23">
        <v>1</v>
      </c>
      <c r="P323" s="23">
        <v>1</v>
      </c>
      <c r="Q323" s="19">
        <f t="shared" si="64"/>
        <v>-598</v>
      </c>
      <c r="R323" s="19">
        <f t="shared" si="65"/>
        <v>-598</v>
      </c>
      <c r="S323" s="5">
        <f t="shared" si="76"/>
        <v>1</v>
      </c>
      <c r="T323" s="5">
        <f t="shared" si="77"/>
        <v>648</v>
      </c>
      <c r="U323" s="5">
        <f t="shared" si="73"/>
        <v>189624.24</v>
      </c>
      <c r="V323" s="24">
        <v>0</v>
      </c>
      <c r="W323" s="12">
        <f t="shared" si="74"/>
        <v>-76029.72</v>
      </c>
      <c r="X323" s="12">
        <f t="shared" si="75"/>
        <v>-98963.02</v>
      </c>
      <c r="Y323" s="12">
        <f t="shared" si="78"/>
        <v>-174992.74</v>
      </c>
      <c r="Z323" s="19"/>
      <c r="AA323" s="25">
        <f t="shared" si="66"/>
        <v>0</v>
      </c>
      <c r="AB323" s="25"/>
      <c r="AC323" s="25"/>
      <c r="AD323" s="25"/>
      <c r="AE323" s="24">
        <v>1</v>
      </c>
      <c r="AF323" s="24"/>
      <c r="AG323" s="19"/>
      <c r="AH323" s="19" t="s">
        <v>678</v>
      </c>
      <c r="AI323" s="26"/>
      <c r="AJ323" s="22" t="s">
        <v>34</v>
      </c>
    </row>
    <row r="324" spans="1:36" x14ac:dyDescent="0.2">
      <c r="A324" s="5">
        <v>328</v>
      </c>
      <c r="B324" s="16">
        <v>331012250435</v>
      </c>
      <c r="C324" s="17">
        <v>561210301404</v>
      </c>
      <c r="D324" s="19" t="s">
        <v>681</v>
      </c>
      <c r="E324" s="19" t="s">
        <v>682</v>
      </c>
      <c r="F324" s="19" t="s">
        <v>72</v>
      </c>
      <c r="G324" s="20">
        <v>114</v>
      </c>
      <c r="H324" s="20"/>
      <c r="I324" s="19">
        <v>26223553</v>
      </c>
      <c r="J324" s="19">
        <v>2414</v>
      </c>
      <c r="K324" s="21"/>
      <c r="L324" s="19"/>
      <c r="M324" s="22">
        <v>1671</v>
      </c>
      <c r="N324" s="22"/>
      <c r="O324" s="23">
        <v>1</v>
      </c>
      <c r="P324" s="31">
        <v>1</v>
      </c>
      <c r="Q324" s="19">
        <f t="shared" si="64"/>
        <v>-1671</v>
      </c>
      <c r="R324" s="19">
        <f t="shared" si="65"/>
        <v>-1671</v>
      </c>
      <c r="S324" s="5">
        <f t="shared" si="76"/>
        <v>1</v>
      </c>
      <c r="T324" s="5">
        <f t="shared" si="77"/>
        <v>1721</v>
      </c>
      <c r="U324" s="5">
        <f t="shared" si="73"/>
        <v>503616.23</v>
      </c>
      <c r="V324" s="24">
        <v>0</v>
      </c>
      <c r="W324" s="12">
        <f t="shared" si="74"/>
        <v>-212450.94</v>
      </c>
      <c r="X324" s="12">
        <f t="shared" si="75"/>
        <v>-276533.79000000004</v>
      </c>
      <c r="Y324" s="12">
        <f t="shared" si="78"/>
        <v>-488984.73000000004</v>
      </c>
      <c r="Z324" s="19"/>
      <c r="AA324" s="25">
        <f t="shared" si="66"/>
        <v>0</v>
      </c>
      <c r="AB324" s="25"/>
      <c r="AC324" s="25"/>
      <c r="AD324" s="25"/>
      <c r="AE324" s="24">
        <v>1</v>
      </c>
      <c r="AF324" s="24"/>
      <c r="AG324" s="19"/>
      <c r="AH324" s="19" t="s">
        <v>678</v>
      </c>
      <c r="AI324" s="26"/>
      <c r="AJ324" s="22" t="s">
        <v>34</v>
      </c>
    </row>
    <row r="325" spans="1:36" x14ac:dyDescent="0.2">
      <c r="A325" s="5">
        <v>329</v>
      </c>
      <c r="B325" s="16">
        <v>331010603372</v>
      </c>
      <c r="C325" s="17">
        <v>510210302272</v>
      </c>
      <c r="D325" s="19" t="s">
        <v>683</v>
      </c>
      <c r="E325" s="19" t="s">
        <v>684</v>
      </c>
      <c r="F325" s="19" t="s">
        <v>32</v>
      </c>
      <c r="G325" s="20">
        <v>141</v>
      </c>
      <c r="H325" s="20">
        <v>1</v>
      </c>
      <c r="I325" s="19">
        <v>15446791</v>
      </c>
      <c r="J325" s="22">
        <v>12375</v>
      </c>
      <c r="K325" s="21"/>
      <c r="L325" s="19"/>
      <c r="M325" s="22">
        <v>1017</v>
      </c>
      <c r="N325" s="22"/>
      <c r="O325" s="23">
        <v>1</v>
      </c>
      <c r="P325" s="23">
        <v>1</v>
      </c>
      <c r="Q325" s="19">
        <f t="shared" si="64"/>
        <v>-1017</v>
      </c>
      <c r="R325" s="19">
        <f t="shared" si="65"/>
        <v>-1017</v>
      </c>
      <c r="S325" s="5">
        <f t="shared" si="76"/>
        <v>1</v>
      </c>
      <c r="T325" s="5">
        <f t="shared" si="77"/>
        <v>1067</v>
      </c>
      <c r="U325" s="5">
        <f t="shared" si="73"/>
        <v>312236.21000000002</v>
      </c>
      <c r="V325" s="24">
        <v>0</v>
      </c>
      <c r="W325" s="12">
        <f t="shared" si="74"/>
        <v>-129301.38</v>
      </c>
      <c r="X325" s="12">
        <f t="shared" si="75"/>
        <v>-168303.33000000002</v>
      </c>
      <c r="Y325" s="12">
        <f t="shared" si="78"/>
        <v>-297604.71000000002</v>
      </c>
      <c r="Z325" s="19"/>
      <c r="AA325" s="25">
        <f t="shared" si="66"/>
        <v>0</v>
      </c>
      <c r="AB325" s="25"/>
      <c r="AC325" s="25"/>
      <c r="AD325" s="25"/>
      <c r="AE325" s="24">
        <v>1</v>
      </c>
      <c r="AF325" s="24"/>
      <c r="AG325" s="19"/>
      <c r="AH325" s="19" t="s">
        <v>678</v>
      </c>
      <c r="AI325" s="26"/>
      <c r="AJ325" s="22" t="s">
        <v>34</v>
      </c>
    </row>
    <row r="326" spans="1:36" x14ac:dyDescent="0.2">
      <c r="A326" s="5">
        <v>330</v>
      </c>
      <c r="B326" s="16">
        <v>331012070668</v>
      </c>
      <c r="C326" s="17">
        <v>730923401212</v>
      </c>
      <c r="D326" s="19" t="s">
        <v>685</v>
      </c>
      <c r="E326" s="19" t="s">
        <v>686</v>
      </c>
      <c r="F326" s="19" t="s">
        <v>32</v>
      </c>
      <c r="G326" s="20">
        <v>135</v>
      </c>
      <c r="H326" s="20"/>
      <c r="I326" s="19">
        <v>43</v>
      </c>
      <c r="J326" s="22">
        <v>317762</v>
      </c>
      <c r="K326" s="21"/>
      <c r="L326" s="19"/>
      <c r="M326" s="22">
        <v>2143</v>
      </c>
      <c r="N326" s="22"/>
      <c r="O326" s="23">
        <v>1</v>
      </c>
      <c r="P326" s="23">
        <v>1</v>
      </c>
      <c r="Q326" s="19">
        <f t="shared" si="64"/>
        <v>-2143</v>
      </c>
      <c r="R326" s="19">
        <f t="shared" si="65"/>
        <v>-2143</v>
      </c>
      <c r="S326" s="5">
        <f t="shared" si="76"/>
        <v>1</v>
      </c>
      <c r="T326" s="5">
        <f t="shared" si="77"/>
        <v>2193</v>
      </c>
      <c r="U326" s="5">
        <f t="shared" si="73"/>
        <v>641737.59</v>
      </c>
      <c r="V326" s="24">
        <v>0</v>
      </c>
      <c r="W326" s="12">
        <f t="shared" si="74"/>
        <v>-272461.02</v>
      </c>
      <c r="X326" s="12">
        <f t="shared" si="75"/>
        <v>-354645.07</v>
      </c>
      <c r="Y326" s="12">
        <f t="shared" si="78"/>
        <v>-627106.09000000008</v>
      </c>
      <c r="Z326" s="19"/>
      <c r="AA326" s="25">
        <f t="shared" si="66"/>
        <v>0</v>
      </c>
      <c r="AB326" s="25"/>
      <c r="AC326" s="25"/>
      <c r="AD326" s="25"/>
      <c r="AE326" s="24">
        <v>1</v>
      </c>
      <c r="AF326" s="24"/>
      <c r="AG326" s="19"/>
      <c r="AH326" s="19" t="s">
        <v>678</v>
      </c>
      <c r="AI326" s="26"/>
      <c r="AJ326" s="22" t="s">
        <v>34</v>
      </c>
    </row>
    <row r="327" spans="1:36" x14ac:dyDescent="0.2">
      <c r="A327" s="5">
        <v>331</v>
      </c>
      <c r="B327" s="16">
        <v>331000025238</v>
      </c>
      <c r="C327" s="17">
        <v>120340004483</v>
      </c>
      <c r="D327" s="19" t="s">
        <v>687</v>
      </c>
      <c r="E327" s="19" t="s">
        <v>688</v>
      </c>
      <c r="F327" s="19" t="s">
        <v>129</v>
      </c>
      <c r="G327" s="20">
        <v>144</v>
      </c>
      <c r="H327" s="20"/>
      <c r="I327" s="19">
        <v>10390628</v>
      </c>
      <c r="J327" s="22">
        <v>2615</v>
      </c>
      <c r="K327" s="21"/>
      <c r="L327" s="19"/>
      <c r="M327" s="22">
        <v>2030</v>
      </c>
      <c r="N327" s="22"/>
      <c r="O327" s="23">
        <v>1</v>
      </c>
      <c r="P327" s="23">
        <v>1</v>
      </c>
      <c r="Q327" s="19">
        <f t="shared" si="64"/>
        <v>-2030</v>
      </c>
      <c r="R327" s="19">
        <f t="shared" si="65"/>
        <v>-2030</v>
      </c>
      <c r="S327" s="5">
        <f t="shared" si="76"/>
        <v>1</v>
      </c>
      <c r="T327" s="5">
        <f t="shared" si="77"/>
        <v>2080</v>
      </c>
      <c r="U327" s="5">
        <f t="shared" si="73"/>
        <v>608670.4</v>
      </c>
      <c r="V327" s="24">
        <v>0</v>
      </c>
      <c r="W327" s="12">
        <f t="shared" si="74"/>
        <v>-258094.2</v>
      </c>
      <c r="X327" s="12">
        <f t="shared" si="75"/>
        <v>-335944.7</v>
      </c>
      <c r="Y327" s="12">
        <f t="shared" si="78"/>
        <v>-594038.9</v>
      </c>
      <c r="Z327" s="19"/>
      <c r="AA327" s="25">
        <f t="shared" si="66"/>
        <v>0</v>
      </c>
      <c r="AB327" s="25"/>
      <c r="AC327" s="25"/>
      <c r="AD327" s="25"/>
      <c r="AE327" s="24">
        <v>1</v>
      </c>
      <c r="AF327" s="24"/>
      <c r="AG327" s="19"/>
      <c r="AH327" s="19" t="s">
        <v>678</v>
      </c>
      <c r="AI327" s="26"/>
      <c r="AJ327" s="22" t="s">
        <v>34</v>
      </c>
    </row>
    <row r="328" spans="1:36" x14ac:dyDescent="0.2">
      <c r="A328" s="5">
        <v>332</v>
      </c>
      <c r="B328" s="16">
        <v>331017805820</v>
      </c>
      <c r="C328" s="17">
        <v>590910401835</v>
      </c>
      <c r="D328" s="19" t="s">
        <v>689</v>
      </c>
      <c r="E328" s="19" t="s">
        <v>690</v>
      </c>
      <c r="F328" s="19" t="s">
        <v>691</v>
      </c>
      <c r="G328" s="20">
        <v>4</v>
      </c>
      <c r="H328" s="20">
        <v>1</v>
      </c>
      <c r="I328" s="19">
        <v>10227676</v>
      </c>
      <c r="J328" s="22">
        <v>58173150</v>
      </c>
      <c r="K328" s="21"/>
      <c r="L328" s="19"/>
      <c r="M328" s="22">
        <v>1220</v>
      </c>
      <c r="N328" s="22"/>
      <c r="O328" s="23">
        <v>1</v>
      </c>
      <c r="P328" s="31">
        <v>0</v>
      </c>
      <c r="Q328" s="19">
        <f t="shared" si="64"/>
        <v>-1220</v>
      </c>
      <c r="R328" s="19">
        <f t="shared" si="65"/>
        <v>0</v>
      </c>
      <c r="S328" s="5">
        <f t="shared" si="76"/>
        <v>1</v>
      </c>
      <c r="T328" s="5">
        <f t="shared" si="77"/>
        <v>1270</v>
      </c>
      <c r="U328" s="5">
        <f t="shared" si="73"/>
        <v>371640.1</v>
      </c>
      <c r="V328" s="24">
        <v>0</v>
      </c>
      <c r="W328" s="12">
        <f t="shared" si="74"/>
        <v>-155110.79999999999</v>
      </c>
      <c r="X328" s="12">
        <f t="shared" si="75"/>
        <v>0</v>
      </c>
      <c r="Y328" s="12">
        <f t="shared" si="78"/>
        <v>-155110.79999999999</v>
      </c>
      <c r="Z328" s="19"/>
      <c r="AA328" s="25">
        <f t="shared" si="66"/>
        <v>-1220</v>
      </c>
      <c r="AB328" s="25"/>
      <c r="AC328" s="25"/>
      <c r="AD328" s="25"/>
      <c r="AE328" s="24">
        <v>1</v>
      </c>
      <c r="AF328" s="24"/>
      <c r="AG328" s="19"/>
      <c r="AH328" s="19" t="s">
        <v>678</v>
      </c>
      <c r="AI328" s="26"/>
      <c r="AJ328" s="22" t="s">
        <v>34</v>
      </c>
    </row>
    <row r="329" spans="1:36" x14ac:dyDescent="0.2">
      <c r="A329" s="5">
        <v>333</v>
      </c>
      <c r="B329" s="16"/>
      <c r="C329" s="17">
        <v>530127401500</v>
      </c>
      <c r="D329" s="19" t="s">
        <v>692</v>
      </c>
      <c r="E329" s="19" t="s">
        <v>693</v>
      </c>
      <c r="F329" s="19" t="s">
        <v>694</v>
      </c>
      <c r="G329" s="20" t="s">
        <v>695</v>
      </c>
      <c r="H329" s="20"/>
      <c r="I329" s="19">
        <v>7452547</v>
      </c>
      <c r="J329" s="22">
        <v>58173231</v>
      </c>
      <c r="K329" s="21"/>
      <c r="L329" s="19"/>
      <c r="M329" s="22">
        <v>1768</v>
      </c>
      <c r="N329" s="22"/>
      <c r="O329" s="23">
        <v>1</v>
      </c>
      <c r="P329" s="31">
        <v>0</v>
      </c>
      <c r="Q329" s="19">
        <f t="shared" si="64"/>
        <v>-1768</v>
      </c>
      <c r="R329" s="19">
        <f t="shared" si="65"/>
        <v>0</v>
      </c>
      <c r="S329" s="5">
        <f t="shared" si="76"/>
        <v>1</v>
      </c>
      <c r="T329" s="5">
        <f t="shared" si="77"/>
        <v>1818</v>
      </c>
      <c r="U329" s="5">
        <f t="shared" si="73"/>
        <v>532001.34</v>
      </c>
      <c r="V329" s="24">
        <v>0</v>
      </c>
      <c r="W329" s="12">
        <f t="shared" si="74"/>
        <v>-224783.52</v>
      </c>
      <c r="X329" s="12">
        <f t="shared" si="75"/>
        <v>0</v>
      </c>
      <c r="Y329" s="12">
        <f t="shared" si="78"/>
        <v>-224783.52</v>
      </c>
      <c r="Z329" s="19"/>
      <c r="AA329" s="25">
        <f t="shared" si="66"/>
        <v>-1768</v>
      </c>
      <c r="AB329" s="25"/>
      <c r="AC329" s="25"/>
      <c r="AD329" s="25"/>
      <c r="AE329" s="24">
        <v>1</v>
      </c>
      <c r="AF329" s="24"/>
      <c r="AG329" s="19"/>
      <c r="AH329" s="19" t="s">
        <v>678</v>
      </c>
      <c r="AI329" s="26"/>
      <c r="AJ329" s="22" t="s">
        <v>34</v>
      </c>
    </row>
    <row r="330" spans="1:36" x14ac:dyDescent="0.2">
      <c r="A330" s="5">
        <v>334</v>
      </c>
      <c r="B330" s="16">
        <v>331018842908</v>
      </c>
      <c r="C330" s="17">
        <v>530412402111</v>
      </c>
      <c r="D330" s="45" t="s">
        <v>696</v>
      </c>
      <c r="E330" s="19" t="s">
        <v>697</v>
      </c>
      <c r="F330" s="19" t="s">
        <v>221</v>
      </c>
      <c r="G330" s="20">
        <v>30</v>
      </c>
      <c r="H330" s="20"/>
      <c r="I330" s="19">
        <v>2557313</v>
      </c>
      <c r="J330" s="22">
        <v>154224</v>
      </c>
      <c r="K330" s="21"/>
      <c r="L330" s="19"/>
      <c r="M330" s="22">
        <v>4993</v>
      </c>
      <c r="N330" s="22"/>
      <c r="O330" s="23">
        <v>1</v>
      </c>
      <c r="P330" s="31">
        <v>0</v>
      </c>
      <c r="Q330" s="19">
        <f t="shared" si="64"/>
        <v>-4993</v>
      </c>
      <c r="R330" s="19">
        <f t="shared" si="65"/>
        <v>0</v>
      </c>
      <c r="S330" s="5">
        <f t="shared" si="76"/>
        <v>1</v>
      </c>
      <c r="T330" s="5">
        <f t="shared" si="77"/>
        <v>5043</v>
      </c>
      <c r="U330" s="5">
        <f t="shared" si="73"/>
        <v>1475733.09</v>
      </c>
      <c r="V330" s="24">
        <v>0</v>
      </c>
      <c r="W330" s="12">
        <f t="shared" si="74"/>
        <v>-634810.02</v>
      </c>
      <c r="X330" s="12">
        <f t="shared" si="75"/>
        <v>0</v>
      </c>
      <c r="Y330" s="12">
        <f t="shared" si="78"/>
        <v>-634810.02</v>
      </c>
      <c r="Z330" s="19"/>
      <c r="AA330" s="25">
        <f t="shared" si="66"/>
        <v>-4993</v>
      </c>
      <c r="AB330" s="25"/>
      <c r="AC330" s="25"/>
      <c r="AD330" s="25"/>
      <c r="AE330" s="24">
        <v>1</v>
      </c>
      <c r="AF330" s="24"/>
      <c r="AG330" s="19"/>
      <c r="AH330" s="19" t="s">
        <v>678</v>
      </c>
      <c r="AI330" s="26"/>
      <c r="AJ330" s="22" t="s">
        <v>34</v>
      </c>
    </row>
    <row r="331" spans="1:36" x14ac:dyDescent="0.2">
      <c r="A331" s="5">
        <v>335</v>
      </c>
      <c r="B331" s="16">
        <v>331010117491</v>
      </c>
      <c r="C331" s="17">
        <v>631005402549</v>
      </c>
      <c r="D331" s="19" t="s">
        <v>698</v>
      </c>
      <c r="E331" s="19" t="s">
        <v>699</v>
      </c>
      <c r="F331" s="19" t="s">
        <v>494</v>
      </c>
      <c r="G331" s="20">
        <v>16</v>
      </c>
      <c r="H331" s="20"/>
      <c r="I331" s="19">
        <v>1128669</v>
      </c>
      <c r="J331" s="22">
        <v>57905962</v>
      </c>
      <c r="K331" s="21"/>
      <c r="L331" s="19"/>
      <c r="M331" s="22">
        <v>1489</v>
      </c>
      <c r="N331" s="22"/>
      <c r="O331" s="23">
        <v>1</v>
      </c>
      <c r="P331" s="23">
        <v>1</v>
      </c>
      <c r="Q331" s="19">
        <f t="shared" si="64"/>
        <v>-1489</v>
      </c>
      <c r="R331" s="19">
        <f t="shared" si="65"/>
        <v>-1489</v>
      </c>
      <c r="S331" s="5">
        <f t="shared" si="76"/>
        <v>1</v>
      </c>
      <c r="T331" s="5">
        <f t="shared" si="77"/>
        <v>1539</v>
      </c>
      <c r="U331" s="5">
        <f t="shared" si="73"/>
        <v>450357.57</v>
      </c>
      <c r="V331" s="24">
        <v>0</v>
      </c>
      <c r="W331" s="12">
        <f t="shared" si="74"/>
        <v>-189311.46</v>
      </c>
      <c r="X331" s="12">
        <f t="shared" si="75"/>
        <v>-246414.61000000002</v>
      </c>
      <c r="Y331" s="12">
        <f t="shared" si="78"/>
        <v>-435726.07</v>
      </c>
      <c r="Z331" s="19"/>
      <c r="AA331" s="25">
        <f t="shared" si="66"/>
        <v>0</v>
      </c>
      <c r="AB331" s="25"/>
      <c r="AC331" s="25"/>
      <c r="AD331" s="25"/>
      <c r="AE331" s="24">
        <v>1</v>
      </c>
      <c r="AF331" s="24"/>
      <c r="AG331" s="19"/>
      <c r="AH331" s="19" t="s">
        <v>678</v>
      </c>
      <c r="AI331" s="26"/>
      <c r="AJ331" s="22" t="s">
        <v>34</v>
      </c>
    </row>
    <row r="332" spans="1:36" x14ac:dyDescent="0.2">
      <c r="A332" s="5">
        <v>336</v>
      </c>
      <c r="B332" s="16">
        <v>331010117492</v>
      </c>
      <c r="C332" s="17">
        <v>631005402550</v>
      </c>
      <c r="D332" s="19" t="s">
        <v>698</v>
      </c>
      <c r="E332" s="19" t="s">
        <v>700</v>
      </c>
      <c r="F332" s="19" t="s">
        <v>494</v>
      </c>
      <c r="G332" s="20">
        <v>16</v>
      </c>
      <c r="H332" s="20"/>
      <c r="I332" s="19">
        <v>14617877</v>
      </c>
      <c r="J332" s="22">
        <v>17328945</v>
      </c>
      <c r="K332" s="21"/>
      <c r="L332" s="19"/>
      <c r="M332" s="22">
        <v>116</v>
      </c>
      <c r="N332" s="22"/>
      <c r="O332" s="23">
        <v>1</v>
      </c>
      <c r="P332" s="23">
        <v>1</v>
      </c>
      <c r="Q332" s="19">
        <f t="shared" si="64"/>
        <v>-116</v>
      </c>
      <c r="R332" s="19">
        <f t="shared" si="65"/>
        <v>-116</v>
      </c>
      <c r="S332" s="5">
        <f t="shared" si="76"/>
        <v>1</v>
      </c>
      <c r="T332" s="5">
        <f t="shared" si="77"/>
        <v>166</v>
      </c>
      <c r="U332" s="5">
        <f t="shared" si="73"/>
        <v>48576.58</v>
      </c>
      <c r="V332" s="24">
        <v>0</v>
      </c>
      <c r="W332" s="12">
        <f t="shared" si="74"/>
        <v>-14748.24</v>
      </c>
      <c r="X332" s="12">
        <f t="shared" si="75"/>
        <v>-19196.84</v>
      </c>
      <c r="Y332" s="12">
        <f t="shared" si="78"/>
        <v>-33945.08</v>
      </c>
      <c r="Z332" s="19"/>
      <c r="AA332" s="25">
        <f t="shared" si="66"/>
        <v>0</v>
      </c>
      <c r="AB332" s="25"/>
      <c r="AC332" s="25"/>
      <c r="AD332" s="25"/>
      <c r="AE332" s="24">
        <v>1</v>
      </c>
      <c r="AF332" s="24"/>
      <c r="AG332" s="19"/>
      <c r="AH332" s="19" t="s">
        <v>678</v>
      </c>
      <c r="AI332" s="26"/>
      <c r="AJ332" s="22" t="s">
        <v>34</v>
      </c>
    </row>
    <row r="333" spans="1:36" x14ac:dyDescent="0.2">
      <c r="A333" s="5">
        <v>337</v>
      </c>
      <c r="B333" s="16"/>
      <c r="C333" s="17">
        <v>130240010654</v>
      </c>
      <c r="D333" s="19" t="s">
        <v>6557</v>
      </c>
      <c r="E333" s="19" t="s">
        <v>6558</v>
      </c>
      <c r="F333" s="19" t="s">
        <v>225</v>
      </c>
      <c r="G333" s="20">
        <v>58</v>
      </c>
      <c r="H333" s="20" t="s">
        <v>134</v>
      </c>
      <c r="I333" s="19">
        <v>10436754</v>
      </c>
      <c r="J333" s="22">
        <v>5530201</v>
      </c>
      <c r="K333" s="21"/>
      <c r="L333" s="19"/>
      <c r="M333" s="22">
        <v>164</v>
      </c>
      <c r="N333" s="22"/>
      <c r="O333" s="23">
        <v>1</v>
      </c>
      <c r="P333" s="31">
        <v>0</v>
      </c>
      <c r="Q333" s="19">
        <f t="shared" si="64"/>
        <v>-164</v>
      </c>
      <c r="R333" s="19">
        <f t="shared" si="65"/>
        <v>0</v>
      </c>
      <c r="S333" s="5">
        <f t="shared" si="76"/>
        <v>0</v>
      </c>
      <c r="T333" s="5">
        <f t="shared" si="77"/>
        <v>0</v>
      </c>
      <c r="U333" s="5">
        <f t="shared" si="73"/>
        <v>0</v>
      </c>
      <c r="V333" s="24">
        <v>0</v>
      </c>
      <c r="W333" s="12">
        <f t="shared" si="74"/>
        <v>-20850.96</v>
      </c>
      <c r="X333" s="12">
        <f t="shared" si="75"/>
        <v>0</v>
      </c>
      <c r="Y333" s="12">
        <f t="shared" si="78"/>
        <v>-20850.96</v>
      </c>
      <c r="Z333" s="19"/>
      <c r="AA333" s="25">
        <f t="shared" si="66"/>
        <v>-164</v>
      </c>
      <c r="AB333" s="25"/>
      <c r="AC333" s="25"/>
      <c r="AD333" s="25"/>
      <c r="AE333" s="24">
        <v>1</v>
      </c>
      <c r="AF333" s="24"/>
      <c r="AG333" s="19"/>
      <c r="AH333" s="19" t="s">
        <v>6572</v>
      </c>
      <c r="AI333" s="26"/>
      <c r="AJ333" s="22" t="s">
        <v>34</v>
      </c>
    </row>
    <row r="334" spans="1:36" x14ac:dyDescent="0.2">
      <c r="A334" s="5">
        <v>338</v>
      </c>
      <c r="B334" s="16">
        <v>331018922174</v>
      </c>
      <c r="C334" s="17">
        <v>660523401640</v>
      </c>
      <c r="D334" s="19" t="s">
        <v>701</v>
      </c>
      <c r="E334" s="19" t="s">
        <v>702</v>
      </c>
      <c r="F334" s="19" t="s">
        <v>494</v>
      </c>
      <c r="G334" s="20">
        <v>25</v>
      </c>
      <c r="H334" s="20"/>
      <c r="I334" s="19">
        <v>149160451</v>
      </c>
      <c r="J334" s="22">
        <v>5530012</v>
      </c>
      <c r="K334" s="21"/>
      <c r="L334" s="19"/>
      <c r="M334" s="22">
        <v>125</v>
      </c>
      <c r="N334" s="22"/>
      <c r="O334" s="23">
        <v>1</v>
      </c>
      <c r="P334" s="31">
        <v>0</v>
      </c>
      <c r="Q334" s="19">
        <f t="shared" ref="Q334:Q396" si="79">(N334-M334)*O334</f>
        <v>-125</v>
      </c>
      <c r="R334" s="19">
        <f t="shared" ref="R334:R396" si="80">(N334-M334)*P334</f>
        <v>0</v>
      </c>
      <c r="S334" s="5">
        <f t="shared" si="76"/>
        <v>1</v>
      </c>
      <c r="T334" s="5">
        <f t="shared" si="77"/>
        <v>175</v>
      </c>
      <c r="U334" s="5">
        <f t="shared" si="73"/>
        <v>51210.25</v>
      </c>
      <c r="V334" s="24">
        <v>0</v>
      </c>
      <c r="W334" s="12">
        <f t="shared" si="74"/>
        <v>-15892.5</v>
      </c>
      <c r="X334" s="12">
        <f t="shared" si="75"/>
        <v>0</v>
      </c>
      <c r="Y334" s="12">
        <f t="shared" si="78"/>
        <v>-15892.5</v>
      </c>
      <c r="Z334" s="19"/>
      <c r="AA334" s="25">
        <f t="shared" si="66"/>
        <v>-125</v>
      </c>
      <c r="AB334" s="25"/>
      <c r="AC334" s="25"/>
      <c r="AD334" s="25"/>
      <c r="AE334" s="24">
        <v>1</v>
      </c>
      <c r="AF334" s="24"/>
      <c r="AG334" s="19"/>
      <c r="AH334" s="19" t="s">
        <v>678</v>
      </c>
      <c r="AI334" s="26"/>
      <c r="AJ334" s="22" t="s">
        <v>34</v>
      </c>
    </row>
    <row r="335" spans="1:36" x14ac:dyDescent="0.2">
      <c r="A335" s="5">
        <v>339</v>
      </c>
      <c r="B335" s="16">
        <v>331012177319</v>
      </c>
      <c r="C335" s="17">
        <v>430117400676</v>
      </c>
      <c r="D335" s="19" t="s">
        <v>703</v>
      </c>
      <c r="E335" s="19" t="s">
        <v>240</v>
      </c>
      <c r="F335" s="19" t="s">
        <v>240</v>
      </c>
      <c r="G335" s="20">
        <v>309</v>
      </c>
      <c r="H335" s="20">
        <v>6</v>
      </c>
      <c r="I335" s="19">
        <v>5559708</v>
      </c>
      <c r="J335" s="22" t="s">
        <v>704</v>
      </c>
      <c r="K335" s="21"/>
      <c r="L335" s="19"/>
      <c r="M335" s="22">
        <v>2479</v>
      </c>
      <c r="N335" s="22"/>
      <c r="O335" s="23">
        <v>1</v>
      </c>
      <c r="P335" s="31">
        <v>0</v>
      </c>
      <c r="Q335" s="19">
        <f t="shared" si="79"/>
        <v>-2479</v>
      </c>
      <c r="R335" s="19">
        <f t="shared" si="80"/>
        <v>0</v>
      </c>
      <c r="S335" s="5">
        <f t="shared" si="76"/>
        <v>1</v>
      </c>
      <c r="T335" s="5">
        <f t="shared" si="77"/>
        <v>2529</v>
      </c>
      <c r="U335" s="5">
        <f t="shared" si="73"/>
        <v>740061.27</v>
      </c>
      <c r="V335" s="24">
        <v>0</v>
      </c>
      <c r="W335" s="12">
        <f t="shared" si="74"/>
        <v>-315180.06</v>
      </c>
      <c r="X335" s="12">
        <f t="shared" si="75"/>
        <v>0</v>
      </c>
      <c r="Y335" s="12">
        <f t="shared" si="78"/>
        <v>-315180.06</v>
      </c>
      <c r="Z335" s="19"/>
      <c r="AA335" s="25">
        <f t="shared" ref="AA335:AA397" si="81">Q335-R335</f>
        <v>-2479</v>
      </c>
      <c r="AB335" s="25"/>
      <c r="AC335" s="25"/>
      <c r="AD335" s="25"/>
      <c r="AE335" s="24">
        <v>1</v>
      </c>
      <c r="AF335" s="24"/>
      <c r="AG335" s="19"/>
      <c r="AH335" s="19" t="s">
        <v>678</v>
      </c>
      <c r="AI335" s="26"/>
      <c r="AJ335" s="22" t="s">
        <v>34</v>
      </c>
    </row>
    <row r="336" spans="1:36" x14ac:dyDescent="0.2">
      <c r="A336" s="5">
        <v>340</v>
      </c>
      <c r="B336" s="16">
        <v>330120048556</v>
      </c>
      <c r="C336" s="17">
        <v>700220400871</v>
      </c>
      <c r="D336" s="19" t="s">
        <v>705</v>
      </c>
      <c r="E336" s="19" t="s">
        <v>240</v>
      </c>
      <c r="F336" s="19" t="s">
        <v>706</v>
      </c>
      <c r="G336" s="20">
        <v>1</v>
      </c>
      <c r="H336" s="20"/>
      <c r="I336" s="19">
        <v>7149893</v>
      </c>
      <c r="J336" s="22">
        <v>405610</v>
      </c>
      <c r="K336" s="21"/>
      <c r="L336" s="19"/>
      <c r="M336" s="22">
        <v>4531</v>
      </c>
      <c r="N336" s="22"/>
      <c r="O336" s="23">
        <v>1</v>
      </c>
      <c r="P336" s="31">
        <v>0</v>
      </c>
      <c r="Q336" s="19">
        <f t="shared" si="79"/>
        <v>-4531</v>
      </c>
      <c r="R336" s="19">
        <f t="shared" si="80"/>
        <v>0</v>
      </c>
      <c r="S336" s="5">
        <f t="shared" si="76"/>
        <v>1</v>
      </c>
      <c r="T336" s="5">
        <f t="shared" si="77"/>
        <v>4581</v>
      </c>
      <c r="U336" s="5">
        <f t="shared" si="73"/>
        <v>1340538.03</v>
      </c>
      <c r="V336" s="24">
        <v>0</v>
      </c>
      <c r="W336" s="12">
        <f t="shared" si="74"/>
        <v>-576071.34</v>
      </c>
      <c r="X336" s="12">
        <f t="shared" si="75"/>
        <v>0</v>
      </c>
      <c r="Y336" s="12">
        <f t="shared" si="78"/>
        <v>-576071.34</v>
      </c>
      <c r="Z336" s="19"/>
      <c r="AA336" s="25">
        <f t="shared" si="81"/>
        <v>-4531</v>
      </c>
      <c r="AB336" s="25"/>
      <c r="AC336" s="25"/>
      <c r="AD336" s="25"/>
      <c r="AE336" s="24">
        <v>1</v>
      </c>
      <c r="AF336" s="24"/>
      <c r="AG336" s="19"/>
      <c r="AH336" s="19" t="s">
        <v>678</v>
      </c>
      <c r="AI336" s="26"/>
      <c r="AJ336" s="22" t="s">
        <v>34</v>
      </c>
    </row>
    <row r="337" spans="1:36" x14ac:dyDescent="0.2">
      <c r="A337" s="5">
        <v>341</v>
      </c>
      <c r="B337" s="16">
        <v>331012105356</v>
      </c>
      <c r="C337" s="17">
        <v>650810402080</v>
      </c>
      <c r="D337" s="19" t="s">
        <v>707</v>
      </c>
      <c r="E337" s="19" t="s">
        <v>708</v>
      </c>
      <c r="F337" s="19"/>
      <c r="G337" s="20"/>
      <c r="H337" s="20"/>
      <c r="I337" s="19">
        <v>6666482</v>
      </c>
      <c r="J337" s="22">
        <v>3163098</v>
      </c>
      <c r="K337" s="21"/>
      <c r="L337" s="19"/>
      <c r="M337" s="22">
        <v>3386</v>
      </c>
      <c r="N337" s="22"/>
      <c r="O337" s="23">
        <v>1</v>
      </c>
      <c r="P337" s="23">
        <v>1</v>
      </c>
      <c r="Q337" s="19">
        <f t="shared" si="79"/>
        <v>-3386</v>
      </c>
      <c r="R337" s="19">
        <f t="shared" si="80"/>
        <v>-3386</v>
      </c>
      <c r="S337" s="5">
        <f t="shared" si="76"/>
        <v>1</v>
      </c>
      <c r="T337" s="5">
        <f t="shared" si="77"/>
        <v>3436</v>
      </c>
      <c r="U337" s="5">
        <f t="shared" si="73"/>
        <v>1005476.6799999999</v>
      </c>
      <c r="V337" s="24">
        <v>0</v>
      </c>
      <c r="W337" s="12">
        <f t="shared" si="74"/>
        <v>-430496.04</v>
      </c>
      <c r="X337" s="12">
        <f t="shared" si="75"/>
        <v>-560349.14</v>
      </c>
      <c r="Y337" s="12">
        <f t="shared" si="78"/>
        <v>-990845.17999999993</v>
      </c>
      <c r="Z337" s="19"/>
      <c r="AA337" s="25">
        <f t="shared" si="81"/>
        <v>0</v>
      </c>
      <c r="AB337" s="25"/>
      <c r="AC337" s="25"/>
      <c r="AD337" s="25"/>
      <c r="AE337" s="24"/>
      <c r="AF337" s="24"/>
      <c r="AG337" s="19"/>
      <c r="AH337" s="19" t="s">
        <v>678</v>
      </c>
      <c r="AI337" s="26"/>
      <c r="AJ337" s="22" t="s">
        <v>34</v>
      </c>
    </row>
    <row r="338" spans="1:36" x14ac:dyDescent="0.2">
      <c r="A338" s="5">
        <v>342</v>
      </c>
      <c r="B338" s="16">
        <v>331017904037</v>
      </c>
      <c r="C338" s="17">
        <v>481201301953</v>
      </c>
      <c r="D338" s="19" t="s">
        <v>709</v>
      </c>
      <c r="E338" s="19" t="s">
        <v>710</v>
      </c>
      <c r="F338" s="19" t="s">
        <v>241</v>
      </c>
      <c r="G338" s="20">
        <v>9</v>
      </c>
      <c r="H338" s="20">
        <v>2</v>
      </c>
      <c r="I338" s="19" t="s">
        <v>711</v>
      </c>
      <c r="J338" s="22">
        <v>47412</v>
      </c>
      <c r="K338" s="21"/>
      <c r="L338" s="19"/>
      <c r="M338" s="22">
        <v>3100</v>
      </c>
      <c r="N338" s="22"/>
      <c r="O338" s="23">
        <v>1</v>
      </c>
      <c r="P338" s="31">
        <v>0</v>
      </c>
      <c r="Q338" s="19">
        <f t="shared" si="79"/>
        <v>-3100</v>
      </c>
      <c r="R338" s="19">
        <f t="shared" si="80"/>
        <v>0</v>
      </c>
      <c r="S338" s="5">
        <f t="shared" si="76"/>
        <v>1</v>
      </c>
      <c r="T338" s="5">
        <f t="shared" si="77"/>
        <v>3150</v>
      </c>
      <c r="U338" s="5">
        <f t="shared" si="73"/>
        <v>921784.5</v>
      </c>
      <c r="V338" s="24">
        <v>0</v>
      </c>
      <c r="W338" s="12">
        <f t="shared" si="74"/>
        <v>-394134</v>
      </c>
      <c r="X338" s="12">
        <f t="shared" si="75"/>
        <v>0</v>
      </c>
      <c r="Y338" s="12">
        <f t="shared" si="78"/>
        <v>-394134</v>
      </c>
      <c r="Z338" s="19"/>
      <c r="AA338" s="25">
        <f t="shared" si="81"/>
        <v>-3100</v>
      </c>
      <c r="AB338" s="25"/>
      <c r="AC338" s="25"/>
      <c r="AD338" s="25"/>
      <c r="AE338" s="24">
        <v>1</v>
      </c>
      <c r="AF338" s="24"/>
      <c r="AG338" s="19"/>
      <c r="AH338" s="19" t="s">
        <v>678</v>
      </c>
      <c r="AI338" s="26"/>
      <c r="AJ338" s="22" t="s">
        <v>34</v>
      </c>
    </row>
    <row r="339" spans="1:36" x14ac:dyDescent="0.2">
      <c r="A339" s="5">
        <v>343</v>
      </c>
      <c r="B339" s="16"/>
      <c r="C339" s="17">
        <v>761028301467</v>
      </c>
      <c r="D339" s="19" t="s">
        <v>6548</v>
      </c>
      <c r="E339" s="19" t="s">
        <v>6549</v>
      </c>
      <c r="F339" s="19" t="s">
        <v>52</v>
      </c>
      <c r="G339" s="20">
        <v>67</v>
      </c>
      <c r="H339" s="20" t="s">
        <v>134</v>
      </c>
      <c r="I339" s="19">
        <v>13008237</v>
      </c>
      <c r="J339" s="22"/>
      <c r="K339" s="21"/>
      <c r="L339" s="19"/>
      <c r="M339" s="22">
        <v>173</v>
      </c>
      <c r="N339" s="22"/>
      <c r="O339" s="23">
        <v>1</v>
      </c>
      <c r="P339" s="23">
        <v>0</v>
      </c>
      <c r="Q339" s="19">
        <f t="shared" si="79"/>
        <v>-173</v>
      </c>
      <c r="R339" s="19">
        <f t="shared" si="80"/>
        <v>0</v>
      </c>
      <c r="S339" s="5">
        <f t="shared" si="76"/>
        <v>0</v>
      </c>
      <c r="T339" s="5">
        <f t="shared" si="77"/>
        <v>0</v>
      </c>
      <c r="U339" s="5">
        <f t="shared" si="73"/>
        <v>0</v>
      </c>
      <c r="V339" s="24">
        <v>0</v>
      </c>
      <c r="W339" s="12">
        <f t="shared" si="74"/>
        <v>-21995.22</v>
      </c>
      <c r="X339" s="12">
        <f t="shared" si="75"/>
        <v>0</v>
      </c>
      <c r="Y339" s="12">
        <f t="shared" si="78"/>
        <v>-21995.22</v>
      </c>
      <c r="Z339" s="19"/>
      <c r="AA339" s="25">
        <f t="shared" si="81"/>
        <v>-173</v>
      </c>
      <c r="AB339" s="25"/>
      <c r="AC339" s="25"/>
      <c r="AD339" s="25"/>
      <c r="AE339" s="24">
        <v>-1</v>
      </c>
      <c r="AF339" s="24" t="s">
        <v>6605</v>
      </c>
      <c r="AG339" s="19"/>
      <c r="AH339" s="19" t="s">
        <v>93</v>
      </c>
      <c r="AI339" s="26"/>
      <c r="AJ339" s="22" t="s">
        <v>34</v>
      </c>
    </row>
    <row r="340" spans="1:36" x14ac:dyDescent="0.2">
      <c r="A340" s="5">
        <v>344</v>
      </c>
      <c r="B340" s="16">
        <v>331010485176</v>
      </c>
      <c r="C340" s="17">
        <v>550131300442</v>
      </c>
      <c r="D340" s="19" t="s">
        <v>712</v>
      </c>
      <c r="E340" s="22" t="s">
        <v>240</v>
      </c>
      <c r="F340" s="22" t="s">
        <v>240</v>
      </c>
      <c r="G340" s="30">
        <v>34</v>
      </c>
      <c r="H340" s="30">
        <v>10</v>
      </c>
      <c r="I340" s="22">
        <v>8527029</v>
      </c>
      <c r="J340" s="22">
        <v>58172259</v>
      </c>
      <c r="K340" s="21"/>
      <c r="L340" s="22"/>
      <c r="M340" s="22">
        <v>731</v>
      </c>
      <c r="N340" s="22"/>
      <c r="O340" s="23">
        <v>1</v>
      </c>
      <c r="P340" s="31">
        <v>0</v>
      </c>
      <c r="Q340" s="19">
        <f t="shared" si="79"/>
        <v>-731</v>
      </c>
      <c r="R340" s="19">
        <f t="shared" si="80"/>
        <v>0</v>
      </c>
      <c r="S340" s="5">
        <f t="shared" si="76"/>
        <v>1</v>
      </c>
      <c r="T340" s="5">
        <f t="shared" si="77"/>
        <v>781</v>
      </c>
      <c r="U340" s="5">
        <f t="shared" si="73"/>
        <v>228544.03</v>
      </c>
      <c r="V340" s="24">
        <v>0</v>
      </c>
      <c r="W340" s="12">
        <f t="shared" si="74"/>
        <v>-92939.34</v>
      </c>
      <c r="X340" s="12">
        <f t="shared" si="75"/>
        <v>0</v>
      </c>
      <c r="Y340" s="12">
        <f t="shared" si="78"/>
        <v>-92939.34</v>
      </c>
      <c r="Z340" s="19"/>
      <c r="AA340" s="25">
        <f t="shared" si="81"/>
        <v>-731</v>
      </c>
      <c r="AB340" s="25"/>
      <c r="AC340" s="25"/>
      <c r="AD340" s="25"/>
      <c r="AE340" s="24">
        <v>1</v>
      </c>
      <c r="AF340" s="24"/>
      <c r="AG340" s="22"/>
      <c r="AH340" s="19" t="s">
        <v>678</v>
      </c>
      <c r="AI340" s="26"/>
      <c r="AJ340" s="22" t="s">
        <v>34</v>
      </c>
    </row>
    <row r="341" spans="1:36" x14ac:dyDescent="0.2">
      <c r="A341" s="5">
        <v>346</v>
      </c>
      <c r="B341" s="16"/>
      <c r="C341" s="17">
        <v>430711130136</v>
      </c>
      <c r="D341" s="19" t="s">
        <v>713</v>
      </c>
      <c r="E341" s="19" t="s">
        <v>714</v>
      </c>
      <c r="F341" s="19" t="s">
        <v>494</v>
      </c>
      <c r="G341" s="20">
        <v>35</v>
      </c>
      <c r="H341" s="20"/>
      <c r="I341" s="19">
        <v>10436860</v>
      </c>
      <c r="J341" s="19">
        <v>17117185</v>
      </c>
      <c r="K341" s="21"/>
      <c r="L341" s="19"/>
      <c r="M341" s="22">
        <v>1340</v>
      </c>
      <c r="N341" s="22"/>
      <c r="O341" s="23">
        <v>1</v>
      </c>
      <c r="P341" s="31">
        <v>0</v>
      </c>
      <c r="Q341" s="19">
        <f t="shared" si="79"/>
        <v>-1340</v>
      </c>
      <c r="R341" s="19">
        <f t="shared" si="80"/>
        <v>0</v>
      </c>
      <c r="S341" s="5">
        <f t="shared" si="76"/>
        <v>1</v>
      </c>
      <c r="T341" s="5">
        <f t="shared" si="77"/>
        <v>1390</v>
      </c>
      <c r="U341" s="5">
        <f t="shared" si="73"/>
        <v>406755.7</v>
      </c>
      <c r="V341" s="24">
        <v>0</v>
      </c>
      <c r="W341" s="12">
        <f t="shared" si="74"/>
        <v>-170367.6</v>
      </c>
      <c r="X341" s="12">
        <f t="shared" si="75"/>
        <v>0</v>
      </c>
      <c r="Y341" s="12">
        <f t="shared" si="78"/>
        <v>-170367.6</v>
      </c>
      <c r="Z341" s="19"/>
      <c r="AA341" s="25">
        <f t="shared" si="81"/>
        <v>-1340</v>
      </c>
      <c r="AB341" s="25"/>
      <c r="AC341" s="25"/>
      <c r="AD341" s="25"/>
      <c r="AE341" s="24">
        <v>1</v>
      </c>
      <c r="AF341" s="24"/>
      <c r="AG341" s="19"/>
      <c r="AH341" s="19" t="s">
        <v>678</v>
      </c>
      <c r="AI341" s="26"/>
      <c r="AJ341" s="22" t="s">
        <v>34</v>
      </c>
    </row>
    <row r="342" spans="1:36" x14ac:dyDescent="0.2">
      <c r="A342" s="5">
        <v>347</v>
      </c>
      <c r="B342" s="16"/>
      <c r="C342" s="17">
        <v>830706302007</v>
      </c>
      <c r="D342" s="22" t="s">
        <v>715</v>
      </c>
      <c r="E342" s="29" t="s">
        <v>716</v>
      </c>
      <c r="F342" s="29" t="s">
        <v>309</v>
      </c>
      <c r="G342" s="30" t="s">
        <v>49</v>
      </c>
      <c r="H342" s="30"/>
      <c r="I342" s="22">
        <v>901</v>
      </c>
      <c r="J342" s="22">
        <v>17328440</v>
      </c>
      <c r="K342" s="21"/>
      <c r="L342" s="22"/>
      <c r="M342" s="22">
        <v>416</v>
      </c>
      <c r="N342" s="22"/>
      <c r="O342" s="23">
        <v>1</v>
      </c>
      <c r="P342" s="31">
        <v>0</v>
      </c>
      <c r="Q342" s="19">
        <f t="shared" si="79"/>
        <v>-416</v>
      </c>
      <c r="R342" s="19">
        <f t="shared" si="80"/>
        <v>0</v>
      </c>
      <c r="S342" s="5">
        <f t="shared" si="76"/>
        <v>1</v>
      </c>
      <c r="T342" s="5">
        <f t="shared" si="77"/>
        <v>466</v>
      </c>
      <c r="U342" s="5">
        <f t="shared" si="73"/>
        <v>136365.57999999999</v>
      </c>
      <c r="V342" s="24">
        <v>0</v>
      </c>
      <c r="W342" s="12">
        <f t="shared" si="74"/>
        <v>-52890.239999999998</v>
      </c>
      <c r="X342" s="12">
        <f t="shared" si="75"/>
        <v>0</v>
      </c>
      <c r="Y342" s="12">
        <f t="shared" si="78"/>
        <v>-52890.239999999998</v>
      </c>
      <c r="Z342" s="19"/>
      <c r="AA342" s="25">
        <f t="shared" si="81"/>
        <v>-416</v>
      </c>
      <c r="AB342" s="25"/>
      <c r="AC342" s="25"/>
      <c r="AD342" s="25"/>
      <c r="AE342" s="24">
        <v>1</v>
      </c>
      <c r="AF342" s="24"/>
      <c r="AG342" s="22"/>
      <c r="AH342" s="19" t="s">
        <v>678</v>
      </c>
      <c r="AI342" s="26"/>
      <c r="AJ342" s="22" t="s">
        <v>34</v>
      </c>
    </row>
    <row r="343" spans="1:36" x14ac:dyDescent="0.2">
      <c r="A343" s="5">
        <v>348</v>
      </c>
      <c r="B343" s="16"/>
      <c r="C343" s="17">
        <v>600701303566</v>
      </c>
      <c r="D343" s="22" t="s">
        <v>717</v>
      </c>
      <c r="E343" s="29" t="s">
        <v>718</v>
      </c>
      <c r="F343" s="29" t="s">
        <v>240</v>
      </c>
      <c r="G343" s="30">
        <v>308</v>
      </c>
      <c r="H343" s="30">
        <v>44</v>
      </c>
      <c r="I343" s="22">
        <v>31715819</v>
      </c>
      <c r="J343" s="22">
        <v>17329955</v>
      </c>
      <c r="K343" s="21"/>
      <c r="L343" s="22"/>
      <c r="M343" s="22">
        <v>203</v>
      </c>
      <c r="N343" s="22"/>
      <c r="O343" s="23">
        <v>1</v>
      </c>
      <c r="P343" s="31">
        <v>0</v>
      </c>
      <c r="Q343" s="19">
        <f t="shared" si="79"/>
        <v>-203</v>
      </c>
      <c r="R343" s="19">
        <f t="shared" si="80"/>
        <v>0</v>
      </c>
      <c r="S343" s="5">
        <f t="shared" si="76"/>
        <v>1</v>
      </c>
      <c r="T343" s="5">
        <f t="shared" si="77"/>
        <v>253</v>
      </c>
      <c r="U343" s="5">
        <f t="shared" si="73"/>
        <v>74035.39</v>
      </c>
      <c r="V343" s="24">
        <v>0</v>
      </c>
      <c r="W343" s="12">
        <f t="shared" si="74"/>
        <v>-25809.420000000002</v>
      </c>
      <c r="X343" s="12">
        <f t="shared" si="75"/>
        <v>0</v>
      </c>
      <c r="Y343" s="12">
        <f t="shared" si="78"/>
        <v>-25809.420000000002</v>
      </c>
      <c r="Z343" s="19"/>
      <c r="AA343" s="25">
        <f t="shared" si="81"/>
        <v>-203</v>
      </c>
      <c r="AB343" s="25"/>
      <c r="AC343" s="25"/>
      <c r="AD343" s="25"/>
      <c r="AE343" s="24">
        <v>1</v>
      </c>
      <c r="AF343" s="24"/>
      <c r="AG343" s="22"/>
      <c r="AH343" s="19" t="s">
        <v>678</v>
      </c>
      <c r="AI343" s="26"/>
      <c r="AJ343" s="22" t="s">
        <v>34</v>
      </c>
    </row>
    <row r="344" spans="1:36" x14ac:dyDescent="0.2">
      <c r="A344" s="5">
        <v>350</v>
      </c>
      <c r="B344" s="16">
        <v>330100217626</v>
      </c>
      <c r="C344" s="17">
        <v>30600000214</v>
      </c>
      <c r="D344" s="19" t="s">
        <v>719</v>
      </c>
      <c r="E344" s="19" t="s">
        <v>720</v>
      </c>
      <c r="F344" s="19" t="s">
        <v>67</v>
      </c>
      <c r="G344" s="20">
        <v>19</v>
      </c>
      <c r="H344" s="20">
        <v>3.4</v>
      </c>
      <c r="I344" s="53">
        <v>3176396</v>
      </c>
      <c r="J344" s="22">
        <v>33184</v>
      </c>
      <c r="K344" s="21"/>
      <c r="L344" s="19"/>
      <c r="M344" s="22">
        <v>687</v>
      </c>
      <c r="N344" s="22"/>
      <c r="O344" s="23">
        <v>1</v>
      </c>
      <c r="P344" s="23">
        <v>1</v>
      </c>
      <c r="Q344" s="19">
        <f t="shared" si="79"/>
        <v>-687</v>
      </c>
      <c r="R344" s="19">
        <f t="shared" si="80"/>
        <v>-687</v>
      </c>
      <c r="S344" s="5">
        <f t="shared" si="76"/>
        <v>0</v>
      </c>
      <c r="T344" s="5">
        <f t="shared" si="77"/>
        <v>0</v>
      </c>
      <c r="U344" s="5">
        <f t="shared" si="73"/>
        <v>0</v>
      </c>
      <c r="V344" s="24">
        <v>0</v>
      </c>
      <c r="W344" s="12">
        <f t="shared" si="74"/>
        <v>-87345.180000000008</v>
      </c>
      <c r="X344" s="12">
        <f t="shared" si="75"/>
        <v>-113691.63</v>
      </c>
      <c r="Y344" s="12">
        <f t="shared" si="78"/>
        <v>-201036.81</v>
      </c>
      <c r="Z344" s="19"/>
      <c r="AA344" s="25">
        <f t="shared" si="81"/>
        <v>0</v>
      </c>
      <c r="AB344" s="25"/>
      <c r="AC344" s="25"/>
      <c r="AD344" s="25"/>
      <c r="AE344" s="24">
        <v>1</v>
      </c>
      <c r="AF344" s="24"/>
      <c r="AG344" s="19"/>
      <c r="AH344" s="19" t="s">
        <v>721</v>
      </c>
      <c r="AI344" s="26"/>
      <c r="AJ344" s="22" t="s">
        <v>34</v>
      </c>
    </row>
    <row r="345" spans="1:36" x14ac:dyDescent="0.2">
      <c r="A345" s="5">
        <v>351</v>
      </c>
      <c r="B345" s="16">
        <v>330100228412</v>
      </c>
      <c r="C345" s="17">
        <v>60240010361</v>
      </c>
      <c r="D345" s="19" t="s">
        <v>722</v>
      </c>
      <c r="E345" s="19" t="s">
        <v>444</v>
      </c>
      <c r="F345" s="19" t="s">
        <v>141</v>
      </c>
      <c r="G345" s="20" t="s">
        <v>49</v>
      </c>
      <c r="H345" s="20"/>
      <c r="I345" s="53">
        <v>1247256</v>
      </c>
      <c r="J345" s="22">
        <v>3163500</v>
      </c>
      <c r="K345" s="21"/>
      <c r="L345" s="19"/>
      <c r="M345" s="22">
        <v>1655</v>
      </c>
      <c r="N345" s="22"/>
      <c r="O345" s="23">
        <v>1</v>
      </c>
      <c r="P345" s="31">
        <v>0</v>
      </c>
      <c r="Q345" s="19">
        <f t="shared" si="79"/>
        <v>-1655</v>
      </c>
      <c r="R345" s="19">
        <f t="shared" si="80"/>
        <v>0</v>
      </c>
      <c r="S345" s="5">
        <f t="shared" si="76"/>
        <v>0</v>
      </c>
      <c r="T345" s="5">
        <f t="shared" si="77"/>
        <v>0</v>
      </c>
      <c r="U345" s="5">
        <f t="shared" si="73"/>
        <v>0</v>
      </c>
      <c r="V345" s="24">
        <v>0</v>
      </c>
      <c r="W345" s="12">
        <f t="shared" si="74"/>
        <v>-210416.7</v>
      </c>
      <c r="X345" s="12">
        <f t="shared" si="75"/>
        <v>0</v>
      </c>
      <c r="Y345" s="12">
        <f t="shared" si="78"/>
        <v>-210416.7</v>
      </c>
      <c r="Z345" s="19"/>
      <c r="AA345" s="25">
        <f t="shared" si="81"/>
        <v>-1655</v>
      </c>
      <c r="AB345" s="25"/>
      <c r="AC345" s="25"/>
      <c r="AD345" s="25"/>
      <c r="AE345" s="24">
        <v>1</v>
      </c>
      <c r="AF345" s="24"/>
      <c r="AG345" s="19"/>
      <c r="AH345" s="19" t="s">
        <v>721</v>
      </c>
      <c r="AI345" s="26"/>
      <c r="AJ345" s="22" t="s">
        <v>34</v>
      </c>
    </row>
    <row r="346" spans="1:36" x14ac:dyDescent="0.2">
      <c r="A346" s="5">
        <v>352</v>
      </c>
      <c r="B346" s="16">
        <v>330810003128</v>
      </c>
      <c r="C346" s="17">
        <v>70140009316</v>
      </c>
      <c r="D346" s="19" t="s">
        <v>723</v>
      </c>
      <c r="E346" s="19" t="s">
        <v>724</v>
      </c>
      <c r="F346" s="19" t="s">
        <v>58</v>
      </c>
      <c r="G346" s="20">
        <v>134</v>
      </c>
      <c r="H346" s="20">
        <v>23</v>
      </c>
      <c r="I346" s="19">
        <v>490393</v>
      </c>
      <c r="J346" s="19">
        <v>88362</v>
      </c>
      <c r="K346" s="21"/>
      <c r="L346" s="19"/>
      <c r="M346" s="22">
        <v>521</v>
      </c>
      <c r="N346" s="22"/>
      <c r="O346" s="23">
        <v>1</v>
      </c>
      <c r="P346" s="23">
        <v>1</v>
      </c>
      <c r="Q346" s="19">
        <f t="shared" si="79"/>
        <v>-521</v>
      </c>
      <c r="R346" s="19">
        <f t="shared" si="80"/>
        <v>-521</v>
      </c>
      <c r="S346" s="5">
        <f t="shared" si="76"/>
        <v>0</v>
      </c>
      <c r="T346" s="5">
        <f t="shared" si="77"/>
        <v>0</v>
      </c>
      <c r="U346" s="5">
        <f t="shared" si="73"/>
        <v>0</v>
      </c>
      <c r="V346" s="24">
        <v>0</v>
      </c>
      <c r="W346" s="12">
        <f t="shared" si="74"/>
        <v>-66239.94</v>
      </c>
      <c r="X346" s="12">
        <f t="shared" si="75"/>
        <v>-86220.290000000008</v>
      </c>
      <c r="Y346" s="12">
        <f t="shared" si="78"/>
        <v>-152460.23000000001</v>
      </c>
      <c r="Z346" s="19"/>
      <c r="AA346" s="25">
        <f t="shared" si="81"/>
        <v>0</v>
      </c>
      <c r="AB346" s="25"/>
      <c r="AC346" s="25"/>
      <c r="AD346" s="25"/>
      <c r="AE346" s="24">
        <v>1</v>
      </c>
      <c r="AF346" s="24"/>
      <c r="AG346" s="19"/>
      <c r="AH346" s="19" t="s">
        <v>721</v>
      </c>
      <c r="AI346" s="26"/>
      <c r="AJ346" s="22" t="s">
        <v>34</v>
      </c>
    </row>
    <row r="347" spans="1:36" x14ac:dyDescent="0.2">
      <c r="A347" s="5">
        <v>353</v>
      </c>
      <c r="B347" s="16">
        <v>330810003128</v>
      </c>
      <c r="C347" s="17">
        <v>70140009316</v>
      </c>
      <c r="D347" s="19" t="s">
        <v>725</v>
      </c>
      <c r="E347" s="19" t="s">
        <v>726</v>
      </c>
      <c r="F347" s="19" t="s">
        <v>58</v>
      </c>
      <c r="G347" s="20">
        <v>134</v>
      </c>
      <c r="H347" s="20">
        <v>21</v>
      </c>
      <c r="I347" s="19">
        <v>15181422</v>
      </c>
      <c r="J347" s="19">
        <v>98731</v>
      </c>
      <c r="K347" s="21"/>
      <c r="L347" s="19"/>
      <c r="M347" s="22">
        <v>23</v>
      </c>
      <c r="N347" s="22"/>
      <c r="O347" s="23">
        <v>1</v>
      </c>
      <c r="P347" s="23">
        <v>1</v>
      </c>
      <c r="Q347" s="19">
        <f t="shared" si="79"/>
        <v>-23</v>
      </c>
      <c r="R347" s="19">
        <f t="shared" si="80"/>
        <v>-23</v>
      </c>
      <c r="S347" s="5">
        <f t="shared" si="76"/>
        <v>0</v>
      </c>
      <c r="T347" s="5">
        <f t="shared" si="77"/>
        <v>0</v>
      </c>
      <c r="U347" s="5">
        <f t="shared" si="73"/>
        <v>0</v>
      </c>
      <c r="V347" s="24">
        <v>0</v>
      </c>
      <c r="W347" s="12">
        <f t="shared" si="74"/>
        <v>-2924.22</v>
      </c>
      <c r="X347" s="12">
        <f t="shared" si="75"/>
        <v>-3806.2700000000004</v>
      </c>
      <c r="Y347" s="12">
        <f t="shared" si="78"/>
        <v>-6730.49</v>
      </c>
      <c r="Z347" s="19"/>
      <c r="AA347" s="25">
        <f t="shared" si="81"/>
        <v>0</v>
      </c>
      <c r="AB347" s="25"/>
      <c r="AC347" s="25"/>
      <c r="AD347" s="25"/>
      <c r="AE347" s="24"/>
      <c r="AF347" s="24"/>
      <c r="AG347" s="19"/>
      <c r="AH347" s="19" t="s">
        <v>727</v>
      </c>
      <c r="AI347" s="26"/>
      <c r="AJ347" s="22" t="s">
        <v>34</v>
      </c>
    </row>
    <row r="348" spans="1:36" x14ac:dyDescent="0.2">
      <c r="A348" s="5">
        <v>354</v>
      </c>
      <c r="B348" s="16">
        <v>330810003128</v>
      </c>
      <c r="C348" s="17">
        <v>70140009316</v>
      </c>
      <c r="D348" s="19" t="s">
        <v>725</v>
      </c>
      <c r="E348" s="19" t="s">
        <v>728</v>
      </c>
      <c r="F348" s="54" t="s">
        <v>58</v>
      </c>
      <c r="G348" s="55">
        <v>134</v>
      </c>
      <c r="H348" s="55">
        <v>21</v>
      </c>
      <c r="I348" s="52">
        <v>1054322</v>
      </c>
      <c r="J348" s="52">
        <v>828476</v>
      </c>
      <c r="K348" s="21"/>
      <c r="L348" s="56"/>
      <c r="M348" s="22">
        <v>349</v>
      </c>
      <c r="N348" s="22"/>
      <c r="O348" s="23">
        <v>1</v>
      </c>
      <c r="P348" s="23">
        <v>1</v>
      </c>
      <c r="Q348" s="19">
        <f t="shared" si="79"/>
        <v>-349</v>
      </c>
      <c r="R348" s="19">
        <f t="shared" si="80"/>
        <v>-349</v>
      </c>
      <c r="S348" s="5">
        <f t="shared" si="76"/>
        <v>0</v>
      </c>
      <c r="T348" s="5">
        <f t="shared" si="77"/>
        <v>0</v>
      </c>
      <c r="U348" s="5">
        <f t="shared" si="73"/>
        <v>0</v>
      </c>
      <c r="V348" s="24">
        <v>0</v>
      </c>
      <c r="W348" s="12">
        <f t="shared" si="74"/>
        <v>-44371.86</v>
      </c>
      <c r="X348" s="12">
        <f t="shared" si="75"/>
        <v>-57756.01</v>
      </c>
      <c r="Y348" s="12">
        <f t="shared" si="78"/>
        <v>-102127.87</v>
      </c>
      <c r="Z348" s="19"/>
      <c r="AA348" s="25">
        <f t="shared" si="81"/>
        <v>0</v>
      </c>
      <c r="AB348" s="213"/>
      <c r="AC348" s="213"/>
      <c r="AD348" s="213"/>
      <c r="AE348" s="57"/>
      <c r="AF348" s="57"/>
      <c r="AG348" s="56"/>
      <c r="AH348" s="19" t="s">
        <v>727</v>
      </c>
      <c r="AI348" s="26"/>
      <c r="AJ348" s="22" t="s">
        <v>34</v>
      </c>
    </row>
    <row r="349" spans="1:36" x14ac:dyDescent="0.2">
      <c r="A349" s="5">
        <v>355</v>
      </c>
      <c r="B349" s="16">
        <v>330810003128</v>
      </c>
      <c r="C349" s="17">
        <v>70140009316</v>
      </c>
      <c r="D349" s="19" t="s">
        <v>725</v>
      </c>
      <c r="E349" s="19" t="s">
        <v>729</v>
      </c>
      <c r="F349" s="19" t="s">
        <v>58</v>
      </c>
      <c r="G349" s="20">
        <v>134</v>
      </c>
      <c r="H349" s="20"/>
      <c r="I349" s="52">
        <v>7236797</v>
      </c>
      <c r="J349" s="52">
        <v>228088</v>
      </c>
      <c r="K349" s="21"/>
      <c r="L349" s="52"/>
      <c r="M349" s="22">
        <v>147</v>
      </c>
      <c r="N349" s="22"/>
      <c r="O349" s="23">
        <v>1</v>
      </c>
      <c r="P349" s="23">
        <v>1</v>
      </c>
      <c r="Q349" s="19">
        <f t="shared" si="79"/>
        <v>-147</v>
      </c>
      <c r="R349" s="19">
        <f t="shared" si="80"/>
        <v>-147</v>
      </c>
      <c r="S349" s="5">
        <f t="shared" si="76"/>
        <v>0</v>
      </c>
      <c r="T349" s="5">
        <f t="shared" si="77"/>
        <v>0</v>
      </c>
      <c r="U349" s="5">
        <f t="shared" si="73"/>
        <v>0</v>
      </c>
      <c r="V349" s="24">
        <v>0</v>
      </c>
      <c r="W349" s="12">
        <f t="shared" si="74"/>
        <v>-18689.580000000002</v>
      </c>
      <c r="X349" s="12">
        <f t="shared" si="75"/>
        <v>-24327.030000000002</v>
      </c>
      <c r="Y349" s="12">
        <f t="shared" si="78"/>
        <v>-43016.61</v>
      </c>
      <c r="Z349" s="19"/>
      <c r="AA349" s="25">
        <f t="shared" si="81"/>
        <v>0</v>
      </c>
      <c r="AB349" s="25"/>
      <c r="AC349" s="25"/>
      <c r="AD349" s="25"/>
      <c r="AE349" s="24"/>
      <c r="AF349" s="24"/>
      <c r="AG349" s="52"/>
      <c r="AH349" s="19" t="s">
        <v>727</v>
      </c>
      <c r="AI349" s="26"/>
      <c r="AJ349" s="22" t="s">
        <v>34</v>
      </c>
    </row>
    <row r="350" spans="1:36" x14ac:dyDescent="0.2">
      <c r="A350" s="5">
        <v>356</v>
      </c>
      <c r="B350" s="16">
        <v>330100222116</v>
      </c>
      <c r="C350" s="17">
        <v>40840006534</v>
      </c>
      <c r="D350" s="52" t="s">
        <v>730</v>
      </c>
      <c r="E350" s="52" t="s">
        <v>731</v>
      </c>
      <c r="F350" s="52" t="s">
        <v>67</v>
      </c>
      <c r="G350" s="58">
        <v>54</v>
      </c>
      <c r="H350" s="58">
        <v>42</v>
      </c>
      <c r="I350" s="52">
        <v>26207112</v>
      </c>
      <c r="J350" s="52">
        <v>2279</v>
      </c>
      <c r="K350" s="51"/>
      <c r="L350" s="52"/>
      <c r="M350" s="22">
        <v>77</v>
      </c>
      <c r="N350" s="22"/>
      <c r="O350" s="23">
        <v>1</v>
      </c>
      <c r="P350" s="23">
        <v>1</v>
      </c>
      <c r="Q350" s="19">
        <f t="shared" si="79"/>
        <v>-77</v>
      </c>
      <c r="R350" s="19">
        <f t="shared" si="80"/>
        <v>-77</v>
      </c>
      <c r="S350" s="5">
        <f t="shared" si="76"/>
        <v>0</v>
      </c>
      <c r="T350" s="5">
        <f t="shared" si="77"/>
        <v>0</v>
      </c>
      <c r="U350" s="5">
        <f t="shared" si="73"/>
        <v>0</v>
      </c>
      <c r="V350" s="24">
        <v>0</v>
      </c>
      <c r="W350" s="12">
        <f t="shared" si="74"/>
        <v>-9789.7800000000007</v>
      </c>
      <c r="X350" s="12">
        <f t="shared" si="75"/>
        <v>-12742.730000000001</v>
      </c>
      <c r="Y350" s="12">
        <f t="shared" si="78"/>
        <v>-22532.510000000002</v>
      </c>
      <c r="Z350" s="52"/>
      <c r="AA350" s="25">
        <f t="shared" si="81"/>
        <v>0</v>
      </c>
      <c r="AB350" s="25"/>
      <c r="AC350" s="25"/>
      <c r="AD350" s="25"/>
      <c r="AE350" s="24">
        <v>1</v>
      </c>
      <c r="AF350" s="24"/>
      <c r="AG350" s="52"/>
      <c r="AH350" s="19" t="s">
        <v>727</v>
      </c>
      <c r="AI350" s="26"/>
      <c r="AJ350" s="22" t="s">
        <v>34</v>
      </c>
    </row>
    <row r="351" spans="1:36" x14ac:dyDescent="0.2">
      <c r="A351" s="5">
        <v>357</v>
      </c>
      <c r="B351" s="16">
        <v>330100222116</v>
      </c>
      <c r="C351" s="17">
        <v>40840006534</v>
      </c>
      <c r="D351" s="52" t="s">
        <v>730</v>
      </c>
      <c r="E351" s="52" t="s">
        <v>731</v>
      </c>
      <c r="F351" s="52" t="s">
        <v>67</v>
      </c>
      <c r="G351" s="58">
        <v>54</v>
      </c>
      <c r="H351" s="58">
        <v>42</v>
      </c>
      <c r="I351" s="52">
        <v>26205273</v>
      </c>
      <c r="J351" s="52">
        <v>2280</v>
      </c>
      <c r="K351" s="51"/>
      <c r="L351" s="52"/>
      <c r="M351" s="22">
        <v>103</v>
      </c>
      <c r="N351" s="22"/>
      <c r="O351" s="23">
        <v>1</v>
      </c>
      <c r="P351" s="23">
        <v>1</v>
      </c>
      <c r="Q351" s="19">
        <f t="shared" si="79"/>
        <v>-103</v>
      </c>
      <c r="R351" s="19">
        <f t="shared" si="80"/>
        <v>-103</v>
      </c>
      <c r="S351" s="5">
        <f t="shared" si="76"/>
        <v>0</v>
      </c>
      <c r="T351" s="5">
        <f t="shared" si="77"/>
        <v>0</v>
      </c>
      <c r="U351" s="5">
        <f t="shared" si="73"/>
        <v>0</v>
      </c>
      <c r="V351" s="24">
        <v>0</v>
      </c>
      <c r="W351" s="12">
        <f t="shared" si="74"/>
        <v>-13095.42</v>
      </c>
      <c r="X351" s="12">
        <f t="shared" si="75"/>
        <v>-17045.47</v>
      </c>
      <c r="Y351" s="12">
        <f t="shared" si="78"/>
        <v>-30140.89</v>
      </c>
      <c r="Z351" s="52"/>
      <c r="AA351" s="25">
        <f t="shared" si="81"/>
        <v>0</v>
      </c>
      <c r="AB351" s="25"/>
      <c r="AC351" s="25"/>
      <c r="AD351" s="25"/>
      <c r="AE351" s="24">
        <v>1</v>
      </c>
      <c r="AF351" s="24"/>
      <c r="AG351" s="52"/>
      <c r="AH351" s="19" t="s">
        <v>727</v>
      </c>
      <c r="AI351" s="26"/>
      <c r="AJ351" s="22" t="s">
        <v>34</v>
      </c>
    </row>
    <row r="352" spans="1:36" x14ac:dyDescent="0.2">
      <c r="A352" s="5">
        <v>358</v>
      </c>
      <c r="B352" s="16">
        <v>820301300285</v>
      </c>
      <c r="C352" s="17">
        <v>61820073272</v>
      </c>
      <c r="D352" s="52" t="s">
        <v>732</v>
      </c>
      <c r="E352" s="52" t="s">
        <v>733</v>
      </c>
      <c r="F352" s="52" t="s">
        <v>123</v>
      </c>
      <c r="G352" s="58">
        <v>67</v>
      </c>
      <c r="H352" s="58" t="s">
        <v>198</v>
      </c>
      <c r="I352" s="59">
        <v>122790</v>
      </c>
      <c r="J352" s="52">
        <v>2240119</v>
      </c>
      <c r="K352" s="51"/>
      <c r="L352" s="52"/>
      <c r="M352" s="22">
        <v>151</v>
      </c>
      <c r="N352" s="22"/>
      <c r="O352" s="23">
        <v>1</v>
      </c>
      <c r="P352" s="31">
        <v>0</v>
      </c>
      <c r="Q352" s="19">
        <f t="shared" si="79"/>
        <v>-151</v>
      </c>
      <c r="R352" s="19">
        <f t="shared" si="80"/>
        <v>0</v>
      </c>
      <c r="S352" s="5">
        <f t="shared" si="76"/>
        <v>0</v>
      </c>
      <c r="T352" s="5">
        <f t="shared" si="77"/>
        <v>0</v>
      </c>
      <c r="U352" s="5">
        <f t="shared" si="73"/>
        <v>0</v>
      </c>
      <c r="V352" s="24">
        <v>0</v>
      </c>
      <c r="W352" s="12">
        <f t="shared" si="74"/>
        <v>-19198.14</v>
      </c>
      <c r="X352" s="12">
        <f t="shared" si="75"/>
        <v>0</v>
      </c>
      <c r="Y352" s="12">
        <f t="shared" si="78"/>
        <v>-19198.14</v>
      </c>
      <c r="Z352" s="52"/>
      <c r="AA352" s="25">
        <f t="shared" si="81"/>
        <v>-151</v>
      </c>
      <c r="AB352" s="25"/>
      <c r="AC352" s="25"/>
      <c r="AD352" s="25"/>
      <c r="AE352" s="24">
        <v>1</v>
      </c>
      <c r="AF352" s="24"/>
      <c r="AG352" s="52"/>
      <c r="AH352" s="19" t="s">
        <v>727</v>
      </c>
      <c r="AI352" s="26"/>
      <c r="AJ352" s="22" t="s">
        <v>34</v>
      </c>
    </row>
    <row r="353" spans="1:36" x14ac:dyDescent="0.2">
      <c r="A353" s="5">
        <v>359</v>
      </c>
      <c r="B353" s="16">
        <v>331010667225</v>
      </c>
      <c r="C353" s="17">
        <v>470125401744</v>
      </c>
      <c r="D353" s="52" t="s">
        <v>734</v>
      </c>
      <c r="E353" s="52" t="s">
        <v>720</v>
      </c>
      <c r="F353" s="52" t="s">
        <v>67</v>
      </c>
      <c r="G353" s="58">
        <v>19</v>
      </c>
      <c r="H353" s="58">
        <v>38</v>
      </c>
      <c r="I353" s="52">
        <v>16423853</v>
      </c>
      <c r="J353" s="52">
        <v>122686</v>
      </c>
      <c r="K353" s="51"/>
      <c r="L353" s="52"/>
      <c r="M353" s="22">
        <v>150</v>
      </c>
      <c r="N353" s="22"/>
      <c r="O353" s="23">
        <v>1</v>
      </c>
      <c r="P353" s="23">
        <v>1</v>
      </c>
      <c r="Q353" s="19">
        <f t="shared" si="79"/>
        <v>-150</v>
      </c>
      <c r="R353" s="19">
        <f t="shared" si="80"/>
        <v>-150</v>
      </c>
      <c r="S353" s="5">
        <f t="shared" si="76"/>
        <v>0</v>
      </c>
      <c r="T353" s="5">
        <f t="shared" si="77"/>
        <v>0</v>
      </c>
      <c r="U353" s="5">
        <f t="shared" si="73"/>
        <v>0</v>
      </c>
      <c r="V353" s="24">
        <v>0</v>
      </c>
      <c r="W353" s="12">
        <f t="shared" si="74"/>
        <v>-19071</v>
      </c>
      <c r="X353" s="12">
        <f t="shared" si="75"/>
        <v>-24823.5</v>
      </c>
      <c r="Y353" s="12">
        <f t="shared" si="78"/>
        <v>-43894.5</v>
      </c>
      <c r="Z353" s="52"/>
      <c r="AA353" s="25">
        <f t="shared" si="81"/>
        <v>0</v>
      </c>
      <c r="AB353" s="25"/>
      <c r="AC353" s="25"/>
      <c r="AD353" s="25"/>
      <c r="AE353" s="24">
        <v>1</v>
      </c>
      <c r="AF353" s="24"/>
      <c r="AG353" s="52"/>
      <c r="AH353" s="52" t="s">
        <v>735</v>
      </c>
      <c r="AI353" s="26"/>
      <c r="AJ353" s="22" t="s">
        <v>34</v>
      </c>
    </row>
    <row r="354" spans="1:36" x14ac:dyDescent="0.2">
      <c r="A354" s="5">
        <v>360</v>
      </c>
      <c r="B354" s="16">
        <v>330120410257</v>
      </c>
      <c r="C354" s="17">
        <v>870805302697</v>
      </c>
      <c r="D354" s="52" t="s">
        <v>736</v>
      </c>
      <c r="E354" s="46" t="s">
        <v>737</v>
      </c>
      <c r="F354" s="46" t="s">
        <v>141</v>
      </c>
      <c r="G354" s="49">
        <v>23</v>
      </c>
      <c r="H354" s="49"/>
      <c r="I354" s="50">
        <v>16132635</v>
      </c>
      <c r="J354" s="50">
        <v>47155</v>
      </c>
      <c r="K354" s="51"/>
      <c r="L354" s="50"/>
      <c r="M354" s="22">
        <v>162</v>
      </c>
      <c r="N354" s="22"/>
      <c r="O354" s="23">
        <v>1</v>
      </c>
      <c r="P354" s="31">
        <v>0</v>
      </c>
      <c r="Q354" s="19">
        <f t="shared" si="79"/>
        <v>-162</v>
      </c>
      <c r="R354" s="19">
        <f t="shared" si="80"/>
        <v>0</v>
      </c>
      <c r="S354" s="5">
        <f t="shared" si="76"/>
        <v>0</v>
      </c>
      <c r="T354" s="5">
        <f t="shared" si="77"/>
        <v>0</v>
      </c>
      <c r="U354" s="5">
        <f t="shared" si="73"/>
        <v>0</v>
      </c>
      <c r="V354" s="24">
        <v>0</v>
      </c>
      <c r="W354" s="12">
        <f t="shared" si="74"/>
        <v>-20596.68</v>
      </c>
      <c r="X354" s="12">
        <f t="shared" si="75"/>
        <v>0</v>
      </c>
      <c r="Y354" s="12">
        <f t="shared" si="78"/>
        <v>-20596.68</v>
      </c>
      <c r="Z354" s="52"/>
      <c r="AA354" s="25">
        <f t="shared" si="81"/>
        <v>-162</v>
      </c>
      <c r="AB354" s="25"/>
      <c r="AC354" s="25"/>
      <c r="AD354" s="25"/>
      <c r="AE354" s="24">
        <v>1</v>
      </c>
      <c r="AF354" s="24"/>
      <c r="AG354" s="50"/>
      <c r="AH354" s="52" t="s">
        <v>735</v>
      </c>
      <c r="AI354" s="26"/>
      <c r="AJ354" s="22" t="s">
        <v>34</v>
      </c>
    </row>
    <row r="355" spans="1:36" x14ac:dyDescent="0.2">
      <c r="A355" s="5">
        <v>361</v>
      </c>
      <c r="B355" s="16">
        <v>330120142833</v>
      </c>
      <c r="C355" s="17">
        <v>610723401220</v>
      </c>
      <c r="D355" s="52" t="s">
        <v>738</v>
      </c>
      <c r="E355" s="46" t="s">
        <v>739</v>
      </c>
      <c r="F355" s="46" t="s">
        <v>67</v>
      </c>
      <c r="G355" s="49">
        <v>54</v>
      </c>
      <c r="H355" s="49">
        <v>30</v>
      </c>
      <c r="I355" s="50">
        <v>16122702</v>
      </c>
      <c r="J355" s="50">
        <v>48319</v>
      </c>
      <c r="K355" s="51"/>
      <c r="L355" s="50"/>
      <c r="M355" s="22">
        <v>2</v>
      </c>
      <c r="N355" s="22"/>
      <c r="O355" s="23">
        <v>1</v>
      </c>
      <c r="P355" s="23">
        <v>1</v>
      </c>
      <c r="Q355" s="19">
        <f t="shared" si="79"/>
        <v>-2</v>
      </c>
      <c r="R355" s="19">
        <f t="shared" si="80"/>
        <v>-2</v>
      </c>
      <c r="S355" s="5">
        <f t="shared" si="76"/>
        <v>0</v>
      </c>
      <c r="T355" s="5">
        <f t="shared" si="77"/>
        <v>0</v>
      </c>
      <c r="U355" s="5">
        <f t="shared" si="73"/>
        <v>0</v>
      </c>
      <c r="V355" s="24">
        <v>0</v>
      </c>
      <c r="W355" s="12">
        <f t="shared" si="74"/>
        <v>-254.28</v>
      </c>
      <c r="X355" s="12">
        <f t="shared" si="75"/>
        <v>-330.98</v>
      </c>
      <c r="Y355" s="12">
        <f t="shared" si="78"/>
        <v>-585.26</v>
      </c>
      <c r="Z355" s="52"/>
      <c r="AA355" s="25">
        <f t="shared" si="81"/>
        <v>0</v>
      </c>
      <c r="AB355" s="25"/>
      <c r="AC355" s="25"/>
      <c r="AD355" s="25"/>
      <c r="AE355" s="24">
        <v>1</v>
      </c>
      <c r="AF355" s="24"/>
      <c r="AG355" s="50"/>
      <c r="AH355" s="52" t="s">
        <v>735</v>
      </c>
      <c r="AI355" s="26"/>
      <c r="AJ355" s="22" t="s">
        <v>34</v>
      </c>
    </row>
    <row r="356" spans="1:36" x14ac:dyDescent="0.2">
      <c r="A356" s="5">
        <v>362</v>
      </c>
      <c r="B356" s="16">
        <v>330120142833</v>
      </c>
      <c r="C356" s="17">
        <v>610723401220</v>
      </c>
      <c r="D356" s="52" t="s">
        <v>738</v>
      </c>
      <c r="E356" s="46" t="s">
        <v>739</v>
      </c>
      <c r="F356" s="46" t="s">
        <v>67</v>
      </c>
      <c r="G356" s="49">
        <v>54</v>
      </c>
      <c r="H356" s="49">
        <v>30</v>
      </c>
      <c r="I356" s="50">
        <v>16119352</v>
      </c>
      <c r="J356" s="50">
        <v>48320</v>
      </c>
      <c r="K356" s="51"/>
      <c r="L356" s="50"/>
      <c r="M356" s="22">
        <v>86</v>
      </c>
      <c r="N356" s="22"/>
      <c r="O356" s="23">
        <v>1</v>
      </c>
      <c r="P356" s="23">
        <v>1</v>
      </c>
      <c r="Q356" s="19">
        <f t="shared" si="79"/>
        <v>-86</v>
      </c>
      <c r="R356" s="19">
        <f t="shared" si="80"/>
        <v>-86</v>
      </c>
      <c r="S356" s="5">
        <f t="shared" si="76"/>
        <v>0</v>
      </c>
      <c r="T356" s="5">
        <f t="shared" si="77"/>
        <v>0</v>
      </c>
      <c r="U356" s="5">
        <f t="shared" si="73"/>
        <v>0</v>
      </c>
      <c r="V356" s="24">
        <v>0</v>
      </c>
      <c r="W356" s="12">
        <f t="shared" si="74"/>
        <v>-10934.04</v>
      </c>
      <c r="X356" s="12">
        <f t="shared" si="75"/>
        <v>-14232.140000000001</v>
      </c>
      <c r="Y356" s="12">
        <f t="shared" si="78"/>
        <v>-25166.18</v>
      </c>
      <c r="Z356" s="52"/>
      <c r="AA356" s="25">
        <f t="shared" si="81"/>
        <v>0</v>
      </c>
      <c r="AB356" s="25"/>
      <c r="AC356" s="25"/>
      <c r="AD356" s="25"/>
      <c r="AE356" s="24">
        <v>1</v>
      </c>
      <c r="AF356" s="24"/>
      <c r="AG356" s="50"/>
      <c r="AH356" s="52" t="s">
        <v>735</v>
      </c>
      <c r="AI356" s="26"/>
      <c r="AJ356" s="22" t="s">
        <v>34</v>
      </c>
    </row>
    <row r="357" spans="1:36" x14ac:dyDescent="0.2">
      <c r="A357" s="5">
        <v>363</v>
      </c>
      <c r="B357" s="16"/>
      <c r="C357" s="17">
        <v>771103300399</v>
      </c>
      <c r="D357" s="52" t="s">
        <v>740</v>
      </c>
      <c r="E357" s="46" t="s">
        <v>741</v>
      </c>
      <c r="F357" s="46" t="s">
        <v>67</v>
      </c>
      <c r="G357" s="49">
        <v>19</v>
      </c>
      <c r="H357" s="49">
        <v>68</v>
      </c>
      <c r="I357" s="50">
        <v>26101500</v>
      </c>
      <c r="J357" s="50">
        <v>203</v>
      </c>
      <c r="K357" s="51"/>
      <c r="L357" s="50"/>
      <c r="M357" s="22">
        <v>31</v>
      </c>
      <c r="N357" s="22"/>
      <c r="O357" s="23">
        <v>1</v>
      </c>
      <c r="P357" s="23">
        <v>1</v>
      </c>
      <c r="Q357" s="19">
        <f t="shared" si="79"/>
        <v>-31</v>
      </c>
      <c r="R357" s="19">
        <f t="shared" si="80"/>
        <v>-31</v>
      </c>
      <c r="S357" s="5">
        <f t="shared" si="76"/>
        <v>0</v>
      </c>
      <c r="T357" s="5">
        <f t="shared" si="77"/>
        <v>0</v>
      </c>
      <c r="U357" s="5">
        <f t="shared" si="73"/>
        <v>0</v>
      </c>
      <c r="V357" s="24">
        <v>0</v>
      </c>
      <c r="W357" s="12">
        <f t="shared" si="74"/>
        <v>-3941.34</v>
      </c>
      <c r="X357" s="12">
        <f t="shared" si="75"/>
        <v>-5130.1900000000005</v>
      </c>
      <c r="Y357" s="12">
        <f t="shared" si="78"/>
        <v>-9071.5300000000007</v>
      </c>
      <c r="Z357" s="52"/>
      <c r="AA357" s="25">
        <f t="shared" si="81"/>
        <v>0</v>
      </c>
      <c r="AB357" s="25"/>
      <c r="AC357" s="25"/>
      <c r="AD357" s="25"/>
      <c r="AE357" s="24">
        <v>1</v>
      </c>
      <c r="AF357" s="24"/>
      <c r="AG357" s="50"/>
      <c r="AH357" s="52" t="s">
        <v>742</v>
      </c>
      <c r="AI357" s="26"/>
      <c r="AJ357" s="22" t="s">
        <v>34</v>
      </c>
    </row>
    <row r="358" spans="1:36" x14ac:dyDescent="0.2">
      <c r="A358" s="5">
        <v>364</v>
      </c>
      <c r="B358" s="16">
        <v>330411007088</v>
      </c>
      <c r="C358" s="17">
        <v>690707400894</v>
      </c>
      <c r="D358" s="52" t="s">
        <v>743</v>
      </c>
      <c r="E358" s="46" t="s">
        <v>744</v>
      </c>
      <c r="F358" s="46" t="s">
        <v>67</v>
      </c>
      <c r="G358" s="49">
        <v>9</v>
      </c>
      <c r="H358" s="49">
        <v>21</v>
      </c>
      <c r="I358" s="50">
        <v>16882502</v>
      </c>
      <c r="J358" s="50">
        <v>48872</v>
      </c>
      <c r="K358" s="51"/>
      <c r="L358" s="50"/>
      <c r="M358" s="22">
        <v>50</v>
      </c>
      <c r="N358" s="22"/>
      <c r="O358" s="23">
        <v>1</v>
      </c>
      <c r="P358" s="23">
        <v>1</v>
      </c>
      <c r="Q358" s="19">
        <f t="shared" si="79"/>
        <v>-50</v>
      </c>
      <c r="R358" s="19">
        <f t="shared" si="80"/>
        <v>-50</v>
      </c>
      <c r="S358" s="5">
        <f t="shared" si="76"/>
        <v>0</v>
      </c>
      <c r="T358" s="5">
        <f t="shared" si="77"/>
        <v>0</v>
      </c>
      <c r="U358" s="5">
        <f t="shared" si="73"/>
        <v>0</v>
      </c>
      <c r="V358" s="24">
        <v>0</v>
      </c>
      <c r="W358" s="12">
        <f t="shared" si="74"/>
        <v>-6357</v>
      </c>
      <c r="X358" s="12">
        <f t="shared" si="75"/>
        <v>-8274.5</v>
      </c>
      <c r="Y358" s="12">
        <f t="shared" si="78"/>
        <v>-14631.5</v>
      </c>
      <c r="Z358" s="52"/>
      <c r="AA358" s="25">
        <f t="shared" si="81"/>
        <v>0</v>
      </c>
      <c r="AB358" s="25"/>
      <c r="AC358" s="25"/>
      <c r="AD358" s="25"/>
      <c r="AE358" s="24">
        <v>1</v>
      </c>
      <c r="AF358" s="24"/>
      <c r="AG358" s="50"/>
      <c r="AH358" s="52" t="s">
        <v>745</v>
      </c>
      <c r="AI358" s="26"/>
      <c r="AJ358" s="22" t="s">
        <v>34</v>
      </c>
    </row>
    <row r="359" spans="1:36" x14ac:dyDescent="0.2">
      <c r="A359" s="5">
        <v>365</v>
      </c>
      <c r="B359" s="16">
        <v>331000014573</v>
      </c>
      <c r="C359" s="17">
        <v>101240019932</v>
      </c>
      <c r="D359" s="52" t="s">
        <v>746</v>
      </c>
      <c r="E359" s="52" t="s">
        <v>747</v>
      </c>
      <c r="F359" s="52" t="s">
        <v>91</v>
      </c>
      <c r="G359" s="58">
        <v>29</v>
      </c>
      <c r="H359" s="58"/>
      <c r="I359" s="52">
        <v>986185106</v>
      </c>
      <c r="J359" s="52">
        <v>316187</v>
      </c>
      <c r="K359" s="51"/>
      <c r="L359" s="52"/>
      <c r="M359" s="22">
        <v>39114</v>
      </c>
      <c r="N359" s="22"/>
      <c r="O359" s="23">
        <v>1</v>
      </c>
      <c r="P359" s="23">
        <v>1</v>
      </c>
      <c r="Q359" s="19">
        <f t="shared" si="79"/>
        <v>-39114</v>
      </c>
      <c r="R359" s="19">
        <f t="shared" si="80"/>
        <v>-39114</v>
      </c>
      <c r="S359" s="5">
        <f t="shared" si="76"/>
        <v>0</v>
      </c>
      <c r="T359" s="5">
        <f t="shared" si="77"/>
        <v>0</v>
      </c>
      <c r="U359" s="5">
        <f t="shared" si="73"/>
        <v>0</v>
      </c>
      <c r="V359" s="24">
        <v>0</v>
      </c>
      <c r="W359" s="12">
        <f t="shared" si="74"/>
        <v>-2358965.3400000003</v>
      </c>
      <c r="X359" s="12">
        <f t="shared" si="75"/>
        <v>-3416999.04</v>
      </c>
      <c r="Y359" s="12">
        <f t="shared" si="78"/>
        <v>-5775964.3800000008</v>
      </c>
      <c r="Z359" s="52"/>
      <c r="AA359" s="25">
        <f t="shared" si="81"/>
        <v>0</v>
      </c>
      <c r="AB359" s="25"/>
      <c r="AC359" s="25"/>
      <c r="AD359" s="25"/>
      <c r="AE359" s="24">
        <v>1</v>
      </c>
      <c r="AF359" s="24"/>
      <c r="AG359" s="52"/>
      <c r="AH359" s="19" t="s">
        <v>33</v>
      </c>
      <c r="AI359" s="26"/>
      <c r="AJ359" s="22" t="s">
        <v>748</v>
      </c>
    </row>
    <row r="360" spans="1:36" x14ac:dyDescent="0.2">
      <c r="A360" s="5">
        <v>366</v>
      </c>
      <c r="B360" s="16">
        <v>331000037638</v>
      </c>
      <c r="C360" s="17">
        <v>960540000620</v>
      </c>
      <c r="D360" s="52" t="s">
        <v>749</v>
      </c>
      <c r="E360" s="52" t="s">
        <v>747</v>
      </c>
      <c r="F360" s="52" t="s">
        <v>91</v>
      </c>
      <c r="G360" s="58">
        <v>29</v>
      </c>
      <c r="H360" s="58"/>
      <c r="I360" s="52">
        <v>26042</v>
      </c>
      <c r="J360" s="52">
        <v>17330789</v>
      </c>
      <c r="K360" s="51"/>
      <c r="L360" s="52"/>
      <c r="M360" s="22">
        <v>1602</v>
      </c>
      <c r="N360" s="22"/>
      <c r="O360" s="23">
        <v>1</v>
      </c>
      <c r="P360" s="23">
        <v>1</v>
      </c>
      <c r="Q360" s="19">
        <f t="shared" si="79"/>
        <v>-1602</v>
      </c>
      <c r="R360" s="19">
        <f t="shared" si="80"/>
        <v>-1602</v>
      </c>
      <c r="S360" s="5">
        <f t="shared" si="76"/>
        <v>0</v>
      </c>
      <c r="T360" s="5">
        <f t="shared" si="77"/>
        <v>0</v>
      </c>
      <c r="U360" s="5">
        <f t="shared" si="73"/>
        <v>0</v>
      </c>
      <c r="V360" s="24">
        <v>0</v>
      </c>
      <c r="W360" s="12">
        <f t="shared" si="74"/>
        <v>-96616.62000000001</v>
      </c>
      <c r="X360" s="12">
        <f t="shared" si="75"/>
        <v>-139950.72</v>
      </c>
      <c r="Y360" s="12">
        <f t="shared" si="78"/>
        <v>-236567.34000000003</v>
      </c>
      <c r="Z360" s="52"/>
      <c r="AA360" s="25">
        <f t="shared" si="81"/>
        <v>0</v>
      </c>
      <c r="AB360" s="25"/>
      <c r="AC360" s="25"/>
      <c r="AD360" s="25"/>
      <c r="AE360" s="24">
        <v>1</v>
      </c>
      <c r="AF360" s="24"/>
      <c r="AG360" s="52"/>
      <c r="AH360" s="52" t="s">
        <v>53</v>
      </c>
      <c r="AI360" s="26"/>
      <c r="AJ360" s="22" t="s">
        <v>748</v>
      </c>
    </row>
    <row r="361" spans="1:36" x14ac:dyDescent="0.2">
      <c r="A361" s="5">
        <v>367</v>
      </c>
      <c r="B361" s="16">
        <v>331000037638</v>
      </c>
      <c r="C361" s="17">
        <v>960540000620</v>
      </c>
      <c r="D361" s="60" t="s">
        <v>750</v>
      </c>
      <c r="E361" s="52" t="s">
        <v>550</v>
      </c>
      <c r="F361" s="52" t="s">
        <v>129</v>
      </c>
      <c r="G361" s="58"/>
      <c r="H361" s="58"/>
      <c r="I361" s="52">
        <v>801005021</v>
      </c>
      <c r="J361" s="52">
        <v>231543</v>
      </c>
      <c r="K361" s="51"/>
      <c r="L361" s="52"/>
      <c r="M361" s="22">
        <v>39855</v>
      </c>
      <c r="N361" s="22"/>
      <c r="O361" s="23">
        <v>1</v>
      </c>
      <c r="P361" s="23">
        <v>1</v>
      </c>
      <c r="Q361" s="19">
        <f t="shared" si="79"/>
        <v>-39855</v>
      </c>
      <c r="R361" s="19">
        <f t="shared" si="80"/>
        <v>-39855</v>
      </c>
      <c r="S361" s="5">
        <f t="shared" si="76"/>
        <v>0</v>
      </c>
      <c r="T361" s="5">
        <f t="shared" si="77"/>
        <v>0</v>
      </c>
      <c r="U361" s="5">
        <f t="shared" si="73"/>
        <v>0</v>
      </c>
      <c r="V361" s="24">
        <v>0</v>
      </c>
      <c r="W361" s="12">
        <f t="shared" si="74"/>
        <v>-2403655.0500000003</v>
      </c>
      <c r="X361" s="12">
        <f t="shared" si="75"/>
        <v>-3481732.8</v>
      </c>
      <c r="Y361" s="12">
        <f t="shared" si="78"/>
        <v>-5885387.8499999996</v>
      </c>
      <c r="Z361" s="52"/>
      <c r="AA361" s="25">
        <f t="shared" si="81"/>
        <v>0</v>
      </c>
      <c r="AB361" s="25"/>
      <c r="AC361" s="25"/>
      <c r="AD361" s="25"/>
      <c r="AE361" s="24">
        <v>1</v>
      </c>
      <c r="AF361" s="24"/>
      <c r="AG361" s="52"/>
      <c r="AH361" s="52" t="s">
        <v>53</v>
      </c>
      <c r="AI361" s="26"/>
      <c r="AJ361" s="22" t="s">
        <v>748</v>
      </c>
    </row>
    <row r="362" spans="1:36" x14ac:dyDescent="0.2">
      <c r="A362" s="5">
        <v>368</v>
      </c>
      <c r="B362" s="16">
        <v>331000037638</v>
      </c>
      <c r="C362" s="17">
        <v>960540000620</v>
      </c>
      <c r="D362" s="52" t="s">
        <v>751</v>
      </c>
      <c r="E362" s="46" t="s">
        <v>752</v>
      </c>
      <c r="F362" s="46" t="s">
        <v>494</v>
      </c>
      <c r="G362" s="49"/>
      <c r="H362" s="49"/>
      <c r="I362" s="50">
        <v>26063</v>
      </c>
      <c r="J362" s="50">
        <v>17330790</v>
      </c>
      <c r="K362" s="51"/>
      <c r="L362" s="52"/>
      <c r="M362" s="22">
        <v>992</v>
      </c>
      <c r="N362" s="22"/>
      <c r="O362" s="23">
        <v>1</v>
      </c>
      <c r="P362" s="23">
        <v>1</v>
      </c>
      <c r="Q362" s="19">
        <f t="shared" si="79"/>
        <v>-992</v>
      </c>
      <c r="R362" s="19">
        <f t="shared" si="80"/>
        <v>-992</v>
      </c>
      <c r="S362" s="5">
        <f t="shared" si="76"/>
        <v>0</v>
      </c>
      <c r="T362" s="5">
        <f t="shared" si="77"/>
        <v>0</v>
      </c>
      <c r="U362" s="5">
        <f t="shared" si="73"/>
        <v>0</v>
      </c>
      <c r="V362" s="24">
        <v>0</v>
      </c>
      <c r="W362" s="12">
        <f t="shared" si="74"/>
        <v>-59827.520000000004</v>
      </c>
      <c r="X362" s="12">
        <f t="shared" si="75"/>
        <v>-86661.119999999995</v>
      </c>
      <c r="Y362" s="12">
        <f t="shared" si="78"/>
        <v>-146488.64000000001</v>
      </c>
      <c r="Z362" s="52"/>
      <c r="AA362" s="25">
        <f t="shared" si="81"/>
        <v>0</v>
      </c>
      <c r="AB362" s="25"/>
      <c r="AC362" s="25"/>
      <c r="AD362" s="25"/>
      <c r="AE362" s="24">
        <v>1</v>
      </c>
      <c r="AF362" s="24"/>
      <c r="AG362" s="50"/>
      <c r="AH362" s="52" t="s">
        <v>53</v>
      </c>
      <c r="AI362" s="26"/>
      <c r="AJ362" s="22" t="s">
        <v>748</v>
      </c>
    </row>
    <row r="363" spans="1:36" x14ac:dyDescent="0.2">
      <c r="A363" s="5">
        <v>369</v>
      </c>
      <c r="B363" s="16">
        <v>331000037638</v>
      </c>
      <c r="C363" s="17">
        <v>960540000620</v>
      </c>
      <c r="D363" s="50" t="s">
        <v>753</v>
      </c>
      <c r="E363" s="46" t="s">
        <v>752</v>
      </c>
      <c r="F363" s="46" t="s">
        <v>494</v>
      </c>
      <c r="G363" s="49"/>
      <c r="H363" s="49"/>
      <c r="I363" s="50">
        <v>706007940</v>
      </c>
      <c r="J363" s="50">
        <v>154202</v>
      </c>
      <c r="K363" s="51"/>
      <c r="L363" s="52"/>
      <c r="M363" s="22">
        <v>23930</v>
      </c>
      <c r="N363" s="22"/>
      <c r="O363" s="23">
        <v>1</v>
      </c>
      <c r="P363" s="23">
        <v>1</v>
      </c>
      <c r="Q363" s="19">
        <f t="shared" si="79"/>
        <v>-23930</v>
      </c>
      <c r="R363" s="19">
        <f t="shared" si="80"/>
        <v>-23930</v>
      </c>
      <c r="S363" s="5">
        <f t="shared" si="76"/>
        <v>0</v>
      </c>
      <c r="T363" s="5">
        <f t="shared" si="77"/>
        <v>0</v>
      </c>
      <c r="U363" s="5">
        <f t="shared" si="73"/>
        <v>0</v>
      </c>
      <c r="V363" s="24">
        <v>0</v>
      </c>
      <c r="W363" s="12">
        <f t="shared" si="74"/>
        <v>-1443218.3</v>
      </c>
      <c r="X363" s="12">
        <f t="shared" si="75"/>
        <v>-2090524.8</v>
      </c>
      <c r="Y363" s="12">
        <f t="shared" si="78"/>
        <v>-3533743.1</v>
      </c>
      <c r="Z363" s="52"/>
      <c r="AA363" s="25">
        <f t="shared" si="81"/>
        <v>0</v>
      </c>
      <c r="AB363" s="25"/>
      <c r="AC363" s="25"/>
      <c r="AD363" s="25"/>
      <c r="AE363" s="24">
        <v>1</v>
      </c>
      <c r="AF363" s="24"/>
      <c r="AG363" s="50"/>
      <c r="AH363" s="52" t="s">
        <v>53</v>
      </c>
      <c r="AI363" s="26"/>
      <c r="AJ363" s="22" t="s">
        <v>748</v>
      </c>
    </row>
    <row r="364" spans="1:36" x14ac:dyDescent="0.2">
      <c r="A364" s="5">
        <v>370</v>
      </c>
      <c r="B364" s="16">
        <v>331000037638</v>
      </c>
      <c r="C364" s="17">
        <v>960540000620</v>
      </c>
      <c r="D364" s="52" t="s">
        <v>754</v>
      </c>
      <c r="E364" s="52" t="s">
        <v>755</v>
      </c>
      <c r="F364" s="52" t="s">
        <v>756</v>
      </c>
      <c r="G364" s="58"/>
      <c r="H364" s="58"/>
      <c r="I364" s="52"/>
      <c r="J364" s="52"/>
      <c r="K364" s="51"/>
      <c r="L364" s="52"/>
      <c r="M364" s="22">
        <v>398</v>
      </c>
      <c r="N364" s="22"/>
      <c r="O364" s="23">
        <v>1</v>
      </c>
      <c r="P364" s="23">
        <v>1</v>
      </c>
      <c r="Q364" s="19">
        <f t="shared" si="79"/>
        <v>-398</v>
      </c>
      <c r="R364" s="19">
        <f t="shared" si="80"/>
        <v>-398</v>
      </c>
      <c r="S364" s="5">
        <f t="shared" si="76"/>
        <v>0</v>
      </c>
      <c r="T364" s="5">
        <f t="shared" si="77"/>
        <v>0</v>
      </c>
      <c r="U364" s="5">
        <f t="shared" si="73"/>
        <v>0</v>
      </c>
      <c r="V364" s="24">
        <v>0</v>
      </c>
      <c r="W364" s="12">
        <f t="shared" si="74"/>
        <v>-24003.38</v>
      </c>
      <c r="X364" s="12">
        <f t="shared" si="75"/>
        <v>-34769.279999999999</v>
      </c>
      <c r="Y364" s="12">
        <f t="shared" si="78"/>
        <v>-58772.66</v>
      </c>
      <c r="Z364" s="52"/>
      <c r="AA364" s="25">
        <f t="shared" si="81"/>
        <v>0</v>
      </c>
      <c r="AB364" s="25"/>
      <c r="AC364" s="25"/>
      <c r="AD364" s="25"/>
      <c r="AE364" s="24">
        <v>1</v>
      </c>
      <c r="AF364" s="24"/>
      <c r="AG364" s="52"/>
      <c r="AH364" s="52" t="s">
        <v>53</v>
      </c>
      <c r="AI364" s="26"/>
      <c r="AJ364" s="22" t="s">
        <v>748</v>
      </c>
    </row>
    <row r="365" spans="1:36" x14ac:dyDescent="0.2">
      <c r="A365" s="5">
        <v>371</v>
      </c>
      <c r="B365" s="16">
        <v>331000037638</v>
      </c>
      <c r="C365" s="17">
        <v>960540000620</v>
      </c>
      <c r="D365" s="52" t="s">
        <v>757</v>
      </c>
      <c r="E365" s="52" t="s">
        <v>752</v>
      </c>
      <c r="F365" s="52" t="s">
        <v>494</v>
      </c>
      <c r="G365" s="58"/>
      <c r="H365" s="58"/>
      <c r="I365" s="52">
        <v>706007741</v>
      </c>
      <c r="J365" s="52">
        <v>17333132</v>
      </c>
      <c r="K365" s="51"/>
      <c r="L365" s="52"/>
      <c r="M365" s="22">
        <v>22341</v>
      </c>
      <c r="N365" s="22"/>
      <c r="O365" s="23">
        <v>1</v>
      </c>
      <c r="P365" s="23">
        <v>1</v>
      </c>
      <c r="Q365" s="19">
        <f t="shared" si="79"/>
        <v>-22341</v>
      </c>
      <c r="R365" s="19">
        <f t="shared" si="80"/>
        <v>-22341</v>
      </c>
      <c r="S365" s="5">
        <f t="shared" si="76"/>
        <v>0</v>
      </c>
      <c r="T365" s="5">
        <f t="shared" si="77"/>
        <v>0</v>
      </c>
      <c r="U365" s="5">
        <f t="shared" si="73"/>
        <v>0</v>
      </c>
      <c r="V365" s="24">
        <v>0</v>
      </c>
      <c r="W365" s="12">
        <f t="shared" si="74"/>
        <v>-1347385.71</v>
      </c>
      <c r="X365" s="12">
        <f t="shared" si="75"/>
        <v>-1951709.76</v>
      </c>
      <c r="Y365" s="12">
        <f t="shared" si="78"/>
        <v>-3299095.4699999997</v>
      </c>
      <c r="Z365" s="52"/>
      <c r="AA365" s="25">
        <f t="shared" si="81"/>
        <v>0</v>
      </c>
      <c r="AB365" s="25"/>
      <c r="AC365" s="25"/>
      <c r="AD365" s="25"/>
      <c r="AE365" s="24">
        <v>1</v>
      </c>
      <c r="AF365" s="24"/>
      <c r="AG365" s="52"/>
      <c r="AH365" s="52" t="s">
        <v>53</v>
      </c>
      <c r="AI365" s="26"/>
      <c r="AJ365" s="22" t="s">
        <v>748</v>
      </c>
    </row>
    <row r="366" spans="1:36" x14ac:dyDescent="0.2">
      <c r="A366" s="5">
        <v>372</v>
      </c>
      <c r="B366" s="16">
        <v>331000037638</v>
      </c>
      <c r="C366" s="17">
        <v>960540000620</v>
      </c>
      <c r="D366" s="52" t="s">
        <v>758</v>
      </c>
      <c r="E366" s="52" t="s">
        <v>32</v>
      </c>
      <c r="F366" s="52" t="s">
        <v>32</v>
      </c>
      <c r="G366" s="58"/>
      <c r="H366" s="58"/>
      <c r="I366" s="52">
        <v>705005210</v>
      </c>
      <c r="J366" s="52">
        <v>154205</v>
      </c>
      <c r="K366" s="51"/>
      <c r="L366" s="52"/>
      <c r="M366" s="22">
        <v>223</v>
      </c>
      <c r="N366" s="22"/>
      <c r="O366" s="23">
        <v>1</v>
      </c>
      <c r="P366" s="23">
        <v>1</v>
      </c>
      <c r="Q366" s="19">
        <f t="shared" si="79"/>
        <v>-223</v>
      </c>
      <c r="R366" s="19">
        <f t="shared" si="80"/>
        <v>-223</v>
      </c>
      <c r="S366" s="5">
        <f t="shared" si="76"/>
        <v>0</v>
      </c>
      <c r="T366" s="5">
        <f t="shared" si="77"/>
        <v>0</v>
      </c>
      <c r="U366" s="5">
        <f t="shared" si="73"/>
        <v>0</v>
      </c>
      <c r="V366" s="24">
        <v>0</v>
      </c>
      <c r="W366" s="12">
        <f t="shared" si="74"/>
        <v>-13449.130000000001</v>
      </c>
      <c r="X366" s="12">
        <f t="shared" si="75"/>
        <v>-19481.28</v>
      </c>
      <c r="Y366" s="12">
        <f t="shared" si="78"/>
        <v>-32930.410000000003</v>
      </c>
      <c r="Z366" s="52"/>
      <c r="AA366" s="25">
        <f t="shared" si="81"/>
        <v>0</v>
      </c>
      <c r="AB366" s="25"/>
      <c r="AC366" s="25"/>
      <c r="AD366" s="25"/>
      <c r="AE366" s="24">
        <v>1</v>
      </c>
      <c r="AF366" s="24"/>
      <c r="AG366" s="52"/>
      <c r="AH366" s="52" t="s">
        <v>53</v>
      </c>
      <c r="AI366" s="26"/>
      <c r="AJ366" s="22" t="s">
        <v>748</v>
      </c>
    </row>
    <row r="367" spans="1:36" x14ac:dyDescent="0.2">
      <c r="A367" s="5">
        <v>373</v>
      </c>
      <c r="B367" s="16">
        <v>331000037638</v>
      </c>
      <c r="C367" s="17">
        <v>960540000620</v>
      </c>
      <c r="D367" s="52" t="s">
        <v>759</v>
      </c>
      <c r="E367" s="52" t="s">
        <v>32</v>
      </c>
      <c r="F367" s="52" t="s">
        <v>32</v>
      </c>
      <c r="G367" s="58"/>
      <c r="H367" s="58"/>
      <c r="I367" s="52">
        <v>26022</v>
      </c>
      <c r="J367" s="52">
        <v>17330831</v>
      </c>
      <c r="K367" s="51"/>
      <c r="L367" s="52"/>
      <c r="M367" s="22">
        <v>191</v>
      </c>
      <c r="N367" s="22"/>
      <c r="O367" s="23">
        <v>1</v>
      </c>
      <c r="P367" s="23">
        <v>1</v>
      </c>
      <c r="Q367" s="19">
        <f t="shared" si="79"/>
        <v>-191</v>
      </c>
      <c r="R367" s="19">
        <f t="shared" si="80"/>
        <v>-191</v>
      </c>
      <c r="S367" s="5">
        <f t="shared" si="76"/>
        <v>0</v>
      </c>
      <c r="T367" s="5">
        <f t="shared" si="77"/>
        <v>0</v>
      </c>
      <c r="U367" s="5">
        <f t="shared" si="73"/>
        <v>0</v>
      </c>
      <c r="V367" s="24">
        <v>0</v>
      </c>
      <c r="W367" s="12">
        <f t="shared" si="74"/>
        <v>-11519.210000000001</v>
      </c>
      <c r="X367" s="12">
        <f t="shared" si="75"/>
        <v>-16685.759999999998</v>
      </c>
      <c r="Y367" s="12">
        <f t="shared" si="78"/>
        <v>-28204.97</v>
      </c>
      <c r="Z367" s="52"/>
      <c r="AA367" s="25">
        <f t="shared" si="81"/>
        <v>0</v>
      </c>
      <c r="AB367" s="25"/>
      <c r="AC367" s="25"/>
      <c r="AD367" s="25"/>
      <c r="AE367" s="24">
        <v>1</v>
      </c>
      <c r="AF367" s="24"/>
      <c r="AG367" s="52"/>
      <c r="AH367" s="52" t="s">
        <v>53</v>
      </c>
      <c r="AI367" s="26"/>
      <c r="AJ367" s="22" t="s">
        <v>748</v>
      </c>
    </row>
    <row r="368" spans="1:36" x14ac:dyDescent="0.2">
      <c r="A368" s="5">
        <v>374</v>
      </c>
      <c r="B368" s="16">
        <v>331000037638</v>
      </c>
      <c r="C368" s="17">
        <v>960540000620</v>
      </c>
      <c r="D368" s="52" t="s">
        <v>760</v>
      </c>
      <c r="E368" s="52" t="s">
        <v>761</v>
      </c>
      <c r="F368" s="52" t="s">
        <v>761</v>
      </c>
      <c r="G368" s="58"/>
      <c r="H368" s="58"/>
      <c r="I368" s="52">
        <v>26050</v>
      </c>
      <c r="J368" s="52">
        <v>17330793</v>
      </c>
      <c r="K368" s="51"/>
      <c r="L368" s="52"/>
      <c r="M368" s="22">
        <v>2492</v>
      </c>
      <c r="N368" s="22"/>
      <c r="O368" s="23">
        <v>1</v>
      </c>
      <c r="P368" s="23">
        <v>1</v>
      </c>
      <c r="Q368" s="19">
        <f t="shared" si="79"/>
        <v>-2492</v>
      </c>
      <c r="R368" s="19">
        <f t="shared" si="80"/>
        <v>-2492</v>
      </c>
      <c r="S368" s="5">
        <f t="shared" si="76"/>
        <v>0</v>
      </c>
      <c r="T368" s="5">
        <f t="shared" si="77"/>
        <v>0</v>
      </c>
      <c r="U368" s="5">
        <f t="shared" si="73"/>
        <v>0</v>
      </c>
      <c r="V368" s="24">
        <v>0</v>
      </c>
      <c r="W368" s="12">
        <f t="shared" si="74"/>
        <v>-150292.52000000002</v>
      </c>
      <c r="X368" s="12">
        <f t="shared" si="75"/>
        <v>-217701.12</v>
      </c>
      <c r="Y368" s="12">
        <f t="shared" si="78"/>
        <v>-367993.64</v>
      </c>
      <c r="Z368" s="52"/>
      <c r="AA368" s="25">
        <f t="shared" si="81"/>
        <v>0</v>
      </c>
      <c r="AB368" s="25"/>
      <c r="AC368" s="25"/>
      <c r="AD368" s="25"/>
      <c r="AE368" s="24">
        <v>1</v>
      </c>
      <c r="AF368" s="24"/>
      <c r="AG368" s="52"/>
      <c r="AH368" s="52" t="s">
        <v>53</v>
      </c>
      <c r="AI368" s="26"/>
      <c r="AJ368" s="22" t="s">
        <v>748</v>
      </c>
    </row>
    <row r="369" spans="1:36" x14ac:dyDescent="0.2">
      <c r="A369" s="5">
        <v>375</v>
      </c>
      <c r="B369" s="16">
        <v>331000037638</v>
      </c>
      <c r="C369" s="17">
        <v>960540000620</v>
      </c>
      <c r="D369" s="52" t="s">
        <v>762</v>
      </c>
      <c r="E369" s="52" t="s">
        <v>32</v>
      </c>
      <c r="F369" s="52" t="s">
        <v>32</v>
      </c>
      <c r="G369" s="58"/>
      <c r="H369" s="58"/>
      <c r="I369" s="52">
        <v>797792</v>
      </c>
      <c r="J369" s="52">
        <v>122949</v>
      </c>
      <c r="K369" s="51"/>
      <c r="L369" s="52"/>
      <c r="M369" s="22">
        <v>90656</v>
      </c>
      <c r="N369" s="22"/>
      <c r="O369" s="23">
        <v>1</v>
      </c>
      <c r="P369" s="23">
        <v>1</v>
      </c>
      <c r="Q369" s="19">
        <f t="shared" si="79"/>
        <v>-90656</v>
      </c>
      <c r="R369" s="19">
        <f t="shared" si="80"/>
        <v>-90656</v>
      </c>
      <c r="S369" s="5">
        <f t="shared" si="76"/>
        <v>0</v>
      </c>
      <c r="T369" s="5">
        <f t="shared" si="77"/>
        <v>0</v>
      </c>
      <c r="U369" s="5">
        <f t="shared" si="73"/>
        <v>0</v>
      </c>
      <c r="V369" s="24">
        <v>0</v>
      </c>
      <c r="W369" s="12">
        <f t="shared" si="74"/>
        <v>-5467463.3600000003</v>
      </c>
      <c r="X369" s="12">
        <f t="shared" si="75"/>
        <v>-7919708.1600000001</v>
      </c>
      <c r="Y369" s="12">
        <f t="shared" si="78"/>
        <v>-13387171.52</v>
      </c>
      <c r="Z369" s="52"/>
      <c r="AA369" s="25">
        <f t="shared" si="81"/>
        <v>0</v>
      </c>
      <c r="AB369" s="25"/>
      <c r="AC369" s="25"/>
      <c r="AD369" s="25"/>
      <c r="AE369" s="24">
        <v>1</v>
      </c>
      <c r="AF369" s="24"/>
      <c r="AG369" s="58"/>
      <c r="AH369" s="52" t="s">
        <v>53</v>
      </c>
      <c r="AI369" s="26"/>
      <c r="AJ369" s="22" t="s">
        <v>748</v>
      </c>
    </row>
    <row r="370" spans="1:36" x14ac:dyDescent="0.2">
      <c r="A370" s="5">
        <v>376</v>
      </c>
      <c r="B370" s="16">
        <v>331000037638</v>
      </c>
      <c r="C370" s="17">
        <v>960540000620</v>
      </c>
      <c r="D370" s="52" t="s">
        <v>763</v>
      </c>
      <c r="E370" s="52" t="s">
        <v>32</v>
      </c>
      <c r="F370" s="52" t="s">
        <v>32</v>
      </c>
      <c r="G370" s="58"/>
      <c r="H370" s="58"/>
      <c r="I370" s="52">
        <v>61</v>
      </c>
      <c r="J370" s="52">
        <v>17330830</v>
      </c>
      <c r="K370" s="51"/>
      <c r="L370" s="52"/>
      <c r="M370" s="22">
        <v>1579</v>
      </c>
      <c r="N370" s="22"/>
      <c r="O370" s="23">
        <v>1</v>
      </c>
      <c r="P370" s="23">
        <v>1</v>
      </c>
      <c r="Q370" s="19">
        <f t="shared" si="79"/>
        <v>-1579</v>
      </c>
      <c r="R370" s="19">
        <f t="shared" si="80"/>
        <v>-1579</v>
      </c>
      <c r="S370" s="5">
        <f t="shared" si="76"/>
        <v>0</v>
      </c>
      <c r="T370" s="5">
        <f t="shared" si="77"/>
        <v>0</v>
      </c>
      <c r="U370" s="5">
        <f t="shared" si="73"/>
        <v>0</v>
      </c>
      <c r="V370" s="24">
        <v>0</v>
      </c>
      <c r="W370" s="12">
        <f t="shared" si="74"/>
        <v>-95229.49</v>
      </c>
      <c r="X370" s="12">
        <f t="shared" si="75"/>
        <v>-137941.44</v>
      </c>
      <c r="Y370" s="12">
        <f t="shared" si="78"/>
        <v>-233170.93</v>
      </c>
      <c r="Z370" s="52"/>
      <c r="AA370" s="25">
        <f t="shared" si="81"/>
        <v>0</v>
      </c>
      <c r="AB370" s="25"/>
      <c r="AC370" s="25"/>
      <c r="AD370" s="25"/>
      <c r="AE370" s="24">
        <v>1</v>
      </c>
      <c r="AF370" s="24"/>
      <c r="AG370" s="58"/>
      <c r="AH370" s="52" t="s">
        <v>53</v>
      </c>
      <c r="AI370" s="26"/>
      <c r="AJ370" s="22" t="s">
        <v>748</v>
      </c>
    </row>
    <row r="371" spans="1:36" x14ac:dyDescent="0.2">
      <c r="A371" s="5">
        <v>377</v>
      </c>
      <c r="B371" s="16">
        <v>331000037638</v>
      </c>
      <c r="C371" s="17">
        <v>960540000620</v>
      </c>
      <c r="D371" s="52" t="s">
        <v>764</v>
      </c>
      <c r="E371" s="52" t="s">
        <v>755</v>
      </c>
      <c r="F371" s="52" t="s">
        <v>756</v>
      </c>
      <c r="G371" s="58"/>
      <c r="H371" s="58"/>
      <c r="I371" s="52">
        <v>972574</v>
      </c>
      <c r="J371" s="52">
        <v>58173214</v>
      </c>
      <c r="K371" s="51"/>
      <c r="L371" s="52"/>
      <c r="M371" s="22">
        <v>504212</v>
      </c>
      <c r="N371" s="22"/>
      <c r="O371" s="23">
        <v>1</v>
      </c>
      <c r="P371" s="23">
        <v>1</v>
      </c>
      <c r="Q371" s="19">
        <f t="shared" si="79"/>
        <v>-504212</v>
      </c>
      <c r="R371" s="19">
        <f t="shared" si="80"/>
        <v>-504212</v>
      </c>
      <c r="S371" s="5">
        <f t="shared" si="76"/>
        <v>0</v>
      </c>
      <c r="T371" s="5">
        <f t="shared" si="77"/>
        <v>0</v>
      </c>
      <c r="U371" s="5">
        <f t="shared" si="73"/>
        <v>0</v>
      </c>
      <c r="V371" s="24">
        <v>0</v>
      </c>
      <c r="W371" s="12">
        <f t="shared" si="74"/>
        <v>-30409025.720000003</v>
      </c>
      <c r="X371" s="12">
        <f t="shared" si="75"/>
        <v>-44047960.32</v>
      </c>
      <c r="Y371" s="12">
        <f t="shared" si="78"/>
        <v>-74456986.040000007</v>
      </c>
      <c r="Z371" s="52"/>
      <c r="AA371" s="25">
        <f t="shared" si="81"/>
        <v>0</v>
      </c>
      <c r="AB371" s="25"/>
      <c r="AC371" s="25"/>
      <c r="AD371" s="25"/>
      <c r="AE371" s="24">
        <v>1</v>
      </c>
      <c r="AF371" s="24"/>
      <c r="AG371" s="52"/>
      <c r="AH371" s="52" t="s">
        <v>53</v>
      </c>
      <c r="AI371" s="26"/>
      <c r="AJ371" s="22" t="s">
        <v>748</v>
      </c>
    </row>
    <row r="372" spans="1:36" x14ac:dyDescent="0.2">
      <c r="A372" s="5">
        <v>378</v>
      </c>
      <c r="B372" s="16">
        <v>331000037638</v>
      </c>
      <c r="C372" s="17">
        <v>960540000620</v>
      </c>
      <c r="D372" s="52" t="s">
        <v>765</v>
      </c>
      <c r="E372" s="52" t="s">
        <v>755</v>
      </c>
      <c r="F372" s="52" t="s">
        <v>756</v>
      </c>
      <c r="G372" s="58"/>
      <c r="H372" s="58"/>
      <c r="I372" s="52">
        <v>705005136</v>
      </c>
      <c r="J372" s="52">
        <v>5817325</v>
      </c>
      <c r="K372" s="51"/>
      <c r="L372" s="52"/>
      <c r="M372" s="22">
        <v>22126</v>
      </c>
      <c r="N372" s="22"/>
      <c r="O372" s="23">
        <v>1</v>
      </c>
      <c r="P372" s="23">
        <v>1</v>
      </c>
      <c r="Q372" s="19">
        <f t="shared" si="79"/>
        <v>-22126</v>
      </c>
      <c r="R372" s="19">
        <f t="shared" si="80"/>
        <v>-22126</v>
      </c>
      <c r="S372" s="5">
        <f t="shared" si="76"/>
        <v>0</v>
      </c>
      <c r="T372" s="5">
        <f t="shared" si="77"/>
        <v>0</v>
      </c>
      <c r="U372" s="5">
        <f t="shared" si="73"/>
        <v>0</v>
      </c>
      <c r="V372" s="24">
        <v>0</v>
      </c>
      <c r="W372" s="12">
        <f t="shared" si="74"/>
        <v>-1334419.06</v>
      </c>
      <c r="X372" s="12">
        <f t="shared" si="75"/>
        <v>-1932927.36</v>
      </c>
      <c r="Y372" s="12">
        <f t="shared" si="78"/>
        <v>-3267346.42</v>
      </c>
      <c r="Z372" s="52"/>
      <c r="AA372" s="25">
        <f t="shared" si="81"/>
        <v>0</v>
      </c>
      <c r="AB372" s="25"/>
      <c r="AC372" s="25"/>
      <c r="AD372" s="25"/>
      <c r="AE372" s="24">
        <v>1</v>
      </c>
      <c r="AF372" s="24"/>
      <c r="AG372" s="52"/>
      <c r="AH372" s="52" t="s">
        <v>53</v>
      </c>
      <c r="AI372" s="26"/>
      <c r="AJ372" s="22" t="s">
        <v>748</v>
      </c>
    </row>
    <row r="373" spans="1:36" x14ac:dyDescent="0.2">
      <c r="A373" s="5">
        <v>379</v>
      </c>
      <c r="B373" s="16">
        <v>331000037638</v>
      </c>
      <c r="C373" s="17">
        <v>960540000620</v>
      </c>
      <c r="D373" s="52" t="s">
        <v>766</v>
      </c>
      <c r="E373" s="52" t="s">
        <v>767</v>
      </c>
      <c r="F373" s="52" t="s">
        <v>767</v>
      </c>
      <c r="G373" s="58"/>
      <c r="H373" s="58"/>
      <c r="I373" s="52">
        <v>12071231</v>
      </c>
      <c r="J373" s="52">
        <v>57915598</v>
      </c>
      <c r="K373" s="51"/>
      <c r="L373" s="52"/>
      <c r="M373" s="22">
        <v>14543</v>
      </c>
      <c r="N373" s="22"/>
      <c r="O373" s="23">
        <v>1</v>
      </c>
      <c r="P373" s="23">
        <v>1</v>
      </c>
      <c r="Q373" s="19">
        <f t="shared" si="79"/>
        <v>-14543</v>
      </c>
      <c r="R373" s="19">
        <f t="shared" si="80"/>
        <v>-14543</v>
      </c>
      <c r="S373" s="5">
        <f t="shared" si="76"/>
        <v>0</v>
      </c>
      <c r="T373" s="5">
        <f t="shared" si="77"/>
        <v>0</v>
      </c>
      <c r="U373" s="5">
        <f t="shared" si="73"/>
        <v>0</v>
      </c>
      <c r="V373" s="24">
        <v>0</v>
      </c>
      <c r="W373" s="12">
        <f t="shared" si="74"/>
        <v>-877088.33000000007</v>
      </c>
      <c r="X373" s="12">
        <f t="shared" si="75"/>
        <v>-1270476.48</v>
      </c>
      <c r="Y373" s="12">
        <f t="shared" si="78"/>
        <v>-2147564.81</v>
      </c>
      <c r="Z373" s="52"/>
      <c r="AA373" s="25">
        <f t="shared" si="81"/>
        <v>0</v>
      </c>
      <c r="AB373" s="25"/>
      <c r="AC373" s="25"/>
      <c r="AD373" s="25"/>
      <c r="AE373" s="24">
        <v>1</v>
      </c>
      <c r="AF373" s="24"/>
      <c r="AG373" s="52"/>
      <c r="AH373" s="52" t="s">
        <v>53</v>
      </c>
      <c r="AI373" s="26"/>
      <c r="AJ373" s="22" t="s">
        <v>748</v>
      </c>
    </row>
    <row r="374" spans="1:36" x14ac:dyDescent="0.2">
      <c r="A374" s="5">
        <v>380</v>
      </c>
      <c r="B374" s="16">
        <v>331000037638</v>
      </c>
      <c r="C374" s="17">
        <v>960540000620</v>
      </c>
      <c r="D374" s="52" t="s">
        <v>768</v>
      </c>
      <c r="E374" s="52" t="s">
        <v>550</v>
      </c>
      <c r="F374" s="52" t="s">
        <v>129</v>
      </c>
      <c r="G374" s="58"/>
      <c r="H374" s="58"/>
      <c r="I374" s="52">
        <v>802000276</v>
      </c>
      <c r="J374" s="52">
        <v>316641</v>
      </c>
      <c r="K374" s="51"/>
      <c r="L374" s="52"/>
      <c r="M374" s="22">
        <v>7281</v>
      </c>
      <c r="N374" s="22"/>
      <c r="O374" s="23">
        <v>1</v>
      </c>
      <c r="P374" s="23">
        <v>1</v>
      </c>
      <c r="Q374" s="19">
        <f t="shared" si="79"/>
        <v>-7281</v>
      </c>
      <c r="R374" s="19">
        <f t="shared" si="80"/>
        <v>-7281</v>
      </c>
      <c r="S374" s="5">
        <f t="shared" si="76"/>
        <v>0</v>
      </c>
      <c r="T374" s="5">
        <f t="shared" si="77"/>
        <v>0</v>
      </c>
      <c r="U374" s="5">
        <f t="shared" si="73"/>
        <v>0</v>
      </c>
      <c r="V374" s="24">
        <v>0</v>
      </c>
      <c r="W374" s="12">
        <f t="shared" si="74"/>
        <v>-439117.11000000004</v>
      </c>
      <c r="X374" s="12">
        <f t="shared" si="75"/>
        <v>-636068.16</v>
      </c>
      <c r="Y374" s="12">
        <f t="shared" si="78"/>
        <v>-1075185.27</v>
      </c>
      <c r="Z374" s="52"/>
      <c r="AA374" s="25">
        <f t="shared" si="81"/>
        <v>0</v>
      </c>
      <c r="AB374" s="25"/>
      <c r="AC374" s="25"/>
      <c r="AD374" s="25"/>
      <c r="AE374" s="24">
        <v>1</v>
      </c>
      <c r="AF374" s="24"/>
      <c r="AG374" s="52"/>
      <c r="AH374" s="52" t="s">
        <v>53</v>
      </c>
      <c r="AI374" s="26"/>
      <c r="AJ374" s="22" t="s">
        <v>748</v>
      </c>
    </row>
    <row r="375" spans="1:36" x14ac:dyDescent="0.2">
      <c r="A375" s="5">
        <v>381</v>
      </c>
      <c r="B375" s="16">
        <v>331000037638</v>
      </c>
      <c r="C375" s="17">
        <v>960540000620</v>
      </c>
      <c r="D375" s="52" t="s">
        <v>769</v>
      </c>
      <c r="E375" s="52" t="s">
        <v>770</v>
      </c>
      <c r="F375" s="52" t="s">
        <v>771</v>
      </c>
      <c r="G375" s="58">
        <v>100</v>
      </c>
      <c r="H375" s="58"/>
      <c r="I375" s="61">
        <v>8183612</v>
      </c>
      <c r="J375" s="52">
        <v>52007</v>
      </c>
      <c r="K375" s="51"/>
      <c r="L375" s="52"/>
      <c r="M375" s="22">
        <v>1350</v>
      </c>
      <c r="N375" s="22"/>
      <c r="O375" s="23">
        <v>1</v>
      </c>
      <c r="P375" s="23">
        <v>1</v>
      </c>
      <c r="Q375" s="19">
        <f t="shared" si="79"/>
        <v>-1350</v>
      </c>
      <c r="R375" s="19">
        <f t="shared" si="80"/>
        <v>-1350</v>
      </c>
      <c r="S375" s="5">
        <f t="shared" si="76"/>
        <v>0</v>
      </c>
      <c r="T375" s="5">
        <f t="shared" si="77"/>
        <v>0</v>
      </c>
      <c r="U375" s="5">
        <f t="shared" si="73"/>
        <v>0</v>
      </c>
      <c r="V375" s="24">
        <v>0</v>
      </c>
      <c r="W375" s="12">
        <f t="shared" si="74"/>
        <v>-81418.5</v>
      </c>
      <c r="X375" s="12">
        <f t="shared" si="75"/>
        <v>-117936</v>
      </c>
      <c r="Y375" s="12">
        <f t="shared" si="78"/>
        <v>-199354.5</v>
      </c>
      <c r="Z375" s="52"/>
      <c r="AA375" s="25">
        <f t="shared" si="81"/>
        <v>0</v>
      </c>
      <c r="AB375" s="25"/>
      <c r="AC375" s="25"/>
      <c r="AD375" s="25"/>
      <c r="AE375" s="24">
        <v>1</v>
      </c>
      <c r="AF375" s="24"/>
      <c r="AG375" s="52"/>
      <c r="AH375" s="52" t="s">
        <v>53</v>
      </c>
      <c r="AI375" s="26"/>
      <c r="AJ375" s="22" t="s">
        <v>748</v>
      </c>
    </row>
    <row r="376" spans="1:36" x14ac:dyDescent="0.2">
      <c r="A376" s="5">
        <v>382</v>
      </c>
      <c r="B376" s="16">
        <v>331000037638</v>
      </c>
      <c r="C376" s="17">
        <v>960540000620</v>
      </c>
      <c r="D376" s="52" t="s">
        <v>772</v>
      </c>
      <c r="E376" s="52" t="s">
        <v>773</v>
      </c>
      <c r="F376" s="52" t="s">
        <v>771</v>
      </c>
      <c r="G376" s="58">
        <v>100</v>
      </c>
      <c r="H376" s="58"/>
      <c r="I376" s="52">
        <v>8082800</v>
      </c>
      <c r="J376" s="52">
        <v>52006</v>
      </c>
      <c r="K376" s="51"/>
      <c r="L376" s="52"/>
      <c r="M376" s="22">
        <v>153</v>
      </c>
      <c r="N376" s="22"/>
      <c r="O376" s="23">
        <v>1</v>
      </c>
      <c r="P376" s="23">
        <v>1</v>
      </c>
      <c r="Q376" s="19">
        <f t="shared" si="79"/>
        <v>-153</v>
      </c>
      <c r="R376" s="19">
        <f t="shared" si="80"/>
        <v>-153</v>
      </c>
      <c r="S376" s="5">
        <f t="shared" si="76"/>
        <v>0</v>
      </c>
      <c r="T376" s="5">
        <f t="shared" si="77"/>
        <v>0</v>
      </c>
      <c r="U376" s="5">
        <f t="shared" si="73"/>
        <v>0</v>
      </c>
      <c r="V376" s="24">
        <v>0</v>
      </c>
      <c r="W376" s="12">
        <f t="shared" si="74"/>
        <v>-9227.43</v>
      </c>
      <c r="X376" s="12">
        <f t="shared" si="75"/>
        <v>-13366.08</v>
      </c>
      <c r="Y376" s="12">
        <f t="shared" si="78"/>
        <v>-22593.510000000002</v>
      </c>
      <c r="Z376" s="52"/>
      <c r="AA376" s="25">
        <f t="shared" si="81"/>
        <v>0</v>
      </c>
      <c r="AB376" s="25"/>
      <c r="AC376" s="25"/>
      <c r="AD376" s="25"/>
      <c r="AE376" s="24">
        <v>1</v>
      </c>
      <c r="AF376" s="24"/>
      <c r="AG376" s="52"/>
      <c r="AH376" s="52" t="s">
        <v>53</v>
      </c>
      <c r="AI376" s="26"/>
      <c r="AJ376" s="22" t="s">
        <v>748</v>
      </c>
    </row>
    <row r="377" spans="1:36" x14ac:dyDescent="0.2">
      <c r="A377" s="5">
        <v>383</v>
      </c>
      <c r="B377" s="16">
        <v>331000037638</v>
      </c>
      <c r="C377" s="17">
        <v>960540000620</v>
      </c>
      <c r="D377" s="52" t="s">
        <v>774</v>
      </c>
      <c r="E377" s="52" t="s">
        <v>755</v>
      </c>
      <c r="F377" s="52" t="s">
        <v>756</v>
      </c>
      <c r="G377" s="58"/>
      <c r="H377" s="58"/>
      <c r="I377" s="52">
        <v>2603913</v>
      </c>
      <c r="J377" s="52">
        <v>17330792</v>
      </c>
      <c r="K377" s="51"/>
      <c r="L377" s="52"/>
      <c r="M377" s="22">
        <v>520</v>
      </c>
      <c r="N377" s="22"/>
      <c r="O377" s="23">
        <v>1</v>
      </c>
      <c r="P377" s="23">
        <v>1</v>
      </c>
      <c r="Q377" s="19">
        <f t="shared" si="79"/>
        <v>-520</v>
      </c>
      <c r="R377" s="19">
        <f t="shared" si="80"/>
        <v>-520</v>
      </c>
      <c r="S377" s="5">
        <f t="shared" si="76"/>
        <v>0</v>
      </c>
      <c r="T377" s="5">
        <f t="shared" si="77"/>
        <v>0</v>
      </c>
      <c r="U377" s="5">
        <f t="shared" si="73"/>
        <v>0</v>
      </c>
      <c r="V377" s="24">
        <v>0</v>
      </c>
      <c r="W377" s="12">
        <f t="shared" si="74"/>
        <v>-31361.200000000001</v>
      </c>
      <c r="X377" s="12">
        <f t="shared" si="75"/>
        <v>-45427.199999999997</v>
      </c>
      <c r="Y377" s="12">
        <f t="shared" si="78"/>
        <v>-76788.399999999994</v>
      </c>
      <c r="Z377" s="52"/>
      <c r="AA377" s="25">
        <f t="shared" si="81"/>
        <v>0</v>
      </c>
      <c r="AB377" s="25"/>
      <c r="AC377" s="25"/>
      <c r="AD377" s="25"/>
      <c r="AE377" s="24">
        <v>1</v>
      </c>
      <c r="AF377" s="24"/>
      <c r="AG377" s="52"/>
      <c r="AH377" s="52" t="s">
        <v>53</v>
      </c>
      <c r="AI377" s="26"/>
      <c r="AJ377" s="22" t="s">
        <v>748</v>
      </c>
    </row>
    <row r="378" spans="1:36" x14ac:dyDescent="0.2">
      <c r="A378" s="5">
        <v>384</v>
      </c>
      <c r="B378" s="16">
        <v>331000037638</v>
      </c>
      <c r="C378" s="17">
        <v>960540000620</v>
      </c>
      <c r="D378" s="52" t="s">
        <v>775</v>
      </c>
      <c r="E378" s="52" t="s">
        <v>32</v>
      </c>
      <c r="F378" s="52" t="s">
        <v>32</v>
      </c>
      <c r="G378" s="58"/>
      <c r="H378" s="58"/>
      <c r="I378" s="52">
        <v>707002218</v>
      </c>
      <c r="J378" s="52">
        <v>154257</v>
      </c>
      <c r="K378" s="51"/>
      <c r="L378" s="52"/>
      <c r="M378" s="22">
        <v>5175</v>
      </c>
      <c r="N378" s="22"/>
      <c r="O378" s="23">
        <v>1</v>
      </c>
      <c r="P378" s="23">
        <v>1</v>
      </c>
      <c r="Q378" s="19">
        <f t="shared" si="79"/>
        <v>-5175</v>
      </c>
      <c r="R378" s="19">
        <f t="shared" si="80"/>
        <v>-5175</v>
      </c>
      <c r="S378" s="5">
        <f t="shared" si="76"/>
        <v>0</v>
      </c>
      <c r="T378" s="5">
        <f t="shared" si="77"/>
        <v>0</v>
      </c>
      <c r="U378" s="5">
        <f t="shared" si="73"/>
        <v>0</v>
      </c>
      <c r="V378" s="24">
        <v>0</v>
      </c>
      <c r="W378" s="12">
        <f t="shared" si="74"/>
        <v>-312104.25</v>
      </c>
      <c r="X378" s="12">
        <f t="shared" si="75"/>
        <v>-452088</v>
      </c>
      <c r="Y378" s="12">
        <f t="shared" si="78"/>
        <v>-764192.25</v>
      </c>
      <c r="Z378" s="52"/>
      <c r="AA378" s="25">
        <f t="shared" si="81"/>
        <v>0</v>
      </c>
      <c r="AB378" s="25"/>
      <c r="AC378" s="25"/>
      <c r="AD378" s="25"/>
      <c r="AE378" s="24">
        <v>1</v>
      </c>
      <c r="AF378" s="24"/>
      <c r="AG378" s="52"/>
      <c r="AH378" s="52" t="s">
        <v>53</v>
      </c>
      <c r="AI378" s="26"/>
      <c r="AJ378" s="22" t="s">
        <v>748</v>
      </c>
    </row>
    <row r="379" spans="1:36" x14ac:dyDescent="0.2">
      <c r="A379" s="5">
        <v>385</v>
      </c>
      <c r="B379" s="16">
        <v>331000037638</v>
      </c>
      <c r="C379" s="17">
        <v>960540000620</v>
      </c>
      <c r="D379" s="52" t="s">
        <v>776</v>
      </c>
      <c r="E379" s="52" t="s">
        <v>767</v>
      </c>
      <c r="F379" s="52" t="s">
        <v>767</v>
      </c>
      <c r="G379" s="58"/>
      <c r="H379" s="58"/>
      <c r="I379" s="52">
        <v>801005826</v>
      </c>
      <c r="J379" s="52">
        <v>52285</v>
      </c>
      <c r="K379" s="51"/>
      <c r="L379" s="52"/>
      <c r="M379" s="22">
        <v>249</v>
      </c>
      <c r="N379" s="22"/>
      <c r="O379" s="23">
        <v>1</v>
      </c>
      <c r="P379" s="23">
        <v>1</v>
      </c>
      <c r="Q379" s="19">
        <f t="shared" si="79"/>
        <v>-249</v>
      </c>
      <c r="R379" s="19">
        <f t="shared" si="80"/>
        <v>-249</v>
      </c>
      <c r="S379" s="5">
        <f t="shared" si="76"/>
        <v>0</v>
      </c>
      <c r="T379" s="5">
        <f t="shared" si="77"/>
        <v>0</v>
      </c>
      <c r="U379" s="5">
        <f t="shared" si="73"/>
        <v>0</v>
      </c>
      <c r="V379" s="24">
        <v>0</v>
      </c>
      <c r="W379" s="12">
        <f t="shared" si="74"/>
        <v>-15017.19</v>
      </c>
      <c r="X379" s="12">
        <f t="shared" si="75"/>
        <v>-21752.639999999999</v>
      </c>
      <c r="Y379" s="12">
        <f t="shared" si="78"/>
        <v>-36769.83</v>
      </c>
      <c r="Z379" s="52"/>
      <c r="AA379" s="25">
        <f t="shared" si="81"/>
        <v>0</v>
      </c>
      <c r="AB379" s="25"/>
      <c r="AC379" s="25"/>
      <c r="AD379" s="25"/>
      <c r="AE379" s="24">
        <v>1</v>
      </c>
      <c r="AF379" s="24"/>
      <c r="AG379" s="52"/>
      <c r="AH379" s="52" t="s">
        <v>53</v>
      </c>
      <c r="AI379" s="26"/>
      <c r="AJ379" s="22" t="s">
        <v>748</v>
      </c>
    </row>
    <row r="380" spans="1:36" x14ac:dyDescent="0.2">
      <c r="A380" s="5">
        <v>386</v>
      </c>
      <c r="B380" s="16">
        <v>331000037638</v>
      </c>
      <c r="C380" s="17">
        <v>960540000620</v>
      </c>
      <c r="D380" s="52" t="s">
        <v>777</v>
      </c>
      <c r="E380" s="52" t="s">
        <v>767</v>
      </c>
      <c r="F380" s="52" t="s">
        <v>767</v>
      </c>
      <c r="G380" s="58"/>
      <c r="H380" s="58"/>
      <c r="I380" s="52">
        <v>399266</v>
      </c>
      <c r="J380" s="52">
        <v>829197</v>
      </c>
      <c r="K380" s="51"/>
      <c r="L380" s="52"/>
      <c r="M380" s="22">
        <v>876</v>
      </c>
      <c r="N380" s="22"/>
      <c r="O380" s="23">
        <v>1</v>
      </c>
      <c r="P380" s="23">
        <v>1</v>
      </c>
      <c r="Q380" s="19">
        <f t="shared" si="79"/>
        <v>-876</v>
      </c>
      <c r="R380" s="19">
        <f t="shared" si="80"/>
        <v>-876</v>
      </c>
      <c r="S380" s="5">
        <f t="shared" si="76"/>
        <v>0</v>
      </c>
      <c r="T380" s="5">
        <f t="shared" si="77"/>
        <v>0</v>
      </c>
      <c r="U380" s="5">
        <f t="shared" si="73"/>
        <v>0</v>
      </c>
      <c r="V380" s="24">
        <v>0</v>
      </c>
      <c r="W380" s="12">
        <f t="shared" si="74"/>
        <v>-52831.560000000005</v>
      </c>
      <c r="X380" s="12">
        <f t="shared" si="75"/>
        <v>-76527.360000000001</v>
      </c>
      <c r="Y380" s="12">
        <f t="shared" si="78"/>
        <v>-129358.92000000001</v>
      </c>
      <c r="Z380" s="52"/>
      <c r="AA380" s="25">
        <f t="shared" si="81"/>
        <v>0</v>
      </c>
      <c r="AB380" s="25"/>
      <c r="AC380" s="25"/>
      <c r="AD380" s="25"/>
      <c r="AE380" s="24">
        <v>1</v>
      </c>
      <c r="AF380" s="24"/>
      <c r="AG380" s="52"/>
      <c r="AH380" s="52" t="s">
        <v>53</v>
      </c>
      <c r="AI380" s="26"/>
      <c r="AJ380" s="22" t="s">
        <v>748</v>
      </c>
    </row>
    <row r="381" spans="1:36" x14ac:dyDescent="0.2">
      <c r="A381" s="5">
        <v>387</v>
      </c>
      <c r="B381" s="16">
        <v>331000037638</v>
      </c>
      <c r="C381" s="17">
        <v>960540000620</v>
      </c>
      <c r="D381" s="52" t="s">
        <v>778</v>
      </c>
      <c r="E381" s="52" t="s">
        <v>767</v>
      </c>
      <c r="F381" s="52" t="s">
        <v>767</v>
      </c>
      <c r="G381" s="58"/>
      <c r="H381" s="58"/>
      <c r="I381" s="52">
        <v>801005550</v>
      </c>
      <c r="J381" s="52">
        <v>57915516</v>
      </c>
      <c r="K381" s="51"/>
      <c r="L381" s="52"/>
      <c r="M381" s="22">
        <v>15630</v>
      </c>
      <c r="N381" s="22"/>
      <c r="O381" s="23">
        <v>1</v>
      </c>
      <c r="P381" s="23">
        <v>1</v>
      </c>
      <c r="Q381" s="19">
        <f t="shared" si="79"/>
        <v>-15630</v>
      </c>
      <c r="R381" s="19">
        <f t="shared" si="80"/>
        <v>-15630</v>
      </c>
      <c r="S381" s="5">
        <f t="shared" si="76"/>
        <v>0</v>
      </c>
      <c r="T381" s="5">
        <f t="shared" si="77"/>
        <v>0</v>
      </c>
      <c r="U381" s="5">
        <f t="shared" si="73"/>
        <v>0</v>
      </c>
      <c r="V381" s="24">
        <v>0</v>
      </c>
      <c r="W381" s="12">
        <f t="shared" si="74"/>
        <v>-942645.3</v>
      </c>
      <c r="X381" s="12">
        <f t="shared" si="75"/>
        <v>-1365436.8</v>
      </c>
      <c r="Y381" s="12">
        <f t="shared" si="78"/>
        <v>-2308082.1</v>
      </c>
      <c r="Z381" s="52"/>
      <c r="AA381" s="25">
        <f t="shared" si="81"/>
        <v>0</v>
      </c>
      <c r="AB381" s="25"/>
      <c r="AC381" s="25"/>
      <c r="AD381" s="25"/>
      <c r="AE381" s="24">
        <v>1</v>
      </c>
      <c r="AF381" s="24"/>
      <c r="AG381" s="52"/>
      <c r="AH381" s="52" t="s">
        <v>53</v>
      </c>
      <c r="AI381" s="26"/>
      <c r="AJ381" s="22" t="s">
        <v>748</v>
      </c>
    </row>
    <row r="382" spans="1:36" x14ac:dyDescent="0.2">
      <c r="A382" s="5">
        <v>388</v>
      </c>
      <c r="B382" s="16">
        <v>331000039964</v>
      </c>
      <c r="C382" s="17">
        <v>990140003785</v>
      </c>
      <c r="D382" s="52" t="s">
        <v>779</v>
      </c>
      <c r="E382" s="59" t="s">
        <v>780</v>
      </c>
      <c r="F382" s="59" t="s">
        <v>781</v>
      </c>
      <c r="G382" s="58" t="s">
        <v>49</v>
      </c>
      <c r="H382" s="58"/>
      <c r="I382" s="52">
        <v>1133031</v>
      </c>
      <c r="J382" s="52">
        <v>88041</v>
      </c>
      <c r="K382" s="51"/>
      <c r="L382" s="52"/>
      <c r="M382" s="22">
        <v>1717</v>
      </c>
      <c r="N382" s="22"/>
      <c r="O382" s="23">
        <v>1</v>
      </c>
      <c r="P382" s="23">
        <v>1</v>
      </c>
      <c r="Q382" s="19">
        <f t="shared" si="79"/>
        <v>-1717</v>
      </c>
      <c r="R382" s="19">
        <f t="shared" si="80"/>
        <v>-1717</v>
      </c>
      <c r="S382" s="5">
        <f t="shared" si="76"/>
        <v>0</v>
      </c>
      <c r="T382" s="5">
        <f t="shared" si="77"/>
        <v>0</v>
      </c>
      <c r="U382" s="5">
        <f t="shared" ref="U382:U445" si="82">(vod+kan)*T382</f>
        <v>0</v>
      </c>
      <c r="V382" s="24">
        <v>0</v>
      </c>
      <c r="W382" s="12">
        <f t="shared" ref="W382:W445" si="83">IF( OR(AH382="респ.бюджет",AH382="гор.бюджет",AH382="обл.бюджет"),vod_b,IF(AH382="район",vod_r,IF(AH382="талсуат",vod_tal,IF(AH382="коммунал.хоз-во",vod_kom,vod))))*Q382</f>
        <v>-103552.27</v>
      </c>
      <c r="X382" s="12">
        <f t="shared" ref="X382:X445" si="84">IF( OR(AH382="респ.бюджет",AH382="гор.бюджет",AH382="обл.бюджет"),kan_b,IF(AH382="район",kan_r,IF(AH382="талсуат",kan_tal,IF(AH382="коммунал.хоз-во",kan_kom,kan))))*R382</f>
        <v>-149997.12</v>
      </c>
      <c r="Y382" s="12">
        <f t="shared" si="78"/>
        <v>-253549.39</v>
      </c>
      <c r="Z382" s="52"/>
      <c r="AA382" s="25">
        <f t="shared" si="81"/>
        <v>0</v>
      </c>
      <c r="AB382" s="25"/>
      <c r="AC382" s="25"/>
      <c r="AD382" s="25"/>
      <c r="AE382" s="24">
        <v>1</v>
      </c>
      <c r="AF382" s="24"/>
      <c r="AG382" s="50"/>
      <c r="AH382" s="52" t="s">
        <v>53</v>
      </c>
      <c r="AI382" s="26"/>
      <c r="AJ382" s="22" t="s">
        <v>748</v>
      </c>
    </row>
    <row r="383" spans="1:36" x14ac:dyDescent="0.2">
      <c r="A383" s="5">
        <v>389</v>
      </c>
      <c r="B383" s="16">
        <v>331001065782</v>
      </c>
      <c r="C383" s="17">
        <v>940000795</v>
      </c>
      <c r="D383" s="52" t="s">
        <v>782</v>
      </c>
      <c r="E383" s="59" t="s">
        <v>783</v>
      </c>
      <c r="F383" s="59" t="s">
        <v>211</v>
      </c>
      <c r="G383" s="58">
        <v>44</v>
      </c>
      <c r="H383" s="58"/>
      <c r="I383" s="52" t="s">
        <v>784</v>
      </c>
      <c r="J383" s="52">
        <v>58173801</v>
      </c>
      <c r="K383" s="51"/>
      <c r="L383" s="50"/>
      <c r="M383" s="22">
        <v>1118</v>
      </c>
      <c r="N383" s="22"/>
      <c r="O383" s="23">
        <v>1</v>
      </c>
      <c r="P383" s="23">
        <v>1</v>
      </c>
      <c r="Q383" s="19">
        <f t="shared" si="79"/>
        <v>-1118</v>
      </c>
      <c r="R383" s="19">
        <f t="shared" si="80"/>
        <v>-1118</v>
      </c>
      <c r="S383" s="5">
        <f t="shared" ref="S383:S446" si="85">IF(OR(AND(AH383="кафе",Q383&lt;25),AND(AH383="рестораны",Q383&lt;110),AND(AH383="гостиницы",Q383&lt;70),AND(AH383="азс и автомойки",Q383&lt;160),AND(AH383="сауны",Q383&lt;80),AND(AH383="бани",Q383&lt;50)),1,0)</f>
        <v>0</v>
      </c>
      <c r="T383" s="5">
        <f t="shared" ref="T383:T446" si="86">S383*IF(AH383="кафе",25-Q383,IF(AH383="рестораны",110-Q383,IF(AH383="гостиницы",70-Q383,IF(AH383="азс и автомойки",160-Q383,IF(AH383="сауны",80-Q383,IF(AH383="бани",50-Q383,0))))))</f>
        <v>0</v>
      </c>
      <c r="U383" s="5">
        <f t="shared" si="82"/>
        <v>0</v>
      </c>
      <c r="V383" s="24">
        <v>0</v>
      </c>
      <c r="W383" s="12">
        <f t="shared" si="83"/>
        <v>-67426.58</v>
      </c>
      <c r="X383" s="12">
        <f t="shared" si="84"/>
        <v>-97668.479999999996</v>
      </c>
      <c r="Y383" s="12">
        <f t="shared" ref="Y383:Y446" si="87">W383+X383+AC383</f>
        <v>-165095.06</v>
      </c>
      <c r="Z383" s="52"/>
      <c r="AA383" s="25">
        <f t="shared" si="81"/>
        <v>0</v>
      </c>
      <c r="AB383" s="25"/>
      <c r="AC383" s="25"/>
      <c r="AD383" s="25"/>
      <c r="AE383" s="24">
        <v>1</v>
      </c>
      <c r="AF383" s="24"/>
      <c r="AG383" s="50"/>
      <c r="AH383" s="52" t="s">
        <v>53</v>
      </c>
      <c r="AI383" s="26"/>
      <c r="AJ383" s="22" t="s">
        <v>748</v>
      </c>
    </row>
    <row r="384" spans="1:36" x14ac:dyDescent="0.2">
      <c r="A384" s="5">
        <v>390</v>
      </c>
      <c r="B384" s="16">
        <v>330100221283</v>
      </c>
      <c r="C384" s="17">
        <v>990140003775</v>
      </c>
      <c r="D384" s="52" t="s">
        <v>785</v>
      </c>
      <c r="E384" s="59" t="s">
        <v>786</v>
      </c>
      <c r="F384" s="59" t="s">
        <v>787</v>
      </c>
      <c r="G384" s="58">
        <v>1</v>
      </c>
      <c r="H384" s="58"/>
      <c r="I384" s="52">
        <v>2189678</v>
      </c>
      <c r="J384" s="52">
        <v>57908507</v>
      </c>
      <c r="K384" s="51"/>
      <c r="L384" s="50"/>
      <c r="M384" s="22">
        <v>8499</v>
      </c>
      <c r="N384" s="22"/>
      <c r="O384" s="23">
        <v>1</v>
      </c>
      <c r="P384" s="23">
        <v>1</v>
      </c>
      <c r="Q384" s="19">
        <f t="shared" si="79"/>
        <v>-8499</v>
      </c>
      <c r="R384" s="19">
        <f t="shared" si="80"/>
        <v>-8499</v>
      </c>
      <c r="S384" s="5">
        <f t="shared" si="85"/>
        <v>0</v>
      </c>
      <c r="T384" s="5">
        <f t="shared" si="86"/>
        <v>0</v>
      </c>
      <c r="U384" s="5">
        <f t="shared" si="82"/>
        <v>0</v>
      </c>
      <c r="V384" s="24">
        <v>0</v>
      </c>
      <c r="W384" s="12">
        <f t="shared" si="83"/>
        <v>-512574.69</v>
      </c>
      <c r="X384" s="12">
        <f t="shared" si="84"/>
        <v>-742472.64</v>
      </c>
      <c r="Y384" s="12">
        <f t="shared" si="87"/>
        <v>-1255047.33</v>
      </c>
      <c r="Z384" s="52"/>
      <c r="AA384" s="25">
        <f t="shared" si="81"/>
        <v>0</v>
      </c>
      <c r="AB384" s="25"/>
      <c r="AC384" s="25"/>
      <c r="AD384" s="25"/>
      <c r="AE384" s="24">
        <v>1</v>
      </c>
      <c r="AF384" s="24"/>
      <c r="AG384" s="50"/>
      <c r="AH384" s="52" t="s">
        <v>53</v>
      </c>
      <c r="AI384" s="26"/>
      <c r="AJ384" s="22" t="s">
        <v>748</v>
      </c>
    </row>
    <row r="385" spans="1:36" x14ac:dyDescent="0.2">
      <c r="A385" s="5">
        <v>391</v>
      </c>
      <c r="B385" s="16">
        <v>331000022497</v>
      </c>
      <c r="C385" s="17">
        <v>111140015115</v>
      </c>
      <c r="D385" s="52" t="s">
        <v>788</v>
      </c>
      <c r="E385" s="59" t="s">
        <v>789</v>
      </c>
      <c r="F385" s="59" t="s">
        <v>91</v>
      </c>
      <c r="G385" s="58">
        <v>2</v>
      </c>
      <c r="H385" s="58"/>
      <c r="I385" s="19">
        <v>16118578</v>
      </c>
      <c r="J385" s="52">
        <v>47793</v>
      </c>
      <c r="K385" s="51"/>
      <c r="L385" s="50"/>
      <c r="M385" s="50">
        <v>2326</v>
      </c>
      <c r="N385" s="50"/>
      <c r="O385" s="23">
        <v>1</v>
      </c>
      <c r="P385" s="23">
        <v>1</v>
      </c>
      <c r="Q385" s="19">
        <f t="shared" si="79"/>
        <v>-2326</v>
      </c>
      <c r="R385" s="19">
        <f t="shared" si="80"/>
        <v>-2326</v>
      </c>
      <c r="S385" s="5">
        <f t="shared" si="85"/>
        <v>0</v>
      </c>
      <c r="T385" s="5">
        <f t="shared" si="86"/>
        <v>0</v>
      </c>
      <c r="U385" s="5">
        <f t="shared" si="82"/>
        <v>0</v>
      </c>
      <c r="V385" s="24">
        <v>0</v>
      </c>
      <c r="W385" s="12">
        <f t="shared" si="83"/>
        <v>-140281.06</v>
      </c>
      <c r="X385" s="12">
        <f t="shared" si="84"/>
        <v>-203199.35999999999</v>
      </c>
      <c r="Y385" s="12">
        <f t="shared" si="87"/>
        <v>-343480.42</v>
      </c>
      <c r="Z385" s="52"/>
      <c r="AA385" s="25">
        <f t="shared" si="81"/>
        <v>0</v>
      </c>
      <c r="AB385" s="25"/>
      <c r="AC385" s="25"/>
      <c r="AD385" s="25"/>
      <c r="AE385" s="24">
        <v>1</v>
      </c>
      <c r="AF385" s="24"/>
      <c r="AG385" s="50"/>
      <c r="AH385" s="52" t="s">
        <v>53</v>
      </c>
      <c r="AI385" s="26"/>
      <c r="AJ385" s="22" t="s">
        <v>748</v>
      </c>
    </row>
    <row r="386" spans="1:36" x14ac:dyDescent="0.2">
      <c r="A386" s="5">
        <v>392</v>
      </c>
      <c r="B386" s="16">
        <v>330100235360</v>
      </c>
      <c r="C386" s="17">
        <v>70940025022</v>
      </c>
      <c r="D386" s="52" t="s">
        <v>790</v>
      </c>
      <c r="E386" s="59" t="s">
        <v>789</v>
      </c>
      <c r="F386" s="59" t="s">
        <v>91</v>
      </c>
      <c r="G386" s="58">
        <v>2</v>
      </c>
      <c r="H386" s="58"/>
      <c r="I386" s="59" t="s">
        <v>791</v>
      </c>
      <c r="J386" s="52">
        <v>89339</v>
      </c>
      <c r="K386" s="51"/>
      <c r="L386" s="50"/>
      <c r="M386" s="22">
        <v>2690</v>
      </c>
      <c r="N386" s="22"/>
      <c r="O386" s="23">
        <v>1</v>
      </c>
      <c r="P386" s="23">
        <v>1</v>
      </c>
      <c r="Q386" s="19">
        <f t="shared" si="79"/>
        <v>-2690</v>
      </c>
      <c r="R386" s="19">
        <f t="shared" si="80"/>
        <v>-2690</v>
      </c>
      <c r="S386" s="5">
        <f t="shared" si="85"/>
        <v>0</v>
      </c>
      <c r="T386" s="5">
        <f t="shared" si="86"/>
        <v>0</v>
      </c>
      <c r="U386" s="5">
        <f t="shared" si="82"/>
        <v>0</v>
      </c>
      <c r="V386" s="24">
        <v>0</v>
      </c>
      <c r="W386" s="12">
        <f t="shared" si="83"/>
        <v>-162233.9</v>
      </c>
      <c r="X386" s="12">
        <f t="shared" si="84"/>
        <v>-234998.39999999999</v>
      </c>
      <c r="Y386" s="12">
        <f t="shared" si="87"/>
        <v>-397232.3</v>
      </c>
      <c r="Z386" s="52"/>
      <c r="AA386" s="25">
        <f t="shared" si="81"/>
        <v>0</v>
      </c>
      <c r="AB386" s="25"/>
      <c r="AC386" s="25"/>
      <c r="AD386" s="25"/>
      <c r="AE386" s="24"/>
      <c r="AF386" s="24"/>
      <c r="AG386" s="50"/>
      <c r="AH386" s="52" t="s">
        <v>53</v>
      </c>
      <c r="AI386" s="26"/>
      <c r="AJ386" s="22" t="s">
        <v>748</v>
      </c>
    </row>
    <row r="387" spans="1:36" x14ac:dyDescent="0.2">
      <c r="A387" s="5">
        <v>393</v>
      </c>
      <c r="B387" s="16">
        <v>331000038031</v>
      </c>
      <c r="C387" s="17"/>
      <c r="D387" s="59" t="s">
        <v>792</v>
      </c>
      <c r="E387" s="46" t="s">
        <v>789</v>
      </c>
      <c r="F387" s="46"/>
      <c r="G387" s="49"/>
      <c r="H387" s="49"/>
      <c r="I387" s="19">
        <v>0</v>
      </c>
      <c r="J387" s="46"/>
      <c r="K387" s="51"/>
      <c r="L387" s="49"/>
      <c r="M387" s="22">
        <v>0</v>
      </c>
      <c r="N387" s="22"/>
      <c r="O387" s="23">
        <v>1</v>
      </c>
      <c r="P387" s="23">
        <v>1</v>
      </c>
      <c r="Q387" s="19">
        <f t="shared" si="79"/>
        <v>0</v>
      </c>
      <c r="R387" s="19">
        <f t="shared" si="80"/>
        <v>0</v>
      </c>
      <c r="S387" s="5">
        <f t="shared" si="85"/>
        <v>0</v>
      </c>
      <c r="T387" s="5">
        <f t="shared" si="86"/>
        <v>0</v>
      </c>
      <c r="U387" s="5">
        <f t="shared" si="82"/>
        <v>0</v>
      </c>
      <c r="V387" s="24">
        <v>0</v>
      </c>
      <c r="W387" s="12">
        <f t="shared" si="83"/>
        <v>0</v>
      </c>
      <c r="X387" s="12">
        <f t="shared" si="84"/>
        <v>0</v>
      </c>
      <c r="Y387" s="12">
        <f t="shared" si="87"/>
        <v>0</v>
      </c>
      <c r="Z387" s="58"/>
      <c r="AA387" s="25">
        <f t="shared" si="81"/>
        <v>0</v>
      </c>
      <c r="AB387" s="25"/>
      <c r="AC387" s="25"/>
      <c r="AD387" s="25"/>
      <c r="AE387" s="24"/>
      <c r="AF387" s="24"/>
      <c r="AG387" s="49"/>
      <c r="AH387" s="52" t="s">
        <v>53</v>
      </c>
      <c r="AI387" s="26"/>
      <c r="AJ387" s="22" t="s">
        <v>748</v>
      </c>
    </row>
    <row r="388" spans="1:36" x14ac:dyDescent="0.2">
      <c r="A388" s="5">
        <v>394</v>
      </c>
      <c r="B388" s="16">
        <v>331000017457</v>
      </c>
      <c r="C388" s="17">
        <v>110340020720</v>
      </c>
      <c r="D388" s="62" t="s">
        <v>793</v>
      </c>
      <c r="E388" s="59" t="s">
        <v>794</v>
      </c>
      <c r="F388" s="59"/>
      <c r="G388" s="58"/>
      <c r="H388" s="58"/>
      <c r="I388" s="19">
        <v>0</v>
      </c>
      <c r="J388" s="59"/>
      <c r="K388" s="51"/>
      <c r="L388" s="58"/>
      <c r="M388" s="22">
        <v>0</v>
      </c>
      <c r="N388" s="22"/>
      <c r="O388" s="23">
        <v>1</v>
      </c>
      <c r="P388" s="23">
        <v>1</v>
      </c>
      <c r="Q388" s="19">
        <f t="shared" si="79"/>
        <v>0</v>
      </c>
      <c r="R388" s="19">
        <f t="shared" si="80"/>
        <v>0</v>
      </c>
      <c r="S388" s="5">
        <f t="shared" si="85"/>
        <v>0</v>
      </c>
      <c r="T388" s="5">
        <f t="shared" si="86"/>
        <v>0</v>
      </c>
      <c r="U388" s="5">
        <f t="shared" si="82"/>
        <v>0</v>
      </c>
      <c r="V388" s="24">
        <v>0</v>
      </c>
      <c r="W388" s="12">
        <f t="shared" si="83"/>
        <v>0</v>
      </c>
      <c r="X388" s="12">
        <f t="shared" si="84"/>
        <v>0</v>
      </c>
      <c r="Y388" s="12">
        <f t="shared" si="87"/>
        <v>0</v>
      </c>
      <c r="Z388" s="58"/>
      <c r="AA388" s="25">
        <f t="shared" si="81"/>
        <v>0</v>
      </c>
      <c r="AB388" s="25"/>
      <c r="AC388" s="25"/>
      <c r="AD388" s="25"/>
      <c r="AE388" s="24"/>
      <c r="AF388" s="24"/>
      <c r="AG388" s="58"/>
      <c r="AH388" s="52" t="s">
        <v>53</v>
      </c>
      <c r="AI388" s="26"/>
      <c r="AJ388" s="22" t="s">
        <v>748</v>
      </c>
    </row>
    <row r="389" spans="1:36" x14ac:dyDescent="0.2">
      <c r="A389" s="5">
        <v>395</v>
      </c>
      <c r="B389" s="16">
        <v>330100220001</v>
      </c>
      <c r="C389" s="17">
        <v>20740003062</v>
      </c>
      <c r="D389" s="59" t="s">
        <v>795</v>
      </c>
      <c r="E389" s="63" t="s">
        <v>794</v>
      </c>
      <c r="F389" s="63" t="s">
        <v>796</v>
      </c>
      <c r="G389" s="49">
        <v>2</v>
      </c>
      <c r="H389" s="49">
        <v>1</v>
      </c>
      <c r="I389" s="46">
        <v>30537709</v>
      </c>
      <c r="J389" s="46">
        <v>57908371</v>
      </c>
      <c r="K389" s="51"/>
      <c r="L389" s="49"/>
      <c r="M389" s="22">
        <v>370</v>
      </c>
      <c r="N389" s="22"/>
      <c r="O389" s="23">
        <v>1</v>
      </c>
      <c r="P389" s="23">
        <v>1</v>
      </c>
      <c r="Q389" s="19">
        <f t="shared" si="79"/>
        <v>-370</v>
      </c>
      <c r="R389" s="19">
        <f t="shared" si="80"/>
        <v>-370</v>
      </c>
      <c r="S389" s="5">
        <f t="shared" si="85"/>
        <v>0</v>
      </c>
      <c r="T389" s="5">
        <f t="shared" si="86"/>
        <v>0</v>
      </c>
      <c r="U389" s="5">
        <f t="shared" si="82"/>
        <v>0</v>
      </c>
      <c r="V389" s="24">
        <v>0</v>
      </c>
      <c r="W389" s="12">
        <f t="shared" si="83"/>
        <v>-22314.7</v>
      </c>
      <c r="X389" s="12">
        <f t="shared" si="84"/>
        <v>-32323.200000000001</v>
      </c>
      <c r="Y389" s="12">
        <f t="shared" si="87"/>
        <v>-54637.9</v>
      </c>
      <c r="Z389" s="58"/>
      <c r="AA389" s="25">
        <f t="shared" si="81"/>
        <v>0</v>
      </c>
      <c r="AB389" s="25"/>
      <c r="AC389" s="25"/>
      <c r="AD389" s="25"/>
      <c r="AE389" s="24">
        <v>1</v>
      </c>
      <c r="AF389" s="24"/>
      <c r="AG389" s="49"/>
      <c r="AH389" s="52" t="s">
        <v>53</v>
      </c>
      <c r="AI389" s="26"/>
      <c r="AJ389" s="22" t="s">
        <v>748</v>
      </c>
    </row>
    <row r="390" spans="1:36" x14ac:dyDescent="0.2">
      <c r="A390" s="5">
        <v>396</v>
      </c>
      <c r="B390" s="16">
        <v>331000038185</v>
      </c>
      <c r="C390" s="17">
        <v>940740000039</v>
      </c>
      <c r="D390" s="59" t="s">
        <v>797</v>
      </c>
      <c r="E390" s="46" t="s">
        <v>798</v>
      </c>
      <c r="F390" s="46" t="s">
        <v>91</v>
      </c>
      <c r="G390" s="49">
        <v>21</v>
      </c>
      <c r="H390" s="49"/>
      <c r="I390" s="46">
        <v>4988699</v>
      </c>
      <c r="J390" s="46">
        <v>122109</v>
      </c>
      <c r="K390" s="51"/>
      <c r="L390" s="49"/>
      <c r="M390" s="22">
        <v>40</v>
      </c>
      <c r="N390" s="22"/>
      <c r="O390" s="23">
        <v>1</v>
      </c>
      <c r="P390" s="23">
        <v>1</v>
      </c>
      <c r="Q390" s="19">
        <f t="shared" si="79"/>
        <v>-40</v>
      </c>
      <c r="R390" s="19">
        <f t="shared" si="80"/>
        <v>-40</v>
      </c>
      <c r="S390" s="5">
        <f t="shared" si="85"/>
        <v>0</v>
      </c>
      <c r="T390" s="5">
        <f t="shared" si="86"/>
        <v>0</v>
      </c>
      <c r="U390" s="5">
        <f t="shared" si="82"/>
        <v>0</v>
      </c>
      <c r="V390" s="24">
        <v>0</v>
      </c>
      <c r="W390" s="12">
        <f t="shared" si="83"/>
        <v>-2412.4</v>
      </c>
      <c r="X390" s="12">
        <f t="shared" si="84"/>
        <v>-3494.4</v>
      </c>
      <c r="Y390" s="12">
        <f t="shared" si="87"/>
        <v>-5906.8</v>
      </c>
      <c r="Z390" s="58"/>
      <c r="AA390" s="25">
        <f t="shared" si="81"/>
        <v>0</v>
      </c>
      <c r="AB390" s="25"/>
      <c r="AC390" s="25"/>
      <c r="AD390" s="25"/>
      <c r="AE390" s="24">
        <v>1</v>
      </c>
      <c r="AF390" s="24"/>
      <c r="AG390" s="49"/>
      <c r="AH390" s="52" t="s">
        <v>61</v>
      </c>
      <c r="AI390" s="26"/>
      <c r="AJ390" s="22" t="s">
        <v>748</v>
      </c>
    </row>
    <row r="391" spans="1:36" x14ac:dyDescent="0.2">
      <c r="A391" s="5">
        <v>397</v>
      </c>
      <c r="B391" s="16">
        <v>331000009808</v>
      </c>
      <c r="C391" s="17">
        <v>990140004614</v>
      </c>
      <c r="D391" s="59" t="s">
        <v>799</v>
      </c>
      <c r="E391" s="46" t="s">
        <v>800</v>
      </c>
      <c r="F391" s="46" t="s">
        <v>91</v>
      </c>
      <c r="G391" s="49">
        <v>7</v>
      </c>
      <c r="H391" s="49"/>
      <c r="I391" s="50">
        <v>15656443</v>
      </c>
      <c r="J391" s="50">
        <v>88195</v>
      </c>
      <c r="K391" s="51"/>
      <c r="L391" s="50"/>
      <c r="M391" s="22">
        <v>615</v>
      </c>
      <c r="N391" s="22"/>
      <c r="O391" s="23">
        <v>1</v>
      </c>
      <c r="P391" s="23">
        <v>1</v>
      </c>
      <c r="Q391" s="19">
        <f t="shared" si="79"/>
        <v>-615</v>
      </c>
      <c r="R391" s="19">
        <f t="shared" si="80"/>
        <v>-615</v>
      </c>
      <c r="S391" s="5">
        <f t="shared" si="85"/>
        <v>0</v>
      </c>
      <c r="T391" s="5">
        <f t="shared" si="86"/>
        <v>0</v>
      </c>
      <c r="U391" s="5">
        <f t="shared" si="82"/>
        <v>0</v>
      </c>
      <c r="V391" s="24">
        <v>0</v>
      </c>
      <c r="W391" s="12">
        <f t="shared" si="83"/>
        <v>-37090.65</v>
      </c>
      <c r="X391" s="12">
        <f t="shared" si="84"/>
        <v>-53726.400000000001</v>
      </c>
      <c r="Y391" s="12">
        <f t="shared" si="87"/>
        <v>-90817.05</v>
      </c>
      <c r="Z391" s="58"/>
      <c r="AA391" s="25">
        <f t="shared" si="81"/>
        <v>0</v>
      </c>
      <c r="AB391" s="25"/>
      <c r="AC391" s="25"/>
      <c r="AD391" s="25"/>
      <c r="AE391" s="24">
        <v>1</v>
      </c>
      <c r="AF391" s="24"/>
      <c r="AG391" s="50"/>
      <c r="AH391" s="52" t="s">
        <v>61</v>
      </c>
      <c r="AI391" s="26"/>
      <c r="AJ391" s="22" t="s">
        <v>748</v>
      </c>
    </row>
    <row r="392" spans="1:36" x14ac:dyDescent="0.2">
      <c r="A392" s="5">
        <v>398</v>
      </c>
      <c r="B392" s="16">
        <v>330100228104</v>
      </c>
      <c r="C392" s="17">
        <v>60140014083</v>
      </c>
      <c r="D392" s="50" t="s">
        <v>801</v>
      </c>
      <c r="E392" s="50" t="s">
        <v>802</v>
      </c>
      <c r="F392" s="50" t="s">
        <v>491</v>
      </c>
      <c r="G392" s="49">
        <v>5</v>
      </c>
      <c r="H392" s="49"/>
      <c r="I392" s="50">
        <v>7184848</v>
      </c>
      <c r="J392" s="50">
        <v>57908922</v>
      </c>
      <c r="K392" s="51"/>
      <c r="L392" s="50"/>
      <c r="M392" s="22">
        <v>10860</v>
      </c>
      <c r="N392" s="22"/>
      <c r="O392" s="23">
        <v>1</v>
      </c>
      <c r="P392" s="23">
        <v>1</v>
      </c>
      <c r="Q392" s="19">
        <f t="shared" si="79"/>
        <v>-10860</v>
      </c>
      <c r="R392" s="19">
        <f t="shared" si="80"/>
        <v>-10860</v>
      </c>
      <c r="S392" s="5">
        <f t="shared" si="85"/>
        <v>0</v>
      </c>
      <c r="T392" s="5">
        <f t="shared" si="86"/>
        <v>0</v>
      </c>
      <c r="U392" s="5">
        <f t="shared" si="82"/>
        <v>0</v>
      </c>
      <c r="V392" s="24">
        <v>0</v>
      </c>
      <c r="W392" s="12">
        <f t="shared" si="83"/>
        <v>-654966.6</v>
      </c>
      <c r="X392" s="12">
        <f t="shared" si="84"/>
        <v>-948729.6</v>
      </c>
      <c r="Y392" s="12">
        <f t="shared" si="87"/>
        <v>-1603696.2</v>
      </c>
      <c r="Z392" s="52"/>
      <c r="AA392" s="25">
        <f t="shared" si="81"/>
        <v>0</v>
      </c>
      <c r="AB392" s="25"/>
      <c r="AC392" s="25"/>
      <c r="AD392" s="25"/>
      <c r="AE392" s="24">
        <v>1</v>
      </c>
      <c r="AF392" s="24"/>
      <c r="AG392" s="50"/>
      <c r="AH392" s="52" t="s">
        <v>61</v>
      </c>
      <c r="AI392" s="26"/>
      <c r="AJ392" s="22" t="s">
        <v>748</v>
      </c>
    </row>
    <row r="393" spans="1:36" x14ac:dyDescent="0.2">
      <c r="A393" s="5">
        <v>399</v>
      </c>
      <c r="B393" s="16">
        <v>600700228147</v>
      </c>
      <c r="C393" s="17">
        <v>150340023198</v>
      </c>
      <c r="D393" s="52" t="s">
        <v>803</v>
      </c>
      <c r="E393" s="50" t="s">
        <v>124</v>
      </c>
      <c r="F393" s="50" t="s">
        <v>555</v>
      </c>
      <c r="G393" s="49" t="s">
        <v>49</v>
      </c>
      <c r="H393" s="49"/>
      <c r="I393" s="50">
        <v>8590622</v>
      </c>
      <c r="J393" s="50">
        <v>826768</v>
      </c>
      <c r="K393" s="51"/>
      <c r="L393" s="64"/>
      <c r="M393" s="22">
        <v>5417</v>
      </c>
      <c r="N393" s="22"/>
      <c r="O393" s="23">
        <v>1</v>
      </c>
      <c r="P393" s="23">
        <v>1</v>
      </c>
      <c r="Q393" s="19">
        <f t="shared" si="79"/>
        <v>-5417</v>
      </c>
      <c r="R393" s="19">
        <f t="shared" si="80"/>
        <v>-5417</v>
      </c>
      <c r="S393" s="5">
        <f t="shared" si="85"/>
        <v>0</v>
      </c>
      <c r="T393" s="5">
        <f t="shared" si="86"/>
        <v>0</v>
      </c>
      <c r="U393" s="5">
        <f t="shared" si="82"/>
        <v>0</v>
      </c>
      <c r="V393" s="24">
        <v>0</v>
      </c>
      <c r="W393" s="12">
        <f t="shared" si="83"/>
        <v>-326699.27</v>
      </c>
      <c r="X393" s="12">
        <f t="shared" si="84"/>
        <v>-473229.12</v>
      </c>
      <c r="Y393" s="12">
        <f t="shared" si="87"/>
        <v>-799928.39</v>
      </c>
      <c r="Z393" s="52"/>
      <c r="AA393" s="25">
        <f t="shared" si="81"/>
        <v>0</v>
      </c>
      <c r="AB393" s="25"/>
      <c r="AC393" s="25"/>
      <c r="AD393" s="25"/>
      <c r="AE393" s="24">
        <v>1</v>
      </c>
      <c r="AF393" s="24"/>
      <c r="AG393" s="52"/>
      <c r="AH393" s="52" t="s">
        <v>61</v>
      </c>
      <c r="AI393" s="26"/>
      <c r="AJ393" s="22" t="s">
        <v>748</v>
      </c>
    </row>
    <row r="394" spans="1:36" x14ac:dyDescent="0.2">
      <c r="A394" s="5">
        <v>400</v>
      </c>
      <c r="B394" s="16">
        <v>330100228104</v>
      </c>
      <c r="C394" s="17">
        <v>60140014083</v>
      </c>
      <c r="D394" s="52" t="s">
        <v>804</v>
      </c>
      <c r="E394" s="50" t="s">
        <v>796</v>
      </c>
      <c r="F394" s="50" t="s">
        <v>796</v>
      </c>
      <c r="G394" s="49">
        <v>5</v>
      </c>
      <c r="H394" s="49"/>
      <c r="I394" s="50" t="s">
        <v>805</v>
      </c>
      <c r="J394" s="50">
        <v>58172343</v>
      </c>
      <c r="K394" s="51"/>
      <c r="L394" s="50"/>
      <c r="M394" s="22">
        <v>11829</v>
      </c>
      <c r="N394" s="22"/>
      <c r="O394" s="23">
        <v>1</v>
      </c>
      <c r="P394" s="23">
        <v>1</v>
      </c>
      <c r="Q394" s="19">
        <f t="shared" si="79"/>
        <v>-11829</v>
      </c>
      <c r="R394" s="19">
        <f t="shared" si="80"/>
        <v>-11829</v>
      </c>
      <c r="S394" s="5">
        <f t="shared" si="85"/>
        <v>0</v>
      </c>
      <c r="T394" s="5">
        <f t="shared" si="86"/>
        <v>0</v>
      </c>
      <c r="U394" s="5">
        <f t="shared" si="82"/>
        <v>0</v>
      </c>
      <c r="V394" s="24">
        <v>0</v>
      </c>
      <c r="W394" s="12">
        <f t="shared" si="83"/>
        <v>-713406.99</v>
      </c>
      <c r="X394" s="12">
        <f t="shared" si="84"/>
        <v>-1033381.44</v>
      </c>
      <c r="Y394" s="12">
        <f t="shared" si="87"/>
        <v>-1746788.43</v>
      </c>
      <c r="Z394" s="52"/>
      <c r="AA394" s="25">
        <f t="shared" si="81"/>
        <v>0</v>
      </c>
      <c r="AB394" s="25"/>
      <c r="AC394" s="25"/>
      <c r="AD394" s="25"/>
      <c r="AE394" s="24">
        <v>1</v>
      </c>
      <c r="AF394" s="24"/>
      <c r="AG394" s="50"/>
      <c r="AH394" s="52" t="s">
        <v>61</v>
      </c>
      <c r="AI394" s="26"/>
      <c r="AJ394" s="22" t="s">
        <v>748</v>
      </c>
    </row>
    <row r="395" spans="1:36" x14ac:dyDescent="0.2">
      <c r="A395" s="5">
        <v>401</v>
      </c>
      <c r="B395" s="16">
        <v>330100237488</v>
      </c>
      <c r="C395" s="17">
        <v>80441013987</v>
      </c>
      <c r="D395" s="50" t="s">
        <v>6504</v>
      </c>
      <c r="E395" s="50" t="s">
        <v>806</v>
      </c>
      <c r="F395" s="50" t="s">
        <v>771</v>
      </c>
      <c r="G395" s="49">
        <v>100</v>
      </c>
      <c r="H395" s="49"/>
      <c r="I395" s="50">
        <v>17328288</v>
      </c>
      <c r="J395" s="50">
        <v>57908369</v>
      </c>
      <c r="K395" s="51"/>
      <c r="L395" s="50"/>
      <c r="M395" s="22">
        <v>279</v>
      </c>
      <c r="N395" s="22"/>
      <c r="O395" s="23">
        <v>1</v>
      </c>
      <c r="P395" s="23">
        <v>1</v>
      </c>
      <c r="Q395" s="19">
        <f t="shared" si="79"/>
        <v>-279</v>
      </c>
      <c r="R395" s="19">
        <f t="shared" si="80"/>
        <v>-279</v>
      </c>
      <c r="S395" s="5">
        <f t="shared" si="85"/>
        <v>0</v>
      </c>
      <c r="T395" s="5">
        <f t="shared" si="86"/>
        <v>0</v>
      </c>
      <c r="U395" s="5">
        <f t="shared" si="82"/>
        <v>0</v>
      </c>
      <c r="V395" s="24">
        <v>0</v>
      </c>
      <c r="W395" s="12">
        <f t="shared" si="83"/>
        <v>-35472.06</v>
      </c>
      <c r="X395" s="12">
        <f t="shared" si="84"/>
        <v>-46171.71</v>
      </c>
      <c r="Y395" s="12">
        <f t="shared" si="87"/>
        <v>-81643.76999999999</v>
      </c>
      <c r="Z395" s="52"/>
      <c r="AA395" s="25">
        <f t="shared" si="81"/>
        <v>0</v>
      </c>
      <c r="AB395" s="25"/>
      <c r="AC395" s="25"/>
      <c r="AD395" s="25"/>
      <c r="AE395" s="24">
        <v>1</v>
      </c>
      <c r="AF395" s="24"/>
      <c r="AG395" s="50"/>
      <c r="AH395" s="52" t="s">
        <v>93</v>
      </c>
      <c r="AI395" s="26"/>
      <c r="AJ395" s="22" t="s">
        <v>748</v>
      </c>
    </row>
    <row r="396" spans="1:36" x14ac:dyDescent="0.2">
      <c r="A396" s="5">
        <v>402</v>
      </c>
      <c r="B396" s="16">
        <v>331000005002</v>
      </c>
      <c r="C396" s="17">
        <v>990540003521</v>
      </c>
      <c r="D396" s="52" t="s">
        <v>807</v>
      </c>
      <c r="E396" s="52" t="s">
        <v>808</v>
      </c>
      <c r="F396" s="52" t="s">
        <v>91</v>
      </c>
      <c r="G396" s="58">
        <v>29</v>
      </c>
      <c r="H396" s="58" t="s">
        <v>198</v>
      </c>
      <c r="I396" s="50">
        <v>14074824</v>
      </c>
      <c r="J396" s="50">
        <v>89376</v>
      </c>
      <c r="K396" s="51"/>
      <c r="L396" s="50"/>
      <c r="M396" s="22">
        <v>9906</v>
      </c>
      <c r="N396" s="22"/>
      <c r="O396" s="23">
        <v>1</v>
      </c>
      <c r="P396" s="23">
        <v>1</v>
      </c>
      <c r="Q396" s="19">
        <f t="shared" si="79"/>
        <v>-9906</v>
      </c>
      <c r="R396" s="19">
        <f t="shared" si="80"/>
        <v>-9906</v>
      </c>
      <c r="S396" s="5">
        <f t="shared" si="85"/>
        <v>0</v>
      </c>
      <c r="T396" s="5">
        <f t="shared" si="86"/>
        <v>0</v>
      </c>
      <c r="U396" s="5">
        <f t="shared" si="82"/>
        <v>0</v>
      </c>
      <c r="V396" s="24">
        <v>0</v>
      </c>
      <c r="W396" s="12">
        <f t="shared" si="83"/>
        <v>-1259448.8400000001</v>
      </c>
      <c r="X396" s="12">
        <f t="shared" si="84"/>
        <v>-1639343.9400000002</v>
      </c>
      <c r="Y396" s="12">
        <f t="shared" si="87"/>
        <v>-2898792.7800000003</v>
      </c>
      <c r="Z396" s="52"/>
      <c r="AA396" s="25">
        <f t="shared" si="81"/>
        <v>0</v>
      </c>
      <c r="AB396" s="25"/>
      <c r="AC396" s="25"/>
      <c r="AD396" s="25"/>
      <c r="AE396" s="24">
        <v>1</v>
      </c>
      <c r="AF396" s="24"/>
      <c r="AG396" s="50"/>
      <c r="AH396" s="52" t="s">
        <v>93</v>
      </c>
      <c r="AI396" s="26"/>
      <c r="AJ396" s="22" t="s">
        <v>748</v>
      </c>
    </row>
    <row r="397" spans="1:36" x14ac:dyDescent="0.2">
      <c r="A397" s="5">
        <v>403</v>
      </c>
      <c r="B397" s="16">
        <v>600400235512</v>
      </c>
      <c r="C397" s="17">
        <v>140940012717</v>
      </c>
      <c r="D397" s="52" t="s">
        <v>809</v>
      </c>
      <c r="E397" s="50" t="s">
        <v>810</v>
      </c>
      <c r="F397" s="50" t="s">
        <v>811</v>
      </c>
      <c r="G397" s="49">
        <v>1</v>
      </c>
      <c r="H397" s="49">
        <v>1</v>
      </c>
      <c r="I397" s="50">
        <v>10202901</v>
      </c>
      <c r="J397" s="50">
        <v>829927</v>
      </c>
      <c r="K397" s="51"/>
      <c r="L397" s="50"/>
      <c r="M397" s="22">
        <v>310</v>
      </c>
      <c r="N397" s="22"/>
      <c r="O397" s="23">
        <v>1</v>
      </c>
      <c r="P397" s="23">
        <v>1</v>
      </c>
      <c r="Q397" s="19">
        <f t="shared" ref="Q397:Q460" si="88">(N397-M397)*O397</f>
        <v>-310</v>
      </c>
      <c r="R397" s="19">
        <f t="shared" ref="R397:R460" si="89">(N397-M397)*P397</f>
        <v>-310</v>
      </c>
      <c r="S397" s="5">
        <f t="shared" si="85"/>
        <v>0</v>
      </c>
      <c r="T397" s="5">
        <f t="shared" si="86"/>
        <v>0</v>
      </c>
      <c r="U397" s="5">
        <f t="shared" si="82"/>
        <v>0</v>
      </c>
      <c r="V397" s="24">
        <v>0</v>
      </c>
      <c r="W397" s="12">
        <f t="shared" si="83"/>
        <v>-39413.4</v>
      </c>
      <c r="X397" s="12">
        <f t="shared" si="84"/>
        <v>-51301.9</v>
      </c>
      <c r="Y397" s="12">
        <f t="shared" si="87"/>
        <v>-90715.3</v>
      </c>
      <c r="Z397" s="52"/>
      <c r="AA397" s="25">
        <f t="shared" si="81"/>
        <v>0</v>
      </c>
      <c r="AB397" s="25"/>
      <c r="AC397" s="25"/>
      <c r="AD397" s="25"/>
      <c r="AE397" s="24">
        <v>1</v>
      </c>
      <c r="AF397" s="24"/>
      <c r="AG397" s="50"/>
      <c r="AH397" s="52" t="s">
        <v>93</v>
      </c>
      <c r="AI397" s="26"/>
      <c r="AJ397" s="22" t="s">
        <v>748</v>
      </c>
    </row>
    <row r="398" spans="1:36" x14ac:dyDescent="0.2">
      <c r="A398" s="5">
        <v>404</v>
      </c>
      <c r="B398" s="16">
        <v>600400235512</v>
      </c>
      <c r="C398" s="17">
        <v>140940012717</v>
      </c>
      <c r="D398" s="52" t="s">
        <v>809</v>
      </c>
      <c r="E398" s="50" t="s">
        <v>810</v>
      </c>
      <c r="F398" s="50" t="s">
        <v>811</v>
      </c>
      <c r="G398" s="49">
        <v>1</v>
      </c>
      <c r="H398" s="49">
        <v>1</v>
      </c>
      <c r="I398" s="50">
        <v>10203313</v>
      </c>
      <c r="J398" s="50">
        <v>405954</v>
      </c>
      <c r="K398" s="51"/>
      <c r="L398" s="50"/>
      <c r="M398" s="22">
        <v>302</v>
      </c>
      <c r="N398" s="22"/>
      <c r="O398" s="23">
        <v>1</v>
      </c>
      <c r="P398" s="23">
        <v>1</v>
      </c>
      <c r="Q398" s="19">
        <f t="shared" si="88"/>
        <v>-302</v>
      </c>
      <c r="R398" s="19">
        <f t="shared" si="89"/>
        <v>-302</v>
      </c>
      <c r="S398" s="5">
        <f t="shared" si="85"/>
        <v>0</v>
      </c>
      <c r="T398" s="5">
        <f t="shared" si="86"/>
        <v>0</v>
      </c>
      <c r="U398" s="5">
        <f t="shared" si="82"/>
        <v>0</v>
      </c>
      <c r="V398" s="24">
        <v>0</v>
      </c>
      <c r="W398" s="12">
        <f t="shared" si="83"/>
        <v>-38396.28</v>
      </c>
      <c r="X398" s="12">
        <f t="shared" si="84"/>
        <v>-49977.98</v>
      </c>
      <c r="Y398" s="12">
        <f t="shared" si="87"/>
        <v>-88374.260000000009</v>
      </c>
      <c r="Z398" s="52"/>
      <c r="AA398" s="25">
        <f t="shared" ref="AA398:AA461" si="90">Q398-R398</f>
        <v>0</v>
      </c>
      <c r="AB398" s="25"/>
      <c r="AC398" s="25"/>
      <c r="AD398" s="25"/>
      <c r="AE398" s="24">
        <v>1</v>
      </c>
      <c r="AF398" s="24"/>
      <c r="AG398" s="50"/>
      <c r="AH398" s="52" t="s">
        <v>93</v>
      </c>
      <c r="AI398" s="26"/>
      <c r="AJ398" s="22" t="s">
        <v>748</v>
      </c>
    </row>
    <row r="399" spans="1:36" x14ac:dyDescent="0.2">
      <c r="A399" s="5">
        <v>405</v>
      </c>
      <c r="B399" s="16">
        <v>600400235512</v>
      </c>
      <c r="C399" s="17">
        <v>140940012717</v>
      </c>
      <c r="D399" s="52" t="s">
        <v>809</v>
      </c>
      <c r="E399" s="50" t="s">
        <v>810</v>
      </c>
      <c r="F399" s="50" t="s">
        <v>811</v>
      </c>
      <c r="G399" s="49">
        <v>1</v>
      </c>
      <c r="H399" s="49">
        <v>1</v>
      </c>
      <c r="I399" s="50">
        <v>6036029</v>
      </c>
      <c r="J399" s="50">
        <v>88817</v>
      </c>
      <c r="K399" s="51"/>
      <c r="L399" s="50"/>
      <c r="M399" s="22">
        <v>112</v>
      </c>
      <c r="N399" s="22"/>
      <c r="O399" s="23">
        <v>1</v>
      </c>
      <c r="P399" s="23">
        <v>1</v>
      </c>
      <c r="Q399" s="19">
        <f t="shared" si="88"/>
        <v>-112</v>
      </c>
      <c r="R399" s="19">
        <f t="shared" si="89"/>
        <v>-112</v>
      </c>
      <c r="S399" s="5">
        <f t="shared" si="85"/>
        <v>0</v>
      </c>
      <c r="T399" s="5">
        <f t="shared" si="86"/>
        <v>0</v>
      </c>
      <c r="U399" s="5">
        <f t="shared" si="82"/>
        <v>0</v>
      </c>
      <c r="V399" s="24">
        <v>0</v>
      </c>
      <c r="W399" s="12">
        <f t="shared" si="83"/>
        <v>-14239.68</v>
      </c>
      <c r="X399" s="12">
        <f t="shared" si="84"/>
        <v>-18534.88</v>
      </c>
      <c r="Y399" s="12">
        <f t="shared" si="87"/>
        <v>-32774.559999999998</v>
      </c>
      <c r="Z399" s="52"/>
      <c r="AA399" s="25">
        <f t="shared" si="90"/>
        <v>0</v>
      </c>
      <c r="AB399" s="25"/>
      <c r="AC399" s="25"/>
      <c r="AD399" s="25"/>
      <c r="AE399" s="24">
        <v>1</v>
      </c>
      <c r="AF399" s="24"/>
      <c r="AG399" s="50"/>
      <c r="AH399" s="52" t="s">
        <v>93</v>
      </c>
      <c r="AI399" s="26"/>
      <c r="AJ399" s="22" t="s">
        <v>748</v>
      </c>
    </row>
    <row r="400" spans="1:36" x14ac:dyDescent="0.2">
      <c r="A400" s="5">
        <v>406</v>
      </c>
      <c r="B400" s="16">
        <v>600600004946</v>
      </c>
      <c r="C400" s="17">
        <v>940241000314</v>
      </c>
      <c r="D400" s="52" t="s">
        <v>812</v>
      </c>
      <c r="E400" s="50" t="s">
        <v>813</v>
      </c>
      <c r="F400" s="50" t="s">
        <v>211</v>
      </c>
      <c r="G400" s="49">
        <v>6</v>
      </c>
      <c r="H400" s="49"/>
      <c r="I400" s="50" t="s">
        <v>814</v>
      </c>
      <c r="J400" s="50">
        <v>57906181</v>
      </c>
      <c r="K400" s="51"/>
      <c r="L400" s="50"/>
      <c r="M400" s="50">
        <v>1315</v>
      </c>
      <c r="N400" s="50"/>
      <c r="O400" s="23">
        <v>1</v>
      </c>
      <c r="P400" s="23">
        <v>1</v>
      </c>
      <c r="Q400" s="19">
        <f t="shared" si="88"/>
        <v>-1315</v>
      </c>
      <c r="R400" s="19">
        <f t="shared" si="89"/>
        <v>-1315</v>
      </c>
      <c r="S400" s="5">
        <f t="shared" si="85"/>
        <v>0</v>
      </c>
      <c r="T400" s="5">
        <f t="shared" si="86"/>
        <v>0</v>
      </c>
      <c r="U400" s="5">
        <f t="shared" si="82"/>
        <v>0</v>
      </c>
      <c r="V400" s="24">
        <v>0</v>
      </c>
      <c r="W400" s="12">
        <f t="shared" si="83"/>
        <v>-167189.1</v>
      </c>
      <c r="X400" s="12">
        <f t="shared" si="84"/>
        <v>-217619.35</v>
      </c>
      <c r="Y400" s="12">
        <f t="shared" si="87"/>
        <v>-384808.45</v>
      </c>
      <c r="Z400" s="52"/>
      <c r="AA400" s="25">
        <f t="shared" si="90"/>
        <v>0</v>
      </c>
      <c r="AB400" s="25"/>
      <c r="AC400" s="25"/>
      <c r="AD400" s="25"/>
      <c r="AE400" s="24">
        <v>1</v>
      </c>
      <c r="AF400" s="24"/>
      <c r="AG400" s="50"/>
      <c r="AH400" s="52" t="s">
        <v>93</v>
      </c>
      <c r="AI400" s="26"/>
      <c r="AJ400" s="22" t="s">
        <v>748</v>
      </c>
    </row>
    <row r="401" spans="1:36" x14ac:dyDescent="0.2">
      <c r="A401" s="5">
        <v>407</v>
      </c>
      <c r="B401" s="16">
        <v>331010789673</v>
      </c>
      <c r="C401" s="17">
        <v>70440013028</v>
      </c>
      <c r="D401" s="52" t="s">
        <v>815</v>
      </c>
      <c r="E401" s="50" t="s">
        <v>816</v>
      </c>
      <c r="F401" s="50" t="s">
        <v>91</v>
      </c>
      <c r="G401" s="49">
        <v>17</v>
      </c>
      <c r="H401" s="49"/>
      <c r="I401" s="50">
        <v>40902</v>
      </c>
      <c r="J401" s="50">
        <v>52224</v>
      </c>
      <c r="K401" s="51"/>
      <c r="L401" s="50"/>
      <c r="M401" s="22">
        <v>21491</v>
      </c>
      <c r="N401" s="22"/>
      <c r="O401" s="23">
        <v>1</v>
      </c>
      <c r="P401" s="23">
        <v>1</v>
      </c>
      <c r="Q401" s="19">
        <f t="shared" si="88"/>
        <v>-21491</v>
      </c>
      <c r="R401" s="19">
        <f t="shared" si="89"/>
        <v>-21491</v>
      </c>
      <c r="S401" s="5">
        <f t="shared" si="85"/>
        <v>0</v>
      </c>
      <c r="T401" s="5">
        <f t="shared" si="86"/>
        <v>0</v>
      </c>
      <c r="U401" s="5">
        <f t="shared" si="82"/>
        <v>0</v>
      </c>
      <c r="V401" s="24">
        <v>0</v>
      </c>
      <c r="W401" s="12">
        <f t="shared" si="83"/>
        <v>-2732365.74</v>
      </c>
      <c r="X401" s="12">
        <f t="shared" si="84"/>
        <v>-3556545.5900000003</v>
      </c>
      <c r="Y401" s="12">
        <f t="shared" si="87"/>
        <v>-6288911.3300000001</v>
      </c>
      <c r="Z401" s="52"/>
      <c r="AA401" s="25">
        <f t="shared" si="90"/>
        <v>0</v>
      </c>
      <c r="AB401" s="25"/>
      <c r="AC401" s="25"/>
      <c r="AD401" s="25"/>
      <c r="AE401" s="24">
        <v>1</v>
      </c>
      <c r="AF401" s="24"/>
      <c r="AG401" s="50"/>
      <c r="AH401" s="52" t="s">
        <v>93</v>
      </c>
      <c r="AI401" s="26"/>
      <c r="AJ401" s="22" t="s">
        <v>748</v>
      </c>
    </row>
    <row r="402" spans="1:36" x14ac:dyDescent="0.2">
      <c r="A402" s="5">
        <v>408</v>
      </c>
      <c r="B402" s="16">
        <v>331017893236</v>
      </c>
      <c r="C402" s="17">
        <v>31240005657</v>
      </c>
      <c r="D402" s="52" t="s">
        <v>817</v>
      </c>
      <c r="E402" s="50" t="s">
        <v>818</v>
      </c>
      <c r="F402" s="50" t="s">
        <v>91</v>
      </c>
      <c r="G402" s="49">
        <v>18</v>
      </c>
      <c r="H402" s="49"/>
      <c r="I402" s="50">
        <v>5005132</v>
      </c>
      <c r="J402" s="50">
        <v>64656</v>
      </c>
      <c r="K402" s="51"/>
      <c r="L402" s="50"/>
      <c r="M402" s="22">
        <v>2110</v>
      </c>
      <c r="N402" s="22"/>
      <c r="O402" s="23">
        <v>1</v>
      </c>
      <c r="P402" s="23">
        <v>1</v>
      </c>
      <c r="Q402" s="19">
        <f t="shared" si="88"/>
        <v>-2110</v>
      </c>
      <c r="R402" s="19">
        <f t="shared" si="89"/>
        <v>-2110</v>
      </c>
      <c r="S402" s="5">
        <f t="shared" si="85"/>
        <v>0</v>
      </c>
      <c r="T402" s="5">
        <f t="shared" si="86"/>
        <v>0</v>
      </c>
      <c r="U402" s="5">
        <f t="shared" si="82"/>
        <v>0</v>
      </c>
      <c r="V402" s="24">
        <v>0</v>
      </c>
      <c r="W402" s="12">
        <f t="shared" si="83"/>
        <v>-268265.40000000002</v>
      </c>
      <c r="X402" s="12">
        <f t="shared" si="84"/>
        <v>-349183.9</v>
      </c>
      <c r="Y402" s="12">
        <f t="shared" si="87"/>
        <v>-617449.30000000005</v>
      </c>
      <c r="Z402" s="52"/>
      <c r="AA402" s="25">
        <f t="shared" si="90"/>
        <v>0</v>
      </c>
      <c r="AB402" s="25"/>
      <c r="AC402" s="25"/>
      <c r="AD402" s="25"/>
      <c r="AE402" s="24">
        <v>1</v>
      </c>
      <c r="AF402" s="24"/>
      <c r="AG402" s="50"/>
      <c r="AH402" s="52" t="s">
        <v>93</v>
      </c>
      <c r="AI402" s="26"/>
      <c r="AJ402" s="22" t="s">
        <v>748</v>
      </c>
    </row>
    <row r="403" spans="1:36" x14ac:dyDescent="0.2">
      <c r="A403" s="5">
        <v>409</v>
      </c>
      <c r="B403" s="16">
        <v>600900502304</v>
      </c>
      <c r="C403" s="17">
        <v>111140004952</v>
      </c>
      <c r="D403" s="52" t="s">
        <v>819</v>
      </c>
      <c r="E403" s="50" t="s">
        <v>820</v>
      </c>
      <c r="F403" s="50" t="s">
        <v>123</v>
      </c>
      <c r="G403" s="49">
        <v>23</v>
      </c>
      <c r="H403" s="49"/>
      <c r="I403" s="46">
        <v>15180720</v>
      </c>
      <c r="J403" s="50">
        <v>47973</v>
      </c>
      <c r="K403" s="51"/>
      <c r="L403" s="50"/>
      <c r="M403" s="22">
        <v>1008</v>
      </c>
      <c r="N403" s="22"/>
      <c r="O403" s="23">
        <v>1</v>
      </c>
      <c r="P403" s="23">
        <v>0</v>
      </c>
      <c r="Q403" s="19">
        <f t="shared" si="88"/>
        <v>-1008</v>
      </c>
      <c r="R403" s="19">
        <f t="shared" si="89"/>
        <v>0</v>
      </c>
      <c r="S403" s="5">
        <f t="shared" si="85"/>
        <v>0</v>
      </c>
      <c r="T403" s="5">
        <f t="shared" si="86"/>
        <v>0</v>
      </c>
      <c r="U403" s="5">
        <f t="shared" si="82"/>
        <v>0</v>
      </c>
      <c r="V403" s="24">
        <v>0</v>
      </c>
      <c r="W403" s="12">
        <f t="shared" si="83"/>
        <v>-128157.12</v>
      </c>
      <c r="X403" s="12">
        <f t="shared" si="84"/>
        <v>0</v>
      </c>
      <c r="Y403" s="12">
        <f t="shared" si="87"/>
        <v>-128157.12</v>
      </c>
      <c r="Z403" s="52"/>
      <c r="AA403" s="25">
        <f t="shared" si="90"/>
        <v>-1008</v>
      </c>
      <c r="AB403" s="25"/>
      <c r="AC403" s="25"/>
      <c r="AD403" s="25"/>
      <c r="AE403" s="24">
        <v>1</v>
      </c>
      <c r="AF403" s="24"/>
      <c r="AG403" s="50"/>
      <c r="AH403" s="52" t="s">
        <v>292</v>
      </c>
      <c r="AI403" s="26"/>
      <c r="AJ403" s="22" t="s">
        <v>748</v>
      </c>
    </row>
    <row r="404" spans="1:36" x14ac:dyDescent="0.2">
      <c r="A404" s="5">
        <v>410</v>
      </c>
      <c r="B404" s="16">
        <v>582200012534</v>
      </c>
      <c r="C404" s="17">
        <v>30240005191</v>
      </c>
      <c r="D404" s="52" t="s">
        <v>821</v>
      </c>
      <c r="E404" s="50" t="s">
        <v>822</v>
      </c>
      <c r="F404" s="50" t="s">
        <v>91</v>
      </c>
      <c r="G404" s="49">
        <v>27</v>
      </c>
      <c r="H404" s="49">
        <v>47</v>
      </c>
      <c r="I404" s="50">
        <v>16120950</v>
      </c>
      <c r="J404" s="50">
        <v>123971</v>
      </c>
      <c r="K404" s="51"/>
      <c r="L404" s="50"/>
      <c r="M404" s="22">
        <v>163</v>
      </c>
      <c r="N404" s="22"/>
      <c r="O404" s="23">
        <v>1</v>
      </c>
      <c r="P404" s="23">
        <v>1</v>
      </c>
      <c r="Q404" s="19">
        <f t="shared" si="88"/>
        <v>-163</v>
      </c>
      <c r="R404" s="19">
        <f t="shared" si="89"/>
        <v>-163</v>
      </c>
      <c r="S404" s="5">
        <f t="shared" si="85"/>
        <v>0</v>
      </c>
      <c r="T404" s="5">
        <f t="shared" si="86"/>
        <v>0</v>
      </c>
      <c r="U404" s="5">
        <f t="shared" si="82"/>
        <v>0</v>
      </c>
      <c r="V404" s="24">
        <v>0</v>
      </c>
      <c r="W404" s="12">
        <f t="shared" si="83"/>
        <v>-20723.82</v>
      </c>
      <c r="X404" s="12">
        <f t="shared" si="84"/>
        <v>-26974.870000000003</v>
      </c>
      <c r="Y404" s="12">
        <f t="shared" si="87"/>
        <v>-47698.69</v>
      </c>
      <c r="Z404" s="52"/>
      <c r="AA404" s="25">
        <f t="shared" si="90"/>
        <v>0</v>
      </c>
      <c r="AB404" s="25"/>
      <c r="AC404" s="25"/>
      <c r="AD404" s="25"/>
      <c r="AE404" s="24">
        <v>1</v>
      </c>
      <c r="AF404" s="24"/>
      <c r="AG404" s="50"/>
      <c r="AH404" s="52" t="s">
        <v>93</v>
      </c>
      <c r="AI404" s="26"/>
      <c r="AJ404" s="22" t="s">
        <v>748</v>
      </c>
    </row>
    <row r="405" spans="1:36" x14ac:dyDescent="0.2">
      <c r="A405" s="5">
        <v>411</v>
      </c>
      <c r="B405" s="16">
        <v>582200012535</v>
      </c>
      <c r="C405" s="17">
        <v>30240005192</v>
      </c>
      <c r="D405" s="52" t="s">
        <v>821</v>
      </c>
      <c r="E405" s="50" t="s">
        <v>823</v>
      </c>
      <c r="F405" s="50" t="s">
        <v>91</v>
      </c>
      <c r="G405" s="49">
        <v>27</v>
      </c>
      <c r="H405" s="49">
        <v>49</v>
      </c>
      <c r="I405" s="50">
        <v>16863852</v>
      </c>
      <c r="J405" s="50">
        <v>47985</v>
      </c>
      <c r="K405" s="51"/>
      <c r="L405" s="50"/>
      <c r="M405" s="22">
        <v>213</v>
      </c>
      <c r="N405" s="22"/>
      <c r="O405" s="23">
        <v>1</v>
      </c>
      <c r="P405" s="23">
        <v>1</v>
      </c>
      <c r="Q405" s="19">
        <f t="shared" si="88"/>
        <v>-213</v>
      </c>
      <c r="R405" s="19">
        <f t="shared" si="89"/>
        <v>-213</v>
      </c>
      <c r="S405" s="5">
        <f t="shared" si="85"/>
        <v>0</v>
      </c>
      <c r="T405" s="5">
        <f t="shared" si="86"/>
        <v>0</v>
      </c>
      <c r="U405" s="5">
        <f t="shared" si="82"/>
        <v>0</v>
      </c>
      <c r="V405" s="24">
        <v>0</v>
      </c>
      <c r="W405" s="12">
        <f t="shared" si="83"/>
        <v>-27080.82</v>
      </c>
      <c r="X405" s="12">
        <f t="shared" si="84"/>
        <v>-35249.370000000003</v>
      </c>
      <c r="Y405" s="12">
        <f t="shared" si="87"/>
        <v>-62330.19</v>
      </c>
      <c r="Z405" s="52"/>
      <c r="AA405" s="25">
        <f t="shared" si="90"/>
        <v>0</v>
      </c>
      <c r="AB405" s="25"/>
      <c r="AC405" s="25"/>
      <c r="AD405" s="25"/>
      <c r="AE405" s="24">
        <v>1</v>
      </c>
      <c r="AF405" s="24"/>
      <c r="AG405" s="50"/>
      <c r="AH405" s="52" t="s">
        <v>93</v>
      </c>
      <c r="AI405" s="26"/>
      <c r="AJ405" s="22" t="s">
        <v>748</v>
      </c>
    </row>
    <row r="406" spans="1:36" x14ac:dyDescent="0.2">
      <c r="A406" s="5">
        <v>412</v>
      </c>
      <c r="B406" s="16">
        <v>582200012534</v>
      </c>
      <c r="C406" s="17">
        <v>30240005191</v>
      </c>
      <c r="D406" s="52" t="s">
        <v>821</v>
      </c>
      <c r="E406" s="50" t="s">
        <v>824</v>
      </c>
      <c r="F406" s="50" t="s">
        <v>91</v>
      </c>
      <c r="G406" s="49">
        <v>24</v>
      </c>
      <c r="H406" s="49"/>
      <c r="I406" s="50" t="s">
        <v>825</v>
      </c>
      <c r="J406" s="50">
        <v>17328971</v>
      </c>
      <c r="K406" s="51"/>
      <c r="L406" s="50"/>
      <c r="M406" s="22">
        <v>107</v>
      </c>
      <c r="N406" s="22"/>
      <c r="O406" s="23">
        <v>1</v>
      </c>
      <c r="P406" s="23">
        <v>1</v>
      </c>
      <c r="Q406" s="19">
        <f t="shared" si="88"/>
        <v>-107</v>
      </c>
      <c r="R406" s="19">
        <f t="shared" si="89"/>
        <v>-107</v>
      </c>
      <c r="S406" s="5">
        <f t="shared" si="85"/>
        <v>0</v>
      </c>
      <c r="T406" s="5">
        <f t="shared" si="86"/>
        <v>0</v>
      </c>
      <c r="U406" s="5">
        <f t="shared" si="82"/>
        <v>0</v>
      </c>
      <c r="V406" s="24">
        <v>0</v>
      </c>
      <c r="W406" s="12">
        <f t="shared" si="83"/>
        <v>-13603.98</v>
      </c>
      <c r="X406" s="12">
        <f t="shared" si="84"/>
        <v>-17707.43</v>
      </c>
      <c r="Y406" s="12">
        <f t="shared" si="87"/>
        <v>-31311.41</v>
      </c>
      <c r="Z406" s="52"/>
      <c r="AA406" s="25">
        <f t="shared" si="90"/>
        <v>0</v>
      </c>
      <c r="AB406" s="25"/>
      <c r="AC406" s="25"/>
      <c r="AD406" s="25"/>
      <c r="AE406" s="24">
        <v>1</v>
      </c>
      <c r="AF406" s="24"/>
      <c r="AG406" s="50"/>
      <c r="AH406" s="52" t="s">
        <v>93</v>
      </c>
      <c r="AI406" s="26"/>
      <c r="AJ406" s="22" t="s">
        <v>748</v>
      </c>
    </row>
    <row r="407" spans="1:36" x14ac:dyDescent="0.2">
      <c r="A407" s="5">
        <v>413</v>
      </c>
      <c r="B407" s="16">
        <v>331000033756</v>
      </c>
      <c r="C407" s="17">
        <v>930740000236</v>
      </c>
      <c r="D407" s="52" t="s">
        <v>826</v>
      </c>
      <c r="E407" s="50" t="s">
        <v>827</v>
      </c>
      <c r="F407" s="50" t="s">
        <v>211</v>
      </c>
      <c r="G407" s="49">
        <v>24</v>
      </c>
      <c r="H407" s="49"/>
      <c r="I407" s="50" t="s">
        <v>828</v>
      </c>
      <c r="J407" s="50">
        <v>5508980</v>
      </c>
      <c r="K407" s="51"/>
      <c r="L407" s="50"/>
      <c r="M407" s="22">
        <v>58</v>
      </c>
      <c r="N407" s="22"/>
      <c r="O407" s="23">
        <v>1</v>
      </c>
      <c r="P407" s="23">
        <v>1</v>
      </c>
      <c r="Q407" s="19">
        <f t="shared" si="88"/>
        <v>-58</v>
      </c>
      <c r="R407" s="19">
        <f t="shared" si="89"/>
        <v>-58</v>
      </c>
      <c r="S407" s="5">
        <f t="shared" si="85"/>
        <v>0</v>
      </c>
      <c r="T407" s="5">
        <f t="shared" si="86"/>
        <v>0</v>
      </c>
      <c r="U407" s="5">
        <f t="shared" si="82"/>
        <v>0</v>
      </c>
      <c r="V407" s="24">
        <v>0</v>
      </c>
      <c r="W407" s="12">
        <f t="shared" si="83"/>
        <v>-7374.12</v>
      </c>
      <c r="X407" s="12">
        <f t="shared" si="84"/>
        <v>-9598.42</v>
      </c>
      <c r="Y407" s="12">
        <f t="shared" si="87"/>
        <v>-16972.54</v>
      </c>
      <c r="Z407" s="52"/>
      <c r="AA407" s="25">
        <f t="shared" si="90"/>
        <v>0</v>
      </c>
      <c r="AB407" s="25"/>
      <c r="AC407" s="25"/>
      <c r="AD407" s="25"/>
      <c r="AE407" s="24">
        <v>1</v>
      </c>
      <c r="AF407" s="24"/>
      <c r="AG407" s="50"/>
      <c r="AH407" s="52" t="s">
        <v>93</v>
      </c>
      <c r="AI407" s="26"/>
      <c r="AJ407" s="22" t="s">
        <v>748</v>
      </c>
    </row>
    <row r="408" spans="1:36" x14ac:dyDescent="0.2">
      <c r="A408" s="5">
        <v>414</v>
      </c>
      <c r="B408" s="16">
        <v>331000048710</v>
      </c>
      <c r="C408" s="17">
        <v>640520301058</v>
      </c>
      <c r="D408" s="52" t="s">
        <v>829</v>
      </c>
      <c r="E408" s="50" t="s">
        <v>830</v>
      </c>
      <c r="F408" s="50" t="s">
        <v>831</v>
      </c>
      <c r="G408" s="49" t="s">
        <v>832</v>
      </c>
      <c r="H408" s="49" t="s">
        <v>833</v>
      </c>
      <c r="I408" s="50" t="s">
        <v>834</v>
      </c>
      <c r="J408" s="50">
        <v>52226</v>
      </c>
      <c r="K408" s="51"/>
      <c r="L408" s="50"/>
      <c r="M408" s="22">
        <v>369</v>
      </c>
      <c r="N408" s="22"/>
      <c r="O408" s="23">
        <v>1</v>
      </c>
      <c r="P408" s="23">
        <v>1</v>
      </c>
      <c r="Q408" s="19">
        <f t="shared" si="88"/>
        <v>-369</v>
      </c>
      <c r="R408" s="19">
        <f t="shared" si="89"/>
        <v>-369</v>
      </c>
      <c r="S408" s="5">
        <f t="shared" si="85"/>
        <v>0</v>
      </c>
      <c r="T408" s="5">
        <f t="shared" si="86"/>
        <v>0</v>
      </c>
      <c r="U408" s="5">
        <f t="shared" si="82"/>
        <v>0</v>
      </c>
      <c r="V408" s="24">
        <v>0</v>
      </c>
      <c r="W408" s="12">
        <f t="shared" si="83"/>
        <v>-46914.66</v>
      </c>
      <c r="X408" s="12">
        <f t="shared" si="84"/>
        <v>-61065.810000000005</v>
      </c>
      <c r="Y408" s="12">
        <f t="shared" si="87"/>
        <v>-107980.47</v>
      </c>
      <c r="Z408" s="52"/>
      <c r="AA408" s="25">
        <f t="shared" si="90"/>
        <v>0</v>
      </c>
      <c r="AB408" s="25"/>
      <c r="AC408" s="25"/>
      <c r="AD408" s="25"/>
      <c r="AE408" s="24">
        <v>1</v>
      </c>
      <c r="AF408" s="24"/>
      <c r="AG408" s="50"/>
      <c r="AH408" s="52" t="s">
        <v>93</v>
      </c>
      <c r="AI408" s="26"/>
      <c r="AJ408" s="22" t="s">
        <v>748</v>
      </c>
    </row>
    <row r="409" spans="1:36" x14ac:dyDescent="0.2">
      <c r="A409" s="5">
        <v>415</v>
      </c>
      <c r="B409" s="16">
        <v>331017796938</v>
      </c>
      <c r="C409" s="17">
        <v>640428300961</v>
      </c>
      <c r="D409" s="52" t="s">
        <v>835</v>
      </c>
      <c r="E409" s="50" t="s">
        <v>836</v>
      </c>
      <c r="F409" s="50" t="s">
        <v>831</v>
      </c>
      <c r="G409" s="49">
        <v>67</v>
      </c>
      <c r="H409" s="65" t="s">
        <v>837</v>
      </c>
      <c r="I409" s="50" t="s">
        <v>838</v>
      </c>
      <c r="J409" s="50" t="s">
        <v>839</v>
      </c>
      <c r="K409" s="51"/>
      <c r="L409" s="50"/>
      <c r="M409" s="50">
        <v>37</v>
      </c>
      <c r="N409" s="50"/>
      <c r="O409" s="23">
        <v>1</v>
      </c>
      <c r="P409" s="23">
        <v>1</v>
      </c>
      <c r="Q409" s="19">
        <f t="shared" si="88"/>
        <v>-37</v>
      </c>
      <c r="R409" s="19">
        <f t="shared" si="89"/>
        <v>-37</v>
      </c>
      <c r="S409" s="5">
        <f t="shared" si="85"/>
        <v>0</v>
      </c>
      <c r="T409" s="5">
        <f t="shared" si="86"/>
        <v>0</v>
      </c>
      <c r="U409" s="5">
        <f t="shared" si="82"/>
        <v>0</v>
      </c>
      <c r="V409" s="24">
        <v>0</v>
      </c>
      <c r="W409" s="12">
        <f t="shared" si="83"/>
        <v>-4704.18</v>
      </c>
      <c r="X409" s="12">
        <f t="shared" si="84"/>
        <v>-6123.13</v>
      </c>
      <c r="Y409" s="12">
        <f t="shared" si="87"/>
        <v>-10827.310000000001</v>
      </c>
      <c r="Z409" s="52"/>
      <c r="AA409" s="25">
        <f t="shared" si="90"/>
        <v>0</v>
      </c>
      <c r="AB409" s="25"/>
      <c r="AC409" s="25"/>
      <c r="AD409" s="25"/>
      <c r="AE409" s="24"/>
      <c r="AF409" s="24"/>
      <c r="AG409" s="50"/>
      <c r="AH409" s="52" t="s">
        <v>93</v>
      </c>
      <c r="AI409" s="26"/>
      <c r="AJ409" s="22" t="s">
        <v>748</v>
      </c>
    </row>
    <row r="410" spans="1:36" x14ac:dyDescent="0.2">
      <c r="A410" s="5">
        <v>416</v>
      </c>
      <c r="B410" s="16">
        <v>331000008568</v>
      </c>
      <c r="C410" s="17">
        <v>21041001247</v>
      </c>
      <c r="D410" s="52" t="s">
        <v>840</v>
      </c>
      <c r="E410" s="50" t="s">
        <v>841</v>
      </c>
      <c r="F410" s="50" t="s">
        <v>91</v>
      </c>
      <c r="G410" s="49">
        <v>21</v>
      </c>
      <c r="H410" s="49"/>
      <c r="I410" s="50">
        <v>5765479</v>
      </c>
      <c r="J410" s="50">
        <v>48238</v>
      </c>
      <c r="K410" s="51"/>
      <c r="L410" s="50"/>
      <c r="M410" s="50">
        <v>29031</v>
      </c>
      <c r="N410" s="50"/>
      <c r="O410" s="23">
        <v>1</v>
      </c>
      <c r="P410" s="23">
        <v>1</v>
      </c>
      <c r="Q410" s="19">
        <f t="shared" si="88"/>
        <v>-29031</v>
      </c>
      <c r="R410" s="19">
        <f t="shared" si="89"/>
        <v>-29031</v>
      </c>
      <c r="S410" s="5">
        <f t="shared" si="85"/>
        <v>0</v>
      </c>
      <c r="T410" s="5">
        <f t="shared" si="86"/>
        <v>0</v>
      </c>
      <c r="U410" s="5">
        <f t="shared" si="82"/>
        <v>0</v>
      </c>
      <c r="V410" s="24">
        <v>0</v>
      </c>
      <c r="W410" s="12">
        <f t="shared" si="83"/>
        <v>-3691001.34</v>
      </c>
      <c r="X410" s="12">
        <f t="shared" si="84"/>
        <v>-4804340.1900000004</v>
      </c>
      <c r="Y410" s="12">
        <f t="shared" si="87"/>
        <v>-8495341.5300000012</v>
      </c>
      <c r="Z410" s="52"/>
      <c r="AA410" s="25">
        <f t="shared" si="90"/>
        <v>0</v>
      </c>
      <c r="AB410" s="25"/>
      <c r="AC410" s="25"/>
      <c r="AD410" s="25"/>
      <c r="AE410" s="24">
        <v>1</v>
      </c>
      <c r="AF410" s="24"/>
      <c r="AG410" s="50"/>
      <c r="AH410" s="52" t="s">
        <v>93</v>
      </c>
      <c r="AI410" s="26"/>
      <c r="AJ410" s="22" t="s">
        <v>748</v>
      </c>
    </row>
    <row r="411" spans="1:36" x14ac:dyDescent="0.2">
      <c r="A411" s="5">
        <v>417</v>
      </c>
      <c r="B411" s="16">
        <v>600400600361</v>
      </c>
      <c r="C411" s="17">
        <v>81040013276</v>
      </c>
      <c r="D411" s="52" t="s">
        <v>842</v>
      </c>
      <c r="E411" s="50" t="s">
        <v>844</v>
      </c>
      <c r="F411" s="50" t="s">
        <v>91</v>
      </c>
      <c r="G411" s="49">
        <v>25</v>
      </c>
      <c r="H411" s="49"/>
      <c r="I411" s="46">
        <v>17315977</v>
      </c>
      <c r="J411" s="50">
        <v>231214</v>
      </c>
      <c r="K411" s="51"/>
      <c r="L411" s="50"/>
      <c r="M411" s="22">
        <v>258</v>
      </c>
      <c r="N411" s="22"/>
      <c r="O411" s="23">
        <v>1</v>
      </c>
      <c r="P411" s="23">
        <v>1</v>
      </c>
      <c r="Q411" s="19">
        <f t="shared" si="88"/>
        <v>-258</v>
      </c>
      <c r="R411" s="19">
        <f t="shared" si="89"/>
        <v>-258</v>
      </c>
      <c r="S411" s="5">
        <f t="shared" si="85"/>
        <v>0</v>
      </c>
      <c r="T411" s="5">
        <f t="shared" si="86"/>
        <v>0</v>
      </c>
      <c r="U411" s="5">
        <f t="shared" si="82"/>
        <v>0</v>
      </c>
      <c r="V411" s="24">
        <v>0</v>
      </c>
      <c r="W411" s="12">
        <f t="shared" si="83"/>
        <v>-32802.120000000003</v>
      </c>
      <c r="X411" s="12">
        <f t="shared" si="84"/>
        <v>-42696.420000000006</v>
      </c>
      <c r="Y411" s="12">
        <f t="shared" si="87"/>
        <v>-75498.540000000008</v>
      </c>
      <c r="Z411" s="52"/>
      <c r="AA411" s="25">
        <f t="shared" si="90"/>
        <v>0</v>
      </c>
      <c r="AB411" s="25"/>
      <c r="AC411" s="25"/>
      <c r="AD411" s="25"/>
      <c r="AE411" s="24">
        <v>1</v>
      </c>
      <c r="AF411" s="24"/>
      <c r="AG411" s="50"/>
      <c r="AH411" s="52" t="s">
        <v>93</v>
      </c>
      <c r="AI411" s="26"/>
      <c r="AJ411" s="22" t="s">
        <v>748</v>
      </c>
    </row>
    <row r="412" spans="1:36" x14ac:dyDescent="0.2">
      <c r="A412" s="5">
        <v>418</v>
      </c>
      <c r="B412" s="16">
        <v>600400600361</v>
      </c>
      <c r="C412" s="17">
        <v>800601303108</v>
      </c>
      <c r="D412" s="52" t="s">
        <v>6499</v>
      </c>
      <c r="E412" s="50" t="s">
        <v>844</v>
      </c>
      <c r="F412" s="50" t="s">
        <v>91</v>
      </c>
      <c r="G412" s="49">
        <v>26</v>
      </c>
      <c r="H412" s="49"/>
      <c r="I412" s="50">
        <v>1015003439503</v>
      </c>
      <c r="J412" s="50">
        <v>5530003</v>
      </c>
      <c r="K412" s="51"/>
      <c r="L412" s="50"/>
      <c r="M412" s="50">
        <v>9</v>
      </c>
      <c r="N412" s="50"/>
      <c r="O412" s="23">
        <v>1</v>
      </c>
      <c r="P412" s="23">
        <v>1</v>
      </c>
      <c r="Q412" s="19">
        <f t="shared" si="88"/>
        <v>-9</v>
      </c>
      <c r="R412" s="19">
        <f t="shared" si="89"/>
        <v>-9</v>
      </c>
      <c r="S412" s="5">
        <f t="shared" si="85"/>
        <v>0</v>
      </c>
      <c r="T412" s="5">
        <f t="shared" si="86"/>
        <v>0</v>
      </c>
      <c r="U412" s="5">
        <f t="shared" si="82"/>
        <v>0</v>
      </c>
      <c r="V412" s="24">
        <v>0</v>
      </c>
      <c r="W412" s="12">
        <f t="shared" si="83"/>
        <v>-1144.26</v>
      </c>
      <c r="X412" s="12">
        <f t="shared" si="84"/>
        <v>-1489.41</v>
      </c>
      <c r="Y412" s="12">
        <f t="shared" si="87"/>
        <v>-2633.67</v>
      </c>
      <c r="Z412" s="52"/>
      <c r="AA412" s="25">
        <f t="shared" si="90"/>
        <v>0</v>
      </c>
      <c r="AB412" s="25"/>
      <c r="AC412" s="25"/>
      <c r="AD412" s="25"/>
      <c r="AE412" s="24">
        <v>1</v>
      </c>
      <c r="AF412" s="24"/>
      <c r="AG412" s="50"/>
      <c r="AH412" s="52" t="s">
        <v>93</v>
      </c>
      <c r="AI412" s="26"/>
      <c r="AJ412" s="22" t="s">
        <v>748</v>
      </c>
    </row>
    <row r="413" spans="1:36" x14ac:dyDescent="0.2">
      <c r="A413" s="5">
        <v>419</v>
      </c>
      <c r="B413" s="16">
        <v>331000002338</v>
      </c>
      <c r="C413" s="17">
        <v>961140000212</v>
      </c>
      <c r="D413" s="52" t="s">
        <v>845</v>
      </c>
      <c r="E413" s="50" t="s">
        <v>843</v>
      </c>
      <c r="F413" s="50" t="s">
        <v>91</v>
      </c>
      <c r="G413" s="49">
        <v>25</v>
      </c>
      <c r="H413" s="49"/>
      <c r="I413" s="50">
        <v>807006135</v>
      </c>
      <c r="J413" s="50">
        <v>2778</v>
      </c>
      <c r="K413" s="51"/>
      <c r="L413" s="50"/>
      <c r="M413" s="22">
        <v>2782</v>
      </c>
      <c r="N413" s="22"/>
      <c r="O413" s="23">
        <v>1</v>
      </c>
      <c r="P413" s="23">
        <v>0</v>
      </c>
      <c r="Q413" s="19">
        <f t="shared" si="88"/>
        <v>-2782</v>
      </c>
      <c r="R413" s="19">
        <f t="shared" si="89"/>
        <v>0</v>
      </c>
      <c r="S413" s="5">
        <f t="shared" si="85"/>
        <v>0</v>
      </c>
      <c r="T413" s="5">
        <f t="shared" si="86"/>
        <v>0</v>
      </c>
      <c r="U413" s="5">
        <f t="shared" si="82"/>
        <v>0</v>
      </c>
      <c r="V413" s="24">
        <v>0</v>
      </c>
      <c r="W413" s="12">
        <f t="shared" si="83"/>
        <v>-353703.48</v>
      </c>
      <c r="X413" s="12">
        <f t="shared" si="84"/>
        <v>0</v>
      </c>
      <c r="Y413" s="12">
        <f t="shared" si="87"/>
        <v>-353703.48</v>
      </c>
      <c r="Z413" s="52"/>
      <c r="AA413" s="25">
        <f t="shared" si="90"/>
        <v>-2782</v>
      </c>
      <c r="AB413" s="25"/>
      <c r="AC413" s="25"/>
      <c r="AD413" s="25"/>
      <c r="AE413" s="24">
        <v>1</v>
      </c>
      <c r="AF413" s="24"/>
      <c r="AG413" s="50"/>
      <c r="AH413" s="52" t="s">
        <v>93</v>
      </c>
      <c r="AI413" s="26"/>
      <c r="AJ413" s="22" t="s">
        <v>748</v>
      </c>
    </row>
    <row r="414" spans="1:36" x14ac:dyDescent="0.2">
      <c r="A414" s="5">
        <v>420</v>
      </c>
      <c r="B414" s="16">
        <v>331000002339</v>
      </c>
      <c r="C414" s="17">
        <v>961140000213</v>
      </c>
      <c r="D414" s="52" t="s">
        <v>845</v>
      </c>
      <c r="E414" s="50" t="s">
        <v>843</v>
      </c>
      <c r="F414" s="50" t="s">
        <v>91</v>
      </c>
      <c r="G414" s="49">
        <v>25</v>
      </c>
      <c r="H414" s="49"/>
      <c r="I414" s="50">
        <v>26931</v>
      </c>
      <c r="J414" s="50">
        <v>2779</v>
      </c>
      <c r="K414" s="51"/>
      <c r="L414" s="50"/>
      <c r="M414" s="22">
        <v>7394</v>
      </c>
      <c r="N414" s="22"/>
      <c r="O414" s="23">
        <v>1</v>
      </c>
      <c r="P414" s="23">
        <v>1</v>
      </c>
      <c r="Q414" s="19">
        <f t="shared" si="88"/>
        <v>-7394</v>
      </c>
      <c r="R414" s="19">
        <f t="shared" si="89"/>
        <v>-7394</v>
      </c>
      <c r="S414" s="5">
        <f t="shared" si="85"/>
        <v>0</v>
      </c>
      <c r="T414" s="5">
        <f t="shared" si="86"/>
        <v>0</v>
      </c>
      <c r="U414" s="5">
        <f t="shared" si="82"/>
        <v>0</v>
      </c>
      <c r="V414" s="24">
        <v>0</v>
      </c>
      <c r="W414" s="12">
        <f t="shared" si="83"/>
        <v>-940073.16</v>
      </c>
      <c r="X414" s="12">
        <f t="shared" si="84"/>
        <v>-1223633.06</v>
      </c>
      <c r="Y414" s="12">
        <f t="shared" si="87"/>
        <v>-2163706.2200000002</v>
      </c>
      <c r="Z414" s="52"/>
      <c r="AA414" s="25">
        <f t="shared" si="90"/>
        <v>0</v>
      </c>
      <c r="AB414" s="25"/>
      <c r="AC414" s="25"/>
      <c r="AD414" s="25"/>
      <c r="AE414" s="24">
        <v>1</v>
      </c>
      <c r="AF414" s="24"/>
      <c r="AG414" s="50"/>
      <c r="AH414" s="52" t="s">
        <v>93</v>
      </c>
      <c r="AI414" s="26"/>
      <c r="AJ414" s="22" t="s">
        <v>748</v>
      </c>
    </row>
    <row r="415" spans="1:36" x14ac:dyDescent="0.2">
      <c r="A415" s="5">
        <v>421</v>
      </c>
      <c r="B415" s="16">
        <v>331000002340</v>
      </c>
      <c r="C415" s="17">
        <v>961140000214</v>
      </c>
      <c r="D415" s="52" t="s">
        <v>845</v>
      </c>
      <c r="E415" s="50" t="s">
        <v>843</v>
      </c>
      <c r="F415" s="50" t="s">
        <v>91</v>
      </c>
      <c r="G415" s="49">
        <v>25</v>
      </c>
      <c r="H415" s="49"/>
      <c r="I415" s="50">
        <v>22274</v>
      </c>
      <c r="J415" s="50">
        <v>2780</v>
      </c>
      <c r="K415" s="51"/>
      <c r="L415" s="50"/>
      <c r="M415" s="22">
        <v>7778</v>
      </c>
      <c r="N415" s="22"/>
      <c r="O415" s="23">
        <v>1</v>
      </c>
      <c r="P415" s="23">
        <v>1</v>
      </c>
      <c r="Q415" s="19">
        <f t="shared" si="88"/>
        <v>-7778</v>
      </c>
      <c r="R415" s="19">
        <f t="shared" si="89"/>
        <v>-7778</v>
      </c>
      <c r="S415" s="5">
        <f t="shared" si="85"/>
        <v>0</v>
      </c>
      <c r="T415" s="5">
        <f t="shared" si="86"/>
        <v>0</v>
      </c>
      <c r="U415" s="5">
        <f t="shared" si="82"/>
        <v>0</v>
      </c>
      <c r="V415" s="24">
        <v>0</v>
      </c>
      <c r="W415" s="12">
        <f t="shared" si="83"/>
        <v>-988894.92</v>
      </c>
      <c r="X415" s="12">
        <f t="shared" si="84"/>
        <v>-1287181.22</v>
      </c>
      <c r="Y415" s="12">
        <f t="shared" si="87"/>
        <v>-2276076.14</v>
      </c>
      <c r="Z415" s="52"/>
      <c r="AA415" s="25">
        <f t="shared" si="90"/>
        <v>0</v>
      </c>
      <c r="AB415" s="25"/>
      <c r="AC415" s="25"/>
      <c r="AD415" s="25"/>
      <c r="AE415" s="24">
        <v>1</v>
      </c>
      <c r="AF415" s="24"/>
      <c r="AG415" s="50"/>
      <c r="AH415" s="52" t="s">
        <v>93</v>
      </c>
      <c r="AI415" s="26"/>
      <c r="AJ415" s="22" t="s">
        <v>748</v>
      </c>
    </row>
    <row r="416" spans="1:36" x14ac:dyDescent="0.2">
      <c r="A416" s="5">
        <v>422</v>
      </c>
      <c r="B416" s="16">
        <v>331010152059</v>
      </c>
      <c r="C416" s="17">
        <v>620918401728</v>
      </c>
      <c r="D416" s="52" t="s">
        <v>846</v>
      </c>
      <c r="E416" s="50" t="s">
        <v>847</v>
      </c>
      <c r="F416" s="50" t="s">
        <v>211</v>
      </c>
      <c r="G416" s="49">
        <v>36</v>
      </c>
      <c r="H416" s="49"/>
      <c r="I416" s="50">
        <v>1552744</v>
      </c>
      <c r="J416" s="50">
        <v>57906006</v>
      </c>
      <c r="K416" s="51"/>
      <c r="L416" s="50"/>
      <c r="M416" s="22">
        <v>507</v>
      </c>
      <c r="N416" s="22"/>
      <c r="O416" s="23">
        <v>1</v>
      </c>
      <c r="P416" s="23">
        <v>1</v>
      </c>
      <c r="Q416" s="19">
        <f t="shared" si="88"/>
        <v>-507</v>
      </c>
      <c r="R416" s="19">
        <f t="shared" si="89"/>
        <v>-507</v>
      </c>
      <c r="S416" s="5">
        <f t="shared" si="85"/>
        <v>0</v>
      </c>
      <c r="T416" s="5">
        <f t="shared" si="86"/>
        <v>0</v>
      </c>
      <c r="U416" s="5">
        <f t="shared" si="82"/>
        <v>0</v>
      </c>
      <c r="V416" s="24">
        <v>0</v>
      </c>
      <c r="W416" s="12">
        <f t="shared" si="83"/>
        <v>-64459.98</v>
      </c>
      <c r="X416" s="12">
        <f t="shared" si="84"/>
        <v>-83903.430000000008</v>
      </c>
      <c r="Y416" s="12">
        <f t="shared" si="87"/>
        <v>-148363.41</v>
      </c>
      <c r="Z416" s="52"/>
      <c r="AA416" s="25">
        <f t="shared" si="90"/>
        <v>0</v>
      </c>
      <c r="AB416" s="25"/>
      <c r="AC416" s="25"/>
      <c r="AD416" s="25"/>
      <c r="AE416" s="24">
        <v>1</v>
      </c>
      <c r="AF416" s="24"/>
      <c r="AG416" s="50"/>
      <c r="AH416" s="52" t="s">
        <v>93</v>
      </c>
      <c r="AI416" s="26"/>
      <c r="AJ416" s="22" t="s">
        <v>748</v>
      </c>
    </row>
    <row r="417" spans="1:36" x14ac:dyDescent="0.2">
      <c r="A417" s="5">
        <v>423</v>
      </c>
      <c r="B417" s="16">
        <v>331010781238</v>
      </c>
      <c r="C417" s="17">
        <v>64028300961</v>
      </c>
      <c r="D417" s="52" t="s">
        <v>848</v>
      </c>
      <c r="E417" s="50" t="s">
        <v>849</v>
      </c>
      <c r="F417" s="50" t="s">
        <v>91</v>
      </c>
      <c r="G417" s="49">
        <v>19</v>
      </c>
      <c r="H417" s="49">
        <v>1</v>
      </c>
      <c r="I417" s="50">
        <v>26470130</v>
      </c>
      <c r="J417" s="50">
        <v>581741199</v>
      </c>
      <c r="K417" s="51"/>
      <c r="L417" s="50"/>
      <c r="M417" s="22">
        <v>146</v>
      </c>
      <c r="N417" s="22"/>
      <c r="O417" s="23">
        <v>1</v>
      </c>
      <c r="P417" s="23">
        <v>1</v>
      </c>
      <c r="Q417" s="19">
        <f t="shared" si="88"/>
        <v>-146</v>
      </c>
      <c r="R417" s="19">
        <f t="shared" si="89"/>
        <v>-146</v>
      </c>
      <c r="S417" s="5">
        <f t="shared" si="85"/>
        <v>0</v>
      </c>
      <c r="T417" s="5">
        <f t="shared" si="86"/>
        <v>0</v>
      </c>
      <c r="U417" s="5">
        <f t="shared" si="82"/>
        <v>0</v>
      </c>
      <c r="V417" s="24">
        <v>0</v>
      </c>
      <c r="W417" s="12">
        <f t="shared" si="83"/>
        <v>-18562.439999999999</v>
      </c>
      <c r="X417" s="12">
        <f t="shared" si="84"/>
        <v>-24161.54</v>
      </c>
      <c r="Y417" s="12">
        <f t="shared" si="87"/>
        <v>-42723.979999999996</v>
      </c>
      <c r="Z417" s="52"/>
      <c r="AA417" s="25">
        <f t="shared" si="90"/>
        <v>0</v>
      </c>
      <c r="AB417" s="25"/>
      <c r="AC417" s="25"/>
      <c r="AD417" s="25"/>
      <c r="AE417" s="24">
        <v>1</v>
      </c>
      <c r="AF417" s="24"/>
      <c r="AG417" s="50"/>
      <c r="AH417" s="52" t="s">
        <v>93</v>
      </c>
      <c r="AI417" s="26"/>
      <c r="AJ417" s="22" t="s">
        <v>748</v>
      </c>
    </row>
    <row r="418" spans="1:36" ht="25.5" x14ac:dyDescent="0.2">
      <c r="A418" s="5">
        <v>424</v>
      </c>
      <c r="B418" s="16">
        <v>331010222670</v>
      </c>
      <c r="C418" s="17">
        <v>750706402353</v>
      </c>
      <c r="D418" s="48" t="s">
        <v>850</v>
      </c>
      <c r="E418" s="50" t="s">
        <v>851</v>
      </c>
      <c r="F418" s="50" t="s">
        <v>781</v>
      </c>
      <c r="G418" s="49" t="s">
        <v>49</v>
      </c>
      <c r="H418" s="49"/>
      <c r="I418" s="50">
        <v>10483373</v>
      </c>
      <c r="J418" s="50">
        <v>17333063</v>
      </c>
      <c r="K418" s="51"/>
      <c r="L418" s="50"/>
      <c r="M418" s="22">
        <v>779</v>
      </c>
      <c r="N418" s="22"/>
      <c r="O418" s="23">
        <v>1</v>
      </c>
      <c r="P418" s="23">
        <v>1</v>
      </c>
      <c r="Q418" s="19">
        <f t="shared" si="88"/>
        <v>-779</v>
      </c>
      <c r="R418" s="19">
        <f t="shared" si="89"/>
        <v>-779</v>
      </c>
      <c r="S418" s="5">
        <f t="shared" si="85"/>
        <v>0</v>
      </c>
      <c r="T418" s="5">
        <f t="shared" si="86"/>
        <v>0</v>
      </c>
      <c r="U418" s="5">
        <f t="shared" si="82"/>
        <v>0</v>
      </c>
      <c r="V418" s="24">
        <v>0</v>
      </c>
      <c r="W418" s="12">
        <f t="shared" si="83"/>
        <v>-99042.06</v>
      </c>
      <c r="X418" s="12">
        <f t="shared" si="84"/>
        <v>-128916.71</v>
      </c>
      <c r="Y418" s="12">
        <f t="shared" si="87"/>
        <v>-227958.77000000002</v>
      </c>
      <c r="Z418" s="52"/>
      <c r="AA418" s="25">
        <f t="shared" si="90"/>
        <v>0</v>
      </c>
      <c r="AB418" s="25"/>
      <c r="AC418" s="25"/>
      <c r="AD418" s="25"/>
      <c r="AE418" s="24">
        <v>1</v>
      </c>
      <c r="AF418" s="24"/>
      <c r="AG418" s="50"/>
      <c r="AH418" s="52" t="s">
        <v>93</v>
      </c>
      <c r="AI418" s="26"/>
      <c r="AJ418" s="22" t="s">
        <v>748</v>
      </c>
    </row>
    <row r="419" spans="1:36" x14ac:dyDescent="0.2">
      <c r="A419" s="5">
        <v>425</v>
      </c>
      <c r="B419" s="16">
        <v>331000049722</v>
      </c>
      <c r="C419" s="17">
        <v>10640001229</v>
      </c>
      <c r="D419" s="52" t="s">
        <v>852</v>
      </c>
      <c r="E419" s="50" t="s">
        <v>853</v>
      </c>
      <c r="F419" s="50" t="s">
        <v>123</v>
      </c>
      <c r="G419" s="49">
        <v>49</v>
      </c>
      <c r="H419" s="49"/>
      <c r="I419" s="50">
        <v>16732493</v>
      </c>
      <c r="J419" s="50">
        <v>5508817</v>
      </c>
      <c r="K419" s="51"/>
      <c r="L419" s="50"/>
      <c r="M419" s="22">
        <v>2926</v>
      </c>
      <c r="N419" s="22"/>
      <c r="O419" s="23">
        <v>1</v>
      </c>
      <c r="P419" s="23">
        <v>1</v>
      </c>
      <c r="Q419" s="19">
        <f t="shared" si="88"/>
        <v>-2926</v>
      </c>
      <c r="R419" s="19">
        <f t="shared" si="89"/>
        <v>-2926</v>
      </c>
      <c r="S419" s="5">
        <f t="shared" si="85"/>
        <v>0</v>
      </c>
      <c r="T419" s="5">
        <f t="shared" si="86"/>
        <v>0</v>
      </c>
      <c r="U419" s="5">
        <f t="shared" si="82"/>
        <v>0</v>
      </c>
      <c r="V419" s="24">
        <v>0</v>
      </c>
      <c r="W419" s="12">
        <f t="shared" si="83"/>
        <v>-372011.64</v>
      </c>
      <c r="X419" s="12">
        <f t="shared" si="84"/>
        <v>-484223.74000000005</v>
      </c>
      <c r="Y419" s="12">
        <f t="shared" si="87"/>
        <v>-856235.38000000012</v>
      </c>
      <c r="Z419" s="52"/>
      <c r="AA419" s="25">
        <f t="shared" si="90"/>
        <v>0</v>
      </c>
      <c r="AB419" s="25"/>
      <c r="AC419" s="25"/>
      <c r="AD419" s="25"/>
      <c r="AE419" s="24">
        <v>1</v>
      </c>
      <c r="AF419" s="24"/>
      <c r="AG419" s="50"/>
      <c r="AH419" s="52" t="s">
        <v>93</v>
      </c>
      <c r="AI419" s="26"/>
      <c r="AJ419" s="22" t="s">
        <v>748</v>
      </c>
    </row>
    <row r="420" spans="1:36" x14ac:dyDescent="0.2">
      <c r="A420" s="5">
        <v>426</v>
      </c>
      <c r="B420" s="16">
        <v>331000049722</v>
      </c>
      <c r="C420" s="17">
        <v>10640001229</v>
      </c>
      <c r="D420" s="52" t="s">
        <v>852</v>
      </c>
      <c r="E420" s="50" t="s">
        <v>853</v>
      </c>
      <c r="F420" s="50" t="s">
        <v>123</v>
      </c>
      <c r="G420" s="49">
        <v>49</v>
      </c>
      <c r="H420" s="49"/>
      <c r="I420" s="50" t="s">
        <v>854</v>
      </c>
      <c r="J420" s="50">
        <v>5508814</v>
      </c>
      <c r="K420" s="51"/>
      <c r="L420" s="50"/>
      <c r="M420" s="22">
        <v>84</v>
      </c>
      <c r="N420" s="22"/>
      <c r="O420" s="23">
        <v>1</v>
      </c>
      <c r="P420" s="23">
        <v>1</v>
      </c>
      <c r="Q420" s="19">
        <f t="shared" si="88"/>
        <v>-84</v>
      </c>
      <c r="R420" s="19">
        <f t="shared" si="89"/>
        <v>-84</v>
      </c>
      <c r="S420" s="5">
        <f t="shared" si="85"/>
        <v>0</v>
      </c>
      <c r="T420" s="5">
        <f t="shared" si="86"/>
        <v>0</v>
      </c>
      <c r="U420" s="5">
        <f t="shared" si="82"/>
        <v>0</v>
      </c>
      <c r="V420" s="24">
        <v>0</v>
      </c>
      <c r="W420" s="12">
        <f t="shared" si="83"/>
        <v>-10679.76</v>
      </c>
      <c r="X420" s="12">
        <f t="shared" si="84"/>
        <v>-13901.16</v>
      </c>
      <c r="Y420" s="12">
        <f t="shared" si="87"/>
        <v>-24580.92</v>
      </c>
      <c r="Z420" s="52"/>
      <c r="AA420" s="25">
        <f t="shared" si="90"/>
        <v>0</v>
      </c>
      <c r="AB420" s="25"/>
      <c r="AC420" s="25"/>
      <c r="AD420" s="25"/>
      <c r="AE420" s="24">
        <v>1</v>
      </c>
      <c r="AF420" s="24"/>
      <c r="AG420" s="50"/>
      <c r="AH420" s="52" t="s">
        <v>93</v>
      </c>
      <c r="AI420" s="26"/>
      <c r="AJ420" s="22" t="s">
        <v>748</v>
      </c>
    </row>
    <row r="421" spans="1:36" x14ac:dyDescent="0.2">
      <c r="A421" s="5">
        <v>427</v>
      </c>
      <c r="B421" s="16">
        <v>330120390677</v>
      </c>
      <c r="C421" s="17">
        <v>871110400463</v>
      </c>
      <c r="D421" s="52" t="s">
        <v>855</v>
      </c>
      <c r="E421" s="50" t="s">
        <v>856</v>
      </c>
      <c r="F421" s="50"/>
      <c r="G421" s="49"/>
      <c r="H421" s="49"/>
      <c r="I421" s="50">
        <v>30769148</v>
      </c>
      <c r="J421" s="50">
        <v>58173188</v>
      </c>
      <c r="K421" s="51"/>
      <c r="L421" s="52"/>
      <c r="M421" s="22">
        <v>91</v>
      </c>
      <c r="N421" s="22"/>
      <c r="O421" s="23">
        <v>1</v>
      </c>
      <c r="P421" s="23">
        <v>1</v>
      </c>
      <c r="Q421" s="19">
        <f t="shared" si="88"/>
        <v>-91</v>
      </c>
      <c r="R421" s="19">
        <f t="shared" si="89"/>
        <v>-91</v>
      </c>
      <c r="S421" s="5">
        <f t="shared" si="85"/>
        <v>0</v>
      </c>
      <c r="T421" s="5">
        <f t="shared" si="86"/>
        <v>0</v>
      </c>
      <c r="U421" s="5">
        <f t="shared" si="82"/>
        <v>0</v>
      </c>
      <c r="V421" s="24">
        <v>0</v>
      </c>
      <c r="W421" s="12">
        <f t="shared" si="83"/>
        <v>-11569.74</v>
      </c>
      <c r="X421" s="12">
        <f t="shared" si="84"/>
        <v>-15059.59</v>
      </c>
      <c r="Y421" s="12">
        <f t="shared" si="87"/>
        <v>-26629.33</v>
      </c>
      <c r="Z421" s="52"/>
      <c r="AA421" s="25">
        <f t="shared" si="90"/>
        <v>0</v>
      </c>
      <c r="AB421" s="25"/>
      <c r="AC421" s="25"/>
      <c r="AD421" s="25"/>
      <c r="AE421" s="24"/>
      <c r="AF421" s="24"/>
      <c r="AG421" s="52"/>
      <c r="AH421" s="52" t="s">
        <v>93</v>
      </c>
      <c r="AI421" s="26"/>
      <c r="AJ421" s="22" t="s">
        <v>748</v>
      </c>
    </row>
    <row r="422" spans="1:36" x14ac:dyDescent="0.2">
      <c r="A422" s="5">
        <v>428</v>
      </c>
      <c r="B422" s="16">
        <v>331000018686</v>
      </c>
      <c r="C422" s="17">
        <v>710513401864</v>
      </c>
      <c r="D422" s="52" t="s">
        <v>857</v>
      </c>
      <c r="E422" s="50" t="s">
        <v>858</v>
      </c>
      <c r="F422" s="50"/>
      <c r="G422" s="49"/>
      <c r="H422" s="49"/>
      <c r="I422" s="52">
        <v>12368249</v>
      </c>
      <c r="J422" s="52">
        <v>3163220</v>
      </c>
      <c r="K422" s="51"/>
      <c r="L422" s="52"/>
      <c r="M422" s="22">
        <v>107</v>
      </c>
      <c r="N422" s="22"/>
      <c r="O422" s="23">
        <v>1</v>
      </c>
      <c r="P422" s="23">
        <v>1</v>
      </c>
      <c r="Q422" s="19">
        <f t="shared" si="88"/>
        <v>-107</v>
      </c>
      <c r="R422" s="19">
        <f t="shared" si="89"/>
        <v>-107</v>
      </c>
      <c r="S422" s="5">
        <f t="shared" si="85"/>
        <v>0</v>
      </c>
      <c r="T422" s="5">
        <f t="shared" si="86"/>
        <v>0</v>
      </c>
      <c r="U422" s="5">
        <f t="shared" si="82"/>
        <v>0</v>
      </c>
      <c r="V422" s="24">
        <v>0</v>
      </c>
      <c r="W422" s="12">
        <f t="shared" si="83"/>
        <v>-13603.98</v>
      </c>
      <c r="X422" s="12">
        <f t="shared" si="84"/>
        <v>-17707.43</v>
      </c>
      <c r="Y422" s="12">
        <f t="shared" si="87"/>
        <v>-31311.41</v>
      </c>
      <c r="Z422" s="52"/>
      <c r="AA422" s="25">
        <f t="shared" si="90"/>
        <v>0</v>
      </c>
      <c r="AB422" s="25"/>
      <c r="AC422" s="25"/>
      <c r="AD422" s="25"/>
      <c r="AE422" s="24"/>
      <c r="AF422" s="24"/>
      <c r="AG422" s="52"/>
      <c r="AH422" s="52" t="s">
        <v>93</v>
      </c>
      <c r="AI422" s="26"/>
      <c r="AJ422" s="22" t="s">
        <v>748</v>
      </c>
    </row>
    <row r="423" spans="1:36" x14ac:dyDescent="0.2">
      <c r="A423" s="5">
        <v>429</v>
      </c>
      <c r="B423" s="16">
        <v>331010509100</v>
      </c>
      <c r="C423" s="17">
        <v>510324401002</v>
      </c>
      <c r="D423" s="52" t="s">
        <v>859</v>
      </c>
      <c r="E423" s="50" t="s">
        <v>860</v>
      </c>
      <c r="F423" s="50" t="s">
        <v>91</v>
      </c>
      <c r="G423" s="49">
        <v>17</v>
      </c>
      <c r="H423" s="49" t="s">
        <v>134</v>
      </c>
      <c r="I423" s="46">
        <v>809001330</v>
      </c>
      <c r="J423" s="50" t="s">
        <v>861</v>
      </c>
      <c r="K423" s="51"/>
      <c r="L423" s="50"/>
      <c r="M423" s="22">
        <v>2580</v>
      </c>
      <c r="N423" s="22"/>
      <c r="O423" s="23">
        <v>1</v>
      </c>
      <c r="P423" s="23">
        <v>1</v>
      </c>
      <c r="Q423" s="19">
        <f t="shared" si="88"/>
        <v>-2580</v>
      </c>
      <c r="R423" s="19">
        <f t="shared" si="89"/>
        <v>-2580</v>
      </c>
      <c r="S423" s="5">
        <f t="shared" si="85"/>
        <v>0</v>
      </c>
      <c r="T423" s="5">
        <f t="shared" si="86"/>
        <v>0</v>
      </c>
      <c r="U423" s="5">
        <f t="shared" si="82"/>
        <v>0</v>
      </c>
      <c r="V423" s="24">
        <v>0</v>
      </c>
      <c r="W423" s="12">
        <f t="shared" si="83"/>
        <v>-328021.2</v>
      </c>
      <c r="X423" s="12">
        <f t="shared" si="84"/>
        <v>-426964.2</v>
      </c>
      <c r="Y423" s="12">
        <f t="shared" si="87"/>
        <v>-754985.4</v>
      </c>
      <c r="Z423" s="52"/>
      <c r="AA423" s="25">
        <f t="shared" si="90"/>
        <v>0</v>
      </c>
      <c r="AB423" s="25"/>
      <c r="AC423" s="25"/>
      <c r="AD423" s="25"/>
      <c r="AE423" s="24">
        <v>1</v>
      </c>
      <c r="AF423" s="24"/>
      <c r="AG423" s="50"/>
      <c r="AH423" s="52" t="s">
        <v>93</v>
      </c>
      <c r="AI423" s="26"/>
      <c r="AJ423" s="22" t="s">
        <v>748</v>
      </c>
    </row>
    <row r="424" spans="1:36" x14ac:dyDescent="0.2">
      <c r="A424" s="5">
        <v>430</v>
      </c>
      <c r="B424" s="16"/>
      <c r="C424" s="17">
        <v>911040000021</v>
      </c>
      <c r="D424" s="52" t="s">
        <v>862</v>
      </c>
      <c r="E424" s="50" t="s">
        <v>863</v>
      </c>
      <c r="F424" s="50" t="s">
        <v>494</v>
      </c>
      <c r="G424" s="49">
        <v>53</v>
      </c>
      <c r="H424" s="49"/>
      <c r="I424" s="50">
        <v>116036660</v>
      </c>
      <c r="J424" s="50">
        <v>57908535</v>
      </c>
      <c r="K424" s="51"/>
      <c r="L424" s="50"/>
      <c r="M424" s="50">
        <v>2036</v>
      </c>
      <c r="N424" s="50"/>
      <c r="O424" s="23">
        <v>1</v>
      </c>
      <c r="P424" s="23">
        <v>1</v>
      </c>
      <c r="Q424" s="19">
        <f t="shared" si="88"/>
        <v>-2036</v>
      </c>
      <c r="R424" s="19">
        <f t="shared" si="89"/>
        <v>-2036</v>
      </c>
      <c r="S424" s="5">
        <f t="shared" si="85"/>
        <v>0</v>
      </c>
      <c r="T424" s="5">
        <f t="shared" si="86"/>
        <v>0</v>
      </c>
      <c r="U424" s="5">
        <f t="shared" si="82"/>
        <v>0</v>
      </c>
      <c r="V424" s="24">
        <v>0</v>
      </c>
      <c r="W424" s="12">
        <f t="shared" si="83"/>
        <v>-258857.04</v>
      </c>
      <c r="X424" s="12">
        <f t="shared" si="84"/>
        <v>-336937.64</v>
      </c>
      <c r="Y424" s="12">
        <f t="shared" si="87"/>
        <v>-595794.68000000005</v>
      </c>
      <c r="Z424" s="52"/>
      <c r="AA424" s="25">
        <f t="shared" si="90"/>
        <v>0</v>
      </c>
      <c r="AB424" s="25"/>
      <c r="AC424" s="25"/>
      <c r="AD424" s="25"/>
      <c r="AE424" s="24">
        <v>1</v>
      </c>
      <c r="AF424" s="24"/>
      <c r="AG424" s="50"/>
      <c r="AH424" s="52" t="s">
        <v>93</v>
      </c>
      <c r="AI424" s="26"/>
      <c r="AJ424" s="22" t="s">
        <v>748</v>
      </c>
    </row>
    <row r="425" spans="1:36" x14ac:dyDescent="0.2">
      <c r="A425" s="5">
        <v>431</v>
      </c>
      <c r="B425" s="16">
        <v>331010424614</v>
      </c>
      <c r="C425" s="17">
        <v>601031400300</v>
      </c>
      <c r="D425" s="52" t="s">
        <v>864</v>
      </c>
      <c r="E425" s="50" t="s">
        <v>865</v>
      </c>
      <c r="F425" s="50" t="s">
        <v>494</v>
      </c>
      <c r="G425" s="49">
        <v>53</v>
      </c>
      <c r="H425" s="49"/>
      <c r="I425" s="50">
        <v>101214031250</v>
      </c>
      <c r="J425" s="50">
        <v>57908536</v>
      </c>
      <c r="K425" s="51"/>
      <c r="L425" s="50"/>
      <c r="M425" s="50">
        <v>253</v>
      </c>
      <c r="N425" s="50"/>
      <c r="O425" s="23">
        <v>1</v>
      </c>
      <c r="P425" s="23">
        <v>1</v>
      </c>
      <c r="Q425" s="19">
        <f t="shared" si="88"/>
        <v>-253</v>
      </c>
      <c r="R425" s="19">
        <f t="shared" si="89"/>
        <v>-253</v>
      </c>
      <c r="S425" s="5">
        <f t="shared" si="85"/>
        <v>0</v>
      </c>
      <c r="T425" s="5">
        <f t="shared" si="86"/>
        <v>0</v>
      </c>
      <c r="U425" s="5">
        <f t="shared" si="82"/>
        <v>0</v>
      </c>
      <c r="V425" s="24">
        <v>0</v>
      </c>
      <c r="W425" s="12">
        <f t="shared" si="83"/>
        <v>-32166.420000000002</v>
      </c>
      <c r="X425" s="12">
        <f t="shared" si="84"/>
        <v>-41868.97</v>
      </c>
      <c r="Y425" s="12">
        <f t="shared" si="87"/>
        <v>-74035.39</v>
      </c>
      <c r="Z425" s="52"/>
      <c r="AA425" s="25">
        <f t="shared" si="90"/>
        <v>0</v>
      </c>
      <c r="AB425" s="25"/>
      <c r="AC425" s="25"/>
      <c r="AD425" s="25"/>
      <c r="AE425" s="24">
        <v>1</v>
      </c>
      <c r="AF425" s="24"/>
      <c r="AG425" s="50"/>
      <c r="AH425" s="52" t="s">
        <v>93</v>
      </c>
      <c r="AI425" s="26"/>
      <c r="AJ425" s="22" t="s">
        <v>748</v>
      </c>
    </row>
    <row r="426" spans="1:36" x14ac:dyDescent="0.2">
      <c r="A426" s="5">
        <v>432</v>
      </c>
      <c r="B426" s="16">
        <v>331000013047</v>
      </c>
      <c r="C426" s="17">
        <v>101040011048</v>
      </c>
      <c r="D426" s="66" t="s">
        <v>866</v>
      </c>
      <c r="E426" s="52" t="s">
        <v>124</v>
      </c>
      <c r="F426" s="52" t="s">
        <v>555</v>
      </c>
      <c r="G426" s="58">
        <v>1</v>
      </c>
      <c r="H426" s="58"/>
      <c r="I426" s="52">
        <v>7753759</v>
      </c>
      <c r="J426" s="50">
        <v>58173675</v>
      </c>
      <c r="K426" s="51"/>
      <c r="L426" s="52"/>
      <c r="M426" s="22">
        <v>1855</v>
      </c>
      <c r="N426" s="22"/>
      <c r="O426" s="23">
        <v>1</v>
      </c>
      <c r="P426" s="23">
        <v>1</v>
      </c>
      <c r="Q426" s="19">
        <f t="shared" si="88"/>
        <v>-1855</v>
      </c>
      <c r="R426" s="19">
        <f t="shared" si="89"/>
        <v>-1855</v>
      </c>
      <c r="S426" s="5">
        <f t="shared" si="85"/>
        <v>0</v>
      </c>
      <c r="T426" s="5">
        <f t="shared" si="86"/>
        <v>0</v>
      </c>
      <c r="U426" s="5">
        <f t="shared" si="82"/>
        <v>0</v>
      </c>
      <c r="V426" s="24">
        <v>0</v>
      </c>
      <c r="W426" s="12">
        <f t="shared" si="83"/>
        <v>-235844.7</v>
      </c>
      <c r="X426" s="12">
        <f t="shared" si="84"/>
        <v>-306983.95</v>
      </c>
      <c r="Y426" s="12">
        <f t="shared" si="87"/>
        <v>-542828.65</v>
      </c>
      <c r="Z426" s="52"/>
      <c r="AA426" s="25">
        <f t="shared" si="90"/>
        <v>0</v>
      </c>
      <c r="AB426" s="25"/>
      <c r="AC426" s="25"/>
      <c r="AD426" s="25"/>
      <c r="AE426" s="24">
        <v>1</v>
      </c>
      <c r="AF426" s="24"/>
      <c r="AG426" s="52"/>
      <c r="AH426" s="52" t="s">
        <v>93</v>
      </c>
      <c r="AI426" s="26"/>
      <c r="AJ426" s="22" t="s">
        <v>748</v>
      </c>
    </row>
    <row r="427" spans="1:36" x14ac:dyDescent="0.2">
      <c r="A427" s="5">
        <v>433</v>
      </c>
      <c r="B427" s="16">
        <v>330100228049</v>
      </c>
      <c r="C427" s="17">
        <v>60140016525</v>
      </c>
      <c r="D427" s="52" t="s">
        <v>867</v>
      </c>
      <c r="E427" s="52" t="s">
        <v>824</v>
      </c>
      <c r="F427" s="52" t="s">
        <v>91</v>
      </c>
      <c r="G427" s="58">
        <v>24</v>
      </c>
      <c r="H427" s="58"/>
      <c r="I427" s="52">
        <v>17311624</v>
      </c>
      <c r="J427" s="52">
        <v>231880</v>
      </c>
      <c r="K427" s="51"/>
      <c r="L427" s="52"/>
      <c r="M427" s="22">
        <v>211</v>
      </c>
      <c r="N427" s="22"/>
      <c r="O427" s="23">
        <v>1</v>
      </c>
      <c r="P427" s="23">
        <v>1</v>
      </c>
      <c r="Q427" s="19">
        <f t="shared" si="88"/>
        <v>-211</v>
      </c>
      <c r="R427" s="19">
        <f t="shared" si="89"/>
        <v>-211</v>
      </c>
      <c r="S427" s="5">
        <f t="shared" si="85"/>
        <v>0</v>
      </c>
      <c r="T427" s="5">
        <f t="shared" si="86"/>
        <v>0</v>
      </c>
      <c r="U427" s="5">
        <f t="shared" si="82"/>
        <v>0</v>
      </c>
      <c r="V427" s="24">
        <v>0</v>
      </c>
      <c r="W427" s="12">
        <f t="shared" si="83"/>
        <v>-26826.54</v>
      </c>
      <c r="X427" s="12">
        <f t="shared" si="84"/>
        <v>-34918.39</v>
      </c>
      <c r="Y427" s="12">
        <f t="shared" si="87"/>
        <v>-61744.93</v>
      </c>
      <c r="Z427" s="52"/>
      <c r="AA427" s="25">
        <f t="shared" si="90"/>
        <v>0</v>
      </c>
      <c r="AB427" s="25"/>
      <c r="AC427" s="25"/>
      <c r="AD427" s="25"/>
      <c r="AE427" s="24">
        <v>1</v>
      </c>
      <c r="AF427" s="24"/>
      <c r="AG427" s="52"/>
      <c r="AH427" s="52" t="s">
        <v>93</v>
      </c>
      <c r="AI427" s="26"/>
      <c r="AJ427" s="22" t="s">
        <v>748</v>
      </c>
    </row>
    <row r="428" spans="1:36" x14ac:dyDescent="0.2">
      <c r="A428" s="5">
        <v>434</v>
      </c>
      <c r="B428" s="16">
        <v>620200241370</v>
      </c>
      <c r="C428" s="17">
        <v>40740002920</v>
      </c>
      <c r="D428" s="52" t="s">
        <v>868</v>
      </c>
      <c r="E428" s="52" t="s">
        <v>844</v>
      </c>
      <c r="F428" s="52" t="s">
        <v>91</v>
      </c>
      <c r="G428" s="58">
        <v>26</v>
      </c>
      <c r="H428" s="58"/>
      <c r="I428" s="52">
        <v>2414381</v>
      </c>
      <c r="J428" s="52">
        <v>152404</v>
      </c>
      <c r="K428" s="51"/>
      <c r="L428" s="52"/>
      <c r="M428" s="22">
        <v>898</v>
      </c>
      <c r="N428" s="22"/>
      <c r="O428" s="23">
        <v>1</v>
      </c>
      <c r="P428" s="23">
        <v>1</v>
      </c>
      <c r="Q428" s="19">
        <f t="shared" si="88"/>
        <v>-898</v>
      </c>
      <c r="R428" s="19">
        <f t="shared" si="89"/>
        <v>-898</v>
      </c>
      <c r="S428" s="5">
        <f t="shared" si="85"/>
        <v>0</v>
      </c>
      <c r="T428" s="5">
        <f t="shared" si="86"/>
        <v>0</v>
      </c>
      <c r="U428" s="5">
        <f t="shared" si="82"/>
        <v>0</v>
      </c>
      <c r="V428" s="24">
        <v>0</v>
      </c>
      <c r="W428" s="12">
        <f t="shared" si="83"/>
        <v>-114171.72</v>
      </c>
      <c r="X428" s="12">
        <f t="shared" si="84"/>
        <v>-148610.02000000002</v>
      </c>
      <c r="Y428" s="12">
        <f t="shared" si="87"/>
        <v>-262781.74</v>
      </c>
      <c r="Z428" s="52"/>
      <c r="AA428" s="25">
        <f t="shared" si="90"/>
        <v>0</v>
      </c>
      <c r="AB428" s="25"/>
      <c r="AC428" s="25"/>
      <c r="AD428" s="25"/>
      <c r="AE428" s="24">
        <v>1</v>
      </c>
      <c r="AF428" s="24"/>
      <c r="AG428" s="52"/>
      <c r="AH428" s="52" t="s">
        <v>93</v>
      </c>
      <c r="AI428" s="26"/>
      <c r="AJ428" s="22" t="s">
        <v>748</v>
      </c>
    </row>
    <row r="429" spans="1:36" x14ac:dyDescent="0.2">
      <c r="A429" s="5">
        <v>435</v>
      </c>
      <c r="B429" s="16">
        <v>330100228049</v>
      </c>
      <c r="C429" s="17">
        <v>60140016525</v>
      </c>
      <c r="D429" s="52" t="s">
        <v>869</v>
      </c>
      <c r="E429" s="52" t="s">
        <v>870</v>
      </c>
      <c r="F429" s="52" t="s">
        <v>491</v>
      </c>
      <c r="G429" s="58">
        <v>1</v>
      </c>
      <c r="H429" s="58"/>
      <c r="I429" s="52">
        <v>977385</v>
      </c>
      <c r="J429" s="52">
        <v>38633</v>
      </c>
      <c r="K429" s="51"/>
      <c r="L429" s="52"/>
      <c r="M429" s="22">
        <v>11461</v>
      </c>
      <c r="N429" s="22"/>
      <c r="O429" s="23">
        <v>1</v>
      </c>
      <c r="P429" s="23">
        <v>1</v>
      </c>
      <c r="Q429" s="19">
        <f t="shared" si="88"/>
        <v>-11461</v>
      </c>
      <c r="R429" s="19">
        <f t="shared" si="89"/>
        <v>-11461</v>
      </c>
      <c r="S429" s="5">
        <f t="shared" si="85"/>
        <v>0</v>
      </c>
      <c r="T429" s="5">
        <f t="shared" si="86"/>
        <v>0</v>
      </c>
      <c r="U429" s="5">
        <f t="shared" si="82"/>
        <v>0</v>
      </c>
      <c r="V429" s="24">
        <v>0</v>
      </c>
      <c r="W429" s="12">
        <f t="shared" si="83"/>
        <v>-1457151.54</v>
      </c>
      <c r="X429" s="12">
        <f t="shared" si="84"/>
        <v>-1896680.8900000001</v>
      </c>
      <c r="Y429" s="12">
        <f t="shared" si="87"/>
        <v>-3353832.43</v>
      </c>
      <c r="Z429" s="67"/>
      <c r="AA429" s="25">
        <f t="shared" si="90"/>
        <v>0</v>
      </c>
      <c r="AB429" s="25"/>
      <c r="AC429" s="25"/>
      <c r="AD429" s="25"/>
      <c r="AE429" s="24">
        <v>1</v>
      </c>
      <c r="AF429" s="24"/>
      <c r="AG429" s="52"/>
      <c r="AH429" s="52" t="s">
        <v>93</v>
      </c>
      <c r="AI429" s="26"/>
      <c r="AJ429" s="22" t="s">
        <v>748</v>
      </c>
    </row>
    <row r="430" spans="1:36" x14ac:dyDescent="0.2">
      <c r="A430" s="5">
        <v>436</v>
      </c>
      <c r="B430" s="16">
        <v>330100228050</v>
      </c>
      <c r="C430" s="17">
        <v>60140016526</v>
      </c>
      <c r="D430" s="52" t="s">
        <v>869</v>
      </c>
      <c r="E430" s="52" t="s">
        <v>870</v>
      </c>
      <c r="F430" s="52" t="s">
        <v>491</v>
      </c>
      <c r="G430" s="58">
        <v>1</v>
      </c>
      <c r="H430" s="58"/>
      <c r="I430" s="52">
        <v>400</v>
      </c>
      <c r="J430" s="52">
        <v>122781</v>
      </c>
      <c r="K430" s="51"/>
      <c r="L430" s="52"/>
      <c r="M430" s="22">
        <v>21215</v>
      </c>
      <c r="N430" s="22"/>
      <c r="O430" s="23">
        <v>1</v>
      </c>
      <c r="P430" s="23">
        <v>1</v>
      </c>
      <c r="Q430" s="19">
        <f t="shared" si="88"/>
        <v>-21215</v>
      </c>
      <c r="R430" s="19">
        <f t="shared" si="89"/>
        <v>-21215</v>
      </c>
      <c r="S430" s="5">
        <f t="shared" si="85"/>
        <v>0</v>
      </c>
      <c r="T430" s="5">
        <f t="shared" si="86"/>
        <v>0</v>
      </c>
      <c r="U430" s="5">
        <f t="shared" si="82"/>
        <v>0</v>
      </c>
      <c r="V430" s="24">
        <v>0</v>
      </c>
      <c r="W430" s="12">
        <f t="shared" si="83"/>
        <v>-2697275.1</v>
      </c>
      <c r="X430" s="12">
        <f t="shared" si="84"/>
        <v>-3510870.35</v>
      </c>
      <c r="Y430" s="12">
        <f t="shared" si="87"/>
        <v>-6208145.4500000002</v>
      </c>
      <c r="Z430" s="67"/>
      <c r="AA430" s="25">
        <f t="shared" si="90"/>
        <v>0</v>
      </c>
      <c r="AB430" s="25"/>
      <c r="AC430" s="25"/>
      <c r="AD430" s="25"/>
      <c r="AE430" s="24">
        <v>1</v>
      </c>
      <c r="AF430" s="24"/>
      <c r="AG430" s="52"/>
      <c r="AH430" s="52" t="s">
        <v>93</v>
      </c>
      <c r="AI430" s="26"/>
      <c r="AJ430" s="22" t="s">
        <v>748</v>
      </c>
    </row>
    <row r="431" spans="1:36" x14ac:dyDescent="0.2">
      <c r="A431" s="5">
        <v>437</v>
      </c>
      <c r="B431" s="16">
        <v>330100228051</v>
      </c>
      <c r="C431" s="17">
        <v>60140016527</v>
      </c>
      <c r="D431" s="52" t="s">
        <v>869</v>
      </c>
      <c r="E431" s="52" t="s">
        <v>870</v>
      </c>
      <c r="F431" s="52" t="s">
        <v>491</v>
      </c>
      <c r="G431" s="58">
        <v>1</v>
      </c>
      <c r="H431" s="58"/>
      <c r="I431" s="50">
        <v>1591328</v>
      </c>
      <c r="J431" s="50">
        <v>58173643</v>
      </c>
      <c r="K431" s="51"/>
      <c r="L431" s="50"/>
      <c r="M431" s="22">
        <v>1464</v>
      </c>
      <c r="N431" s="22"/>
      <c r="O431" s="23">
        <v>1</v>
      </c>
      <c r="P431" s="23">
        <v>1</v>
      </c>
      <c r="Q431" s="19">
        <f t="shared" si="88"/>
        <v>-1464</v>
      </c>
      <c r="R431" s="19">
        <f t="shared" si="89"/>
        <v>-1464</v>
      </c>
      <c r="S431" s="5">
        <f t="shared" si="85"/>
        <v>0</v>
      </c>
      <c r="T431" s="5">
        <f t="shared" si="86"/>
        <v>0</v>
      </c>
      <c r="U431" s="5">
        <f t="shared" si="82"/>
        <v>0</v>
      </c>
      <c r="V431" s="24">
        <v>0</v>
      </c>
      <c r="W431" s="12">
        <f t="shared" si="83"/>
        <v>-186132.96</v>
      </c>
      <c r="X431" s="12">
        <f t="shared" si="84"/>
        <v>-242277.36000000002</v>
      </c>
      <c r="Y431" s="12">
        <f t="shared" si="87"/>
        <v>-428410.32</v>
      </c>
      <c r="Z431" s="67"/>
      <c r="AA431" s="25">
        <f t="shared" si="90"/>
        <v>0</v>
      </c>
      <c r="AB431" s="25"/>
      <c r="AC431" s="25"/>
      <c r="AD431" s="25"/>
      <c r="AE431" s="24">
        <v>1</v>
      </c>
      <c r="AF431" s="24"/>
      <c r="AG431" s="50"/>
      <c r="AH431" s="52" t="s">
        <v>93</v>
      </c>
      <c r="AI431" s="26"/>
      <c r="AJ431" s="22" t="s">
        <v>748</v>
      </c>
    </row>
    <row r="432" spans="1:36" x14ac:dyDescent="0.2">
      <c r="A432" s="5">
        <v>438</v>
      </c>
      <c r="B432" s="16">
        <v>330120103860</v>
      </c>
      <c r="C432" s="17">
        <v>810611300209</v>
      </c>
      <c r="D432" s="50" t="s">
        <v>871</v>
      </c>
      <c r="E432" s="46" t="s">
        <v>824</v>
      </c>
      <c r="F432" s="46" t="s">
        <v>91</v>
      </c>
      <c r="G432" s="49">
        <v>24</v>
      </c>
      <c r="H432" s="49" t="s">
        <v>198</v>
      </c>
      <c r="I432" s="50">
        <v>2833414</v>
      </c>
      <c r="J432" s="50">
        <v>17117585</v>
      </c>
      <c r="K432" s="51"/>
      <c r="L432" s="50"/>
      <c r="M432" s="50">
        <v>24</v>
      </c>
      <c r="N432" s="50"/>
      <c r="O432" s="23">
        <v>1</v>
      </c>
      <c r="P432" s="23">
        <v>1</v>
      </c>
      <c r="Q432" s="19">
        <f t="shared" si="88"/>
        <v>-24</v>
      </c>
      <c r="R432" s="19">
        <f t="shared" si="89"/>
        <v>-24</v>
      </c>
      <c r="S432" s="5">
        <f t="shared" si="85"/>
        <v>0</v>
      </c>
      <c r="T432" s="5">
        <f t="shared" si="86"/>
        <v>0</v>
      </c>
      <c r="U432" s="5">
        <f t="shared" si="82"/>
        <v>0</v>
      </c>
      <c r="V432" s="24">
        <v>0</v>
      </c>
      <c r="W432" s="12">
        <f t="shared" si="83"/>
        <v>-3051.36</v>
      </c>
      <c r="X432" s="12">
        <f t="shared" si="84"/>
        <v>-3971.76</v>
      </c>
      <c r="Y432" s="12">
        <f t="shared" si="87"/>
        <v>-7023.1200000000008</v>
      </c>
      <c r="Z432" s="52"/>
      <c r="AA432" s="25">
        <f t="shared" si="90"/>
        <v>0</v>
      </c>
      <c r="AB432" s="25"/>
      <c r="AC432" s="25"/>
      <c r="AD432" s="25"/>
      <c r="AE432" s="24">
        <v>1</v>
      </c>
      <c r="AF432" s="24"/>
      <c r="AG432" s="50"/>
      <c r="AH432" s="52" t="s">
        <v>93</v>
      </c>
      <c r="AI432" s="26"/>
      <c r="AJ432" s="22" t="s">
        <v>748</v>
      </c>
    </row>
    <row r="433" spans="1:36" x14ac:dyDescent="0.2">
      <c r="A433" s="5">
        <v>439</v>
      </c>
      <c r="B433" s="16">
        <v>331017807970</v>
      </c>
      <c r="C433" s="17">
        <v>630503402345</v>
      </c>
      <c r="D433" s="50" t="s">
        <v>872</v>
      </c>
      <c r="E433" s="46" t="s">
        <v>873</v>
      </c>
      <c r="F433" s="46" t="s">
        <v>781</v>
      </c>
      <c r="G433" s="49">
        <v>16</v>
      </c>
      <c r="H433" s="49">
        <v>5</v>
      </c>
      <c r="I433" s="50">
        <v>14846373</v>
      </c>
      <c r="J433" s="50">
        <v>58173293</v>
      </c>
      <c r="K433" s="51"/>
      <c r="L433" s="50"/>
      <c r="M433" s="22">
        <v>231</v>
      </c>
      <c r="N433" s="22"/>
      <c r="O433" s="23">
        <v>1</v>
      </c>
      <c r="P433" s="23">
        <v>1</v>
      </c>
      <c r="Q433" s="19">
        <f t="shared" si="88"/>
        <v>-231</v>
      </c>
      <c r="R433" s="19">
        <f t="shared" si="89"/>
        <v>-231</v>
      </c>
      <c r="S433" s="5">
        <f t="shared" si="85"/>
        <v>0</v>
      </c>
      <c r="T433" s="5">
        <f t="shared" si="86"/>
        <v>0</v>
      </c>
      <c r="U433" s="5">
        <f t="shared" si="82"/>
        <v>0</v>
      </c>
      <c r="V433" s="24">
        <v>0</v>
      </c>
      <c r="W433" s="12">
        <f t="shared" si="83"/>
        <v>-29369.34</v>
      </c>
      <c r="X433" s="12">
        <f t="shared" si="84"/>
        <v>-38228.19</v>
      </c>
      <c r="Y433" s="12">
        <f t="shared" si="87"/>
        <v>-67597.53</v>
      </c>
      <c r="Z433" s="52"/>
      <c r="AA433" s="25">
        <f t="shared" si="90"/>
        <v>0</v>
      </c>
      <c r="AB433" s="25"/>
      <c r="AC433" s="25"/>
      <c r="AD433" s="25"/>
      <c r="AE433" s="24">
        <v>1</v>
      </c>
      <c r="AF433" s="24"/>
      <c r="AG433" s="50"/>
      <c r="AH433" s="52" t="s">
        <v>93</v>
      </c>
      <c r="AI433" s="26"/>
      <c r="AJ433" s="22" t="s">
        <v>748</v>
      </c>
    </row>
    <row r="434" spans="1:36" ht="25.5" x14ac:dyDescent="0.2">
      <c r="A434" s="5">
        <v>440</v>
      </c>
      <c r="B434" s="16">
        <v>330100220780</v>
      </c>
      <c r="C434" s="17">
        <v>40440007296</v>
      </c>
      <c r="D434" s="48" t="s">
        <v>874</v>
      </c>
      <c r="E434" s="46" t="s">
        <v>875</v>
      </c>
      <c r="F434" s="46"/>
      <c r="G434" s="49"/>
      <c r="H434" s="49"/>
      <c r="I434" s="50">
        <v>9893002</v>
      </c>
      <c r="J434" s="50">
        <v>57913615</v>
      </c>
      <c r="K434" s="51"/>
      <c r="L434" s="50"/>
      <c r="M434" s="22">
        <v>370</v>
      </c>
      <c r="N434" s="22"/>
      <c r="O434" s="23">
        <v>1</v>
      </c>
      <c r="P434" s="23">
        <v>0</v>
      </c>
      <c r="Q434" s="19">
        <f t="shared" si="88"/>
        <v>-370</v>
      </c>
      <c r="R434" s="19">
        <f t="shared" si="89"/>
        <v>0</v>
      </c>
      <c r="S434" s="5">
        <f t="shared" si="85"/>
        <v>0</v>
      </c>
      <c r="T434" s="5">
        <f t="shared" si="86"/>
        <v>0</v>
      </c>
      <c r="U434" s="5">
        <f t="shared" si="82"/>
        <v>0</v>
      </c>
      <c r="V434" s="24">
        <v>0</v>
      </c>
      <c r="W434" s="12">
        <f t="shared" si="83"/>
        <v>-47041.8</v>
      </c>
      <c r="X434" s="12">
        <f t="shared" si="84"/>
        <v>0</v>
      </c>
      <c r="Y434" s="12">
        <f t="shared" si="87"/>
        <v>-47041.8</v>
      </c>
      <c r="Z434" s="52"/>
      <c r="AA434" s="25">
        <f t="shared" si="90"/>
        <v>-370</v>
      </c>
      <c r="AB434" s="25"/>
      <c r="AC434" s="25"/>
      <c r="AD434" s="25"/>
      <c r="AE434" s="24">
        <v>1</v>
      </c>
      <c r="AF434" s="24"/>
      <c r="AG434" s="50"/>
      <c r="AH434" s="52" t="s">
        <v>93</v>
      </c>
      <c r="AI434" s="26"/>
      <c r="AJ434" s="22" t="s">
        <v>748</v>
      </c>
    </row>
    <row r="435" spans="1:36" ht="25.5" x14ac:dyDescent="0.2">
      <c r="A435" s="5">
        <v>441</v>
      </c>
      <c r="B435" s="16">
        <v>330100220781</v>
      </c>
      <c r="C435" s="17">
        <v>40440007296</v>
      </c>
      <c r="D435" s="48" t="s">
        <v>874</v>
      </c>
      <c r="E435" s="46" t="s">
        <v>876</v>
      </c>
      <c r="F435" s="46"/>
      <c r="G435" s="49"/>
      <c r="H435" s="49"/>
      <c r="I435" s="50">
        <v>2115766354</v>
      </c>
      <c r="J435" s="50">
        <v>57915966</v>
      </c>
      <c r="K435" s="51"/>
      <c r="L435" s="50"/>
      <c r="M435" s="22">
        <v>1478</v>
      </c>
      <c r="N435" s="22"/>
      <c r="O435" s="23">
        <v>1</v>
      </c>
      <c r="P435" s="23">
        <v>0</v>
      </c>
      <c r="Q435" s="19">
        <f t="shared" si="88"/>
        <v>-1478</v>
      </c>
      <c r="R435" s="19">
        <f t="shared" si="89"/>
        <v>0</v>
      </c>
      <c r="S435" s="5">
        <f t="shared" si="85"/>
        <v>0</v>
      </c>
      <c r="T435" s="5">
        <f t="shared" si="86"/>
        <v>0</v>
      </c>
      <c r="U435" s="5">
        <f t="shared" si="82"/>
        <v>0</v>
      </c>
      <c r="V435" s="24">
        <v>0</v>
      </c>
      <c r="W435" s="12">
        <f t="shared" si="83"/>
        <v>-187912.92</v>
      </c>
      <c r="X435" s="12">
        <f t="shared" si="84"/>
        <v>0</v>
      </c>
      <c r="Y435" s="12">
        <f t="shared" si="87"/>
        <v>-187912.92</v>
      </c>
      <c r="Z435" s="52"/>
      <c r="AA435" s="25">
        <f t="shared" si="90"/>
        <v>-1478</v>
      </c>
      <c r="AB435" s="25"/>
      <c r="AC435" s="25"/>
      <c r="AD435" s="25"/>
      <c r="AE435" s="24">
        <v>1</v>
      </c>
      <c r="AF435" s="24"/>
      <c r="AG435" s="50"/>
      <c r="AH435" s="52" t="s">
        <v>93</v>
      </c>
      <c r="AI435" s="26"/>
      <c r="AJ435" s="22" t="s">
        <v>748</v>
      </c>
    </row>
    <row r="436" spans="1:36" x14ac:dyDescent="0.2">
      <c r="A436" s="5">
        <v>442</v>
      </c>
      <c r="B436" s="16">
        <v>331012134756</v>
      </c>
      <c r="C436" s="17">
        <v>580511402068</v>
      </c>
      <c r="D436" s="48" t="s">
        <v>877</v>
      </c>
      <c r="E436" s="46" t="s">
        <v>878</v>
      </c>
      <c r="F436" s="46" t="s">
        <v>831</v>
      </c>
      <c r="G436" s="49">
        <v>67</v>
      </c>
      <c r="H436" s="49">
        <v>35</v>
      </c>
      <c r="I436" s="50" t="s">
        <v>6602</v>
      </c>
      <c r="J436" s="50">
        <v>5508835</v>
      </c>
      <c r="K436" s="51"/>
      <c r="L436" s="50"/>
      <c r="M436" s="22">
        <v>3</v>
      </c>
      <c r="N436" s="22"/>
      <c r="O436" s="23">
        <v>1</v>
      </c>
      <c r="P436" s="23">
        <v>1</v>
      </c>
      <c r="Q436" s="19">
        <f t="shared" si="88"/>
        <v>-3</v>
      </c>
      <c r="R436" s="19">
        <f t="shared" si="89"/>
        <v>-3</v>
      </c>
      <c r="S436" s="5">
        <f t="shared" si="85"/>
        <v>0</v>
      </c>
      <c r="T436" s="5">
        <f t="shared" si="86"/>
        <v>0</v>
      </c>
      <c r="U436" s="5">
        <f t="shared" si="82"/>
        <v>0</v>
      </c>
      <c r="V436" s="24">
        <v>0</v>
      </c>
      <c r="W436" s="12">
        <f t="shared" si="83"/>
        <v>-381.42</v>
      </c>
      <c r="X436" s="12">
        <f t="shared" si="84"/>
        <v>-496.47</v>
      </c>
      <c r="Y436" s="12">
        <f t="shared" si="87"/>
        <v>-877.8900000000001</v>
      </c>
      <c r="Z436" s="52"/>
      <c r="AA436" s="25">
        <f t="shared" si="90"/>
        <v>0</v>
      </c>
      <c r="AB436" s="25"/>
      <c r="AC436" s="25"/>
      <c r="AD436" s="25"/>
      <c r="AE436" s="24">
        <v>1</v>
      </c>
      <c r="AF436" s="24"/>
      <c r="AG436" s="50"/>
      <c r="AH436" s="52" t="s">
        <v>93</v>
      </c>
      <c r="AI436" s="26"/>
      <c r="AJ436" s="22" t="s">
        <v>748</v>
      </c>
    </row>
    <row r="437" spans="1:36" x14ac:dyDescent="0.2">
      <c r="A437" s="5">
        <v>443</v>
      </c>
      <c r="B437" s="16">
        <v>331012134757</v>
      </c>
      <c r="C437" s="17">
        <v>580511402069</v>
      </c>
      <c r="D437" s="48" t="s">
        <v>877</v>
      </c>
      <c r="E437" s="46" t="s">
        <v>879</v>
      </c>
      <c r="F437" s="46"/>
      <c r="G437" s="49"/>
      <c r="H437" s="49"/>
      <c r="I437" s="50">
        <v>2913</v>
      </c>
      <c r="J437" s="50">
        <v>58172836</v>
      </c>
      <c r="K437" s="51"/>
      <c r="L437" s="50"/>
      <c r="M437" s="22">
        <v>128</v>
      </c>
      <c r="N437" s="22"/>
      <c r="O437" s="23">
        <v>1</v>
      </c>
      <c r="P437" s="23">
        <v>0</v>
      </c>
      <c r="Q437" s="19">
        <f t="shared" si="88"/>
        <v>-128</v>
      </c>
      <c r="R437" s="19">
        <f t="shared" si="89"/>
        <v>0</v>
      </c>
      <c r="S437" s="5">
        <f t="shared" si="85"/>
        <v>0</v>
      </c>
      <c r="T437" s="5">
        <f t="shared" si="86"/>
        <v>0</v>
      </c>
      <c r="U437" s="5">
        <f t="shared" si="82"/>
        <v>0</v>
      </c>
      <c r="V437" s="24">
        <v>0</v>
      </c>
      <c r="W437" s="12">
        <f t="shared" si="83"/>
        <v>-16273.92</v>
      </c>
      <c r="X437" s="12">
        <f t="shared" si="84"/>
        <v>0</v>
      </c>
      <c r="Y437" s="12">
        <f t="shared" si="87"/>
        <v>-16273.92</v>
      </c>
      <c r="Z437" s="52"/>
      <c r="AA437" s="25">
        <f t="shared" si="90"/>
        <v>-128</v>
      </c>
      <c r="AB437" s="25"/>
      <c r="AC437" s="25"/>
      <c r="AD437" s="25"/>
      <c r="AE437" s="24"/>
      <c r="AF437" s="24"/>
      <c r="AG437" s="50"/>
      <c r="AH437" s="52" t="s">
        <v>93</v>
      </c>
      <c r="AI437" s="26"/>
      <c r="AJ437" s="22" t="s">
        <v>748</v>
      </c>
    </row>
    <row r="438" spans="1:36" x14ac:dyDescent="0.2">
      <c r="A438" s="5">
        <v>444</v>
      </c>
      <c r="B438" s="16">
        <v>330120171590</v>
      </c>
      <c r="C438" s="17">
        <v>610316402395</v>
      </c>
      <c r="D438" s="48" t="s">
        <v>880</v>
      </c>
      <c r="E438" s="46" t="s">
        <v>881</v>
      </c>
      <c r="F438" s="46" t="s">
        <v>771</v>
      </c>
      <c r="G438" s="49">
        <v>102</v>
      </c>
      <c r="H438" s="49">
        <v>29</v>
      </c>
      <c r="I438" s="50">
        <v>9457366</v>
      </c>
      <c r="J438" s="50">
        <v>24599</v>
      </c>
      <c r="K438" s="51"/>
      <c r="L438" s="50"/>
      <c r="M438" s="22">
        <v>268</v>
      </c>
      <c r="N438" s="22"/>
      <c r="O438" s="23">
        <v>1</v>
      </c>
      <c r="P438" s="23">
        <v>1</v>
      </c>
      <c r="Q438" s="19">
        <f t="shared" si="88"/>
        <v>-268</v>
      </c>
      <c r="R438" s="19">
        <f t="shared" si="89"/>
        <v>-268</v>
      </c>
      <c r="S438" s="5">
        <f t="shared" si="85"/>
        <v>0</v>
      </c>
      <c r="T438" s="5">
        <f t="shared" si="86"/>
        <v>0</v>
      </c>
      <c r="U438" s="5">
        <f t="shared" si="82"/>
        <v>0</v>
      </c>
      <c r="V438" s="24">
        <v>0</v>
      </c>
      <c r="W438" s="12">
        <f t="shared" si="83"/>
        <v>-34073.519999999997</v>
      </c>
      <c r="X438" s="12">
        <f t="shared" si="84"/>
        <v>-44351.32</v>
      </c>
      <c r="Y438" s="12">
        <f t="shared" si="87"/>
        <v>-78424.84</v>
      </c>
      <c r="Z438" s="52"/>
      <c r="AA438" s="25">
        <f t="shared" si="90"/>
        <v>0</v>
      </c>
      <c r="AB438" s="25"/>
      <c r="AC438" s="25"/>
      <c r="AD438" s="25"/>
      <c r="AE438" s="24">
        <v>1</v>
      </c>
      <c r="AF438" s="24"/>
      <c r="AG438" s="50"/>
      <c r="AH438" s="52" t="s">
        <v>93</v>
      </c>
      <c r="AI438" s="26"/>
      <c r="AJ438" s="22" t="s">
        <v>748</v>
      </c>
    </row>
    <row r="439" spans="1:36" x14ac:dyDescent="0.2">
      <c r="A439" s="5">
        <v>445</v>
      </c>
      <c r="B439" s="16">
        <v>331010243871</v>
      </c>
      <c r="C439" s="17">
        <v>480101418482</v>
      </c>
      <c r="D439" s="52" t="s">
        <v>882</v>
      </c>
      <c r="E439" s="46" t="s">
        <v>883</v>
      </c>
      <c r="F439" s="46" t="s">
        <v>91</v>
      </c>
      <c r="G439" s="49">
        <v>42</v>
      </c>
      <c r="H439" s="49"/>
      <c r="I439" s="50">
        <v>15450505</v>
      </c>
      <c r="J439" s="50">
        <v>231370</v>
      </c>
      <c r="K439" s="51"/>
      <c r="L439" s="50"/>
      <c r="M439" s="50">
        <v>546</v>
      </c>
      <c r="N439" s="50"/>
      <c r="O439" s="23">
        <v>1</v>
      </c>
      <c r="P439" s="23">
        <v>1</v>
      </c>
      <c r="Q439" s="19">
        <f t="shared" si="88"/>
        <v>-546</v>
      </c>
      <c r="R439" s="19">
        <f t="shared" si="89"/>
        <v>-546</v>
      </c>
      <c r="S439" s="5">
        <f t="shared" si="85"/>
        <v>0</v>
      </c>
      <c r="T439" s="5">
        <f t="shared" si="86"/>
        <v>0</v>
      </c>
      <c r="U439" s="5">
        <f t="shared" si="82"/>
        <v>0</v>
      </c>
      <c r="V439" s="24">
        <v>0</v>
      </c>
      <c r="W439" s="12">
        <f t="shared" si="83"/>
        <v>-69418.44</v>
      </c>
      <c r="X439" s="12">
        <f t="shared" si="84"/>
        <v>-90357.540000000008</v>
      </c>
      <c r="Y439" s="12">
        <f t="shared" si="87"/>
        <v>-159775.98000000001</v>
      </c>
      <c r="Z439" s="52"/>
      <c r="AA439" s="25">
        <f t="shared" si="90"/>
        <v>0</v>
      </c>
      <c r="AB439" s="25"/>
      <c r="AC439" s="25"/>
      <c r="AD439" s="25"/>
      <c r="AE439" s="24">
        <v>1</v>
      </c>
      <c r="AF439" s="24"/>
      <c r="AG439" s="50"/>
      <c r="AH439" s="52" t="s">
        <v>93</v>
      </c>
      <c r="AI439" s="26"/>
      <c r="AJ439" s="22" t="s">
        <v>748</v>
      </c>
    </row>
    <row r="440" spans="1:36" x14ac:dyDescent="0.2">
      <c r="A440" s="5">
        <v>446</v>
      </c>
      <c r="B440" s="16">
        <v>600719021074</v>
      </c>
      <c r="C440" s="17">
        <v>740429301887</v>
      </c>
      <c r="D440" s="50" t="s">
        <v>884</v>
      </c>
      <c r="E440" s="46" t="s">
        <v>885</v>
      </c>
      <c r="F440" s="46"/>
      <c r="G440" s="49"/>
      <c r="H440" s="49"/>
      <c r="I440" s="50" t="s">
        <v>886</v>
      </c>
      <c r="J440" s="50">
        <v>25199</v>
      </c>
      <c r="K440" s="51"/>
      <c r="L440" s="50"/>
      <c r="M440" s="22">
        <v>442</v>
      </c>
      <c r="N440" s="22"/>
      <c r="O440" s="23">
        <v>1</v>
      </c>
      <c r="P440" s="23">
        <v>1</v>
      </c>
      <c r="Q440" s="19">
        <f t="shared" si="88"/>
        <v>-442</v>
      </c>
      <c r="R440" s="19">
        <f t="shared" si="89"/>
        <v>-442</v>
      </c>
      <c r="S440" s="5">
        <f t="shared" si="85"/>
        <v>0</v>
      </c>
      <c r="T440" s="5">
        <f t="shared" si="86"/>
        <v>0</v>
      </c>
      <c r="U440" s="5">
        <f t="shared" si="82"/>
        <v>0</v>
      </c>
      <c r="V440" s="24">
        <v>0</v>
      </c>
      <c r="W440" s="12">
        <f t="shared" si="83"/>
        <v>-56195.88</v>
      </c>
      <c r="X440" s="12">
        <f t="shared" si="84"/>
        <v>-73146.58</v>
      </c>
      <c r="Y440" s="12">
        <f t="shared" si="87"/>
        <v>-129342.45999999999</v>
      </c>
      <c r="Z440" s="52"/>
      <c r="AA440" s="25">
        <f t="shared" si="90"/>
        <v>0</v>
      </c>
      <c r="AB440" s="25"/>
      <c r="AC440" s="25"/>
      <c r="AD440" s="25"/>
      <c r="AE440" s="24"/>
      <c r="AF440" s="24"/>
      <c r="AG440" s="50"/>
      <c r="AH440" s="52" t="s">
        <v>93</v>
      </c>
      <c r="AI440" s="26"/>
      <c r="AJ440" s="22" t="s">
        <v>748</v>
      </c>
    </row>
    <row r="441" spans="1:36" x14ac:dyDescent="0.2">
      <c r="A441" s="5">
        <v>447</v>
      </c>
      <c r="B441" s="16">
        <v>331010230550</v>
      </c>
      <c r="C441" s="17">
        <v>561117400050</v>
      </c>
      <c r="D441" s="52" t="s">
        <v>887</v>
      </c>
      <c r="E441" s="46" t="s">
        <v>888</v>
      </c>
      <c r="F441" s="46" t="s">
        <v>771</v>
      </c>
      <c r="G441" s="49">
        <v>102</v>
      </c>
      <c r="H441" s="49">
        <v>28</v>
      </c>
      <c r="I441" s="50">
        <v>5558613</v>
      </c>
      <c r="J441" s="50" t="s">
        <v>889</v>
      </c>
      <c r="K441" s="51"/>
      <c r="L441" s="50"/>
      <c r="M441" s="22">
        <v>917</v>
      </c>
      <c r="N441" s="22"/>
      <c r="O441" s="23">
        <v>1</v>
      </c>
      <c r="P441" s="23">
        <v>1</v>
      </c>
      <c r="Q441" s="19">
        <f t="shared" si="88"/>
        <v>-917</v>
      </c>
      <c r="R441" s="19">
        <f t="shared" si="89"/>
        <v>-917</v>
      </c>
      <c r="S441" s="5">
        <f t="shared" si="85"/>
        <v>0</v>
      </c>
      <c r="T441" s="5">
        <f t="shared" si="86"/>
        <v>0</v>
      </c>
      <c r="U441" s="5">
        <f t="shared" si="82"/>
        <v>0</v>
      </c>
      <c r="V441" s="24">
        <v>0</v>
      </c>
      <c r="W441" s="12">
        <f t="shared" si="83"/>
        <v>-116587.38</v>
      </c>
      <c r="X441" s="12">
        <f t="shared" si="84"/>
        <v>-151754.33000000002</v>
      </c>
      <c r="Y441" s="12">
        <f t="shared" si="87"/>
        <v>-268341.71000000002</v>
      </c>
      <c r="Z441" s="52"/>
      <c r="AA441" s="25">
        <f t="shared" si="90"/>
        <v>0</v>
      </c>
      <c r="AB441" s="25"/>
      <c r="AC441" s="25"/>
      <c r="AD441" s="25"/>
      <c r="AE441" s="24">
        <v>1</v>
      </c>
      <c r="AF441" s="24"/>
      <c r="AG441" s="50"/>
      <c r="AH441" s="52" t="s">
        <v>93</v>
      </c>
      <c r="AI441" s="26"/>
      <c r="AJ441" s="22" t="s">
        <v>748</v>
      </c>
    </row>
    <row r="442" spans="1:36" x14ac:dyDescent="0.2">
      <c r="A442" s="5">
        <v>448</v>
      </c>
      <c r="B442" s="16">
        <v>331018976183</v>
      </c>
      <c r="C442" s="17">
        <v>870802301701</v>
      </c>
      <c r="D442" s="52" t="s">
        <v>890</v>
      </c>
      <c r="E442" s="46" t="s">
        <v>891</v>
      </c>
      <c r="F442" s="46" t="s">
        <v>771</v>
      </c>
      <c r="G442" s="49">
        <v>97</v>
      </c>
      <c r="H442" s="49"/>
      <c r="I442" s="50">
        <v>31751</v>
      </c>
      <c r="J442" s="50">
        <v>88428</v>
      </c>
      <c r="K442" s="51"/>
      <c r="L442" s="50"/>
      <c r="M442" s="22">
        <v>1291</v>
      </c>
      <c r="N442" s="22"/>
      <c r="O442" s="23">
        <v>1</v>
      </c>
      <c r="P442" s="31">
        <v>0</v>
      </c>
      <c r="Q442" s="19">
        <f t="shared" si="88"/>
        <v>-1291</v>
      </c>
      <c r="R442" s="19">
        <f t="shared" si="89"/>
        <v>0</v>
      </c>
      <c r="S442" s="5">
        <f t="shared" si="85"/>
        <v>0</v>
      </c>
      <c r="T442" s="5">
        <f t="shared" si="86"/>
        <v>0</v>
      </c>
      <c r="U442" s="5">
        <f t="shared" si="82"/>
        <v>0</v>
      </c>
      <c r="V442" s="24">
        <v>0</v>
      </c>
      <c r="W442" s="12">
        <f t="shared" si="83"/>
        <v>-164137.74</v>
      </c>
      <c r="X442" s="12">
        <f t="shared" si="84"/>
        <v>0</v>
      </c>
      <c r="Y442" s="12">
        <f t="shared" si="87"/>
        <v>-164137.74</v>
      </c>
      <c r="Z442" s="52"/>
      <c r="AA442" s="25">
        <f t="shared" si="90"/>
        <v>-1291</v>
      </c>
      <c r="AB442" s="25"/>
      <c r="AC442" s="25"/>
      <c r="AD442" s="25"/>
      <c r="AE442" s="24">
        <v>1</v>
      </c>
      <c r="AF442" s="24"/>
      <c r="AG442" s="50"/>
      <c r="AH442" s="52" t="s">
        <v>93</v>
      </c>
      <c r="AI442" s="26"/>
      <c r="AJ442" s="22" t="s">
        <v>748</v>
      </c>
    </row>
    <row r="443" spans="1:36" x14ac:dyDescent="0.2">
      <c r="A443" s="5">
        <v>449</v>
      </c>
      <c r="B443" s="16">
        <v>331018976183</v>
      </c>
      <c r="C443" s="17">
        <v>870802301701</v>
      </c>
      <c r="D443" s="50" t="s">
        <v>892</v>
      </c>
      <c r="E443" s="46" t="s">
        <v>893</v>
      </c>
      <c r="F443" s="46" t="s">
        <v>781</v>
      </c>
      <c r="G443" s="49">
        <v>16</v>
      </c>
      <c r="H443" s="49" t="s">
        <v>894</v>
      </c>
      <c r="I443" s="50" t="s">
        <v>895</v>
      </c>
      <c r="J443" s="50">
        <v>47654</v>
      </c>
      <c r="K443" s="51"/>
      <c r="L443" s="50"/>
      <c r="M443" s="22">
        <v>324</v>
      </c>
      <c r="N443" s="22"/>
      <c r="O443" s="23">
        <v>1</v>
      </c>
      <c r="P443" s="23">
        <v>1</v>
      </c>
      <c r="Q443" s="19">
        <f t="shared" si="88"/>
        <v>-324</v>
      </c>
      <c r="R443" s="19">
        <f t="shared" si="89"/>
        <v>-324</v>
      </c>
      <c r="S443" s="5">
        <f t="shared" si="85"/>
        <v>0</v>
      </c>
      <c r="T443" s="5">
        <f t="shared" si="86"/>
        <v>0</v>
      </c>
      <c r="U443" s="5">
        <f t="shared" si="82"/>
        <v>0</v>
      </c>
      <c r="V443" s="24">
        <v>0</v>
      </c>
      <c r="W443" s="12">
        <f t="shared" si="83"/>
        <v>-41193.360000000001</v>
      </c>
      <c r="X443" s="12">
        <f t="shared" si="84"/>
        <v>-53618.76</v>
      </c>
      <c r="Y443" s="12">
        <f t="shared" si="87"/>
        <v>-94812.12</v>
      </c>
      <c r="Z443" s="52"/>
      <c r="AA443" s="25">
        <f t="shared" si="90"/>
        <v>0</v>
      </c>
      <c r="AB443" s="25"/>
      <c r="AC443" s="25"/>
      <c r="AD443" s="25"/>
      <c r="AE443" s="24"/>
      <c r="AF443" s="24"/>
      <c r="AG443" s="50"/>
      <c r="AH443" s="52" t="s">
        <v>93</v>
      </c>
      <c r="AI443" s="26"/>
      <c r="AJ443" s="22" t="s">
        <v>748</v>
      </c>
    </row>
    <row r="444" spans="1:36" x14ac:dyDescent="0.2">
      <c r="A444" s="5">
        <v>450</v>
      </c>
      <c r="B444" s="16">
        <v>331012226927</v>
      </c>
      <c r="C444" s="17">
        <v>64215402567</v>
      </c>
      <c r="D444" s="50" t="s">
        <v>896</v>
      </c>
      <c r="E444" s="46" t="s">
        <v>897</v>
      </c>
      <c r="F444" s="46" t="s">
        <v>123</v>
      </c>
      <c r="G444" s="49">
        <v>48</v>
      </c>
      <c r="H444" s="49" t="s">
        <v>134</v>
      </c>
      <c r="I444" s="50">
        <v>12034507</v>
      </c>
      <c r="J444" s="50">
        <v>17333614</v>
      </c>
      <c r="K444" s="51"/>
      <c r="L444" s="50"/>
      <c r="M444" s="22">
        <v>1141</v>
      </c>
      <c r="N444" s="22"/>
      <c r="O444" s="23">
        <v>1</v>
      </c>
      <c r="P444" s="23">
        <v>1</v>
      </c>
      <c r="Q444" s="19">
        <f t="shared" si="88"/>
        <v>-1141</v>
      </c>
      <c r="R444" s="19">
        <f t="shared" si="89"/>
        <v>-1141</v>
      </c>
      <c r="S444" s="5">
        <f t="shared" si="85"/>
        <v>0</v>
      </c>
      <c r="T444" s="5">
        <f t="shared" si="86"/>
        <v>0</v>
      </c>
      <c r="U444" s="5">
        <f t="shared" si="82"/>
        <v>0</v>
      </c>
      <c r="V444" s="24">
        <v>0</v>
      </c>
      <c r="W444" s="12">
        <f t="shared" si="83"/>
        <v>-145066.74</v>
      </c>
      <c r="X444" s="12">
        <f t="shared" si="84"/>
        <v>-188824.09</v>
      </c>
      <c r="Y444" s="12">
        <f t="shared" si="87"/>
        <v>-333890.82999999996</v>
      </c>
      <c r="Z444" s="52"/>
      <c r="AA444" s="25">
        <f t="shared" si="90"/>
        <v>0</v>
      </c>
      <c r="AB444" s="25"/>
      <c r="AC444" s="25"/>
      <c r="AD444" s="25"/>
      <c r="AE444" s="24">
        <v>1</v>
      </c>
      <c r="AF444" s="24"/>
      <c r="AG444" s="50"/>
      <c r="AH444" s="52" t="s">
        <v>93</v>
      </c>
      <c r="AI444" s="26"/>
      <c r="AJ444" s="22" t="s">
        <v>748</v>
      </c>
    </row>
    <row r="445" spans="1:36" x14ac:dyDescent="0.2">
      <c r="A445" s="5">
        <v>451</v>
      </c>
      <c r="B445" s="16">
        <v>330100226262</v>
      </c>
      <c r="C445" s="17">
        <v>50840006908</v>
      </c>
      <c r="D445" s="52" t="s">
        <v>898</v>
      </c>
      <c r="E445" s="46" t="s">
        <v>899</v>
      </c>
      <c r="F445" s="46" t="s">
        <v>211</v>
      </c>
      <c r="G445" s="49" t="s">
        <v>49</v>
      </c>
      <c r="H445" s="49"/>
      <c r="I445" s="50" t="s">
        <v>900</v>
      </c>
      <c r="J445" s="50">
        <v>58175792</v>
      </c>
      <c r="K445" s="51"/>
      <c r="L445" s="50"/>
      <c r="M445" s="22">
        <v>754</v>
      </c>
      <c r="N445" s="22"/>
      <c r="O445" s="23">
        <v>1</v>
      </c>
      <c r="P445" s="31">
        <v>0</v>
      </c>
      <c r="Q445" s="19">
        <f t="shared" si="88"/>
        <v>-754</v>
      </c>
      <c r="R445" s="19">
        <f t="shared" si="89"/>
        <v>0</v>
      </c>
      <c r="S445" s="5">
        <f t="shared" si="85"/>
        <v>0</v>
      </c>
      <c r="T445" s="5">
        <f t="shared" si="86"/>
        <v>0</v>
      </c>
      <c r="U445" s="5">
        <f t="shared" si="82"/>
        <v>0</v>
      </c>
      <c r="V445" s="24">
        <v>0</v>
      </c>
      <c r="W445" s="12">
        <f t="shared" si="83"/>
        <v>-95863.56</v>
      </c>
      <c r="X445" s="12">
        <f t="shared" si="84"/>
        <v>0</v>
      </c>
      <c r="Y445" s="12">
        <f t="shared" si="87"/>
        <v>-95863.56</v>
      </c>
      <c r="Z445" s="52"/>
      <c r="AA445" s="25">
        <f t="shared" si="90"/>
        <v>-754</v>
      </c>
      <c r="AB445" s="25"/>
      <c r="AC445" s="25"/>
      <c r="AD445" s="25"/>
      <c r="AE445" s="24">
        <v>1</v>
      </c>
      <c r="AF445" s="24"/>
      <c r="AG445" s="50"/>
      <c r="AH445" s="52" t="s">
        <v>93</v>
      </c>
      <c r="AI445" s="26"/>
      <c r="AJ445" s="22" t="s">
        <v>748</v>
      </c>
    </row>
    <row r="446" spans="1:36" x14ac:dyDescent="0.2">
      <c r="A446" s="5">
        <v>452</v>
      </c>
      <c r="B446" s="16">
        <v>330100221943</v>
      </c>
      <c r="C446" s="17">
        <v>40840003077</v>
      </c>
      <c r="D446" s="52" t="s">
        <v>901</v>
      </c>
      <c r="E446" s="68" t="s">
        <v>902</v>
      </c>
      <c r="F446" s="68" t="s">
        <v>781</v>
      </c>
      <c r="G446" s="69" t="s">
        <v>903</v>
      </c>
      <c r="H446" s="69">
        <v>46</v>
      </c>
      <c r="I446" s="50">
        <v>26467430</v>
      </c>
      <c r="J446" s="50">
        <v>316833</v>
      </c>
      <c r="K446" s="51"/>
      <c r="L446" s="50"/>
      <c r="M446" s="22">
        <v>28</v>
      </c>
      <c r="N446" s="22"/>
      <c r="O446" s="23">
        <v>1</v>
      </c>
      <c r="P446" s="23">
        <v>1</v>
      </c>
      <c r="Q446" s="19">
        <f t="shared" si="88"/>
        <v>-28</v>
      </c>
      <c r="R446" s="19">
        <f t="shared" si="89"/>
        <v>-28</v>
      </c>
      <c r="S446" s="5">
        <f t="shared" si="85"/>
        <v>0</v>
      </c>
      <c r="T446" s="5">
        <f t="shared" si="86"/>
        <v>0</v>
      </c>
      <c r="U446" s="5">
        <f t="shared" ref="U446:U510" si="91">(vod+kan)*T446</f>
        <v>0</v>
      </c>
      <c r="V446" s="24">
        <v>0</v>
      </c>
      <c r="W446" s="12">
        <f t="shared" ref="W446:W510" si="92">IF( OR(AH446="респ.бюджет",AH446="гор.бюджет",AH446="обл.бюджет"),vod_b,IF(AH446="район",vod_r,IF(AH446="талсуат",vod_tal,IF(AH446="коммунал.хоз-во",vod_kom,vod))))*Q446</f>
        <v>-3559.92</v>
      </c>
      <c r="X446" s="12">
        <f t="shared" ref="X446:X510" si="93">IF( OR(AH446="респ.бюджет",AH446="гор.бюджет",AH446="обл.бюджет"),kan_b,IF(AH446="район",kan_r,IF(AH446="талсуат",kan_tal,IF(AH446="коммунал.хоз-во",kan_kom,kan))))*R446</f>
        <v>-4633.72</v>
      </c>
      <c r="Y446" s="12">
        <f t="shared" si="87"/>
        <v>-8193.64</v>
      </c>
      <c r="Z446" s="52"/>
      <c r="AA446" s="25">
        <f t="shared" si="90"/>
        <v>0</v>
      </c>
      <c r="AB446" s="25"/>
      <c r="AC446" s="25"/>
      <c r="AD446" s="25"/>
      <c r="AE446" s="24">
        <v>1</v>
      </c>
      <c r="AF446" s="24"/>
      <c r="AG446" s="50"/>
      <c r="AH446" s="52" t="s">
        <v>93</v>
      </c>
      <c r="AI446" s="26"/>
      <c r="AJ446" s="22" t="s">
        <v>748</v>
      </c>
    </row>
    <row r="447" spans="1:36" x14ac:dyDescent="0.2">
      <c r="A447" s="5">
        <v>453</v>
      </c>
      <c r="B447" s="16">
        <v>330100220780</v>
      </c>
      <c r="C447" s="17">
        <v>850518301893</v>
      </c>
      <c r="D447" s="52" t="s">
        <v>904</v>
      </c>
      <c r="E447" s="68" t="s">
        <v>905</v>
      </c>
      <c r="F447" s="68" t="s">
        <v>211</v>
      </c>
      <c r="G447" s="69">
        <v>59</v>
      </c>
      <c r="H447" s="69"/>
      <c r="I447" s="50">
        <v>27069127</v>
      </c>
      <c r="J447" s="50">
        <v>31709</v>
      </c>
      <c r="K447" s="51"/>
      <c r="L447" s="50"/>
      <c r="M447" s="50">
        <v>1197</v>
      </c>
      <c r="N447" s="50"/>
      <c r="O447" s="23">
        <v>1</v>
      </c>
      <c r="P447" s="23">
        <v>1</v>
      </c>
      <c r="Q447" s="19">
        <f t="shared" si="88"/>
        <v>-1197</v>
      </c>
      <c r="R447" s="19">
        <f t="shared" si="89"/>
        <v>-1197</v>
      </c>
      <c r="S447" s="5">
        <f t="shared" ref="S447:S511" si="94">IF(OR(AND(AH447="кафе",Q447&lt;25),AND(AH447="рестораны",Q447&lt;110),AND(AH447="гостиницы",Q447&lt;70),AND(AH447="азс и автомойки",Q447&lt;160),AND(AH447="сауны",Q447&lt;80),AND(AH447="бани",Q447&lt;50)),1,0)</f>
        <v>0</v>
      </c>
      <c r="T447" s="5">
        <f t="shared" ref="T447:T511" si="95">S447*IF(AH447="кафе",25-Q447,IF(AH447="рестораны",110-Q447,IF(AH447="гостиницы",70-Q447,IF(AH447="азс и автомойки",160-Q447,IF(AH447="сауны",80-Q447,IF(AH447="бани",50-Q447,0))))))</f>
        <v>0</v>
      </c>
      <c r="U447" s="5">
        <f t="shared" si="91"/>
        <v>0</v>
      </c>
      <c r="V447" s="24">
        <v>0</v>
      </c>
      <c r="W447" s="12">
        <f t="shared" si="92"/>
        <v>-152186.57999999999</v>
      </c>
      <c r="X447" s="12">
        <f t="shared" si="93"/>
        <v>-198091.53</v>
      </c>
      <c r="Y447" s="12">
        <f t="shared" ref="Y447:Y511" si="96">W447+X447+AC447</f>
        <v>-350278.11</v>
      </c>
      <c r="Z447" s="52"/>
      <c r="AA447" s="25">
        <f t="shared" si="90"/>
        <v>0</v>
      </c>
      <c r="AB447" s="25"/>
      <c r="AC447" s="25"/>
      <c r="AD447" s="25"/>
      <c r="AE447" s="24">
        <v>1</v>
      </c>
      <c r="AF447" s="24"/>
      <c r="AG447" s="50"/>
      <c r="AH447" s="52" t="s">
        <v>93</v>
      </c>
      <c r="AI447" s="26"/>
      <c r="AJ447" s="22" t="s">
        <v>748</v>
      </c>
    </row>
    <row r="448" spans="1:36" x14ac:dyDescent="0.2">
      <c r="A448" s="5">
        <v>454</v>
      </c>
      <c r="B448" s="16">
        <v>330100220780</v>
      </c>
      <c r="C448" s="17">
        <v>850518301893</v>
      </c>
      <c r="D448" s="52" t="s">
        <v>904</v>
      </c>
      <c r="E448" s="68" t="s">
        <v>905</v>
      </c>
      <c r="F448" s="68" t="s">
        <v>211</v>
      </c>
      <c r="G448" s="69">
        <v>59</v>
      </c>
      <c r="H448" s="69"/>
      <c r="I448" s="50">
        <v>29364070</v>
      </c>
      <c r="J448" s="50">
        <v>317980</v>
      </c>
      <c r="K448" s="51"/>
      <c r="L448" s="50"/>
      <c r="M448" s="50">
        <v>176</v>
      </c>
      <c r="N448" s="50"/>
      <c r="O448" s="23">
        <v>1</v>
      </c>
      <c r="P448" s="23">
        <v>1</v>
      </c>
      <c r="Q448" s="19">
        <f t="shared" si="88"/>
        <v>-176</v>
      </c>
      <c r="R448" s="19">
        <f t="shared" si="89"/>
        <v>-176</v>
      </c>
      <c r="S448" s="5">
        <f t="shared" si="94"/>
        <v>0</v>
      </c>
      <c r="T448" s="5">
        <f t="shared" si="95"/>
        <v>0</v>
      </c>
      <c r="U448" s="5">
        <f t="shared" si="91"/>
        <v>0</v>
      </c>
      <c r="V448" s="24">
        <v>0</v>
      </c>
      <c r="W448" s="12">
        <f t="shared" si="92"/>
        <v>-22376.639999999999</v>
      </c>
      <c r="X448" s="12">
        <f t="shared" si="93"/>
        <v>-29126.240000000002</v>
      </c>
      <c r="Y448" s="12">
        <f t="shared" si="96"/>
        <v>-51502.880000000005</v>
      </c>
      <c r="Z448" s="52"/>
      <c r="AA448" s="25">
        <f t="shared" si="90"/>
        <v>0</v>
      </c>
      <c r="AB448" s="25"/>
      <c r="AC448" s="25"/>
      <c r="AD448" s="25"/>
      <c r="AE448" s="24"/>
      <c r="AF448" s="24"/>
      <c r="AG448" s="50"/>
      <c r="AH448" s="52" t="s">
        <v>93</v>
      </c>
      <c r="AI448" s="26"/>
      <c r="AJ448" s="22" t="s">
        <v>748</v>
      </c>
    </row>
    <row r="449" spans="1:36" x14ac:dyDescent="0.2">
      <c r="A449" s="5">
        <v>455</v>
      </c>
      <c r="B449" s="16">
        <v>331000023543</v>
      </c>
      <c r="C449" s="17">
        <v>961140002704</v>
      </c>
      <c r="D449" s="52" t="s">
        <v>906</v>
      </c>
      <c r="E449" s="68" t="s">
        <v>844</v>
      </c>
      <c r="F449" s="68" t="s">
        <v>91</v>
      </c>
      <c r="G449" s="69">
        <v>26</v>
      </c>
      <c r="H449" s="69"/>
      <c r="I449" s="50">
        <v>8892945</v>
      </c>
      <c r="J449" s="50">
        <v>317091</v>
      </c>
      <c r="K449" s="51"/>
      <c r="L449" s="50"/>
      <c r="M449" s="22">
        <v>41</v>
      </c>
      <c r="N449" s="22"/>
      <c r="O449" s="23">
        <v>1</v>
      </c>
      <c r="P449" s="23">
        <v>1</v>
      </c>
      <c r="Q449" s="19">
        <f t="shared" si="88"/>
        <v>-41</v>
      </c>
      <c r="R449" s="19">
        <f t="shared" si="89"/>
        <v>-41</v>
      </c>
      <c r="S449" s="5">
        <f t="shared" si="94"/>
        <v>0</v>
      </c>
      <c r="T449" s="5">
        <f t="shared" si="95"/>
        <v>0</v>
      </c>
      <c r="U449" s="5">
        <f t="shared" si="91"/>
        <v>0</v>
      </c>
      <c r="V449" s="24">
        <v>0</v>
      </c>
      <c r="W449" s="12">
        <f t="shared" si="92"/>
        <v>-5212.74</v>
      </c>
      <c r="X449" s="12">
        <f t="shared" si="93"/>
        <v>-6785.09</v>
      </c>
      <c r="Y449" s="12">
        <f t="shared" si="96"/>
        <v>-11997.83</v>
      </c>
      <c r="Z449" s="52"/>
      <c r="AA449" s="25">
        <f t="shared" si="90"/>
        <v>0</v>
      </c>
      <c r="AB449" s="25"/>
      <c r="AC449" s="25"/>
      <c r="AD449" s="25"/>
      <c r="AE449" s="24">
        <v>1</v>
      </c>
      <c r="AF449" s="24"/>
      <c r="AG449" s="50"/>
      <c r="AH449" s="52" t="s">
        <v>93</v>
      </c>
      <c r="AI449" s="26"/>
      <c r="AJ449" s="22" t="s">
        <v>748</v>
      </c>
    </row>
    <row r="450" spans="1:36" x14ac:dyDescent="0.2">
      <c r="A450" s="5">
        <v>456</v>
      </c>
      <c r="B450" s="16">
        <v>331010187591</v>
      </c>
      <c r="C450" s="17">
        <v>770617302228</v>
      </c>
      <c r="D450" s="52" t="s">
        <v>907</v>
      </c>
      <c r="E450" s="68" t="s">
        <v>908</v>
      </c>
      <c r="F450" s="68" t="s">
        <v>771</v>
      </c>
      <c r="G450" s="69">
        <v>96</v>
      </c>
      <c r="H450" s="69">
        <v>17</v>
      </c>
      <c r="I450" s="50">
        <v>27030490</v>
      </c>
      <c r="J450" s="50">
        <v>316028</v>
      </c>
      <c r="K450" s="51"/>
      <c r="L450" s="50"/>
      <c r="M450" s="22">
        <v>94</v>
      </c>
      <c r="N450" s="22"/>
      <c r="O450" s="23">
        <v>1</v>
      </c>
      <c r="P450" s="23">
        <v>1</v>
      </c>
      <c r="Q450" s="19">
        <f t="shared" si="88"/>
        <v>-94</v>
      </c>
      <c r="R450" s="19">
        <f t="shared" si="89"/>
        <v>-94</v>
      </c>
      <c r="S450" s="5">
        <f t="shared" si="94"/>
        <v>0</v>
      </c>
      <c r="T450" s="5">
        <f t="shared" si="95"/>
        <v>0</v>
      </c>
      <c r="U450" s="5">
        <f t="shared" si="91"/>
        <v>0</v>
      </c>
      <c r="V450" s="24">
        <v>0</v>
      </c>
      <c r="W450" s="12">
        <f t="shared" si="92"/>
        <v>-11951.16</v>
      </c>
      <c r="X450" s="12">
        <f t="shared" si="93"/>
        <v>-15556.060000000001</v>
      </c>
      <c r="Y450" s="12">
        <f t="shared" si="96"/>
        <v>-27507.22</v>
      </c>
      <c r="Z450" s="52"/>
      <c r="AA450" s="25">
        <f t="shared" si="90"/>
        <v>0</v>
      </c>
      <c r="AB450" s="25"/>
      <c r="AC450" s="25"/>
      <c r="AD450" s="25"/>
      <c r="AE450" s="24">
        <v>1</v>
      </c>
      <c r="AF450" s="24"/>
      <c r="AG450" s="50"/>
      <c r="AH450" s="52" t="s">
        <v>93</v>
      </c>
      <c r="AI450" s="26"/>
      <c r="AJ450" s="22" t="s">
        <v>748</v>
      </c>
    </row>
    <row r="451" spans="1:36" x14ac:dyDescent="0.2">
      <c r="A451" s="5">
        <v>457</v>
      </c>
      <c r="B451" s="16">
        <v>330120145129</v>
      </c>
      <c r="C451" s="17">
        <v>840909402663</v>
      </c>
      <c r="D451" s="52" t="s">
        <v>909</v>
      </c>
      <c r="E451" s="46" t="s">
        <v>910</v>
      </c>
      <c r="F451" s="46" t="s">
        <v>491</v>
      </c>
      <c r="G451" s="49">
        <v>4</v>
      </c>
      <c r="H451" s="49"/>
      <c r="I451" s="50" t="s">
        <v>911</v>
      </c>
      <c r="J451" s="50">
        <v>57906008</v>
      </c>
      <c r="K451" s="51"/>
      <c r="L451" s="50"/>
      <c r="M451" s="50">
        <v>630</v>
      </c>
      <c r="N451" s="50"/>
      <c r="O451" s="23">
        <v>1</v>
      </c>
      <c r="P451" s="31">
        <v>0</v>
      </c>
      <c r="Q451" s="19">
        <f t="shared" si="88"/>
        <v>-630</v>
      </c>
      <c r="R451" s="19">
        <f t="shared" si="89"/>
        <v>0</v>
      </c>
      <c r="S451" s="5">
        <f t="shared" si="94"/>
        <v>0</v>
      </c>
      <c r="T451" s="5">
        <f t="shared" si="95"/>
        <v>0</v>
      </c>
      <c r="U451" s="5">
        <f t="shared" si="91"/>
        <v>0</v>
      </c>
      <c r="V451" s="24">
        <v>0</v>
      </c>
      <c r="W451" s="12">
        <f t="shared" si="92"/>
        <v>-80098.2</v>
      </c>
      <c r="X451" s="12">
        <f t="shared" si="93"/>
        <v>0</v>
      </c>
      <c r="Y451" s="12">
        <f t="shared" si="96"/>
        <v>-80098.2</v>
      </c>
      <c r="Z451" s="52"/>
      <c r="AA451" s="25">
        <f t="shared" si="90"/>
        <v>-630</v>
      </c>
      <c r="AB451" s="25"/>
      <c r="AC451" s="25"/>
      <c r="AD451" s="25"/>
      <c r="AE451" s="24">
        <v>1</v>
      </c>
      <c r="AF451" s="24"/>
      <c r="AG451" s="50"/>
      <c r="AH451" s="52" t="s">
        <v>93</v>
      </c>
      <c r="AI451" s="26"/>
      <c r="AJ451" s="22" t="s">
        <v>748</v>
      </c>
    </row>
    <row r="452" spans="1:36" x14ac:dyDescent="0.2">
      <c r="A452" s="5">
        <v>458</v>
      </c>
      <c r="B452" s="16">
        <v>331017978602</v>
      </c>
      <c r="C452" s="17">
        <v>680420301775</v>
      </c>
      <c r="D452" s="52" t="s">
        <v>912</v>
      </c>
      <c r="E452" s="46" t="s">
        <v>913</v>
      </c>
      <c r="F452" s="46" t="s">
        <v>831</v>
      </c>
      <c r="G452" s="49">
        <v>27</v>
      </c>
      <c r="H452" s="49" t="s">
        <v>134</v>
      </c>
      <c r="I452" s="50">
        <v>8892961</v>
      </c>
      <c r="J452" s="50">
        <v>57914654</v>
      </c>
      <c r="K452" s="51"/>
      <c r="L452" s="50"/>
      <c r="M452" s="22">
        <v>312</v>
      </c>
      <c r="N452" s="22"/>
      <c r="O452" s="23">
        <v>1</v>
      </c>
      <c r="P452" s="23">
        <v>1</v>
      </c>
      <c r="Q452" s="19">
        <f t="shared" si="88"/>
        <v>-312</v>
      </c>
      <c r="R452" s="19">
        <f t="shared" si="89"/>
        <v>-312</v>
      </c>
      <c r="S452" s="5">
        <f t="shared" si="94"/>
        <v>0</v>
      </c>
      <c r="T452" s="5">
        <f t="shared" si="95"/>
        <v>0</v>
      </c>
      <c r="U452" s="5">
        <f t="shared" si="91"/>
        <v>0</v>
      </c>
      <c r="V452" s="24">
        <v>0</v>
      </c>
      <c r="W452" s="12">
        <f t="shared" si="92"/>
        <v>-39667.68</v>
      </c>
      <c r="X452" s="12">
        <f t="shared" si="93"/>
        <v>-51632.880000000005</v>
      </c>
      <c r="Y452" s="12">
        <f t="shared" si="96"/>
        <v>-91300.56</v>
      </c>
      <c r="Z452" s="52"/>
      <c r="AA452" s="25">
        <f t="shared" si="90"/>
        <v>0</v>
      </c>
      <c r="AB452" s="25"/>
      <c r="AC452" s="25"/>
      <c r="AD452" s="25"/>
      <c r="AE452" s="24">
        <v>1</v>
      </c>
      <c r="AF452" s="24"/>
      <c r="AG452" s="50"/>
      <c r="AH452" s="52" t="s">
        <v>93</v>
      </c>
      <c r="AI452" s="26"/>
      <c r="AJ452" s="22" t="s">
        <v>748</v>
      </c>
    </row>
    <row r="453" spans="1:36" x14ac:dyDescent="0.2">
      <c r="A453" s="5">
        <v>459</v>
      </c>
      <c r="B453" s="16">
        <v>331010213979</v>
      </c>
      <c r="C453" s="17">
        <v>45010240033</v>
      </c>
      <c r="D453" s="52" t="s">
        <v>914</v>
      </c>
      <c r="E453" s="46" t="s">
        <v>915</v>
      </c>
      <c r="F453" s="46" t="s">
        <v>771</v>
      </c>
      <c r="G453" s="49">
        <v>96</v>
      </c>
      <c r="H453" s="49">
        <v>18.190000000000001</v>
      </c>
      <c r="I453" s="50">
        <v>29103770</v>
      </c>
      <c r="J453" s="50">
        <v>57915395</v>
      </c>
      <c r="K453" s="51"/>
      <c r="L453" s="50"/>
      <c r="M453" s="22">
        <v>199</v>
      </c>
      <c r="N453" s="22"/>
      <c r="O453" s="23">
        <v>1</v>
      </c>
      <c r="P453" s="23">
        <v>1</v>
      </c>
      <c r="Q453" s="19">
        <f t="shared" si="88"/>
        <v>-199</v>
      </c>
      <c r="R453" s="19">
        <f t="shared" si="89"/>
        <v>-199</v>
      </c>
      <c r="S453" s="5">
        <f t="shared" si="94"/>
        <v>0</v>
      </c>
      <c r="T453" s="5">
        <f t="shared" si="95"/>
        <v>0</v>
      </c>
      <c r="U453" s="5">
        <f t="shared" si="91"/>
        <v>0</v>
      </c>
      <c r="V453" s="24">
        <v>0</v>
      </c>
      <c r="W453" s="12">
        <f t="shared" si="92"/>
        <v>-25300.86</v>
      </c>
      <c r="X453" s="12">
        <f t="shared" si="93"/>
        <v>-32932.51</v>
      </c>
      <c r="Y453" s="12">
        <f t="shared" si="96"/>
        <v>-58233.37</v>
      </c>
      <c r="Z453" s="52"/>
      <c r="AA453" s="25">
        <f t="shared" si="90"/>
        <v>0</v>
      </c>
      <c r="AB453" s="25"/>
      <c r="AC453" s="25"/>
      <c r="AD453" s="25"/>
      <c r="AE453" s="24">
        <v>1</v>
      </c>
      <c r="AF453" s="24"/>
      <c r="AG453" s="50"/>
      <c r="AH453" s="52" t="s">
        <v>93</v>
      </c>
      <c r="AI453" s="26"/>
      <c r="AJ453" s="22" t="s">
        <v>748</v>
      </c>
    </row>
    <row r="454" spans="1:36" x14ac:dyDescent="0.2">
      <c r="A454" s="5">
        <v>460</v>
      </c>
      <c r="B454" s="16">
        <v>331010743279</v>
      </c>
      <c r="C454" s="17">
        <v>490403401530</v>
      </c>
      <c r="D454" s="52" t="s">
        <v>916</v>
      </c>
      <c r="E454" s="46" t="s">
        <v>917</v>
      </c>
      <c r="F454" s="46" t="s">
        <v>491</v>
      </c>
      <c r="G454" s="49">
        <v>12</v>
      </c>
      <c r="H454" s="49"/>
      <c r="I454" s="50">
        <v>15648998</v>
      </c>
      <c r="J454" s="50">
        <v>9038964</v>
      </c>
      <c r="K454" s="51"/>
      <c r="L454" s="50"/>
      <c r="M454" s="22">
        <v>325</v>
      </c>
      <c r="N454" s="22"/>
      <c r="O454" s="23">
        <v>1</v>
      </c>
      <c r="P454" s="23">
        <v>0</v>
      </c>
      <c r="Q454" s="19">
        <f t="shared" si="88"/>
        <v>-325</v>
      </c>
      <c r="R454" s="19">
        <f t="shared" si="89"/>
        <v>0</v>
      </c>
      <c r="S454" s="5">
        <f t="shared" si="94"/>
        <v>0</v>
      </c>
      <c r="T454" s="5">
        <f t="shared" si="95"/>
        <v>0</v>
      </c>
      <c r="U454" s="5">
        <f t="shared" si="91"/>
        <v>0</v>
      </c>
      <c r="V454" s="24">
        <v>0</v>
      </c>
      <c r="W454" s="12">
        <f t="shared" si="92"/>
        <v>-41320.5</v>
      </c>
      <c r="X454" s="12">
        <f t="shared" si="93"/>
        <v>0</v>
      </c>
      <c r="Y454" s="12">
        <f t="shared" si="96"/>
        <v>-41320.5</v>
      </c>
      <c r="Z454" s="52"/>
      <c r="AA454" s="25">
        <f t="shared" si="90"/>
        <v>-325</v>
      </c>
      <c r="AB454" s="25"/>
      <c r="AC454" s="25"/>
      <c r="AD454" s="25"/>
      <c r="AE454" s="24">
        <v>1</v>
      </c>
      <c r="AF454" s="24"/>
      <c r="AG454" s="50"/>
      <c r="AH454" s="50" t="s">
        <v>93</v>
      </c>
      <c r="AI454" s="26"/>
      <c r="AJ454" s="22" t="s">
        <v>748</v>
      </c>
    </row>
    <row r="455" spans="1:36" x14ac:dyDescent="0.2">
      <c r="A455" s="5">
        <v>461</v>
      </c>
      <c r="B455" s="16">
        <v>331000050283</v>
      </c>
      <c r="C455" s="17">
        <v>10840006128</v>
      </c>
      <c r="D455" s="52" t="s">
        <v>918</v>
      </c>
      <c r="E455" s="52" t="s">
        <v>919</v>
      </c>
      <c r="F455" s="52" t="s">
        <v>91</v>
      </c>
      <c r="G455" s="58">
        <v>38</v>
      </c>
      <c r="H455" s="58">
        <v>2</v>
      </c>
      <c r="I455" s="52">
        <v>29116846</v>
      </c>
      <c r="J455" s="52">
        <v>57914655</v>
      </c>
      <c r="K455" s="51"/>
      <c r="L455" s="52"/>
      <c r="M455" s="52">
        <v>19</v>
      </c>
      <c r="N455" s="52"/>
      <c r="O455" s="23">
        <v>1</v>
      </c>
      <c r="P455" s="23">
        <v>1</v>
      </c>
      <c r="Q455" s="19">
        <f t="shared" si="88"/>
        <v>-19</v>
      </c>
      <c r="R455" s="19">
        <f t="shared" si="89"/>
        <v>-19</v>
      </c>
      <c r="S455" s="5">
        <f t="shared" si="94"/>
        <v>0</v>
      </c>
      <c r="T455" s="5">
        <f t="shared" si="95"/>
        <v>0</v>
      </c>
      <c r="U455" s="5">
        <f t="shared" si="91"/>
        <v>0</v>
      </c>
      <c r="V455" s="24">
        <v>0</v>
      </c>
      <c r="W455" s="12">
        <f t="shared" si="92"/>
        <v>-2415.66</v>
      </c>
      <c r="X455" s="12">
        <f t="shared" si="93"/>
        <v>-3144.3100000000004</v>
      </c>
      <c r="Y455" s="12">
        <f t="shared" si="96"/>
        <v>-5559.97</v>
      </c>
      <c r="Z455" s="52"/>
      <c r="AA455" s="25">
        <f t="shared" si="90"/>
        <v>0</v>
      </c>
      <c r="AB455" s="25"/>
      <c r="AC455" s="25"/>
      <c r="AD455" s="25"/>
      <c r="AE455" s="24">
        <v>1</v>
      </c>
      <c r="AF455" s="24"/>
      <c r="AG455" s="52"/>
      <c r="AH455" s="52" t="s">
        <v>93</v>
      </c>
      <c r="AI455" s="26"/>
      <c r="AJ455" s="22" t="s">
        <v>748</v>
      </c>
    </row>
    <row r="456" spans="1:36" x14ac:dyDescent="0.2">
      <c r="A456" s="5">
        <v>462</v>
      </c>
      <c r="B456" s="16">
        <v>331000032054</v>
      </c>
      <c r="C456" s="17">
        <v>130240001040</v>
      </c>
      <c r="D456" s="52" t="s">
        <v>920</v>
      </c>
      <c r="E456" s="52" t="s">
        <v>921</v>
      </c>
      <c r="F456" s="52" t="s">
        <v>211</v>
      </c>
      <c r="G456" s="58">
        <v>2</v>
      </c>
      <c r="H456" s="58">
        <v>2</v>
      </c>
      <c r="I456" s="52">
        <v>26761768</v>
      </c>
      <c r="J456" s="52">
        <v>58173802</v>
      </c>
      <c r="K456" s="51"/>
      <c r="L456" s="52"/>
      <c r="M456" s="52">
        <v>143</v>
      </c>
      <c r="N456" s="52"/>
      <c r="O456" s="23">
        <v>1</v>
      </c>
      <c r="P456" s="23">
        <v>1</v>
      </c>
      <c r="Q456" s="19">
        <f t="shared" si="88"/>
        <v>-143</v>
      </c>
      <c r="R456" s="19">
        <f t="shared" si="89"/>
        <v>-143</v>
      </c>
      <c r="S456" s="5">
        <f t="shared" si="94"/>
        <v>0</v>
      </c>
      <c r="T456" s="5">
        <f t="shared" si="95"/>
        <v>0</v>
      </c>
      <c r="U456" s="5">
        <f t="shared" si="91"/>
        <v>0</v>
      </c>
      <c r="V456" s="24">
        <v>0</v>
      </c>
      <c r="W456" s="12">
        <f t="shared" si="92"/>
        <v>-18181.02</v>
      </c>
      <c r="X456" s="12">
        <f t="shared" si="93"/>
        <v>-23665.07</v>
      </c>
      <c r="Y456" s="12">
        <f t="shared" si="96"/>
        <v>-41846.089999999997</v>
      </c>
      <c r="Z456" s="52"/>
      <c r="AA456" s="25">
        <f t="shared" si="90"/>
        <v>0</v>
      </c>
      <c r="AB456" s="25"/>
      <c r="AC456" s="25"/>
      <c r="AD456" s="25"/>
      <c r="AE456" s="24">
        <v>1</v>
      </c>
      <c r="AF456" s="24"/>
      <c r="AG456" s="52"/>
      <c r="AH456" s="52" t="s">
        <v>93</v>
      </c>
      <c r="AI456" s="26"/>
      <c r="AJ456" s="22" t="s">
        <v>748</v>
      </c>
    </row>
    <row r="457" spans="1:36" x14ac:dyDescent="0.2">
      <c r="A457" s="5">
        <v>463</v>
      </c>
      <c r="B457" s="16">
        <v>331017951710</v>
      </c>
      <c r="C457" s="17">
        <v>60306400708</v>
      </c>
      <c r="D457" s="52" t="s">
        <v>922</v>
      </c>
      <c r="E457" s="52" t="s">
        <v>923</v>
      </c>
      <c r="F457" s="52"/>
      <c r="G457" s="58"/>
      <c r="H457" s="58"/>
      <c r="I457" s="59">
        <v>31714015</v>
      </c>
      <c r="J457" s="52">
        <v>58172853</v>
      </c>
      <c r="K457" s="51"/>
      <c r="L457" s="52"/>
      <c r="M457" s="22">
        <v>607</v>
      </c>
      <c r="N457" s="22"/>
      <c r="O457" s="23">
        <v>1</v>
      </c>
      <c r="P457" s="23">
        <v>1</v>
      </c>
      <c r="Q457" s="19">
        <f t="shared" si="88"/>
        <v>-607</v>
      </c>
      <c r="R457" s="19">
        <f t="shared" si="89"/>
        <v>-607</v>
      </c>
      <c r="S457" s="5">
        <f t="shared" si="94"/>
        <v>0</v>
      </c>
      <c r="T457" s="5">
        <f t="shared" si="95"/>
        <v>0</v>
      </c>
      <c r="U457" s="5">
        <f t="shared" si="91"/>
        <v>0</v>
      </c>
      <c r="V457" s="24">
        <v>0</v>
      </c>
      <c r="W457" s="12">
        <f t="shared" si="92"/>
        <v>-77173.98</v>
      </c>
      <c r="X457" s="12">
        <f t="shared" si="93"/>
        <v>-100452.43000000001</v>
      </c>
      <c r="Y457" s="12">
        <f t="shared" si="96"/>
        <v>-177626.41</v>
      </c>
      <c r="Z457" s="52"/>
      <c r="AA457" s="25">
        <f t="shared" si="90"/>
        <v>0</v>
      </c>
      <c r="AB457" s="25"/>
      <c r="AC457" s="25"/>
      <c r="AD457" s="25"/>
      <c r="AE457" s="24"/>
      <c r="AF457" s="24"/>
      <c r="AG457" s="52"/>
      <c r="AH457" s="52" t="s">
        <v>93</v>
      </c>
      <c r="AI457" s="26"/>
      <c r="AJ457" s="22" t="s">
        <v>748</v>
      </c>
    </row>
    <row r="458" spans="1:36" x14ac:dyDescent="0.2">
      <c r="A458" s="5">
        <v>464</v>
      </c>
      <c r="B458" s="16">
        <v>331010703610</v>
      </c>
      <c r="C458" s="17">
        <v>480402400694</v>
      </c>
      <c r="D458" s="52" t="s">
        <v>924</v>
      </c>
      <c r="E458" s="52" t="s">
        <v>925</v>
      </c>
      <c r="F458" s="52" t="s">
        <v>831</v>
      </c>
      <c r="G458" s="58">
        <v>19</v>
      </c>
      <c r="H458" s="58">
        <v>3</v>
      </c>
      <c r="I458" s="52">
        <v>15406593</v>
      </c>
      <c r="J458" s="52">
        <v>47643</v>
      </c>
      <c r="K458" s="51"/>
      <c r="L458" s="52"/>
      <c r="M458" s="52">
        <v>94</v>
      </c>
      <c r="N458" s="52"/>
      <c r="O458" s="23">
        <v>1</v>
      </c>
      <c r="P458" s="23">
        <v>1</v>
      </c>
      <c r="Q458" s="19">
        <f t="shared" si="88"/>
        <v>-94</v>
      </c>
      <c r="R458" s="19">
        <f t="shared" si="89"/>
        <v>-94</v>
      </c>
      <c r="S458" s="5">
        <f t="shared" si="94"/>
        <v>0</v>
      </c>
      <c r="T458" s="5">
        <f t="shared" si="95"/>
        <v>0</v>
      </c>
      <c r="U458" s="5">
        <f t="shared" si="91"/>
        <v>0</v>
      </c>
      <c r="V458" s="24">
        <v>0</v>
      </c>
      <c r="W458" s="12">
        <f t="shared" si="92"/>
        <v>-11951.16</v>
      </c>
      <c r="X458" s="12">
        <f t="shared" si="93"/>
        <v>-15556.060000000001</v>
      </c>
      <c r="Y458" s="12">
        <f t="shared" si="96"/>
        <v>-27507.22</v>
      </c>
      <c r="Z458" s="52"/>
      <c r="AA458" s="25">
        <f t="shared" si="90"/>
        <v>0</v>
      </c>
      <c r="AB458" s="25"/>
      <c r="AC458" s="25"/>
      <c r="AD458" s="25"/>
      <c r="AE458" s="24">
        <v>1</v>
      </c>
      <c r="AF458" s="24"/>
      <c r="AG458" s="52"/>
      <c r="AH458" s="52" t="s">
        <v>93</v>
      </c>
      <c r="AI458" s="26"/>
      <c r="AJ458" s="22" t="s">
        <v>748</v>
      </c>
    </row>
    <row r="459" spans="1:36" x14ac:dyDescent="0.2">
      <c r="A459" s="5">
        <v>465</v>
      </c>
      <c r="B459" s="16">
        <v>331000019195</v>
      </c>
      <c r="C459" s="17">
        <v>110541017783</v>
      </c>
      <c r="D459" s="52" t="s">
        <v>926</v>
      </c>
      <c r="E459" s="52" t="s">
        <v>927</v>
      </c>
      <c r="F459" s="52" t="s">
        <v>91</v>
      </c>
      <c r="G459" s="58">
        <v>26</v>
      </c>
      <c r="H459" s="58">
        <v>67</v>
      </c>
      <c r="I459" s="52">
        <v>15493627</v>
      </c>
      <c r="J459" s="52">
        <v>17117179</v>
      </c>
      <c r="K459" s="51"/>
      <c r="L459" s="52"/>
      <c r="M459" s="22">
        <v>66</v>
      </c>
      <c r="N459" s="22"/>
      <c r="O459" s="23">
        <v>1</v>
      </c>
      <c r="P459" s="23">
        <v>1</v>
      </c>
      <c r="Q459" s="19">
        <f t="shared" si="88"/>
        <v>-66</v>
      </c>
      <c r="R459" s="19">
        <f t="shared" si="89"/>
        <v>-66</v>
      </c>
      <c r="S459" s="5">
        <f t="shared" si="94"/>
        <v>0</v>
      </c>
      <c r="T459" s="5">
        <f t="shared" si="95"/>
        <v>0</v>
      </c>
      <c r="U459" s="5">
        <f t="shared" si="91"/>
        <v>0</v>
      </c>
      <c r="V459" s="24">
        <v>0</v>
      </c>
      <c r="W459" s="12">
        <f t="shared" si="92"/>
        <v>-8391.24</v>
      </c>
      <c r="X459" s="12">
        <f t="shared" si="93"/>
        <v>-10922.34</v>
      </c>
      <c r="Y459" s="12">
        <f t="shared" si="96"/>
        <v>-19313.580000000002</v>
      </c>
      <c r="Z459" s="52"/>
      <c r="AA459" s="25">
        <f t="shared" si="90"/>
        <v>0</v>
      </c>
      <c r="AB459" s="25"/>
      <c r="AC459" s="25"/>
      <c r="AD459" s="25"/>
      <c r="AE459" s="24">
        <v>1</v>
      </c>
      <c r="AF459" s="24"/>
      <c r="AG459" s="52"/>
      <c r="AH459" s="52" t="s">
        <v>93</v>
      </c>
      <c r="AI459" s="26"/>
      <c r="AJ459" s="22" t="s">
        <v>748</v>
      </c>
    </row>
    <row r="460" spans="1:36" x14ac:dyDescent="0.2">
      <c r="A460" s="5">
        <v>466</v>
      </c>
      <c r="B460" s="16">
        <v>330100212515</v>
      </c>
      <c r="C460" s="17">
        <v>2040002968</v>
      </c>
      <c r="D460" s="52" t="s">
        <v>928</v>
      </c>
      <c r="E460" s="52" t="s">
        <v>929</v>
      </c>
      <c r="F460" s="52" t="s">
        <v>91</v>
      </c>
      <c r="G460" s="58">
        <v>40</v>
      </c>
      <c r="H460" s="58">
        <v>1</v>
      </c>
      <c r="I460" s="52">
        <v>12794270</v>
      </c>
      <c r="J460" s="52">
        <v>122538</v>
      </c>
      <c r="K460" s="51"/>
      <c r="L460" s="52"/>
      <c r="M460" s="52">
        <v>127</v>
      </c>
      <c r="N460" s="52"/>
      <c r="O460" s="23">
        <v>1</v>
      </c>
      <c r="P460" s="23">
        <v>1</v>
      </c>
      <c r="Q460" s="19">
        <f t="shared" si="88"/>
        <v>-127</v>
      </c>
      <c r="R460" s="19">
        <f t="shared" si="89"/>
        <v>-127</v>
      </c>
      <c r="S460" s="5">
        <f t="shared" si="94"/>
        <v>0</v>
      </c>
      <c r="T460" s="5">
        <f t="shared" si="95"/>
        <v>0</v>
      </c>
      <c r="U460" s="5">
        <f t="shared" si="91"/>
        <v>0</v>
      </c>
      <c r="V460" s="24">
        <v>0</v>
      </c>
      <c r="W460" s="12">
        <f t="shared" si="92"/>
        <v>-16146.78</v>
      </c>
      <c r="X460" s="12">
        <f t="shared" si="93"/>
        <v>-21017.23</v>
      </c>
      <c r="Y460" s="12">
        <f t="shared" si="96"/>
        <v>-37164.01</v>
      </c>
      <c r="Z460" s="52"/>
      <c r="AA460" s="25">
        <f t="shared" si="90"/>
        <v>0</v>
      </c>
      <c r="AB460" s="25"/>
      <c r="AC460" s="25"/>
      <c r="AD460" s="25"/>
      <c r="AE460" s="24">
        <v>1</v>
      </c>
      <c r="AF460" s="24"/>
      <c r="AG460" s="52"/>
      <c r="AH460" s="52" t="s">
        <v>93</v>
      </c>
      <c r="AI460" s="26"/>
      <c r="AJ460" s="22" t="s">
        <v>748</v>
      </c>
    </row>
    <row r="461" spans="1:36" x14ac:dyDescent="0.2">
      <c r="A461" s="5">
        <v>467</v>
      </c>
      <c r="B461" s="16">
        <v>331000046417</v>
      </c>
      <c r="C461" s="17">
        <v>540002638</v>
      </c>
      <c r="D461" s="52" t="s">
        <v>930</v>
      </c>
      <c r="E461" s="52" t="s">
        <v>931</v>
      </c>
      <c r="F461" s="52" t="s">
        <v>781</v>
      </c>
      <c r="G461" s="58">
        <v>14</v>
      </c>
      <c r="H461" s="58"/>
      <c r="I461" s="52" t="s">
        <v>932</v>
      </c>
      <c r="J461" s="52">
        <v>57908127</v>
      </c>
      <c r="K461" s="51"/>
      <c r="L461" s="52"/>
      <c r="M461" s="22">
        <v>886</v>
      </c>
      <c r="N461" s="22"/>
      <c r="O461" s="23">
        <v>1</v>
      </c>
      <c r="P461" s="23">
        <v>0</v>
      </c>
      <c r="Q461" s="19">
        <f t="shared" ref="Q461:Q524" si="97">(N461-M461)*O461</f>
        <v>-886</v>
      </c>
      <c r="R461" s="19">
        <f t="shared" ref="R461:R524" si="98">(N461-M461)*P461</f>
        <v>0</v>
      </c>
      <c r="S461" s="5">
        <f t="shared" si="94"/>
        <v>0</v>
      </c>
      <c r="T461" s="5">
        <f t="shared" si="95"/>
        <v>0</v>
      </c>
      <c r="U461" s="5">
        <f t="shared" si="91"/>
        <v>0</v>
      </c>
      <c r="V461" s="24">
        <v>0</v>
      </c>
      <c r="W461" s="12">
        <f t="shared" si="92"/>
        <v>-112646.04</v>
      </c>
      <c r="X461" s="12">
        <f t="shared" si="93"/>
        <v>0</v>
      </c>
      <c r="Y461" s="12">
        <f t="shared" si="96"/>
        <v>-112646.04</v>
      </c>
      <c r="Z461" s="52"/>
      <c r="AA461" s="25">
        <f t="shared" si="90"/>
        <v>-886</v>
      </c>
      <c r="AB461" s="25"/>
      <c r="AC461" s="25"/>
      <c r="AD461" s="25"/>
      <c r="AE461" s="24">
        <v>1</v>
      </c>
      <c r="AF461" s="24"/>
      <c r="AG461" s="52"/>
      <c r="AH461" s="52" t="s">
        <v>93</v>
      </c>
      <c r="AI461" s="26"/>
      <c r="AJ461" s="22" t="s">
        <v>748</v>
      </c>
    </row>
    <row r="462" spans="1:36" x14ac:dyDescent="0.2">
      <c r="A462" s="5">
        <v>468</v>
      </c>
      <c r="B462" s="16" t="s">
        <v>933</v>
      </c>
      <c r="C462" s="17">
        <v>700330301603</v>
      </c>
      <c r="D462" s="52" t="s">
        <v>934</v>
      </c>
      <c r="E462" s="52" t="s">
        <v>935</v>
      </c>
      <c r="F462" s="52" t="s">
        <v>771</v>
      </c>
      <c r="G462" s="58">
        <v>90</v>
      </c>
      <c r="H462" s="58" t="s">
        <v>936</v>
      </c>
      <c r="I462" s="19">
        <v>0</v>
      </c>
      <c r="J462" s="52">
        <v>0</v>
      </c>
      <c r="K462" s="51"/>
      <c r="L462" s="52"/>
      <c r="M462" s="22">
        <v>5</v>
      </c>
      <c r="N462" s="22"/>
      <c r="O462" s="23">
        <v>1</v>
      </c>
      <c r="P462" s="23">
        <v>1</v>
      </c>
      <c r="Q462" s="19">
        <f t="shared" si="97"/>
        <v>-5</v>
      </c>
      <c r="R462" s="19">
        <f t="shared" si="98"/>
        <v>-5</v>
      </c>
      <c r="S462" s="5">
        <f t="shared" si="94"/>
        <v>0</v>
      </c>
      <c r="T462" s="5">
        <f t="shared" si="95"/>
        <v>0</v>
      </c>
      <c r="U462" s="5">
        <f t="shared" si="91"/>
        <v>0</v>
      </c>
      <c r="V462" s="24">
        <v>0</v>
      </c>
      <c r="W462" s="12">
        <f t="shared" si="92"/>
        <v>-635.70000000000005</v>
      </c>
      <c r="X462" s="12">
        <f t="shared" si="93"/>
        <v>-827.45</v>
      </c>
      <c r="Y462" s="12">
        <f t="shared" si="96"/>
        <v>-1463.15</v>
      </c>
      <c r="Z462" s="52"/>
      <c r="AA462" s="25">
        <f t="shared" ref="AA462:AA524" si="99">Q462-R462</f>
        <v>0</v>
      </c>
      <c r="AB462" s="25"/>
      <c r="AC462" s="25"/>
      <c r="AD462" s="25"/>
      <c r="AE462" s="24">
        <v>1</v>
      </c>
      <c r="AF462" s="24"/>
      <c r="AG462" s="52"/>
      <c r="AH462" s="52" t="s">
        <v>93</v>
      </c>
      <c r="AI462" s="26"/>
      <c r="AJ462" s="22" t="s">
        <v>748</v>
      </c>
    </row>
    <row r="463" spans="1:36" x14ac:dyDescent="0.2">
      <c r="A463" s="5">
        <v>469</v>
      </c>
      <c r="B463" s="16">
        <v>330100217384</v>
      </c>
      <c r="C463" s="17">
        <v>30541005940</v>
      </c>
      <c r="D463" s="52" t="s">
        <v>937</v>
      </c>
      <c r="E463" s="52" t="s">
        <v>773</v>
      </c>
      <c r="F463" s="52" t="s">
        <v>771</v>
      </c>
      <c r="G463" s="58">
        <v>100</v>
      </c>
      <c r="H463" s="58"/>
      <c r="I463" s="52">
        <v>8634970</v>
      </c>
      <c r="J463" s="52">
        <v>829991</v>
      </c>
      <c r="K463" s="51"/>
      <c r="L463" s="52"/>
      <c r="M463" s="22">
        <v>2089</v>
      </c>
      <c r="N463" s="22"/>
      <c r="O463" s="23">
        <v>1</v>
      </c>
      <c r="P463" s="23">
        <v>1</v>
      </c>
      <c r="Q463" s="19">
        <f t="shared" si="97"/>
        <v>-2089</v>
      </c>
      <c r="R463" s="19">
        <f t="shared" si="98"/>
        <v>-2089</v>
      </c>
      <c r="S463" s="5">
        <f t="shared" si="94"/>
        <v>0</v>
      </c>
      <c r="T463" s="5">
        <f t="shared" si="95"/>
        <v>0</v>
      </c>
      <c r="U463" s="5">
        <f t="shared" si="91"/>
        <v>0</v>
      </c>
      <c r="V463" s="24">
        <v>0</v>
      </c>
      <c r="W463" s="12">
        <f t="shared" si="92"/>
        <v>-265595.46000000002</v>
      </c>
      <c r="X463" s="12">
        <f t="shared" si="93"/>
        <v>-345708.61000000004</v>
      </c>
      <c r="Y463" s="12">
        <f t="shared" si="96"/>
        <v>-611304.07000000007</v>
      </c>
      <c r="Z463" s="52"/>
      <c r="AA463" s="25">
        <f t="shared" si="99"/>
        <v>0</v>
      </c>
      <c r="AB463" s="25"/>
      <c r="AC463" s="25"/>
      <c r="AD463" s="25"/>
      <c r="AE463" s="24">
        <v>1</v>
      </c>
      <c r="AF463" s="24"/>
      <c r="AG463" s="52"/>
      <c r="AH463" s="52" t="s">
        <v>93</v>
      </c>
      <c r="AI463" s="26"/>
      <c r="AJ463" s="22" t="s">
        <v>748</v>
      </c>
    </row>
    <row r="464" spans="1:36" x14ac:dyDescent="0.2">
      <c r="A464" s="5">
        <v>470</v>
      </c>
      <c r="B464" s="16">
        <v>330100217384</v>
      </c>
      <c r="C464" s="17">
        <v>30541005940</v>
      </c>
      <c r="D464" s="52" t="s">
        <v>937</v>
      </c>
      <c r="E464" s="52" t="s">
        <v>773</v>
      </c>
      <c r="F464" s="52" t="s">
        <v>771</v>
      </c>
      <c r="G464" s="58">
        <v>100</v>
      </c>
      <c r="H464" s="58"/>
      <c r="I464" s="52">
        <v>8660256</v>
      </c>
      <c r="J464" s="52">
        <v>828850</v>
      </c>
      <c r="K464" s="51"/>
      <c r="L464" s="52"/>
      <c r="M464" s="22">
        <v>981</v>
      </c>
      <c r="N464" s="22"/>
      <c r="O464" s="23">
        <v>1</v>
      </c>
      <c r="P464" s="23">
        <v>1</v>
      </c>
      <c r="Q464" s="19">
        <f t="shared" si="97"/>
        <v>-981</v>
      </c>
      <c r="R464" s="19">
        <f t="shared" si="98"/>
        <v>-981</v>
      </c>
      <c r="S464" s="5">
        <f t="shared" si="94"/>
        <v>0</v>
      </c>
      <c r="T464" s="5">
        <f t="shared" si="95"/>
        <v>0</v>
      </c>
      <c r="U464" s="5">
        <f t="shared" si="91"/>
        <v>0</v>
      </c>
      <c r="V464" s="24">
        <v>0</v>
      </c>
      <c r="W464" s="12">
        <f t="shared" si="92"/>
        <v>-124724.34</v>
      </c>
      <c r="X464" s="12">
        <f t="shared" si="93"/>
        <v>-162345.69</v>
      </c>
      <c r="Y464" s="12">
        <f t="shared" si="96"/>
        <v>-287070.03000000003</v>
      </c>
      <c r="Z464" s="52"/>
      <c r="AA464" s="25">
        <f t="shared" si="99"/>
        <v>0</v>
      </c>
      <c r="AB464" s="25"/>
      <c r="AC464" s="25"/>
      <c r="AD464" s="25"/>
      <c r="AE464" s="24">
        <v>1</v>
      </c>
      <c r="AF464" s="24"/>
      <c r="AG464" s="52"/>
      <c r="AH464" s="52" t="s">
        <v>93</v>
      </c>
      <c r="AI464" s="26"/>
      <c r="AJ464" s="22" t="s">
        <v>748</v>
      </c>
    </row>
    <row r="465" spans="1:36" x14ac:dyDescent="0.2">
      <c r="A465" s="5">
        <v>471</v>
      </c>
      <c r="B465" s="16">
        <v>331010227324</v>
      </c>
      <c r="C465" s="17">
        <v>270315300156</v>
      </c>
      <c r="D465" s="52" t="s">
        <v>938</v>
      </c>
      <c r="E465" s="52" t="s">
        <v>939</v>
      </c>
      <c r="F465" s="52"/>
      <c r="G465" s="58"/>
      <c r="H465" s="58"/>
      <c r="I465" s="19">
        <v>0</v>
      </c>
      <c r="J465" s="52"/>
      <c r="K465" s="51"/>
      <c r="L465" s="52"/>
      <c r="M465" s="22">
        <v>7</v>
      </c>
      <c r="N465" s="22"/>
      <c r="O465" s="23">
        <v>1</v>
      </c>
      <c r="P465" s="23">
        <v>1</v>
      </c>
      <c r="Q465" s="19">
        <f t="shared" si="97"/>
        <v>-7</v>
      </c>
      <c r="R465" s="19">
        <f t="shared" si="98"/>
        <v>-7</v>
      </c>
      <c r="S465" s="5">
        <f t="shared" si="94"/>
        <v>0</v>
      </c>
      <c r="T465" s="5">
        <f t="shared" si="95"/>
        <v>0</v>
      </c>
      <c r="U465" s="5">
        <f t="shared" si="91"/>
        <v>0</v>
      </c>
      <c r="V465" s="24">
        <v>0</v>
      </c>
      <c r="W465" s="12">
        <f t="shared" si="92"/>
        <v>-889.98</v>
      </c>
      <c r="X465" s="12">
        <f t="shared" si="93"/>
        <v>-1158.43</v>
      </c>
      <c r="Y465" s="12">
        <f t="shared" si="96"/>
        <v>-2048.41</v>
      </c>
      <c r="Z465" s="67"/>
      <c r="AA465" s="25">
        <f t="shared" si="99"/>
        <v>0</v>
      </c>
      <c r="AB465" s="25"/>
      <c r="AC465" s="25"/>
      <c r="AD465" s="25"/>
      <c r="AE465" s="24"/>
      <c r="AF465" s="24"/>
      <c r="AG465" s="52"/>
      <c r="AH465" s="52" t="s">
        <v>93</v>
      </c>
      <c r="AI465" s="26"/>
      <c r="AJ465" s="22" t="s">
        <v>748</v>
      </c>
    </row>
    <row r="466" spans="1:36" x14ac:dyDescent="0.2">
      <c r="A466" s="5">
        <v>472</v>
      </c>
      <c r="B466" s="16">
        <v>331000036222</v>
      </c>
      <c r="C466" s="17">
        <v>961240004338</v>
      </c>
      <c r="D466" s="70" t="s">
        <v>940</v>
      </c>
      <c r="E466" s="52" t="s">
        <v>941</v>
      </c>
      <c r="F466" s="52" t="s">
        <v>831</v>
      </c>
      <c r="G466" s="58">
        <v>15</v>
      </c>
      <c r="H466" s="58" t="s">
        <v>134</v>
      </c>
      <c r="I466" s="52">
        <v>1013083461902</v>
      </c>
      <c r="J466" s="52">
        <v>58173267</v>
      </c>
      <c r="K466" s="51"/>
      <c r="L466" s="52"/>
      <c r="M466" s="22">
        <v>38</v>
      </c>
      <c r="N466" s="22"/>
      <c r="O466" s="23">
        <v>1</v>
      </c>
      <c r="P466" s="23">
        <v>1</v>
      </c>
      <c r="Q466" s="19">
        <f t="shared" si="97"/>
        <v>-38</v>
      </c>
      <c r="R466" s="19">
        <f t="shared" si="98"/>
        <v>-38</v>
      </c>
      <c r="S466" s="5">
        <f t="shared" si="94"/>
        <v>0</v>
      </c>
      <c r="T466" s="5">
        <f t="shared" si="95"/>
        <v>0</v>
      </c>
      <c r="U466" s="5">
        <f t="shared" si="91"/>
        <v>0</v>
      </c>
      <c r="V466" s="24">
        <v>0</v>
      </c>
      <c r="W466" s="12">
        <f t="shared" si="92"/>
        <v>-4831.32</v>
      </c>
      <c r="X466" s="12">
        <f t="shared" si="93"/>
        <v>-6288.6200000000008</v>
      </c>
      <c r="Y466" s="12">
        <f t="shared" si="96"/>
        <v>-11119.94</v>
      </c>
      <c r="Z466" s="52"/>
      <c r="AA466" s="25">
        <f t="shared" si="99"/>
        <v>0</v>
      </c>
      <c r="AB466" s="25"/>
      <c r="AC466" s="25"/>
      <c r="AD466" s="25"/>
      <c r="AE466" s="24">
        <v>1</v>
      </c>
      <c r="AF466" s="24"/>
      <c r="AG466" s="52"/>
      <c r="AH466" s="52" t="s">
        <v>93</v>
      </c>
      <c r="AI466" s="26"/>
      <c r="AJ466" s="22" t="s">
        <v>748</v>
      </c>
    </row>
    <row r="467" spans="1:36" x14ac:dyDescent="0.2">
      <c r="A467" s="5">
        <v>473</v>
      </c>
      <c r="B467" s="16"/>
      <c r="C467" s="17">
        <v>600610303016</v>
      </c>
      <c r="D467" s="70" t="s">
        <v>942</v>
      </c>
      <c r="E467" s="52" t="s">
        <v>943</v>
      </c>
      <c r="F467" s="52" t="s">
        <v>771</v>
      </c>
      <c r="G467" s="58">
        <v>100</v>
      </c>
      <c r="H467" s="58">
        <v>10</v>
      </c>
      <c r="I467" s="52">
        <v>31592796</v>
      </c>
      <c r="J467" s="52">
        <v>58172767</v>
      </c>
      <c r="K467" s="51"/>
      <c r="L467" s="52"/>
      <c r="M467" s="22">
        <v>27</v>
      </c>
      <c r="N467" s="22"/>
      <c r="O467" s="23">
        <v>1</v>
      </c>
      <c r="P467" s="23">
        <v>1</v>
      </c>
      <c r="Q467" s="19">
        <f t="shared" si="97"/>
        <v>-27</v>
      </c>
      <c r="R467" s="19">
        <f t="shared" si="98"/>
        <v>-27</v>
      </c>
      <c r="S467" s="5">
        <f t="shared" si="94"/>
        <v>0</v>
      </c>
      <c r="T467" s="5">
        <f t="shared" si="95"/>
        <v>0</v>
      </c>
      <c r="U467" s="5">
        <f t="shared" si="91"/>
        <v>0</v>
      </c>
      <c r="V467" s="24">
        <v>0</v>
      </c>
      <c r="W467" s="12">
        <f t="shared" si="92"/>
        <v>-3432.78</v>
      </c>
      <c r="X467" s="12">
        <f t="shared" si="93"/>
        <v>-4468.2300000000005</v>
      </c>
      <c r="Y467" s="12">
        <f t="shared" si="96"/>
        <v>-7901.01</v>
      </c>
      <c r="Z467" s="52"/>
      <c r="AA467" s="25">
        <f t="shared" si="99"/>
        <v>0</v>
      </c>
      <c r="AB467" s="25"/>
      <c r="AC467" s="25"/>
      <c r="AD467" s="25"/>
      <c r="AE467" s="24">
        <v>1</v>
      </c>
      <c r="AF467" s="24"/>
      <c r="AG467" s="52"/>
      <c r="AH467" s="52" t="s">
        <v>93</v>
      </c>
      <c r="AI467" s="26"/>
      <c r="AJ467" s="22" t="s">
        <v>748</v>
      </c>
    </row>
    <row r="468" spans="1:36" x14ac:dyDescent="0.2">
      <c r="A468" s="5">
        <v>474</v>
      </c>
      <c r="B468" s="16">
        <v>331000040781</v>
      </c>
      <c r="C468" s="17">
        <v>971240004260</v>
      </c>
      <c r="D468" s="52" t="s">
        <v>944</v>
      </c>
      <c r="E468" s="52" t="s">
        <v>945</v>
      </c>
      <c r="F468" s="52" t="s">
        <v>831</v>
      </c>
      <c r="G468" s="58">
        <v>15</v>
      </c>
      <c r="H468" s="58">
        <v>20</v>
      </c>
      <c r="I468" s="52">
        <v>29540433</v>
      </c>
      <c r="J468" s="52">
        <v>58172729</v>
      </c>
      <c r="K468" s="51"/>
      <c r="L468" s="52"/>
      <c r="M468" s="22">
        <v>61</v>
      </c>
      <c r="N468" s="22"/>
      <c r="O468" s="23">
        <v>1</v>
      </c>
      <c r="P468" s="23">
        <v>1</v>
      </c>
      <c r="Q468" s="19">
        <f t="shared" si="97"/>
        <v>-61</v>
      </c>
      <c r="R468" s="19">
        <f t="shared" si="98"/>
        <v>-61</v>
      </c>
      <c r="S468" s="5">
        <f t="shared" si="94"/>
        <v>0</v>
      </c>
      <c r="T468" s="5">
        <f t="shared" si="95"/>
        <v>0</v>
      </c>
      <c r="U468" s="5">
        <f t="shared" si="91"/>
        <v>0</v>
      </c>
      <c r="V468" s="24">
        <v>0</v>
      </c>
      <c r="W468" s="12">
        <f t="shared" si="92"/>
        <v>-7755.54</v>
      </c>
      <c r="X468" s="12">
        <f t="shared" si="93"/>
        <v>-10094.890000000001</v>
      </c>
      <c r="Y468" s="12">
        <f t="shared" si="96"/>
        <v>-17850.43</v>
      </c>
      <c r="Z468" s="52"/>
      <c r="AA468" s="25">
        <f t="shared" si="99"/>
        <v>0</v>
      </c>
      <c r="AB468" s="25"/>
      <c r="AC468" s="25"/>
      <c r="AD468" s="25"/>
      <c r="AE468" s="24">
        <v>1</v>
      </c>
      <c r="AF468" s="24"/>
      <c r="AG468" s="52"/>
      <c r="AH468" s="52" t="s">
        <v>93</v>
      </c>
      <c r="AI468" s="26"/>
      <c r="AJ468" s="22" t="s">
        <v>748</v>
      </c>
    </row>
    <row r="469" spans="1:36" x14ac:dyDescent="0.2">
      <c r="A469" s="5">
        <v>475</v>
      </c>
      <c r="B469" s="16">
        <v>330100213810</v>
      </c>
      <c r="C469" s="17">
        <v>20640001072</v>
      </c>
      <c r="D469" s="52" t="s">
        <v>946</v>
      </c>
      <c r="E469" s="52" t="s">
        <v>947</v>
      </c>
      <c r="F469" s="52" t="s">
        <v>211</v>
      </c>
      <c r="G469" s="58">
        <v>22</v>
      </c>
      <c r="H469" s="58">
        <v>21</v>
      </c>
      <c r="I469" s="52">
        <v>29099796</v>
      </c>
      <c r="J469" s="52">
        <v>57905494</v>
      </c>
      <c r="K469" s="51"/>
      <c r="L469" s="52"/>
      <c r="M469" s="22">
        <v>98</v>
      </c>
      <c r="N469" s="22"/>
      <c r="O469" s="23">
        <v>1</v>
      </c>
      <c r="P469" s="23">
        <v>1</v>
      </c>
      <c r="Q469" s="19">
        <f t="shared" si="97"/>
        <v>-98</v>
      </c>
      <c r="R469" s="19">
        <f t="shared" si="98"/>
        <v>-98</v>
      </c>
      <c r="S469" s="5">
        <f t="shared" si="94"/>
        <v>0</v>
      </c>
      <c r="T469" s="5">
        <f t="shared" si="95"/>
        <v>0</v>
      </c>
      <c r="U469" s="5">
        <f t="shared" si="91"/>
        <v>0</v>
      </c>
      <c r="V469" s="24">
        <v>0</v>
      </c>
      <c r="W469" s="12">
        <f t="shared" si="92"/>
        <v>-12459.72</v>
      </c>
      <c r="X469" s="12">
        <f t="shared" si="93"/>
        <v>-16218.02</v>
      </c>
      <c r="Y469" s="12">
        <f t="shared" si="96"/>
        <v>-28677.739999999998</v>
      </c>
      <c r="Z469" s="52"/>
      <c r="AA469" s="25">
        <f t="shared" si="99"/>
        <v>0</v>
      </c>
      <c r="AB469" s="25"/>
      <c r="AC469" s="25"/>
      <c r="AD469" s="25"/>
      <c r="AE469" s="24">
        <v>1</v>
      </c>
      <c r="AF469" s="24"/>
      <c r="AG469" s="52"/>
      <c r="AH469" s="52" t="s">
        <v>93</v>
      </c>
      <c r="AI469" s="26"/>
      <c r="AJ469" s="22" t="s">
        <v>748</v>
      </c>
    </row>
    <row r="470" spans="1:36" x14ac:dyDescent="0.2">
      <c r="A470" s="5">
        <v>476</v>
      </c>
      <c r="B470" s="16">
        <v>331012148734</v>
      </c>
      <c r="C470" s="17">
        <v>681019400736</v>
      </c>
      <c r="D470" s="52" t="s">
        <v>948</v>
      </c>
      <c r="E470" s="52" t="s">
        <v>841</v>
      </c>
      <c r="F470" s="52" t="s">
        <v>91</v>
      </c>
      <c r="G470" s="58">
        <v>21</v>
      </c>
      <c r="H470" s="58"/>
      <c r="I470" s="52">
        <v>8785375</v>
      </c>
      <c r="J470" s="52">
        <v>231882</v>
      </c>
      <c r="K470" s="51"/>
      <c r="L470" s="52"/>
      <c r="M470" s="22">
        <v>134</v>
      </c>
      <c r="N470" s="22"/>
      <c r="O470" s="23">
        <v>1</v>
      </c>
      <c r="P470" s="23">
        <v>1</v>
      </c>
      <c r="Q470" s="19">
        <f t="shared" si="97"/>
        <v>-134</v>
      </c>
      <c r="R470" s="19">
        <f t="shared" si="98"/>
        <v>-134</v>
      </c>
      <c r="S470" s="5">
        <f t="shared" si="94"/>
        <v>0</v>
      </c>
      <c r="T470" s="5">
        <f t="shared" si="95"/>
        <v>0</v>
      </c>
      <c r="U470" s="5">
        <f t="shared" si="91"/>
        <v>0</v>
      </c>
      <c r="V470" s="24">
        <v>0</v>
      </c>
      <c r="W470" s="12">
        <f t="shared" si="92"/>
        <v>-17036.759999999998</v>
      </c>
      <c r="X470" s="12">
        <f t="shared" si="93"/>
        <v>-22175.66</v>
      </c>
      <c r="Y470" s="12">
        <f t="shared" si="96"/>
        <v>-39212.42</v>
      </c>
      <c r="Z470" s="52"/>
      <c r="AA470" s="25">
        <f t="shared" si="99"/>
        <v>0</v>
      </c>
      <c r="AB470" s="25"/>
      <c r="AC470" s="25"/>
      <c r="AD470" s="25"/>
      <c r="AE470" s="24">
        <v>1</v>
      </c>
      <c r="AF470" s="24"/>
      <c r="AG470" s="52"/>
      <c r="AH470" s="52" t="s">
        <v>93</v>
      </c>
      <c r="AI470" s="26"/>
      <c r="AJ470" s="22" t="s">
        <v>748</v>
      </c>
    </row>
    <row r="471" spans="1:36" x14ac:dyDescent="0.2">
      <c r="A471" s="5">
        <v>477</v>
      </c>
      <c r="B471" s="16">
        <v>331000005365</v>
      </c>
      <c r="C471" s="17">
        <v>990341009648</v>
      </c>
      <c r="D471" s="52" t="s">
        <v>949</v>
      </c>
      <c r="E471" s="52" t="s">
        <v>950</v>
      </c>
      <c r="F471" s="52" t="s">
        <v>494</v>
      </c>
      <c r="G471" s="58" t="s">
        <v>49</v>
      </c>
      <c r="H471" s="58"/>
      <c r="I471" s="52">
        <v>1132847</v>
      </c>
      <c r="J471" s="52">
        <v>230879</v>
      </c>
      <c r="K471" s="51"/>
      <c r="L471" s="50"/>
      <c r="M471" s="22">
        <v>40</v>
      </c>
      <c r="N471" s="22"/>
      <c r="O471" s="23">
        <v>1</v>
      </c>
      <c r="P471" s="23">
        <v>1</v>
      </c>
      <c r="Q471" s="19">
        <f t="shared" si="97"/>
        <v>-40</v>
      </c>
      <c r="R471" s="19">
        <f t="shared" si="98"/>
        <v>-40</v>
      </c>
      <c r="S471" s="5">
        <f t="shared" si="94"/>
        <v>0</v>
      </c>
      <c r="T471" s="5">
        <f t="shared" si="95"/>
        <v>0</v>
      </c>
      <c r="U471" s="5">
        <f t="shared" si="91"/>
        <v>0</v>
      </c>
      <c r="V471" s="24">
        <v>0</v>
      </c>
      <c r="W471" s="12">
        <f t="shared" si="92"/>
        <v>-5085.6000000000004</v>
      </c>
      <c r="X471" s="12">
        <f t="shared" si="93"/>
        <v>-6619.6</v>
      </c>
      <c r="Y471" s="12">
        <f t="shared" si="96"/>
        <v>-11705.2</v>
      </c>
      <c r="Z471" s="52"/>
      <c r="AA471" s="25">
        <f t="shared" si="99"/>
        <v>0</v>
      </c>
      <c r="AB471" s="25"/>
      <c r="AC471" s="25"/>
      <c r="AD471" s="25"/>
      <c r="AE471" s="24">
        <v>1</v>
      </c>
      <c r="AF471" s="24"/>
      <c r="AG471" s="52"/>
      <c r="AH471" s="52" t="s">
        <v>93</v>
      </c>
      <c r="AI471" s="26"/>
      <c r="AJ471" s="22" t="s">
        <v>748</v>
      </c>
    </row>
    <row r="472" spans="1:36" x14ac:dyDescent="0.2">
      <c r="A472" s="5">
        <v>478</v>
      </c>
      <c r="B472" s="16">
        <v>331000004235</v>
      </c>
      <c r="C472" s="17">
        <v>9711400000650</v>
      </c>
      <c r="D472" s="52" t="s">
        <v>951</v>
      </c>
      <c r="E472" s="52" t="s">
        <v>952</v>
      </c>
      <c r="F472" s="52" t="s">
        <v>123</v>
      </c>
      <c r="G472" s="58">
        <v>48</v>
      </c>
      <c r="H472" s="58"/>
      <c r="I472" s="52">
        <v>16247146</v>
      </c>
      <c r="J472" s="52" t="s">
        <v>6503</v>
      </c>
      <c r="K472" s="51"/>
      <c r="L472" s="5"/>
      <c r="M472" s="22">
        <v>1297</v>
      </c>
      <c r="N472" s="22"/>
      <c r="O472" s="23">
        <v>1</v>
      </c>
      <c r="P472" s="23">
        <v>1</v>
      </c>
      <c r="Q472" s="19">
        <f t="shared" si="97"/>
        <v>-1297</v>
      </c>
      <c r="R472" s="19">
        <f t="shared" si="98"/>
        <v>-1297</v>
      </c>
      <c r="S472" s="5">
        <f t="shared" si="94"/>
        <v>0</v>
      </c>
      <c r="T472" s="5">
        <f t="shared" si="95"/>
        <v>0</v>
      </c>
      <c r="U472" s="5">
        <f t="shared" si="91"/>
        <v>0</v>
      </c>
      <c r="V472" s="24">
        <v>0</v>
      </c>
      <c r="W472" s="12">
        <f t="shared" si="92"/>
        <v>-164900.57999999999</v>
      </c>
      <c r="X472" s="12">
        <f t="shared" si="93"/>
        <v>-214640.53</v>
      </c>
      <c r="Y472" s="12">
        <f t="shared" si="96"/>
        <v>-379541.11</v>
      </c>
      <c r="Z472" s="52"/>
      <c r="AA472" s="25">
        <f t="shared" si="99"/>
        <v>0</v>
      </c>
      <c r="AB472" s="25"/>
      <c r="AC472" s="25"/>
      <c r="AD472" s="25"/>
      <c r="AE472" s="24">
        <v>1</v>
      </c>
      <c r="AF472" s="24"/>
      <c r="AG472" s="52"/>
      <c r="AH472" s="52" t="s">
        <v>93</v>
      </c>
      <c r="AI472" s="26"/>
      <c r="AJ472" s="22" t="s">
        <v>748</v>
      </c>
    </row>
    <row r="473" spans="1:36" x14ac:dyDescent="0.2">
      <c r="A473" s="5">
        <v>479</v>
      </c>
      <c r="B473" s="16">
        <v>620200004582</v>
      </c>
      <c r="C473" s="17">
        <v>20640002119</v>
      </c>
      <c r="D473" s="52" t="s">
        <v>953</v>
      </c>
      <c r="E473" s="52" t="s">
        <v>954</v>
      </c>
      <c r="F473" s="52" t="s">
        <v>811</v>
      </c>
      <c r="G473" s="58">
        <v>1</v>
      </c>
      <c r="H473" s="58"/>
      <c r="I473" s="52">
        <v>1852603</v>
      </c>
      <c r="J473" s="52">
        <v>87972</v>
      </c>
      <c r="K473" s="51"/>
      <c r="L473" s="52"/>
      <c r="M473" s="22">
        <v>480</v>
      </c>
      <c r="N473" s="22"/>
      <c r="O473" s="23">
        <v>1</v>
      </c>
      <c r="P473" s="23">
        <v>1</v>
      </c>
      <c r="Q473" s="19">
        <f t="shared" si="97"/>
        <v>-480</v>
      </c>
      <c r="R473" s="19">
        <f t="shared" si="98"/>
        <v>-480</v>
      </c>
      <c r="S473" s="5">
        <f t="shared" si="94"/>
        <v>0</v>
      </c>
      <c r="T473" s="5">
        <f t="shared" si="95"/>
        <v>0</v>
      </c>
      <c r="U473" s="5">
        <f t="shared" si="91"/>
        <v>0</v>
      </c>
      <c r="V473" s="24">
        <v>0</v>
      </c>
      <c r="W473" s="12">
        <f t="shared" si="92"/>
        <v>-61027.199999999997</v>
      </c>
      <c r="X473" s="12">
        <f t="shared" si="93"/>
        <v>-79435.200000000012</v>
      </c>
      <c r="Y473" s="12">
        <f t="shared" si="96"/>
        <v>-140462.40000000002</v>
      </c>
      <c r="Z473" s="52"/>
      <c r="AA473" s="25">
        <f t="shared" si="99"/>
        <v>0</v>
      </c>
      <c r="AB473" s="25"/>
      <c r="AC473" s="25"/>
      <c r="AD473" s="25"/>
      <c r="AE473" s="24">
        <v>1</v>
      </c>
      <c r="AF473" s="24"/>
      <c r="AG473" s="52"/>
      <c r="AH473" s="52" t="s">
        <v>93</v>
      </c>
      <c r="AI473" s="26"/>
      <c r="AJ473" s="22" t="s">
        <v>748</v>
      </c>
    </row>
    <row r="474" spans="1:36" x14ac:dyDescent="0.2">
      <c r="A474" s="5">
        <v>480</v>
      </c>
      <c r="B474" s="16">
        <v>331000032494</v>
      </c>
      <c r="C474" s="17">
        <v>960240000530</v>
      </c>
      <c r="D474" s="52" t="s">
        <v>955</v>
      </c>
      <c r="E474" s="52" t="s">
        <v>956</v>
      </c>
      <c r="F474" s="52" t="s">
        <v>91</v>
      </c>
      <c r="G474" s="58">
        <v>5</v>
      </c>
      <c r="H474" s="58" t="s">
        <v>134</v>
      </c>
      <c r="I474" s="52" t="s">
        <v>957</v>
      </c>
      <c r="J474" s="52">
        <v>58175469</v>
      </c>
      <c r="K474" s="51"/>
      <c r="L474" s="52"/>
      <c r="M474" s="22">
        <v>1248</v>
      </c>
      <c r="N474" s="22"/>
      <c r="O474" s="23">
        <v>1</v>
      </c>
      <c r="P474" s="23">
        <v>1</v>
      </c>
      <c r="Q474" s="19">
        <f t="shared" si="97"/>
        <v>-1248</v>
      </c>
      <c r="R474" s="19">
        <f t="shared" si="98"/>
        <v>-1248</v>
      </c>
      <c r="S474" s="5">
        <f t="shared" si="94"/>
        <v>0</v>
      </c>
      <c r="T474" s="5">
        <f t="shared" si="95"/>
        <v>0</v>
      </c>
      <c r="U474" s="5">
        <f t="shared" si="91"/>
        <v>0</v>
      </c>
      <c r="V474" s="24">
        <v>0</v>
      </c>
      <c r="W474" s="12">
        <f t="shared" si="92"/>
        <v>-158670.72</v>
      </c>
      <c r="X474" s="12">
        <f t="shared" si="93"/>
        <v>-206531.52000000002</v>
      </c>
      <c r="Y474" s="12">
        <f t="shared" si="96"/>
        <v>-365202.24</v>
      </c>
      <c r="Z474" s="52"/>
      <c r="AA474" s="25">
        <f t="shared" si="99"/>
        <v>0</v>
      </c>
      <c r="AB474" s="25"/>
      <c r="AC474" s="25"/>
      <c r="AD474" s="25"/>
      <c r="AE474" s="24">
        <v>1</v>
      </c>
      <c r="AF474" s="24"/>
      <c r="AG474" s="52"/>
      <c r="AH474" s="52" t="s">
        <v>93</v>
      </c>
      <c r="AI474" s="26"/>
      <c r="AJ474" s="22" t="s">
        <v>748</v>
      </c>
    </row>
    <row r="475" spans="1:36" x14ac:dyDescent="0.2">
      <c r="A475" s="5">
        <v>481</v>
      </c>
      <c r="B475" s="16">
        <v>331000004840</v>
      </c>
      <c r="C475" s="17">
        <v>50840009477</v>
      </c>
      <c r="D475" s="52" t="s">
        <v>958</v>
      </c>
      <c r="E475" s="52" t="s">
        <v>959</v>
      </c>
      <c r="F475" s="52" t="s">
        <v>91</v>
      </c>
      <c r="G475" s="58">
        <v>6</v>
      </c>
      <c r="H475" s="58"/>
      <c r="I475" s="50">
        <v>676921110</v>
      </c>
      <c r="J475" s="50">
        <v>153520</v>
      </c>
      <c r="K475" s="51"/>
      <c r="L475" s="52"/>
      <c r="M475" s="22">
        <v>2185</v>
      </c>
      <c r="N475" s="22"/>
      <c r="O475" s="23">
        <v>1</v>
      </c>
      <c r="P475" s="23">
        <v>1</v>
      </c>
      <c r="Q475" s="19">
        <f t="shared" si="97"/>
        <v>-2185</v>
      </c>
      <c r="R475" s="19">
        <f t="shared" si="98"/>
        <v>-2185</v>
      </c>
      <c r="S475" s="5">
        <f t="shared" si="94"/>
        <v>0</v>
      </c>
      <c r="T475" s="5">
        <f t="shared" si="95"/>
        <v>0</v>
      </c>
      <c r="U475" s="5">
        <f t="shared" si="91"/>
        <v>0</v>
      </c>
      <c r="V475" s="24">
        <v>0</v>
      </c>
      <c r="W475" s="12">
        <f t="shared" si="92"/>
        <v>-277800.90000000002</v>
      </c>
      <c r="X475" s="12">
        <f t="shared" si="93"/>
        <v>-361595.65</v>
      </c>
      <c r="Y475" s="12">
        <f t="shared" si="96"/>
        <v>-639396.55000000005</v>
      </c>
      <c r="Z475" s="52"/>
      <c r="AA475" s="25">
        <f t="shared" si="99"/>
        <v>0</v>
      </c>
      <c r="AB475" s="25"/>
      <c r="AC475" s="25"/>
      <c r="AD475" s="25"/>
      <c r="AE475" s="24">
        <v>1</v>
      </c>
      <c r="AF475" s="24"/>
      <c r="AG475" s="52"/>
      <c r="AH475" s="52" t="s">
        <v>93</v>
      </c>
      <c r="AI475" s="26"/>
      <c r="AJ475" s="22" t="s">
        <v>748</v>
      </c>
    </row>
    <row r="476" spans="1:36" x14ac:dyDescent="0.2">
      <c r="A476" s="5">
        <v>482</v>
      </c>
      <c r="B476" s="16"/>
      <c r="C476" s="17">
        <v>860523303333</v>
      </c>
      <c r="D476" s="52" t="s">
        <v>960</v>
      </c>
      <c r="E476" s="52" t="s">
        <v>961</v>
      </c>
      <c r="F476" s="52" t="s">
        <v>91</v>
      </c>
      <c r="G476" s="58">
        <v>6</v>
      </c>
      <c r="H476" s="58"/>
      <c r="I476" s="50">
        <v>13094916</v>
      </c>
      <c r="J476" s="50">
        <v>51633</v>
      </c>
      <c r="K476" s="51"/>
      <c r="L476" s="52"/>
      <c r="M476" s="22">
        <v>85</v>
      </c>
      <c r="N476" s="22"/>
      <c r="O476" s="23">
        <v>1</v>
      </c>
      <c r="P476" s="23">
        <v>1</v>
      </c>
      <c r="Q476" s="19">
        <f t="shared" si="97"/>
        <v>-85</v>
      </c>
      <c r="R476" s="19">
        <f t="shared" si="98"/>
        <v>-85</v>
      </c>
      <c r="S476" s="5">
        <f t="shared" si="94"/>
        <v>0</v>
      </c>
      <c r="T476" s="5">
        <f t="shared" si="95"/>
        <v>0</v>
      </c>
      <c r="U476" s="5">
        <f t="shared" si="91"/>
        <v>0</v>
      </c>
      <c r="V476" s="24">
        <v>0</v>
      </c>
      <c r="W476" s="12">
        <f t="shared" si="92"/>
        <v>-10806.9</v>
      </c>
      <c r="X476" s="12">
        <f t="shared" si="93"/>
        <v>-14066.650000000001</v>
      </c>
      <c r="Y476" s="12">
        <f t="shared" si="96"/>
        <v>-24873.550000000003</v>
      </c>
      <c r="Z476" s="52"/>
      <c r="AA476" s="25">
        <f t="shared" si="99"/>
        <v>0</v>
      </c>
      <c r="AB476" s="25"/>
      <c r="AC476" s="25"/>
      <c r="AD476" s="25"/>
      <c r="AE476" s="24">
        <v>1</v>
      </c>
      <c r="AF476" s="24"/>
      <c r="AG476" s="52"/>
      <c r="AH476" s="52" t="s">
        <v>93</v>
      </c>
      <c r="AI476" s="26"/>
      <c r="AJ476" s="22" t="s">
        <v>748</v>
      </c>
    </row>
    <row r="477" spans="1:36" s="156" customFormat="1" x14ac:dyDescent="0.2">
      <c r="A477" s="5">
        <v>483</v>
      </c>
      <c r="B477" s="237"/>
      <c r="C477" s="149">
        <v>940540000210</v>
      </c>
      <c r="D477" s="64" t="s">
        <v>962</v>
      </c>
      <c r="E477" s="64" t="s">
        <v>964</v>
      </c>
      <c r="F477" s="64" t="s">
        <v>965</v>
      </c>
      <c r="G477" s="101">
        <v>13</v>
      </c>
      <c r="H477" s="101"/>
      <c r="I477" s="64">
        <v>1114.1500000000001</v>
      </c>
      <c r="J477" s="64">
        <v>5508353</v>
      </c>
      <c r="K477" s="150"/>
      <c r="L477" s="64"/>
      <c r="M477" s="39">
        <v>839</v>
      </c>
      <c r="N477" s="39"/>
      <c r="O477" s="152">
        <v>0</v>
      </c>
      <c r="P477" s="152">
        <v>1</v>
      </c>
      <c r="Q477" s="39">
        <f t="shared" si="97"/>
        <v>0</v>
      </c>
      <c r="R477" s="39">
        <f t="shared" si="98"/>
        <v>-839</v>
      </c>
      <c r="S477" s="5">
        <f t="shared" si="94"/>
        <v>0</v>
      </c>
      <c r="T477" s="5">
        <f t="shared" si="95"/>
        <v>0</v>
      </c>
      <c r="U477" s="5">
        <f t="shared" si="91"/>
        <v>0</v>
      </c>
      <c r="V477" s="153"/>
      <c r="W477" s="153">
        <f t="shared" si="92"/>
        <v>0</v>
      </c>
      <c r="X477" s="153">
        <f t="shared" si="93"/>
        <v>-138846.11000000002</v>
      </c>
      <c r="Y477" s="12">
        <f t="shared" si="96"/>
        <v>-138846.11000000002</v>
      </c>
      <c r="Z477" s="64"/>
      <c r="AA477" s="154">
        <f t="shared" si="99"/>
        <v>839</v>
      </c>
      <c r="AB477" s="154"/>
      <c r="AC477" s="154"/>
      <c r="AD477" s="154"/>
      <c r="AE477" s="153">
        <v>1</v>
      </c>
      <c r="AF477" s="153"/>
      <c r="AG477" s="64"/>
      <c r="AH477" s="64" t="s">
        <v>93</v>
      </c>
      <c r="AI477" s="155"/>
      <c r="AJ477" s="39" t="s">
        <v>748</v>
      </c>
    </row>
    <row r="478" spans="1:36" s="156" customFormat="1" x14ac:dyDescent="0.2">
      <c r="A478" s="5">
        <v>484</v>
      </c>
      <c r="B478" s="237">
        <v>331000009203</v>
      </c>
      <c r="C478" s="149">
        <v>940540000210</v>
      </c>
      <c r="D478" s="64" t="s">
        <v>962</v>
      </c>
      <c r="E478" s="64" t="s">
        <v>966</v>
      </c>
      <c r="F478" s="64" t="s">
        <v>963</v>
      </c>
      <c r="G478" s="101">
        <v>13</v>
      </c>
      <c r="H478" s="101"/>
      <c r="I478" s="64">
        <v>98741210</v>
      </c>
      <c r="J478" s="64">
        <v>47393</v>
      </c>
      <c r="K478" s="150"/>
      <c r="L478" s="64"/>
      <c r="M478" s="39">
        <v>13117</v>
      </c>
      <c r="N478" s="39"/>
      <c r="O478" s="152">
        <v>1</v>
      </c>
      <c r="P478" s="152">
        <v>0</v>
      </c>
      <c r="Q478" s="39">
        <f t="shared" si="97"/>
        <v>-13117</v>
      </c>
      <c r="R478" s="39">
        <f t="shared" si="98"/>
        <v>0</v>
      </c>
      <c r="S478" s="5">
        <f t="shared" si="94"/>
        <v>0</v>
      </c>
      <c r="T478" s="5">
        <f t="shared" si="95"/>
        <v>0</v>
      </c>
      <c r="U478" s="5">
        <f t="shared" si="91"/>
        <v>0</v>
      </c>
      <c r="V478" s="153">
        <v>0</v>
      </c>
      <c r="W478" s="153">
        <f t="shared" si="92"/>
        <v>-1667695.3800000001</v>
      </c>
      <c r="X478" s="153">
        <f t="shared" si="93"/>
        <v>0</v>
      </c>
      <c r="Y478" s="12">
        <f t="shared" si="96"/>
        <v>-1667695.3800000001</v>
      </c>
      <c r="Z478" s="64"/>
      <c r="AA478" s="154">
        <f t="shared" si="99"/>
        <v>-13117</v>
      </c>
      <c r="AB478" s="154"/>
      <c r="AC478" s="154"/>
      <c r="AD478" s="154"/>
      <c r="AE478" s="153">
        <v>1</v>
      </c>
      <c r="AF478" s="153"/>
      <c r="AG478" s="64"/>
      <c r="AH478" s="64" t="s">
        <v>93</v>
      </c>
      <c r="AI478" s="155"/>
      <c r="AJ478" s="39" t="s">
        <v>748</v>
      </c>
    </row>
    <row r="479" spans="1:36" s="156" customFormat="1" x14ac:dyDescent="0.2">
      <c r="A479" s="5">
        <v>485</v>
      </c>
      <c r="B479" s="237">
        <v>331000009203</v>
      </c>
      <c r="C479" s="149">
        <v>940540000210</v>
      </c>
      <c r="D479" s="64" t="s">
        <v>962</v>
      </c>
      <c r="E479" s="64" t="s">
        <v>966</v>
      </c>
      <c r="F479" s="64" t="s">
        <v>963</v>
      </c>
      <c r="G479" s="101">
        <v>13</v>
      </c>
      <c r="H479" s="101"/>
      <c r="I479" s="64">
        <v>500111811</v>
      </c>
      <c r="J479" s="64">
        <v>47390</v>
      </c>
      <c r="K479" s="150"/>
      <c r="L479" s="64"/>
      <c r="M479" s="39">
        <v>24103</v>
      </c>
      <c r="N479" s="39"/>
      <c r="O479" s="152">
        <v>0</v>
      </c>
      <c r="P479" s="152">
        <v>1</v>
      </c>
      <c r="Q479" s="39">
        <f t="shared" si="97"/>
        <v>0</v>
      </c>
      <c r="R479" s="39">
        <f t="shared" si="98"/>
        <v>-24103</v>
      </c>
      <c r="S479" s="5">
        <f t="shared" si="94"/>
        <v>0</v>
      </c>
      <c r="T479" s="5">
        <f t="shared" si="95"/>
        <v>0</v>
      </c>
      <c r="U479" s="5">
        <f t="shared" si="91"/>
        <v>0</v>
      </c>
      <c r="V479" s="153">
        <v>0</v>
      </c>
      <c r="W479" s="153">
        <f t="shared" si="92"/>
        <v>0</v>
      </c>
      <c r="X479" s="153">
        <f t="shared" si="93"/>
        <v>-3988805.47</v>
      </c>
      <c r="Y479" s="12">
        <f t="shared" si="96"/>
        <v>-3988805.47</v>
      </c>
      <c r="Z479" s="64"/>
      <c r="AA479" s="154">
        <f t="shared" si="99"/>
        <v>24103</v>
      </c>
      <c r="AB479" s="154"/>
      <c r="AC479" s="154"/>
      <c r="AD479" s="154"/>
      <c r="AE479" s="153">
        <v>1</v>
      </c>
      <c r="AF479" s="153"/>
      <c r="AG479" s="64"/>
      <c r="AH479" s="64" t="s">
        <v>93</v>
      </c>
      <c r="AI479" s="155"/>
      <c r="AJ479" s="39" t="s">
        <v>748</v>
      </c>
    </row>
    <row r="480" spans="1:36" s="156" customFormat="1" x14ac:dyDescent="0.2">
      <c r="A480" s="5">
        <v>486</v>
      </c>
      <c r="B480" s="237"/>
      <c r="C480" s="149">
        <v>940540000210</v>
      </c>
      <c r="D480" s="64" t="s">
        <v>962</v>
      </c>
      <c r="E480" s="64" t="s">
        <v>966</v>
      </c>
      <c r="F480" s="64" t="s">
        <v>963</v>
      </c>
      <c r="G480" s="101">
        <v>13</v>
      </c>
      <c r="H480" s="101"/>
      <c r="I480" s="64">
        <v>12</v>
      </c>
      <c r="J480" s="64">
        <v>5508356</v>
      </c>
      <c r="K480" s="150"/>
      <c r="L480" s="64"/>
      <c r="M480" s="39">
        <v>412</v>
      </c>
      <c r="N480" s="39"/>
      <c r="O480" s="152">
        <v>1</v>
      </c>
      <c r="P480" s="152">
        <v>1</v>
      </c>
      <c r="Q480" s="39">
        <f t="shared" si="97"/>
        <v>-412</v>
      </c>
      <c r="R480" s="39">
        <f t="shared" si="98"/>
        <v>-412</v>
      </c>
      <c r="S480" s="5">
        <f t="shared" si="94"/>
        <v>0</v>
      </c>
      <c r="T480" s="5">
        <f t="shared" si="95"/>
        <v>0</v>
      </c>
      <c r="U480" s="5">
        <f t="shared" si="91"/>
        <v>0</v>
      </c>
      <c r="V480" s="153">
        <v>0</v>
      </c>
      <c r="W480" s="153">
        <f t="shared" si="92"/>
        <v>-52381.68</v>
      </c>
      <c r="X480" s="153">
        <f t="shared" si="93"/>
        <v>-68181.88</v>
      </c>
      <c r="Y480" s="12">
        <f t="shared" si="96"/>
        <v>-120563.56</v>
      </c>
      <c r="Z480" s="64"/>
      <c r="AA480" s="154">
        <f t="shared" si="99"/>
        <v>0</v>
      </c>
      <c r="AB480" s="154"/>
      <c r="AC480" s="154"/>
      <c r="AD480" s="154"/>
      <c r="AE480" s="153">
        <v>1</v>
      </c>
      <c r="AF480" s="153"/>
      <c r="AG480" s="64"/>
      <c r="AH480" s="64" t="s">
        <v>93</v>
      </c>
      <c r="AI480" s="155"/>
      <c r="AJ480" s="39" t="s">
        <v>748</v>
      </c>
    </row>
    <row r="481" spans="1:36" x14ac:dyDescent="0.2">
      <c r="A481" s="5">
        <v>487</v>
      </c>
      <c r="B481" s="16">
        <v>331000008601</v>
      </c>
      <c r="C481" s="17">
        <v>991141006530</v>
      </c>
      <c r="D481" s="52" t="s">
        <v>967</v>
      </c>
      <c r="E481" s="46" t="s">
        <v>968</v>
      </c>
      <c r="F481" s="46" t="s">
        <v>986</v>
      </c>
      <c r="G481" s="49">
        <v>4</v>
      </c>
      <c r="H481" s="49"/>
      <c r="I481" s="50">
        <v>641745</v>
      </c>
      <c r="J481" s="50">
        <v>382156</v>
      </c>
      <c r="K481" s="51"/>
      <c r="L481" s="50"/>
      <c r="M481" s="22">
        <v>471</v>
      </c>
      <c r="N481" s="22"/>
      <c r="O481" s="23">
        <v>1</v>
      </c>
      <c r="P481" s="23">
        <v>1</v>
      </c>
      <c r="Q481" s="19">
        <f t="shared" si="97"/>
        <v>-471</v>
      </c>
      <c r="R481" s="19">
        <f t="shared" si="98"/>
        <v>-471</v>
      </c>
      <c r="S481" s="5">
        <f t="shared" si="94"/>
        <v>0</v>
      </c>
      <c r="T481" s="5">
        <f t="shared" si="95"/>
        <v>0</v>
      </c>
      <c r="U481" s="5">
        <f t="shared" si="91"/>
        <v>0</v>
      </c>
      <c r="V481" s="24">
        <v>0</v>
      </c>
      <c r="W481" s="12">
        <f t="shared" si="92"/>
        <v>-59882.94</v>
      </c>
      <c r="X481" s="12">
        <f t="shared" si="93"/>
        <v>-77945.790000000008</v>
      </c>
      <c r="Y481" s="12">
        <f t="shared" si="96"/>
        <v>-137828.73000000001</v>
      </c>
      <c r="Z481" s="58"/>
      <c r="AA481" s="25">
        <f t="shared" si="99"/>
        <v>0</v>
      </c>
      <c r="AB481" s="25"/>
      <c r="AC481" s="25"/>
      <c r="AD481" s="25"/>
      <c r="AE481" s="24">
        <v>1</v>
      </c>
      <c r="AF481" s="24"/>
      <c r="AG481" s="50"/>
      <c r="AH481" s="52" t="s">
        <v>93</v>
      </c>
      <c r="AI481" s="26"/>
      <c r="AJ481" s="22" t="s">
        <v>748</v>
      </c>
    </row>
    <row r="482" spans="1:36" x14ac:dyDescent="0.2">
      <c r="A482" s="5">
        <v>488</v>
      </c>
      <c r="B482" s="16">
        <v>330100232784</v>
      </c>
      <c r="C482" s="17">
        <v>70240009330</v>
      </c>
      <c r="D482" s="52" t="s">
        <v>969</v>
      </c>
      <c r="E482" s="46" t="s">
        <v>970</v>
      </c>
      <c r="F482" s="46" t="s">
        <v>971</v>
      </c>
      <c r="G482" s="49">
        <v>6</v>
      </c>
      <c r="H482" s="49"/>
      <c r="I482" s="50">
        <v>7815</v>
      </c>
      <c r="J482" s="50">
        <v>5530006</v>
      </c>
      <c r="K482" s="51"/>
      <c r="L482" s="50"/>
      <c r="M482" s="22">
        <v>83</v>
      </c>
      <c r="N482" s="22"/>
      <c r="O482" s="23">
        <v>1</v>
      </c>
      <c r="P482" s="23">
        <v>1</v>
      </c>
      <c r="Q482" s="19">
        <f t="shared" si="97"/>
        <v>-83</v>
      </c>
      <c r="R482" s="19">
        <f t="shared" si="98"/>
        <v>-83</v>
      </c>
      <c r="S482" s="5">
        <f t="shared" si="94"/>
        <v>0</v>
      </c>
      <c r="T482" s="5">
        <f t="shared" si="95"/>
        <v>0</v>
      </c>
      <c r="U482" s="5">
        <f t="shared" si="91"/>
        <v>0</v>
      </c>
      <c r="V482" s="24">
        <v>0</v>
      </c>
      <c r="W482" s="12">
        <f t="shared" si="92"/>
        <v>-10552.62</v>
      </c>
      <c r="X482" s="12">
        <f t="shared" si="93"/>
        <v>-13735.67</v>
      </c>
      <c r="Y482" s="12">
        <f t="shared" si="96"/>
        <v>-24288.29</v>
      </c>
      <c r="Z482" s="58"/>
      <c r="AA482" s="25">
        <f t="shared" si="99"/>
        <v>0</v>
      </c>
      <c r="AB482" s="25"/>
      <c r="AC482" s="25"/>
      <c r="AD482" s="25"/>
      <c r="AE482" s="24">
        <v>1</v>
      </c>
      <c r="AF482" s="24"/>
      <c r="AG482" s="50"/>
      <c r="AH482" s="52" t="s">
        <v>93</v>
      </c>
      <c r="AI482" s="26"/>
      <c r="AJ482" s="22" t="s">
        <v>748</v>
      </c>
    </row>
    <row r="483" spans="1:36" x14ac:dyDescent="0.2">
      <c r="A483" s="5">
        <v>489</v>
      </c>
      <c r="B483" s="16">
        <v>330100232785</v>
      </c>
      <c r="C483" s="17">
        <v>70240009331</v>
      </c>
      <c r="D483" s="52" t="s">
        <v>969</v>
      </c>
      <c r="E483" s="46" t="s">
        <v>970</v>
      </c>
      <c r="F483" s="46" t="s">
        <v>971</v>
      </c>
      <c r="G483" s="49">
        <v>6</v>
      </c>
      <c r="H483" s="49"/>
      <c r="I483" s="50">
        <v>13776013</v>
      </c>
      <c r="J483" s="50">
        <v>17392831</v>
      </c>
      <c r="K483" s="51"/>
      <c r="L483" s="50"/>
      <c r="M483" s="22">
        <v>724</v>
      </c>
      <c r="N483" s="22"/>
      <c r="O483" s="23">
        <v>1</v>
      </c>
      <c r="P483" s="23">
        <v>1</v>
      </c>
      <c r="Q483" s="19">
        <f t="shared" si="97"/>
        <v>-724</v>
      </c>
      <c r="R483" s="19">
        <f t="shared" si="98"/>
        <v>-724</v>
      </c>
      <c r="S483" s="5">
        <f t="shared" si="94"/>
        <v>0</v>
      </c>
      <c r="T483" s="5">
        <f t="shared" si="95"/>
        <v>0</v>
      </c>
      <c r="U483" s="5">
        <f t="shared" si="91"/>
        <v>0</v>
      </c>
      <c r="V483" s="24">
        <v>0</v>
      </c>
      <c r="W483" s="12">
        <f t="shared" si="92"/>
        <v>-92049.36</v>
      </c>
      <c r="X483" s="12">
        <f t="shared" si="93"/>
        <v>-119814.76000000001</v>
      </c>
      <c r="Y483" s="12">
        <f t="shared" si="96"/>
        <v>-211864.12</v>
      </c>
      <c r="Z483" s="58"/>
      <c r="AA483" s="25">
        <f t="shared" si="99"/>
        <v>0</v>
      </c>
      <c r="AB483" s="25"/>
      <c r="AC483" s="25"/>
      <c r="AD483" s="25"/>
      <c r="AE483" s="24">
        <v>1</v>
      </c>
      <c r="AF483" s="24"/>
      <c r="AG483" s="50"/>
      <c r="AH483" s="52" t="s">
        <v>93</v>
      </c>
      <c r="AI483" s="26"/>
      <c r="AJ483" s="22" t="s">
        <v>748</v>
      </c>
    </row>
    <row r="484" spans="1:36" x14ac:dyDescent="0.2">
      <c r="A484" s="5">
        <v>490</v>
      </c>
      <c r="B484" s="16">
        <v>331000029681</v>
      </c>
      <c r="C484" s="17">
        <v>121041004014</v>
      </c>
      <c r="D484" s="52" t="s">
        <v>972</v>
      </c>
      <c r="E484" s="46" t="s">
        <v>789</v>
      </c>
      <c r="F484" s="46" t="s">
        <v>91</v>
      </c>
      <c r="G484" s="49">
        <v>2</v>
      </c>
      <c r="H484" s="49"/>
      <c r="I484" s="50" t="s">
        <v>973</v>
      </c>
      <c r="J484" s="50">
        <v>17333250</v>
      </c>
      <c r="K484" s="51"/>
      <c r="L484" s="50"/>
      <c r="M484" s="22">
        <v>1241</v>
      </c>
      <c r="N484" s="22"/>
      <c r="O484" s="23">
        <v>1</v>
      </c>
      <c r="P484" s="23">
        <v>1</v>
      </c>
      <c r="Q484" s="19">
        <f t="shared" si="97"/>
        <v>-1241</v>
      </c>
      <c r="R484" s="19">
        <f t="shared" si="98"/>
        <v>-1241</v>
      </c>
      <c r="S484" s="5">
        <f t="shared" si="94"/>
        <v>0</v>
      </c>
      <c r="T484" s="5">
        <f t="shared" si="95"/>
        <v>0</v>
      </c>
      <c r="U484" s="5">
        <f t="shared" si="91"/>
        <v>0</v>
      </c>
      <c r="V484" s="24">
        <v>0</v>
      </c>
      <c r="W484" s="12">
        <f t="shared" si="92"/>
        <v>-157780.74</v>
      </c>
      <c r="X484" s="12">
        <f t="shared" si="93"/>
        <v>-205373.09000000003</v>
      </c>
      <c r="Y484" s="12">
        <f t="shared" si="96"/>
        <v>-363153.83</v>
      </c>
      <c r="Z484" s="52"/>
      <c r="AA484" s="25">
        <f t="shared" si="99"/>
        <v>0</v>
      </c>
      <c r="AB484" s="25"/>
      <c r="AC484" s="25"/>
      <c r="AD484" s="25"/>
      <c r="AE484" s="24">
        <v>1</v>
      </c>
      <c r="AF484" s="24"/>
      <c r="AG484" s="50"/>
      <c r="AH484" s="52" t="s">
        <v>93</v>
      </c>
      <c r="AI484" s="26"/>
      <c r="AJ484" s="22" t="s">
        <v>748</v>
      </c>
    </row>
    <row r="485" spans="1:36" x14ac:dyDescent="0.2">
      <c r="A485" s="5">
        <v>491</v>
      </c>
      <c r="B485" s="16">
        <v>331000017072</v>
      </c>
      <c r="C485" s="17">
        <v>471040000018</v>
      </c>
      <c r="D485" s="52" t="s">
        <v>974</v>
      </c>
      <c r="E485" s="46" t="s">
        <v>796</v>
      </c>
      <c r="F485" s="46" t="s">
        <v>796</v>
      </c>
      <c r="G485" s="49">
        <v>5</v>
      </c>
      <c r="H485" s="49"/>
      <c r="I485" s="50">
        <v>10211025</v>
      </c>
      <c r="J485" s="50">
        <v>860413</v>
      </c>
      <c r="K485" s="51"/>
      <c r="L485" s="50"/>
      <c r="M485" s="22">
        <v>888</v>
      </c>
      <c r="N485" s="22"/>
      <c r="O485" s="23">
        <v>1</v>
      </c>
      <c r="P485" s="23">
        <v>1</v>
      </c>
      <c r="Q485" s="19">
        <f t="shared" si="97"/>
        <v>-888</v>
      </c>
      <c r="R485" s="19">
        <f t="shared" si="98"/>
        <v>-888</v>
      </c>
      <c r="S485" s="5">
        <f t="shared" si="94"/>
        <v>0</v>
      </c>
      <c r="T485" s="5">
        <f t="shared" si="95"/>
        <v>0</v>
      </c>
      <c r="U485" s="5">
        <f t="shared" si="91"/>
        <v>0</v>
      </c>
      <c r="V485" s="24">
        <v>0</v>
      </c>
      <c r="W485" s="12">
        <f t="shared" si="92"/>
        <v>-112900.32</v>
      </c>
      <c r="X485" s="12">
        <f t="shared" si="93"/>
        <v>-146955.12</v>
      </c>
      <c r="Y485" s="12">
        <f t="shared" si="96"/>
        <v>-259855.44</v>
      </c>
      <c r="Z485" s="52"/>
      <c r="AA485" s="25">
        <f t="shared" si="99"/>
        <v>0</v>
      </c>
      <c r="AB485" s="25"/>
      <c r="AC485" s="25"/>
      <c r="AD485" s="25"/>
      <c r="AE485" s="24">
        <v>1</v>
      </c>
      <c r="AF485" s="24"/>
      <c r="AG485" s="50"/>
      <c r="AH485" s="52" t="s">
        <v>93</v>
      </c>
      <c r="AI485" s="26"/>
      <c r="AJ485" s="22" t="s">
        <v>748</v>
      </c>
    </row>
    <row r="486" spans="1:36" x14ac:dyDescent="0.2">
      <c r="A486" s="5">
        <v>492</v>
      </c>
      <c r="B486" s="16">
        <v>331010016453</v>
      </c>
      <c r="C486" s="17">
        <v>460715400088</v>
      </c>
      <c r="D486" s="52" t="s">
        <v>975</v>
      </c>
      <c r="E486" s="46" t="s">
        <v>976</v>
      </c>
      <c r="F486" s="46" t="s">
        <v>968</v>
      </c>
      <c r="G486" s="49">
        <v>4</v>
      </c>
      <c r="H486" s="49"/>
      <c r="I486" s="50">
        <v>29154299</v>
      </c>
      <c r="J486" s="50">
        <v>98701</v>
      </c>
      <c r="K486" s="51"/>
      <c r="L486" s="50"/>
      <c r="M486" s="22">
        <v>92</v>
      </c>
      <c r="N486" s="22"/>
      <c r="O486" s="23">
        <v>1</v>
      </c>
      <c r="P486" s="23">
        <v>1</v>
      </c>
      <c r="Q486" s="19">
        <f t="shared" si="97"/>
        <v>-92</v>
      </c>
      <c r="R486" s="19">
        <f t="shared" si="98"/>
        <v>-92</v>
      </c>
      <c r="S486" s="5">
        <f t="shared" si="94"/>
        <v>0</v>
      </c>
      <c r="T486" s="5">
        <f t="shared" si="95"/>
        <v>0</v>
      </c>
      <c r="U486" s="5">
        <f t="shared" si="91"/>
        <v>0</v>
      </c>
      <c r="V486" s="24">
        <v>0</v>
      </c>
      <c r="W486" s="12">
        <f t="shared" si="92"/>
        <v>-11696.88</v>
      </c>
      <c r="X486" s="12">
        <f t="shared" si="93"/>
        <v>-15225.080000000002</v>
      </c>
      <c r="Y486" s="12">
        <f t="shared" si="96"/>
        <v>-26921.96</v>
      </c>
      <c r="Z486" s="52"/>
      <c r="AA486" s="25">
        <f t="shared" si="99"/>
        <v>0</v>
      </c>
      <c r="AB486" s="25"/>
      <c r="AC486" s="25"/>
      <c r="AD486" s="25"/>
      <c r="AE486" s="24">
        <v>1</v>
      </c>
      <c r="AF486" s="24"/>
      <c r="AG486" s="50"/>
      <c r="AH486" s="52" t="s">
        <v>93</v>
      </c>
      <c r="AI486" s="26"/>
      <c r="AJ486" s="22" t="s">
        <v>748</v>
      </c>
    </row>
    <row r="487" spans="1:36" x14ac:dyDescent="0.2">
      <c r="A487" s="5">
        <v>493</v>
      </c>
      <c r="B487" s="16">
        <v>331010300192</v>
      </c>
      <c r="C487" s="17">
        <v>3062450416</v>
      </c>
      <c r="D487" s="52" t="s">
        <v>977</v>
      </c>
      <c r="E487" s="46" t="s">
        <v>978</v>
      </c>
      <c r="F487" s="46"/>
      <c r="G487" s="49"/>
      <c r="H487" s="49"/>
      <c r="I487" s="50">
        <v>427741</v>
      </c>
      <c r="J487" s="50">
        <v>112128</v>
      </c>
      <c r="K487" s="51"/>
      <c r="L487" s="50"/>
      <c r="M487" s="22">
        <v>123</v>
      </c>
      <c r="N487" s="22"/>
      <c r="O487" s="23">
        <v>1</v>
      </c>
      <c r="P487" s="23">
        <v>1</v>
      </c>
      <c r="Q487" s="19">
        <f t="shared" si="97"/>
        <v>-123</v>
      </c>
      <c r="R487" s="19">
        <f t="shared" si="98"/>
        <v>-123</v>
      </c>
      <c r="S487" s="5">
        <f t="shared" si="94"/>
        <v>0</v>
      </c>
      <c r="T487" s="5">
        <f t="shared" si="95"/>
        <v>0</v>
      </c>
      <c r="U487" s="5">
        <f t="shared" si="91"/>
        <v>0</v>
      </c>
      <c r="V487" s="24">
        <v>0</v>
      </c>
      <c r="W487" s="12">
        <f t="shared" si="92"/>
        <v>-15638.22</v>
      </c>
      <c r="X487" s="12">
        <f t="shared" si="93"/>
        <v>-20355.27</v>
      </c>
      <c r="Y487" s="12">
        <f t="shared" si="96"/>
        <v>-35993.49</v>
      </c>
      <c r="Z487" s="52"/>
      <c r="AA487" s="25">
        <f t="shared" si="99"/>
        <v>0</v>
      </c>
      <c r="AB487" s="25"/>
      <c r="AC487" s="25"/>
      <c r="AD487" s="25"/>
      <c r="AE487" s="24">
        <v>1</v>
      </c>
      <c r="AF487" s="24"/>
      <c r="AG487" s="50"/>
      <c r="AH487" s="52" t="s">
        <v>93</v>
      </c>
      <c r="AI487" s="26"/>
      <c r="AJ487" s="22" t="s">
        <v>748</v>
      </c>
    </row>
    <row r="488" spans="1:36" x14ac:dyDescent="0.2">
      <c r="A488" s="5">
        <v>494</v>
      </c>
      <c r="B488" s="16">
        <v>331010341134</v>
      </c>
      <c r="C488" s="17">
        <v>480301302159</v>
      </c>
      <c r="D488" s="52" t="s">
        <v>979</v>
      </c>
      <c r="E488" s="46" t="s">
        <v>968</v>
      </c>
      <c r="F488" s="46"/>
      <c r="G488" s="49"/>
      <c r="H488" s="49"/>
      <c r="I488" s="50">
        <v>2458844</v>
      </c>
      <c r="J488" s="50">
        <v>153624</v>
      </c>
      <c r="K488" s="51"/>
      <c r="L488" s="50"/>
      <c r="M488" s="22">
        <v>200</v>
      </c>
      <c r="N488" s="22"/>
      <c r="O488" s="23">
        <v>1</v>
      </c>
      <c r="P488" s="23">
        <v>1</v>
      </c>
      <c r="Q488" s="19">
        <f t="shared" si="97"/>
        <v>-200</v>
      </c>
      <c r="R488" s="19">
        <f t="shared" si="98"/>
        <v>-200</v>
      </c>
      <c r="S488" s="5">
        <f t="shared" si="94"/>
        <v>0</v>
      </c>
      <c r="T488" s="5">
        <f t="shared" si="95"/>
        <v>0</v>
      </c>
      <c r="U488" s="5">
        <f t="shared" si="91"/>
        <v>0</v>
      </c>
      <c r="V488" s="24">
        <v>0</v>
      </c>
      <c r="W488" s="12">
        <f t="shared" si="92"/>
        <v>-25428</v>
      </c>
      <c r="X488" s="12">
        <f t="shared" si="93"/>
        <v>-33098</v>
      </c>
      <c r="Y488" s="12">
        <f t="shared" si="96"/>
        <v>-58526</v>
      </c>
      <c r="Z488" s="52"/>
      <c r="AA488" s="25">
        <f t="shared" si="99"/>
        <v>0</v>
      </c>
      <c r="AB488" s="25"/>
      <c r="AC488" s="25"/>
      <c r="AD488" s="25"/>
      <c r="AE488" s="24"/>
      <c r="AF488" s="24"/>
      <c r="AG488" s="50"/>
      <c r="AH488" s="52" t="s">
        <v>93</v>
      </c>
      <c r="AI488" s="26"/>
      <c r="AJ488" s="22" t="s">
        <v>748</v>
      </c>
    </row>
    <row r="489" spans="1:36" x14ac:dyDescent="0.2">
      <c r="A489" s="5">
        <v>495</v>
      </c>
      <c r="B489" s="16">
        <v>330100215377</v>
      </c>
      <c r="C489" s="17">
        <v>30140005445</v>
      </c>
      <c r="D489" s="50" t="s">
        <v>980</v>
      </c>
      <c r="E489" s="46" t="s">
        <v>981</v>
      </c>
      <c r="F489" s="46" t="s">
        <v>968</v>
      </c>
      <c r="G489" s="49">
        <v>1</v>
      </c>
      <c r="H489" s="49" t="s">
        <v>280</v>
      </c>
      <c r="I489" s="50">
        <v>613155</v>
      </c>
      <c r="J489" s="50">
        <v>58173216</v>
      </c>
      <c r="K489" s="51"/>
      <c r="L489" s="50"/>
      <c r="M489" s="22">
        <v>2580</v>
      </c>
      <c r="N489" s="22"/>
      <c r="O489" s="23">
        <v>1</v>
      </c>
      <c r="P489" s="23">
        <v>1</v>
      </c>
      <c r="Q489" s="19">
        <f t="shared" si="97"/>
        <v>-2580</v>
      </c>
      <c r="R489" s="19">
        <f t="shared" si="98"/>
        <v>-2580</v>
      </c>
      <c r="S489" s="5">
        <f t="shared" si="94"/>
        <v>0</v>
      </c>
      <c r="T489" s="5">
        <f t="shared" si="95"/>
        <v>0</v>
      </c>
      <c r="U489" s="5">
        <f t="shared" si="91"/>
        <v>0</v>
      </c>
      <c r="V489" s="24">
        <v>0</v>
      </c>
      <c r="W489" s="12">
        <f t="shared" si="92"/>
        <v>-328021.2</v>
      </c>
      <c r="X489" s="12">
        <f t="shared" si="93"/>
        <v>-426964.2</v>
      </c>
      <c r="Y489" s="12">
        <f t="shared" si="96"/>
        <v>-754985.4</v>
      </c>
      <c r="Z489" s="52"/>
      <c r="AA489" s="25">
        <f t="shared" si="99"/>
        <v>0</v>
      </c>
      <c r="AB489" s="25"/>
      <c r="AC489" s="25"/>
      <c r="AD489" s="25"/>
      <c r="AE489" s="24">
        <v>1</v>
      </c>
      <c r="AF489" s="24"/>
      <c r="AG489" s="50"/>
      <c r="AH489" s="52" t="s">
        <v>93</v>
      </c>
      <c r="AI489" s="26"/>
      <c r="AJ489" s="22" t="s">
        <v>748</v>
      </c>
    </row>
    <row r="490" spans="1:36" x14ac:dyDescent="0.2">
      <c r="A490" s="5">
        <v>496</v>
      </c>
      <c r="B490" s="16">
        <v>331017889381</v>
      </c>
      <c r="C490" s="17">
        <v>780608301420</v>
      </c>
      <c r="D490" s="50" t="s">
        <v>982</v>
      </c>
      <c r="E490" s="46" t="s">
        <v>983</v>
      </c>
      <c r="F490" s="46" t="s">
        <v>983</v>
      </c>
      <c r="G490" s="49"/>
      <c r="H490" s="49"/>
      <c r="I490" s="50">
        <v>80277287002</v>
      </c>
      <c r="J490" s="50">
        <v>57906063</v>
      </c>
      <c r="K490" s="51"/>
      <c r="L490" s="50"/>
      <c r="M490" s="22">
        <v>2172</v>
      </c>
      <c r="N490" s="22"/>
      <c r="O490" s="23">
        <v>1</v>
      </c>
      <c r="P490" s="23">
        <v>1</v>
      </c>
      <c r="Q490" s="19">
        <f t="shared" si="97"/>
        <v>-2172</v>
      </c>
      <c r="R490" s="19">
        <f t="shared" si="98"/>
        <v>-2172</v>
      </c>
      <c r="S490" s="5">
        <f t="shared" si="94"/>
        <v>0</v>
      </c>
      <c r="T490" s="5">
        <f t="shared" si="95"/>
        <v>0</v>
      </c>
      <c r="U490" s="5">
        <f t="shared" si="91"/>
        <v>0</v>
      </c>
      <c r="V490" s="24">
        <v>0</v>
      </c>
      <c r="W490" s="12">
        <f t="shared" si="92"/>
        <v>-276148.08</v>
      </c>
      <c r="X490" s="12">
        <f t="shared" si="93"/>
        <v>-359444.28</v>
      </c>
      <c r="Y490" s="12">
        <f t="shared" si="96"/>
        <v>-635592.3600000001</v>
      </c>
      <c r="Z490" s="52"/>
      <c r="AA490" s="25">
        <f t="shared" si="99"/>
        <v>0</v>
      </c>
      <c r="AB490" s="25"/>
      <c r="AC490" s="25"/>
      <c r="AD490" s="25"/>
      <c r="AE490" s="24">
        <v>1</v>
      </c>
      <c r="AF490" s="24"/>
      <c r="AG490" s="50"/>
      <c r="AH490" s="52" t="s">
        <v>93</v>
      </c>
      <c r="AI490" s="26"/>
      <c r="AJ490" s="22" t="s">
        <v>748</v>
      </c>
    </row>
    <row r="491" spans="1:36" x14ac:dyDescent="0.2">
      <c r="A491" s="5">
        <v>497</v>
      </c>
      <c r="B491" s="16">
        <v>331017889381</v>
      </c>
      <c r="C491" s="17">
        <v>780608301420</v>
      </c>
      <c r="D491" s="50" t="s">
        <v>982</v>
      </c>
      <c r="E491" s="46" t="s">
        <v>983</v>
      </c>
      <c r="F491" s="46" t="s">
        <v>983</v>
      </c>
      <c r="G491" s="49"/>
      <c r="H491" s="49"/>
      <c r="I491" s="50">
        <v>8933263</v>
      </c>
      <c r="J491" s="50">
        <v>57906066</v>
      </c>
      <c r="K491" s="51"/>
      <c r="L491" s="50"/>
      <c r="M491" s="22">
        <v>385</v>
      </c>
      <c r="N491" s="22"/>
      <c r="O491" s="23">
        <v>1</v>
      </c>
      <c r="P491" s="23">
        <v>1</v>
      </c>
      <c r="Q491" s="19">
        <f t="shared" si="97"/>
        <v>-385</v>
      </c>
      <c r="R491" s="19">
        <f t="shared" si="98"/>
        <v>-385</v>
      </c>
      <c r="S491" s="5">
        <f t="shared" si="94"/>
        <v>0</v>
      </c>
      <c r="T491" s="5">
        <f t="shared" si="95"/>
        <v>0</v>
      </c>
      <c r="U491" s="5">
        <f t="shared" si="91"/>
        <v>0</v>
      </c>
      <c r="V491" s="24">
        <v>0</v>
      </c>
      <c r="W491" s="12">
        <f t="shared" si="92"/>
        <v>-48948.9</v>
      </c>
      <c r="X491" s="12">
        <f t="shared" si="93"/>
        <v>-63713.65</v>
      </c>
      <c r="Y491" s="12">
        <f t="shared" si="96"/>
        <v>-112662.55</v>
      </c>
      <c r="Z491" s="52"/>
      <c r="AA491" s="25">
        <f t="shared" si="99"/>
        <v>0</v>
      </c>
      <c r="AB491" s="25"/>
      <c r="AC491" s="25"/>
      <c r="AD491" s="25"/>
      <c r="AE491" s="24">
        <v>1</v>
      </c>
      <c r="AF491" s="24"/>
      <c r="AG491" s="50"/>
      <c r="AH491" s="52" t="s">
        <v>93</v>
      </c>
      <c r="AI491" s="26"/>
      <c r="AJ491" s="22" t="s">
        <v>748</v>
      </c>
    </row>
    <row r="492" spans="1:36" x14ac:dyDescent="0.2">
      <c r="A492" s="5">
        <v>498</v>
      </c>
      <c r="B492" s="16"/>
      <c r="C492" s="17">
        <v>670318402446</v>
      </c>
      <c r="D492" s="52" t="s">
        <v>984</v>
      </c>
      <c r="E492" s="46" t="s">
        <v>985</v>
      </c>
      <c r="F492" s="46" t="s">
        <v>986</v>
      </c>
      <c r="G492" s="49">
        <v>2</v>
      </c>
      <c r="H492" s="49">
        <v>49</v>
      </c>
      <c r="I492" s="50">
        <v>10375517</v>
      </c>
      <c r="J492" s="50">
        <v>17329976</v>
      </c>
      <c r="K492" s="51"/>
      <c r="L492" s="50"/>
      <c r="M492" s="22">
        <v>88</v>
      </c>
      <c r="N492" s="22"/>
      <c r="O492" s="23">
        <v>1</v>
      </c>
      <c r="P492" s="23">
        <v>1</v>
      </c>
      <c r="Q492" s="19">
        <f t="shared" si="97"/>
        <v>-88</v>
      </c>
      <c r="R492" s="19">
        <f t="shared" si="98"/>
        <v>-88</v>
      </c>
      <c r="S492" s="5">
        <f t="shared" si="94"/>
        <v>0</v>
      </c>
      <c r="T492" s="5">
        <f t="shared" si="95"/>
        <v>0</v>
      </c>
      <c r="U492" s="5">
        <f t="shared" si="91"/>
        <v>0</v>
      </c>
      <c r="V492" s="24">
        <v>0</v>
      </c>
      <c r="W492" s="12">
        <f t="shared" si="92"/>
        <v>-11188.32</v>
      </c>
      <c r="X492" s="12">
        <f t="shared" si="93"/>
        <v>-14563.12</v>
      </c>
      <c r="Y492" s="12">
        <f t="shared" si="96"/>
        <v>-25751.440000000002</v>
      </c>
      <c r="Z492" s="52"/>
      <c r="AA492" s="25">
        <f t="shared" si="99"/>
        <v>0</v>
      </c>
      <c r="AB492" s="25"/>
      <c r="AC492" s="25"/>
      <c r="AD492" s="25"/>
      <c r="AE492" s="24">
        <v>1</v>
      </c>
      <c r="AF492" s="24"/>
      <c r="AG492" s="50"/>
      <c r="AH492" s="52" t="s">
        <v>93</v>
      </c>
      <c r="AI492" s="26"/>
      <c r="AJ492" s="22" t="s">
        <v>748</v>
      </c>
    </row>
    <row r="493" spans="1:36" x14ac:dyDescent="0.2">
      <c r="A493" s="5">
        <v>499</v>
      </c>
      <c r="B493" s="16"/>
      <c r="C493" s="17">
        <v>670318402446</v>
      </c>
      <c r="D493" s="52" t="s">
        <v>987</v>
      </c>
      <c r="E493" s="46" t="s">
        <v>985</v>
      </c>
      <c r="F493" s="46"/>
      <c r="G493" s="49"/>
      <c r="H493" s="49"/>
      <c r="I493" s="50">
        <v>407214</v>
      </c>
      <c r="J493" s="50">
        <v>17329951</v>
      </c>
      <c r="K493" s="51"/>
      <c r="L493" s="50"/>
      <c r="M493" s="22">
        <v>14</v>
      </c>
      <c r="N493" s="22"/>
      <c r="O493" s="23">
        <v>1</v>
      </c>
      <c r="P493" s="23">
        <v>1</v>
      </c>
      <c r="Q493" s="19">
        <f t="shared" si="97"/>
        <v>-14</v>
      </c>
      <c r="R493" s="19">
        <f t="shared" si="98"/>
        <v>-14</v>
      </c>
      <c r="S493" s="5">
        <f t="shared" si="94"/>
        <v>0</v>
      </c>
      <c r="T493" s="5">
        <f t="shared" si="95"/>
        <v>0</v>
      </c>
      <c r="U493" s="5">
        <f t="shared" si="91"/>
        <v>0</v>
      </c>
      <c r="V493" s="24">
        <v>0</v>
      </c>
      <c r="W493" s="12">
        <f t="shared" si="92"/>
        <v>-1779.96</v>
      </c>
      <c r="X493" s="12">
        <f t="shared" si="93"/>
        <v>-2316.86</v>
      </c>
      <c r="Y493" s="12">
        <f t="shared" si="96"/>
        <v>-4096.82</v>
      </c>
      <c r="Z493" s="52"/>
      <c r="AA493" s="25">
        <f t="shared" si="99"/>
        <v>0</v>
      </c>
      <c r="AB493" s="25"/>
      <c r="AC493" s="25"/>
      <c r="AD493" s="25"/>
      <c r="AE493" s="24"/>
      <c r="AF493" s="24"/>
      <c r="AG493" s="50"/>
      <c r="AH493" s="52" t="s">
        <v>93</v>
      </c>
      <c r="AI493" s="26"/>
      <c r="AJ493" s="22" t="s">
        <v>748</v>
      </c>
    </row>
    <row r="494" spans="1:36" x14ac:dyDescent="0.2">
      <c r="A494" s="5">
        <v>500</v>
      </c>
      <c r="B494" s="16">
        <v>330100234307</v>
      </c>
      <c r="C494" s="17">
        <v>901240000255</v>
      </c>
      <c r="D494" s="52" t="s">
        <v>988</v>
      </c>
      <c r="E494" s="46" t="s">
        <v>989</v>
      </c>
      <c r="F494" s="46" t="s">
        <v>91</v>
      </c>
      <c r="G494" s="49">
        <v>12</v>
      </c>
      <c r="H494" s="49"/>
      <c r="I494" s="50">
        <v>16847014</v>
      </c>
      <c r="J494" s="50">
        <v>231525</v>
      </c>
      <c r="K494" s="51"/>
      <c r="L494" s="50"/>
      <c r="M494" s="22">
        <v>694</v>
      </c>
      <c r="N494" s="22"/>
      <c r="O494" s="23">
        <v>1</v>
      </c>
      <c r="P494" s="23">
        <v>1</v>
      </c>
      <c r="Q494" s="19">
        <f t="shared" si="97"/>
        <v>-694</v>
      </c>
      <c r="R494" s="19">
        <f t="shared" si="98"/>
        <v>-694</v>
      </c>
      <c r="S494" s="5">
        <f t="shared" si="94"/>
        <v>0</v>
      </c>
      <c r="T494" s="5">
        <f t="shared" si="95"/>
        <v>0</v>
      </c>
      <c r="U494" s="5">
        <f t="shared" si="91"/>
        <v>0</v>
      </c>
      <c r="V494" s="24">
        <v>0</v>
      </c>
      <c r="W494" s="12">
        <f t="shared" si="92"/>
        <v>-88235.16</v>
      </c>
      <c r="X494" s="12">
        <f t="shared" si="93"/>
        <v>-114850.06000000001</v>
      </c>
      <c r="Y494" s="12">
        <f t="shared" si="96"/>
        <v>-203085.22000000003</v>
      </c>
      <c r="Z494" s="52"/>
      <c r="AA494" s="25">
        <f t="shared" si="99"/>
        <v>0</v>
      </c>
      <c r="AB494" s="25"/>
      <c r="AC494" s="25"/>
      <c r="AD494" s="25"/>
      <c r="AE494" s="24">
        <v>1</v>
      </c>
      <c r="AF494" s="24"/>
      <c r="AG494" s="50"/>
      <c r="AH494" s="52" t="s">
        <v>93</v>
      </c>
      <c r="AI494" s="26"/>
      <c r="AJ494" s="22" t="s">
        <v>748</v>
      </c>
    </row>
    <row r="495" spans="1:36" x14ac:dyDescent="0.2">
      <c r="A495" s="5">
        <v>501</v>
      </c>
      <c r="B495" s="16">
        <v>331018927515</v>
      </c>
      <c r="C495" s="17">
        <v>460610301118</v>
      </c>
      <c r="D495" s="52" t="s">
        <v>990</v>
      </c>
      <c r="E495" s="52" t="s">
        <v>991</v>
      </c>
      <c r="F495" s="52" t="s">
        <v>211</v>
      </c>
      <c r="G495" s="58">
        <v>28</v>
      </c>
      <c r="H495" s="58" t="s">
        <v>6502</v>
      </c>
      <c r="I495" s="52">
        <v>11614124</v>
      </c>
      <c r="J495" s="52">
        <v>5530120</v>
      </c>
      <c r="K495" s="51"/>
      <c r="L495" s="114"/>
      <c r="M495" s="22">
        <v>88</v>
      </c>
      <c r="N495" s="22"/>
      <c r="O495" s="23">
        <v>1</v>
      </c>
      <c r="P495" s="23">
        <v>1</v>
      </c>
      <c r="Q495" s="19">
        <f t="shared" si="97"/>
        <v>-88</v>
      </c>
      <c r="R495" s="19">
        <f t="shared" si="98"/>
        <v>-88</v>
      </c>
      <c r="S495" s="5">
        <f t="shared" si="94"/>
        <v>0</v>
      </c>
      <c r="T495" s="5">
        <f t="shared" si="95"/>
        <v>0</v>
      </c>
      <c r="U495" s="5">
        <f t="shared" si="91"/>
        <v>0</v>
      </c>
      <c r="V495" s="24">
        <v>0</v>
      </c>
      <c r="W495" s="12">
        <f t="shared" si="92"/>
        <v>-11188.32</v>
      </c>
      <c r="X495" s="12">
        <f t="shared" si="93"/>
        <v>-14563.12</v>
      </c>
      <c r="Y495" s="12">
        <f t="shared" si="96"/>
        <v>-25751.440000000002</v>
      </c>
      <c r="Z495" s="58"/>
      <c r="AA495" s="25">
        <f t="shared" si="99"/>
        <v>0</v>
      </c>
      <c r="AB495" s="25"/>
      <c r="AC495" s="25"/>
      <c r="AD495" s="25"/>
      <c r="AE495" s="24">
        <v>1</v>
      </c>
      <c r="AF495" s="24"/>
      <c r="AG495" s="52"/>
      <c r="AH495" s="52" t="s">
        <v>93</v>
      </c>
      <c r="AI495" s="26"/>
      <c r="AJ495" s="22" t="s">
        <v>748</v>
      </c>
    </row>
    <row r="496" spans="1:36" x14ac:dyDescent="0.2">
      <c r="A496" s="5">
        <v>502</v>
      </c>
      <c r="B496" s="16"/>
      <c r="C496" s="17">
        <v>620305400231</v>
      </c>
      <c r="D496" s="52" t="s">
        <v>992</v>
      </c>
      <c r="E496" s="52" t="s">
        <v>993</v>
      </c>
      <c r="F496" s="52" t="s">
        <v>91</v>
      </c>
      <c r="G496" s="58" t="s">
        <v>49</v>
      </c>
      <c r="H496" s="58"/>
      <c r="I496" s="52">
        <v>32284738</v>
      </c>
      <c r="J496" s="52">
        <v>17117298</v>
      </c>
      <c r="K496" s="51"/>
      <c r="L496" s="52"/>
      <c r="M496" s="22">
        <v>61</v>
      </c>
      <c r="N496" s="22"/>
      <c r="O496" s="23">
        <v>1</v>
      </c>
      <c r="P496" s="23">
        <v>1</v>
      </c>
      <c r="Q496" s="19">
        <f t="shared" si="97"/>
        <v>-61</v>
      </c>
      <c r="R496" s="19">
        <f t="shared" si="98"/>
        <v>-61</v>
      </c>
      <c r="S496" s="5">
        <f t="shared" si="94"/>
        <v>0</v>
      </c>
      <c r="T496" s="5">
        <f t="shared" si="95"/>
        <v>0</v>
      </c>
      <c r="U496" s="5">
        <f t="shared" si="91"/>
        <v>0</v>
      </c>
      <c r="V496" s="24">
        <v>0</v>
      </c>
      <c r="W496" s="12">
        <f t="shared" si="92"/>
        <v>-7755.54</v>
      </c>
      <c r="X496" s="12">
        <f t="shared" si="93"/>
        <v>-10094.890000000001</v>
      </c>
      <c r="Y496" s="12">
        <f t="shared" si="96"/>
        <v>-17850.43</v>
      </c>
      <c r="Z496" s="52"/>
      <c r="AA496" s="25">
        <f t="shared" si="99"/>
        <v>0</v>
      </c>
      <c r="AB496" s="25"/>
      <c r="AC496" s="25"/>
      <c r="AD496" s="25"/>
      <c r="AE496" s="42">
        <v>1</v>
      </c>
      <c r="AF496" s="24"/>
      <c r="AG496" s="52"/>
      <c r="AH496" s="52" t="s">
        <v>93</v>
      </c>
      <c r="AI496" s="26"/>
      <c r="AJ496" s="22" t="s">
        <v>748</v>
      </c>
    </row>
    <row r="497" spans="1:36" x14ac:dyDescent="0.2">
      <c r="A497" s="5">
        <v>503</v>
      </c>
      <c r="B497" s="16">
        <v>331018916820</v>
      </c>
      <c r="C497" s="17">
        <v>830528300618</v>
      </c>
      <c r="D497" s="52" t="s">
        <v>994</v>
      </c>
      <c r="E497" s="52" t="s">
        <v>995</v>
      </c>
      <c r="F497" s="52" t="s">
        <v>91</v>
      </c>
      <c r="G497" s="58">
        <v>10</v>
      </c>
      <c r="H497" s="58">
        <v>4</v>
      </c>
      <c r="I497" s="52">
        <v>13791567</v>
      </c>
      <c r="J497" s="52">
        <v>17328466</v>
      </c>
      <c r="K497" s="51"/>
      <c r="L497" s="52"/>
      <c r="M497" s="22">
        <v>40</v>
      </c>
      <c r="N497" s="22"/>
      <c r="O497" s="23">
        <v>1</v>
      </c>
      <c r="P497" s="23">
        <v>1</v>
      </c>
      <c r="Q497" s="19">
        <f t="shared" si="97"/>
        <v>-40</v>
      </c>
      <c r="R497" s="19">
        <f t="shared" si="98"/>
        <v>-40</v>
      </c>
      <c r="S497" s="5">
        <f t="shared" si="94"/>
        <v>0</v>
      </c>
      <c r="T497" s="5">
        <f t="shared" si="95"/>
        <v>0</v>
      </c>
      <c r="U497" s="5">
        <f t="shared" si="91"/>
        <v>0</v>
      </c>
      <c r="V497" s="24">
        <v>0</v>
      </c>
      <c r="W497" s="12">
        <f t="shared" si="92"/>
        <v>-5085.6000000000004</v>
      </c>
      <c r="X497" s="12">
        <f t="shared" si="93"/>
        <v>-6619.6</v>
      </c>
      <c r="Y497" s="12">
        <f t="shared" si="96"/>
        <v>-11705.2</v>
      </c>
      <c r="Z497" s="52"/>
      <c r="AA497" s="25">
        <f t="shared" si="99"/>
        <v>0</v>
      </c>
      <c r="AB497" s="25"/>
      <c r="AC497" s="25"/>
      <c r="AD497" s="25"/>
      <c r="AE497" s="24">
        <v>1</v>
      </c>
      <c r="AF497" s="24"/>
      <c r="AG497" s="52"/>
      <c r="AH497" s="52" t="s">
        <v>93</v>
      </c>
      <c r="AI497" s="26"/>
      <c r="AJ497" s="22" t="s">
        <v>748</v>
      </c>
    </row>
    <row r="498" spans="1:36" x14ac:dyDescent="0.2">
      <c r="A498" s="5">
        <v>504</v>
      </c>
      <c r="B498" s="16">
        <v>600700528894</v>
      </c>
      <c r="C498" s="17">
        <v>31040001104</v>
      </c>
      <c r="D498" s="52" t="s">
        <v>996</v>
      </c>
      <c r="E498" s="46" t="s">
        <v>997</v>
      </c>
      <c r="F498" s="46"/>
      <c r="G498" s="49"/>
      <c r="H498" s="49"/>
      <c r="I498" s="19">
        <v>0</v>
      </c>
      <c r="J498" s="50"/>
      <c r="K498" s="51"/>
      <c r="L498" s="50"/>
      <c r="M498" s="22">
        <v>10</v>
      </c>
      <c r="N498" s="22"/>
      <c r="O498" s="23">
        <v>1</v>
      </c>
      <c r="P498" s="23">
        <v>1</v>
      </c>
      <c r="Q498" s="19">
        <f t="shared" si="97"/>
        <v>-10</v>
      </c>
      <c r="R498" s="19">
        <f t="shared" si="98"/>
        <v>-10</v>
      </c>
      <c r="S498" s="5">
        <f t="shared" si="94"/>
        <v>0</v>
      </c>
      <c r="T498" s="5">
        <f t="shared" si="95"/>
        <v>0</v>
      </c>
      <c r="U498" s="5">
        <f t="shared" si="91"/>
        <v>0</v>
      </c>
      <c r="V498" s="24">
        <v>0</v>
      </c>
      <c r="W498" s="12">
        <f t="shared" si="92"/>
        <v>-1271.4000000000001</v>
      </c>
      <c r="X498" s="12">
        <f t="shared" si="93"/>
        <v>-1654.9</v>
      </c>
      <c r="Y498" s="12">
        <f t="shared" si="96"/>
        <v>-2926.3</v>
      </c>
      <c r="Z498" s="52"/>
      <c r="AA498" s="25">
        <f t="shared" si="99"/>
        <v>0</v>
      </c>
      <c r="AB498" s="25"/>
      <c r="AC498" s="25"/>
      <c r="AD498" s="25"/>
      <c r="AE498" s="24"/>
      <c r="AF498" s="24"/>
      <c r="AG498" s="50"/>
      <c r="AH498" s="52" t="s">
        <v>93</v>
      </c>
      <c r="AI498" s="26"/>
      <c r="AJ498" s="22" t="s">
        <v>748</v>
      </c>
    </row>
    <row r="499" spans="1:36" x14ac:dyDescent="0.2">
      <c r="A499" s="5">
        <v>505</v>
      </c>
      <c r="B499" s="16"/>
      <c r="C499" s="17">
        <v>98104001082</v>
      </c>
      <c r="D499" s="52" t="s">
        <v>998</v>
      </c>
      <c r="E499" s="52" t="s">
        <v>999</v>
      </c>
      <c r="F499" s="52" t="s">
        <v>211</v>
      </c>
      <c r="G499" s="58">
        <v>28</v>
      </c>
      <c r="H499" s="58" t="s">
        <v>1000</v>
      </c>
      <c r="I499" s="52" t="s">
        <v>1001</v>
      </c>
      <c r="J499" s="52">
        <v>5530170</v>
      </c>
      <c r="K499" s="51"/>
      <c r="L499" s="52"/>
      <c r="M499" s="22">
        <v>41</v>
      </c>
      <c r="N499" s="22"/>
      <c r="O499" s="23">
        <v>1</v>
      </c>
      <c r="P499" s="23">
        <v>1</v>
      </c>
      <c r="Q499" s="19">
        <f t="shared" si="97"/>
        <v>-41</v>
      </c>
      <c r="R499" s="19">
        <f t="shared" si="98"/>
        <v>-41</v>
      </c>
      <c r="S499" s="5">
        <f t="shared" si="94"/>
        <v>0</v>
      </c>
      <c r="T499" s="5">
        <f t="shared" si="95"/>
        <v>0</v>
      </c>
      <c r="U499" s="5">
        <f t="shared" si="91"/>
        <v>0</v>
      </c>
      <c r="V499" s="24">
        <v>0</v>
      </c>
      <c r="W499" s="12">
        <f t="shared" si="92"/>
        <v>-5212.74</v>
      </c>
      <c r="X499" s="12">
        <f t="shared" si="93"/>
        <v>-6785.09</v>
      </c>
      <c r="Y499" s="12">
        <f t="shared" si="96"/>
        <v>-11997.83</v>
      </c>
      <c r="Z499" s="52"/>
      <c r="AA499" s="25">
        <f t="shared" si="99"/>
        <v>0</v>
      </c>
      <c r="AB499" s="25"/>
      <c r="AC499" s="25"/>
      <c r="AD499" s="25"/>
      <c r="AE499" s="24">
        <v>1</v>
      </c>
      <c r="AF499" s="24"/>
      <c r="AG499" s="52"/>
      <c r="AH499" s="52" t="s">
        <v>93</v>
      </c>
      <c r="AI499" s="26"/>
      <c r="AJ499" s="22" t="s">
        <v>748</v>
      </c>
    </row>
    <row r="500" spans="1:36" x14ac:dyDescent="0.2">
      <c r="A500" s="5">
        <v>506</v>
      </c>
      <c r="B500" s="16">
        <v>331000044784</v>
      </c>
      <c r="C500" s="17">
        <v>991040003378</v>
      </c>
      <c r="D500" s="52" t="s">
        <v>1002</v>
      </c>
      <c r="E500" s="52" t="s">
        <v>1003</v>
      </c>
      <c r="F500" s="52" t="s">
        <v>968</v>
      </c>
      <c r="G500" s="58" t="s">
        <v>49</v>
      </c>
      <c r="H500" s="58"/>
      <c r="I500" s="52">
        <v>7051269</v>
      </c>
      <c r="J500" s="52">
        <v>153924</v>
      </c>
      <c r="K500" s="51"/>
      <c r="L500" s="52"/>
      <c r="M500" s="22">
        <v>6313</v>
      </c>
      <c r="N500" s="22"/>
      <c r="O500" s="23">
        <v>1</v>
      </c>
      <c r="P500" s="23">
        <v>1</v>
      </c>
      <c r="Q500" s="19">
        <f t="shared" si="97"/>
        <v>-6313</v>
      </c>
      <c r="R500" s="19">
        <f t="shared" si="98"/>
        <v>-6313</v>
      </c>
      <c r="S500" s="5">
        <f t="shared" si="94"/>
        <v>0</v>
      </c>
      <c r="T500" s="5">
        <f t="shared" si="95"/>
        <v>0</v>
      </c>
      <c r="U500" s="5">
        <f t="shared" si="91"/>
        <v>0</v>
      </c>
      <c r="V500" s="24">
        <v>0</v>
      </c>
      <c r="W500" s="12">
        <f t="shared" si="92"/>
        <v>-802634.82</v>
      </c>
      <c r="X500" s="12">
        <f t="shared" si="93"/>
        <v>-1044738.3700000001</v>
      </c>
      <c r="Y500" s="12">
        <f t="shared" si="96"/>
        <v>-1847373.19</v>
      </c>
      <c r="Z500" s="52"/>
      <c r="AA500" s="25">
        <f t="shared" si="99"/>
        <v>0</v>
      </c>
      <c r="AB500" s="25"/>
      <c r="AC500" s="25"/>
      <c r="AD500" s="25"/>
      <c r="AE500" s="24">
        <v>1</v>
      </c>
      <c r="AF500" s="24"/>
      <c r="AG500" s="52"/>
      <c r="AH500" s="52" t="s">
        <v>292</v>
      </c>
      <c r="AI500" s="26"/>
      <c r="AJ500" s="22" t="s">
        <v>748</v>
      </c>
    </row>
    <row r="501" spans="1:36" x14ac:dyDescent="0.2">
      <c r="A501" s="5">
        <v>507</v>
      </c>
      <c r="B501" s="16"/>
      <c r="C501" s="17">
        <v>991040003378</v>
      </c>
      <c r="D501" s="52" t="s">
        <v>1002</v>
      </c>
      <c r="E501" s="52" t="s">
        <v>6615</v>
      </c>
      <c r="F501" s="52"/>
      <c r="G501" s="58"/>
      <c r="H501" s="58"/>
      <c r="I501" s="52"/>
      <c r="J501" s="52"/>
      <c r="K501" s="51"/>
      <c r="L501" s="52"/>
      <c r="M501" s="22">
        <v>66</v>
      </c>
      <c r="N501" s="22"/>
      <c r="O501" s="23">
        <v>1</v>
      </c>
      <c r="P501" s="23">
        <v>1</v>
      </c>
      <c r="Q501" s="19">
        <f t="shared" si="97"/>
        <v>-66</v>
      </c>
      <c r="R501" s="19">
        <f t="shared" si="98"/>
        <v>-66</v>
      </c>
      <c r="S501" s="5">
        <f t="shared" si="94"/>
        <v>0</v>
      </c>
      <c r="T501" s="5">
        <f t="shared" si="95"/>
        <v>0</v>
      </c>
      <c r="U501" s="5">
        <f t="shared" si="91"/>
        <v>0</v>
      </c>
      <c r="V501" s="24">
        <v>0</v>
      </c>
      <c r="W501" s="12">
        <f t="shared" si="92"/>
        <v>-8391.24</v>
      </c>
      <c r="X501" s="12">
        <f t="shared" si="93"/>
        <v>-10922.34</v>
      </c>
      <c r="Y501" s="12">
        <f t="shared" si="96"/>
        <v>-19313.580000000002</v>
      </c>
      <c r="Z501" s="52"/>
      <c r="AA501" s="25">
        <f t="shared" si="99"/>
        <v>0</v>
      </c>
      <c r="AB501" s="25"/>
      <c r="AC501" s="25"/>
      <c r="AD501" s="25"/>
      <c r="AE501" s="24">
        <v>-1</v>
      </c>
      <c r="AF501" s="24" t="s">
        <v>6576</v>
      </c>
      <c r="AG501" s="52"/>
      <c r="AH501" s="52" t="s">
        <v>292</v>
      </c>
      <c r="AI501" s="26"/>
      <c r="AJ501" s="22" t="s">
        <v>748</v>
      </c>
    </row>
    <row r="502" spans="1:36" x14ac:dyDescent="0.2">
      <c r="A502" s="5">
        <v>508</v>
      </c>
      <c r="B502" s="16">
        <v>331000046109</v>
      </c>
      <c r="C502" s="17">
        <v>701201400078</v>
      </c>
      <c r="D502" s="52" t="s">
        <v>1004</v>
      </c>
      <c r="E502" s="52" t="s">
        <v>1005</v>
      </c>
      <c r="F502" s="52" t="s">
        <v>91</v>
      </c>
      <c r="G502" s="58">
        <v>27</v>
      </c>
      <c r="H502" s="58">
        <v>1</v>
      </c>
      <c r="I502" s="59">
        <v>1012149664906</v>
      </c>
      <c r="J502" s="52">
        <v>57905900</v>
      </c>
      <c r="K502" s="51"/>
      <c r="L502" s="52"/>
      <c r="M502" s="22">
        <v>40</v>
      </c>
      <c r="N502" s="22"/>
      <c r="O502" s="23">
        <v>1</v>
      </c>
      <c r="P502" s="23">
        <v>1</v>
      </c>
      <c r="Q502" s="19">
        <f t="shared" si="97"/>
        <v>-40</v>
      </c>
      <c r="R502" s="19">
        <f t="shared" si="98"/>
        <v>-40</v>
      </c>
      <c r="S502" s="5">
        <f t="shared" si="94"/>
        <v>1</v>
      </c>
      <c r="T502" s="5">
        <f t="shared" si="95"/>
        <v>65</v>
      </c>
      <c r="U502" s="5">
        <f t="shared" si="91"/>
        <v>19020.95</v>
      </c>
      <c r="V502" s="24">
        <v>0</v>
      </c>
      <c r="W502" s="12">
        <f t="shared" si="92"/>
        <v>-5085.6000000000004</v>
      </c>
      <c r="X502" s="12">
        <f t="shared" si="93"/>
        <v>-6619.6</v>
      </c>
      <c r="Y502" s="12">
        <f t="shared" si="96"/>
        <v>-11705.2</v>
      </c>
      <c r="Z502" s="52"/>
      <c r="AA502" s="25">
        <f t="shared" si="99"/>
        <v>0</v>
      </c>
      <c r="AB502" s="25"/>
      <c r="AC502" s="25"/>
      <c r="AD502" s="25"/>
      <c r="AE502" s="24">
        <v>1</v>
      </c>
      <c r="AF502" s="24"/>
      <c r="AG502" s="52"/>
      <c r="AH502" s="52" t="s">
        <v>287</v>
      </c>
      <c r="AI502" s="26"/>
      <c r="AJ502" s="22" t="s">
        <v>748</v>
      </c>
    </row>
    <row r="503" spans="1:36" x14ac:dyDescent="0.2">
      <c r="A503" s="5">
        <v>509</v>
      </c>
      <c r="B503" s="16">
        <v>331000046109</v>
      </c>
      <c r="C503" s="17">
        <v>701201400078</v>
      </c>
      <c r="D503" s="52" t="s">
        <v>1004</v>
      </c>
      <c r="E503" s="52" t="s">
        <v>1006</v>
      </c>
      <c r="F503" s="52" t="s">
        <v>91</v>
      </c>
      <c r="G503" s="58">
        <v>27</v>
      </c>
      <c r="H503" s="58">
        <v>1</v>
      </c>
      <c r="I503" s="52">
        <v>15022551804</v>
      </c>
      <c r="J503" s="52">
        <v>5677557</v>
      </c>
      <c r="K503" s="51"/>
      <c r="L503" s="52"/>
      <c r="M503" s="71">
        <v>37</v>
      </c>
      <c r="N503" s="71"/>
      <c r="O503" s="23">
        <v>1</v>
      </c>
      <c r="P503" s="23">
        <v>1</v>
      </c>
      <c r="Q503" s="19">
        <f t="shared" si="97"/>
        <v>-37</v>
      </c>
      <c r="R503" s="19">
        <f t="shared" si="98"/>
        <v>-37</v>
      </c>
      <c r="S503" s="5">
        <f t="shared" si="94"/>
        <v>1</v>
      </c>
      <c r="T503" s="5">
        <f t="shared" si="95"/>
        <v>62</v>
      </c>
      <c r="U503" s="5">
        <f t="shared" si="91"/>
        <v>18143.060000000001</v>
      </c>
      <c r="V503" s="24">
        <v>0</v>
      </c>
      <c r="W503" s="12">
        <f t="shared" si="92"/>
        <v>-4704.18</v>
      </c>
      <c r="X503" s="12">
        <f t="shared" si="93"/>
        <v>-6123.13</v>
      </c>
      <c r="Y503" s="12">
        <f t="shared" si="96"/>
        <v>-10827.310000000001</v>
      </c>
      <c r="Z503" s="52"/>
      <c r="AA503" s="25">
        <f t="shared" si="99"/>
        <v>0</v>
      </c>
      <c r="AB503" s="25"/>
      <c r="AC503" s="25"/>
      <c r="AD503" s="25"/>
      <c r="AE503" s="24">
        <v>1</v>
      </c>
      <c r="AF503" s="24"/>
      <c r="AG503" s="52"/>
      <c r="AH503" s="52" t="s">
        <v>287</v>
      </c>
      <c r="AI503" s="26"/>
      <c r="AJ503" s="22" t="s">
        <v>748</v>
      </c>
    </row>
    <row r="504" spans="1:36" x14ac:dyDescent="0.2">
      <c r="A504" s="5">
        <v>510</v>
      </c>
      <c r="B504" s="16">
        <v>331000046109</v>
      </c>
      <c r="C504" s="17">
        <v>701201400078</v>
      </c>
      <c r="D504" s="52" t="s">
        <v>1004</v>
      </c>
      <c r="E504" s="52" t="s">
        <v>1006</v>
      </c>
      <c r="F504" s="52" t="s">
        <v>91</v>
      </c>
      <c r="G504" s="58">
        <v>27</v>
      </c>
      <c r="H504" s="58">
        <v>1</v>
      </c>
      <c r="I504" s="59">
        <v>1012149961105</v>
      </c>
      <c r="J504" s="52">
        <v>57905899</v>
      </c>
      <c r="K504" s="51"/>
      <c r="L504" s="52"/>
      <c r="M504" s="22">
        <v>475</v>
      </c>
      <c r="N504" s="22"/>
      <c r="O504" s="23">
        <v>1</v>
      </c>
      <c r="P504" s="23">
        <v>1</v>
      </c>
      <c r="Q504" s="19">
        <f t="shared" si="97"/>
        <v>-475</v>
      </c>
      <c r="R504" s="19">
        <f t="shared" si="98"/>
        <v>-475</v>
      </c>
      <c r="S504" s="5">
        <f t="shared" si="94"/>
        <v>1</v>
      </c>
      <c r="T504" s="5">
        <f t="shared" si="95"/>
        <v>500</v>
      </c>
      <c r="U504" s="5">
        <f t="shared" si="91"/>
        <v>146315</v>
      </c>
      <c r="V504" s="24">
        <v>0</v>
      </c>
      <c r="W504" s="12">
        <f t="shared" si="92"/>
        <v>-60391.5</v>
      </c>
      <c r="X504" s="12">
        <f t="shared" si="93"/>
        <v>-78607.75</v>
      </c>
      <c r="Y504" s="12">
        <f t="shared" si="96"/>
        <v>-138999.25</v>
      </c>
      <c r="Z504" s="52"/>
      <c r="AA504" s="25">
        <f t="shared" si="99"/>
        <v>0</v>
      </c>
      <c r="AB504" s="25"/>
      <c r="AC504" s="25"/>
      <c r="AD504" s="25"/>
      <c r="AE504" s="24">
        <v>1</v>
      </c>
      <c r="AF504" s="24"/>
      <c r="AG504" s="52"/>
      <c r="AH504" s="52" t="s">
        <v>287</v>
      </c>
      <c r="AI504" s="26"/>
      <c r="AJ504" s="22" t="s">
        <v>748</v>
      </c>
    </row>
    <row r="505" spans="1:36" x14ac:dyDescent="0.2">
      <c r="A505" s="5">
        <v>511</v>
      </c>
      <c r="B505" s="16">
        <v>331010290334</v>
      </c>
      <c r="C505" s="17">
        <v>570415300896</v>
      </c>
      <c r="D505" s="52" t="s">
        <v>1007</v>
      </c>
      <c r="E505" s="52" t="s">
        <v>1008</v>
      </c>
      <c r="F505" s="52" t="s">
        <v>91</v>
      </c>
      <c r="G505" s="58">
        <v>40</v>
      </c>
      <c r="H505" s="58">
        <v>3</v>
      </c>
      <c r="I505" s="52">
        <v>13135682</v>
      </c>
      <c r="J505" s="52">
        <v>153309</v>
      </c>
      <c r="K505" s="51"/>
      <c r="L505" s="52"/>
      <c r="M505" s="52">
        <v>762</v>
      </c>
      <c r="N505" s="52"/>
      <c r="O505" s="23">
        <v>1</v>
      </c>
      <c r="P505" s="23">
        <v>1</v>
      </c>
      <c r="Q505" s="19">
        <f t="shared" si="97"/>
        <v>-762</v>
      </c>
      <c r="R505" s="19">
        <f t="shared" si="98"/>
        <v>-762</v>
      </c>
      <c r="S505" s="5">
        <f t="shared" si="94"/>
        <v>1</v>
      </c>
      <c r="T505" s="5">
        <f t="shared" si="95"/>
        <v>787</v>
      </c>
      <c r="U505" s="5">
        <f t="shared" si="91"/>
        <v>230299.81</v>
      </c>
      <c r="V505" s="24">
        <v>0</v>
      </c>
      <c r="W505" s="12">
        <f t="shared" si="92"/>
        <v>-96880.680000000008</v>
      </c>
      <c r="X505" s="12">
        <f t="shared" si="93"/>
        <v>-126103.38</v>
      </c>
      <c r="Y505" s="12">
        <f t="shared" si="96"/>
        <v>-222984.06</v>
      </c>
      <c r="Z505" s="52"/>
      <c r="AA505" s="25">
        <f t="shared" si="99"/>
        <v>0</v>
      </c>
      <c r="AB505" s="25"/>
      <c r="AC505" s="25"/>
      <c r="AD505" s="25"/>
      <c r="AE505" s="24">
        <v>1</v>
      </c>
      <c r="AF505" s="24"/>
      <c r="AG505" s="52"/>
      <c r="AH505" s="52" t="s">
        <v>287</v>
      </c>
      <c r="AI505" s="26"/>
      <c r="AJ505" s="22" t="s">
        <v>748</v>
      </c>
    </row>
    <row r="506" spans="1:36" x14ac:dyDescent="0.2">
      <c r="A506" s="5">
        <v>512</v>
      </c>
      <c r="B506" s="16">
        <v>331010290334</v>
      </c>
      <c r="C506" s="17">
        <v>570415300896</v>
      </c>
      <c r="D506" s="52" t="s">
        <v>1007</v>
      </c>
      <c r="E506" s="52" t="s">
        <v>1008</v>
      </c>
      <c r="F506" s="52" t="s">
        <v>91</v>
      </c>
      <c r="G506" s="58">
        <v>40</v>
      </c>
      <c r="H506" s="58">
        <v>3</v>
      </c>
      <c r="I506" s="52">
        <v>7706749</v>
      </c>
      <c r="J506" s="52">
        <v>89513</v>
      </c>
      <c r="K506" s="51"/>
      <c r="L506" s="52"/>
      <c r="M506" s="52">
        <v>518</v>
      </c>
      <c r="N506" s="52"/>
      <c r="O506" s="23">
        <v>1</v>
      </c>
      <c r="P506" s="23">
        <v>1</v>
      </c>
      <c r="Q506" s="19">
        <f t="shared" si="97"/>
        <v>-518</v>
      </c>
      <c r="R506" s="19">
        <f t="shared" si="98"/>
        <v>-518</v>
      </c>
      <c r="S506" s="5">
        <f t="shared" si="94"/>
        <v>1</v>
      </c>
      <c r="T506" s="5">
        <f t="shared" si="95"/>
        <v>543</v>
      </c>
      <c r="U506" s="5">
        <f t="shared" si="91"/>
        <v>158898.09</v>
      </c>
      <c r="V506" s="24">
        <v>0</v>
      </c>
      <c r="W506" s="12">
        <f t="shared" si="92"/>
        <v>-65858.52</v>
      </c>
      <c r="X506" s="12">
        <f t="shared" si="93"/>
        <v>-85723.82</v>
      </c>
      <c r="Y506" s="12">
        <f t="shared" si="96"/>
        <v>-151582.34000000003</v>
      </c>
      <c r="Z506" s="52"/>
      <c r="AA506" s="25">
        <f t="shared" si="99"/>
        <v>0</v>
      </c>
      <c r="AB506" s="25"/>
      <c r="AC506" s="25"/>
      <c r="AD506" s="25"/>
      <c r="AE506" s="24">
        <v>1</v>
      </c>
      <c r="AF506" s="24"/>
      <c r="AG506" s="52"/>
      <c r="AH506" s="52" t="s">
        <v>287</v>
      </c>
      <c r="AI506" s="26"/>
      <c r="AJ506" s="22" t="s">
        <v>748</v>
      </c>
    </row>
    <row r="507" spans="1:36" x14ac:dyDescent="0.2">
      <c r="A507" s="5">
        <v>513</v>
      </c>
      <c r="B507" s="16">
        <v>331000032681</v>
      </c>
      <c r="C507" s="17">
        <v>610404401523</v>
      </c>
      <c r="D507" s="52" t="s">
        <v>1009</v>
      </c>
      <c r="E507" s="52" t="s">
        <v>1010</v>
      </c>
      <c r="F507" s="52" t="s">
        <v>91</v>
      </c>
      <c r="G507" s="58">
        <v>23</v>
      </c>
      <c r="H507" s="58">
        <v>3</v>
      </c>
      <c r="I507" s="52">
        <v>15926310</v>
      </c>
      <c r="J507" s="52">
        <v>406156</v>
      </c>
      <c r="K507" s="51"/>
      <c r="L507" s="52"/>
      <c r="M507" s="52">
        <v>388</v>
      </c>
      <c r="N507" s="52"/>
      <c r="O507" s="23">
        <v>1</v>
      </c>
      <c r="P507" s="23">
        <v>1</v>
      </c>
      <c r="Q507" s="19">
        <f t="shared" si="97"/>
        <v>-388</v>
      </c>
      <c r="R507" s="19">
        <f t="shared" si="98"/>
        <v>-388</v>
      </c>
      <c r="S507" s="5">
        <f t="shared" si="94"/>
        <v>0</v>
      </c>
      <c r="T507" s="5">
        <f t="shared" si="95"/>
        <v>0</v>
      </c>
      <c r="U507" s="5">
        <f t="shared" si="91"/>
        <v>0</v>
      </c>
      <c r="V507" s="24">
        <v>0</v>
      </c>
      <c r="W507" s="12">
        <f t="shared" si="92"/>
        <v>-49330.32</v>
      </c>
      <c r="X507" s="12">
        <f t="shared" si="93"/>
        <v>-64210.12</v>
      </c>
      <c r="Y507" s="12">
        <f t="shared" si="96"/>
        <v>-113540.44</v>
      </c>
      <c r="Z507" s="52"/>
      <c r="AA507" s="25">
        <f t="shared" si="99"/>
        <v>0</v>
      </c>
      <c r="AB507" s="25"/>
      <c r="AC507" s="25"/>
      <c r="AD507" s="25"/>
      <c r="AE507" s="24">
        <v>1</v>
      </c>
      <c r="AF507" s="24"/>
      <c r="AG507" s="52"/>
      <c r="AH507" s="52" t="s">
        <v>142</v>
      </c>
      <c r="AI507" s="26"/>
      <c r="AJ507" s="22" t="s">
        <v>748</v>
      </c>
    </row>
    <row r="508" spans="1:36" x14ac:dyDescent="0.2">
      <c r="A508" s="5">
        <v>514</v>
      </c>
      <c r="B508" s="16">
        <v>331010821714</v>
      </c>
      <c r="C508" s="17">
        <v>790719400048</v>
      </c>
      <c r="D508" s="52" t="s">
        <v>1011</v>
      </c>
      <c r="E508" s="52" t="s">
        <v>844</v>
      </c>
      <c r="F508" s="52" t="s">
        <v>91</v>
      </c>
      <c r="G508" s="58">
        <v>26</v>
      </c>
      <c r="H508" s="58"/>
      <c r="I508" s="52" t="s">
        <v>1012</v>
      </c>
      <c r="J508" s="52">
        <v>88065</v>
      </c>
      <c r="K508" s="51"/>
      <c r="L508" s="52"/>
      <c r="M508" s="22">
        <v>451</v>
      </c>
      <c r="N508" s="22"/>
      <c r="O508" s="23">
        <v>1</v>
      </c>
      <c r="P508" s="23">
        <v>1</v>
      </c>
      <c r="Q508" s="19">
        <f t="shared" si="97"/>
        <v>-451</v>
      </c>
      <c r="R508" s="19">
        <f t="shared" si="98"/>
        <v>-451</v>
      </c>
      <c r="S508" s="5">
        <f t="shared" si="94"/>
        <v>1</v>
      </c>
      <c r="T508" s="5">
        <f t="shared" si="95"/>
        <v>476</v>
      </c>
      <c r="U508" s="5">
        <f t="shared" si="91"/>
        <v>139291.88</v>
      </c>
      <c r="V508" s="24">
        <v>0</v>
      </c>
      <c r="W508" s="12">
        <f t="shared" si="92"/>
        <v>-57340.14</v>
      </c>
      <c r="X508" s="12">
        <f t="shared" si="93"/>
        <v>-74635.990000000005</v>
      </c>
      <c r="Y508" s="12">
        <f t="shared" si="96"/>
        <v>-131976.13</v>
      </c>
      <c r="Z508" s="52"/>
      <c r="AA508" s="25">
        <f t="shared" si="99"/>
        <v>0</v>
      </c>
      <c r="AB508" s="25"/>
      <c r="AC508" s="25"/>
      <c r="AD508" s="25"/>
      <c r="AE508" s="24">
        <v>1</v>
      </c>
      <c r="AF508" s="24"/>
      <c r="AG508" s="52"/>
      <c r="AH508" s="52" t="s">
        <v>287</v>
      </c>
      <c r="AI508" s="26"/>
      <c r="AJ508" s="22" t="s">
        <v>748</v>
      </c>
    </row>
    <row r="509" spans="1:36" x14ac:dyDescent="0.2">
      <c r="A509" s="5">
        <v>515</v>
      </c>
      <c r="B509" s="16">
        <v>331010821714</v>
      </c>
      <c r="C509" s="17">
        <v>790719400048</v>
      </c>
      <c r="D509" s="52" t="s">
        <v>1011</v>
      </c>
      <c r="E509" s="52" t="s">
        <v>844</v>
      </c>
      <c r="F509" s="52" t="s">
        <v>91</v>
      </c>
      <c r="G509" s="58">
        <v>26</v>
      </c>
      <c r="H509" s="58"/>
      <c r="I509" s="52">
        <v>8147091</v>
      </c>
      <c r="J509" s="52">
        <v>40574</v>
      </c>
      <c r="K509" s="51"/>
      <c r="L509" s="52"/>
      <c r="M509" s="22">
        <v>260</v>
      </c>
      <c r="N509" s="22"/>
      <c r="O509" s="23">
        <v>1</v>
      </c>
      <c r="P509" s="23">
        <v>1</v>
      </c>
      <c r="Q509" s="19">
        <f t="shared" si="97"/>
        <v>-260</v>
      </c>
      <c r="R509" s="19">
        <f t="shared" si="98"/>
        <v>-260</v>
      </c>
      <c r="S509" s="5">
        <f t="shared" si="94"/>
        <v>1</v>
      </c>
      <c r="T509" s="5">
        <f t="shared" si="95"/>
        <v>285</v>
      </c>
      <c r="U509" s="5">
        <f t="shared" si="91"/>
        <v>83399.55</v>
      </c>
      <c r="V509" s="24">
        <v>0</v>
      </c>
      <c r="W509" s="12">
        <f t="shared" si="92"/>
        <v>-33056.400000000001</v>
      </c>
      <c r="X509" s="12">
        <f t="shared" si="93"/>
        <v>-43027.4</v>
      </c>
      <c r="Y509" s="12">
        <f t="shared" si="96"/>
        <v>-76083.8</v>
      </c>
      <c r="Z509" s="52"/>
      <c r="AA509" s="25">
        <f t="shared" si="99"/>
        <v>0</v>
      </c>
      <c r="AB509" s="25"/>
      <c r="AC509" s="25"/>
      <c r="AD509" s="25"/>
      <c r="AE509" s="24">
        <v>1</v>
      </c>
      <c r="AF509" s="24"/>
      <c r="AG509" s="52"/>
      <c r="AH509" s="52" t="s">
        <v>287</v>
      </c>
      <c r="AI509" s="26"/>
      <c r="AJ509" s="22" t="s">
        <v>748</v>
      </c>
    </row>
    <row r="510" spans="1:36" x14ac:dyDescent="0.2">
      <c r="A510" s="5">
        <v>516</v>
      </c>
      <c r="B510" s="16">
        <v>331010821714</v>
      </c>
      <c r="C510" s="17">
        <v>790719400048</v>
      </c>
      <c r="D510" s="52" t="s">
        <v>1011</v>
      </c>
      <c r="E510" s="52" t="s">
        <v>844</v>
      </c>
      <c r="F510" s="52" t="s">
        <v>91</v>
      </c>
      <c r="G510" s="58">
        <v>26</v>
      </c>
      <c r="H510" s="58"/>
      <c r="I510" s="52">
        <v>7603297</v>
      </c>
      <c r="J510" s="52">
        <v>4369</v>
      </c>
      <c r="K510" s="51"/>
      <c r="L510" s="52"/>
      <c r="M510" s="22">
        <v>1598</v>
      </c>
      <c r="N510" s="22"/>
      <c r="O510" s="23">
        <v>1</v>
      </c>
      <c r="P510" s="23">
        <v>1</v>
      </c>
      <c r="Q510" s="19">
        <f t="shared" si="97"/>
        <v>-1598</v>
      </c>
      <c r="R510" s="19">
        <f t="shared" si="98"/>
        <v>-1598</v>
      </c>
      <c r="S510" s="5">
        <f t="shared" si="94"/>
        <v>1</v>
      </c>
      <c r="T510" s="5">
        <f t="shared" si="95"/>
        <v>1623</v>
      </c>
      <c r="U510" s="5">
        <f t="shared" si="91"/>
        <v>474938.49</v>
      </c>
      <c r="V510" s="24">
        <v>0</v>
      </c>
      <c r="W510" s="12">
        <f t="shared" si="92"/>
        <v>-203169.72</v>
      </c>
      <c r="X510" s="12">
        <f t="shared" si="93"/>
        <v>-264453.02</v>
      </c>
      <c r="Y510" s="12">
        <f t="shared" si="96"/>
        <v>-467622.74</v>
      </c>
      <c r="Z510" s="52"/>
      <c r="AA510" s="25">
        <f t="shared" si="99"/>
        <v>0</v>
      </c>
      <c r="AB510" s="25"/>
      <c r="AC510" s="25"/>
      <c r="AD510" s="25"/>
      <c r="AE510" s="24">
        <v>1</v>
      </c>
      <c r="AF510" s="24"/>
      <c r="AG510" s="52"/>
      <c r="AH510" s="52" t="s">
        <v>287</v>
      </c>
      <c r="AI510" s="26"/>
      <c r="AJ510" s="22" t="s">
        <v>748</v>
      </c>
    </row>
    <row r="511" spans="1:36" x14ac:dyDescent="0.2">
      <c r="A511" s="5">
        <v>517</v>
      </c>
      <c r="B511" s="16">
        <v>331010237195</v>
      </c>
      <c r="C511" s="17">
        <v>640809401947</v>
      </c>
      <c r="D511" s="52" t="s">
        <v>1013</v>
      </c>
      <c r="E511" s="52" t="s">
        <v>1014</v>
      </c>
      <c r="F511" s="52" t="s">
        <v>211</v>
      </c>
      <c r="G511" s="58">
        <v>22</v>
      </c>
      <c r="H511" s="58"/>
      <c r="I511" s="52">
        <v>906877803</v>
      </c>
      <c r="J511" s="52">
        <v>405533</v>
      </c>
      <c r="K511" s="51"/>
      <c r="L511" s="52"/>
      <c r="M511" s="22">
        <v>1291</v>
      </c>
      <c r="N511" s="22"/>
      <c r="O511" s="23">
        <v>1</v>
      </c>
      <c r="P511" s="23">
        <v>1</v>
      </c>
      <c r="Q511" s="19">
        <f t="shared" si="97"/>
        <v>-1291</v>
      </c>
      <c r="R511" s="19">
        <f t="shared" si="98"/>
        <v>-1291</v>
      </c>
      <c r="S511" s="5">
        <f t="shared" si="94"/>
        <v>1</v>
      </c>
      <c r="T511" s="5">
        <f t="shared" si="95"/>
        <v>1316</v>
      </c>
      <c r="U511" s="5">
        <f t="shared" ref="U511:U576" si="100">(vod+kan)*T511</f>
        <v>385101.08</v>
      </c>
      <c r="V511" s="24">
        <v>0</v>
      </c>
      <c r="W511" s="12">
        <f t="shared" ref="W511:W576" si="101">IF( OR(AH511="респ.бюджет",AH511="гор.бюджет",AH511="обл.бюджет"),vod_b,IF(AH511="район",vod_r,IF(AH511="талсуат",vod_tal,IF(AH511="коммунал.хоз-во",vod_kom,vod))))*Q511</f>
        <v>-164137.74</v>
      </c>
      <c r="X511" s="12">
        <f t="shared" ref="X511:X576" si="102">IF( OR(AH511="респ.бюджет",AH511="гор.бюджет",AH511="обл.бюджет"),kan_b,IF(AH511="район",kan_r,IF(AH511="талсуат",kan_tal,IF(AH511="коммунал.хоз-во",kan_kom,kan))))*R511</f>
        <v>-213647.59000000003</v>
      </c>
      <c r="Y511" s="12">
        <f t="shared" si="96"/>
        <v>-377785.33</v>
      </c>
      <c r="Z511" s="52"/>
      <c r="AA511" s="25">
        <f t="shared" si="99"/>
        <v>0</v>
      </c>
      <c r="AB511" s="25"/>
      <c r="AC511" s="25"/>
      <c r="AD511" s="25"/>
      <c r="AE511" s="24">
        <v>1</v>
      </c>
      <c r="AF511" s="24"/>
      <c r="AG511" s="52"/>
      <c r="AH511" s="52" t="s">
        <v>287</v>
      </c>
      <c r="AI511" s="26"/>
      <c r="AJ511" s="22" t="s">
        <v>748</v>
      </c>
    </row>
    <row r="512" spans="1:36" x14ac:dyDescent="0.2">
      <c r="A512" s="5">
        <v>518</v>
      </c>
      <c r="B512" s="16">
        <v>331010237195</v>
      </c>
      <c r="C512" s="17">
        <v>640809401947</v>
      </c>
      <c r="D512" s="52" t="s">
        <v>1013</v>
      </c>
      <c r="E512" s="52" t="s">
        <v>1014</v>
      </c>
      <c r="F512" s="52" t="s">
        <v>211</v>
      </c>
      <c r="G512" s="58">
        <v>22</v>
      </c>
      <c r="H512" s="58"/>
      <c r="I512" s="52">
        <v>16790554</v>
      </c>
      <c r="J512" s="52">
        <v>47774</v>
      </c>
      <c r="K512" s="51"/>
      <c r="L512" s="52"/>
      <c r="M512" s="22">
        <v>483</v>
      </c>
      <c r="N512" s="22"/>
      <c r="O512" s="23">
        <v>1</v>
      </c>
      <c r="P512" s="23">
        <v>1</v>
      </c>
      <c r="Q512" s="19">
        <f t="shared" si="97"/>
        <v>-483</v>
      </c>
      <c r="R512" s="19">
        <f t="shared" si="98"/>
        <v>-483</v>
      </c>
      <c r="S512" s="5">
        <f t="shared" ref="S512:S577" si="103">IF(OR(AND(AH512="кафе",Q512&lt;25),AND(AH512="рестораны",Q512&lt;110),AND(AH512="гостиницы",Q512&lt;70),AND(AH512="азс и автомойки",Q512&lt;160),AND(AH512="сауны",Q512&lt;80),AND(AH512="бани",Q512&lt;50)),1,0)</f>
        <v>1</v>
      </c>
      <c r="T512" s="5">
        <f t="shared" ref="T512:T577" si="104">S512*IF(AH512="кафе",25-Q512,IF(AH512="рестораны",110-Q512,IF(AH512="гостиницы",70-Q512,IF(AH512="азс и автомойки",160-Q512,IF(AH512="сауны",80-Q512,IF(AH512="бани",50-Q512,0))))))</f>
        <v>508</v>
      </c>
      <c r="U512" s="5">
        <f t="shared" si="100"/>
        <v>148656.04</v>
      </c>
      <c r="V512" s="24">
        <v>0</v>
      </c>
      <c r="W512" s="12">
        <f t="shared" si="101"/>
        <v>-61408.62</v>
      </c>
      <c r="X512" s="12">
        <f t="shared" si="102"/>
        <v>-79931.67</v>
      </c>
      <c r="Y512" s="12">
        <f t="shared" ref="Y512:Y577" si="105">W512+X512+AC512</f>
        <v>-141340.29</v>
      </c>
      <c r="Z512" s="52"/>
      <c r="AA512" s="25">
        <f t="shared" si="99"/>
        <v>0</v>
      </c>
      <c r="AB512" s="25"/>
      <c r="AC512" s="25"/>
      <c r="AD512" s="25"/>
      <c r="AE512" s="24">
        <v>1</v>
      </c>
      <c r="AF512" s="24"/>
      <c r="AG512" s="52"/>
      <c r="AH512" s="52" t="s">
        <v>287</v>
      </c>
      <c r="AI512" s="26"/>
      <c r="AJ512" s="22" t="s">
        <v>748</v>
      </c>
    </row>
    <row r="513" spans="1:36" x14ac:dyDescent="0.2">
      <c r="A513" s="5">
        <v>519</v>
      </c>
      <c r="B513" s="16">
        <v>331010174127</v>
      </c>
      <c r="C513" s="17">
        <v>660918400757</v>
      </c>
      <c r="D513" s="52" t="s">
        <v>1015</v>
      </c>
      <c r="E513" s="52" t="s">
        <v>1016</v>
      </c>
      <c r="F513" s="52" t="s">
        <v>831</v>
      </c>
      <c r="G513" s="58">
        <v>19</v>
      </c>
      <c r="H513" s="58">
        <v>18</v>
      </c>
      <c r="I513" s="52">
        <v>30608895</v>
      </c>
      <c r="J513" s="52">
        <v>57908321</v>
      </c>
      <c r="K513" s="51"/>
      <c r="L513" s="52"/>
      <c r="M513" s="22">
        <v>1096</v>
      </c>
      <c r="N513" s="22"/>
      <c r="O513" s="23">
        <v>1</v>
      </c>
      <c r="P513" s="23">
        <v>1</v>
      </c>
      <c r="Q513" s="19">
        <f t="shared" si="97"/>
        <v>-1096</v>
      </c>
      <c r="R513" s="19">
        <f t="shared" si="98"/>
        <v>-1096</v>
      </c>
      <c r="S513" s="5">
        <f t="shared" si="103"/>
        <v>1</v>
      </c>
      <c r="T513" s="5">
        <f t="shared" si="104"/>
        <v>1121</v>
      </c>
      <c r="U513" s="5">
        <f t="shared" si="100"/>
        <v>328038.23</v>
      </c>
      <c r="V513" s="24">
        <v>0</v>
      </c>
      <c r="W513" s="12">
        <f t="shared" si="101"/>
        <v>-139345.44</v>
      </c>
      <c r="X513" s="12">
        <f t="shared" si="102"/>
        <v>-181377.04</v>
      </c>
      <c r="Y513" s="12">
        <f t="shared" si="105"/>
        <v>-320722.48</v>
      </c>
      <c r="Z513" s="52"/>
      <c r="AA513" s="25">
        <f t="shared" si="99"/>
        <v>0</v>
      </c>
      <c r="AB513" s="25"/>
      <c r="AC513" s="25"/>
      <c r="AD513" s="25"/>
      <c r="AE513" s="24">
        <v>1</v>
      </c>
      <c r="AF513" s="24"/>
      <c r="AG513" s="52"/>
      <c r="AH513" s="52" t="s">
        <v>287</v>
      </c>
      <c r="AI513" s="26"/>
      <c r="AJ513" s="22" t="s">
        <v>748</v>
      </c>
    </row>
    <row r="514" spans="1:36" x14ac:dyDescent="0.2">
      <c r="A514" s="5">
        <v>520</v>
      </c>
      <c r="B514" s="16">
        <v>331010174128</v>
      </c>
      <c r="C514" s="17">
        <v>660918400758</v>
      </c>
      <c r="D514" s="52" t="s">
        <v>1015</v>
      </c>
      <c r="E514" s="52" t="s">
        <v>1017</v>
      </c>
      <c r="F514" s="52" t="s">
        <v>831</v>
      </c>
      <c r="G514" s="58">
        <v>19</v>
      </c>
      <c r="H514" s="58">
        <v>20</v>
      </c>
      <c r="I514" s="52">
        <v>31573455</v>
      </c>
      <c r="J514" s="52">
        <v>58173765</v>
      </c>
      <c r="K514" s="51"/>
      <c r="L514" s="52"/>
      <c r="M514" s="22">
        <v>497</v>
      </c>
      <c r="N514" s="22"/>
      <c r="O514" s="23">
        <v>1</v>
      </c>
      <c r="P514" s="23">
        <v>1</v>
      </c>
      <c r="Q514" s="19">
        <f t="shared" si="97"/>
        <v>-497</v>
      </c>
      <c r="R514" s="19">
        <f t="shared" si="98"/>
        <v>-497</v>
      </c>
      <c r="S514" s="5">
        <f t="shared" si="103"/>
        <v>1</v>
      </c>
      <c r="T514" s="5">
        <f t="shared" si="104"/>
        <v>522</v>
      </c>
      <c r="U514" s="5">
        <f t="shared" si="100"/>
        <v>152752.85999999999</v>
      </c>
      <c r="V514" s="24">
        <v>0</v>
      </c>
      <c r="W514" s="12">
        <f t="shared" si="101"/>
        <v>-63188.58</v>
      </c>
      <c r="X514" s="12">
        <f t="shared" si="102"/>
        <v>-82248.53</v>
      </c>
      <c r="Y514" s="12">
        <f t="shared" si="105"/>
        <v>-145437.10999999999</v>
      </c>
      <c r="Z514" s="52"/>
      <c r="AA514" s="25">
        <f t="shared" si="99"/>
        <v>0</v>
      </c>
      <c r="AB514" s="25"/>
      <c r="AC514" s="25"/>
      <c r="AD514" s="25"/>
      <c r="AE514" s="24">
        <v>1</v>
      </c>
      <c r="AF514" s="24"/>
      <c r="AG514" s="52"/>
      <c r="AH514" s="52" t="s">
        <v>287</v>
      </c>
      <c r="AI514" s="26"/>
      <c r="AJ514" s="22" t="s">
        <v>748</v>
      </c>
    </row>
    <row r="515" spans="1:36" x14ac:dyDescent="0.2">
      <c r="A515" s="5">
        <v>521</v>
      </c>
      <c r="B515" s="16">
        <v>331010365736</v>
      </c>
      <c r="C515" s="17">
        <v>730317302349</v>
      </c>
      <c r="D515" s="52" t="s">
        <v>1018</v>
      </c>
      <c r="E515" s="52" t="s">
        <v>1019</v>
      </c>
      <c r="F515" s="52"/>
      <c r="G515" s="58"/>
      <c r="H515" s="58"/>
      <c r="I515" s="52">
        <v>2290599</v>
      </c>
      <c r="J515" s="52">
        <v>89377</v>
      </c>
      <c r="K515" s="51"/>
      <c r="L515" s="52"/>
      <c r="M515" s="22">
        <v>610</v>
      </c>
      <c r="N515" s="22"/>
      <c r="O515" s="23">
        <v>1</v>
      </c>
      <c r="P515" s="23">
        <v>1</v>
      </c>
      <c r="Q515" s="19">
        <f t="shared" si="97"/>
        <v>-610</v>
      </c>
      <c r="R515" s="19">
        <f t="shared" si="98"/>
        <v>-610</v>
      </c>
      <c r="S515" s="5">
        <f t="shared" si="103"/>
        <v>1</v>
      </c>
      <c r="T515" s="5">
        <f t="shared" si="104"/>
        <v>635</v>
      </c>
      <c r="U515" s="5">
        <f t="shared" si="100"/>
        <v>185820.05</v>
      </c>
      <c r="V515" s="24">
        <v>0</v>
      </c>
      <c r="W515" s="12">
        <f t="shared" si="101"/>
        <v>-77555.399999999994</v>
      </c>
      <c r="X515" s="12">
        <f t="shared" si="102"/>
        <v>-100948.90000000001</v>
      </c>
      <c r="Y515" s="12">
        <f t="shared" si="105"/>
        <v>-178504.3</v>
      </c>
      <c r="Z515" s="52"/>
      <c r="AA515" s="25">
        <f t="shared" si="99"/>
        <v>0</v>
      </c>
      <c r="AB515" s="25"/>
      <c r="AC515" s="25"/>
      <c r="AD515" s="25"/>
      <c r="AE515" s="24"/>
      <c r="AF515" s="24"/>
      <c r="AG515" s="52"/>
      <c r="AH515" s="52" t="s">
        <v>287</v>
      </c>
      <c r="AI515" s="26"/>
      <c r="AJ515" s="22" t="s">
        <v>748</v>
      </c>
    </row>
    <row r="516" spans="1:36" x14ac:dyDescent="0.2">
      <c r="A516" s="5">
        <v>522</v>
      </c>
      <c r="B516" s="16">
        <v>331010337015</v>
      </c>
      <c r="C516" s="17">
        <v>640809401947</v>
      </c>
      <c r="D516" s="52" t="s">
        <v>1020</v>
      </c>
      <c r="E516" s="52" t="s">
        <v>1021</v>
      </c>
      <c r="F516" s="52" t="s">
        <v>831</v>
      </c>
      <c r="G516" s="58">
        <v>19</v>
      </c>
      <c r="H516" s="58">
        <v>2</v>
      </c>
      <c r="I516" s="52">
        <v>16229310</v>
      </c>
      <c r="J516" s="52">
        <v>51825</v>
      </c>
      <c r="K516" s="51"/>
      <c r="L516" s="52"/>
      <c r="M516" s="22">
        <v>1158</v>
      </c>
      <c r="N516" s="22"/>
      <c r="O516" s="23">
        <v>1</v>
      </c>
      <c r="P516" s="23">
        <v>1</v>
      </c>
      <c r="Q516" s="19">
        <f t="shared" si="97"/>
        <v>-1158</v>
      </c>
      <c r="R516" s="19">
        <f t="shared" si="98"/>
        <v>-1158</v>
      </c>
      <c r="S516" s="5">
        <f t="shared" si="103"/>
        <v>1</v>
      </c>
      <c r="T516" s="5">
        <f t="shared" si="104"/>
        <v>1183</v>
      </c>
      <c r="U516" s="5">
        <f t="shared" si="100"/>
        <v>346181.29</v>
      </c>
      <c r="V516" s="24">
        <v>0</v>
      </c>
      <c r="W516" s="12">
        <f t="shared" si="101"/>
        <v>-147228.12</v>
      </c>
      <c r="X516" s="12">
        <f t="shared" si="102"/>
        <v>-191637.42</v>
      </c>
      <c r="Y516" s="12">
        <f t="shared" si="105"/>
        <v>-338865.54000000004</v>
      </c>
      <c r="Z516" s="58"/>
      <c r="AA516" s="25">
        <f t="shared" si="99"/>
        <v>0</v>
      </c>
      <c r="AB516" s="25"/>
      <c r="AC516" s="25"/>
      <c r="AD516" s="25"/>
      <c r="AE516" s="24">
        <v>1</v>
      </c>
      <c r="AF516" s="24"/>
      <c r="AG516" s="52"/>
      <c r="AH516" s="52" t="s">
        <v>287</v>
      </c>
      <c r="AI516" s="26"/>
      <c r="AJ516" s="22" t="s">
        <v>748</v>
      </c>
    </row>
    <row r="517" spans="1:36" x14ac:dyDescent="0.2">
      <c r="A517" s="5">
        <v>523</v>
      </c>
      <c r="B517" s="16">
        <v>331010365736</v>
      </c>
      <c r="C517" s="17">
        <v>640726402012</v>
      </c>
      <c r="D517" s="52" t="s">
        <v>1022</v>
      </c>
      <c r="E517" s="52" t="s">
        <v>1019</v>
      </c>
      <c r="F517" s="52" t="s">
        <v>781</v>
      </c>
      <c r="G517" s="58">
        <v>7</v>
      </c>
      <c r="H517" s="58"/>
      <c r="I517" s="52">
        <v>4192618</v>
      </c>
      <c r="J517" s="52">
        <v>122539</v>
      </c>
      <c r="K517" s="51"/>
      <c r="L517" s="52"/>
      <c r="M517" s="22">
        <v>5509</v>
      </c>
      <c r="N517" s="22"/>
      <c r="O517" s="23">
        <v>1</v>
      </c>
      <c r="P517" s="23">
        <v>1</v>
      </c>
      <c r="Q517" s="19">
        <f t="shared" si="97"/>
        <v>-5509</v>
      </c>
      <c r="R517" s="19">
        <f t="shared" si="98"/>
        <v>-5509</v>
      </c>
      <c r="S517" s="5">
        <f t="shared" si="103"/>
        <v>1</v>
      </c>
      <c r="T517" s="5">
        <f t="shared" si="104"/>
        <v>5534</v>
      </c>
      <c r="U517" s="5">
        <f t="shared" si="100"/>
        <v>1619414.42</v>
      </c>
      <c r="V517" s="24">
        <v>0</v>
      </c>
      <c r="W517" s="12">
        <f t="shared" si="101"/>
        <v>-700414.26</v>
      </c>
      <c r="X517" s="12">
        <f t="shared" si="102"/>
        <v>-911684.41</v>
      </c>
      <c r="Y517" s="12">
        <f t="shared" si="105"/>
        <v>-1612098.67</v>
      </c>
      <c r="Z517" s="67"/>
      <c r="AA517" s="25">
        <f t="shared" si="99"/>
        <v>0</v>
      </c>
      <c r="AB517" s="25"/>
      <c r="AC517" s="25"/>
      <c r="AD517" s="25"/>
      <c r="AE517" s="24">
        <v>1</v>
      </c>
      <c r="AF517" s="24"/>
      <c r="AG517" s="52"/>
      <c r="AH517" s="52" t="s">
        <v>287</v>
      </c>
      <c r="AI517" s="26"/>
      <c r="AJ517" s="22" t="s">
        <v>748</v>
      </c>
    </row>
    <row r="518" spans="1:36" x14ac:dyDescent="0.2">
      <c r="A518" s="5">
        <v>524</v>
      </c>
      <c r="B518" s="16">
        <v>331010568843</v>
      </c>
      <c r="C518" s="17">
        <v>631001300273</v>
      </c>
      <c r="D518" s="52" t="s">
        <v>1023</v>
      </c>
      <c r="E518" s="52" t="s">
        <v>1024</v>
      </c>
      <c r="F518" s="52" t="s">
        <v>91</v>
      </c>
      <c r="G518" s="58">
        <v>20</v>
      </c>
      <c r="H518" s="58"/>
      <c r="I518" s="52">
        <v>169902506</v>
      </c>
      <c r="J518" s="52">
        <v>37093</v>
      </c>
      <c r="K518" s="51"/>
      <c r="L518" s="52"/>
      <c r="M518" s="22">
        <v>4938</v>
      </c>
      <c r="N518" s="22"/>
      <c r="O518" s="23">
        <v>1</v>
      </c>
      <c r="P518" s="23">
        <v>1</v>
      </c>
      <c r="Q518" s="19">
        <f t="shared" si="97"/>
        <v>-4938</v>
      </c>
      <c r="R518" s="19">
        <f t="shared" si="98"/>
        <v>-4938</v>
      </c>
      <c r="S518" s="5">
        <f t="shared" si="103"/>
        <v>1</v>
      </c>
      <c r="T518" s="5">
        <f t="shared" si="104"/>
        <v>4963</v>
      </c>
      <c r="U518" s="5">
        <f t="shared" si="100"/>
        <v>1452322.69</v>
      </c>
      <c r="V518" s="24">
        <v>0</v>
      </c>
      <c r="W518" s="12">
        <f t="shared" si="101"/>
        <v>-627817.31999999995</v>
      </c>
      <c r="X518" s="12">
        <f t="shared" si="102"/>
        <v>-817189.62</v>
      </c>
      <c r="Y518" s="12">
        <f t="shared" si="105"/>
        <v>-1445006.94</v>
      </c>
      <c r="Z518" s="67"/>
      <c r="AA518" s="25">
        <f t="shared" si="99"/>
        <v>0</v>
      </c>
      <c r="AB518" s="25"/>
      <c r="AC518" s="25"/>
      <c r="AD518" s="25"/>
      <c r="AE518" s="24">
        <v>1</v>
      </c>
      <c r="AF518" s="24"/>
      <c r="AG518" s="52"/>
      <c r="AH518" s="52" t="s">
        <v>287</v>
      </c>
      <c r="AI518" s="26"/>
      <c r="AJ518" s="22" t="s">
        <v>748</v>
      </c>
    </row>
    <row r="519" spans="1:36" x14ac:dyDescent="0.2">
      <c r="A519" s="5">
        <v>525</v>
      </c>
      <c r="B519" s="16">
        <v>331010568843</v>
      </c>
      <c r="C519" s="17">
        <v>631001300273</v>
      </c>
      <c r="D519" s="52" t="s">
        <v>1023</v>
      </c>
      <c r="E519" s="52" t="s">
        <v>1024</v>
      </c>
      <c r="F519" s="52" t="s">
        <v>91</v>
      </c>
      <c r="G519" s="58">
        <v>20</v>
      </c>
      <c r="H519" s="58"/>
      <c r="I519" s="52">
        <v>26204767</v>
      </c>
      <c r="J519" s="52">
        <v>18</v>
      </c>
      <c r="K519" s="51"/>
      <c r="L519" s="52"/>
      <c r="M519" s="22">
        <v>1067</v>
      </c>
      <c r="N519" s="22"/>
      <c r="O519" s="23">
        <v>1</v>
      </c>
      <c r="P519" s="23">
        <v>1</v>
      </c>
      <c r="Q519" s="19">
        <f t="shared" si="97"/>
        <v>-1067</v>
      </c>
      <c r="R519" s="19">
        <f t="shared" si="98"/>
        <v>-1067</v>
      </c>
      <c r="S519" s="5">
        <f t="shared" si="103"/>
        <v>1</v>
      </c>
      <c r="T519" s="5">
        <f t="shared" si="104"/>
        <v>1092</v>
      </c>
      <c r="U519" s="5">
        <f t="shared" si="100"/>
        <v>319551.96000000002</v>
      </c>
      <c r="V519" s="24">
        <v>0</v>
      </c>
      <c r="W519" s="12">
        <f t="shared" si="101"/>
        <v>-135658.38</v>
      </c>
      <c r="X519" s="12">
        <f t="shared" si="102"/>
        <v>-176577.83000000002</v>
      </c>
      <c r="Y519" s="12">
        <f t="shared" si="105"/>
        <v>-312236.21000000002</v>
      </c>
      <c r="Z519" s="67"/>
      <c r="AA519" s="25">
        <f t="shared" si="99"/>
        <v>0</v>
      </c>
      <c r="AB519" s="25"/>
      <c r="AC519" s="25"/>
      <c r="AD519" s="25"/>
      <c r="AE519" s="24">
        <v>1</v>
      </c>
      <c r="AF519" s="24"/>
      <c r="AG519" s="52"/>
      <c r="AH519" s="52" t="s">
        <v>287</v>
      </c>
      <c r="AI519" s="26"/>
      <c r="AJ519" s="22" t="s">
        <v>748</v>
      </c>
    </row>
    <row r="520" spans="1:36" x14ac:dyDescent="0.2">
      <c r="A520" s="5">
        <v>526</v>
      </c>
      <c r="B520" s="16">
        <v>331010568843</v>
      </c>
      <c r="C520" s="17">
        <v>631001300273</v>
      </c>
      <c r="D520" s="52" t="s">
        <v>1023</v>
      </c>
      <c r="E520" s="52" t="s">
        <v>1024</v>
      </c>
      <c r="F520" s="52" t="s">
        <v>91</v>
      </c>
      <c r="G520" s="58">
        <v>20</v>
      </c>
      <c r="H520" s="58"/>
      <c r="I520" s="52">
        <v>26204715</v>
      </c>
      <c r="J520" s="52">
        <v>17</v>
      </c>
      <c r="K520" s="51"/>
      <c r="L520" s="52"/>
      <c r="M520" s="22">
        <v>1036</v>
      </c>
      <c r="N520" s="22"/>
      <c r="O520" s="23">
        <v>1</v>
      </c>
      <c r="P520" s="23">
        <v>1</v>
      </c>
      <c r="Q520" s="19">
        <f t="shared" si="97"/>
        <v>-1036</v>
      </c>
      <c r="R520" s="19">
        <f t="shared" si="98"/>
        <v>-1036</v>
      </c>
      <c r="S520" s="5">
        <f t="shared" si="103"/>
        <v>1</v>
      </c>
      <c r="T520" s="5">
        <f t="shared" si="104"/>
        <v>1061</v>
      </c>
      <c r="U520" s="5">
        <f t="shared" si="100"/>
        <v>310480.43</v>
      </c>
      <c r="V520" s="24">
        <v>0</v>
      </c>
      <c r="W520" s="12">
        <f t="shared" si="101"/>
        <v>-131717.04</v>
      </c>
      <c r="X520" s="12">
        <f t="shared" si="102"/>
        <v>-171447.64</v>
      </c>
      <c r="Y520" s="12">
        <f t="shared" si="105"/>
        <v>-303164.68000000005</v>
      </c>
      <c r="Z520" s="67"/>
      <c r="AA520" s="25">
        <f t="shared" si="99"/>
        <v>0</v>
      </c>
      <c r="AB520" s="25"/>
      <c r="AC520" s="25"/>
      <c r="AD520" s="25"/>
      <c r="AE520" s="24">
        <v>1</v>
      </c>
      <c r="AF520" s="24"/>
      <c r="AG520" s="52"/>
      <c r="AH520" s="52" t="s">
        <v>287</v>
      </c>
      <c r="AI520" s="26"/>
      <c r="AJ520" s="22" t="s">
        <v>748</v>
      </c>
    </row>
    <row r="521" spans="1:36" x14ac:dyDescent="0.2">
      <c r="A521" s="5">
        <v>527</v>
      </c>
      <c r="B521" s="16">
        <v>331017861172</v>
      </c>
      <c r="C521" s="17">
        <v>650611400825</v>
      </c>
      <c r="D521" s="52" t="s">
        <v>1025</v>
      </c>
      <c r="E521" s="52" t="s">
        <v>1026</v>
      </c>
      <c r="F521" s="52" t="s">
        <v>831</v>
      </c>
      <c r="G521" s="58" t="s">
        <v>1027</v>
      </c>
      <c r="H521" s="58">
        <v>78</v>
      </c>
      <c r="I521" s="52">
        <v>16790577</v>
      </c>
      <c r="J521" s="52">
        <v>17333902</v>
      </c>
      <c r="K521" s="51"/>
      <c r="L521" s="52"/>
      <c r="M521" s="22">
        <v>771</v>
      </c>
      <c r="N521" s="22"/>
      <c r="O521" s="23">
        <v>1</v>
      </c>
      <c r="P521" s="23">
        <v>1</v>
      </c>
      <c r="Q521" s="19">
        <f t="shared" si="97"/>
        <v>-771</v>
      </c>
      <c r="R521" s="19">
        <f t="shared" si="98"/>
        <v>-771</v>
      </c>
      <c r="S521" s="5">
        <f t="shared" si="103"/>
        <v>1</v>
      </c>
      <c r="T521" s="5">
        <f t="shared" si="104"/>
        <v>796</v>
      </c>
      <c r="U521" s="5">
        <f t="shared" si="100"/>
        <v>232933.48</v>
      </c>
      <c r="V521" s="24">
        <v>0</v>
      </c>
      <c r="W521" s="12">
        <f t="shared" si="101"/>
        <v>-98024.94</v>
      </c>
      <c r="X521" s="12">
        <f t="shared" si="102"/>
        <v>-127592.79000000001</v>
      </c>
      <c r="Y521" s="12">
        <f t="shared" si="105"/>
        <v>-225617.73</v>
      </c>
      <c r="Z521" s="52"/>
      <c r="AA521" s="25">
        <f t="shared" si="99"/>
        <v>0</v>
      </c>
      <c r="AB521" s="25"/>
      <c r="AC521" s="25"/>
      <c r="AD521" s="25"/>
      <c r="AE521" s="24">
        <v>1</v>
      </c>
      <c r="AF521" s="24"/>
      <c r="AG521" s="52"/>
      <c r="AH521" s="52" t="s">
        <v>287</v>
      </c>
      <c r="AI521" s="26"/>
      <c r="AJ521" s="22" t="s">
        <v>748</v>
      </c>
    </row>
    <row r="522" spans="1:36" x14ac:dyDescent="0.2">
      <c r="A522" s="5">
        <v>528</v>
      </c>
      <c r="B522" s="16">
        <v>331010477945</v>
      </c>
      <c r="C522" s="17">
        <v>610223403596</v>
      </c>
      <c r="D522" s="52" t="s">
        <v>1028</v>
      </c>
      <c r="E522" s="52" t="s">
        <v>1029</v>
      </c>
      <c r="F522" s="52" t="s">
        <v>91</v>
      </c>
      <c r="G522" s="58">
        <v>38</v>
      </c>
      <c r="H522" s="58">
        <v>18</v>
      </c>
      <c r="I522" s="52">
        <v>2976214</v>
      </c>
      <c r="J522" s="52">
        <v>17328932</v>
      </c>
      <c r="K522" s="51"/>
      <c r="L522" s="52"/>
      <c r="M522" s="22">
        <v>52</v>
      </c>
      <c r="N522" s="22"/>
      <c r="O522" s="23">
        <v>1</v>
      </c>
      <c r="P522" s="23">
        <v>1</v>
      </c>
      <c r="Q522" s="19">
        <f t="shared" si="97"/>
        <v>-52</v>
      </c>
      <c r="R522" s="19">
        <f t="shared" si="98"/>
        <v>-52</v>
      </c>
      <c r="S522" s="5">
        <f t="shared" si="103"/>
        <v>1</v>
      </c>
      <c r="T522" s="5">
        <f t="shared" si="104"/>
        <v>77</v>
      </c>
      <c r="U522" s="5">
        <f t="shared" si="100"/>
        <v>22532.51</v>
      </c>
      <c r="V522" s="24">
        <v>0</v>
      </c>
      <c r="W522" s="12">
        <f t="shared" si="101"/>
        <v>-6611.28</v>
      </c>
      <c r="X522" s="12">
        <f t="shared" si="102"/>
        <v>-8605.48</v>
      </c>
      <c r="Y522" s="12">
        <f t="shared" si="105"/>
        <v>-15216.759999999998</v>
      </c>
      <c r="Z522" s="52"/>
      <c r="AA522" s="25">
        <f t="shared" si="99"/>
        <v>0</v>
      </c>
      <c r="AB522" s="25"/>
      <c r="AC522" s="25"/>
      <c r="AD522" s="25"/>
      <c r="AE522" s="24">
        <v>1</v>
      </c>
      <c r="AF522" s="24"/>
      <c r="AG522" s="52"/>
      <c r="AH522" s="52" t="s">
        <v>287</v>
      </c>
      <c r="AI522" s="26"/>
      <c r="AJ522" s="22" t="s">
        <v>748</v>
      </c>
    </row>
    <row r="523" spans="1:36" x14ac:dyDescent="0.2">
      <c r="A523" s="5">
        <v>529</v>
      </c>
      <c r="B523" s="16">
        <v>331010727255</v>
      </c>
      <c r="C523" s="17">
        <v>550621401173</v>
      </c>
      <c r="D523" s="52" t="s">
        <v>1030</v>
      </c>
      <c r="E523" s="52" t="s">
        <v>1031</v>
      </c>
      <c r="F523" s="52" t="s">
        <v>965</v>
      </c>
      <c r="G523" s="58">
        <v>20</v>
      </c>
      <c r="H523" s="58">
        <v>48</v>
      </c>
      <c r="I523" s="52">
        <v>8614970</v>
      </c>
      <c r="J523" s="52">
        <v>550751</v>
      </c>
      <c r="K523" s="51"/>
      <c r="L523" s="52"/>
      <c r="M523" s="22">
        <v>2981</v>
      </c>
      <c r="N523" s="22"/>
      <c r="O523" s="23">
        <v>1</v>
      </c>
      <c r="P523" s="23">
        <v>1</v>
      </c>
      <c r="Q523" s="19">
        <f t="shared" si="97"/>
        <v>-2981</v>
      </c>
      <c r="R523" s="19">
        <f t="shared" si="98"/>
        <v>-2981</v>
      </c>
      <c r="S523" s="5">
        <f t="shared" si="103"/>
        <v>1</v>
      </c>
      <c r="T523" s="5">
        <f t="shared" si="104"/>
        <v>3006</v>
      </c>
      <c r="U523" s="5">
        <f t="shared" si="100"/>
        <v>879645.78</v>
      </c>
      <c r="V523" s="24">
        <v>0</v>
      </c>
      <c r="W523" s="12">
        <f t="shared" si="101"/>
        <v>-379004.34</v>
      </c>
      <c r="X523" s="12">
        <f t="shared" si="102"/>
        <v>-493325.69</v>
      </c>
      <c r="Y523" s="12">
        <f t="shared" si="105"/>
        <v>-872330.03</v>
      </c>
      <c r="Z523" s="52"/>
      <c r="AA523" s="25">
        <f t="shared" si="99"/>
        <v>0</v>
      </c>
      <c r="AB523" s="25"/>
      <c r="AC523" s="25"/>
      <c r="AD523" s="25"/>
      <c r="AE523" s="24">
        <v>1</v>
      </c>
      <c r="AF523" s="24"/>
      <c r="AG523" s="52"/>
      <c r="AH523" s="52" t="s">
        <v>287</v>
      </c>
      <c r="AI523" s="26"/>
      <c r="AJ523" s="22" t="s">
        <v>748</v>
      </c>
    </row>
    <row r="524" spans="1:36" x14ac:dyDescent="0.2">
      <c r="A524" s="5">
        <v>530</v>
      </c>
      <c r="B524" s="16">
        <v>330010246763</v>
      </c>
      <c r="C524" s="17">
        <v>801101301582</v>
      </c>
      <c r="D524" s="52" t="s">
        <v>1032</v>
      </c>
      <c r="E524" s="52" t="s">
        <v>1033</v>
      </c>
      <c r="F524" s="52" t="s">
        <v>965</v>
      </c>
      <c r="G524" s="58">
        <v>20</v>
      </c>
      <c r="H524" s="58">
        <v>16</v>
      </c>
      <c r="I524" s="52">
        <v>90013492</v>
      </c>
      <c r="J524" s="52">
        <v>99800</v>
      </c>
      <c r="K524" s="51"/>
      <c r="L524" s="52"/>
      <c r="M524" s="22">
        <v>1727</v>
      </c>
      <c r="N524" s="22"/>
      <c r="O524" s="23">
        <v>1</v>
      </c>
      <c r="P524" s="23">
        <v>1</v>
      </c>
      <c r="Q524" s="19">
        <f t="shared" si="97"/>
        <v>-1727</v>
      </c>
      <c r="R524" s="19">
        <f t="shared" si="98"/>
        <v>-1727</v>
      </c>
      <c r="S524" s="5">
        <f t="shared" si="103"/>
        <v>1</v>
      </c>
      <c r="T524" s="5">
        <f t="shared" si="104"/>
        <v>1752</v>
      </c>
      <c r="U524" s="5">
        <f t="shared" si="100"/>
        <v>512687.76</v>
      </c>
      <c r="V524" s="24">
        <v>0</v>
      </c>
      <c r="W524" s="12">
        <f t="shared" si="101"/>
        <v>-219570.78</v>
      </c>
      <c r="X524" s="12">
        <f t="shared" si="102"/>
        <v>-285801.23000000004</v>
      </c>
      <c r="Y524" s="12">
        <f t="shared" si="105"/>
        <v>-505372.01</v>
      </c>
      <c r="Z524" s="52"/>
      <c r="AA524" s="25">
        <f t="shared" si="99"/>
        <v>0</v>
      </c>
      <c r="AB524" s="25"/>
      <c r="AC524" s="25"/>
      <c r="AD524" s="25"/>
      <c r="AE524" s="24">
        <v>1</v>
      </c>
      <c r="AF524" s="24"/>
      <c r="AG524" s="52"/>
      <c r="AH524" s="52" t="s">
        <v>287</v>
      </c>
      <c r="AI524" s="26"/>
      <c r="AJ524" s="22" t="s">
        <v>748</v>
      </c>
    </row>
    <row r="525" spans="1:36" x14ac:dyDescent="0.2">
      <c r="A525" s="5">
        <v>531</v>
      </c>
      <c r="B525" s="16">
        <v>330120100107</v>
      </c>
      <c r="C525" s="17">
        <v>821203400797</v>
      </c>
      <c r="D525" s="52" t="s">
        <v>1034</v>
      </c>
      <c r="E525" s="52" t="s">
        <v>1035</v>
      </c>
      <c r="F525" s="52" t="s">
        <v>787</v>
      </c>
      <c r="G525" s="58">
        <v>9</v>
      </c>
      <c r="H525" s="58" t="s">
        <v>134</v>
      </c>
      <c r="I525" s="52">
        <v>15938077</v>
      </c>
      <c r="J525" s="52">
        <v>123758</v>
      </c>
      <c r="K525" s="51"/>
      <c r="L525" s="52"/>
      <c r="M525" s="22">
        <v>2733</v>
      </c>
      <c r="N525" s="22"/>
      <c r="O525" s="23">
        <v>1</v>
      </c>
      <c r="P525" s="23">
        <v>1</v>
      </c>
      <c r="Q525" s="19">
        <f t="shared" ref="Q525:Q592" si="106">(N525-M525)*O525</f>
        <v>-2733</v>
      </c>
      <c r="R525" s="19">
        <f t="shared" ref="R525:R592" si="107">(N525-M525)*P525</f>
        <v>-2733</v>
      </c>
      <c r="S525" s="5">
        <f t="shared" si="103"/>
        <v>1</v>
      </c>
      <c r="T525" s="5">
        <f t="shared" si="104"/>
        <v>2758</v>
      </c>
      <c r="U525" s="5">
        <f t="shared" si="100"/>
        <v>807073.54</v>
      </c>
      <c r="V525" s="24">
        <v>0</v>
      </c>
      <c r="W525" s="12">
        <f t="shared" si="101"/>
        <v>-347473.62</v>
      </c>
      <c r="X525" s="12">
        <f t="shared" si="102"/>
        <v>-452284.17000000004</v>
      </c>
      <c r="Y525" s="12">
        <f t="shared" si="105"/>
        <v>-799757.79</v>
      </c>
      <c r="Z525" s="52"/>
      <c r="AA525" s="25">
        <f t="shared" ref="AA525:AA592" si="108">Q525-R525</f>
        <v>0</v>
      </c>
      <c r="AB525" s="25"/>
      <c r="AC525" s="25"/>
      <c r="AD525" s="25"/>
      <c r="AE525" s="24">
        <v>1</v>
      </c>
      <c r="AF525" s="24"/>
      <c r="AG525" s="52"/>
      <c r="AH525" s="52" t="s">
        <v>287</v>
      </c>
      <c r="AI525" s="26"/>
      <c r="AJ525" s="22" t="s">
        <v>748</v>
      </c>
    </row>
    <row r="526" spans="1:36" x14ac:dyDescent="0.2">
      <c r="A526" s="5">
        <v>532</v>
      </c>
      <c r="B526" s="16">
        <v>331010641441</v>
      </c>
      <c r="C526" s="17">
        <v>720116300596</v>
      </c>
      <c r="D526" s="52" t="s">
        <v>1036</v>
      </c>
      <c r="E526" s="52" t="s">
        <v>1037</v>
      </c>
      <c r="F526" s="52" t="s">
        <v>831</v>
      </c>
      <c r="G526" s="58">
        <v>19</v>
      </c>
      <c r="H526" s="58">
        <v>52</v>
      </c>
      <c r="I526" s="52">
        <v>6074295</v>
      </c>
      <c r="J526" s="52">
        <v>57914652</v>
      </c>
      <c r="K526" s="51"/>
      <c r="L526" s="52"/>
      <c r="M526" s="22">
        <v>384</v>
      </c>
      <c r="N526" s="22"/>
      <c r="O526" s="23">
        <v>1</v>
      </c>
      <c r="P526" s="23">
        <v>1</v>
      </c>
      <c r="Q526" s="19">
        <f t="shared" si="106"/>
        <v>-384</v>
      </c>
      <c r="R526" s="19">
        <f t="shared" si="107"/>
        <v>-384</v>
      </c>
      <c r="S526" s="5">
        <f t="shared" si="103"/>
        <v>0</v>
      </c>
      <c r="T526" s="5">
        <f t="shared" si="104"/>
        <v>0</v>
      </c>
      <c r="U526" s="5">
        <f t="shared" si="100"/>
        <v>0</v>
      </c>
      <c r="V526" s="24">
        <v>0</v>
      </c>
      <c r="W526" s="12">
        <f t="shared" si="101"/>
        <v>-48821.760000000002</v>
      </c>
      <c r="X526" s="12">
        <f t="shared" si="102"/>
        <v>-63548.160000000003</v>
      </c>
      <c r="Y526" s="12">
        <f t="shared" si="105"/>
        <v>-112369.92000000001</v>
      </c>
      <c r="Z526" s="52"/>
      <c r="AA526" s="25">
        <f t="shared" si="108"/>
        <v>0</v>
      </c>
      <c r="AB526" s="25"/>
      <c r="AC526" s="25"/>
      <c r="AD526" s="25"/>
      <c r="AE526" s="24">
        <v>1</v>
      </c>
      <c r="AF526" s="24"/>
      <c r="AG526" s="52"/>
      <c r="AH526" s="52" t="s">
        <v>142</v>
      </c>
      <c r="AI526" s="26"/>
      <c r="AJ526" s="22" t="s">
        <v>748</v>
      </c>
    </row>
    <row r="527" spans="1:36" x14ac:dyDescent="0.2">
      <c r="A527" s="5">
        <v>533</v>
      </c>
      <c r="B527" s="16">
        <v>331000002415</v>
      </c>
      <c r="C527" s="17">
        <v>970540003392</v>
      </c>
      <c r="D527" s="52" t="s">
        <v>1038</v>
      </c>
      <c r="E527" s="52" t="s">
        <v>1039</v>
      </c>
      <c r="F527" s="52" t="s">
        <v>91</v>
      </c>
      <c r="G527" s="58">
        <v>9</v>
      </c>
      <c r="H527" s="58"/>
      <c r="I527" s="52">
        <v>368769</v>
      </c>
      <c r="J527" s="52">
        <v>316029</v>
      </c>
      <c r="K527" s="51"/>
      <c r="L527" s="52"/>
      <c r="M527" s="22">
        <v>1416</v>
      </c>
      <c r="N527" s="22"/>
      <c r="O527" s="23">
        <v>1</v>
      </c>
      <c r="P527" s="23">
        <v>1</v>
      </c>
      <c r="Q527" s="19">
        <f t="shared" si="106"/>
        <v>-1416</v>
      </c>
      <c r="R527" s="19">
        <f t="shared" si="107"/>
        <v>-1416</v>
      </c>
      <c r="S527" s="5">
        <f t="shared" si="103"/>
        <v>1</v>
      </c>
      <c r="T527" s="5">
        <f t="shared" si="104"/>
        <v>1441</v>
      </c>
      <c r="U527" s="5">
        <f t="shared" si="100"/>
        <v>421679.83</v>
      </c>
      <c r="V527" s="24">
        <v>0</v>
      </c>
      <c r="W527" s="12">
        <f t="shared" si="101"/>
        <v>-180030.24</v>
      </c>
      <c r="X527" s="12">
        <f t="shared" si="102"/>
        <v>-234333.84000000003</v>
      </c>
      <c r="Y527" s="12">
        <f t="shared" si="105"/>
        <v>-414364.08</v>
      </c>
      <c r="Z527" s="52"/>
      <c r="AA527" s="25">
        <f t="shared" si="108"/>
        <v>0</v>
      </c>
      <c r="AB527" s="25"/>
      <c r="AC527" s="25"/>
      <c r="AD527" s="25"/>
      <c r="AE527" s="24">
        <v>1</v>
      </c>
      <c r="AF527" s="24"/>
      <c r="AG527" s="52"/>
      <c r="AH527" s="52" t="s">
        <v>287</v>
      </c>
      <c r="AI527" s="26"/>
      <c r="AJ527" s="22" t="s">
        <v>748</v>
      </c>
    </row>
    <row r="528" spans="1:36" x14ac:dyDescent="0.2">
      <c r="A528" s="5">
        <v>534</v>
      </c>
      <c r="B528" s="16">
        <v>331010365736</v>
      </c>
      <c r="C528" s="17">
        <v>640726402012</v>
      </c>
      <c r="D528" s="52" t="s">
        <v>1040</v>
      </c>
      <c r="E528" s="52" t="s">
        <v>1041</v>
      </c>
      <c r="F528" s="52" t="s">
        <v>494</v>
      </c>
      <c r="G528" s="58">
        <v>52</v>
      </c>
      <c r="H528" s="58"/>
      <c r="I528" s="52">
        <v>7236863</v>
      </c>
      <c r="J528" s="52">
        <v>429968</v>
      </c>
      <c r="K528" s="51"/>
      <c r="L528" s="52"/>
      <c r="M528" s="22">
        <v>6390</v>
      </c>
      <c r="N528" s="22"/>
      <c r="O528" s="23">
        <v>1</v>
      </c>
      <c r="P528" s="23">
        <v>0</v>
      </c>
      <c r="Q528" s="19">
        <f t="shared" si="106"/>
        <v>-6390</v>
      </c>
      <c r="R528" s="19">
        <f t="shared" si="107"/>
        <v>0</v>
      </c>
      <c r="S528" s="5">
        <f t="shared" si="103"/>
        <v>1</v>
      </c>
      <c r="T528" s="5">
        <f t="shared" si="104"/>
        <v>6415</v>
      </c>
      <c r="U528" s="5">
        <f t="shared" si="100"/>
        <v>1877221.45</v>
      </c>
      <c r="V528" s="24">
        <v>0</v>
      </c>
      <c r="W528" s="12">
        <f t="shared" si="101"/>
        <v>-812424.6</v>
      </c>
      <c r="X528" s="12">
        <f t="shared" si="102"/>
        <v>0</v>
      </c>
      <c r="Y528" s="12">
        <f t="shared" si="105"/>
        <v>-812424.6</v>
      </c>
      <c r="Z528" s="52"/>
      <c r="AA528" s="25">
        <f t="shared" si="108"/>
        <v>-6390</v>
      </c>
      <c r="AB528" s="25"/>
      <c r="AC528" s="25"/>
      <c r="AD528" s="25"/>
      <c r="AE528" s="24">
        <v>1</v>
      </c>
      <c r="AF528" s="24"/>
      <c r="AG528" s="52"/>
      <c r="AH528" s="52" t="s">
        <v>287</v>
      </c>
      <c r="AI528" s="26"/>
      <c r="AJ528" s="22" t="s">
        <v>748</v>
      </c>
    </row>
    <row r="529" spans="1:36" x14ac:dyDescent="0.2">
      <c r="A529" s="5">
        <v>535</v>
      </c>
      <c r="B529" s="16">
        <v>331010808963</v>
      </c>
      <c r="C529" s="17">
        <v>490304300131</v>
      </c>
      <c r="D529" s="52" t="s">
        <v>1042</v>
      </c>
      <c r="E529" s="52" t="s">
        <v>1043</v>
      </c>
      <c r="F529" s="52" t="s">
        <v>968</v>
      </c>
      <c r="G529" s="58">
        <v>8</v>
      </c>
      <c r="H529" s="58"/>
      <c r="I529" s="52">
        <v>8066964</v>
      </c>
      <c r="J529" s="52">
        <v>51383</v>
      </c>
      <c r="K529" s="51"/>
      <c r="L529" s="52"/>
      <c r="M529" s="22">
        <v>282</v>
      </c>
      <c r="N529" s="22"/>
      <c r="O529" s="23">
        <v>1</v>
      </c>
      <c r="P529" s="23">
        <v>1</v>
      </c>
      <c r="Q529" s="19">
        <f t="shared" si="106"/>
        <v>-282</v>
      </c>
      <c r="R529" s="19">
        <f t="shared" si="107"/>
        <v>-282</v>
      </c>
      <c r="S529" s="5">
        <f t="shared" si="103"/>
        <v>1</v>
      </c>
      <c r="T529" s="5">
        <f t="shared" si="104"/>
        <v>307</v>
      </c>
      <c r="U529" s="5">
        <f t="shared" si="100"/>
        <v>89837.41</v>
      </c>
      <c r="V529" s="24">
        <v>0</v>
      </c>
      <c r="W529" s="12">
        <f t="shared" si="101"/>
        <v>-35853.480000000003</v>
      </c>
      <c r="X529" s="12">
        <f t="shared" si="102"/>
        <v>-46668.18</v>
      </c>
      <c r="Y529" s="12">
        <f t="shared" si="105"/>
        <v>-82521.66</v>
      </c>
      <c r="Z529" s="52"/>
      <c r="AA529" s="25">
        <f t="shared" si="108"/>
        <v>0</v>
      </c>
      <c r="AB529" s="25"/>
      <c r="AC529" s="25"/>
      <c r="AD529" s="25"/>
      <c r="AE529" s="24">
        <v>1</v>
      </c>
      <c r="AF529" s="24"/>
      <c r="AG529" s="52"/>
      <c r="AH529" s="52" t="s">
        <v>287</v>
      </c>
      <c r="AI529" s="26"/>
      <c r="AJ529" s="22" t="s">
        <v>748</v>
      </c>
    </row>
    <row r="530" spans="1:36" x14ac:dyDescent="0.2">
      <c r="A530" s="5">
        <v>536</v>
      </c>
      <c r="B530" s="16">
        <v>330120113593</v>
      </c>
      <c r="C530" s="17">
        <v>760517302517</v>
      </c>
      <c r="D530" s="52" t="s">
        <v>1044</v>
      </c>
      <c r="E530" s="52" t="s">
        <v>1045</v>
      </c>
      <c r="F530" s="52" t="s">
        <v>968</v>
      </c>
      <c r="G530" s="58">
        <v>2</v>
      </c>
      <c r="H530" s="58"/>
      <c r="I530" s="52">
        <v>8616059</v>
      </c>
      <c r="J530" s="52">
        <v>39301</v>
      </c>
      <c r="K530" s="51"/>
      <c r="L530" s="52"/>
      <c r="M530" s="22">
        <v>1293</v>
      </c>
      <c r="N530" s="22"/>
      <c r="O530" s="23">
        <v>1</v>
      </c>
      <c r="P530" s="23">
        <v>1</v>
      </c>
      <c r="Q530" s="19">
        <f t="shared" si="106"/>
        <v>-1293</v>
      </c>
      <c r="R530" s="19">
        <f t="shared" si="107"/>
        <v>-1293</v>
      </c>
      <c r="S530" s="5">
        <f t="shared" si="103"/>
        <v>1</v>
      </c>
      <c r="T530" s="5">
        <f t="shared" si="104"/>
        <v>1318</v>
      </c>
      <c r="U530" s="5">
        <f t="shared" si="100"/>
        <v>385686.33999999997</v>
      </c>
      <c r="V530" s="24">
        <v>0</v>
      </c>
      <c r="W530" s="12">
        <f t="shared" si="101"/>
        <v>-164392.01999999999</v>
      </c>
      <c r="X530" s="12">
        <f t="shared" si="102"/>
        <v>-213978.57</v>
      </c>
      <c r="Y530" s="12">
        <f t="shared" si="105"/>
        <v>-378370.58999999997</v>
      </c>
      <c r="Z530" s="52"/>
      <c r="AA530" s="25">
        <f t="shared" si="108"/>
        <v>0</v>
      </c>
      <c r="AB530" s="25"/>
      <c r="AC530" s="25"/>
      <c r="AD530" s="25"/>
      <c r="AE530" s="24">
        <v>1</v>
      </c>
      <c r="AF530" s="24"/>
      <c r="AG530" s="52"/>
      <c r="AH530" s="52" t="s">
        <v>287</v>
      </c>
      <c r="AI530" s="26"/>
      <c r="AJ530" s="22" t="s">
        <v>748</v>
      </c>
    </row>
    <row r="531" spans="1:36" x14ac:dyDescent="0.2">
      <c r="A531" s="5">
        <v>537</v>
      </c>
      <c r="B531" s="16">
        <v>330120113594</v>
      </c>
      <c r="C531" s="17">
        <v>760517302518</v>
      </c>
      <c r="D531" s="52" t="s">
        <v>1044</v>
      </c>
      <c r="E531" s="52" t="s">
        <v>1046</v>
      </c>
      <c r="F531" s="52" t="s">
        <v>968</v>
      </c>
      <c r="G531" s="58">
        <v>2</v>
      </c>
      <c r="H531" s="58"/>
      <c r="I531" s="52" t="s">
        <v>1047</v>
      </c>
      <c r="J531" s="52">
        <v>38269</v>
      </c>
      <c r="K531" s="51"/>
      <c r="L531" s="52"/>
      <c r="M531" s="22">
        <v>3588</v>
      </c>
      <c r="N531" s="22"/>
      <c r="O531" s="23">
        <v>1</v>
      </c>
      <c r="P531" s="23">
        <v>1</v>
      </c>
      <c r="Q531" s="19">
        <f t="shared" si="106"/>
        <v>-3588</v>
      </c>
      <c r="R531" s="19">
        <f t="shared" si="107"/>
        <v>-3588</v>
      </c>
      <c r="S531" s="5">
        <f t="shared" si="103"/>
        <v>1</v>
      </c>
      <c r="T531" s="5">
        <f t="shared" si="104"/>
        <v>3613</v>
      </c>
      <c r="U531" s="5">
        <f t="shared" si="100"/>
        <v>1057272.19</v>
      </c>
      <c r="V531" s="24">
        <v>0</v>
      </c>
      <c r="W531" s="12">
        <f t="shared" si="101"/>
        <v>-456178.32</v>
      </c>
      <c r="X531" s="12">
        <f t="shared" si="102"/>
        <v>-593778.12</v>
      </c>
      <c r="Y531" s="12">
        <f t="shared" si="105"/>
        <v>-1049956.44</v>
      </c>
      <c r="Z531" s="52"/>
      <c r="AA531" s="25">
        <f t="shared" si="108"/>
        <v>0</v>
      </c>
      <c r="AB531" s="25"/>
      <c r="AC531" s="25"/>
      <c r="AD531" s="25"/>
      <c r="AE531" s="24">
        <v>1</v>
      </c>
      <c r="AF531" s="24"/>
      <c r="AG531" s="52"/>
      <c r="AH531" s="52" t="s">
        <v>287</v>
      </c>
      <c r="AI531" s="26"/>
      <c r="AJ531" s="22" t="s">
        <v>748</v>
      </c>
    </row>
    <row r="532" spans="1:36" x14ac:dyDescent="0.2">
      <c r="A532" s="5">
        <v>538</v>
      </c>
      <c r="B532" s="16"/>
      <c r="C532" s="17">
        <v>760517302518</v>
      </c>
      <c r="D532" s="52" t="s">
        <v>1044</v>
      </c>
      <c r="E532" s="52" t="s">
        <v>1046</v>
      </c>
      <c r="F532" s="52" t="s">
        <v>968</v>
      </c>
      <c r="G532" s="58">
        <v>2</v>
      </c>
      <c r="H532" s="58"/>
      <c r="I532" s="52"/>
      <c r="J532" s="52"/>
      <c r="K532" s="51"/>
      <c r="L532" s="52"/>
      <c r="M532" s="22">
        <v>2</v>
      </c>
      <c r="N532" s="22"/>
      <c r="O532" s="23">
        <v>1</v>
      </c>
      <c r="P532" s="23">
        <v>1</v>
      </c>
      <c r="Q532" s="19">
        <f t="shared" si="106"/>
        <v>-2</v>
      </c>
      <c r="R532" s="19">
        <f t="shared" si="107"/>
        <v>-2</v>
      </c>
      <c r="S532" s="5">
        <f t="shared" si="103"/>
        <v>1</v>
      </c>
      <c r="T532" s="5">
        <f t="shared" si="104"/>
        <v>27</v>
      </c>
      <c r="U532" s="5">
        <f t="shared" si="100"/>
        <v>7901.01</v>
      </c>
      <c r="V532" s="24">
        <v>0</v>
      </c>
      <c r="W532" s="12">
        <f t="shared" si="101"/>
        <v>-254.28</v>
      </c>
      <c r="X532" s="12">
        <f t="shared" si="102"/>
        <v>-330.98</v>
      </c>
      <c r="Y532" s="12">
        <f t="shared" si="105"/>
        <v>-585.26</v>
      </c>
      <c r="Z532" s="52"/>
      <c r="AA532" s="25">
        <f t="shared" si="108"/>
        <v>0</v>
      </c>
      <c r="AB532" s="25"/>
      <c r="AC532" s="25"/>
      <c r="AD532" s="25"/>
      <c r="AE532" s="24">
        <v>1</v>
      </c>
      <c r="AF532" s="24"/>
      <c r="AG532" s="52"/>
      <c r="AH532" s="52" t="s">
        <v>287</v>
      </c>
      <c r="AI532" s="26"/>
      <c r="AJ532" s="22" t="s">
        <v>748</v>
      </c>
    </row>
    <row r="533" spans="1:36" x14ac:dyDescent="0.2">
      <c r="A533" s="5">
        <v>539</v>
      </c>
      <c r="B533" s="16"/>
      <c r="C533" s="17">
        <v>760517302518</v>
      </c>
      <c r="D533" s="52" t="s">
        <v>1044</v>
      </c>
      <c r="E533" s="52" t="s">
        <v>1046</v>
      </c>
      <c r="F533" s="52" t="s">
        <v>968</v>
      </c>
      <c r="G533" s="58">
        <v>2</v>
      </c>
      <c r="H533" s="58"/>
      <c r="I533" s="52"/>
      <c r="J533" s="52"/>
      <c r="K533" s="51"/>
      <c r="L533" s="52"/>
      <c r="M533" s="22">
        <v>17</v>
      </c>
      <c r="N533" s="22"/>
      <c r="O533" s="23">
        <v>1</v>
      </c>
      <c r="P533" s="23">
        <v>1</v>
      </c>
      <c r="Q533" s="19">
        <f t="shared" si="106"/>
        <v>-17</v>
      </c>
      <c r="R533" s="19">
        <f t="shared" si="107"/>
        <v>-17</v>
      </c>
      <c r="S533" s="5">
        <f t="shared" si="103"/>
        <v>1</v>
      </c>
      <c r="T533" s="5">
        <f t="shared" si="104"/>
        <v>42</v>
      </c>
      <c r="U533" s="5">
        <f t="shared" si="100"/>
        <v>12290.46</v>
      </c>
      <c r="V533" s="24">
        <v>0</v>
      </c>
      <c r="W533" s="12">
        <f t="shared" si="101"/>
        <v>-2161.38</v>
      </c>
      <c r="X533" s="12">
        <f t="shared" si="102"/>
        <v>-2813.33</v>
      </c>
      <c r="Y533" s="12">
        <f t="shared" si="105"/>
        <v>-4974.71</v>
      </c>
      <c r="Z533" s="52"/>
      <c r="AA533" s="25">
        <f t="shared" si="108"/>
        <v>0</v>
      </c>
      <c r="AB533" s="25"/>
      <c r="AC533" s="25"/>
      <c r="AD533" s="25"/>
      <c r="AE533" s="24">
        <v>1</v>
      </c>
      <c r="AF533" s="24"/>
      <c r="AG533" s="52"/>
      <c r="AH533" s="52" t="s">
        <v>287</v>
      </c>
      <c r="AI533" s="26"/>
      <c r="AJ533" s="22" t="s">
        <v>748</v>
      </c>
    </row>
    <row r="534" spans="1:36" x14ac:dyDescent="0.2">
      <c r="A534" s="5">
        <v>540</v>
      </c>
      <c r="B534" s="16">
        <v>331012212872</v>
      </c>
      <c r="C534" s="17">
        <v>541114401524</v>
      </c>
      <c r="D534" s="52" t="s">
        <v>1048</v>
      </c>
      <c r="E534" s="52" t="s">
        <v>983</v>
      </c>
      <c r="F534" s="52" t="s">
        <v>983</v>
      </c>
      <c r="G534" s="58"/>
      <c r="H534" s="58"/>
      <c r="I534" s="52">
        <v>32603956</v>
      </c>
      <c r="J534" s="52">
        <v>17117328</v>
      </c>
      <c r="K534" s="51"/>
      <c r="L534" s="52"/>
      <c r="M534" s="22">
        <v>93</v>
      </c>
      <c r="N534" s="22"/>
      <c r="O534" s="23">
        <v>1</v>
      </c>
      <c r="P534" s="23">
        <v>1</v>
      </c>
      <c r="Q534" s="19">
        <f t="shared" si="106"/>
        <v>-93</v>
      </c>
      <c r="R534" s="19">
        <f t="shared" si="107"/>
        <v>-93</v>
      </c>
      <c r="S534" s="5">
        <f t="shared" si="103"/>
        <v>1</v>
      </c>
      <c r="T534" s="5">
        <f t="shared" si="104"/>
        <v>118</v>
      </c>
      <c r="U534" s="5">
        <f t="shared" si="100"/>
        <v>34530.339999999997</v>
      </c>
      <c r="V534" s="24">
        <v>0</v>
      </c>
      <c r="W534" s="12">
        <f t="shared" si="101"/>
        <v>-11824.02</v>
      </c>
      <c r="X534" s="12">
        <f t="shared" si="102"/>
        <v>-15390.570000000002</v>
      </c>
      <c r="Y534" s="12">
        <f t="shared" si="105"/>
        <v>-27214.590000000004</v>
      </c>
      <c r="Z534" s="52"/>
      <c r="AA534" s="25">
        <f t="shared" si="108"/>
        <v>0</v>
      </c>
      <c r="AB534" s="25"/>
      <c r="AC534" s="25"/>
      <c r="AD534" s="25"/>
      <c r="AE534" s="24">
        <v>1</v>
      </c>
      <c r="AF534" s="24"/>
      <c r="AG534" s="52"/>
      <c r="AH534" s="52" t="s">
        <v>287</v>
      </c>
      <c r="AI534" s="26"/>
      <c r="AJ534" s="22" t="s">
        <v>748</v>
      </c>
    </row>
    <row r="535" spans="1:36" x14ac:dyDescent="0.2">
      <c r="A535" s="5">
        <v>541</v>
      </c>
      <c r="B535" s="16">
        <v>331012212872</v>
      </c>
      <c r="C535" s="17">
        <v>541114401524</v>
      </c>
      <c r="D535" s="52" t="s">
        <v>1049</v>
      </c>
      <c r="E535" s="52" t="s">
        <v>983</v>
      </c>
      <c r="F535" s="52" t="s">
        <v>983</v>
      </c>
      <c r="G535" s="58" t="s">
        <v>49</v>
      </c>
      <c r="H535" s="58"/>
      <c r="I535" s="52">
        <v>32295416</v>
      </c>
      <c r="J535" s="52">
        <v>57913517</v>
      </c>
      <c r="K535" s="51"/>
      <c r="L535" s="52"/>
      <c r="M535" s="22">
        <v>259</v>
      </c>
      <c r="N535" s="22"/>
      <c r="O535" s="23">
        <v>1</v>
      </c>
      <c r="P535" s="23">
        <v>1</v>
      </c>
      <c r="Q535" s="19">
        <f t="shared" si="106"/>
        <v>-259</v>
      </c>
      <c r="R535" s="19">
        <f t="shared" si="107"/>
        <v>-259</v>
      </c>
      <c r="S535" s="5">
        <f t="shared" si="103"/>
        <v>1</v>
      </c>
      <c r="T535" s="5">
        <f t="shared" si="104"/>
        <v>284</v>
      </c>
      <c r="U535" s="5">
        <f t="shared" si="100"/>
        <v>83106.92</v>
      </c>
      <c r="V535" s="24">
        <v>0</v>
      </c>
      <c r="W535" s="12">
        <f t="shared" si="101"/>
        <v>-32929.26</v>
      </c>
      <c r="X535" s="12">
        <f t="shared" si="102"/>
        <v>-42861.91</v>
      </c>
      <c r="Y535" s="12">
        <f t="shared" si="105"/>
        <v>-75791.170000000013</v>
      </c>
      <c r="Z535" s="52"/>
      <c r="AA535" s="25">
        <f t="shared" si="108"/>
        <v>0</v>
      </c>
      <c r="AB535" s="25"/>
      <c r="AC535" s="25"/>
      <c r="AD535" s="25"/>
      <c r="AE535" s="24">
        <v>1</v>
      </c>
      <c r="AF535" s="24"/>
      <c r="AG535" s="52"/>
      <c r="AH535" s="52" t="s">
        <v>287</v>
      </c>
      <c r="AI535" s="26"/>
      <c r="AJ535" s="22" t="s">
        <v>748</v>
      </c>
    </row>
    <row r="536" spans="1:36" x14ac:dyDescent="0.2">
      <c r="A536" s="5">
        <v>542</v>
      </c>
      <c r="B536" s="16"/>
      <c r="C536" s="17">
        <v>541114401524</v>
      </c>
      <c r="D536" s="52" t="s">
        <v>1050</v>
      </c>
      <c r="E536" s="52" t="s">
        <v>983</v>
      </c>
      <c r="F536" s="52" t="s">
        <v>983</v>
      </c>
      <c r="G536" s="58" t="s">
        <v>49</v>
      </c>
      <c r="H536" s="58"/>
      <c r="I536" s="52">
        <v>30536501</v>
      </c>
      <c r="J536" s="52">
        <v>57908435</v>
      </c>
      <c r="K536" s="51"/>
      <c r="L536" s="52"/>
      <c r="M536" s="22">
        <v>460</v>
      </c>
      <c r="N536" s="22"/>
      <c r="O536" s="23">
        <v>1</v>
      </c>
      <c r="P536" s="23">
        <v>1</v>
      </c>
      <c r="Q536" s="19">
        <f t="shared" si="106"/>
        <v>-460</v>
      </c>
      <c r="R536" s="19">
        <f t="shared" si="107"/>
        <v>-460</v>
      </c>
      <c r="S536" s="5">
        <f t="shared" si="103"/>
        <v>1</v>
      </c>
      <c r="T536" s="5">
        <f t="shared" si="104"/>
        <v>485</v>
      </c>
      <c r="U536" s="5">
        <f t="shared" si="100"/>
        <v>141925.54999999999</v>
      </c>
      <c r="V536" s="24">
        <v>0</v>
      </c>
      <c r="W536" s="12">
        <f t="shared" si="101"/>
        <v>-58484.4</v>
      </c>
      <c r="X536" s="12">
        <f t="shared" si="102"/>
        <v>-76125.400000000009</v>
      </c>
      <c r="Y536" s="12">
        <f t="shared" si="105"/>
        <v>-134609.80000000002</v>
      </c>
      <c r="Z536" s="52"/>
      <c r="AA536" s="25">
        <f t="shared" si="108"/>
        <v>0</v>
      </c>
      <c r="AB536" s="25"/>
      <c r="AC536" s="25"/>
      <c r="AD536" s="25"/>
      <c r="AE536" s="24">
        <v>1</v>
      </c>
      <c r="AF536" s="24"/>
      <c r="AG536" s="52"/>
      <c r="AH536" s="52" t="s">
        <v>287</v>
      </c>
      <c r="AI536" s="26"/>
      <c r="AJ536" s="22" t="s">
        <v>748</v>
      </c>
    </row>
    <row r="537" spans="1:36" x14ac:dyDescent="0.2">
      <c r="A537" s="5">
        <v>543</v>
      </c>
      <c r="B537" s="16">
        <v>331010784727</v>
      </c>
      <c r="C537" s="17">
        <v>620505302269</v>
      </c>
      <c r="D537" s="52" t="s">
        <v>1051</v>
      </c>
      <c r="E537" s="52" t="s">
        <v>1003</v>
      </c>
      <c r="F537" s="52" t="s">
        <v>968</v>
      </c>
      <c r="G537" s="58" t="s">
        <v>49</v>
      </c>
      <c r="H537" s="58"/>
      <c r="I537" s="52">
        <v>29153399</v>
      </c>
      <c r="J537" s="52">
        <v>57906878</v>
      </c>
      <c r="K537" s="51"/>
      <c r="L537" s="52"/>
      <c r="M537" s="22">
        <v>574</v>
      </c>
      <c r="N537" s="22"/>
      <c r="O537" s="23">
        <v>1</v>
      </c>
      <c r="P537" s="23">
        <v>1</v>
      </c>
      <c r="Q537" s="19">
        <f t="shared" si="106"/>
        <v>-574</v>
      </c>
      <c r="R537" s="19">
        <f t="shared" si="107"/>
        <v>-574</v>
      </c>
      <c r="S537" s="5">
        <f t="shared" si="103"/>
        <v>1</v>
      </c>
      <c r="T537" s="5">
        <f t="shared" si="104"/>
        <v>599</v>
      </c>
      <c r="U537" s="5">
        <f t="shared" si="100"/>
        <v>175285.37</v>
      </c>
      <c r="V537" s="24">
        <v>0</v>
      </c>
      <c r="W537" s="12">
        <f t="shared" si="101"/>
        <v>-72978.36</v>
      </c>
      <c r="X537" s="12">
        <f t="shared" si="102"/>
        <v>-94991.260000000009</v>
      </c>
      <c r="Y537" s="12">
        <f t="shared" si="105"/>
        <v>-167969.62</v>
      </c>
      <c r="Z537" s="52"/>
      <c r="AA537" s="25">
        <f t="shared" si="108"/>
        <v>0</v>
      </c>
      <c r="AB537" s="25"/>
      <c r="AC537" s="25"/>
      <c r="AD537" s="25"/>
      <c r="AE537" s="24">
        <v>1</v>
      </c>
      <c r="AF537" s="24"/>
      <c r="AG537" s="52"/>
      <c r="AH537" s="52" t="s">
        <v>287</v>
      </c>
      <c r="AI537" s="26"/>
      <c r="AJ537" s="22" t="s">
        <v>748</v>
      </c>
    </row>
    <row r="538" spans="1:36" x14ac:dyDescent="0.2">
      <c r="A538" s="5">
        <v>544</v>
      </c>
      <c r="B538" s="16">
        <v>331010215436</v>
      </c>
      <c r="C538" s="17"/>
      <c r="D538" s="52" t="s">
        <v>1052</v>
      </c>
      <c r="E538" s="52" t="s">
        <v>983</v>
      </c>
      <c r="F538" s="52"/>
      <c r="G538" s="58"/>
      <c r="H538" s="58"/>
      <c r="I538" s="50" t="s">
        <v>379</v>
      </c>
      <c r="J538" s="50"/>
      <c r="K538" s="51"/>
      <c r="L538" s="50"/>
      <c r="M538" s="22">
        <v>0</v>
      </c>
      <c r="N538" s="22"/>
      <c r="O538" s="23">
        <v>1</v>
      </c>
      <c r="P538" s="23">
        <v>1</v>
      </c>
      <c r="Q538" s="19">
        <f t="shared" si="106"/>
        <v>0</v>
      </c>
      <c r="R538" s="19">
        <f t="shared" si="107"/>
        <v>0</v>
      </c>
      <c r="S538" s="5">
        <f t="shared" si="103"/>
        <v>1</v>
      </c>
      <c r="T538" s="5">
        <f t="shared" si="104"/>
        <v>25</v>
      </c>
      <c r="U538" s="5">
        <f t="shared" si="100"/>
        <v>7315.75</v>
      </c>
      <c r="V538" s="24">
        <v>0</v>
      </c>
      <c r="W538" s="12">
        <f t="shared" si="101"/>
        <v>0</v>
      </c>
      <c r="X538" s="12">
        <f t="shared" si="102"/>
        <v>0</v>
      </c>
      <c r="Y538" s="12">
        <f t="shared" si="105"/>
        <v>0</v>
      </c>
      <c r="Z538" s="52"/>
      <c r="AA538" s="25">
        <f t="shared" si="108"/>
        <v>0</v>
      </c>
      <c r="AB538" s="25"/>
      <c r="AC538" s="25"/>
      <c r="AD538" s="25"/>
      <c r="AE538" s="24"/>
      <c r="AF538" s="24"/>
      <c r="AG538" s="50"/>
      <c r="AH538" s="52" t="s">
        <v>287</v>
      </c>
      <c r="AI538" s="26"/>
      <c r="AJ538" s="22" t="s">
        <v>748</v>
      </c>
    </row>
    <row r="539" spans="1:36" x14ac:dyDescent="0.2">
      <c r="A539" s="5">
        <v>545</v>
      </c>
      <c r="B539" s="16">
        <v>331000047272</v>
      </c>
      <c r="C539" s="17">
        <v>940001149</v>
      </c>
      <c r="D539" s="52" t="s">
        <v>1053</v>
      </c>
      <c r="E539" s="52" t="s">
        <v>993</v>
      </c>
      <c r="F539" s="52" t="s">
        <v>91</v>
      </c>
      <c r="G539" s="58" t="s">
        <v>49</v>
      </c>
      <c r="H539" s="58"/>
      <c r="I539" s="50">
        <v>35912652</v>
      </c>
      <c r="J539" s="50">
        <v>58175468</v>
      </c>
      <c r="K539" s="51"/>
      <c r="L539" s="50"/>
      <c r="M539" s="22">
        <v>1628</v>
      </c>
      <c r="N539" s="22"/>
      <c r="O539" s="23">
        <v>1</v>
      </c>
      <c r="P539" s="23">
        <v>1</v>
      </c>
      <c r="Q539" s="19">
        <f t="shared" si="106"/>
        <v>-1628</v>
      </c>
      <c r="R539" s="19">
        <f t="shared" si="107"/>
        <v>-1628</v>
      </c>
      <c r="S539" s="5">
        <f t="shared" si="103"/>
        <v>1</v>
      </c>
      <c r="T539" s="5">
        <f t="shared" si="104"/>
        <v>1653</v>
      </c>
      <c r="U539" s="5">
        <f t="shared" si="100"/>
        <v>483717.39</v>
      </c>
      <c r="V539" s="24">
        <v>0</v>
      </c>
      <c r="W539" s="12">
        <f t="shared" si="101"/>
        <v>-206983.92</v>
      </c>
      <c r="X539" s="12">
        <f t="shared" si="102"/>
        <v>-269417.72000000003</v>
      </c>
      <c r="Y539" s="12">
        <f t="shared" si="105"/>
        <v>-476401.64</v>
      </c>
      <c r="Z539" s="52"/>
      <c r="AA539" s="25">
        <f t="shared" si="108"/>
        <v>0</v>
      </c>
      <c r="AB539" s="25"/>
      <c r="AC539" s="25"/>
      <c r="AD539" s="25"/>
      <c r="AE539" s="24">
        <v>1</v>
      </c>
      <c r="AF539" s="24"/>
      <c r="AG539" s="50"/>
      <c r="AH539" s="52" t="s">
        <v>287</v>
      </c>
      <c r="AI539" s="26"/>
      <c r="AJ539" s="22" t="s">
        <v>748</v>
      </c>
    </row>
    <row r="540" spans="1:36" x14ac:dyDescent="0.2">
      <c r="A540" s="5">
        <v>546</v>
      </c>
      <c r="B540" s="16">
        <v>331000004840</v>
      </c>
      <c r="C540" s="17">
        <v>590120303305</v>
      </c>
      <c r="D540" s="52" t="s">
        <v>1054</v>
      </c>
      <c r="E540" s="52" t="s">
        <v>1055</v>
      </c>
      <c r="F540" s="52" t="s">
        <v>796</v>
      </c>
      <c r="G540" s="58" t="s">
        <v>49</v>
      </c>
      <c r="H540" s="58"/>
      <c r="I540" s="50">
        <v>29422133</v>
      </c>
      <c r="J540" s="50">
        <v>57914644</v>
      </c>
      <c r="K540" s="51"/>
      <c r="L540" s="50"/>
      <c r="M540" s="50">
        <v>149</v>
      </c>
      <c r="N540" s="50"/>
      <c r="O540" s="23">
        <v>1</v>
      </c>
      <c r="P540" s="23">
        <v>1</v>
      </c>
      <c r="Q540" s="19">
        <f t="shared" si="106"/>
        <v>-149</v>
      </c>
      <c r="R540" s="19">
        <f t="shared" si="107"/>
        <v>-149</v>
      </c>
      <c r="S540" s="5">
        <f t="shared" si="103"/>
        <v>1</v>
      </c>
      <c r="T540" s="5">
        <f t="shared" si="104"/>
        <v>174</v>
      </c>
      <c r="U540" s="5">
        <f t="shared" si="100"/>
        <v>50917.62</v>
      </c>
      <c r="V540" s="24">
        <v>0</v>
      </c>
      <c r="W540" s="12">
        <f t="shared" si="101"/>
        <v>-18943.86</v>
      </c>
      <c r="X540" s="12">
        <f t="shared" si="102"/>
        <v>-24658.010000000002</v>
      </c>
      <c r="Y540" s="12">
        <f t="shared" si="105"/>
        <v>-43601.87</v>
      </c>
      <c r="Z540" s="52"/>
      <c r="AA540" s="25">
        <f t="shared" si="108"/>
        <v>0</v>
      </c>
      <c r="AB540" s="25"/>
      <c r="AC540" s="25"/>
      <c r="AD540" s="25"/>
      <c r="AE540" s="42">
        <v>1</v>
      </c>
      <c r="AF540" s="24"/>
      <c r="AG540" s="50"/>
      <c r="AH540" s="52" t="s">
        <v>287</v>
      </c>
      <c r="AI540" s="26"/>
      <c r="AJ540" s="22" t="s">
        <v>748</v>
      </c>
    </row>
    <row r="541" spans="1:36" x14ac:dyDescent="0.2">
      <c r="A541" s="5">
        <v>547</v>
      </c>
      <c r="B541" s="16">
        <v>331017865032</v>
      </c>
      <c r="C541" s="17">
        <v>650303302632</v>
      </c>
      <c r="D541" s="52" t="s">
        <v>1056</v>
      </c>
      <c r="E541" s="52" t="s">
        <v>1057</v>
      </c>
      <c r="F541" s="52" t="s">
        <v>968</v>
      </c>
      <c r="G541" s="58">
        <v>5</v>
      </c>
      <c r="H541" s="58">
        <v>38</v>
      </c>
      <c r="I541" s="46">
        <v>1056618</v>
      </c>
      <c r="J541" s="50">
        <v>38170</v>
      </c>
      <c r="K541" s="51"/>
      <c r="L541" s="50"/>
      <c r="M541" s="22">
        <v>4801</v>
      </c>
      <c r="N541" s="22"/>
      <c r="O541" s="23">
        <v>1</v>
      </c>
      <c r="P541" s="23">
        <v>1</v>
      </c>
      <c r="Q541" s="19">
        <f t="shared" si="106"/>
        <v>-4801</v>
      </c>
      <c r="R541" s="19">
        <f t="shared" si="107"/>
        <v>-4801</v>
      </c>
      <c r="S541" s="5">
        <f t="shared" si="103"/>
        <v>1</v>
      </c>
      <c r="T541" s="5">
        <f t="shared" si="104"/>
        <v>4826</v>
      </c>
      <c r="U541" s="5">
        <f t="shared" si="100"/>
        <v>1412232.38</v>
      </c>
      <c r="V541" s="24">
        <v>0</v>
      </c>
      <c r="W541" s="12">
        <f t="shared" si="101"/>
        <v>-610399.14</v>
      </c>
      <c r="X541" s="12">
        <f t="shared" si="102"/>
        <v>-794517.49</v>
      </c>
      <c r="Y541" s="12">
        <f t="shared" si="105"/>
        <v>-1404916.63</v>
      </c>
      <c r="Z541" s="52"/>
      <c r="AA541" s="25">
        <f t="shared" si="108"/>
        <v>0</v>
      </c>
      <c r="AB541" s="25"/>
      <c r="AC541" s="25"/>
      <c r="AD541" s="25"/>
      <c r="AE541" s="24">
        <v>1</v>
      </c>
      <c r="AF541" s="24"/>
      <c r="AG541" s="50"/>
      <c r="AH541" s="52" t="s">
        <v>287</v>
      </c>
      <c r="AI541" s="26"/>
      <c r="AJ541" s="22" t="s">
        <v>748</v>
      </c>
    </row>
    <row r="542" spans="1:36" x14ac:dyDescent="0.2">
      <c r="A542" s="5">
        <v>548</v>
      </c>
      <c r="B542" s="16">
        <v>331010025976</v>
      </c>
      <c r="C542" s="17">
        <v>610322402328</v>
      </c>
      <c r="D542" s="52" t="s">
        <v>1058</v>
      </c>
      <c r="E542" s="52" t="s">
        <v>789</v>
      </c>
      <c r="F542" s="52"/>
      <c r="G542" s="58"/>
      <c r="H542" s="58"/>
      <c r="I542" s="50">
        <v>32038784</v>
      </c>
      <c r="J542" s="50" t="s">
        <v>1059</v>
      </c>
      <c r="K542" s="51"/>
      <c r="L542" s="50"/>
      <c r="M542" s="22">
        <v>527</v>
      </c>
      <c r="N542" s="22"/>
      <c r="O542" s="23">
        <v>1</v>
      </c>
      <c r="P542" s="23">
        <v>1</v>
      </c>
      <c r="Q542" s="19">
        <f t="shared" si="106"/>
        <v>-527</v>
      </c>
      <c r="R542" s="19">
        <f t="shared" si="107"/>
        <v>-527</v>
      </c>
      <c r="S542" s="5">
        <f t="shared" si="103"/>
        <v>1</v>
      </c>
      <c r="T542" s="5">
        <f t="shared" si="104"/>
        <v>552</v>
      </c>
      <c r="U542" s="5">
        <f t="shared" si="100"/>
        <v>161531.76</v>
      </c>
      <c r="V542" s="24">
        <v>0</v>
      </c>
      <c r="W542" s="12">
        <f t="shared" si="101"/>
        <v>-67002.78</v>
      </c>
      <c r="X542" s="12">
        <f t="shared" si="102"/>
        <v>-87213.23000000001</v>
      </c>
      <c r="Y542" s="12">
        <f t="shared" si="105"/>
        <v>-154216.01</v>
      </c>
      <c r="Z542" s="52"/>
      <c r="AA542" s="25">
        <f t="shared" si="108"/>
        <v>0</v>
      </c>
      <c r="AB542" s="25"/>
      <c r="AC542" s="25"/>
      <c r="AD542" s="25"/>
      <c r="AE542" s="24"/>
      <c r="AF542" s="24"/>
      <c r="AG542" s="50"/>
      <c r="AH542" s="52" t="s">
        <v>287</v>
      </c>
      <c r="AI542" s="26"/>
      <c r="AJ542" s="22" t="s">
        <v>748</v>
      </c>
    </row>
    <row r="543" spans="1:36" x14ac:dyDescent="0.2">
      <c r="A543" s="5">
        <v>549</v>
      </c>
      <c r="B543" s="16">
        <v>330120274041</v>
      </c>
      <c r="C543" s="17">
        <v>5611118401706</v>
      </c>
      <c r="D543" s="52" t="s">
        <v>1060</v>
      </c>
      <c r="E543" s="52" t="s">
        <v>1061</v>
      </c>
      <c r="F543" s="52" t="s">
        <v>91</v>
      </c>
      <c r="G543" s="58" t="s">
        <v>49</v>
      </c>
      <c r="H543" s="58"/>
      <c r="I543" s="50">
        <v>7977157</v>
      </c>
      <c r="J543" s="50">
        <v>3193990</v>
      </c>
      <c r="K543" s="51"/>
      <c r="L543" s="50"/>
      <c r="M543" s="22">
        <v>297</v>
      </c>
      <c r="N543" s="22"/>
      <c r="O543" s="23">
        <v>1</v>
      </c>
      <c r="P543" s="23">
        <v>1</v>
      </c>
      <c r="Q543" s="19">
        <f t="shared" si="106"/>
        <v>-297</v>
      </c>
      <c r="R543" s="19">
        <f t="shared" si="107"/>
        <v>-297</v>
      </c>
      <c r="S543" s="5">
        <f t="shared" si="103"/>
        <v>1</v>
      </c>
      <c r="T543" s="5">
        <f t="shared" si="104"/>
        <v>322</v>
      </c>
      <c r="U543" s="5">
        <f t="shared" si="100"/>
        <v>94226.86</v>
      </c>
      <c r="V543" s="24">
        <v>0</v>
      </c>
      <c r="W543" s="12">
        <f t="shared" si="101"/>
        <v>-37760.58</v>
      </c>
      <c r="X543" s="12">
        <f t="shared" si="102"/>
        <v>-49150.530000000006</v>
      </c>
      <c r="Y543" s="12">
        <f t="shared" si="105"/>
        <v>-86911.110000000015</v>
      </c>
      <c r="Z543" s="52"/>
      <c r="AA543" s="25">
        <f t="shared" si="108"/>
        <v>0</v>
      </c>
      <c r="AB543" s="25"/>
      <c r="AC543" s="25"/>
      <c r="AD543" s="25"/>
      <c r="AE543" s="24">
        <v>1</v>
      </c>
      <c r="AF543" s="24"/>
      <c r="AG543" s="50"/>
      <c r="AH543" s="52" t="s">
        <v>287</v>
      </c>
      <c r="AI543" s="26"/>
      <c r="AJ543" s="22" t="s">
        <v>748</v>
      </c>
    </row>
    <row r="544" spans="1:36" x14ac:dyDescent="0.2">
      <c r="A544" s="5">
        <v>550</v>
      </c>
      <c r="B544" s="16">
        <v>331012070800</v>
      </c>
      <c r="C544" s="17">
        <v>460924400044</v>
      </c>
      <c r="D544" s="52" t="s">
        <v>1062</v>
      </c>
      <c r="E544" s="52" t="s">
        <v>1063</v>
      </c>
      <c r="F544" s="52"/>
      <c r="G544" s="58"/>
      <c r="H544" s="58"/>
      <c r="I544" s="50" t="s">
        <v>1064</v>
      </c>
      <c r="J544" s="50">
        <v>17329952</v>
      </c>
      <c r="K544" s="51"/>
      <c r="L544" s="50"/>
      <c r="M544" s="22">
        <v>101</v>
      </c>
      <c r="N544" s="22"/>
      <c r="O544" s="23">
        <v>1</v>
      </c>
      <c r="P544" s="23">
        <v>1</v>
      </c>
      <c r="Q544" s="19">
        <f t="shared" si="106"/>
        <v>-101</v>
      </c>
      <c r="R544" s="19">
        <f t="shared" si="107"/>
        <v>-101</v>
      </c>
      <c r="S544" s="5">
        <f t="shared" si="103"/>
        <v>1</v>
      </c>
      <c r="T544" s="5">
        <f t="shared" si="104"/>
        <v>126</v>
      </c>
      <c r="U544" s="5">
        <f t="shared" si="100"/>
        <v>36871.379999999997</v>
      </c>
      <c r="V544" s="24">
        <v>0</v>
      </c>
      <c r="W544" s="12">
        <f t="shared" si="101"/>
        <v>-12841.14</v>
      </c>
      <c r="X544" s="12">
        <f t="shared" si="102"/>
        <v>-16714.490000000002</v>
      </c>
      <c r="Y544" s="12">
        <f t="shared" si="105"/>
        <v>-29555.63</v>
      </c>
      <c r="Z544" s="52"/>
      <c r="AA544" s="25">
        <f t="shared" si="108"/>
        <v>0</v>
      </c>
      <c r="AB544" s="25"/>
      <c r="AC544" s="25"/>
      <c r="AD544" s="25"/>
      <c r="AE544" s="24"/>
      <c r="AF544" s="24"/>
      <c r="AG544" s="50"/>
      <c r="AH544" s="52" t="s">
        <v>287</v>
      </c>
      <c r="AI544" s="26"/>
      <c r="AJ544" s="22" t="s">
        <v>748</v>
      </c>
    </row>
    <row r="545" spans="1:36" x14ac:dyDescent="0.2">
      <c r="A545" s="5">
        <v>551</v>
      </c>
      <c r="B545" s="16">
        <v>330100215377</v>
      </c>
      <c r="C545" s="17">
        <v>570504401170</v>
      </c>
      <c r="D545" s="52" t="s">
        <v>1065</v>
      </c>
      <c r="E545" s="52" t="s">
        <v>1066</v>
      </c>
      <c r="F545" s="52" t="s">
        <v>1067</v>
      </c>
      <c r="G545" s="58" t="s">
        <v>49</v>
      </c>
      <c r="H545" s="58"/>
      <c r="I545" s="50" t="s">
        <v>1068</v>
      </c>
      <c r="J545" s="50">
        <v>5508820</v>
      </c>
      <c r="K545" s="51"/>
      <c r="L545" s="50"/>
      <c r="M545" s="22">
        <v>65</v>
      </c>
      <c r="N545" s="22"/>
      <c r="O545" s="23">
        <v>1</v>
      </c>
      <c r="P545" s="23">
        <v>1</v>
      </c>
      <c r="Q545" s="19">
        <f t="shared" si="106"/>
        <v>-65</v>
      </c>
      <c r="R545" s="19">
        <f t="shared" si="107"/>
        <v>-65</v>
      </c>
      <c r="S545" s="5">
        <f t="shared" si="103"/>
        <v>1</v>
      </c>
      <c r="T545" s="5">
        <f t="shared" si="104"/>
        <v>90</v>
      </c>
      <c r="U545" s="5">
        <f t="shared" si="100"/>
        <v>26336.7</v>
      </c>
      <c r="V545" s="24">
        <v>0</v>
      </c>
      <c r="W545" s="12">
        <f t="shared" si="101"/>
        <v>-8264.1</v>
      </c>
      <c r="X545" s="12">
        <f t="shared" si="102"/>
        <v>-10756.85</v>
      </c>
      <c r="Y545" s="12">
        <f t="shared" si="105"/>
        <v>-19020.95</v>
      </c>
      <c r="Z545" s="52"/>
      <c r="AA545" s="25">
        <f t="shared" si="108"/>
        <v>0</v>
      </c>
      <c r="AB545" s="25"/>
      <c r="AC545" s="25"/>
      <c r="AD545" s="25"/>
      <c r="AE545" s="24">
        <v>1</v>
      </c>
      <c r="AF545" s="24"/>
      <c r="AG545" s="50"/>
      <c r="AH545" s="52" t="s">
        <v>287</v>
      </c>
      <c r="AI545" s="26"/>
      <c r="AJ545" s="22" t="s">
        <v>748</v>
      </c>
    </row>
    <row r="546" spans="1:36" x14ac:dyDescent="0.2">
      <c r="A546" s="5">
        <v>552</v>
      </c>
      <c r="B546" s="16"/>
      <c r="C546" s="17">
        <v>620320502481</v>
      </c>
      <c r="D546" s="52" t="s">
        <v>1069</v>
      </c>
      <c r="E546" s="52" t="s">
        <v>1070</v>
      </c>
      <c r="F546" s="52" t="s">
        <v>1067</v>
      </c>
      <c r="G546" s="58">
        <v>12</v>
      </c>
      <c r="H546" s="58" t="s">
        <v>134</v>
      </c>
      <c r="I546" s="50">
        <v>10374296</v>
      </c>
      <c r="J546" s="50">
        <v>58174935</v>
      </c>
      <c r="K546" s="51"/>
      <c r="L546" s="50"/>
      <c r="M546" s="22">
        <v>113</v>
      </c>
      <c r="N546" s="22"/>
      <c r="O546" s="23">
        <v>1</v>
      </c>
      <c r="P546" s="23">
        <v>1</v>
      </c>
      <c r="Q546" s="19">
        <f t="shared" si="106"/>
        <v>-113</v>
      </c>
      <c r="R546" s="19">
        <f t="shared" si="107"/>
        <v>-113</v>
      </c>
      <c r="S546" s="5">
        <f t="shared" si="103"/>
        <v>1</v>
      </c>
      <c r="T546" s="5">
        <f t="shared" si="104"/>
        <v>138</v>
      </c>
      <c r="U546" s="5">
        <f t="shared" si="100"/>
        <v>40382.94</v>
      </c>
      <c r="V546" s="24">
        <v>0</v>
      </c>
      <c r="W546" s="12">
        <f t="shared" si="101"/>
        <v>-14366.82</v>
      </c>
      <c r="X546" s="12">
        <f t="shared" si="102"/>
        <v>-18700.370000000003</v>
      </c>
      <c r="Y546" s="12">
        <f t="shared" si="105"/>
        <v>-33067.19</v>
      </c>
      <c r="Z546" s="52"/>
      <c r="AA546" s="25">
        <f t="shared" si="108"/>
        <v>0</v>
      </c>
      <c r="AB546" s="25"/>
      <c r="AC546" s="25"/>
      <c r="AD546" s="25"/>
      <c r="AE546" s="24">
        <v>1</v>
      </c>
      <c r="AF546" s="24"/>
      <c r="AG546" s="50"/>
      <c r="AH546" s="52" t="s">
        <v>287</v>
      </c>
      <c r="AI546" s="26"/>
      <c r="AJ546" s="22" t="s">
        <v>748</v>
      </c>
    </row>
    <row r="547" spans="1:36" x14ac:dyDescent="0.2">
      <c r="A547" s="5">
        <v>553</v>
      </c>
      <c r="B547" s="16">
        <v>331010545833</v>
      </c>
      <c r="C547" s="17">
        <v>740425400655</v>
      </c>
      <c r="D547" s="52" t="s">
        <v>1071</v>
      </c>
      <c r="E547" s="52" t="s">
        <v>983</v>
      </c>
      <c r="F547" s="52" t="s">
        <v>983</v>
      </c>
      <c r="G547" s="58"/>
      <c r="H547" s="58"/>
      <c r="I547" s="50">
        <v>29106653</v>
      </c>
      <c r="J547" s="50">
        <v>57908370</v>
      </c>
      <c r="K547" s="51"/>
      <c r="L547" s="52"/>
      <c r="M547" s="22">
        <v>81</v>
      </c>
      <c r="N547" s="22"/>
      <c r="O547" s="23">
        <v>1</v>
      </c>
      <c r="P547" s="23">
        <v>1</v>
      </c>
      <c r="Q547" s="19">
        <f t="shared" si="106"/>
        <v>-81</v>
      </c>
      <c r="R547" s="19">
        <f t="shared" si="107"/>
        <v>-81</v>
      </c>
      <c r="S547" s="5">
        <f t="shared" si="103"/>
        <v>1</v>
      </c>
      <c r="T547" s="5">
        <f t="shared" si="104"/>
        <v>106</v>
      </c>
      <c r="U547" s="5">
        <f t="shared" si="100"/>
        <v>31018.78</v>
      </c>
      <c r="V547" s="24">
        <v>0</v>
      </c>
      <c r="W547" s="12">
        <f t="shared" si="101"/>
        <v>-10298.34</v>
      </c>
      <c r="X547" s="12">
        <f t="shared" si="102"/>
        <v>-13404.69</v>
      </c>
      <c r="Y547" s="12">
        <f t="shared" si="105"/>
        <v>-23703.03</v>
      </c>
      <c r="Z547" s="52"/>
      <c r="AA547" s="25">
        <f t="shared" si="108"/>
        <v>0</v>
      </c>
      <c r="AB547" s="25"/>
      <c r="AC547" s="25"/>
      <c r="AD547" s="25"/>
      <c r="AE547" s="42">
        <v>1</v>
      </c>
      <c r="AF547" s="24"/>
      <c r="AG547" s="52"/>
      <c r="AH547" s="52" t="s">
        <v>287</v>
      </c>
      <c r="AI547" s="26"/>
      <c r="AJ547" s="22" t="s">
        <v>748</v>
      </c>
    </row>
    <row r="548" spans="1:36" x14ac:dyDescent="0.2">
      <c r="A548" s="5">
        <v>554</v>
      </c>
      <c r="B548" s="16"/>
      <c r="C548" s="17">
        <v>640307300884</v>
      </c>
      <c r="D548" s="52" t="s">
        <v>1072</v>
      </c>
      <c r="E548" s="52" t="s">
        <v>796</v>
      </c>
      <c r="F548" s="52" t="s">
        <v>796</v>
      </c>
      <c r="G548" s="58" t="s">
        <v>49</v>
      </c>
      <c r="H548" s="58"/>
      <c r="I548" s="50">
        <v>0</v>
      </c>
      <c r="J548" s="50">
        <v>0</v>
      </c>
      <c r="K548" s="51"/>
      <c r="L548" s="52"/>
      <c r="M548" s="22">
        <v>50</v>
      </c>
      <c r="N548" s="22"/>
      <c r="O548" s="23">
        <v>1</v>
      </c>
      <c r="P548" s="23">
        <v>1</v>
      </c>
      <c r="Q548" s="19">
        <f t="shared" si="106"/>
        <v>-50</v>
      </c>
      <c r="R548" s="19">
        <f t="shared" si="107"/>
        <v>-50</v>
      </c>
      <c r="S548" s="5">
        <f t="shared" si="103"/>
        <v>1</v>
      </c>
      <c r="T548" s="5">
        <f t="shared" si="104"/>
        <v>75</v>
      </c>
      <c r="U548" s="5">
        <f t="shared" si="100"/>
        <v>21947.25</v>
      </c>
      <c r="V548" s="24">
        <v>0</v>
      </c>
      <c r="W548" s="12">
        <f t="shared" si="101"/>
        <v>-6357</v>
      </c>
      <c r="X548" s="12">
        <f t="shared" si="102"/>
        <v>-8274.5</v>
      </c>
      <c r="Y548" s="12">
        <f t="shared" si="105"/>
        <v>-14631.5</v>
      </c>
      <c r="Z548" s="52"/>
      <c r="AA548" s="25">
        <f t="shared" si="108"/>
        <v>0</v>
      </c>
      <c r="AB548" s="25"/>
      <c r="AC548" s="25"/>
      <c r="AD548" s="25"/>
      <c r="AE548" s="42"/>
      <c r="AF548" s="24"/>
      <c r="AG548" s="52"/>
      <c r="AH548" s="52" t="s">
        <v>287</v>
      </c>
      <c r="AI548" s="26"/>
      <c r="AJ548" s="22" t="s">
        <v>748</v>
      </c>
    </row>
    <row r="549" spans="1:36" x14ac:dyDescent="0.2">
      <c r="A549" s="5">
        <v>555</v>
      </c>
      <c r="B549" s="16"/>
      <c r="C549" s="17">
        <v>640307300884</v>
      </c>
      <c r="D549" s="52" t="s">
        <v>1073</v>
      </c>
      <c r="E549" s="52" t="s">
        <v>123</v>
      </c>
      <c r="F549" s="52" t="s">
        <v>123</v>
      </c>
      <c r="G549" s="58" t="s">
        <v>49</v>
      </c>
      <c r="H549" s="58"/>
      <c r="I549" s="50">
        <v>0</v>
      </c>
      <c r="J549" s="50">
        <v>0</v>
      </c>
      <c r="K549" s="51"/>
      <c r="L549" s="52"/>
      <c r="M549" s="22">
        <v>50</v>
      </c>
      <c r="N549" s="22"/>
      <c r="O549" s="23">
        <v>1</v>
      </c>
      <c r="P549" s="23">
        <v>1</v>
      </c>
      <c r="Q549" s="19">
        <f t="shared" si="106"/>
        <v>-50</v>
      </c>
      <c r="R549" s="19">
        <f t="shared" si="107"/>
        <v>-50</v>
      </c>
      <c r="S549" s="5">
        <f t="shared" si="103"/>
        <v>1</v>
      </c>
      <c r="T549" s="5">
        <f t="shared" si="104"/>
        <v>75</v>
      </c>
      <c r="U549" s="5">
        <f t="shared" si="100"/>
        <v>21947.25</v>
      </c>
      <c r="V549" s="24">
        <v>0</v>
      </c>
      <c r="W549" s="12">
        <f t="shared" si="101"/>
        <v>-6357</v>
      </c>
      <c r="X549" s="12">
        <f t="shared" si="102"/>
        <v>-8274.5</v>
      </c>
      <c r="Y549" s="12">
        <f t="shared" si="105"/>
        <v>-14631.5</v>
      </c>
      <c r="Z549" s="52"/>
      <c r="AA549" s="25">
        <f t="shared" si="108"/>
        <v>0</v>
      </c>
      <c r="AB549" s="25"/>
      <c r="AC549" s="25"/>
      <c r="AD549" s="25"/>
      <c r="AE549" s="42"/>
      <c r="AF549" s="24"/>
      <c r="AG549" s="52"/>
      <c r="AH549" s="52" t="s">
        <v>287</v>
      </c>
      <c r="AI549" s="26"/>
      <c r="AJ549" s="22" t="s">
        <v>748</v>
      </c>
    </row>
    <row r="550" spans="1:36" x14ac:dyDescent="0.2">
      <c r="A550" s="5">
        <v>556</v>
      </c>
      <c r="B550" s="16">
        <v>331010209211</v>
      </c>
      <c r="C550" s="17">
        <v>541028400663</v>
      </c>
      <c r="D550" s="52" t="s">
        <v>1074</v>
      </c>
      <c r="E550" s="52" t="s">
        <v>1075</v>
      </c>
      <c r="F550" s="52" t="s">
        <v>91</v>
      </c>
      <c r="G550" s="58" t="s">
        <v>49</v>
      </c>
      <c r="H550" s="58"/>
      <c r="I550" s="50">
        <v>8527000</v>
      </c>
      <c r="J550" s="50">
        <v>58173214</v>
      </c>
      <c r="K550" s="51"/>
      <c r="L550" s="52"/>
      <c r="M550" s="52">
        <v>2074</v>
      </c>
      <c r="N550" s="52"/>
      <c r="O550" s="23">
        <v>1</v>
      </c>
      <c r="P550" s="31">
        <v>0</v>
      </c>
      <c r="Q550" s="19">
        <f t="shared" si="106"/>
        <v>-2074</v>
      </c>
      <c r="R550" s="19">
        <f t="shared" si="107"/>
        <v>0</v>
      </c>
      <c r="S550" s="5">
        <f t="shared" si="103"/>
        <v>1</v>
      </c>
      <c r="T550" s="5">
        <f t="shared" si="104"/>
        <v>2184</v>
      </c>
      <c r="U550" s="5">
        <f t="shared" si="100"/>
        <v>639103.92000000004</v>
      </c>
      <c r="V550" s="24">
        <v>0</v>
      </c>
      <c r="W550" s="12">
        <f t="shared" si="101"/>
        <v>-263688.36</v>
      </c>
      <c r="X550" s="12">
        <f t="shared" si="102"/>
        <v>0</v>
      </c>
      <c r="Y550" s="12">
        <f t="shared" si="105"/>
        <v>-263688.36</v>
      </c>
      <c r="Z550" s="52"/>
      <c r="AA550" s="25">
        <f t="shared" si="108"/>
        <v>-2074</v>
      </c>
      <c r="AB550" s="25"/>
      <c r="AC550" s="25"/>
      <c r="AD550" s="25"/>
      <c r="AE550" s="24">
        <v>1</v>
      </c>
      <c r="AF550" s="24"/>
      <c r="AG550" s="52"/>
      <c r="AH550" s="52" t="s">
        <v>557</v>
      </c>
      <c r="AI550" s="26"/>
      <c r="AJ550" s="22" t="s">
        <v>748</v>
      </c>
    </row>
    <row r="551" spans="1:36" x14ac:dyDescent="0.2">
      <c r="A551" s="5">
        <v>557</v>
      </c>
      <c r="B551" s="16">
        <v>331000043346</v>
      </c>
      <c r="C551" s="17">
        <v>750331402444</v>
      </c>
      <c r="D551" s="52" t="s">
        <v>1076</v>
      </c>
      <c r="E551" s="52" t="s">
        <v>1077</v>
      </c>
      <c r="F551" s="52" t="s">
        <v>971</v>
      </c>
      <c r="G551" s="58">
        <v>1</v>
      </c>
      <c r="H551" s="58"/>
      <c r="I551" s="50">
        <v>17573408</v>
      </c>
      <c r="J551" s="50">
        <v>58175917</v>
      </c>
      <c r="K551" s="51"/>
      <c r="L551" s="52"/>
      <c r="M551" s="22">
        <v>3939</v>
      </c>
      <c r="N551" s="22"/>
      <c r="O551" s="23">
        <v>1</v>
      </c>
      <c r="P551" s="23">
        <v>1</v>
      </c>
      <c r="Q551" s="19">
        <f t="shared" si="106"/>
        <v>-3939</v>
      </c>
      <c r="R551" s="19">
        <f t="shared" si="107"/>
        <v>-3939</v>
      </c>
      <c r="S551" s="5">
        <f t="shared" si="103"/>
        <v>1</v>
      </c>
      <c r="T551" s="5">
        <f t="shared" si="104"/>
        <v>4049</v>
      </c>
      <c r="U551" s="5">
        <f t="shared" si="100"/>
        <v>1184858.8699999999</v>
      </c>
      <c r="V551" s="24">
        <v>0</v>
      </c>
      <c r="W551" s="12">
        <f t="shared" si="101"/>
        <v>-500804.46</v>
      </c>
      <c r="X551" s="12">
        <f t="shared" si="102"/>
        <v>-651865.11</v>
      </c>
      <c r="Y551" s="12">
        <f t="shared" si="105"/>
        <v>-1152669.57</v>
      </c>
      <c r="Z551" s="52"/>
      <c r="AA551" s="25">
        <f t="shared" si="108"/>
        <v>0</v>
      </c>
      <c r="AB551" s="25"/>
      <c r="AC551" s="25"/>
      <c r="AD551" s="25"/>
      <c r="AE551" s="24">
        <v>1</v>
      </c>
      <c r="AF551" s="24"/>
      <c r="AG551" s="52"/>
      <c r="AH551" s="52" t="s">
        <v>557</v>
      </c>
      <c r="AI551" s="26"/>
      <c r="AJ551" s="22" t="s">
        <v>748</v>
      </c>
    </row>
    <row r="552" spans="1:36" x14ac:dyDescent="0.2">
      <c r="A552" s="5">
        <v>558</v>
      </c>
      <c r="B552" s="16">
        <v>331000043346</v>
      </c>
      <c r="C552" s="17">
        <v>750331402444</v>
      </c>
      <c r="D552" s="52" t="s">
        <v>1076</v>
      </c>
      <c r="E552" s="52" t="s">
        <v>1077</v>
      </c>
      <c r="F552" s="52" t="s">
        <v>971</v>
      </c>
      <c r="G552" s="58">
        <v>1</v>
      </c>
      <c r="H552" s="58"/>
      <c r="I552" s="50">
        <v>102097113</v>
      </c>
      <c r="J552" s="50">
        <v>1711729</v>
      </c>
      <c r="K552" s="51"/>
      <c r="L552" s="52"/>
      <c r="M552" s="22">
        <v>2502</v>
      </c>
      <c r="N552" s="22"/>
      <c r="O552" s="23">
        <v>1</v>
      </c>
      <c r="P552" s="23">
        <v>1</v>
      </c>
      <c r="Q552" s="19">
        <f t="shared" si="106"/>
        <v>-2502</v>
      </c>
      <c r="R552" s="19">
        <f t="shared" si="107"/>
        <v>-2502</v>
      </c>
      <c r="S552" s="5">
        <f t="shared" si="103"/>
        <v>1</v>
      </c>
      <c r="T552" s="5">
        <f t="shared" si="104"/>
        <v>2612</v>
      </c>
      <c r="U552" s="5">
        <f t="shared" si="100"/>
        <v>764349.55999999994</v>
      </c>
      <c r="V552" s="24">
        <v>0</v>
      </c>
      <c r="W552" s="12">
        <f t="shared" si="101"/>
        <v>-318104.28000000003</v>
      </c>
      <c r="X552" s="12">
        <f t="shared" si="102"/>
        <v>-414055.98000000004</v>
      </c>
      <c r="Y552" s="12">
        <f t="shared" si="105"/>
        <v>-732160.26</v>
      </c>
      <c r="Z552" s="52"/>
      <c r="AA552" s="25">
        <f t="shared" si="108"/>
        <v>0</v>
      </c>
      <c r="AB552" s="25"/>
      <c r="AC552" s="25"/>
      <c r="AD552" s="25"/>
      <c r="AE552" s="24">
        <v>1</v>
      </c>
      <c r="AF552" s="24"/>
      <c r="AG552" s="52"/>
      <c r="AH552" s="52" t="s">
        <v>557</v>
      </c>
      <c r="AI552" s="26"/>
      <c r="AJ552" s="22" t="s">
        <v>748</v>
      </c>
    </row>
    <row r="553" spans="1:36" x14ac:dyDescent="0.2">
      <c r="A553" s="5">
        <v>559</v>
      </c>
      <c r="B553" s="16">
        <v>331000047657</v>
      </c>
      <c r="C553" s="17">
        <v>1140003892</v>
      </c>
      <c r="D553" s="52" t="s">
        <v>1078</v>
      </c>
      <c r="E553" s="52" t="s">
        <v>1079</v>
      </c>
      <c r="F553" s="52" t="s">
        <v>831</v>
      </c>
      <c r="G553" s="58" t="s">
        <v>49</v>
      </c>
      <c r="H553" s="58"/>
      <c r="I553" s="52">
        <v>2180022</v>
      </c>
      <c r="J553" s="50">
        <v>39361</v>
      </c>
      <c r="K553" s="51"/>
      <c r="L553" s="52"/>
      <c r="M553" s="52">
        <v>5394</v>
      </c>
      <c r="N553" s="52"/>
      <c r="O553" s="23">
        <v>1</v>
      </c>
      <c r="P553" s="23">
        <v>1</v>
      </c>
      <c r="Q553" s="19">
        <f t="shared" si="106"/>
        <v>-5394</v>
      </c>
      <c r="R553" s="19">
        <f t="shared" si="107"/>
        <v>-5394</v>
      </c>
      <c r="S553" s="5">
        <f t="shared" si="103"/>
        <v>1</v>
      </c>
      <c r="T553" s="5">
        <f t="shared" si="104"/>
        <v>5504</v>
      </c>
      <c r="U553" s="5">
        <f t="shared" si="100"/>
        <v>1610635.52</v>
      </c>
      <c r="V553" s="24">
        <v>0</v>
      </c>
      <c r="W553" s="12">
        <f t="shared" si="101"/>
        <v>-685793.16</v>
      </c>
      <c r="X553" s="12">
        <f t="shared" si="102"/>
        <v>-892653.06</v>
      </c>
      <c r="Y553" s="12">
        <f t="shared" si="105"/>
        <v>-1578446.2200000002</v>
      </c>
      <c r="Z553" s="52"/>
      <c r="AA553" s="25">
        <f t="shared" si="108"/>
        <v>0</v>
      </c>
      <c r="AB553" s="25"/>
      <c r="AC553" s="25"/>
      <c r="AD553" s="25"/>
      <c r="AE553" s="24">
        <v>1</v>
      </c>
      <c r="AF553" s="24"/>
      <c r="AG553" s="52"/>
      <c r="AH553" s="52" t="s">
        <v>557</v>
      </c>
      <c r="AI553" s="26"/>
      <c r="AJ553" s="22" t="s">
        <v>748</v>
      </c>
    </row>
    <row r="554" spans="1:36" x14ac:dyDescent="0.2">
      <c r="A554" s="5">
        <v>560</v>
      </c>
      <c r="B554" s="16">
        <v>582110624020</v>
      </c>
      <c r="C554" s="17">
        <v>560115402370</v>
      </c>
      <c r="D554" s="50" t="s">
        <v>1080</v>
      </c>
      <c r="E554" s="46" t="s">
        <v>1081</v>
      </c>
      <c r="F554" s="46" t="s">
        <v>91</v>
      </c>
      <c r="G554" s="49">
        <v>27</v>
      </c>
      <c r="H554" s="49">
        <v>34</v>
      </c>
      <c r="I554" s="50">
        <v>74283</v>
      </c>
      <c r="J554" s="50">
        <v>52870</v>
      </c>
      <c r="K554" s="51"/>
      <c r="L554" s="50"/>
      <c r="M554" s="22">
        <v>323</v>
      </c>
      <c r="N554" s="22"/>
      <c r="O554" s="23">
        <v>1</v>
      </c>
      <c r="P554" s="23">
        <v>1</v>
      </c>
      <c r="Q554" s="19">
        <f t="shared" si="106"/>
        <v>-323</v>
      </c>
      <c r="R554" s="19">
        <f t="shared" si="107"/>
        <v>-323</v>
      </c>
      <c r="S554" s="5">
        <f t="shared" si="103"/>
        <v>0</v>
      </c>
      <c r="T554" s="5">
        <f t="shared" si="104"/>
        <v>0</v>
      </c>
      <c r="U554" s="5">
        <f t="shared" si="100"/>
        <v>0</v>
      </c>
      <c r="V554" s="24">
        <v>0</v>
      </c>
      <c r="W554" s="12">
        <f t="shared" si="101"/>
        <v>-41066.22</v>
      </c>
      <c r="X554" s="12">
        <f t="shared" si="102"/>
        <v>-53453.270000000004</v>
      </c>
      <c r="Y554" s="12">
        <f t="shared" si="105"/>
        <v>-94519.49</v>
      </c>
      <c r="Z554" s="52"/>
      <c r="AA554" s="25">
        <f t="shared" si="108"/>
        <v>0</v>
      </c>
      <c r="AB554" s="25"/>
      <c r="AC554" s="25"/>
      <c r="AD554" s="25"/>
      <c r="AE554" s="24"/>
      <c r="AF554" s="24"/>
      <c r="AG554" s="50"/>
      <c r="AH554" s="52" t="s">
        <v>142</v>
      </c>
      <c r="AI554" s="26"/>
      <c r="AJ554" s="22" t="s">
        <v>748</v>
      </c>
    </row>
    <row r="555" spans="1:36" x14ac:dyDescent="0.2">
      <c r="A555" s="5">
        <v>561</v>
      </c>
      <c r="B555" s="16">
        <v>331018008962</v>
      </c>
      <c r="C555" s="17">
        <v>520827401544</v>
      </c>
      <c r="D555" s="50" t="s">
        <v>407</v>
      </c>
      <c r="E555" s="46" t="s">
        <v>1082</v>
      </c>
      <c r="F555" s="46" t="s">
        <v>91</v>
      </c>
      <c r="G555" s="49">
        <v>27</v>
      </c>
      <c r="H555" s="49">
        <v>33</v>
      </c>
      <c r="I555" s="50">
        <v>14842413</v>
      </c>
      <c r="J555" s="50">
        <v>755658</v>
      </c>
      <c r="K555" s="51"/>
      <c r="L555" s="50"/>
      <c r="M555" s="22">
        <v>262</v>
      </c>
      <c r="N555" s="22"/>
      <c r="O555" s="23">
        <v>1</v>
      </c>
      <c r="P555" s="23">
        <v>1</v>
      </c>
      <c r="Q555" s="19">
        <f t="shared" si="106"/>
        <v>-262</v>
      </c>
      <c r="R555" s="19">
        <f t="shared" si="107"/>
        <v>-262</v>
      </c>
      <c r="S555" s="5">
        <f t="shared" si="103"/>
        <v>0</v>
      </c>
      <c r="T555" s="5">
        <f t="shared" si="104"/>
        <v>0</v>
      </c>
      <c r="U555" s="5">
        <f t="shared" si="100"/>
        <v>0</v>
      </c>
      <c r="V555" s="24">
        <v>0</v>
      </c>
      <c r="W555" s="12">
        <f t="shared" si="101"/>
        <v>-33310.68</v>
      </c>
      <c r="X555" s="12">
        <f t="shared" si="102"/>
        <v>-43358.380000000005</v>
      </c>
      <c r="Y555" s="12">
        <f t="shared" si="105"/>
        <v>-76669.06</v>
      </c>
      <c r="Z555" s="52"/>
      <c r="AA555" s="25">
        <f t="shared" si="108"/>
        <v>0</v>
      </c>
      <c r="AB555" s="25"/>
      <c r="AC555" s="25"/>
      <c r="AD555" s="25"/>
      <c r="AE555" s="24">
        <v>1</v>
      </c>
      <c r="AF555" s="24"/>
      <c r="AG555" s="50"/>
      <c r="AH555" s="52" t="s">
        <v>142</v>
      </c>
      <c r="AI555" s="26"/>
      <c r="AJ555" s="22" t="s">
        <v>748</v>
      </c>
    </row>
    <row r="556" spans="1:36" x14ac:dyDescent="0.2">
      <c r="A556" s="5">
        <v>562</v>
      </c>
      <c r="B556" s="16">
        <v>331010240459</v>
      </c>
      <c r="C556" s="17">
        <v>550502400059</v>
      </c>
      <c r="D556" s="50" t="s">
        <v>1083</v>
      </c>
      <c r="E556" s="46" t="s">
        <v>1084</v>
      </c>
      <c r="F556" s="46" t="s">
        <v>91</v>
      </c>
      <c r="G556" s="49">
        <v>27</v>
      </c>
      <c r="H556" s="49">
        <v>32</v>
      </c>
      <c r="I556" s="50">
        <v>17254186</v>
      </c>
      <c r="J556" s="50">
        <v>231194</v>
      </c>
      <c r="K556" s="51"/>
      <c r="L556" s="50"/>
      <c r="M556" s="22">
        <v>102</v>
      </c>
      <c r="N556" s="22"/>
      <c r="O556" s="23">
        <v>1</v>
      </c>
      <c r="P556" s="23">
        <v>1</v>
      </c>
      <c r="Q556" s="19">
        <f t="shared" si="106"/>
        <v>-102</v>
      </c>
      <c r="R556" s="19">
        <f t="shared" si="107"/>
        <v>-102</v>
      </c>
      <c r="S556" s="5">
        <f t="shared" si="103"/>
        <v>0</v>
      </c>
      <c r="T556" s="5">
        <f t="shared" si="104"/>
        <v>0</v>
      </c>
      <c r="U556" s="5">
        <f t="shared" si="100"/>
        <v>0</v>
      </c>
      <c r="V556" s="24">
        <v>0</v>
      </c>
      <c r="W556" s="12">
        <f t="shared" si="101"/>
        <v>-12968.28</v>
      </c>
      <c r="X556" s="12">
        <f t="shared" si="102"/>
        <v>-16879.98</v>
      </c>
      <c r="Y556" s="12">
        <f t="shared" si="105"/>
        <v>-29848.260000000002</v>
      </c>
      <c r="Z556" s="52"/>
      <c r="AA556" s="25">
        <f t="shared" si="108"/>
        <v>0</v>
      </c>
      <c r="AB556" s="25"/>
      <c r="AC556" s="25"/>
      <c r="AD556" s="25"/>
      <c r="AE556" s="24">
        <v>1</v>
      </c>
      <c r="AF556" s="24"/>
      <c r="AG556" s="50"/>
      <c r="AH556" s="52" t="s">
        <v>142</v>
      </c>
      <c r="AI556" s="26"/>
      <c r="AJ556" s="22" t="s">
        <v>748</v>
      </c>
    </row>
    <row r="557" spans="1:36" x14ac:dyDescent="0.2">
      <c r="A557" s="5">
        <v>563</v>
      </c>
      <c r="B557" s="16">
        <v>331010513945</v>
      </c>
      <c r="C557" s="17">
        <v>471115301499</v>
      </c>
      <c r="D557" s="52" t="s">
        <v>1085</v>
      </c>
      <c r="E557" s="46" t="s">
        <v>1086</v>
      </c>
      <c r="F557" s="46" t="s">
        <v>91</v>
      </c>
      <c r="G557" s="49">
        <v>27</v>
      </c>
      <c r="H557" s="49">
        <v>17</v>
      </c>
      <c r="I557" s="50">
        <v>610666</v>
      </c>
      <c r="J557" s="50">
        <v>316831</v>
      </c>
      <c r="K557" s="51"/>
      <c r="L557" s="50"/>
      <c r="M557" s="22">
        <v>288</v>
      </c>
      <c r="N557" s="22"/>
      <c r="O557" s="23">
        <v>1</v>
      </c>
      <c r="P557" s="23">
        <v>1</v>
      </c>
      <c r="Q557" s="19">
        <f t="shared" si="106"/>
        <v>-288</v>
      </c>
      <c r="R557" s="19">
        <f t="shared" si="107"/>
        <v>-288</v>
      </c>
      <c r="S557" s="5">
        <f t="shared" si="103"/>
        <v>0</v>
      </c>
      <c r="T557" s="5">
        <f t="shared" si="104"/>
        <v>0</v>
      </c>
      <c r="U557" s="5">
        <f t="shared" si="100"/>
        <v>0</v>
      </c>
      <c r="V557" s="24">
        <v>0</v>
      </c>
      <c r="W557" s="12">
        <f t="shared" si="101"/>
        <v>-36616.32</v>
      </c>
      <c r="X557" s="12">
        <f t="shared" si="102"/>
        <v>-47661.120000000003</v>
      </c>
      <c r="Y557" s="12">
        <f t="shared" si="105"/>
        <v>-84277.440000000002</v>
      </c>
      <c r="Z557" s="52"/>
      <c r="AA557" s="25">
        <f t="shared" si="108"/>
        <v>0</v>
      </c>
      <c r="AB557" s="25"/>
      <c r="AC557" s="25"/>
      <c r="AD557" s="25"/>
      <c r="AE557" s="24">
        <v>1</v>
      </c>
      <c r="AF557" s="24"/>
      <c r="AG557" s="50"/>
      <c r="AH557" s="52" t="s">
        <v>142</v>
      </c>
      <c r="AI557" s="26"/>
      <c r="AJ557" s="22" t="s">
        <v>748</v>
      </c>
    </row>
    <row r="558" spans="1:36" x14ac:dyDescent="0.2">
      <c r="A558" s="5">
        <v>564</v>
      </c>
      <c r="B558" s="16">
        <v>331017886189</v>
      </c>
      <c r="C558" s="17">
        <v>770613401819</v>
      </c>
      <c r="D558" s="50" t="s">
        <v>1087</v>
      </c>
      <c r="E558" s="46" t="s">
        <v>1088</v>
      </c>
      <c r="F558" s="46" t="s">
        <v>91</v>
      </c>
      <c r="G558" s="49">
        <v>27</v>
      </c>
      <c r="H558" s="49">
        <v>16</v>
      </c>
      <c r="I558" s="50">
        <v>6072281</v>
      </c>
      <c r="J558" s="50">
        <v>3457862</v>
      </c>
      <c r="K558" s="51"/>
      <c r="L558" s="50"/>
      <c r="M558" s="22">
        <v>93</v>
      </c>
      <c r="N558" s="22"/>
      <c r="O558" s="23">
        <v>1</v>
      </c>
      <c r="P558" s="23">
        <v>1</v>
      </c>
      <c r="Q558" s="19">
        <f t="shared" si="106"/>
        <v>-93</v>
      </c>
      <c r="R558" s="19">
        <f t="shared" si="107"/>
        <v>-93</v>
      </c>
      <c r="S558" s="5">
        <f t="shared" si="103"/>
        <v>0</v>
      </c>
      <c r="T558" s="5">
        <f t="shared" si="104"/>
        <v>0</v>
      </c>
      <c r="U558" s="5">
        <f t="shared" si="100"/>
        <v>0</v>
      </c>
      <c r="V558" s="24">
        <v>0</v>
      </c>
      <c r="W558" s="12">
        <f t="shared" si="101"/>
        <v>-11824.02</v>
      </c>
      <c r="X558" s="12">
        <f t="shared" si="102"/>
        <v>-15390.570000000002</v>
      </c>
      <c r="Y558" s="12">
        <f t="shared" si="105"/>
        <v>-27214.590000000004</v>
      </c>
      <c r="Z558" s="52"/>
      <c r="AA558" s="25">
        <f t="shared" si="108"/>
        <v>0</v>
      </c>
      <c r="AB558" s="25"/>
      <c r="AC558" s="25"/>
      <c r="AD558" s="25"/>
      <c r="AE558" s="24">
        <v>1</v>
      </c>
      <c r="AF558" s="24"/>
      <c r="AG558" s="50"/>
      <c r="AH558" s="52" t="s">
        <v>142</v>
      </c>
      <c r="AI558" s="26"/>
      <c r="AJ558" s="22" t="s">
        <v>748</v>
      </c>
    </row>
    <row r="559" spans="1:36" x14ac:dyDescent="0.2">
      <c r="A559" s="5">
        <v>565</v>
      </c>
      <c r="B559" s="16">
        <v>331000040022</v>
      </c>
      <c r="C559" s="17">
        <v>970740003446</v>
      </c>
      <c r="D559" s="50" t="s">
        <v>1089</v>
      </c>
      <c r="E559" s="46" t="s">
        <v>1090</v>
      </c>
      <c r="F559" s="46" t="s">
        <v>91</v>
      </c>
      <c r="G559" s="49">
        <v>23</v>
      </c>
      <c r="H559" s="49" t="s">
        <v>1091</v>
      </c>
      <c r="I559" s="50">
        <v>13306454</v>
      </c>
      <c r="J559" s="50">
        <v>40532</v>
      </c>
      <c r="K559" s="51"/>
      <c r="L559" s="50"/>
      <c r="M559" s="22">
        <v>277</v>
      </c>
      <c r="N559" s="22"/>
      <c r="O559" s="23">
        <v>1</v>
      </c>
      <c r="P559" s="23">
        <v>1</v>
      </c>
      <c r="Q559" s="19">
        <f t="shared" si="106"/>
        <v>-277</v>
      </c>
      <c r="R559" s="19">
        <f t="shared" si="107"/>
        <v>-277</v>
      </c>
      <c r="S559" s="5">
        <f t="shared" si="103"/>
        <v>0</v>
      </c>
      <c r="T559" s="5">
        <f t="shared" si="104"/>
        <v>0</v>
      </c>
      <c r="U559" s="5">
        <f t="shared" si="100"/>
        <v>0</v>
      </c>
      <c r="V559" s="24">
        <v>0</v>
      </c>
      <c r="W559" s="12">
        <f t="shared" si="101"/>
        <v>-35217.78</v>
      </c>
      <c r="X559" s="12">
        <f t="shared" si="102"/>
        <v>-45840.73</v>
      </c>
      <c r="Y559" s="12">
        <f t="shared" si="105"/>
        <v>-81058.510000000009</v>
      </c>
      <c r="Z559" s="52"/>
      <c r="AA559" s="25">
        <f t="shared" si="108"/>
        <v>0</v>
      </c>
      <c r="AB559" s="25"/>
      <c r="AC559" s="25"/>
      <c r="AD559" s="25"/>
      <c r="AE559" s="24">
        <v>1</v>
      </c>
      <c r="AF559" s="24"/>
      <c r="AG559" s="50"/>
      <c r="AH559" s="52" t="s">
        <v>142</v>
      </c>
      <c r="AI559" s="26"/>
      <c r="AJ559" s="22" t="s">
        <v>748</v>
      </c>
    </row>
    <row r="560" spans="1:36" x14ac:dyDescent="0.2">
      <c r="A560" s="5">
        <v>566</v>
      </c>
      <c r="B560" s="16">
        <v>330120170526</v>
      </c>
      <c r="C560" s="17">
        <v>610930401731</v>
      </c>
      <c r="D560" s="52" t="s">
        <v>1092</v>
      </c>
      <c r="E560" s="52" t="s">
        <v>1093</v>
      </c>
      <c r="F560" s="52" t="s">
        <v>91</v>
      </c>
      <c r="G560" s="58">
        <v>38</v>
      </c>
      <c r="H560" s="58">
        <v>1</v>
      </c>
      <c r="I560" s="52">
        <v>7510296</v>
      </c>
      <c r="J560" s="52">
        <v>89379</v>
      </c>
      <c r="K560" s="51"/>
      <c r="L560" s="52"/>
      <c r="M560" s="52">
        <v>127</v>
      </c>
      <c r="N560" s="52"/>
      <c r="O560" s="23">
        <v>1</v>
      </c>
      <c r="P560" s="23">
        <v>1</v>
      </c>
      <c r="Q560" s="19">
        <f t="shared" si="106"/>
        <v>-127</v>
      </c>
      <c r="R560" s="19">
        <f t="shared" si="107"/>
        <v>-127</v>
      </c>
      <c r="S560" s="5">
        <f t="shared" si="103"/>
        <v>0</v>
      </c>
      <c r="T560" s="5">
        <f t="shared" si="104"/>
        <v>0</v>
      </c>
      <c r="U560" s="5">
        <f t="shared" si="100"/>
        <v>0</v>
      </c>
      <c r="V560" s="24">
        <v>0</v>
      </c>
      <c r="W560" s="12">
        <f t="shared" si="101"/>
        <v>-16146.78</v>
      </c>
      <c r="X560" s="12">
        <f t="shared" si="102"/>
        <v>-21017.23</v>
      </c>
      <c r="Y560" s="12">
        <f t="shared" si="105"/>
        <v>-37164.01</v>
      </c>
      <c r="Z560" s="52"/>
      <c r="AA560" s="25">
        <f t="shared" si="108"/>
        <v>0</v>
      </c>
      <c r="AB560" s="25"/>
      <c r="AC560" s="25"/>
      <c r="AD560" s="25"/>
      <c r="AE560" s="24">
        <v>1</v>
      </c>
      <c r="AF560" s="24"/>
      <c r="AG560" s="52"/>
      <c r="AH560" s="52" t="s">
        <v>142</v>
      </c>
      <c r="AI560" s="26"/>
      <c r="AJ560" s="22" t="s">
        <v>748</v>
      </c>
    </row>
    <row r="561" spans="1:36" x14ac:dyDescent="0.2">
      <c r="A561" s="5">
        <v>567</v>
      </c>
      <c r="B561" s="16">
        <v>331010232612</v>
      </c>
      <c r="C561" s="17">
        <v>660624401083</v>
      </c>
      <c r="D561" s="52" t="s">
        <v>1094</v>
      </c>
      <c r="E561" s="52" t="s">
        <v>1095</v>
      </c>
      <c r="F561" s="52" t="s">
        <v>91</v>
      </c>
      <c r="G561" s="58">
        <v>23</v>
      </c>
      <c r="H561" s="58">
        <v>11</v>
      </c>
      <c r="I561" s="52">
        <v>11402591</v>
      </c>
      <c r="J561" s="52">
        <v>38443</v>
      </c>
      <c r="K561" s="51"/>
      <c r="L561" s="52"/>
      <c r="M561" s="22">
        <v>522</v>
      </c>
      <c r="N561" s="22"/>
      <c r="O561" s="23">
        <v>1</v>
      </c>
      <c r="P561" s="23">
        <v>1</v>
      </c>
      <c r="Q561" s="19">
        <f t="shared" si="106"/>
        <v>-522</v>
      </c>
      <c r="R561" s="19">
        <f t="shared" si="107"/>
        <v>-522</v>
      </c>
      <c r="S561" s="5">
        <f t="shared" si="103"/>
        <v>0</v>
      </c>
      <c r="T561" s="5">
        <f t="shared" si="104"/>
        <v>0</v>
      </c>
      <c r="U561" s="5">
        <f t="shared" si="100"/>
        <v>0</v>
      </c>
      <c r="V561" s="24">
        <v>0</v>
      </c>
      <c r="W561" s="12">
        <f t="shared" si="101"/>
        <v>-66367.08</v>
      </c>
      <c r="X561" s="12">
        <f t="shared" si="102"/>
        <v>-86385.78</v>
      </c>
      <c r="Y561" s="12">
        <f t="shared" si="105"/>
        <v>-152752.85999999999</v>
      </c>
      <c r="Z561" s="52"/>
      <c r="AA561" s="25">
        <f t="shared" si="108"/>
        <v>0</v>
      </c>
      <c r="AB561" s="25"/>
      <c r="AC561" s="25"/>
      <c r="AD561" s="25"/>
      <c r="AE561" s="24">
        <v>1</v>
      </c>
      <c r="AF561" s="24"/>
      <c r="AG561" s="52"/>
      <c r="AH561" s="52" t="s">
        <v>142</v>
      </c>
      <c r="AI561" s="26"/>
      <c r="AJ561" s="22" t="s">
        <v>748</v>
      </c>
    </row>
    <row r="562" spans="1:36" x14ac:dyDescent="0.2">
      <c r="A562" s="5">
        <v>568</v>
      </c>
      <c r="B562" s="16">
        <v>331010232613</v>
      </c>
      <c r="C562" s="17">
        <v>660624401084</v>
      </c>
      <c r="D562" s="52" t="s">
        <v>1094</v>
      </c>
      <c r="E562" s="52" t="s">
        <v>1096</v>
      </c>
      <c r="F562" s="52" t="s">
        <v>91</v>
      </c>
      <c r="G562" s="58">
        <v>23</v>
      </c>
      <c r="H562" s="58">
        <v>16</v>
      </c>
      <c r="I562" s="52" t="s">
        <v>1097</v>
      </c>
      <c r="J562" s="52">
        <v>99165</v>
      </c>
      <c r="K562" s="51"/>
      <c r="L562" s="52"/>
      <c r="M562" s="22">
        <v>66</v>
      </c>
      <c r="N562" s="22"/>
      <c r="O562" s="23">
        <v>1</v>
      </c>
      <c r="P562" s="23">
        <v>1</v>
      </c>
      <c r="Q562" s="19">
        <f t="shared" si="106"/>
        <v>-66</v>
      </c>
      <c r="R562" s="19">
        <f t="shared" si="107"/>
        <v>-66</v>
      </c>
      <c r="S562" s="5">
        <f t="shared" si="103"/>
        <v>0</v>
      </c>
      <c r="T562" s="5">
        <f t="shared" si="104"/>
        <v>0</v>
      </c>
      <c r="U562" s="5">
        <f t="shared" si="100"/>
        <v>0</v>
      </c>
      <c r="V562" s="24">
        <v>0</v>
      </c>
      <c r="W562" s="12">
        <f t="shared" si="101"/>
        <v>-8391.24</v>
      </c>
      <c r="X562" s="12">
        <f t="shared" si="102"/>
        <v>-10922.34</v>
      </c>
      <c r="Y562" s="12">
        <f t="shared" si="105"/>
        <v>-19313.580000000002</v>
      </c>
      <c r="Z562" s="52"/>
      <c r="AA562" s="25">
        <f t="shared" si="108"/>
        <v>0</v>
      </c>
      <c r="AB562" s="25"/>
      <c r="AC562" s="25"/>
      <c r="AD562" s="25"/>
      <c r="AE562" s="24">
        <v>1</v>
      </c>
      <c r="AF562" s="24"/>
      <c r="AG562" s="52"/>
      <c r="AH562" s="52" t="s">
        <v>142</v>
      </c>
      <c r="AI562" s="26"/>
      <c r="AJ562" s="22" t="s">
        <v>748</v>
      </c>
    </row>
    <row r="563" spans="1:36" x14ac:dyDescent="0.2">
      <c r="A563" s="5">
        <v>569</v>
      </c>
      <c r="B563" s="16">
        <v>331010781238</v>
      </c>
      <c r="C563" s="17">
        <v>640423300961</v>
      </c>
      <c r="D563" s="52" t="s">
        <v>1098</v>
      </c>
      <c r="E563" s="52" t="s">
        <v>1099</v>
      </c>
      <c r="F563" s="52" t="s">
        <v>91</v>
      </c>
      <c r="G563" s="58">
        <v>19</v>
      </c>
      <c r="H563" s="58">
        <v>1</v>
      </c>
      <c r="I563" s="52">
        <v>6666689</v>
      </c>
      <c r="J563" s="52">
        <v>3163391</v>
      </c>
      <c r="K563" s="51"/>
      <c r="L563" s="52"/>
      <c r="M563" s="22">
        <v>496</v>
      </c>
      <c r="N563" s="22"/>
      <c r="O563" s="23">
        <v>1</v>
      </c>
      <c r="P563" s="23">
        <v>1</v>
      </c>
      <c r="Q563" s="19">
        <f t="shared" si="106"/>
        <v>-496</v>
      </c>
      <c r="R563" s="19">
        <f t="shared" si="107"/>
        <v>-496</v>
      </c>
      <c r="S563" s="5">
        <f t="shared" si="103"/>
        <v>0</v>
      </c>
      <c r="T563" s="5">
        <f t="shared" si="104"/>
        <v>0</v>
      </c>
      <c r="U563" s="5">
        <f t="shared" si="100"/>
        <v>0</v>
      </c>
      <c r="V563" s="24">
        <v>0</v>
      </c>
      <c r="W563" s="12">
        <f t="shared" si="101"/>
        <v>-63061.440000000002</v>
      </c>
      <c r="X563" s="12">
        <f t="shared" si="102"/>
        <v>-82083.040000000008</v>
      </c>
      <c r="Y563" s="12">
        <f t="shared" si="105"/>
        <v>-145144.48000000001</v>
      </c>
      <c r="Z563" s="52"/>
      <c r="AA563" s="25">
        <f t="shared" si="108"/>
        <v>0</v>
      </c>
      <c r="AB563" s="25"/>
      <c r="AC563" s="25"/>
      <c r="AD563" s="25"/>
      <c r="AE563" s="24">
        <v>1</v>
      </c>
      <c r="AF563" s="24"/>
      <c r="AG563" s="52"/>
      <c r="AH563" s="52" t="s">
        <v>142</v>
      </c>
      <c r="AI563" s="26"/>
      <c r="AJ563" s="22" t="s">
        <v>748</v>
      </c>
    </row>
    <row r="564" spans="1:36" x14ac:dyDescent="0.2">
      <c r="A564" s="5">
        <v>570</v>
      </c>
      <c r="B564" s="16">
        <v>330120793996</v>
      </c>
      <c r="C564" s="17">
        <v>920930300622</v>
      </c>
      <c r="D564" s="52" t="s">
        <v>1100</v>
      </c>
      <c r="E564" s="52" t="s">
        <v>1101</v>
      </c>
      <c r="F564" s="52" t="s">
        <v>91</v>
      </c>
      <c r="G564" s="58">
        <v>19</v>
      </c>
      <c r="H564" s="58">
        <v>6</v>
      </c>
      <c r="I564" s="52">
        <v>16063120</v>
      </c>
      <c r="J564" s="52">
        <v>47794</v>
      </c>
      <c r="K564" s="51"/>
      <c r="L564" s="52"/>
      <c r="M564" s="22">
        <v>173</v>
      </c>
      <c r="N564" s="22"/>
      <c r="O564" s="23">
        <v>1</v>
      </c>
      <c r="P564" s="23">
        <v>1</v>
      </c>
      <c r="Q564" s="19">
        <f t="shared" si="106"/>
        <v>-173</v>
      </c>
      <c r="R564" s="19">
        <f t="shared" si="107"/>
        <v>-173</v>
      </c>
      <c r="S564" s="5">
        <f t="shared" si="103"/>
        <v>0</v>
      </c>
      <c r="T564" s="5">
        <f t="shared" si="104"/>
        <v>0</v>
      </c>
      <c r="U564" s="5">
        <f t="shared" si="100"/>
        <v>0</v>
      </c>
      <c r="V564" s="24">
        <v>0</v>
      </c>
      <c r="W564" s="12">
        <f t="shared" si="101"/>
        <v>-21995.22</v>
      </c>
      <c r="X564" s="12">
        <f t="shared" si="102"/>
        <v>-28629.77</v>
      </c>
      <c r="Y564" s="12">
        <f t="shared" si="105"/>
        <v>-50624.990000000005</v>
      </c>
      <c r="Z564" s="52"/>
      <c r="AA564" s="25">
        <f t="shared" si="108"/>
        <v>0</v>
      </c>
      <c r="AB564" s="25"/>
      <c r="AC564" s="25"/>
      <c r="AD564" s="25"/>
      <c r="AE564" s="24">
        <v>1</v>
      </c>
      <c r="AF564" s="24"/>
      <c r="AG564" s="52"/>
      <c r="AH564" s="52" t="s">
        <v>142</v>
      </c>
      <c r="AI564" s="26"/>
      <c r="AJ564" s="22" t="s">
        <v>748</v>
      </c>
    </row>
    <row r="565" spans="1:36" x14ac:dyDescent="0.2">
      <c r="A565" s="5">
        <v>571</v>
      </c>
      <c r="B565" s="16">
        <v>331018866135</v>
      </c>
      <c r="C565" s="17">
        <v>521123400333</v>
      </c>
      <c r="D565" s="52" t="s">
        <v>1102</v>
      </c>
      <c r="E565" s="46" t="s">
        <v>1103</v>
      </c>
      <c r="F565" s="46" t="s">
        <v>91</v>
      </c>
      <c r="G565" s="49">
        <v>19</v>
      </c>
      <c r="H565" s="49">
        <v>1</v>
      </c>
      <c r="I565" s="50">
        <v>17340118</v>
      </c>
      <c r="J565" s="50">
        <v>729</v>
      </c>
      <c r="K565" s="51"/>
      <c r="L565" s="50"/>
      <c r="M565" s="22">
        <v>143</v>
      </c>
      <c r="N565" s="22"/>
      <c r="O565" s="23">
        <v>1</v>
      </c>
      <c r="P565" s="23">
        <v>1</v>
      </c>
      <c r="Q565" s="19">
        <f t="shared" si="106"/>
        <v>-143</v>
      </c>
      <c r="R565" s="19">
        <f t="shared" si="107"/>
        <v>-143</v>
      </c>
      <c r="S565" s="5">
        <f t="shared" si="103"/>
        <v>0</v>
      </c>
      <c r="T565" s="5">
        <f t="shared" si="104"/>
        <v>0</v>
      </c>
      <c r="U565" s="5">
        <f t="shared" si="100"/>
        <v>0</v>
      </c>
      <c r="V565" s="24">
        <v>0</v>
      </c>
      <c r="W565" s="12">
        <f t="shared" si="101"/>
        <v>-18181.02</v>
      </c>
      <c r="X565" s="12">
        <f t="shared" si="102"/>
        <v>-23665.07</v>
      </c>
      <c r="Y565" s="12">
        <f t="shared" si="105"/>
        <v>-41846.089999999997</v>
      </c>
      <c r="Z565" s="52"/>
      <c r="AA565" s="25">
        <f t="shared" si="108"/>
        <v>0</v>
      </c>
      <c r="AB565" s="25"/>
      <c r="AC565" s="25"/>
      <c r="AD565" s="25"/>
      <c r="AE565" s="24">
        <v>1</v>
      </c>
      <c r="AF565" s="24"/>
      <c r="AG565" s="50"/>
      <c r="AH565" s="52" t="s">
        <v>142</v>
      </c>
      <c r="AI565" s="26"/>
      <c r="AJ565" s="22" t="s">
        <v>748</v>
      </c>
    </row>
    <row r="566" spans="1:36" x14ac:dyDescent="0.2">
      <c r="A566" s="5">
        <v>572</v>
      </c>
      <c r="B566" s="16">
        <v>331017791398</v>
      </c>
      <c r="C566" s="17">
        <v>380104301566</v>
      </c>
      <c r="D566" s="52" t="s">
        <v>1104</v>
      </c>
      <c r="E566" s="52" t="s">
        <v>1105</v>
      </c>
      <c r="F566" s="52" t="s">
        <v>771</v>
      </c>
      <c r="G566" s="58">
        <v>102</v>
      </c>
      <c r="H566" s="58">
        <v>2</v>
      </c>
      <c r="I566" s="52">
        <v>15450814</v>
      </c>
      <c r="J566" s="52">
        <v>85255</v>
      </c>
      <c r="K566" s="51"/>
      <c r="L566" s="52"/>
      <c r="M566" s="22">
        <v>216</v>
      </c>
      <c r="N566" s="22"/>
      <c r="O566" s="23">
        <v>1</v>
      </c>
      <c r="P566" s="23">
        <v>1</v>
      </c>
      <c r="Q566" s="19">
        <f t="shared" si="106"/>
        <v>-216</v>
      </c>
      <c r="R566" s="19">
        <f t="shared" si="107"/>
        <v>-216</v>
      </c>
      <c r="S566" s="5">
        <f t="shared" si="103"/>
        <v>0</v>
      </c>
      <c r="T566" s="5">
        <f t="shared" si="104"/>
        <v>0</v>
      </c>
      <c r="U566" s="5">
        <f t="shared" si="100"/>
        <v>0</v>
      </c>
      <c r="V566" s="24">
        <v>0</v>
      </c>
      <c r="W566" s="12">
        <f t="shared" si="101"/>
        <v>-27462.240000000002</v>
      </c>
      <c r="X566" s="12">
        <f t="shared" si="102"/>
        <v>-35745.840000000004</v>
      </c>
      <c r="Y566" s="12">
        <f t="shared" si="105"/>
        <v>-63208.08</v>
      </c>
      <c r="Z566" s="52"/>
      <c r="AA566" s="25">
        <f t="shared" si="108"/>
        <v>0</v>
      </c>
      <c r="AB566" s="25"/>
      <c r="AC566" s="25"/>
      <c r="AD566" s="25"/>
      <c r="AE566" s="24">
        <v>1</v>
      </c>
      <c r="AF566" s="24"/>
      <c r="AG566" s="52"/>
      <c r="AH566" s="22" t="s">
        <v>142</v>
      </c>
      <c r="AI566" s="26"/>
      <c r="AJ566" s="22" t="s">
        <v>748</v>
      </c>
    </row>
    <row r="567" spans="1:36" x14ac:dyDescent="0.2">
      <c r="A567" s="5">
        <v>573</v>
      </c>
      <c r="B567" s="16">
        <v>331017943918</v>
      </c>
      <c r="C567" s="17">
        <v>818560000000</v>
      </c>
      <c r="D567" s="52" t="s">
        <v>1106</v>
      </c>
      <c r="E567" s="52" t="s">
        <v>1107</v>
      </c>
      <c r="F567" s="52" t="s">
        <v>211</v>
      </c>
      <c r="G567" s="58">
        <v>2</v>
      </c>
      <c r="H567" s="58"/>
      <c r="I567" s="52">
        <v>67223439</v>
      </c>
      <c r="J567" s="52">
        <v>19700</v>
      </c>
      <c r="K567" s="51"/>
      <c r="L567" s="52"/>
      <c r="M567" s="22">
        <v>980</v>
      </c>
      <c r="N567" s="22"/>
      <c r="O567" s="23">
        <v>1</v>
      </c>
      <c r="P567" s="23">
        <v>1</v>
      </c>
      <c r="Q567" s="19">
        <f t="shared" si="106"/>
        <v>-980</v>
      </c>
      <c r="R567" s="19">
        <f t="shared" si="107"/>
        <v>-980</v>
      </c>
      <c r="S567" s="5">
        <f t="shared" si="103"/>
        <v>0</v>
      </c>
      <c r="T567" s="5">
        <f t="shared" si="104"/>
        <v>0</v>
      </c>
      <c r="U567" s="5">
        <f t="shared" si="100"/>
        <v>0</v>
      </c>
      <c r="V567" s="24">
        <v>0</v>
      </c>
      <c r="W567" s="12">
        <f t="shared" si="101"/>
        <v>-124597.2</v>
      </c>
      <c r="X567" s="12">
        <f t="shared" si="102"/>
        <v>-162180.20000000001</v>
      </c>
      <c r="Y567" s="12">
        <f t="shared" si="105"/>
        <v>-286777.40000000002</v>
      </c>
      <c r="Z567" s="52"/>
      <c r="AA567" s="25">
        <f t="shared" si="108"/>
        <v>0</v>
      </c>
      <c r="AB567" s="25"/>
      <c r="AC567" s="25"/>
      <c r="AD567" s="25"/>
      <c r="AE567" s="24">
        <v>1</v>
      </c>
      <c r="AF567" s="24"/>
      <c r="AG567" s="52"/>
      <c r="AH567" s="22" t="s">
        <v>142</v>
      </c>
      <c r="AI567" s="26"/>
      <c r="AJ567" s="22" t="s">
        <v>748</v>
      </c>
    </row>
    <row r="568" spans="1:36" x14ac:dyDescent="0.2">
      <c r="A568" s="5">
        <v>574</v>
      </c>
      <c r="B568" s="16">
        <v>330210191187</v>
      </c>
      <c r="C568" s="17">
        <v>550605400435</v>
      </c>
      <c r="D568" s="52" t="s">
        <v>1108</v>
      </c>
      <c r="E568" s="52" t="s">
        <v>1109</v>
      </c>
      <c r="F568" s="52" t="s">
        <v>771</v>
      </c>
      <c r="G568" s="58">
        <v>102</v>
      </c>
      <c r="H568" s="58">
        <v>43</v>
      </c>
      <c r="I568" s="52">
        <v>16101031</v>
      </c>
      <c r="J568" s="52">
        <v>121315</v>
      </c>
      <c r="K568" s="51"/>
      <c r="L568" s="52"/>
      <c r="M568" s="22">
        <v>49</v>
      </c>
      <c r="N568" s="22"/>
      <c r="O568" s="23">
        <v>1</v>
      </c>
      <c r="P568" s="23">
        <v>1</v>
      </c>
      <c r="Q568" s="19">
        <f t="shared" si="106"/>
        <v>-49</v>
      </c>
      <c r="R568" s="19">
        <f t="shared" si="107"/>
        <v>-49</v>
      </c>
      <c r="S568" s="5">
        <f t="shared" si="103"/>
        <v>0</v>
      </c>
      <c r="T568" s="5">
        <f t="shared" si="104"/>
        <v>0</v>
      </c>
      <c r="U568" s="5">
        <f t="shared" si="100"/>
        <v>0</v>
      </c>
      <c r="V568" s="24">
        <v>0</v>
      </c>
      <c r="W568" s="12">
        <f t="shared" si="101"/>
        <v>-6229.86</v>
      </c>
      <c r="X568" s="12">
        <f t="shared" si="102"/>
        <v>-8109.01</v>
      </c>
      <c r="Y568" s="12">
        <f t="shared" si="105"/>
        <v>-14338.869999999999</v>
      </c>
      <c r="Z568" s="52"/>
      <c r="AA568" s="25">
        <f t="shared" si="108"/>
        <v>0</v>
      </c>
      <c r="AB568" s="25"/>
      <c r="AC568" s="25"/>
      <c r="AD568" s="25"/>
      <c r="AE568" s="24">
        <v>1</v>
      </c>
      <c r="AF568" s="24"/>
      <c r="AG568" s="52"/>
      <c r="AH568" s="22" t="s">
        <v>142</v>
      </c>
      <c r="AI568" s="26"/>
      <c r="AJ568" s="22" t="s">
        <v>748</v>
      </c>
    </row>
    <row r="569" spans="1:36" x14ac:dyDescent="0.2">
      <c r="A569" s="5">
        <v>575</v>
      </c>
      <c r="B569" s="16">
        <v>331010232612</v>
      </c>
      <c r="C569" s="17">
        <v>66062441083</v>
      </c>
      <c r="D569" s="52" t="s">
        <v>1110</v>
      </c>
      <c r="E569" s="52" t="s">
        <v>1111</v>
      </c>
      <c r="F569" s="52" t="s">
        <v>91</v>
      </c>
      <c r="G569" s="58">
        <v>23</v>
      </c>
      <c r="H569" s="58">
        <v>10</v>
      </c>
      <c r="I569" s="52">
        <v>7306088</v>
      </c>
      <c r="J569" s="52">
        <v>99721</v>
      </c>
      <c r="K569" s="51"/>
      <c r="L569" s="52"/>
      <c r="M569" s="22">
        <v>436</v>
      </c>
      <c r="N569" s="22"/>
      <c r="O569" s="23">
        <v>1</v>
      </c>
      <c r="P569" s="23">
        <v>1</v>
      </c>
      <c r="Q569" s="19">
        <f t="shared" si="106"/>
        <v>-436</v>
      </c>
      <c r="R569" s="19">
        <f t="shared" si="107"/>
        <v>-436</v>
      </c>
      <c r="S569" s="5">
        <f t="shared" si="103"/>
        <v>0</v>
      </c>
      <c r="T569" s="5">
        <f t="shared" si="104"/>
        <v>0</v>
      </c>
      <c r="U569" s="5">
        <f t="shared" si="100"/>
        <v>0</v>
      </c>
      <c r="V569" s="24">
        <v>0</v>
      </c>
      <c r="W569" s="12">
        <f t="shared" si="101"/>
        <v>-55433.04</v>
      </c>
      <c r="X569" s="12">
        <f t="shared" si="102"/>
        <v>-72153.64</v>
      </c>
      <c r="Y569" s="12">
        <f t="shared" si="105"/>
        <v>-127586.68</v>
      </c>
      <c r="Z569" s="52"/>
      <c r="AA569" s="25">
        <f t="shared" si="108"/>
        <v>0</v>
      </c>
      <c r="AB569" s="25"/>
      <c r="AC569" s="25"/>
      <c r="AD569" s="25"/>
      <c r="AE569" s="24">
        <v>1</v>
      </c>
      <c r="AF569" s="24"/>
      <c r="AG569" s="52"/>
      <c r="AH569" s="22" t="s">
        <v>1263</v>
      </c>
      <c r="AI569" s="26"/>
      <c r="AJ569" s="22" t="s">
        <v>748</v>
      </c>
    </row>
    <row r="570" spans="1:36" x14ac:dyDescent="0.2">
      <c r="A570" s="5">
        <v>576</v>
      </c>
      <c r="B570" s="16">
        <v>331017880905</v>
      </c>
      <c r="C570" s="17">
        <v>481201400258</v>
      </c>
      <c r="D570" s="52" t="s">
        <v>1112</v>
      </c>
      <c r="E570" s="52" t="s">
        <v>1113</v>
      </c>
      <c r="F570" s="52" t="s">
        <v>91</v>
      </c>
      <c r="G570" s="58">
        <v>38</v>
      </c>
      <c r="H570" s="58">
        <v>15</v>
      </c>
      <c r="I570" s="52">
        <v>11465007</v>
      </c>
      <c r="J570" s="52">
        <v>51362</v>
      </c>
      <c r="K570" s="51"/>
      <c r="L570" s="52"/>
      <c r="M570" s="22">
        <v>392</v>
      </c>
      <c r="N570" s="22"/>
      <c r="O570" s="23">
        <v>1</v>
      </c>
      <c r="P570" s="23">
        <v>1</v>
      </c>
      <c r="Q570" s="19">
        <f t="shared" si="106"/>
        <v>-392</v>
      </c>
      <c r="R570" s="19">
        <f t="shared" si="107"/>
        <v>-392</v>
      </c>
      <c r="S570" s="5">
        <f t="shared" si="103"/>
        <v>0</v>
      </c>
      <c r="T570" s="5">
        <f t="shared" si="104"/>
        <v>0</v>
      </c>
      <c r="U570" s="5">
        <f t="shared" si="100"/>
        <v>0</v>
      </c>
      <c r="V570" s="24">
        <v>0</v>
      </c>
      <c r="W570" s="12">
        <f t="shared" si="101"/>
        <v>-49838.879999999997</v>
      </c>
      <c r="X570" s="12">
        <f t="shared" si="102"/>
        <v>-64872.08</v>
      </c>
      <c r="Y570" s="12">
        <f t="shared" si="105"/>
        <v>-114710.95999999999</v>
      </c>
      <c r="Z570" s="58"/>
      <c r="AA570" s="25">
        <f t="shared" si="108"/>
        <v>0</v>
      </c>
      <c r="AB570" s="25"/>
      <c r="AC570" s="25"/>
      <c r="AD570" s="25"/>
      <c r="AE570" s="24">
        <v>1</v>
      </c>
      <c r="AF570" s="24"/>
      <c r="AG570" s="52"/>
      <c r="AH570" s="22" t="s">
        <v>142</v>
      </c>
      <c r="AI570" s="26"/>
      <c r="AJ570" s="22" t="s">
        <v>748</v>
      </c>
    </row>
    <row r="571" spans="1:36" x14ac:dyDescent="0.2">
      <c r="A571" s="5">
        <v>577</v>
      </c>
      <c r="B571" s="16">
        <v>330120170526</v>
      </c>
      <c r="C571" s="17">
        <v>660000220138</v>
      </c>
      <c r="D571" s="52" t="s">
        <v>1114</v>
      </c>
      <c r="E571" s="46" t="s">
        <v>1115</v>
      </c>
      <c r="F571" s="46" t="s">
        <v>211</v>
      </c>
      <c r="G571" s="49">
        <v>22</v>
      </c>
      <c r="H571" s="49">
        <v>24</v>
      </c>
      <c r="I571" s="50">
        <v>1680173</v>
      </c>
      <c r="J571" s="50">
        <v>48181</v>
      </c>
      <c r="K571" s="51"/>
      <c r="L571" s="50"/>
      <c r="M571" s="22">
        <v>342</v>
      </c>
      <c r="N571" s="22"/>
      <c r="O571" s="23">
        <v>1</v>
      </c>
      <c r="P571" s="23">
        <v>1</v>
      </c>
      <c r="Q571" s="19">
        <f t="shared" si="106"/>
        <v>-342</v>
      </c>
      <c r="R571" s="19">
        <f t="shared" si="107"/>
        <v>-342</v>
      </c>
      <c r="S571" s="5">
        <f t="shared" si="103"/>
        <v>0</v>
      </c>
      <c r="T571" s="5">
        <f t="shared" si="104"/>
        <v>0</v>
      </c>
      <c r="U571" s="5">
        <f t="shared" si="100"/>
        <v>0</v>
      </c>
      <c r="V571" s="24">
        <v>0</v>
      </c>
      <c r="W571" s="12">
        <f t="shared" si="101"/>
        <v>-43481.88</v>
      </c>
      <c r="X571" s="12">
        <f t="shared" si="102"/>
        <v>-56597.58</v>
      </c>
      <c r="Y571" s="12">
        <f t="shared" si="105"/>
        <v>-100079.45999999999</v>
      </c>
      <c r="Z571" s="52"/>
      <c r="AA571" s="25">
        <f t="shared" si="108"/>
        <v>0</v>
      </c>
      <c r="AB571" s="25"/>
      <c r="AC571" s="25"/>
      <c r="AD571" s="25"/>
      <c r="AE571" s="24">
        <v>1</v>
      </c>
      <c r="AF571" s="24"/>
      <c r="AG571" s="50"/>
      <c r="AH571" s="22" t="s">
        <v>142</v>
      </c>
      <c r="AI571" s="26"/>
      <c r="AJ571" s="22" t="s">
        <v>748</v>
      </c>
    </row>
    <row r="572" spans="1:36" x14ac:dyDescent="0.2">
      <c r="A572" s="5">
        <v>578</v>
      </c>
      <c r="B572" s="16">
        <v>331000024031</v>
      </c>
      <c r="C572" s="17">
        <v>920840000397</v>
      </c>
      <c r="D572" s="52" t="s">
        <v>1116</v>
      </c>
      <c r="E572" s="50" t="s">
        <v>1024</v>
      </c>
      <c r="F572" s="50" t="s">
        <v>91</v>
      </c>
      <c r="G572" s="49">
        <v>20</v>
      </c>
      <c r="H572" s="49"/>
      <c r="I572" s="50">
        <v>15637565</v>
      </c>
      <c r="J572" s="50">
        <v>99380</v>
      </c>
      <c r="K572" s="51"/>
      <c r="L572" s="50"/>
      <c r="M572" s="50">
        <v>224</v>
      </c>
      <c r="N572" s="50"/>
      <c r="O572" s="23">
        <v>1</v>
      </c>
      <c r="P572" s="23">
        <v>1</v>
      </c>
      <c r="Q572" s="19">
        <f t="shared" si="106"/>
        <v>-224</v>
      </c>
      <c r="R572" s="19">
        <f t="shared" si="107"/>
        <v>-224</v>
      </c>
      <c r="S572" s="5">
        <f t="shared" si="103"/>
        <v>0</v>
      </c>
      <c r="T572" s="5">
        <f t="shared" si="104"/>
        <v>0</v>
      </c>
      <c r="U572" s="5">
        <f t="shared" si="100"/>
        <v>0</v>
      </c>
      <c r="V572" s="24">
        <v>0</v>
      </c>
      <c r="W572" s="12">
        <f t="shared" si="101"/>
        <v>-28479.360000000001</v>
      </c>
      <c r="X572" s="12">
        <f t="shared" si="102"/>
        <v>-37069.760000000002</v>
      </c>
      <c r="Y572" s="12">
        <f t="shared" si="105"/>
        <v>-65549.119999999995</v>
      </c>
      <c r="Z572" s="52"/>
      <c r="AA572" s="25">
        <f t="shared" si="108"/>
        <v>0</v>
      </c>
      <c r="AB572" s="25"/>
      <c r="AC572" s="25"/>
      <c r="AD572" s="25"/>
      <c r="AE572" s="24">
        <v>1</v>
      </c>
      <c r="AF572" s="24"/>
      <c r="AG572" s="50"/>
      <c r="AH572" s="22" t="s">
        <v>142</v>
      </c>
      <c r="AI572" s="26"/>
      <c r="AJ572" s="22" t="s">
        <v>748</v>
      </c>
    </row>
    <row r="573" spans="1:36" x14ac:dyDescent="0.2">
      <c r="A573" s="5">
        <v>579</v>
      </c>
      <c r="B573" s="16">
        <v>331010225004</v>
      </c>
      <c r="C573" s="17">
        <v>851206401023</v>
      </c>
      <c r="D573" s="52" t="s">
        <v>1117</v>
      </c>
      <c r="E573" s="50" t="s">
        <v>1118</v>
      </c>
      <c r="F573" s="50" t="s">
        <v>91</v>
      </c>
      <c r="G573" s="49">
        <v>26</v>
      </c>
      <c r="H573" s="49" t="s">
        <v>1119</v>
      </c>
      <c r="I573" s="50">
        <v>10202954</v>
      </c>
      <c r="J573" s="50">
        <v>38171</v>
      </c>
      <c r="K573" s="51"/>
      <c r="L573" s="50"/>
      <c r="M573" s="50">
        <v>524</v>
      </c>
      <c r="N573" s="50"/>
      <c r="O573" s="23">
        <v>1</v>
      </c>
      <c r="P573" s="23">
        <v>1</v>
      </c>
      <c r="Q573" s="19">
        <f t="shared" si="106"/>
        <v>-524</v>
      </c>
      <c r="R573" s="19">
        <f t="shared" si="107"/>
        <v>-524</v>
      </c>
      <c r="S573" s="5">
        <f t="shared" si="103"/>
        <v>0</v>
      </c>
      <c r="T573" s="5">
        <f t="shared" si="104"/>
        <v>0</v>
      </c>
      <c r="U573" s="5">
        <f t="shared" si="100"/>
        <v>0</v>
      </c>
      <c r="V573" s="24">
        <v>0</v>
      </c>
      <c r="W573" s="12">
        <f t="shared" si="101"/>
        <v>-66621.36</v>
      </c>
      <c r="X573" s="12">
        <f t="shared" si="102"/>
        <v>-86716.760000000009</v>
      </c>
      <c r="Y573" s="12">
        <f t="shared" si="105"/>
        <v>-153338.12</v>
      </c>
      <c r="Z573" s="52"/>
      <c r="AA573" s="25">
        <f t="shared" si="108"/>
        <v>0</v>
      </c>
      <c r="AB573" s="25"/>
      <c r="AC573" s="25"/>
      <c r="AD573" s="25"/>
      <c r="AE573" s="24">
        <v>1</v>
      </c>
      <c r="AF573" s="24"/>
      <c r="AG573" s="50"/>
      <c r="AH573" s="22" t="s">
        <v>142</v>
      </c>
      <c r="AI573" s="26"/>
      <c r="AJ573" s="22" t="s">
        <v>748</v>
      </c>
    </row>
    <row r="574" spans="1:36" x14ac:dyDescent="0.2">
      <c r="A574" s="5">
        <v>580</v>
      </c>
      <c r="B574" s="16">
        <v>331012480330</v>
      </c>
      <c r="C574" s="17">
        <v>780430402253</v>
      </c>
      <c r="D574" s="52" t="s">
        <v>1120</v>
      </c>
      <c r="E574" s="50" t="s">
        <v>1121</v>
      </c>
      <c r="F574" s="50" t="s">
        <v>831</v>
      </c>
      <c r="G574" s="49">
        <v>19</v>
      </c>
      <c r="H574" s="49">
        <v>76</v>
      </c>
      <c r="I574" s="50">
        <v>15982249</v>
      </c>
      <c r="J574" s="50">
        <v>47475</v>
      </c>
      <c r="K574" s="51"/>
      <c r="L574" s="50"/>
      <c r="M574" s="22">
        <v>71</v>
      </c>
      <c r="N574" s="22"/>
      <c r="O574" s="23">
        <v>1</v>
      </c>
      <c r="P574" s="23">
        <v>1</v>
      </c>
      <c r="Q574" s="19">
        <f t="shared" si="106"/>
        <v>-71</v>
      </c>
      <c r="R574" s="19">
        <f t="shared" si="107"/>
        <v>-71</v>
      </c>
      <c r="S574" s="5">
        <f t="shared" si="103"/>
        <v>0</v>
      </c>
      <c r="T574" s="5">
        <f t="shared" si="104"/>
        <v>0</v>
      </c>
      <c r="U574" s="5">
        <f t="shared" si="100"/>
        <v>0</v>
      </c>
      <c r="V574" s="24">
        <v>0</v>
      </c>
      <c r="W574" s="12">
        <f t="shared" si="101"/>
        <v>-9026.94</v>
      </c>
      <c r="X574" s="12">
        <f t="shared" si="102"/>
        <v>-11749.79</v>
      </c>
      <c r="Y574" s="12">
        <f t="shared" si="105"/>
        <v>-20776.730000000003</v>
      </c>
      <c r="Z574" s="52"/>
      <c r="AA574" s="25">
        <f t="shared" si="108"/>
        <v>0</v>
      </c>
      <c r="AB574" s="25"/>
      <c r="AC574" s="25"/>
      <c r="AD574" s="25"/>
      <c r="AE574" s="24">
        <v>1</v>
      </c>
      <c r="AF574" s="24"/>
      <c r="AG574" s="50"/>
      <c r="AH574" s="22" t="s">
        <v>142</v>
      </c>
      <c r="AI574" s="26"/>
      <c r="AJ574" s="22" t="s">
        <v>748</v>
      </c>
    </row>
    <row r="575" spans="1:36" x14ac:dyDescent="0.2">
      <c r="A575" s="5">
        <v>581</v>
      </c>
      <c r="B575" s="16">
        <v>331010178339</v>
      </c>
      <c r="C575" s="17">
        <v>690316401986</v>
      </c>
      <c r="D575" s="52" t="s">
        <v>1122</v>
      </c>
      <c r="E575" s="50" t="s">
        <v>1123</v>
      </c>
      <c r="F575" s="50" t="s">
        <v>831</v>
      </c>
      <c r="G575" s="49" t="s">
        <v>832</v>
      </c>
      <c r="H575" s="49">
        <v>30</v>
      </c>
      <c r="I575" s="50">
        <v>25801904</v>
      </c>
      <c r="J575" s="50">
        <v>2695</v>
      </c>
      <c r="K575" s="51"/>
      <c r="L575" s="50"/>
      <c r="M575" s="22">
        <v>137</v>
      </c>
      <c r="N575" s="22"/>
      <c r="O575" s="23">
        <v>1</v>
      </c>
      <c r="P575" s="23">
        <v>1</v>
      </c>
      <c r="Q575" s="19">
        <f t="shared" si="106"/>
        <v>-137</v>
      </c>
      <c r="R575" s="19">
        <f t="shared" si="107"/>
        <v>-137</v>
      </c>
      <c r="S575" s="5">
        <f t="shared" si="103"/>
        <v>0</v>
      </c>
      <c r="T575" s="5">
        <f t="shared" si="104"/>
        <v>0</v>
      </c>
      <c r="U575" s="5">
        <f t="shared" si="100"/>
        <v>0</v>
      </c>
      <c r="V575" s="24">
        <v>0</v>
      </c>
      <c r="W575" s="12">
        <f t="shared" si="101"/>
        <v>-17418.18</v>
      </c>
      <c r="X575" s="12">
        <f t="shared" si="102"/>
        <v>-22672.13</v>
      </c>
      <c r="Y575" s="12">
        <f t="shared" si="105"/>
        <v>-40090.31</v>
      </c>
      <c r="Z575" s="52"/>
      <c r="AA575" s="25">
        <f t="shared" si="108"/>
        <v>0</v>
      </c>
      <c r="AB575" s="25"/>
      <c r="AC575" s="25"/>
      <c r="AD575" s="25"/>
      <c r="AE575" s="24">
        <v>1</v>
      </c>
      <c r="AF575" s="24"/>
      <c r="AG575" s="50"/>
      <c r="AH575" s="22" t="s">
        <v>142</v>
      </c>
      <c r="AI575" s="26"/>
      <c r="AJ575" s="22" t="s">
        <v>748</v>
      </c>
    </row>
    <row r="576" spans="1:36" x14ac:dyDescent="0.2">
      <c r="A576" s="5">
        <v>582</v>
      </c>
      <c r="B576" s="16">
        <v>331010020077</v>
      </c>
      <c r="C576" s="17">
        <v>621107403936</v>
      </c>
      <c r="D576" s="52" t="s">
        <v>1124</v>
      </c>
      <c r="E576" s="50" t="s">
        <v>1125</v>
      </c>
      <c r="F576" s="50" t="s">
        <v>211</v>
      </c>
      <c r="G576" s="49">
        <v>2</v>
      </c>
      <c r="H576" s="49"/>
      <c r="I576" s="50">
        <v>30536345</v>
      </c>
      <c r="J576" s="50">
        <v>57905904</v>
      </c>
      <c r="K576" s="51"/>
      <c r="L576" s="50"/>
      <c r="M576" s="22">
        <v>295</v>
      </c>
      <c r="N576" s="22"/>
      <c r="O576" s="23">
        <v>1</v>
      </c>
      <c r="P576" s="23">
        <v>1</v>
      </c>
      <c r="Q576" s="19">
        <f t="shared" si="106"/>
        <v>-295</v>
      </c>
      <c r="R576" s="19">
        <f t="shared" si="107"/>
        <v>-295</v>
      </c>
      <c r="S576" s="5">
        <f t="shared" si="103"/>
        <v>0</v>
      </c>
      <c r="T576" s="5">
        <f t="shared" si="104"/>
        <v>0</v>
      </c>
      <c r="U576" s="5">
        <f t="shared" si="100"/>
        <v>0</v>
      </c>
      <c r="V576" s="24">
        <v>0</v>
      </c>
      <c r="W576" s="12">
        <f t="shared" si="101"/>
        <v>-37506.300000000003</v>
      </c>
      <c r="X576" s="12">
        <f t="shared" si="102"/>
        <v>-48819.55</v>
      </c>
      <c r="Y576" s="12">
        <f t="shared" si="105"/>
        <v>-86325.85</v>
      </c>
      <c r="Z576" s="52"/>
      <c r="AA576" s="25">
        <f t="shared" si="108"/>
        <v>0</v>
      </c>
      <c r="AB576" s="25"/>
      <c r="AC576" s="25"/>
      <c r="AD576" s="25"/>
      <c r="AE576" s="24">
        <v>1</v>
      </c>
      <c r="AF576" s="24"/>
      <c r="AG576" s="50"/>
      <c r="AH576" s="22" t="s">
        <v>142</v>
      </c>
      <c r="AI576" s="26"/>
      <c r="AJ576" s="22" t="s">
        <v>748</v>
      </c>
    </row>
    <row r="577" spans="1:36" x14ac:dyDescent="0.2">
      <c r="A577" s="5">
        <v>583</v>
      </c>
      <c r="B577" s="16">
        <v>331010603713</v>
      </c>
      <c r="C577" s="17">
        <v>580810400079</v>
      </c>
      <c r="D577" s="52" t="s">
        <v>1126</v>
      </c>
      <c r="E577" s="50" t="s">
        <v>1127</v>
      </c>
      <c r="F577" s="50" t="s">
        <v>211</v>
      </c>
      <c r="G577" s="49">
        <v>22</v>
      </c>
      <c r="H577" s="49">
        <v>19</v>
      </c>
      <c r="I577" s="50">
        <v>25804554</v>
      </c>
      <c r="J577" s="50">
        <v>106</v>
      </c>
      <c r="K577" s="51"/>
      <c r="L577" s="50"/>
      <c r="M577" s="50">
        <v>174</v>
      </c>
      <c r="N577" s="50"/>
      <c r="O577" s="23">
        <v>1</v>
      </c>
      <c r="P577" s="23">
        <v>1</v>
      </c>
      <c r="Q577" s="19">
        <f t="shared" si="106"/>
        <v>-174</v>
      </c>
      <c r="R577" s="19">
        <f t="shared" si="107"/>
        <v>-174</v>
      </c>
      <c r="S577" s="5">
        <f t="shared" si="103"/>
        <v>0</v>
      </c>
      <c r="T577" s="5">
        <f t="shared" si="104"/>
        <v>0</v>
      </c>
      <c r="U577" s="5">
        <f t="shared" ref="U577:U640" si="109">(vod+kan)*T577</f>
        <v>0</v>
      </c>
      <c r="V577" s="24">
        <v>0</v>
      </c>
      <c r="W577" s="12">
        <f t="shared" ref="W577:W640" si="110">IF( OR(AH577="респ.бюджет",AH577="гор.бюджет",AH577="обл.бюджет"),vod_b,IF(AH577="район",vod_r,IF(AH577="талсуат",vod_tal,IF(AH577="коммунал.хоз-во",vod_kom,vod))))*Q577</f>
        <v>-22122.36</v>
      </c>
      <c r="X577" s="12">
        <f t="shared" ref="X577:X640" si="111">IF( OR(AH577="респ.бюджет",AH577="гор.бюджет",AH577="обл.бюджет"),kan_b,IF(AH577="район",kan_r,IF(AH577="талсуат",kan_tal,IF(AH577="коммунал.хоз-во",kan_kom,kan))))*R577</f>
        <v>-28795.260000000002</v>
      </c>
      <c r="Y577" s="12">
        <f t="shared" si="105"/>
        <v>-50917.62</v>
      </c>
      <c r="Z577" s="52"/>
      <c r="AA577" s="25">
        <f t="shared" si="108"/>
        <v>0</v>
      </c>
      <c r="AB577" s="25"/>
      <c r="AC577" s="25"/>
      <c r="AD577" s="25"/>
      <c r="AE577" s="24">
        <v>1</v>
      </c>
      <c r="AF577" s="24"/>
      <c r="AG577" s="50"/>
      <c r="AH577" s="22" t="s">
        <v>142</v>
      </c>
      <c r="AI577" s="26"/>
      <c r="AJ577" s="22" t="s">
        <v>748</v>
      </c>
    </row>
    <row r="578" spans="1:36" x14ac:dyDescent="0.2">
      <c r="A578" s="5">
        <v>584</v>
      </c>
      <c r="B578" s="16">
        <v>331012170862</v>
      </c>
      <c r="C578" s="17">
        <v>690222301770</v>
      </c>
      <c r="D578" s="50" t="s">
        <v>1128</v>
      </c>
      <c r="E578" s="46" t="s">
        <v>1129</v>
      </c>
      <c r="F578" s="46" t="s">
        <v>211</v>
      </c>
      <c r="G578" s="49">
        <v>22</v>
      </c>
      <c r="H578" s="49"/>
      <c r="I578" s="50">
        <v>26102238</v>
      </c>
      <c r="J578" s="50" t="s">
        <v>1130</v>
      </c>
      <c r="K578" s="51"/>
      <c r="L578" s="50"/>
      <c r="M578" s="22">
        <v>41</v>
      </c>
      <c r="N578" s="22"/>
      <c r="O578" s="23">
        <v>1</v>
      </c>
      <c r="P578" s="23">
        <v>1</v>
      </c>
      <c r="Q578" s="19">
        <f t="shared" si="106"/>
        <v>-41</v>
      </c>
      <c r="R578" s="19">
        <f t="shared" si="107"/>
        <v>-41</v>
      </c>
      <c r="S578" s="5">
        <f t="shared" ref="S578:S641" si="112">IF(OR(AND(AH578="кафе",Q578&lt;25),AND(AH578="рестораны",Q578&lt;110),AND(AH578="гостиницы",Q578&lt;70),AND(AH578="азс и автомойки",Q578&lt;160),AND(AH578="сауны",Q578&lt;80),AND(AH578="бани",Q578&lt;50)),1,0)</f>
        <v>0</v>
      </c>
      <c r="T578" s="5">
        <f t="shared" ref="T578:T641" si="113">S578*IF(AH578="кафе",25-Q578,IF(AH578="рестораны",110-Q578,IF(AH578="гостиницы",70-Q578,IF(AH578="азс и автомойки",160-Q578,IF(AH578="сауны",80-Q578,IF(AH578="бани",50-Q578,0))))))</f>
        <v>0</v>
      </c>
      <c r="U578" s="5">
        <f t="shared" si="109"/>
        <v>0</v>
      </c>
      <c r="V578" s="24">
        <v>0</v>
      </c>
      <c r="W578" s="12">
        <f t="shared" si="110"/>
        <v>-5212.74</v>
      </c>
      <c r="X578" s="12">
        <f t="shared" si="111"/>
        <v>-6785.09</v>
      </c>
      <c r="Y578" s="12">
        <f t="shared" ref="Y578:Y641" si="114">W578+X578+AC578</f>
        <v>-11997.83</v>
      </c>
      <c r="Z578" s="52"/>
      <c r="AA578" s="25">
        <f t="shared" si="108"/>
        <v>0</v>
      </c>
      <c r="AB578" s="25"/>
      <c r="AC578" s="25"/>
      <c r="AD578" s="25"/>
      <c r="AE578" s="24">
        <v>1</v>
      </c>
      <c r="AF578" s="24"/>
      <c r="AG578" s="50"/>
      <c r="AH578" s="22" t="s">
        <v>142</v>
      </c>
      <c r="AI578" s="26"/>
      <c r="AJ578" s="22" t="s">
        <v>748</v>
      </c>
    </row>
    <row r="579" spans="1:36" x14ac:dyDescent="0.2">
      <c r="A579" s="5">
        <v>585</v>
      </c>
      <c r="B579" s="16">
        <v>302000273216</v>
      </c>
      <c r="C579" s="17">
        <v>921040000816</v>
      </c>
      <c r="D579" s="72" t="s">
        <v>1131</v>
      </c>
      <c r="E579" s="46" t="s">
        <v>1024</v>
      </c>
      <c r="F579" s="46" t="s">
        <v>91</v>
      </c>
      <c r="G579" s="49">
        <v>20</v>
      </c>
      <c r="H579" s="49"/>
      <c r="I579" s="50">
        <v>28966148</v>
      </c>
      <c r="J579" s="50">
        <v>43</v>
      </c>
      <c r="K579" s="51"/>
      <c r="L579" s="50"/>
      <c r="M579" s="50">
        <v>44</v>
      </c>
      <c r="N579" s="50"/>
      <c r="O579" s="23">
        <v>1</v>
      </c>
      <c r="P579" s="23">
        <v>1</v>
      </c>
      <c r="Q579" s="19">
        <f t="shared" si="106"/>
        <v>-44</v>
      </c>
      <c r="R579" s="19">
        <f t="shared" si="107"/>
        <v>-44</v>
      </c>
      <c r="S579" s="5">
        <f t="shared" si="112"/>
        <v>0</v>
      </c>
      <c r="T579" s="5">
        <f t="shared" si="113"/>
        <v>0</v>
      </c>
      <c r="U579" s="5">
        <f t="shared" si="109"/>
        <v>0</v>
      </c>
      <c r="V579" s="24">
        <v>0</v>
      </c>
      <c r="W579" s="12">
        <f t="shared" si="110"/>
        <v>-5594.16</v>
      </c>
      <c r="X579" s="12">
        <f t="shared" si="111"/>
        <v>-7281.56</v>
      </c>
      <c r="Y579" s="12">
        <f t="shared" si="114"/>
        <v>-12875.720000000001</v>
      </c>
      <c r="Z579" s="52"/>
      <c r="AA579" s="25">
        <f t="shared" si="108"/>
        <v>0</v>
      </c>
      <c r="AB579" s="25"/>
      <c r="AC579" s="25"/>
      <c r="AD579" s="25"/>
      <c r="AE579" s="24"/>
      <c r="AF579" s="24"/>
      <c r="AG579" s="50"/>
      <c r="AH579" s="22" t="s">
        <v>142</v>
      </c>
      <c r="AI579" s="26"/>
      <c r="AJ579" s="22" t="s">
        <v>748</v>
      </c>
    </row>
    <row r="580" spans="1:36" x14ac:dyDescent="0.2">
      <c r="A580" s="5">
        <v>586</v>
      </c>
      <c r="B580" s="16">
        <v>331010381309</v>
      </c>
      <c r="C580" s="17">
        <v>750210402337</v>
      </c>
      <c r="D580" s="50" t="s">
        <v>1132</v>
      </c>
      <c r="E580" s="46" t="s">
        <v>1133</v>
      </c>
      <c r="F580" s="46" t="s">
        <v>831</v>
      </c>
      <c r="G580" s="49" t="s">
        <v>832</v>
      </c>
      <c r="H580" s="49">
        <v>31</v>
      </c>
      <c r="I580" s="50">
        <v>844002</v>
      </c>
      <c r="J580" s="50">
        <v>405692</v>
      </c>
      <c r="K580" s="51"/>
      <c r="L580" s="50"/>
      <c r="M580" s="22">
        <v>698</v>
      </c>
      <c r="N580" s="22"/>
      <c r="O580" s="23">
        <v>1</v>
      </c>
      <c r="P580" s="23">
        <v>1</v>
      </c>
      <c r="Q580" s="19">
        <f t="shared" si="106"/>
        <v>-698</v>
      </c>
      <c r="R580" s="19">
        <f t="shared" si="107"/>
        <v>-698</v>
      </c>
      <c r="S580" s="5">
        <f t="shared" si="112"/>
        <v>0</v>
      </c>
      <c r="T580" s="5">
        <f t="shared" si="113"/>
        <v>0</v>
      </c>
      <c r="U580" s="5">
        <f t="shared" si="109"/>
        <v>0</v>
      </c>
      <c r="V580" s="24">
        <v>0</v>
      </c>
      <c r="W580" s="12">
        <f t="shared" si="110"/>
        <v>-88743.72</v>
      </c>
      <c r="X580" s="12">
        <f t="shared" si="111"/>
        <v>-115512.02</v>
      </c>
      <c r="Y580" s="12">
        <f t="shared" si="114"/>
        <v>-204255.74</v>
      </c>
      <c r="Z580" s="52"/>
      <c r="AA580" s="25">
        <f t="shared" si="108"/>
        <v>0</v>
      </c>
      <c r="AB580" s="25"/>
      <c r="AC580" s="25"/>
      <c r="AD580" s="25"/>
      <c r="AE580" s="24">
        <v>1</v>
      </c>
      <c r="AF580" s="24"/>
      <c r="AG580" s="50"/>
      <c r="AH580" s="22" t="s">
        <v>142</v>
      </c>
      <c r="AI580" s="26"/>
      <c r="AJ580" s="22" t="s">
        <v>748</v>
      </c>
    </row>
    <row r="581" spans="1:36" x14ac:dyDescent="0.2">
      <c r="A581" s="5">
        <v>587</v>
      </c>
      <c r="B581" s="16">
        <v>331012470762</v>
      </c>
      <c r="C581" s="17">
        <v>818560000000</v>
      </c>
      <c r="D581" s="50" t="s">
        <v>1134</v>
      </c>
      <c r="E581" s="46" t="s">
        <v>1125</v>
      </c>
      <c r="F581" s="46" t="s">
        <v>211</v>
      </c>
      <c r="G581" s="49">
        <v>2</v>
      </c>
      <c r="H581" s="49"/>
      <c r="I581" s="50">
        <v>6306347</v>
      </c>
      <c r="J581" s="50">
        <v>99174</v>
      </c>
      <c r="K581" s="51"/>
      <c r="L581" s="50"/>
      <c r="M581" s="22">
        <v>480</v>
      </c>
      <c r="N581" s="22"/>
      <c r="O581" s="23">
        <v>1</v>
      </c>
      <c r="P581" s="23">
        <v>1</v>
      </c>
      <c r="Q581" s="19">
        <f t="shared" si="106"/>
        <v>-480</v>
      </c>
      <c r="R581" s="19">
        <f t="shared" si="107"/>
        <v>-480</v>
      </c>
      <c r="S581" s="5">
        <f t="shared" si="112"/>
        <v>0</v>
      </c>
      <c r="T581" s="5">
        <f t="shared" si="113"/>
        <v>0</v>
      </c>
      <c r="U581" s="5">
        <f t="shared" si="109"/>
        <v>0</v>
      </c>
      <c r="V581" s="24">
        <v>0</v>
      </c>
      <c r="W581" s="12">
        <f t="shared" si="110"/>
        <v>-61027.199999999997</v>
      </c>
      <c r="X581" s="12">
        <f t="shared" si="111"/>
        <v>-79435.200000000012</v>
      </c>
      <c r="Y581" s="12">
        <f t="shared" si="114"/>
        <v>-140462.40000000002</v>
      </c>
      <c r="Z581" s="58"/>
      <c r="AA581" s="25">
        <f t="shared" si="108"/>
        <v>0</v>
      </c>
      <c r="AB581" s="25"/>
      <c r="AC581" s="25"/>
      <c r="AD581" s="25"/>
      <c r="AE581" s="24">
        <v>1</v>
      </c>
      <c r="AF581" s="24"/>
      <c r="AG581" s="50"/>
      <c r="AH581" s="22" t="s">
        <v>142</v>
      </c>
      <c r="AI581" s="26"/>
      <c r="AJ581" s="22" t="s">
        <v>748</v>
      </c>
    </row>
    <row r="582" spans="1:36" x14ac:dyDescent="0.2">
      <c r="A582" s="5">
        <v>588</v>
      </c>
      <c r="B582" s="16">
        <v>331010163330</v>
      </c>
      <c r="C582" s="17">
        <v>490323401665</v>
      </c>
      <c r="D582" s="50" t="s">
        <v>1135</v>
      </c>
      <c r="E582" s="46" t="s">
        <v>1136</v>
      </c>
      <c r="F582" s="46" t="s">
        <v>211</v>
      </c>
      <c r="G582" s="49">
        <v>18</v>
      </c>
      <c r="H582" s="49">
        <v>1</v>
      </c>
      <c r="I582" s="50">
        <v>3524212</v>
      </c>
      <c r="J582" s="50">
        <v>39852</v>
      </c>
      <c r="K582" s="51"/>
      <c r="L582" s="50"/>
      <c r="M582" s="22">
        <v>1114</v>
      </c>
      <c r="N582" s="22"/>
      <c r="O582" s="23">
        <v>1</v>
      </c>
      <c r="P582" s="23">
        <v>1</v>
      </c>
      <c r="Q582" s="19">
        <f t="shared" si="106"/>
        <v>-1114</v>
      </c>
      <c r="R582" s="19">
        <f t="shared" si="107"/>
        <v>-1114</v>
      </c>
      <c r="S582" s="5">
        <f t="shared" si="112"/>
        <v>0</v>
      </c>
      <c r="T582" s="5">
        <f t="shared" si="113"/>
        <v>0</v>
      </c>
      <c r="U582" s="5">
        <f t="shared" si="109"/>
        <v>0</v>
      </c>
      <c r="V582" s="24">
        <v>0</v>
      </c>
      <c r="W582" s="12">
        <f t="shared" si="110"/>
        <v>-141633.96</v>
      </c>
      <c r="X582" s="12">
        <f t="shared" si="111"/>
        <v>-184355.86000000002</v>
      </c>
      <c r="Y582" s="12">
        <f t="shared" si="114"/>
        <v>-325989.82</v>
      </c>
      <c r="Z582" s="52"/>
      <c r="AA582" s="25">
        <f t="shared" si="108"/>
        <v>0</v>
      </c>
      <c r="AB582" s="25"/>
      <c r="AC582" s="25"/>
      <c r="AD582" s="25"/>
      <c r="AE582" s="24">
        <v>1</v>
      </c>
      <c r="AF582" s="24"/>
      <c r="AG582" s="50"/>
      <c r="AH582" s="22" t="s">
        <v>142</v>
      </c>
      <c r="AI582" s="26"/>
      <c r="AJ582" s="22" t="s">
        <v>748</v>
      </c>
    </row>
    <row r="583" spans="1:36" x14ac:dyDescent="0.2">
      <c r="A583" s="5">
        <v>589</v>
      </c>
      <c r="B583" s="16">
        <v>331010019645</v>
      </c>
      <c r="C583" s="17">
        <v>700620400698</v>
      </c>
      <c r="D583" s="52" t="s">
        <v>1137</v>
      </c>
      <c r="E583" s="46" t="s">
        <v>1138</v>
      </c>
      <c r="F583" s="46" t="s">
        <v>831</v>
      </c>
      <c r="G583" s="49">
        <v>19</v>
      </c>
      <c r="H583" s="49">
        <v>32</v>
      </c>
      <c r="I583" s="50">
        <v>87604301</v>
      </c>
      <c r="J583" s="50">
        <v>770304</v>
      </c>
      <c r="K583" s="51"/>
      <c r="L583" s="50"/>
      <c r="M583" s="50">
        <v>367</v>
      </c>
      <c r="N583" s="50"/>
      <c r="O583" s="23">
        <v>1</v>
      </c>
      <c r="P583" s="23">
        <v>1</v>
      </c>
      <c r="Q583" s="19">
        <f t="shared" si="106"/>
        <v>-367</v>
      </c>
      <c r="R583" s="19">
        <f t="shared" si="107"/>
        <v>-367</v>
      </c>
      <c r="S583" s="5">
        <f t="shared" si="112"/>
        <v>0</v>
      </c>
      <c r="T583" s="5">
        <f t="shared" si="113"/>
        <v>0</v>
      </c>
      <c r="U583" s="5">
        <f t="shared" si="109"/>
        <v>0</v>
      </c>
      <c r="V583" s="24">
        <v>0</v>
      </c>
      <c r="W583" s="12">
        <f t="shared" si="110"/>
        <v>-46660.38</v>
      </c>
      <c r="X583" s="12">
        <f t="shared" si="111"/>
        <v>-60734.83</v>
      </c>
      <c r="Y583" s="12">
        <f t="shared" si="114"/>
        <v>-107395.20999999999</v>
      </c>
      <c r="Z583" s="52"/>
      <c r="AA583" s="25">
        <f t="shared" si="108"/>
        <v>0</v>
      </c>
      <c r="AB583" s="25"/>
      <c r="AC583" s="25"/>
      <c r="AD583" s="25"/>
      <c r="AE583" s="24">
        <v>1</v>
      </c>
      <c r="AF583" s="24"/>
      <c r="AG583" s="50"/>
      <c r="AH583" s="22" t="s">
        <v>142</v>
      </c>
      <c r="AI583" s="26"/>
      <c r="AJ583" s="22" t="s">
        <v>748</v>
      </c>
    </row>
    <row r="584" spans="1:36" x14ac:dyDescent="0.2">
      <c r="A584" s="5">
        <v>590</v>
      </c>
      <c r="B584" s="16">
        <v>331017861172</v>
      </c>
      <c r="C584" s="17">
        <v>661836502450</v>
      </c>
      <c r="D584" s="52" t="s">
        <v>1139</v>
      </c>
      <c r="E584" s="46" t="s">
        <v>1140</v>
      </c>
      <c r="F584" s="46" t="s">
        <v>831</v>
      </c>
      <c r="G584" s="49">
        <v>19</v>
      </c>
      <c r="H584" s="49">
        <v>78</v>
      </c>
      <c r="I584" s="50">
        <v>15685977</v>
      </c>
      <c r="J584" s="50">
        <v>48346</v>
      </c>
      <c r="K584" s="51"/>
      <c r="L584" s="50"/>
      <c r="M584" s="22">
        <v>215</v>
      </c>
      <c r="N584" s="22"/>
      <c r="O584" s="23">
        <v>1</v>
      </c>
      <c r="P584" s="23">
        <v>1</v>
      </c>
      <c r="Q584" s="19">
        <f t="shared" si="106"/>
        <v>-215</v>
      </c>
      <c r="R584" s="19">
        <f t="shared" si="107"/>
        <v>-215</v>
      </c>
      <c r="S584" s="5">
        <f t="shared" si="112"/>
        <v>0</v>
      </c>
      <c r="T584" s="5">
        <f t="shared" si="113"/>
        <v>0</v>
      </c>
      <c r="U584" s="5">
        <f t="shared" si="109"/>
        <v>0</v>
      </c>
      <c r="V584" s="24">
        <v>0</v>
      </c>
      <c r="W584" s="12">
        <f t="shared" si="110"/>
        <v>-27335.1</v>
      </c>
      <c r="X584" s="12">
        <f t="shared" si="111"/>
        <v>-35580.35</v>
      </c>
      <c r="Y584" s="12">
        <f t="shared" si="114"/>
        <v>-62915.45</v>
      </c>
      <c r="Z584" s="58"/>
      <c r="AA584" s="25">
        <f t="shared" si="108"/>
        <v>0</v>
      </c>
      <c r="AB584" s="25"/>
      <c r="AC584" s="25"/>
      <c r="AD584" s="25"/>
      <c r="AE584" s="24">
        <v>1</v>
      </c>
      <c r="AF584" s="24"/>
      <c r="AG584" s="50"/>
      <c r="AH584" s="22" t="s">
        <v>142</v>
      </c>
      <c r="AI584" s="26"/>
      <c r="AJ584" s="22" t="s">
        <v>748</v>
      </c>
    </row>
    <row r="585" spans="1:36" x14ac:dyDescent="0.2">
      <c r="A585" s="5">
        <v>591</v>
      </c>
      <c r="B585" s="16">
        <v>330120203647</v>
      </c>
      <c r="C585" s="17">
        <v>780717403872</v>
      </c>
      <c r="D585" s="52" t="s">
        <v>1141</v>
      </c>
      <c r="E585" s="59" t="s">
        <v>844</v>
      </c>
      <c r="F585" s="59" t="s">
        <v>91</v>
      </c>
      <c r="G585" s="58">
        <v>26</v>
      </c>
      <c r="H585" s="58"/>
      <c r="I585" s="73">
        <v>8320791</v>
      </c>
      <c r="J585" s="73">
        <v>122539</v>
      </c>
      <c r="K585" s="51"/>
      <c r="L585" s="73"/>
      <c r="M585" s="73">
        <v>417</v>
      </c>
      <c r="N585" s="73"/>
      <c r="O585" s="23">
        <v>1</v>
      </c>
      <c r="P585" s="23">
        <v>1</v>
      </c>
      <c r="Q585" s="19">
        <f t="shared" si="106"/>
        <v>-417</v>
      </c>
      <c r="R585" s="19">
        <f t="shared" si="107"/>
        <v>-417</v>
      </c>
      <c r="S585" s="5">
        <f t="shared" si="112"/>
        <v>0</v>
      </c>
      <c r="T585" s="5">
        <f t="shared" si="113"/>
        <v>0</v>
      </c>
      <c r="U585" s="5">
        <f t="shared" si="109"/>
        <v>0</v>
      </c>
      <c r="V585" s="24">
        <v>0</v>
      </c>
      <c r="W585" s="12">
        <f t="shared" si="110"/>
        <v>-53017.38</v>
      </c>
      <c r="X585" s="12">
        <f t="shared" si="111"/>
        <v>-69009.33</v>
      </c>
      <c r="Y585" s="12">
        <f t="shared" si="114"/>
        <v>-122026.70999999999</v>
      </c>
      <c r="Z585" s="52"/>
      <c r="AA585" s="25">
        <f t="shared" si="108"/>
        <v>0</v>
      </c>
      <c r="AB585" s="25"/>
      <c r="AC585" s="25"/>
      <c r="AD585" s="25"/>
      <c r="AE585" s="24">
        <v>1</v>
      </c>
      <c r="AF585" s="24"/>
      <c r="AG585" s="73"/>
      <c r="AH585" s="22" t="s">
        <v>142</v>
      </c>
      <c r="AI585" s="26"/>
      <c r="AJ585" s="22" t="s">
        <v>748</v>
      </c>
    </row>
    <row r="586" spans="1:36" x14ac:dyDescent="0.2">
      <c r="A586" s="5">
        <v>592</v>
      </c>
      <c r="B586" s="16">
        <v>331018922797</v>
      </c>
      <c r="C586" s="17">
        <v>600622402634</v>
      </c>
      <c r="D586" s="52" t="s">
        <v>1142</v>
      </c>
      <c r="E586" s="59" t="s">
        <v>1019</v>
      </c>
      <c r="F586" s="59" t="s">
        <v>851</v>
      </c>
      <c r="G586" s="58">
        <v>7</v>
      </c>
      <c r="H586" s="58"/>
      <c r="I586" s="73">
        <v>26098844</v>
      </c>
      <c r="J586" s="73">
        <v>373</v>
      </c>
      <c r="K586" s="21"/>
      <c r="L586" s="73"/>
      <c r="M586" s="73">
        <v>43</v>
      </c>
      <c r="N586" s="73"/>
      <c r="O586" s="23">
        <v>1</v>
      </c>
      <c r="P586" s="23">
        <v>1</v>
      </c>
      <c r="Q586" s="19">
        <f t="shared" si="106"/>
        <v>-43</v>
      </c>
      <c r="R586" s="19">
        <f t="shared" si="107"/>
        <v>-43</v>
      </c>
      <c r="S586" s="5">
        <f t="shared" si="112"/>
        <v>0</v>
      </c>
      <c r="T586" s="5">
        <f t="shared" si="113"/>
        <v>0</v>
      </c>
      <c r="U586" s="5">
        <f t="shared" si="109"/>
        <v>0</v>
      </c>
      <c r="V586" s="24">
        <v>0</v>
      </c>
      <c r="W586" s="12">
        <f t="shared" si="110"/>
        <v>-5467.02</v>
      </c>
      <c r="X586" s="12">
        <f t="shared" si="111"/>
        <v>-7116.0700000000006</v>
      </c>
      <c r="Y586" s="12">
        <f t="shared" si="114"/>
        <v>-12583.09</v>
      </c>
      <c r="Z586" s="52"/>
      <c r="AA586" s="25">
        <f t="shared" si="108"/>
        <v>0</v>
      </c>
      <c r="AB586" s="25"/>
      <c r="AC586" s="25"/>
      <c r="AD586" s="25"/>
      <c r="AE586" s="24"/>
      <c r="AF586" s="24"/>
      <c r="AG586" s="73"/>
      <c r="AH586" s="22" t="s">
        <v>142</v>
      </c>
      <c r="AI586" s="26"/>
      <c r="AJ586" s="22" t="s">
        <v>748</v>
      </c>
    </row>
    <row r="587" spans="1:36" x14ac:dyDescent="0.2">
      <c r="A587" s="5">
        <v>593</v>
      </c>
      <c r="B587" s="16">
        <v>331010315498</v>
      </c>
      <c r="C587" s="17">
        <v>510715401543</v>
      </c>
      <c r="D587" s="52" t="s">
        <v>1143</v>
      </c>
      <c r="E587" s="59" t="s">
        <v>1144</v>
      </c>
      <c r="F587" s="59" t="s">
        <v>831</v>
      </c>
      <c r="G587" s="58" t="s">
        <v>832</v>
      </c>
      <c r="H587" s="58">
        <v>2</v>
      </c>
      <c r="I587" s="73">
        <v>4910410</v>
      </c>
      <c r="J587" s="73">
        <v>123537</v>
      </c>
      <c r="K587" s="21"/>
      <c r="L587" s="73"/>
      <c r="M587" s="22">
        <v>383</v>
      </c>
      <c r="N587" s="22"/>
      <c r="O587" s="23">
        <v>1</v>
      </c>
      <c r="P587" s="23">
        <v>1</v>
      </c>
      <c r="Q587" s="19">
        <f t="shared" si="106"/>
        <v>-383</v>
      </c>
      <c r="R587" s="19">
        <f t="shared" si="107"/>
        <v>-383</v>
      </c>
      <c r="S587" s="5">
        <f t="shared" si="112"/>
        <v>0</v>
      </c>
      <c r="T587" s="5">
        <f t="shared" si="113"/>
        <v>0</v>
      </c>
      <c r="U587" s="5">
        <f t="shared" si="109"/>
        <v>0</v>
      </c>
      <c r="V587" s="24">
        <v>0</v>
      </c>
      <c r="W587" s="12">
        <f t="shared" si="110"/>
        <v>-48694.62</v>
      </c>
      <c r="X587" s="12">
        <f t="shared" si="111"/>
        <v>-63382.670000000006</v>
      </c>
      <c r="Y587" s="12">
        <f t="shared" si="114"/>
        <v>-112077.29000000001</v>
      </c>
      <c r="Z587" s="52"/>
      <c r="AA587" s="25">
        <f t="shared" si="108"/>
        <v>0</v>
      </c>
      <c r="AB587" s="25"/>
      <c r="AC587" s="25"/>
      <c r="AD587" s="25"/>
      <c r="AE587" s="24">
        <v>1</v>
      </c>
      <c r="AF587" s="24"/>
      <c r="AG587" s="73"/>
      <c r="AH587" s="22" t="s">
        <v>142</v>
      </c>
      <c r="AI587" s="26"/>
      <c r="AJ587" s="22" t="s">
        <v>748</v>
      </c>
    </row>
    <row r="588" spans="1:36" x14ac:dyDescent="0.2">
      <c r="A588" s="5">
        <v>594</v>
      </c>
      <c r="B588" s="16">
        <v>331012303935</v>
      </c>
      <c r="C588" s="17">
        <v>791225401519</v>
      </c>
      <c r="D588" s="52" t="s">
        <v>1145</v>
      </c>
      <c r="E588" s="52" t="s">
        <v>1146</v>
      </c>
      <c r="F588" s="52" t="s">
        <v>91</v>
      </c>
      <c r="G588" s="58">
        <v>19</v>
      </c>
      <c r="H588" s="58">
        <v>6</v>
      </c>
      <c r="I588" s="52" t="s">
        <v>1147</v>
      </c>
      <c r="J588" s="52">
        <v>47795</v>
      </c>
      <c r="K588" s="21"/>
      <c r="L588" s="52"/>
      <c r="M588" s="52">
        <v>104</v>
      </c>
      <c r="N588" s="52"/>
      <c r="O588" s="23">
        <v>1</v>
      </c>
      <c r="P588" s="23">
        <v>1</v>
      </c>
      <c r="Q588" s="19">
        <f t="shared" si="106"/>
        <v>-104</v>
      </c>
      <c r="R588" s="19">
        <f t="shared" si="107"/>
        <v>-104</v>
      </c>
      <c r="S588" s="5">
        <f t="shared" si="112"/>
        <v>0</v>
      </c>
      <c r="T588" s="5">
        <f t="shared" si="113"/>
        <v>0</v>
      </c>
      <c r="U588" s="5">
        <f t="shared" si="109"/>
        <v>0</v>
      </c>
      <c r="V588" s="24">
        <v>0</v>
      </c>
      <c r="W588" s="12">
        <f t="shared" si="110"/>
        <v>-13222.56</v>
      </c>
      <c r="X588" s="12">
        <f t="shared" si="111"/>
        <v>-17210.96</v>
      </c>
      <c r="Y588" s="12">
        <f t="shared" si="114"/>
        <v>-30433.519999999997</v>
      </c>
      <c r="Z588" s="52"/>
      <c r="AA588" s="25">
        <f t="shared" si="108"/>
        <v>0</v>
      </c>
      <c r="AB588" s="25"/>
      <c r="AC588" s="25"/>
      <c r="AD588" s="25"/>
      <c r="AE588" s="24">
        <v>1</v>
      </c>
      <c r="AF588" s="24"/>
      <c r="AG588" s="52"/>
      <c r="AH588" s="52" t="s">
        <v>142</v>
      </c>
      <c r="AI588" s="26"/>
      <c r="AJ588" s="22" t="s">
        <v>748</v>
      </c>
    </row>
    <row r="589" spans="1:36" x14ac:dyDescent="0.2">
      <c r="A589" s="5">
        <v>595</v>
      </c>
      <c r="B589" s="16">
        <v>330810276698</v>
      </c>
      <c r="C589" s="17">
        <v>40325656949</v>
      </c>
      <c r="D589" s="52" t="s">
        <v>1148</v>
      </c>
      <c r="E589" s="52" t="s">
        <v>1149</v>
      </c>
      <c r="F589" s="52" t="s">
        <v>211</v>
      </c>
      <c r="G589" s="58">
        <v>18</v>
      </c>
      <c r="H589" s="58">
        <v>3</v>
      </c>
      <c r="I589" s="52">
        <v>11840317</v>
      </c>
      <c r="J589" s="52">
        <v>2693</v>
      </c>
      <c r="K589" s="21"/>
      <c r="L589" s="52"/>
      <c r="M589" s="22">
        <v>326</v>
      </c>
      <c r="N589" s="22"/>
      <c r="O589" s="23">
        <v>1</v>
      </c>
      <c r="P589" s="23">
        <v>1</v>
      </c>
      <c r="Q589" s="19">
        <f t="shared" si="106"/>
        <v>-326</v>
      </c>
      <c r="R589" s="19">
        <f t="shared" si="107"/>
        <v>-326</v>
      </c>
      <c r="S589" s="5">
        <f t="shared" si="112"/>
        <v>0</v>
      </c>
      <c r="T589" s="5">
        <f t="shared" si="113"/>
        <v>0</v>
      </c>
      <c r="U589" s="5">
        <f t="shared" si="109"/>
        <v>0</v>
      </c>
      <c r="V589" s="24">
        <v>0</v>
      </c>
      <c r="W589" s="12">
        <f t="shared" si="110"/>
        <v>-41447.64</v>
      </c>
      <c r="X589" s="12">
        <f t="shared" si="111"/>
        <v>-53949.740000000005</v>
      </c>
      <c r="Y589" s="12">
        <f t="shared" si="114"/>
        <v>-95397.38</v>
      </c>
      <c r="Z589" s="52"/>
      <c r="AA589" s="25">
        <f t="shared" si="108"/>
        <v>0</v>
      </c>
      <c r="AB589" s="25"/>
      <c r="AC589" s="25"/>
      <c r="AD589" s="25"/>
      <c r="AE589" s="24"/>
      <c r="AF589" s="24"/>
      <c r="AG589" s="52"/>
      <c r="AH589" s="52" t="s">
        <v>581</v>
      </c>
      <c r="AI589" s="26"/>
      <c r="AJ589" s="22" t="s">
        <v>748</v>
      </c>
    </row>
    <row r="590" spans="1:36" x14ac:dyDescent="0.2">
      <c r="A590" s="5">
        <v>596</v>
      </c>
      <c r="B590" s="16">
        <v>330100387909</v>
      </c>
      <c r="C590" s="17">
        <v>590503402692</v>
      </c>
      <c r="D590" s="52" t="s">
        <v>1150</v>
      </c>
      <c r="E590" s="52" t="s">
        <v>1151</v>
      </c>
      <c r="F590" s="52" t="s">
        <v>831</v>
      </c>
      <c r="G590" s="58">
        <v>67</v>
      </c>
      <c r="H590" s="58">
        <v>51</v>
      </c>
      <c r="I590" s="52">
        <v>26216988</v>
      </c>
      <c r="J590" s="52">
        <v>2289</v>
      </c>
      <c r="K590" s="21"/>
      <c r="L590" s="52"/>
      <c r="M590" s="22">
        <v>139</v>
      </c>
      <c r="N590" s="22"/>
      <c r="O590" s="23">
        <v>1</v>
      </c>
      <c r="P590" s="23">
        <v>1</v>
      </c>
      <c r="Q590" s="19">
        <f t="shared" si="106"/>
        <v>-139</v>
      </c>
      <c r="R590" s="19">
        <f t="shared" si="107"/>
        <v>-139</v>
      </c>
      <c r="S590" s="5">
        <f t="shared" si="112"/>
        <v>0</v>
      </c>
      <c r="T590" s="5">
        <f t="shared" si="113"/>
        <v>0</v>
      </c>
      <c r="U590" s="5">
        <f t="shared" si="109"/>
        <v>0</v>
      </c>
      <c r="V590" s="24">
        <v>0</v>
      </c>
      <c r="W590" s="12">
        <f t="shared" si="110"/>
        <v>-17672.46</v>
      </c>
      <c r="X590" s="12">
        <f t="shared" si="111"/>
        <v>-23003.11</v>
      </c>
      <c r="Y590" s="12">
        <f t="shared" si="114"/>
        <v>-40675.57</v>
      </c>
      <c r="Z590" s="52"/>
      <c r="AA590" s="25">
        <f t="shared" si="108"/>
        <v>0</v>
      </c>
      <c r="AB590" s="25"/>
      <c r="AC590" s="25"/>
      <c r="AD590" s="25"/>
      <c r="AE590" s="24">
        <v>1</v>
      </c>
      <c r="AF590" s="24"/>
      <c r="AG590" s="52"/>
      <c r="AH590" s="52" t="s">
        <v>142</v>
      </c>
      <c r="AI590" s="26"/>
      <c r="AJ590" s="22" t="s">
        <v>748</v>
      </c>
    </row>
    <row r="591" spans="1:36" x14ac:dyDescent="0.2">
      <c r="A591" s="5">
        <v>597</v>
      </c>
      <c r="B591" s="16">
        <v>331010782984</v>
      </c>
      <c r="C591" s="17">
        <v>691027400075</v>
      </c>
      <c r="D591" s="52" t="s">
        <v>1152</v>
      </c>
      <c r="E591" s="52" t="s">
        <v>1153</v>
      </c>
      <c r="F591" s="52" t="s">
        <v>781</v>
      </c>
      <c r="G591" s="58">
        <v>16</v>
      </c>
      <c r="H591" s="58">
        <v>1</v>
      </c>
      <c r="I591" s="52">
        <v>11464017</v>
      </c>
      <c r="J591" s="52">
        <v>87770</v>
      </c>
      <c r="K591" s="21"/>
      <c r="L591" s="52"/>
      <c r="M591" s="52">
        <v>271</v>
      </c>
      <c r="N591" s="52"/>
      <c r="O591" s="23">
        <v>1</v>
      </c>
      <c r="P591" s="23">
        <v>1</v>
      </c>
      <c r="Q591" s="19">
        <f t="shared" si="106"/>
        <v>-271</v>
      </c>
      <c r="R591" s="19">
        <f t="shared" si="107"/>
        <v>-271</v>
      </c>
      <c r="S591" s="5">
        <f t="shared" si="112"/>
        <v>0</v>
      </c>
      <c r="T591" s="5">
        <f t="shared" si="113"/>
        <v>0</v>
      </c>
      <c r="U591" s="5">
        <f t="shared" si="109"/>
        <v>0</v>
      </c>
      <c r="V591" s="24">
        <v>0</v>
      </c>
      <c r="W591" s="12">
        <f t="shared" si="110"/>
        <v>-34454.94</v>
      </c>
      <c r="X591" s="12">
        <f t="shared" si="111"/>
        <v>-44847.79</v>
      </c>
      <c r="Y591" s="12">
        <f t="shared" si="114"/>
        <v>-79302.73000000001</v>
      </c>
      <c r="Z591" s="52"/>
      <c r="AA591" s="25">
        <f t="shared" si="108"/>
        <v>0</v>
      </c>
      <c r="AB591" s="25"/>
      <c r="AC591" s="25"/>
      <c r="AD591" s="25"/>
      <c r="AE591" s="24">
        <v>1</v>
      </c>
      <c r="AF591" s="24"/>
      <c r="AG591" s="52"/>
      <c r="AH591" s="52" t="s">
        <v>142</v>
      </c>
      <c r="AI591" s="26"/>
      <c r="AJ591" s="22" t="s">
        <v>748</v>
      </c>
    </row>
    <row r="592" spans="1:36" x14ac:dyDescent="0.2">
      <c r="A592" s="5">
        <v>598</v>
      </c>
      <c r="B592" s="16">
        <v>331000005962</v>
      </c>
      <c r="C592" s="17">
        <v>980140004952</v>
      </c>
      <c r="D592" s="52" t="s">
        <v>399</v>
      </c>
      <c r="E592" s="52" t="s">
        <v>1154</v>
      </c>
      <c r="F592" s="52" t="s">
        <v>965</v>
      </c>
      <c r="G592" s="58">
        <v>12</v>
      </c>
      <c r="H592" s="58">
        <v>20</v>
      </c>
      <c r="I592" s="52">
        <v>13788965</v>
      </c>
      <c r="J592" s="52">
        <v>123311</v>
      </c>
      <c r="K592" s="21"/>
      <c r="L592" s="52"/>
      <c r="M592" s="22">
        <v>175</v>
      </c>
      <c r="N592" s="22"/>
      <c r="O592" s="23">
        <v>1</v>
      </c>
      <c r="P592" s="23">
        <v>1</v>
      </c>
      <c r="Q592" s="19">
        <f t="shared" si="106"/>
        <v>-175</v>
      </c>
      <c r="R592" s="19">
        <f t="shared" si="107"/>
        <v>-175</v>
      </c>
      <c r="S592" s="5">
        <f t="shared" si="112"/>
        <v>0</v>
      </c>
      <c r="T592" s="5">
        <f t="shared" si="113"/>
        <v>0</v>
      </c>
      <c r="U592" s="5">
        <f t="shared" si="109"/>
        <v>0</v>
      </c>
      <c r="V592" s="24">
        <v>0</v>
      </c>
      <c r="W592" s="12">
        <f t="shared" si="110"/>
        <v>-22249.5</v>
      </c>
      <c r="X592" s="12">
        <f t="shared" si="111"/>
        <v>-28960.75</v>
      </c>
      <c r="Y592" s="12">
        <f t="shared" si="114"/>
        <v>-51210.25</v>
      </c>
      <c r="Z592" s="52"/>
      <c r="AA592" s="25">
        <f t="shared" si="108"/>
        <v>0</v>
      </c>
      <c r="AB592" s="25"/>
      <c r="AC592" s="25"/>
      <c r="AD592" s="25"/>
      <c r="AE592" s="24">
        <v>1</v>
      </c>
      <c r="AF592" s="24"/>
      <c r="AG592" s="52"/>
      <c r="AH592" s="52" t="s">
        <v>142</v>
      </c>
      <c r="AI592" s="26"/>
      <c r="AJ592" s="22" t="s">
        <v>748</v>
      </c>
    </row>
    <row r="593" spans="1:36" x14ac:dyDescent="0.2">
      <c r="A593" s="5">
        <v>599</v>
      </c>
      <c r="B593" s="16">
        <v>331000005963</v>
      </c>
      <c r="C593" s="17">
        <v>980140004953</v>
      </c>
      <c r="D593" s="52" t="s">
        <v>399</v>
      </c>
      <c r="E593" s="52" t="s">
        <v>1155</v>
      </c>
      <c r="F593" s="52" t="s">
        <v>965</v>
      </c>
      <c r="G593" s="58">
        <v>12</v>
      </c>
      <c r="H593" s="58">
        <v>20</v>
      </c>
      <c r="I593" s="52">
        <v>53789</v>
      </c>
      <c r="J593" s="52">
        <v>123307</v>
      </c>
      <c r="K593" s="21"/>
      <c r="L593" s="52"/>
      <c r="M593" s="22">
        <v>742</v>
      </c>
      <c r="N593" s="22"/>
      <c r="O593" s="23">
        <v>1</v>
      </c>
      <c r="P593" s="23">
        <v>1</v>
      </c>
      <c r="Q593" s="19">
        <f t="shared" ref="Q593:Q656" si="115">(N593-M593)*O593</f>
        <v>-742</v>
      </c>
      <c r="R593" s="19">
        <f t="shared" ref="R593:R656" si="116">(N593-M593)*P593</f>
        <v>-742</v>
      </c>
      <c r="S593" s="5">
        <f t="shared" si="112"/>
        <v>0</v>
      </c>
      <c r="T593" s="5">
        <f t="shared" si="113"/>
        <v>0</v>
      </c>
      <c r="U593" s="5">
        <f t="shared" si="109"/>
        <v>0</v>
      </c>
      <c r="V593" s="24">
        <v>0</v>
      </c>
      <c r="W593" s="12">
        <f t="shared" si="110"/>
        <v>-94337.88</v>
      </c>
      <c r="X593" s="12">
        <f t="shared" si="111"/>
        <v>-122793.58</v>
      </c>
      <c r="Y593" s="12">
        <f t="shared" si="114"/>
        <v>-217131.46000000002</v>
      </c>
      <c r="Z593" s="52"/>
      <c r="AA593" s="25">
        <f t="shared" ref="AA593:AA656" si="117">Q593-R593</f>
        <v>0</v>
      </c>
      <c r="AB593" s="25"/>
      <c r="AC593" s="25"/>
      <c r="AD593" s="25"/>
      <c r="AE593" s="24">
        <v>1</v>
      </c>
      <c r="AF593" s="24"/>
      <c r="AG593" s="52"/>
      <c r="AH593" s="52" t="s">
        <v>142</v>
      </c>
      <c r="AI593" s="26"/>
      <c r="AJ593" s="22" t="s">
        <v>748</v>
      </c>
    </row>
    <row r="594" spans="1:36" x14ac:dyDescent="0.2">
      <c r="A594" s="5">
        <v>600</v>
      </c>
      <c r="B594" s="16">
        <v>600900171994</v>
      </c>
      <c r="C594" s="17">
        <v>10340000696</v>
      </c>
      <c r="D594" s="52" t="s">
        <v>1156</v>
      </c>
      <c r="E594" s="52" t="s">
        <v>1157</v>
      </c>
      <c r="F594" s="52" t="s">
        <v>963</v>
      </c>
      <c r="G594" s="58">
        <v>20</v>
      </c>
      <c r="H594" s="58">
        <v>3</v>
      </c>
      <c r="I594" s="52">
        <v>4598248</v>
      </c>
      <c r="J594" s="52">
        <v>611</v>
      </c>
      <c r="K594" s="21"/>
      <c r="L594" s="52"/>
      <c r="M594" s="22">
        <v>1547</v>
      </c>
      <c r="N594" s="22"/>
      <c r="O594" s="23">
        <v>1</v>
      </c>
      <c r="P594" s="23">
        <v>1</v>
      </c>
      <c r="Q594" s="19">
        <f t="shared" si="115"/>
        <v>-1547</v>
      </c>
      <c r="R594" s="19">
        <f t="shared" si="116"/>
        <v>-1547</v>
      </c>
      <c r="S594" s="5">
        <f t="shared" si="112"/>
        <v>0</v>
      </c>
      <c r="T594" s="5">
        <f t="shared" si="113"/>
        <v>0</v>
      </c>
      <c r="U594" s="5">
        <f t="shared" si="109"/>
        <v>0</v>
      </c>
      <c r="V594" s="24">
        <v>0</v>
      </c>
      <c r="W594" s="12">
        <f t="shared" si="110"/>
        <v>-196685.58</v>
      </c>
      <c r="X594" s="12">
        <f t="shared" si="111"/>
        <v>-256013.03000000003</v>
      </c>
      <c r="Y594" s="12">
        <f t="shared" si="114"/>
        <v>-452698.61</v>
      </c>
      <c r="Z594" s="52"/>
      <c r="AA594" s="25">
        <f t="shared" si="117"/>
        <v>0</v>
      </c>
      <c r="AB594" s="25"/>
      <c r="AC594" s="25"/>
      <c r="AD594" s="25"/>
      <c r="AE594" s="24">
        <v>1</v>
      </c>
      <c r="AF594" s="24"/>
      <c r="AG594" s="52"/>
      <c r="AH594" s="52" t="s">
        <v>142</v>
      </c>
      <c r="AI594" s="26"/>
      <c r="AJ594" s="22" t="s">
        <v>748</v>
      </c>
    </row>
    <row r="595" spans="1:36" x14ac:dyDescent="0.2">
      <c r="A595" s="5">
        <v>601</v>
      </c>
      <c r="B595" s="16">
        <v>331010564389</v>
      </c>
      <c r="C595" s="17">
        <v>760911402419</v>
      </c>
      <c r="D595" s="52" t="s">
        <v>1158</v>
      </c>
      <c r="E595" s="52" t="s">
        <v>1159</v>
      </c>
      <c r="F595" s="52"/>
      <c r="G595" s="58"/>
      <c r="H595" s="58"/>
      <c r="I595" s="52">
        <v>120221882</v>
      </c>
      <c r="J595" s="52">
        <v>2198</v>
      </c>
      <c r="K595" s="21"/>
      <c r="L595" s="52"/>
      <c r="M595" s="52">
        <v>91</v>
      </c>
      <c r="N595" s="52"/>
      <c r="O595" s="23">
        <v>1</v>
      </c>
      <c r="P595" s="23">
        <v>1</v>
      </c>
      <c r="Q595" s="19">
        <f t="shared" si="115"/>
        <v>-91</v>
      </c>
      <c r="R595" s="19">
        <f t="shared" si="116"/>
        <v>-91</v>
      </c>
      <c r="S595" s="5">
        <f t="shared" si="112"/>
        <v>0</v>
      </c>
      <c r="T595" s="5">
        <f t="shared" si="113"/>
        <v>0</v>
      </c>
      <c r="U595" s="5">
        <f t="shared" si="109"/>
        <v>0</v>
      </c>
      <c r="V595" s="24">
        <v>0</v>
      </c>
      <c r="W595" s="12">
        <f t="shared" si="110"/>
        <v>-11569.74</v>
      </c>
      <c r="X595" s="12">
        <f t="shared" si="111"/>
        <v>-15059.59</v>
      </c>
      <c r="Y595" s="12">
        <f t="shared" si="114"/>
        <v>-26629.33</v>
      </c>
      <c r="Z595" s="52"/>
      <c r="AA595" s="25">
        <f t="shared" si="117"/>
        <v>0</v>
      </c>
      <c r="AB595" s="25"/>
      <c r="AC595" s="25"/>
      <c r="AD595" s="25"/>
      <c r="AE595" s="24"/>
      <c r="AF595" s="24"/>
      <c r="AG595" s="52"/>
      <c r="AH595" s="52" t="s">
        <v>142</v>
      </c>
      <c r="AI595" s="26"/>
      <c r="AJ595" s="22" t="s">
        <v>748</v>
      </c>
    </row>
    <row r="596" spans="1:36" x14ac:dyDescent="0.2">
      <c r="A596" s="5">
        <v>602</v>
      </c>
      <c r="B596" s="16">
        <v>331012217147</v>
      </c>
      <c r="C596" s="17">
        <v>700202402007</v>
      </c>
      <c r="D596" s="52" t="s">
        <v>1160</v>
      </c>
      <c r="E596" s="52" t="s">
        <v>1021</v>
      </c>
      <c r="F596" s="52" t="s">
        <v>831</v>
      </c>
      <c r="G596" s="58">
        <v>19</v>
      </c>
      <c r="H596" s="58">
        <v>62</v>
      </c>
      <c r="I596" s="52">
        <v>1153811</v>
      </c>
      <c r="J596" s="52">
        <v>38118</v>
      </c>
      <c r="K596" s="21"/>
      <c r="L596" s="52"/>
      <c r="M596" s="22">
        <v>276</v>
      </c>
      <c r="N596" s="22"/>
      <c r="O596" s="23">
        <v>1</v>
      </c>
      <c r="P596" s="23">
        <v>1</v>
      </c>
      <c r="Q596" s="19">
        <f t="shared" si="115"/>
        <v>-276</v>
      </c>
      <c r="R596" s="19">
        <f t="shared" si="116"/>
        <v>-276</v>
      </c>
      <c r="S596" s="5">
        <f t="shared" si="112"/>
        <v>0</v>
      </c>
      <c r="T596" s="5">
        <f t="shared" si="113"/>
        <v>0</v>
      </c>
      <c r="U596" s="5">
        <f t="shared" si="109"/>
        <v>0</v>
      </c>
      <c r="V596" s="24">
        <v>0</v>
      </c>
      <c r="W596" s="12">
        <f t="shared" si="110"/>
        <v>-35090.639999999999</v>
      </c>
      <c r="X596" s="12">
        <f t="shared" si="111"/>
        <v>-45675.240000000005</v>
      </c>
      <c r="Y596" s="12">
        <f t="shared" si="114"/>
        <v>-80765.88</v>
      </c>
      <c r="Z596" s="52"/>
      <c r="AA596" s="25">
        <f t="shared" si="117"/>
        <v>0</v>
      </c>
      <c r="AB596" s="25"/>
      <c r="AC596" s="25"/>
      <c r="AD596" s="25"/>
      <c r="AE596" s="24">
        <v>1</v>
      </c>
      <c r="AF596" s="24"/>
      <c r="AG596" s="52"/>
      <c r="AH596" s="52" t="s">
        <v>142</v>
      </c>
      <c r="AI596" s="26"/>
      <c r="AJ596" s="22" t="s">
        <v>748</v>
      </c>
    </row>
    <row r="597" spans="1:36" x14ac:dyDescent="0.2">
      <c r="A597" s="5">
        <v>603</v>
      </c>
      <c r="B597" s="16">
        <v>331017881243</v>
      </c>
      <c r="C597" s="17">
        <v>710513401864</v>
      </c>
      <c r="D597" s="52" t="s">
        <v>1161</v>
      </c>
      <c r="E597" s="52" t="s">
        <v>1162</v>
      </c>
      <c r="F597" s="52" t="s">
        <v>831</v>
      </c>
      <c r="G597" s="58">
        <v>67</v>
      </c>
      <c r="H597" s="58">
        <v>2</v>
      </c>
      <c r="I597" s="52">
        <v>8648213</v>
      </c>
      <c r="J597" s="52">
        <v>154642</v>
      </c>
      <c r="K597" s="21"/>
      <c r="L597" s="52"/>
      <c r="M597" s="22">
        <v>324</v>
      </c>
      <c r="N597" s="22"/>
      <c r="O597" s="23">
        <v>1</v>
      </c>
      <c r="P597" s="23">
        <v>1</v>
      </c>
      <c r="Q597" s="19">
        <f t="shared" si="115"/>
        <v>-324</v>
      </c>
      <c r="R597" s="19">
        <f t="shared" si="116"/>
        <v>-324</v>
      </c>
      <c r="S597" s="5">
        <f t="shared" si="112"/>
        <v>0</v>
      </c>
      <c r="T597" s="5">
        <f t="shared" si="113"/>
        <v>0</v>
      </c>
      <c r="U597" s="5">
        <f t="shared" si="109"/>
        <v>0</v>
      </c>
      <c r="V597" s="24">
        <v>0</v>
      </c>
      <c r="W597" s="12">
        <f t="shared" si="110"/>
        <v>-41193.360000000001</v>
      </c>
      <c r="X597" s="12">
        <f t="shared" si="111"/>
        <v>-53618.76</v>
      </c>
      <c r="Y597" s="12">
        <f t="shared" si="114"/>
        <v>-94812.12</v>
      </c>
      <c r="Z597" s="52"/>
      <c r="AA597" s="25">
        <f t="shared" si="117"/>
        <v>0</v>
      </c>
      <c r="AB597" s="25"/>
      <c r="AC597" s="25"/>
      <c r="AD597" s="25"/>
      <c r="AE597" s="24">
        <v>1</v>
      </c>
      <c r="AF597" s="24"/>
      <c r="AG597" s="52"/>
      <c r="AH597" s="52" t="s">
        <v>142</v>
      </c>
      <c r="AI597" s="26"/>
      <c r="AJ597" s="22" t="s">
        <v>748</v>
      </c>
    </row>
    <row r="598" spans="1:36" x14ac:dyDescent="0.2">
      <c r="A598" s="5">
        <v>604</v>
      </c>
      <c r="B598" s="16">
        <v>330120351491</v>
      </c>
      <c r="C598" s="17">
        <v>860808400017</v>
      </c>
      <c r="D598" s="52" t="s">
        <v>1163</v>
      </c>
      <c r="E598" s="52" t="s">
        <v>1164</v>
      </c>
      <c r="F598" s="52" t="s">
        <v>91</v>
      </c>
      <c r="G598" s="58">
        <v>26</v>
      </c>
      <c r="H598" s="58">
        <v>5</v>
      </c>
      <c r="I598" s="52" t="s">
        <v>1165</v>
      </c>
      <c r="J598" s="52">
        <v>89322</v>
      </c>
      <c r="K598" s="21"/>
      <c r="L598" s="52"/>
      <c r="M598" s="22">
        <v>38</v>
      </c>
      <c r="N598" s="22"/>
      <c r="O598" s="23">
        <v>1</v>
      </c>
      <c r="P598" s="23">
        <v>1</v>
      </c>
      <c r="Q598" s="19">
        <f t="shared" si="115"/>
        <v>-38</v>
      </c>
      <c r="R598" s="19">
        <f t="shared" si="116"/>
        <v>-38</v>
      </c>
      <c r="S598" s="5">
        <f t="shared" si="112"/>
        <v>0</v>
      </c>
      <c r="T598" s="5">
        <f t="shared" si="113"/>
        <v>0</v>
      </c>
      <c r="U598" s="5">
        <f t="shared" si="109"/>
        <v>0</v>
      </c>
      <c r="V598" s="24">
        <v>0</v>
      </c>
      <c r="W598" s="12">
        <f t="shared" si="110"/>
        <v>-4831.32</v>
      </c>
      <c r="X598" s="12">
        <f t="shared" si="111"/>
        <v>-6288.6200000000008</v>
      </c>
      <c r="Y598" s="12">
        <f t="shared" si="114"/>
        <v>-11119.94</v>
      </c>
      <c r="Z598" s="52"/>
      <c r="AA598" s="25">
        <f t="shared" si="117"/>
        <v>0</v>
      </c>
      <c r="AB598" s="25"/>
      <c r="AC598" s="25"/>
      <c r="AD598" s="25"/>
      <c r="AE598" s="24">
        <v>1</v>
      </c>
      <c r="AF598" s="24"/>
      <c r="AG598" s="52"/>
      <c r="AH598" s="52" t="s">
        <v>142</v>
      </c>
      <c r="AI598" s="26"/>
      <c r="AJ598" s="22" t="s">
        <v>748</v>
      </c>
    </row>
    <row r="599" spans="1:36" x14ac:dyDescent="0.2">
      <c r="A599" s="5">
        <v>605</v>
      </c>
      <c r="B599" s="16">
        <v>331010193629</v>
      </c>
      <c r="C599" s="17">
        <v>730505401001</v>
      </c>
      <c r="D599" s="52" t="s">
        <v>1166</v>
      </c>
      <c r="E599" s="52" t="s">
        <v>1167</v>
      </c>
      <c r="F599" s="52" t="s">
        <v>831</v>
      </c>
      <c r="G599" s="58">
        <v>17</v>
      </c>
      <c r="H599" s="58">
        <v>2</v>
      </c>
      <c r="I599" s="52">
        <v>14829296</v>
      </c>
      <c r="J599" s="52">
        <v>88002</v>
      </c>
      <c r="K599" s="21"/>
      <c r="L599" s="52"/>
      <c r="M599" s="22">
        <v>194</v>
      </c>
      <c r="N599" s="22"/>
      <c r="O599" s="23">
        <v>1</v>
      </c>
      <c r="P599" s="23">
        <v>1</v>
      </c>
      <c r="Q599" s="19">
        <f t="shared" si="115"/>
        <v>-194</v>
      </c>
      <c r="R599" s="19">
        <f t="shared" si="116"/>
        <v>-194</v>
      </c>
      <c r="S599" s="5">
        <f t="shared" si="112"/>
        <v>0</v>
      </c>
      <c r="T599" s="5">
        <f t="shared" si="113"/>
        <v>0</v>
      </c>
      <c r="U599" s="5">
        <f t="shared" si="109"/>
        <v>0</v>
      </c>
      <c r="V599" s="24">
        <v>0</v>
      </c>
      <c r="W599" s="12">
        <f t="shared" si="110"/>
        <v>-24665.16</v>
      </c>
      <c r="X599" s="12">
        <f t="shared" si="111"/>
        <v>-32105.06</v>
      </c>
      <c r="Y599" s="12">
        <f t="shared" si="114"/>
        <v>-56770.22</v>
      </c>
      <c r="Z599" s="52"/>
      <c r="AA599" s="25">
        <f t="shared" si="117"/>
        <v>0</v>
      </c>
      <c r="AB599" s="25"/>
      <c r="AC599" s="25"/>
      <c r="AD599" s="25"/>
      <c r="AE599" s="24">
        <v>1</v>
      </c>
      <c r="AF599" s="24"/>
      <c r="AG599" s="52"/>
      <c r="AH599" s="52" t="s">
        <v>142</v>
      </c>
      <c r="AI599" s="26"/>
      <c r="AJ599" s="22" t="s">
        <v>748</v>
      </c>
    </row>
    <row r="600" spans="1:36" x14ac:dyDescent="0.2">
      <c r="A600" s="5">
        <v>606</v>
      </c>
      <c r="B600" s="16">
        <v>330120307448</v>
      </c>
      <c r="C600" s="17">
        <v>21140005248</v>
      </c>
      <c r="D600" s="52" t="s">
        <v>1168</v>
      </c>
      <c r="E600" s="52" t="s">
        <v>1169</v>
      </c>
      <c r="F600" s="52" t="s">
        <v>91</v>
      </c>
      <c r="G600" s="58">
        <v>27</v>
      </c>
      <c r="H600" s="58">
        <v>18</v>
      </c>
      <c r="I600" s="52">
        <v>26108649</v>
      </c>
      <c r="J600" s="52">
        <v>317345</v>
      </c>
      <c r="K600" s="21"/>
      <c r="L600" s="52"/>
      <c r="M600" s="22">
        <v>134</v>
      </c>
      <c r="N600" s="22"/>
      <c r="O600" s="23">
        <v>1</v>
      </c>
      <c r="P600" s="23">
        <v>1</v>
      </c>
      <c r="Q600" s="19">
        <f t="shared" si="115"/>
        <v>-134</v>
      </c>
      <c r="R600" s="19">
        <f t="shared" si="116"/>
        <v>-134</v>
      </c>
      <c r="S600" s="5">
        <f t="shared" si="112"/>
        <v>0</v>
      </c>
      <c r="T600" s="5">
        <f t="shared" si="113"/>
        <v>0</v>
      </c>
      <c r="U600" s="5">
        <f t="shared" si="109"/>
        <v>0</v>
      </c>
      <c r="V600" s="24">
        <v>0</v>
      </c>
      <c r="W600" s="12">
        <f t="shared" si="110"/>
        <v>-17036.759999999998</v>
      </c>
      <c r="X600" s="12">
        <f t="shared" si="111"/>
        <v>-22175.66</v>
      </c>
      <c r="Y600" s="12">
        <f t="shared" si="114"/>
        <v>-39212.42</v>
      </c>
      <c r="Z600" s="52"/>
      <c r="AA600" s="25">
        <f t="shared" si="117"/>
        <v>0</v>
      </c>
      <c r="AB600" s="25"/>
      <c r="AC600" s="25"/>
      <c r="AD600" s="25"/>
      <c r="AE600" s="24">
        <v>1</v>
      </c>
      <c r="AF600" s="24"/>
      <c r="AG600" s="52"/>
      <c r="AH600" s="52" t="s">
        <v>142</v>
      </c>
      <c r="AI600" s="26"/>
      <c r="AJ600" s="22" t="s">
        <v>748</v>
      </c>
    </row>
    <row r="601" spans="1:36" x14ac:dyDescent="0.2">
      <c r="A601" s="5">
        <v>607</v>
      </c>
      <c r="B601" s="16">
        <v>331017987337</v>
      </c>
      <c r="C601" s="17">
        <v>750313401626</v>
      </c>
      <c r="D601" s="74" t="s">
        <v>1170</v>
      </c>
      <c r="E601" s="52" t="s">
        <v>1171</v>
      </c>
      <c r="F601" s="52" t="s">
        <v>963</v>
      </c>
      <c r="G601" s="58">
        <v>20</v>
      </c>
      <c r="H601" s="58">
        <v>46</v>
      </c>
      <c r="I601" s="50">
        <v>6668462</v>
      </c>
      <c r="J601" s="50">
        <v>99524</v>
      </c>
      <c r="K601" s="21"/>
      <c r="L601" s="50"/>
      <c r="M601" s="50">
        <v>261</v>
      </c>
      <c r="N601" s="50"/>
      <c r="O601" s="23">
        <v>1</v>
      </c>
      <c r="P601" s="23">
        <v>1</v>
      </c>
      <c r="Q601" s="19">
        <f t="shared" si="115"/>
        <v>-261</v>
      </c>
      <c r="R601" s="19">
        <f t="shared" si="116"/>
        <v>-261</v>
      </c>
      <c r="S601" s="5">
        <f t="shared" si="112"/>
        <v>0</v>
      </c>
      <c r="T601" s="5">
        <f t="shared" si="113"/>
        <v>0</v>
      </c>
      <c r="U601" s="5">
        <f t="shared" si="109"/>
        <v>0</v>
      </c>
      <c r="V601" s="24">
        <v>0</v>
      </c>
      <c r="W601" s="12">
        <f t="shared" si="110"/>
        <v>-33183.54</v>
      </c>
      <c r="X601" s="12">
        <f t="shared" si="111"/>
        <v>-43192.89</v>
      </c>
      <c r="Y601" s="12">
        <f t="shared" si="114"/>
        <v>-76376.429999999993</v>
      </c>
      <c r="Z601" s="52"/>
      <c r="AA601" s="25">
        <f t="shared" si="117"/>
        <v>0</v>
      </c>
      <c r="AB601" s="25"/>
      <c r="AC601" s="25"/>
      <c r="AD601" s="25"/>
      <c r="AE601" s="24">
        <v>1</v>
      </c>
      <c r="AF601" s="24"/>
      <c r="AG601" s="50"/>
      <c r="AH601" s="52" t="s">
        <v>142</v>
      </c>
      <c r="AI601" s="26"/>
      <c r="AJ601" s="22" t="s">
        <v>748</v>
      </c>
    </row>
    <row r="602" spans="1:36" x14ac:dyDescent="0.2">
      <c r="A602" s="5">
        <v>608</v>
      </c>
      <c r="B602" s="16">
        <v>330100226735</v>
      </c>
      <c r="C602" s="17">
        <v>50940005140</v>
      </c>
      <c r="D602" s="52" t="s">
        <v>1172</v>
      </c>
      <c r="E602" s="52" t="s">
        <v>1173</v>
      </c>
      <c r="F602" s="52" t="s">
        <v>963</v>
      </c>
      <c r="G602" s="58">
        <v>20</v>
      </c>
      <c r="H602" s="58">
        <v>17</v>
      </c>
      <c r="I602" s="50">
        <v>16143132</v>
      </c>
      <c r="J602" s="50">
        <v>48103</v>
      </c>
      <c r="K602" s="21"/>
      <c r="L602" s="50"/>
      <c r="M602" s="50">
        <v>129</v>
      </c>
      <c r="N602" s="50"/>
      <c r="O602" s="23">
        <v>1</v>
      </c>
      <c r="P602" s="23">
        <v>1</v>
      </c>
      <c r="Q602" s="19">
        <f t="shared" si="115"/>
        <v>-129</v>
      </c>
      <c r="R602" s="19">
        <f t="shared" si="116"/>
        <v>-129</v>
      </c>
      <c r="S602" s="5">
        <f t="shared" si="112"/>
        <v>0</v>
      </c>
      <c r="T602" s="5">
        <f t="shared" si="113"/>
        <v>0</v>
      </c>
      <c r="U602" s="5">
        <f t="shared" si="109"/>
        <v>0</v>
      </c>
      <c r="V602" s="24">
        <v>0</v>
      </c>
      <c r="W602" s="12">
        <f t="shared" si="110"/>
        <v>-16401.060000000001</v>
      </c>
      <c r="X602" s="12">
        <f t="shared" si="111"/>
        <v>-21348.210000000003</v>
      </c>
      <c r="Y602" s="12">
        <f t="shared" si="114"/>
        <v>-37749.270000000004</v>
      </c>
      <c r="Z602" s="66"/>
      <c r="AA602" s="25">
        <f t="shared" si="117"/>
        <v>0</v>
      </c>
      <c r="AB602" s="25"/>
      <c r="AC602" s="25"/>
      <c r="AD602" s="25"/>
      <c r="AE602" s="24">
        <v>1</v>
      </c>
      <c r="AF602" s="24"/>
      <c r="AG602" s="50"/>
      <c r="AH602" s="52" t="s">
        <v>142</v>
      </c>
      <c r="AI602" s="26"/>
      <c r="AJ602" s="22" t="s">
        <v>748</v>
      </c>
    </row>
    <row r="603" spans="1:36" x14ac:dyDescent="0.2">
      <c r="A603" s="5">
        <v>609</v>
      </c>
      <c r="B603" s="16">
        <v>331012148734</v>
      </c>
      <c r="C603" s="17">
        <v>681019400736</v>
      </c>
      <c r="D603" s="52" t="s">
        <v>1174</v>
      </c>
      <c r="E603" s="52" t="s">
        <v>1175</v>
      </c>
      <c r="F603" s="52" t="s">
        <v>831</v>
      </c>
      <c r="G603" s="58">
        <v>15</v>
      </c>
      <c r="H603" s="58" t="s">
        <v>134</v>
      </c>
      <c r="I603" s="50">
        <v>3460892</v>
      </c>
      <c r="J603" s="50">
        <v>58172161</v>
      </c>
      <c r="K603" s="21"/>
      <c r="L603" s="50"/>
      <c r="M603" s="22">
        <v>102</v>
      </c>
      <c r="N603" s="22"/>
      <c r="O603" s="23">
        <v>1</v>
      </c>
      <c r="P603" s="23">
        <v>1</v>
      </c>
      <c r="Q603" s="19">
        <f t="shared" si="115"/>
        <v>-102</v>
      </c>
      <c r="R603" s="19">
        <f t="shared" si="116"/>
        <v>-102</v>
      </c>
      <c r="S603" s="5">
        <f t="shared" si="112"/>
        <v>0</v>
      </c>
      <c r="T603" s="5">
        <f t="shared" si="113"/>
        <v>0</v>
      </c>
      <c r="U603" s="5">
        <f t="shared" si="109"/>
        <v>0</v>
      </c>
      <c r="V603" s="24">
        <v>0</v>
      </c>
      <c r="W603" s="12">
        <f t="shared" si="110"/>
        <v>-12968.28</v>
      </c>
      <c r="X603" s="12">
        <f t="shared" si="111"/>
        <v>-16879.98</v>
      </c>
      <c r="Y603" s="12">
        <f t="shared" si="114"/>
        <v>-29848.260000000002</v>
      </c>
      <c r="Z603" s="66"/>
      <c r="AA603" s="25">
        <f t="shared" si="117"/>
        <v>0</v>
      </c>
      <c r="AB603" s="25"/>
      <c r="AC603" s="25"/>
      <c r="AD603" s="25"/>
      <c r="AE603" s="24">
        <v>1</v>
      </c>
      <c r="AF603" s="24"/>
      <c r="AG603" s="50"/>
      <c r="AH603" s="52" t="s">
        <v>142</v>
      </c>
      <c r="AI603" s="26"/>
      <c r="AJ603" s="22" t="s">
        <v>748</v>
      </c>
    </row>
    <row r="604" spans="1:36" x14ac:dyDescent="0.2">
      <c r="A604" s="5">
        <v>610</v>
      </c>
      <c r="B604" s="16">
        <v>330411002443</v>
      </c>
      <c r="C604" s="17">
        <v>250606300636</v>
      </c>
      <c r="D604" s="75" t="s">
        <v>1176</v>
      </c>
      <c r="E604" s="52" t="s">
        <v>1177</v>
      </c>
      <c r="F604" s="52" t="s">
        <v>211</v>
      </c>
      <c r="G604" s="58">
        <v>22</v>
      </c>
      <c r="H604" s="58"/>
      <c r="I604" s="50">
        <v>27052847</v>
      </c>
      <c r="J604" s="50">
        <v>316835</v>
      </c>
      <c r="K604" s="21"/>
      <c r="L604" s="50"/>
      <c r="M604" s="22">
        <v>158</v>
      </c>
      <c r="N604" s="22"/>
      <c r="O604" s="23">
        <v>1</v>
      </c>
      <c r="P604" s="23">
        <v>1</v>
      </c>
      <c r="Q604" s="19">
        <f t="shared" si="115"/>
        <v>-158</v>
      </c>
      <c r="R604" s="19">
        <f t="shared" si="116"/>
        <v>-158</v>
      </c>
      <c r="S604" s="5">
        <f t="shared" si="112"/>
        <v>0</v>
      </c>
      <c r="T604" s="5">
        <f t="shared" si="113"/>
        <v>0</v>
      </c>
      <c r="U604" s="5">
        <f t="shared" si="109"/>
        <v>0</v>
      </c>
      <c r="V604" s="24">
        <v>0</v>
      </c>
      <c r="W604" s="12">
        <f t="shared" si="110"/>
        <v>-20088.12</v>
      </c>
      <c r="X604" s="12">
        <f t="shared" si="111"/>
        <v>-26147.420000000002</v>
      </c>
      <c r="Y604" s="12">
        <f t="shared" si="114"/>
        <v>-46235.54</v>
      </c>
      <c r="Z604" s="52"/>
      <c r="AA604" s="25">
        <f t="shared" si="117"/>
        <v>0</v>
      </c>
      <c r="AB604" s="25"/>
      <c r="AC604" s="25"/>
      <c r="AD604" s="25"/>
      <c r="AE604" s="24">
        <v>1</v>
      </c>
      <c r="AF604" s="24"/>
      <c r="AG604" s="50"/>
      <c r="AH604" s="52" t="s">
        <v>142</v>
      </c>
      <c r="AI604" s="26"/>
      <c r="AJ604" s="22" t="s">
        <v>748</v>
      </c>
    </row>
    <row r="605" spans="1:36" x14ac:dyDescent="0.2">
      <c r="A605" s="5">
        <v>611</v>
      </c>
      <c r="B605" s="16">
        <v>331010318382</v>
      </c>
      <c r="C605" s="17">
        <v>660201300267</v>
      </c>
      <c r="D605" s="52" t="s">
        <v>1178</v>
      </c>
      <c r="E605" s="52" t="s">
        <v>1179</v>
      </c>
      <c r="F605" s="52" t="s">
        <v>831</v>
      </c>
      <c r="G605" s="58">
        <v>19</v>
      </c>
      <c r="H605" s="58">
        <v>61</v>
      </c>
      <c r="I605" s="50">
        <v>8613474</v>
      </c>
      <c r="J605" s="50">
        <v>87669</v>
      </c>
      <c r="K605" s="21"/>
      <c r="L605" s="50"/>
      <c r="M605" s="22">
        <v>129</v>
      </c>
      <c r="N605" s="22"/>
      <c r="O605" s="23">
        <v>1</v>
      </c>
      <c r="P605" s="23">
        <v>1</v>
      </c>
      <c r="Q605" s="19">
        <f t="shared" si="115"/>
        <v>-129</v>
      </c>
      <c r="R605" s="19">
        <f t="shared" si="116"/>
        <v>-129</v>
      </c>
      <c r="S605" s="5">
        <f t="shared" si="112"/>
        <v>0</v>
      </c>
      <c r="T605" s="5">
        <f t="shared" si="113"/>
        <v>0</v>
      </c>
      <c r="U605" s="5">
        <f t="shared" si="109"/>
        <v>0</v>
      </c>
      <c r="V605" s="24">
        <v>0</v>
      </c>
      <c r="W605" s="12">
        <f t="shared" si="110"/>
        <v>-16401.060000000001</v>
      </c>
      <c r="X605" s="12">
        <f t="shared" si="111"/>
        <v>-21348.210000000003</v>
      </c>
      <c r="Y605" s="12">
        <f t="shared" si="114"/>
        <v>-37749.270000000004</v>
      </c>
      <c r="Z605" s="52"/>
      <c r="AA605" s="25">
        <f t="shared" si="117"/>
        <v>0</v>
      </c>
      <c r="AB605" s="25"/>
      <c r="AC605" s="25"/>
      <c r="AD605" s="25"/>
      <c r="AE605" s="24">
        <v>1</v>
      </c>
      <c r="AF605" s="24"/>
      <c r="AG605" s="50"/>
      <c r="AH605" s="52" t="s">
        <v>142</v>
      </c>
      <c r="AI605" s="26"/>
      <c r="AJ605" s="22" t="s">
        <v>748</v>
      </c>
    </row>
    <row r="606" spans="1:36" x14ac:dyDescent="0.2">
      <c r="A606" s="5">
        <v>612</v>
      </c>
      <c r="B606" s="16">
        <v>331012222583</v>
      </c>
      <c r="C606" s="17">
        <v>800117300549</v>
      </c>
      <c r="D606" s="52" t="s">
        <v>1180</v>
      </c>
      <c r="E606" s="52" t="s">
        <v>1181</v>
      </c>
      <c r="F606" s="52"/>
      <c r="G606" s="58"/>
      <c r="H606" s="58"/>
      <c r="I606" s="50">
        <v>27055323</v>
      </c>
      <c r="J606" s="50">
        <v>2106</v>
      </c>
      <c r="K606" s="21"/>
      <c r="L606" s="50"/>
      <c r="M606" s="22">
        <v>35</v>
      </c>
      <c r="N606" s="22"/>
      <c r="O606" s="23">
        <v>1</v>
      </c>
      <c r="P606" s="23">
        <v>1</v>
      </c>
      <c r="Q606" s="19">
        <f t="shared" si="115"/>
        <v>-35</v>
      </c>
      <c r="R606" s="19">
        <f t="shared" si="116"/>
        <v>-35</v>
      </c>
      <c r="S606" s="5">
        <f t="shared" si="112"/>
        <v>0</v>
      </c>
      <c r="T606" s="5">
        <f t="shared" si="113"/>
        <v>0</v>
      </c>
      <c r="U606" s="5">
        <f t="shared" si="109"/>
        <v>0</v>
      </c>
      <c r="V606" s="24">
        <v>0</v>
      </c>
      <c r="W606" s="12">
        <f t="shared" si="110"/>
        <v>-4449.8999999999996</v>
      </c>
      <c r="X606" s="12">
        <f t="shared" si="111"/>
        <v>-5792.1500000000005</v>
      </c>
      <c r="Y606" s="12">
        <f t="shared" si="114"/>
        <v>-10242.049999999999</v>
      </c>
      <c r="Z606" s="52"/>
      <c r="AA606" s="25">
        <f t="shared" si="117"/>
        <v>0</v>
      </c>
      <c r="AB606" s="25"/>
      <c r="AC606" s="25"/>
      <c r="AD606" s="25"/>
      <c r="AE606" s="24">
        <v>1</v>
      </c>
      <c r="AF606" s="24"/>
      <c r="AG606" s="50"/>
      <c r="AH606" s="52" t="s">
        <v>142</v>
      </c>
      <c r="AI606" s="26"/>
      <c r="AJ606" s="22" t="s">
        <v>748</v>
      </c>
    </row>
    <row r="607" spans="1:36" x14ac:dyDescent="0.2">
      <c r="A607" s="5">
        <v>613</v>
      </c>
      <c r="B607" s="16">
        <v>331018851687</v>
      </c>
      <c r="C607" s="17">
        <v>520827401544</v>
      </c>
      <c r="D607" s="52" t="s">
        <v>1182</v>
      </c>
      <c r="E607" s="52" t="s">
        <v>1183</v>
      </c>
      <c r="F607" s="52" t="s">
        <v>91</v>
      </c>
      <c r="G607" s="58">
        <v>40</v>
      </c>
      <c r="H607" s="58">
        <v>27</v>
      </c>
      <c r="I607" s="50">
        <v>70376</v>
      </c>
      <c r="J607" s="50">
        <v>39656</v>
      </c>
      <c r="K607" s="21"/>
      <c r="L607" s="50"/>
      <c r="M607" s="50">
        <v>155</v>
      </c>
      <c r="N607" s="50"/>
      <c r="O607" s="23">
        <v>1</v>
      </c>
      <c r="P607" s="23">
        <v>1</v>
      </c>
      <c r="Q607" s="19">
        <f t="shared" si="115"/>
        <v>-155</v>
      </c>
      <c r="R607" s="19">
        <f t="shared" si="116"/>
        <v>-155</v>
      </c>
      <c r="S607" s="5">
        <f t="shared" si="112"/>
        <v>0</v>
      </c>
      <c r="T607" s="5">
        <f t="shared" si="113"/>
        <v>0</v>
      </c>
      <c r="U607" s="5">
        <f t="shared" si="109"/>
        <v>0</v>
      </c>
      <c r="V607" s="24">
        <v>0</v>
      </c>
      <c r="W607" s="12">
        <f t="shared" si="110"/>
        <v>-19706.7</v>
      </c>
      <c r="X607" s="12">
        <f t="shared" si="111"/>
        <v>-25650.95</v>
      </c>
      <c r="Y607" s="12">
        <f t="shared" si="114"/>
        <v>-45357.65</v>
      </c>
      <c r="Z607" s="52"/>
      <c r="AA607" s="25">
        <f t="shared" si="117"/>
        <v>0</v>
      </c>
      <c r="AB607" s="25"/>
      <c r="AC607" s="25"/>
      <c r="AD607" s="25"/>
      <c r="AE607" s="24">
        <v>1</v>
      </c>
      <c r="AF607" s="24"/>
      <c r="AG607" s="50"/>
      <c r="AH607" s="52" t="s">
        <v>142</v>
      </c>
      <c r="AI607" s="26"/>
      <c r="AJ607" s="22" t="s">
        <v>748</v>
      </c>
    </row>
    <row r="608" spans="1:36" x14ac:dyDescent="0.2">
      <c r="A608" s="5">
        <v>614</v>
      </c>
      <c r="B608" s="16">
        <v>331000030322</v>
      </c>
      <c r="C608" s="17">
        <v>121040020774</v>
      </c>
      <c r="D608" s="52" t="s">
        <v>1184</v>
      </c>
      <c r="E608" s="52" t="s">
        <v>1185</v>
      </c>
      <c r="F608" s="52" t="s">
        <v>91</v>
      </c>
      <c r="G608" s="58">
        <v>24</v>
      </c>
      <c r="H608" s="58"/>
      <c r="I608" s="50">
        <v>27079246</v>
      </c>
      <c r="J608" s="50">
        <v>2120</v>
      </c>
      <c r="K608" s="21"/>
      <c r="L608" s="50"/>
      <c r="M608" s="22">
        <v>429</v>
      </c>
      <c r="N608" s="22"/>
      <c r="O608" s="23">
        <v>1</v>
      </c>
      <c r="P608" s="23">
        <v>1</v>
      </c>
      <c r="Q608" s="19">
        <f t="shared" si="115"/>
        <v>-429</v>
      </c>
      <c r="R608" s="19">
        <f t="shared" si="116"/>
        <v>-429</v>
      </c>
      <c r="S608" s="5">
        <f t="shared" si="112"/>
        <v>0</v>
      </c>
      <c r="T608" s="5">
        <f t="shared" si="113"/>
        <v>0</v>
      </c>
      <c r="U608" s="5">
        <f t="shared" si="109"/>
        <v>0</v>
      </c>
      <c r="V608" s="24">
        <v>0</v>
      </c>
      <c r="W608" s="12">
        <f t="shared" si="110"/>
        <v>-54543.06</v>
      </c>
      <c r="X608" s="12">
        <f t="shared" si="111"/>
        <v>-70995.210000000006</v>
      </c>
      <c r="Y608" s="12">
        <f t="shared" si="114"/>
        <v>-125538.27</v>
      </c>
      <c r="Z608" s="52"/>
      <c r="AA608" s="25">
        <f t="shared" si="117"/>
        <v>0</v>
      </c>
      <c r="AB608" s="25"/>
      <c r="AC608" s="25"/>
      <c r="AD608" s="25"/>
      <c r="AE608" s="24">
        <v>1</v>
      </c>
      <c r="AF608" s="24"/>
      <c r="AG608" s="50"/>
      <c r="AH608" s="52" t="s">
        <v>142</v>
      </c>
      <c r="AI608" s="26"/>
      <c r="AJ608" s="22" t="s">
        <v>748</v>
      </c>
    </row>
    <row r="609" spans="1:36" x14ac:dyDescent="0.2">
      <c r="A609" s="5">
        <v>615</v>
      </c>
      <c r="B609" s="16">
        <v>582412138185</v>
      </c>
      <c r="C609" s="17">
        <v>67120730311</v>
      </c>
      <c r="D609" s="52" t="s">
        <v>1186</v>
      </c>
      <c r="E609" s="52" t="s">
        <v>1187</v>
      </c>
      <c r="F609" s="52" t="s">
        <v>781</v>
      </c>
      <c r="G609" s="58">
        <v>16</v>
      </c>
      <c r="H609" s="58">
        <v>6</v>
      </c>
      <c r="I609" s="50">
        <v>29071474</v>
      </c>
      <c r="J609" s="50">
        <v>57913612</v>
      </c>
      <c r="K609" s="21"/>
      <c r="L609" s="50"/>
      <c r="M609" s="22">
        <v>16</v>
      </c>
      <c r="N609" s="22"/>
      <c r="O609" s="23">
        <v>1</v>
      </c>
      <c r="P609" s="23">
        <v>1</v>
      </c>
      <c r="Q609" s="19">
        <f t="shared" si="115"/>
        <v>-16</v>
      </c>
      <c r="R609" s="19">
        <f t="shared" si="116"/>
        <v>-16</v>
      </c>
      <c r="S609" s="5">
        <f t="shared" si="112"/>
        <v>0</v>
      </c>
      <c r="T609" s="5">
        <f t="shared" si="113"/>
        <v>0</v>
      </c>
      <c r="U609" s="5">
        <f t="shared" si="109"/>
        <v>0</v>
      </c>
      <c r="V609" s="24">
        <v>0</v>
      </c>
      <c r="W609" s="12">
        <f t="shared" si="110"/>
        <v>-2034.24</v>
      </c>
      <c r="X609" s="12">
        <f t="shared" si="111"/>
        <v>-2647.84</v>
      </c>
      <c r="Y609" s="12">
        <f t="shared" si="114"/>
        <v>-4682.08</v>
      </c>
      <c r="Z609" s="52"/>
      <c r="AA609" s="25">
        <f t="shared" si="117"/>
        <v>0</v>
      </c>
      <c r="AB609" s="25"/>
      <c r="AC609" s="25"/>
      <c r="AD609" s="25"/>
      <c r="AE609" s="24">
        <v>1</v>
      </c>
      <c r="AF609" s="24"/>
      <c r="AG609" s="50"/>
      <c r="AH609" s="52" t="s">
        <v>142</v>
      </c>
      <c r="AI609" s="26"/>
      <c r="AJ609" s="22" t="s">
        <v>748</v>
      </c>
    </row>
    <row r="610" spans="1:36" x14ac:dyDescent="0.2">
      <c r="A610" s="5">
        <v>616</v>
      </c>
      <c r="B610" s="16">
        <v>330120121517</v>
      </c>
      <c r="C610" s="17">
        <v>860220300556</v>
      </c>
      <c r="D610" s="52" t="s">
        <v>1188</v>
      </c>
      <c r="E610" s="52" t="s">
        <v>1189</v>
      </c>
      <c r="F610" s="52"/>
      <c r="G610" s="58"/>
      <c r="H610" s="58"/>
      <c r="I610" s="50" t="s">
        <v>1190</v>
      </c>
      <c r="J610" s="50">
        <v>58173800</v>
      </c>
      <c r="K610" s="21"/>
      <c r="L610" s="50"/>
      <c r="M610" s="22">
        <v>1085</v>
      </c>
      <c r="N610" s="22"/>
      <c r="O610" s="23">
        <v>1</v>
      </c>
      <c r="P610" s="23">
        <v>1</v>
      </c>
      <c r="Q610" s="19">
        <f t="shared" si="115"/>
        <v>-1085</v>
      </c>
      <c r="R610" s="19">
        <f t="shared" si="116"/>
        <v>-1085</v>
      </c>
      <c r="S610" s="5">
        <f t="shared" si="112"/>
        <v>0</v>
      </c>
      <c r="T610" s="5">
        <f t="shared" si="113"/>
        <v>0</v>
      </c>
      <c r="U610" s="5">
        <f t="shared" si="109"/>
        <v>0</v>
      </c>
      <c r="V610" s="24">
        <v>0</v>
      </c>
      <c r="W610" s="12">
        <f t="shared" si="110"/>
        <v>-137946.9</v>
      </c>
      <c r="X610" s="12">
        <f t="shared" si="111"/>
        <v>-179556.65000000002</v>
      </c>
      <c r="Y610" s="12">
        <f t="shared" si="114"/>
        <v>-317503.55000000005</v>
      </c>
      <c r="Z610" s="52"/>
      <c r="AA610" s="25">
        <f t="shared" si="117"/>
        <v>0</v>
      </c>
      <c r="AB610" s="25"/>
      <c r="AC610" s="25"/>
      <c r="AD610" s="25"/>
      <c r="AE610" s="24"/>
      <c r="AF610" s="24"/>
      <c r="AG610" s="50"/>
      <c r="AH610" s="52" t="s">
        <v>142</v>
      </c>
      <c r="AI610" s="26"/>
      <c r="AJ610" s="22" t="s">
        <v>748</v>
      </c>
    </row>
    <row r="611" spans="1:36" x14ac:dyDescent="0.2">
      <c r="A611" s="5">
        <v>617</v>
      </c>
      <c r="B611" s="16">
        <v>331018881524</v>
      </c>
      <c r="C611" s="17">
        <v>590509302163</v>
      </c>
      <c r="D611" s="50" t="s">
        <v>1191</v>
      </c>
      <c r="E611" s="46" t="s">
        <v>773</v>
      </c>
      <c r="F611" s="46" t="s">
        <v>771</v>
      </c>
      <c r="G611" s="49">
        <v>100</v>
      </c>
      <c r="H611" s="49" t="s">
        <v>134</v>
      </c>
      <c r="I611" s="50">
        <v>128720097</v>
      </c>
      <c r="J611" s="50">
        <v>5508317</v>
      </c>
      <c r="K611" s="21"/>
      <c r="L611" s="50"/>
      <c r="M611" s="50">
        <v>19</v>
      </c>
      <c r="N611" s="50"/>
      <c r="O611" s="23">
        <v>1</v>
      </c>
      <c r="P611" s="23">
        <v>1</v>
      </c>
      <c r="Q611" s="19">
        <f t="shared" si="115"/>
        <v>-19</v>
      </c>
      <c r="R611" s="19">
        <f t="shared" si="116"/>
        <v>-19</v>
      </c>
      <c r="S611" s="5">
        <f t="shared" si="112"/>
        <v>0</v>
      </c>
      <c r="T611" s="5">
        <f t="shared" si="113"/>
        <v>0</v>
      </c>
      <c r="U611" s="5">
        <f t="shared" si="109"/>
        <v>0</v>
      </c>
      <c r="V611" s="24">
        <v>0</v>
      </c>
      <c r="W611" s="12">
        <f t="shared" si="110"/>
        <v>-2415.66</v>
      </c>
      <c r="X611" s="12">
        <f t="shared" si="111"/>
        <v>-3144.3100000000004</v>
      </c>
      <c r="Y611" s="12">
        <f t="shared" si="114"/>
        <v>-5559.97</v>
      </c>
      <c r="Z611" s="52"/>
      <c r="AA611" s="25">
        <f t="shared" si="117"/>
        <v>0</v>
      </c>
      <c r="AB611" s="25"/>
      <c r="AC611" s="25"/>
      <c r="AD611" s="25"/>
      <c r="AE611" s="24">
        <v>1</v>
      </c>
      <c r="AF611" s="24"/>
      <c r="AG611" s="50"/>
      <c r="AH611" s="52" t="s">
        <v>142</v>
      </c>
      <c r="AI611" s="26"/>
      <c r="AJ611" s="22" t="s">
        <v>748</v>
      </c>
    </row>
    <row r="612" spans="1:36" x14ac:dyDescent="0.2">
      <c r="A612" s="5">
        <v>618</v>
      </c>
      <c r="B612" s="16">
        <v>331012110583</v>
      </c>
      <c r="C612" s="17">
        <v>480118401570</v>
      </c>
      <c r="D612" s="50" t="s">
        <v>1192</v>
      </c>
      <c r="E612" s="46" t="s">
        <v>1193</v>
      </c>
      <c r="F612" s="46"/>
      <c r="G612" s="49"/>
      <c r="H612" s="49"/>
      <c r="I612" s="46">
        <v>16122511</v>
      </c>
      <c r="J612" s="50">
        <v>822990</v>
      </c>
      <c r="K612" s="21"/>
      <c r="L612" s="50"/>
      <c r="M612" s="22">
        <v>110</v>
      </c>
      <c r="N612" s="22"/>
      <c r="O612" s="23">
        <v>1</v>
      </c>
      <c r="P612" s="23">
        <v>1</v>
      </c>
      <c r="Q612" s="19">
        <f t="shared" si="115"/>
        <v>-110</v>
      </c>
      <c r="R612" s="19">
        <f t="shared" si="116"/>
        <v>-110</v>
      </c>
      <c r="S612" s="5">
        <f t="shared" si="112"/>
        <v>0</v>
      </c>
      <c r="T612" s="5">
        <f t="shared" si="113"/>
        <v>0</v>
      </c>
      <c r="U612" s="5">
        <f t="shared" si="109"/>
        <v>0</v>
      </c>
      <c r="V612" s="24">
        <v>0</v>
      </c>
      <c r="W612" s="12">
        <f t="shared" si="110"/>
        <v>-13985.4</v>
      </c>
      <c r="X612" s="12">
        <f t="shared" si="111"/>
        <v>-18203.900000000001</v>
      </c>
      <c r="Y612" s="12">
        <f t="shared" si="114"/>
        <v>-32189.300000000003</v>
      </c>
      <c r="Z612" s="52"/>
      <c r="AA612" s="25">
        <f t="shared" si="117"/>
        <v>0</v>
      </c>
      <c r="AB612" s="25"/>
      <c r="AC612" s="25"/>
      <c r="AD612" s="25"/>
      <c r="AE612" s="24"/>
      <c r="AF612" s="24"/>
      <c r="AG612" s="50"/>
      <c r="AH612" s="52" t="s">
        <v>142</v>
      </c>
      <c r="AI612" s="26"/>
      <c r="AJ612" s="22" t="s">
        <v>748</v>
      </c>
    </row>
    <row r="613" spans="1:36" x14ac:dyDescent="0.2">
      <c r="A613" s="5">
        <v>619</v>
      </c>
      <c r="B613" s="16">
        <v>331010755580</v>
      </c>
      <c r="C613" s="17">
        <v>480601402256</v>
      </c>
      <c r="D613" s="50" t="s">
        <v>1194</v>
      </c>
      <c r="E613" s="46" t="s">
        <v>1195</v>
      </c>
      <c r="F613" s="46"/>
      <c r="G613" s="49"/>
      <c r="H613" s="49"/>
      <c r="I613" s="46">
        <v>560668</v>
      </c>
      <c r="J613" s="50">
        <v>230341</v>
      </c>
      <c r="K613" s="21"/>
      <c r="L613" s="50"/>
      <c r="M613" s="22">
        <v>998</v>
      </c>
      <c r="N613" s="22"/>
      <c r="O613" s="23">
        <v>1</v>
      </c>
      <c r="P613" s="23">
        <v>1</v>
      </c>
      <c r="Q613" s="19">
        <f t="shared" si="115"/>
        <v>-998</v>
      </c>
      <c r="R613" s="19">
        <f t="shared" si="116"/>
        <v>-998</v>
      </c>
      <c r="S613" s="5">
        <f t="shared" si="112"/>
        <v>0</v>
      </c>
      <c r="T613" s="5">
        <f t="shared" si="113"/>
        <v>0</v>
      </c>
      <c r="U613" s="5">
        <f t="shared" si="109"/>
        <v>0</v>
      </c>
      <c r="V613" s="24">
        <v>0</v>
      </c>
      <c r="W613" s="12">
        <f t="shared" si="110"/>
        <v>-126885.72</v>
      </c>
      <c r="X613" s="12">
        <f t="shared" si="111"/>
        <v>-165159.02000000002</v>
      </c>
      <c r="Y613" s="12">
        <f t="shared" si="114"/>
        <v>-292044.74</v>
      </c>
      <c r="Z613" s="52"/>
      <c r="AA613" s="25">
        <f t="shared" si="117"/>
        <v>0</v>
      </c>
      <c r="AB613" s="25"/>
      <c r="AC613" s="25"/>
      <c r="AD613" s="25"/>
      <c r="AE613" s="24"/>
      <c r="AF613" s="24"/>
      <c r="AG613" s="50"/>
      <c r="AH613" s="52" t="s">
        <v>142</v>
      </c>
      <c r="AI613" s="26"/>
      <c r="AJ613" s="22" t="s">
        <v>748</v>
      </c>
    </row>
    <row r="614" spans="1:36" x14ac:dyDescent="0.2">
      <c r="A614" s="5">
        <v>620</v>
      </c>
      <c r="B614" s="16"/>
      <c r="C614" s="17"/>
      <c r="D614" s="50" t="s">
        <v>1196</v>
      </c>
      <c r="E614" s="46"/>
      <c r="F614" s="46"/>
      <c r="G614" s="49"/>
      <c r="H614" s="49"/>
      <c r="I614" s="50">
        <v>2989447</v>
      </c>
      <c r="J614" s="50">
        <v>58175066</v>
      </c>
      <c r="K614" s="21"/>
      <c r="L614" s="50"/>
      <c r="M614" s="22">
        <v>22</v>
      </c>
      <c r="N614" s="22"/>
      <c r="O614" s="23">
        <v>1</v>
      </c>
      <c r="P614" s="23">
        <v>0</v>
      </c>
      <c r="Q614" s="19">
        <f t="shared" si="115"/>
        <v>-22</v>
      </c>
      <c r="R614" s="19">
        <f t="shared" si="116"/>
        <v>0</v>
      </c>
      <c r="S614" s="5">
        <f t="shared" si="112"/>
        <v>0</v>
      </c>
      <c r="T614" s="5">
        <f t="shared" si="113"/>
        <v>0</v>
      </c>
      <c r="U614" s="5">
        <f t="shared" si="109"/>
        <v>0</v>
      </c>
      <c r="V614" s="24">
        <v>0</v>
      </c>
      <c r="W614" s="12">
        <f t="shared" si="110"/>
        <v>-2797.08</v>
      </c>
      <c r="X614" s="12">
        <f t="shared" si="111"/>
        <v>0</v>
      </c>
      <c r="Y614" s="12">
        <f t="shared" si="114"/>
        <v>-2797.08</v>
      </c>
      <c r="Z614" s="52"/>
      <c r="AA614" s="25">
        <f t="shared" si="117"/>
        <v>-22</v>
      </c>
      <c r="AB614" s="25"/>
      <c r="AC614" s="25"/>
      <c r="AD614" s="25"/>
      <c r="AE614" s="24"/>
      <c r="AF614" s="24"/>
      <c r="AG614" s="50"/>
      <c r="AH614" s="52" t="s">
        <v>142</v>
      </c>
      <c r="AI614" s="26"/>
      <c r="AJ614" s="22" t="s">
        <v>748</v>
      </c>
    </row>
    <row r="615" spans="1:36" x14ac:dyDescent="0.2">
      <c r="A615" s="5">
        <v>621</v>
      </c>
      <c r="B615" s="16">
        <v>331010202159</v>
      </c>
      <c r="C615" s="17">
        <v>711070301662</v>
      </c>
      <c r="D615" s="52" t="s">
        <v>1197</v>
      </c>
      <c r="E615" s="46" t="s">
        <v>1198</v>
      </c>
      <c r="F615" s="46" t="s">
        <v>968</v>
      </c>
      <c r="G615" s="49">
        <v>3</v>
      </c>
      <c r="H615" s="49">
        <v>29</v>
      </c>
      <c r="I615" s="50">
        <v>30329224</v>
      </c>
      <c r="J615" s="50">
        <v>57905715</v>
      </c>
      <c r="K615" s="21"/>
      <c r="L615" s="50"/>
      <c r="M615" s="22">
        <v>91</v>
      </c>
      <c r="N615" s="22"/>
      <c r="O615" s="23">
        <v>1</v>
      </c>
      <c r="P615" s="23">
        <v>1</v>
      </c>
      <c r="Q615" s="19">
        <f t="shared" si="115"/>
        <v>-91</v>
      </c>
      <c r="R615" s="19">
        <f t="shared" si="116"/>
        <v>-91</v>
      </c>
      <c r="S615" s="5">
        <f t="shared" si="112"/>
        <v>0</v>
      </c>
      <c r="T615" s="5">
        <f t="shared" si="113"/>
        <v>0</v>
      </c>
      <c r="U615" s="5">
        <f t="shared" si="109"/>
        <v>0</v>
      </c>
      <c r="V615" s="24">
        <v>0</v>
      </c>
      <c r="W615" s="12">
        <f t="shared" si="110"/>
        <v>-11569.74</v>
      </c>
      <c r="X615" s="12">
        <f t="shared" si="111"/>
        <v>-15059.59</v>
      </c>
      <c r="Y615" s="12">
        <f t="shared" si="114"/>
        <v>-26629.33</v>
      </c>
      <c r="Z615" s="52"/>
      <c r="AA615" s="25">
        <f t="shared" si="117"/>
        <v>0</v>
      </c>
      <c r="AB615" s="25"/>
      <c r="AC615" s="25"/>
      <c r="AD615" s="25"/>
      <c r="AE615" s="24">
        <v>1</v>
      </c>
      <c r="AF615" s="24"/>
      <c r="AG615" s="50"/>
      <c r="AH615" s="52" t="s">
        <v>142</v>
      </c>
      <c r="AI615" s="26"/>
      <c r="AJ615" s="22" t="s">
        <v>748</v>
      </c>
    </row>
    <row r="616" spans="1:36" x14ac:dyDescent="0.2">
      <c r="A616" s="5">
        <v>622</v>
      </c>
      <c r="B616" s="16">
        <v>331017902239</v>
      </c>
      <c r="C616" s="17">
        <v>780605300822</v>
      </c>
      <c r="D616" s="50" t="s">
        <v>1199</v>
      </c>
      <c r="E616" s="46" t="s">
        <v>1003</v>
      </c>
      <c r="F616" s="46" t="s">
        <v>968</v>
      </c>
      <c r="G616" s="49" t="s">
        <v>49</v>
      </c>
      <c r="H616" s="49"/>
      <c r="I616" s="50">
        <v>15336492</v>
      </c>
      <c r="J616" s="50">
        <v>51361</v>
      </c>
      <c r="K616" s="51"/>
      <c r="L616" s="50"/>
      <c r="M616" s="22">
        <v>647</v>
      </c>
      <c r="N616" s="22"/>
      <c r="O616" s="23">
        <v>1</v>
      </c>
      <c r="P616" s="23">
        <v>1</v>
      </c>
      <c r="Q616" s="19">
        <f t="shared" si="115"/>
        <v>-647</v>
      </c>
      <c r="R616" s="19">
        <f t="shared" si="116"/>
        <v>-647</v>
      </c>
      <c r="S616" s="5">
        <f t="shared" si="112"/>
        <v>0</v>
      </c>
      <c r="T616" s="5">
        <f t="shared" si="113"/>
        <v>0</v>
      </c>
      <c r="U616" s="5">
        <f t="shared" si="109"/>
        <v>0</v>
      </c>
      <c r="V616" s="24">
        <v>0</v>
      </c>
      <c r="W616" s="12">
        <f t="shared" si="110"/>
        <v>-82259.58</v>
      </c>
      <c r="X616" s="12">
        <f t="shared" si="111"/>
        <v>-107072.03</v>
      </c>
      <c r="Y616" s="12">
        <f t="shared" si="114"/>
        <v>-189331.61</v>
      </c>
      <c r="Z616" s="52"/>
      <c r="AA616" s="25">
        <f t="shared" si="117"/>
        <v>0</v>
      </c>
      <c r="AB616" s="25"/>
      <c r="AC616" s="25"/>
      <c r="AD616" s="25"/>
      <c r="AE616" s="24">
        <v>1</v>
      </c>
      <c r="AF616" s="24"/>
      <c r="AG616" s="50"/>
      <c r="AH616" s="52" t="s">
        <v>142</v>
      </c>
      <c r="AI616" s="26"/>
      <c r="AJ616" s="22" t="s">
        <v>748</v>
      </c>
    </row>
    <row r="617" spans="1:36" x14ac:dyDescent="0.2">
      <c r="A617" s="5">
        <v>623</v>
      </c>
      <c r="B617" s="16">
        <v>331017971451</v>
      </c>
      <c r="C617" s="17">
        <v>540702301630</v>
      </c>
      <c r="D617" s="52" t="s">
        <v>1200</v>
      </c>
      <c r="E617" s="52" t="s">
        <v>1201</v>
      </c>
      <c r="F617" s="52" t="s">
        <v>91</v>
      </c>
      <c r="G617" s="58">
        <v>10</v>
      </c>
      <c r="H617" s="58">
        <v>15</v>
      </c>
      <c r="I617" s="52">
        <v>29110663</v>
      </c>
      <c r="J617" s="52">
        <v>581172165</v>
      </c>
      <c r="K617" s="51"/>
      <c r="L617" s="52"/>
      <c r="M617" s="22">
        <v>176</v>
      </c>
      <c r="N617" s="22"/>
      <c r="O617" s="23">
        <v>1</v>
      </c>
      <c r="P617" s="23">
        <v>1</v>
      </c>
      <c r="Q617" s="19">
        <f t="shared" si="115"/>
        <v>-176</v>
      </c>
      <c r="R617" s="19">
        <f t="shared" si="116"/>
        <v>-176</v>
      </c>
      <c r="S617" s="5">
        <f t="shared" si="112"/>
        <v>0</v>
      </c>
      <c r="T617" s="5">
        <f t="shared" si="113"/>
        <v>0</v>
      </c>
      <c r="U617" s="5">
        <f t="shared" si="109"/>
        <v>0</v>
      </c>
      <c r="V617" s="24">
        <v>0</v>
      </c>
      <c r="W617" s="12">
        <f t="shared" si="110"/>
        <v>-22376.639999999999</v>
      </c>
      <c r="X617" s="12">
        <f t="shared" si="111"/>
        <v>-29126.240000000002</v>
      </c>
      <c r="Y617" s="12">
        <f t="shared" si="114"/>
        <v>-51502.880000000005</v>
      </c>
      <c r="Z617" s="67"/>
      <c r="AA617" s="25">
        <f t="shared" si="117"/>
        <v>0</v>
      </c>
      <c r="AB617" s="25"/>
      <c r="AC617" s="25"/>
      <c r="AD617" s="25"/>
      <c r="AE617" s="24">
        <v>1</v>
      </c>
      <c r="AF617" s="24"/>
      <c r="AG617" s="52"/>
      <c r="AH617" s="52" t="s">
        <v>142</v>
      </c>
      <c r="AI617" s="26"/>
      <c r="AJ617" s="22" t="s">
        <v>748</v>
      </c>
    </row>
    <row r="618" spans="1:36" x14ac:dyDescent="0.2">
      <c r="A618" s="5">
        <v>624</v>
      </c>
      <c r="B618" s="16">
        <v>3310123005942</v>
      </c>
      <c r="C618" s="17">
        <v>670226400291</v>
      </c>
      <c r="D618" s="52" t="s">
        <v>1202</v>
      </c>
      <c r="E618" s="52" t="s">
        <v>1203</v>
      </c>
      <c r="F618" s="52" t="s">
        <v>91</v>
      </c>
      <c r="G618" s="58">
        <v>10</v>
      </c>
      <c r="H618" s="58">
        <v>3</v>
      </c>
      <c r="I618" s="52">
        <v>97455755</v>
      </c>
      <c r="J618" s="52">
        <v>231437</v>
      </c>
      <c r="K618" s="51"/>
      <c r="L618" s="52"/>
      <c r="M618" s="22">
        <v>146</v>
      </c>
      <c r="N618" s="22"/>
      <c r="O618" s="23">
        <v>1</v>
      </c>
      <c r="P618" s="23">
        <v>1</v>
      </c>
      <c r="Q618" s="19">
        <f t="shared" si="115"/>
        <v>-146</v>
      </c>
      <c r="R618" s="19">
        <f t="shared" si="116"/>
        <v>-146</v>
      </c>
      <c r="S618" s="5">
        <f t="shared" si="112"/>
        <v>0</v>
      </c>
      <c r="T618" s="5">
        <f t="shared" si="113"/>
        <v>0</v>
      </c>
      <c r="U618" s="5">
        <f t="shared" si="109"/>
        <v>0</v>
      </c>
      <c r="V618" s="24">
        <v>0</v>
      </c>
      <c r="W618" s="12">
        <f t="shared" si="110"/>
        <v>-18562.439999999999</v>
      </c>
      <c r="X618" s="12">
        <f t="shared" si="111"/>
        <v>-24161.54</v>
      </c>
      <c r="Y618" s="12">
        <f t="shared" si="114"/>
        <v>-42723.979999999996</v>
      </c>
      <c r="Z618" s="52"/>
      <c r="AA618" s="25">
        <f t="shared" si="117"/>
        <v>0</v>
      </c>
      <c r="AB618" s="25"/>
      <c r="AC618" s="25"/>
      <c r="AD618" s="25"/>
      <c r="AE618" s="24">
        <v>1</v>
      </c>
      <c r="AF618" s="24"/>
      <c r="AG618" s="52"/>
      <c r="AH618" s="52" t="s">
        <v>142</v>
      </c>
      <c r="AI618" s="26"/>
      <c r="AJ618" s="22" t="s">
        <v>748</v>
      </c>
    </row>
    <row r="619" spans="1:36" x14ac:dyDescent="0.2">
      <c r="A619" s="5">
        <v>625</v>
      </c>
      <c r="B619" s="16">
        <v>330120011601</v>
      </c>
      <c r="C619" s="17">
        <v>660403301253</v>
      </c>
      <c r="D619" s="52" t="s">
        <v>1204</v>
      </c>
      <c r="E619" s="52" t="s">
        <v>1205</v>
      </c>
      <c r="F619" s="52" t="s">
        <v>986</v>
      </c>
      <c r="G619" s="58">
        <v>3</v>
      </c>
      <c r="H619" s="58">
        <v>39</v>
      </c>
      <c r="I619" s="52">
        <v>72254</v>
      </c>
      <c r="J619" s="52">
        <v>230339</v>
      </c>
      <c r="K619" s="51"/>
      <c r="L619" s="52"/>
      <c r="M619" s="22">
        <v>169</v>
      </c>
      <c r="N619" s="22"/>
      <c r="O619" s="23">
        <v>1</v>
      </c>
      <c r="P619" s="23">
        <v>1</v>
      </c>
      <c r="Q619" s="19">
        <f t="shared" si="115"/>
        <v>-169</v>
      </c>
      <c r="R619" s="19">
        <f t="shared" si="116"/>
        <v>-169</v>
      </c>
      <c r="S619" s="5">
        <f t="shared" si="112"/>
        <v>0</v>
      </c>
      <c r="T619" s="5">
        <f t="shared" si="113"/>
        <v>0</v>
      </c>
      <c r="U619" s="5">
        <f t="shared" si="109"/>
        <v>0</v>
      </c>
      <c r="V619" s="24">
        <v>0</v>
      </c>
      <c r="W619" s="12">
        <f t="shared" si="110"/>
        <v>-21486.66</v>
      </c>
      <c r="X619" s="12">
        <f t="shared" si="111"/>
        <v>-27967.81</v>
      </c>
      <c r="Y619" s="12">
        <f t="shared" si="114"/>
        <v>-49454.47</v>
      </c>
      <c r="Z619" s="52"/>
      <c r="AA619" s="25">
        <f t="shared" si="117"/>
        <v>0</v>
      </c>
      <c r="AB619" s="25"/>
      <c r="AC619" s="25"/>
      <c r="AD619" s="25"/>
      <c r="AE619" s="24">
        <v>1</v>
      </c>
      <c r="AF619" s="24"/>
      <c r="AG619" s="52"/>
      <c r="AH619" s="52" t="s">
        <v>142</v>
      </c>
      <c r="AI619" s="26"/>
      <c r="AJ619" s="22" t="s">
        <v>748</v>
      </c>
    </row>
    <row r="620" spans="1:36" x14ac:dyDescent="0.2">
      <c r="A620" s="5">
        <v>626</v>
      </c>
      <c r="B620" s="16">
        <v>330120011601</v>
      </c>
      <c r="C620" s="17">
        <v>540216401873</v>
      </c>
      <c r="D620" s="52" t="s">
        <v>1206</v>
      </c>
      <c r="E620" s="52" t="s">
        <v>1207</v>
      </c>
      <c r="F620" s="52" t="s">
        <v>968</v>
      </c>
      <c r="G620" s="58">
        <v>1</v>
      </c>
      <c r="H620" s="58">
        <v>1</v>
      </c>
      <c r="I620" s="52">
        <v>7715251</v>
      </c>
      <c r="J620" s="52">
        <v>440</v>
      </c>
      <c r="K620" s="51"/>
      <c r="L620" s="52"/>
      <c r="M620" s="22">
        <v>652</v>
      </c>
      <c r="N620" s="22"/>
      <c r="O620" s="23">
        <v>1</v>
      </c>
      <c r="P620" s="23">
        <v>1</v>
      </c>
      <c r="Q620" s="19">
        <f t="shared" si="115"/>
        <v>-652</v>
      </c>
      <c r="R620" s="19">
        <f t="shared" si="116"/>
        <v>-652</v>
      </c>
      <c r="S620" s="5">
        <f t="shared" si="112"/>
        <v>0</v>
      </c>
      <c r="T620" s="5">
        <f t="shared" si="113"/>
        <v>0</v>
      </c>
      <c r="U620" s="5">
        <f t="shared" si="109"/>
        <v>0</v>
      </c>
      <c r="V620" s="24">
        <v>0</v>
      </c>
      <c r="W620" s="12">
        <f t="shared" si="110"/>
        <v>-82895.28</v>
      </c>
      <c r="X620" s="12">
        <f t="shared" si="111"/>
        <v>-107899.48000000001</v>
      </c>
      <c r="Y620" s="12">
        <f t="shared" si="114"/>
        <v>-190794.76</v>
      </c>
      <c r="Z620" s="52"/>
      <c r="AA620" s="25">
        <f t="shared" si="117"/>
        <v>0</v>
      </c>
      <c r="AB620" s="25"/>
      <c r="AC620" s="25"/>
      <c r="AD620" s="25"/>
      <c r="AE620" s="24">
        <v>1</v>
      </c>
      <c r="AF620" s="24"/>
      <c r="AG620" s="52"/>
      <c r="AH620" s="52" t="s">
        <v>142</v>
      </c>
      <c r="AI620" s="26"/>
      <c r="AJ620" s="22" t="s">
        <v>748</v>
      </c>
    </row>
    <row r="621" spans="1:36" x14ac:dyDescent="0.2">
      <c r="A621" s="5">
        <v>627</v>
      </c>
      <c r="B621" s="16">
        <v>330120064624</v>
      </c>
      <c r="C621" s="17">
        <v>740915401706</v>
      </c>
      <c r="D621" s="52" t="s">
        <v>1208</v>
      </c>
      <c r="E621" s="52" t="s">
        <v>1209</v>
      </c>
      <c r="F621" s="52" t="s">
        <v>968</v>
      </c>
      <c r="G621" s="58">
        <v>4</v>
      </c>
      <c r="H621" s="58">
        <v>51</v>
      </c>
      <c r="I621" s="52" t="s">
        <v>1210</v>
      </c>
      <c r="J621" s="52">
        <v>38135</v>
      </c>
      <c r="K621" s="51"/>
      <c r="L621" s="52"/>
      <c r="M621" s="22">
        <v>717</v>
      </c>
      <c r="N621" s="22"/>
      <c r="O621" s="23">
        <v>1</v>
      </c>
      <c r="P621" s="23">
        <v>1</v>
      </c>
      <c r="Q621" s="19">
        <f t="shared" si="115"/>
        <v>-717</v>
      </c>
      <c r="R621" s="19">
        <f t="shared" si="116"/>
        <v>-717</v>
      </c>
      <c r="S621" s="5">
        <f t="shared" si="112"/>
        <v>0</v>
      </c>
      <c r="T621" s="5">
        <f t="shared" si="113"/>
        <v>0</v>
      </c>
      <c r="U621" s="5">
        <f t="shared" si="109"/>
        <v>0</v>
      </c>
      <c r="V621" s="24">
        <v>0</v>
      </c>
      <c r="W621" s="12">
        <f t="shared" si="110"/>
        <v>-91159.38</v>
      </c>
      <c r="X621" s="12">
        <f t="shared" si="111"/>
        <v>-118656.33</v>
      </c>
      <c r="Y621" s="12">
        <f t="shared" si="114"/>
        <v>-209815.71000000002</v>
      </c>
      <c r="Z621" s="52"/>
      <c r="AA621" s="25">
        <f t="shared" si="117"/>
        <v>0</v>
      </c>
      <c r="AB621" s="25"/>
      <c r="AC621" s="25"/>
      <c r="AD621" s="25"/>
      <c r="AE621" s="24">
        <v>1</v>
      </c>
      <c r="AF621" s="24"/>
      <c r="AG621" s="52"/>
      <c r="AH621" s="52" t="s">
        <v>142</v>
      </c>
      <c r="AI621" s="26"/>
      <c r="AJ621" s="22" t="s">
        <v>748</v>
      </c>
    </row>
    <row r="622" spans="1:36" x14ac:dyDescent="0.2">
      <c r="A622" s="5">
        <v>628</v>
      </c>
      <c r="B622" s="16">
        <v>331010796181</v>
      </c>
      <c r="C622" s="17">
        <v>620729401681</v>
      </c>
      <c r="D622" s="73" t="s">
        <v>1211</v>
      </c>
      <c r="E622" s="52" t="s">
        <v>1212</v>
      </c>
      <c r="F622" s="52" t="s">
        <v>968</v>
      </c>
      <c r="G622" s="58">
        <v>6</v>
      </c>
      <c r="H622" s="58">
        <v>36</v>
      </c>
      <c r="I622" s="52">
        <v>30259621</v>
      </c>
      <c r="J622" s="52">
        <v>57908572</v>
      </c>
      <c r="K622" s="76"/>
      <c r="L622" s="52"/>
      <c r="M622" s="22">
        <v>123</v>
      </c>
      <c r="N622" s="22"/>
      <c r="O622" s="23">
        <v>1</v>
      </c>
      <c r="P622" s="23">
        <v>1</v>
      </c>
      <c r="Q622" s="19">
        <f t="shared" si="115"/>
        <v>-123</v>
      </c>
      <c r="R622" s="19">
        <f t="shared" si="116"/>
        <v>-123</v>
      </c>
      <c r="S622" s="5">
        <f t="shared" si="112"/>
        <v>0</v>
      </c>
      <c r="T622" s="5">
        <f t="shared" si="113"/>
        <v>0</v>
      </c>
      <c r="U622" s="5">
        <f t="shared" si="109"/>
        <v>0</v>
      </c>
      <c r="V622" s="24">
        <v>0</v>
      </c>
      <c r="W622" s="12">
        <f t="shared" si="110"/>
        <v>-15638.22</v>
      </c>
      <c r="X622" s="12">
        <f t="shared" si="111"/>
        <v>-20355.27</v>
      </c>
      <c r="Y622" s="12">
        <f t="shared" si="114"/>
        <v>-35993.49</v>
      </c>
      <c r="Z622" s="52"/>
      <c r="AA622" s="25">
        <f t="shared" si="117"/>
        <v>0</v>
      </c>
      <c r="AB622" s="25"/>
      <c r="AC622" s="25"/>
      <c r="AD622" s="25"/>
      <c r="AE622" s="24">
        <v>1</v>
      </c>
      <c r="AF622" s="24"/>
      <c r="AG622" s="52"/>
      <c r="AH622" s="52" t="s">
        <v>142</v>
      </c>
      <c r="AI622" s="26"/>
      <c r="AJ622" s="22" t="s">
        <v>748</v>
      </c>
    </row>
    <row r="623" spans="1:36" x14ac:dyDescent="0.2">
      <c r="A623" s="5">
        <v>629</v>
      </c>
      <c r="B623" s="16">
        <v>331010317670</v>
      </c>
      <c r="C623" s="17">
        <v>91227401707</v>
      </c>
      <c r="D623" s="52" t="s">
        <v>6500</v>
      </c>
      <c r="E623" s="52" t="s">
        <v>968</v>
      </c>
      <c r="F623" s="52" t="s">
        <v>968</v>
      </c>
      <c r="G623" s="58">
        <v>4</v>
      </c>
      <c r="H623" s="58">
        <v>40</v>
      </c>
      <c r="I623" s="52" t="s">
        <v>6501</v>
      </c>
      <c r="J623" s="52">
        <v>5530494</v>
      </c>
      <c r="K623" s="51"/>
      <c r="L623" s="52"/>
      <c r="M623" s="22">
        <v>2</v>
      </c>
      <c r="N623" s="22"/>
      <c r="O623" s="23">
        <v>1</v>
      </c>
      <c r="P623" s="23">
        <v>1</v>
      </c>
      <c r="Q623" s="19">
        <f t="shared" si="115"/>
        <v>-2</v>
      </c>
      <c r="R623" s="19">
        <f t="shared" si="116"/>
        <v>-2</v>
      </c>
      <c r="S623" s="5">
        <f t="shared" si="112"/>
        <v>0</v>
      </c>
      <c r="T623" s="5">
        <f t="shared" si="113"/>
        <v>0</v>
      </c>
      <c r="U623" s="5">
        <f t="shared" si="109"/>
        <v>0</v>
      </c>
      <c r="V623" s="24">
        <v>0</v>
      </c>
      <c r="W623" s="12">
        <f t="shared" si="110"/>
        <v>-254.28</v>
      </c>
      <c r="X623" s="12">
        <f t="shared" si="111"/>
        <v>-330.98</v>
      </c>
      <c r="Y623" s="12">
        <f t="shared" si="114"/>
        <v>-585.26</v>
      </c>
      <c r="Z623" s="52"/>
      <c r="AA623" s="25">
        <f t="shared" si="117"/>
        <v>0</v>
      </c>
      <c r="AB623" s="25"/>
      <c r="AC623" s="25"/>
      <c r="AD623" s="25"/>
      <c r="AE623" s="24">
        <v>1</v>
      </c>
      <c r="AF623" s="24"/>
      <c r="AG623" s="52"/>
      <c r="AH623" s="52" t="s">
        <v>142</v>
      </c>
      <c r="AI623" s="26"/>
      <c r="AJ623" s="22" t="s">
        <v>748</v>
      </c>
    </row>
    <row r="624" spans="1:36" x14ac:dyDescent="0.2">
      <c r="A624" s="5">
        <v>630</v>
      </c>
      <c r="B624" s="16">
        <v>331010756666</v>
      </c>
      <c r="C624" s="17">
        <v>690217401809</v>
      </c>
      <c r="D624" s="52" t="s">
        <v>1213</v>
      </c>
      <c r="E624" s="52" t="s">
        <v>1214</v>
      </c>
      <c r="F624" s="52" t="s">
        <v>968</v>
      </c>
      <c r="G624" s="58">
        <v>4</v>
      </c>
      <c r="H624" s="58">
        <v>14</v>
      </c>
      <c r="I624" s="52">
        <v>29692810</v>
      </c>
      <c r="J624" s="52">
        <v>99550</v>
      </c>
      <c r="K624" s="51"/>
      <c r="L624" s="52"/>
      <c r="M624" s="22">
        <v>164</v>
      </c>
      <c r="N624" s="22"/>
      <c r="O624" s="23">
        <v>1</v>
      </c>
      <c r="P624" s="23">
        <v>1</v>
      </c>
      <c r="Q624" s="19">
        <f t="shared" si="115"/>
        <v>-164</v>
      </c>
      <c r="R624" s="19">
        <f t="shared" si="116"/>
        <v>-164</v>
      </c>
      <c r="S624" s="5">
        <f t="shared" si="112"/>
        <v>0</v>
      </c>
      <c r="T624" s="5">
        <f t="shared" si="113"/>
        <v>0</v>
      </c>
      <c r="U624" s="5">
        <f t="shared" si="109"/>
        <v>0</v>
      </c>
      <c r="V624" s="24">
        <v>0</v>
      </c>
      <c r="W624" s="12">
        <f t="shared" si="110"/>
        <v>-20850.96</v>
      </c>
      <c r="X624" s="12">
        <f t="shared" si="111"/>
        <v>-27140.36</v>
      </c>
      <c r="Y624" s="12">
        <f t="shared" si="114"/>
        <v>-47991.32</v>
      </c>
      <c r="Z624" s="52"/>
      <c r="AA624" s="25">
        <f t="shared" si="117"/>
        <v>0</v>
      </c>
      <c r="AB624" s="25"/>
      <c r="AC624" s="25"/>
      <c r="AD624" s="25"/>
      <c r="AE624" s="24">
        <v>1</v>
      </c>
      <c r="AF624" s="24"/>
      <c r="AG624" s="52"/>
      <c r="AH624" s="52" t="s">
        <v>142</v>
      </c>
      <c r="AI624" s="26"/>
      <c r="AJ624" s="22" t="s">
        <v>748</v>
      </c>
    </row>
    <row r="625" spans="1:36" x14ac:dyDescent="0.2">
      <c r="A625" s="5">
        <v>631</v>
      </c>
      <c r="B625" s="16">
        <v>331010527670</v>
      </c>
      <c r="C625" s="17">
        <v>880407302160</v>
      </c>
      <c r="D625" s="60" t="s">
        <v>1215</v>
      </c>
      <c r="E625" s="52" t="s">
        <v>1216</v>
      </c>
      <c r="F625" s="52" t="s">
        <v>968</v>
      </c>
      <c r="G625" s="58">
        <v>4</v>
      </c>
      <c r="H625" s="58">
        <v>50</v>
      </c>
      <c r="I625" s="52">
        <v>427741</v>
      </c>
      <c r="J625" s="52">
        <v>230355</v>
      </c>
      <c r="K625" s="51"/>
      <c r="L625" s="52"/>
      <c r="M625" s="22">
        <v>691</v>
      </c>
      <c r="N625" s="22"/>
      <c r="O625" s="23">
        <v>1</v>
      </c>
      <c r="P625" s="23">
        <v>1</v>
      </c>
      <c r="Q625" s="19">
        <f t="shared" si="115"/>
        <v>-691</v>
      </c>
      <c r="R625" s="19">
        <f t="shared" si="116"/>
        <v>-691</v>
      </c>
      <c r="S625" s="5">
        <f t="shared" si="112"/>
        <v>0</v>
      </c>
      <c r="T625" s="5">
        <f t="shared" si="113"/>
        <v>0</v>
      </c>
      <c r="U625" s="5">
        <f t="shared" si="109"/>
        <v>0</v>
      </c>
      <c r="V625" s="24">
        <v>0</v>
      </c>
      <c r="W625" s="12">
        <f t="shared" si="110"/>
        <v>-87853.74</v>
      </c>
      <c r="X625" s="12">
        <f t="shared" si="111"/>
        <v>-114353.59000000001</v>
      </c>
      <c r="Y625" s="12">
        <f t="shared" si="114"/>
        <v>-202207.33000000002</v>
      </c>
      <c r="Z625" s="52"/>
      <c r="AA625" s="25">
        <f t="shared" si="117"/>
        <v>0</v>
      </c>
      <c r="AB625" s="25"/>
      <c r="AC625" s="25"/>
      <c r="AD625" s="25"/>
      <c r="AE625" s="24">
        <v>1</v>
      </c>
      <c r="AF625" s="24"/>
      <c r="AG625" s="52"/>
      <c r="AH625" s="52" t="s">
        <v>142</v>
      </c>
      <c r="AI625" s="26"/>
      <c r="AJ625" s="22" t="s">
        <v>748</v>
      </c>
    </row>
    <row r="626" spans="1:36" x14ac:dyDescent="0.2">
      <c r="A626" s="5">
        <v>632</v>
      </c>
      <c r="B626" s="16"/>
      <c r="C626" s="17"/>
      <c r="D626" s="52" t="s">
        <v>1217</v>
      </c>
      <c r="E626" s="52" t="s">
        <v>968</v>
      </c>
      <c r="F626" s="52"/>
      <c r="G626" s="58"/>
      <c r="H626" s="58"/>
      <c r="I626" s="50">
        <v>3349794</v>
      </c>
      <c r="J626" s="50">
        <v>230352</v>
      </c>
      <c r="K626" s="51"/>
      <c r="L626" s="52"/>
      <c r="M626" s="22">
        <v>0</v>
      </c>
      <c r="N626" s="22"/>
      <c r="O626" s="23">
        <v>1</v>
      </c>
      <c r="P626" s="23">
        <v>1</v>
      </c>
      <c r="Q626" s="19">
        <f t="shared" si="115"/>
        <v>0</v>
      </c>
      <c r="R626" s="19">
        <f t="shared" si="116"/>
        <v>0</v>
      </c>
      <c r="S626" s="5">
        <f t="shared" si="112"/>
        <v>0</v>
      </c>
      <c r="T626" s="5">
        <f t="shared" si="113"/>
        <v>0</v>
      </c>
      <c r="U626" s="5">
        <f t="shared" si="109"/>
        <v>0</v>
      </c>
      <c r="V626" s="24">
        <v>0</v>
      </c>
      <c r="W626" s="12">
        <f t="shared" si="110"/>
        <v>0</v>
      </c>
      <c r="X626" s="12">
        <f t="shared" si="111"/>
        <v>0</v>
      </c>
      <c r="Y626" s="12">
        <f t="shared" si="114"/>
        <v>0</v>
      </c>
      <c r="Z626" s="52"/>
      <c r="AA626" s="25">
        <f t="shared" si="117"/>
        <v>0</v>
      </c>
      <c r="AB626" s="25"/>
      <c r="AC626" s="25"/>
      <c r="AD626" s="25"/>
      <c r="AE626" s="24"/>
      <c r="AF626" s="24"/>
      <c r="AG626" s="52"/>
      <c r="AH626" s="52" t="s">
        <v>142</v>
      </c>
      <c r="AI626" s="26"/>
      <c r="AJ626" s="22" t="s">
        <v>748</v>
      </c>
    </row>
    <row r="627" spans="1:36" x14ac:dyDescent="0.2">
      <c r="A627" s="5">
        <v>633</v>
      </c>
      <c r="B627" s="16">
        <v>331010656659</v>
      </c>
      <c r="C627" s="17">
        <v>640626401010</v>
      </c>
      <c r="D627" s="52" t="s">
        <v>1218</v>
      </c>
      <c r="E627" s="52" t="s">
        <v>1219</v>
      </c>
      <c r="F627" s="52" t="s">
        <v>968</v>
      </c>
      <c r="G627" s="58">
        <v>3</v>
      </c>
      <c r="H627" s="58">
        <v>16</v>
      </c>
      <c r="I627" s="50">
        <v>5958220</v>
      </c>
      <c r="J627" s="50">
        <v>64179</v>
      </c>
      <c r="K627" s="51"/>
      <c r="L627" s="52"/>
      <c r="M627" s="22">
        <v>583</v>
      </c>
      <c r="N627" s="22"/>
      <c r="O627" s="23">
        <v>1</v>
      </c>
      <c r="P627" s="23">
        <v>1</v>
      </c>
      <c r="Q627" s="19">
        <f t="shared" si="115"/>
        <v>-583</v>
      </c>
      <c r="R627" s="19">
        <f t="shared" si="116"/>
        <v>-583</v>
      </c>
      <c r="S627" s="5">
        <f t="shared" si="112"/>
        <v>0</v>
      </c>
      <c r="T627" s="5">
        <f t="shared" si="113"/>
        <v>0</v>
      </c>
      <c r="U627" s="5">
        <f t="shared" si="109"/>
        <v>0</v>
      </c>
      <c r="V627" s="24">
        <v>0</v>
      </c>
      <c r="W627" s="12">
        <f t="shared" si="110"/>
        <v>-74122.62</v>
      </c>
      <c r="X627" s="12">
        <f t="shared" si="111"/>
        <v>-96480.67</v>
      </c>
      <c r="Y627" s="12">
        <f t="shared" si="114"/>
        <v>-170603.28999999998</v>
      </c>
      <c r="Z627" s="52"/>
      <c r="AA627" s="25">
        <f t="shared" si="117"/>
        <v>0</v>
      </c>
      <c r="AB627" s="25"/>
      <c r="AC627" s="25"/>
      <c r="AD627" s="25"/>
      <c r="AE627" s="24">
        <v>1</v>
      </c>
      <c r="AF627" s="24"/>
      <c r="AG627" s="52"/>
      <c r="AH627" s="52" t="s">
        <v>142</v>
      </c>
      <c r="AI627" s="26"/>
      <c r="AJ627" s="22" t="s">
        <v>748</v>
      </c>
    </row>
    <row r="628" spans="1:36" x14ac:dyDescent="0.2">
      <c r="A628" s="5">
        <v>634</v>
      </c>
      <c r="B628" s="16">
        <v>331010317670</v>
      </c>
      <c r="C628" s="17">
        <v>691227401707</v>
      </c>
      <c r="D628" s="52" t="s">
        <v>1220</v>
      </c>
      <c r="E628" s="52" t="s">
        <v>968</v>
      </c>
      <c r="F628" s="52" t="s">
        <v>968</v>
      </c>
      <c r="G628" s="58">
        <v>4</v>
      </c>
      <c r="H628" s="58">
        <v>64</v>
      </c>
      <c r="I628" s="50">
        <v>27036667</v>
      </c>
      <c r="J628" s="50">
        <v>57908242</v>
      </c>
      <c r="K628" s="51"/>
      <c r="L628" s="52"/>
      <c r="M628" s="22">
        <v>98</v>
      </c>
      <c r="N628" s="22"/>
      <c r="O628" s="23">
        <v>1</v>
      </c>
      <c r="P628" s="23">
        <v>1</v>
      </c>
      <c r="Q628" s="19">
        <f t="shared" si="115"/>
        <v>-98</v>
      </c>
      <c r="R628" s="19">
        <f t="shared" si="116"/>
        <v>-98</v>
      </c>
      <c r="S628" s="5">
        <f t="shared" si="112"/>
        <v>0</v>
      </c>
      <c r="T628" s="5">
        <f t="shared" si="113"/>
        <v>0</v>
      </c>
      <c r="U628" s="5">
        <f t="shared" si="109"/>
        <v>0</v>
      </c>
      <c r="V628" s="24">
        <v>0</v>
      </c>
      <c r="W628" s="12">
        <f t="shared" si="110"/>
        <v>-12459.72</v>
      </c>
      <c r="X628" s="12">
        <f t="shared" si="111"/>
        <v>-16218.02</v>
      </c>
      <c r="Y628" s="12">
        <f t="shared" si="114"/>
        <v>-28677.739999999998</v>
      </c>
      <c r="Z628" s="52"/>
      <c r="AA628" s="25">
        <f t="shared" si="117"/>
        <v>0</v>
      </c>
      <c r="AB628" s="25"/>
      <c r="AC628" s="25"/>
      <c r="AD628" s="25"/>
      <c r="AE628" s="24">
        <v>1</v>
      </c>
      <c r="AF628" s="24"/>
      <c r="AG628" s="52"/>
      <c r="AH628" s="52" t="s">
        <v>142</v>
      </c>
      <c r="AI628" s="26"/>
      <c r="AJ628" s="22" t="s">
        <v>748</v>
      </c>
    </row>
    <row r="629" spans="1:36" x14ac:dyDescent="0.2">
      <c r="A629" s="5">
        <v>635</v>
      </c>
      <c r="B629" s="16">
        <v>331012110055</v>
      </c>
      <c r="C629" s="17">
        <v>610704400615</v>
      </c>
      <c r="D629" s="52" t="s">
        <v>1221</v>
      </c>
      <c r="E629" s="52" t="s">
        <v>1222</v>
      </c>
      <c r="F629" s="52"/>
      <c r="G629" s="58"/>
      <c r="H629" s="58"/>
      <c r="I629" s="50">
        <v>10010456</v>
      </c>
      <c r="J629" s="50">
        <v>405423</v>
      </c>
      <c r="K629" s="51"/>
      <c r="L629" s="52"/>
      <c r="M629" s="22">
        <v>416</v>
      </c>
      <c r="N629" s="22"/>
      <c r="O629" s="23">
        <v>1</v>
      </c>
      <c r="P629" s="23">
        <v>1</v>
      </c>
      <c r="Q629" s="19">
        <f t="shared" si="115"/>
        <v>-416</v>
      </c>
      <c r="R629" s="19">
        <f t="shared" si="116"/>
        <v>-416</v>
      </c>
      <c r="S629" s="5">
        <f t="shared" si="112"/>
        <v>0</v>
      </c>
      <c r="T629" s="5">
        <f t="shared" si="113"/>
        <v>0</v>
      </c>
      <c r="U629" s="5">
        <f t="shared" si="109"/>
        <v>0</v>
      </c>
      <c r="V629" s="24">
        <v>0</v>
      </c>
      <c r="W629" s="12">
        <f t="shared" si="110"/>
        <v>-52890.239999999998</v>
      </c>
      <c r="X629" s="12">
        <f t="shared" si="111"/>
        <v>-68843.839999999997</v>
      </c>
      <c r="Y629" s="12">
        <f t="shared" si="114"/>
        <v>-121734.07999999999</v>
      </c>
      <c r="Z629" s="52"/>
      <c r="AA629" s="25">
        <f t="shared" si="117"/>
        <v>0</v>
      </c>
      <c r="AB629" s="25"/>
      <c r="AC629" s="25"/>
      <c r="AD629" s="25"/>
      <c r="AE629" s="24"/>
      <c r="AF629" s="24"/>
      <c r="AG629" s="52"/>
      <c r="AH629" s="52" t="s">
        <v>142</v>
      </c>
      <c r="AI629" s="26"/>
      <c r="AJ629" s="22" t="s">
        <v>748</v>
      </c>
    </row>
    <row r="630" spans="1:36" x14ac:dyDescent="0.2">
      <c r="A630" s="5">
        <v>636</v>
      </c>
      <c r="B630" s="16">
        <v>331000034941</v>
      </c>
      <c r="C630" s="17">
        <v>950940000128</v>
      </c>
      <c r="D630" s="50" t="s">
        <v>1223</v>
      </c>
      <c r="E630" s="46" t="s">
        <v>1224</v>
      </c>
      <c r="F630" s="46" t="s">
        <v>968</v>
      </c>
      <c r="G630" s="49">
        <v>3</v>
      </c>
      <c r="H630" s="49">
        <v>1</v>
      </c>
      <c r="I630" s="50">
        <v>15653501</v>
      </c>
      <c r="J630" s="50">
        <v>98475</v>
      </c>
      <c r="K630" s="51"/>
      <c r="L630" s="50"/>
      <c r="M630" s="50">
        <v>167</v>
      </c>
      <c r="N630" s="50"/>
      <c r="O630" s="23">
        <v>1</v>
      </c>
      <c r="P630" s="23">
        <v>1</v>
      </c>
      <c r="Q630" s="19">
        <f t="shared" si="115"/>
        <v>-167</v>
      </c>
      <c r="R630" s="19">
        <f t="shared" si="116"/>
        <v>-167</v>
      </c>
      <c r="S630" s="5">
        <f t="shared" si="112"/>
        <v>0</v>
      </c>
      <c r="T630" s="5">
        <f t="shared" si="113"/>
        <v>0</v>
      </c>
      <c r="U630" s="5">
        <f t="shared" si="109"/>
        <v>0</v>
      </c>
      <c r="V630" s="24">
        <v>0</v>
      </c>
      <c r="W630" s="12">
        <f t="shared" si="110"/>
        <v>-21232.38</v>
      </c>
      <c r="X630" s="12">
        <f t="shared" si="111"/>
        <v>-27636.83</v>
      </c>
      <c r="Y630" s="12">
        <f t="shared" si="114"/>
        <v>-48869.210000000006</v>
      </c>
      <c r="Z630" s="52"/>
      <c r="AA630" s="25">
        <f t="shared" si="117"/>
        <v>0</v>
      </c>
      <c r="AB630" s="25"/>
      <c r="AC630" s="25"/>
      <c r="AD630" s="25"/>
      <c r="AE630" s="24">
        <v>1</v>
      </c>
      <c r="AF630" s="24"/>
      <c r="AG630" s="50"/>
      <c r="AH630" s="52" t="s">
        <v>142</v>
      </c>
      <c r="AI630" s="26"/>
      <c r="AJ630" s="22" t="s">
        <v>748</v>
      </c>
    </row>
    <row r="631" spans="1:36" x14ac:dyDescent="0.2">
      <c r="A631" s="5">
        <v>637</v>
      </c>
      <c r="B631" s="16">
        <v>330100238090</v>
      </c>
      <c r="C631" s="17">
        <v>670713301306</v>
      </c>
      <c r="D631" s="50" t="s">
        <v>1225</v>
      </c>
      <c r="E631" s="46" t="s">
        <v>1193</v>
      </c>
      <c r="F631" s="46" t="s">
        <v>968</v>
      </c>
      <c r="G631" s="49">
        <v>3</v>
      </c>
      <c r="H631" s="49"/>
      <c r="I631" s="50">
        <v>29145287</v>
      </c>
      <c r="J631" s="50">
        <v>57908918</v>
      </c>
      <c r="K631" s="51"/>
      <c r="L631" s="50"/>
      <c r="M631" s="22">
        <v>52</v>
      </c>
      <c r="N631" s="22"/>
      <c r="O631" s="23">
        <v>1</v>
      </c>
      <c r="P631" s="23">
        <v>1</v>
      </c>
      <c r="Q631" s="19">
        <f t="shared" si="115"/>
        <v>-52</v>
      </c>
      <c r="R631" s="19">
        <f t="shared" si="116"/>
        <v>-52</v>
      </c>
      <c r="S631" s="5">
        <f t="shared" si="112"/>
        <v>0</v>
      </c>
      <c r="T631" s="5">
        <f t="shared" si="113"/>
        <v>0</v>
      </c>
      <c r="U631" s="5">
        <f t="shared" si="109"/>
        <v>0</v>
      </c>
      <c r="V631" s="24">
        <v>0</v>
      </c>
      <c r="W631" s="12">
        <f t="shared" si="110"/>
        <v>-6611.28</v>
      </c>
      <c r="X631" s="12">
        <f t="shared" si="111"/>
        <v>-8605.48</v>
      </c>
      <c r="Y631" s="12">
        <f t="shared" si="114"/>
        <v>-15216.759999999998</v>
      </c>
      <c r="Z631" s="52"/>
      <c r="AA631" s="25">
        <f t="shared" si="117"/>
        <v>0</v>
      </c>
      <c r="AB631" s="25"/>
      <c r="AC631" s="25"/>
      <c r="AD631" s="25"/>
      <c r="AE631" s="24">
        <v>1</v>
      </c>
      <c r="AF631" s="24"/>
      <c r="AG631" s="50"/>
      <c r="AH631" s="52" t="s">
        <v>142</v>
      </c>
      <c r="AI631" s="26"/>
      <c r="AJ631" s="22" t="s">
        <v>748</v>
      </c>
    </row>
    <row r="632" spans="1:36" x14ac:dyDescent="0.2">
      <c r="A632" s="5">
        <v>638</v>
      </c>
      <c r="B632" s="16">
        <v>331010811376</v>
      </c>
      <c r="C632" s="17">
        <v>780914300377</v>
      </c>
      <c r="D632" s="50" t="s">
        <v>1226</v>
      </c>
      <c r="E632" s="46" t="s">
        <v>1227</v>
      </c>
      <c r="F632" s="46" t="s">
        <v>968</v>
      </c>
      <c r="G632" s="49">
        <v>4</v>
      </c>
      <c r="H632" s="49"/>
      <c r="I632" s="50">
        <v>17187643</v>
      </c>
      <c r="J632" s="50">
        <v>37726</v>
      </c>
      <c r="K632" s="51"/>
      <c r="L632" s="50"/>
      <c r="M632" s="22">
        <v>327</v>
      </c>
      <c r="N632" s="22"/>
      <c r="O632" s="23">
        <v>1</v>
      </c>
      <c r="P632" s="23">
        <v>1</v>
      </c>
      <c r="Q632" s="19">
        <f t="shared" si="115"/>
        <v>-327</v>
      </c>
      <c r="R632" s="19">
        <f t="shared" si="116"/>
        <v>-327</v>
      </c>
      <c r="S632" s="5">
        <f t="shared" si="112"/>
        <v>0</v>
      </c>
      <c r="T632" s="5">
        <f t="shared" si="113"/>
        <v>0</v>
      </c>
      <c r="U632" s="5">
        <f t="shared" si="109"/>
        <v>0</v>
      </c>
      <c r="V632" s="24">
        <v>0</v>
      </c>
      <c r="W632" s="12">
        <f t="shared" si="110"/>
        <v>-41574.78</v>
      </c>
      <c r="X632" s="12">
        <f t="shared" si="111"/>
        <v>-54115.23</v>
      </c>
      <c r="Y632" s="12">
        <f t="shared" si="114"/>
        <v>-95690.010000000009</v>
      </c>
      <c r="Z632" s="52"/>
      <c r="AA632" s="25">
        <f t="shared" si="117"/>
        <v>0</v>
      </c>
      <c r="AB632" s="25"/>
      <c r="AC632" s="25"/>
      <c r="AD632" s="25"/>
      <c r="AE632" s="24">
        <v>1</v>
      </c>
      <c r="AF632" s="24"/>
      <c r="AG632" s="50"/>
      <c r="AH632" s="77" t="s">
        <v>142</v>
      </c>
      <c r="AI632" s="26"/>
      <c r="AJ632" s="22" t="s">
        <v>748</v>
      </c>
    </row>
    <row r="633" spans="1:36" x14ac:dyDescent="0.2">
      <c r="A633" s="5">
        <v>639</v>
      </c>
      <c r="B633" s="16">
        <v>331010015939</v>
      </c>
      <c r="C633" s="17">
        <v>770424400407</v>
      </c>
      <c r="D633" s="52" t="s">
        <v>1228</v>
      </c>
      <c r="E633" s="52" t="s">
        <v>968</v>
      </c>
      <c r="F633" s="52" t="s">
        <v>968</v>
      </c>
      <c r="G633" s="58">
        <v>4</v>
      </c>
      <c r="H633" s="58">
        <v>51</v>
      </c>
      <c r="I633" s="52">
        <v>11129791</v>
      </c>
      <c r="J633" s="52">
        <v>155073</v>
      </c>
      <c r="K633" s="51"/>
      <c r="L633" s="52"/>
      <c r="M633" s="22">
        <v>238</v>
      </c>
      <c r="N633" s="22"/>
      <c r="O633" s="23">
        <v>1</v>
      </c>
      <c r="P633" s="23">
        <v>1</v>
      </c>
      <c r="Q633" s="19">
        <f t="shared" si="115"/>
        <v>-238</v>
      </c>
      <c r="R633" s="19">
        <f t="shared" si="116"/>
        <v>-238</v>
      </c>
      <c r="S633" s="5">
        <f t="shared" si="112"/>
        <v>0</v>
      </c>
      <c r="T633" s="5">
        <f t="shared" si="113"/>
        <v>0</v>
      </c>
      <c r="U633" s="5">
        <f t="shared" si="109"/>
        <v>0</v>
      </c>
      <c r="V633" s="24">
        <v>0</v>
      </c>
      <c r="W633" s="12">
        <f t="shared" si="110"/>
        <v>-30259.32</v>
      </c>
      <c r="X633" s="12">
        <f t="shared" si="111"/>
        <v>-39386.620000000003</v>
      </c>
      <c r="Y633" s="12">
        <f t="shared" si="114"/>
        <v>-69645.94</v>
      </c>
      <c r="Z633" s="52"/>
      <c r="AA633" s="25">
        <f t="shared" si="117"/>
        <v>0</v>
      </c>
      <c r="AB633" s="25"/>
      <c r="AC633" s="25"/>
      <c r="AD633" s="25"/>
      <c r="AE633" s="24">
        <v>1</v>
      </c>
      <c r="AF633" s="24"/>
      <c r="AG633" s="52"/>
      <c r="AH633" s="52" t="s">
        <v>142</v>
      </c>
      <c r="AI633" s="26"/>
      <c r="AJ633" s="22" t="s">
        <v>748</v>
      </c>
    </row>
    <row r="634" spans="1:36" x14ac:dyDescent="0.2">
      <c r="A634" s="5">
        <v>640</v>
      </c>
      <c r="B634" s="16">
        <v>331010293889</v>
      </c>
      <c r="C634" s="17">
        <v>610704400615</v>
      </c>
      <c r="D634" s="52" t="s">
        <v>1229</v>
      </c>
      <c r="E634" s="52" t="s">
        <v>1230</v>
      </c>
      <c r="F634" s="52" t="s">
        <v>968</v>
      </c>
      <c r="G634" s="58">
        <v>2</v>
      </c>
      <c r="H634" s="58">
        <v>35</v>
      </c>
      <c r="I634" s="52" t="s">
        <v>1231</v>
      </c>
      <c r="J634" s="52">
        <v>2788</v>
      </c>
      <c r="K634" s="51"/>
      <c r="L634" s="52"/>
      <c r="M634" s="22">
        <v>215</v>
      </c>
      <c r="N634" s="22"/>
      <c r="O634" s="23">
        <v>1</v>
      </c>
      <c r="P634" s="23">
        <v>1</v>
      </c>
      <c r="Q634" s="19">
        <f t="shared" si="115"/>
        <v>-215</v>
      </c>
      <c r="R634" s="19">
        <f t="shared" si="116"/>
        <v>-215</v>
      </c>
      <c r="S634" s="5">
        <f t="shared" si="112"/>
        <v>0</v>
      </c>
      <c r="T634" s="5">
        <f t="shared" si="113"/>
        <v>0</v>
      </c>
      <c r="U634" s="5">
        <f t="shared" si="109"/>
        <v>0</v>
      </c>
      <c r="V634" s="24">
        <v>0</v>
      </c>
      <c r="W634" s="12">
        <f t="shared" si="110"/>
        <v>-27335.1</v>
      </c>
      <c r="X634" s="12">
        <f t="shared" si="111"/>
        <v>-35580.35</v>
      </c>
      <c r="Y634" s="12">
        <f t="shared" si="114"/>
        <v>-62915.45</v>
      </c>
      <c r="Z634" s="52"/>
      <c r="AA634" s="25">
        <f t="shared" si="117"/>
        <v>0</v>
      </c>
      <c r="AB634" s="25"/>
      <c r="AC634" s="25"/>
      <c r="AD634" s="25"/>
      <c r="AE634" s="24">
        <v>1</v>
      </c>
      <c r="AF634" s="24"/>
      <c r="AG634" s="52"/>
      <c r="AH634" s="52" t="s">
        <v>142</v>
      </c>
      <c r="AI634" s="26"/>
      <c r="AJ634" s="22" t="s">
        <v>748</v>
      </c>
    </row>
    <row r="635" spans="1:36" x14ac:dyDescent="0.2">
      <c r="A635" s="5">
        <v>641</v>
      </c>
      <c r="B635" s="16">
        <v>331000007966</v>
      </c>
      <c r="C635" s="17">
        <v>780605300822</v>
      </c>
      <c r="D635" s="52" t="s">
        <v>1232</v>
      </c>
      <c r="E635" s="52" t="s">
        <v>968</v>
      </c>
      <c r="F635" s="52" t="s">
        <v>968</v>
      </c>
      <c r="G635" s="58">
        <v>3</v>
      </c>
      <c r="H635" s="58"/>
      <c r="I635" s="52">
        <v>29603078</v>
      </c>
      <c r="J635" s="52">
        <v>57908373</v>
      </c>
      <c r="K635" s="51"/>
      <c r="L635" s="52"/>
      <c r="M635" s="22">
        <v>51</v>
      </c>
      <c r="N635" s="22"/>
      <c r="O635" s="23">
        <v>1</v>
      </c>
      <c r="P635" s="23">
        <v>1</v>
      </c>
      <c r="Q635" s="19">
        <f t="shared" si="115"/>
        <v>-51</v>
      </c>
      <c r="R635" s="19">
        <f t="shared" si="116"/>
        <v>-51</v>
      </c>
      <c r="S635" s="5">
        <f t="shared" si="112"/>
        <v>0</v>
      </c>
      <c r="T635" s="5">
        <f t="shared" si="113"/>
        <v>0</v>
      </c>
      <c r="U635" s="5">
        <f t="shared" si="109"/>
        <v>0</v>
      </c>
      <c r="V635" s="24">
        <v>0</v>
      </c>
      <c r="W635" s="12">
        <f t="shared" si="110"/>
        <v>-6484.14</v>
      </c>
      <c r="X635" s="12">
        <f t="shared" si="111"/>
        <v>-8439.99</v>
      </c>
      <c r="Y635" s="12">
        <f t="shared" si="114"/>
        <v>-14924.130000000001</v>
      </c>
      <c r="Z635" s="52"/>
      <c r="AA635" s="25">
        <f t="shared" si="117"/>
        <v>0</v>
      </c>
      <c r="AB635" s="25"/>
      <c r="AC635" s="25"/>
      <c r="AD635" s="25"/>
      <c r="AE635" s="24">
        <v>1</v>
      </c>
      <c r="AF635" s="24"/>
      <c r="AG635" s="52"/>
      <c r="AH635" s="52" t="s">
        <v>142</v>
      </c>
      <c r="AI635" s="26"/>
      <c r="AJ635" s="22" t="s">
        <v>748</v>
      </c>
    </row>
    <row r="636" spans="1:36" x14ac:dyDescent="0.2">
      <c r="A636" s="5">
        <v>642</v>
      </c>
      <c r="B636" s="16">
        <v>330810043259</v>
      </c>
      <c r="C636" s="17">
        <v>650303302632</v>
      </c>
      <c r="D636" s="52" t="s">
        <v>1233</v>
      </c>
      <c r="E636" s="52" t="s">
        <v>1234</v>
      </c>
      <c r="F636" s="52" t="s">
        <v>968</v>
      </c>
      <c r="G636" s="58">
        <v>2</v>
      </c>
      <c r="H636" s="58">
        <v>34</v>
      </c>
      <c r="I636" s="52">
        <v>25160405</v>
      </c>
      <c r="J636" s="52">
        <v>230370</v>
      </c>
      <c r="K636" s="51"/>
      <c r="L636" s="52"/>
      <c r="M636" s="22">
        <v>425</v>
      </c>
      <c r="N636" s="22"/>
      <c r="O636" s="23">
        <v>1</v>
      </c>
      <c r="P636" s="23">
        <v>1</v>
      </c>
      <c r="Q636" s="19">
        <f t="shared" si="115"/>
        <v>-425</v>
      </c>
      <c r="R636" s="19">
        <f t="shared" si="116"/>
        <v>-425</v>
      </c>
      <c r="S636" s="5">
        <f t="shared" si="112"/>
        <v>0</v>
      </c>
      <c r="T636" s="5">
        <f t="shared" si="113"/>
        <v>0</v>
      </c>
      <c r="U636" s="5">
        <f t="shared" si="109"/>
        <v>0</v>
      </c>
      <c r="V636" s="24">
        <v>0</v>
      </c>
      <c r="W636" s="12">
        <f t="shared" si="110"/>
        <v>-54034.5</v>
      </c>
      <c r="X636" s="12">
        <f t="shared" si="111"/>
        <v>-70333.25</v>
      </c>
      <c r="Y636" s="12">
        <f t="shared" si="114"/>
        <v>-124367.75</v>
      </c>
      <c r="Z636" s="52"/>
      <c r="AA636" s="25">
        <f t="shared" si="117"/>
        <v>0</v>
      </c>
      <c r="AB636" s="25"/>
      <c r="AC636" s="25"/>
      <c r="AD636" s="25"/>
      <c r="AE636" s="24"/>
      <c r="AF636" s="24"/>
      <c r="AG636" s="52"/>
      <c r="AH636" s="52" t="s">
        <v>142</v>
      </c>
      <c r="AI636" s="26"/>
      <c r="AJ636" s="22" t="s">
        <v>748</v>
      </c>
    </row>
    <row r="637" spans="1:36" x14ac:dyDescent="0.2">
      <c r="A637" s="5">
        <v>643</v>
      </c>
      <c r="B637" s="16">
        <v>330100231775</v>
      </c>
      <c r="C637" s="17">
        <v>61140003982</v>
      </c>
      <c r="D637" s="52" t="s">
        <v>1235</v>
      </c>
      <c r="E637" s="52" t="s">
        <v>968</v>
      </c>
      <c r="F637" s="52" t="s">
        <v>968</v>
      </c>
      <c r="G637" s="58">
        <v>8</v>
      </c>
      <c r="H637" s="58"/>
      <c r="I637" s="52">
        <v>13095431</v>
      </c>
      <c r="J637" s="52">
        <v>230146</v>
      </c>
      <c r="K637" s="51"/>
      <c r="L637" s="52"/>
      <c r="M637" s="22">
        <v>460</v>
      </c>
      <c r="N637" s="22"/>
      <c r="O637" s="23">
        <v>1</v>
      </c>
      <c r="P637" s="23">
        <v>1</v>
      </c>
      <c r="Q637" s="19">
        <f t="shared" si="115"/>
        <v>-460</v>
      </c>
      <c r="R637" s="19">
        <f t="shared" si="116"/>
        <v>-460</v>
      </c>
      <c r="S637" s="5">
        <f t="shared" si="112"/>
        <v>0</v>
      </c>
      <c r="T637" s="5">
        <f t="shared" si="113"/>
        <v>0</v>
      </c>
      <c r="U637" s="5">
        <f t="shared" si="109"/>
        <v>0</v>
      </c>
      <c r="V637" s="24">
        <v>0</v>
      </c>
      <c r="W637" s="12">
        <f t="shared" si="110"/>
        <v>-58484.4</v>
      </c>
      <c r="X637" s="12">
        <f t="shared" si="111"/>
        <v>-76125.400000000009</v>
      </c>
      <c r="Y637" s="12">
        <f t="shared" si="114"/>
        <v>-134609.80000000002</v>
      </c>
      <c r="Z637" s="52"/>
      <c r="AA637" s="25">
        <f t="shared" si="117"/>
        <v>0</v>
      </c>
      <c r="AB637" s="25"/>
      <c r="AC637" s="25"/>
      <c r="AD637" s="25"/>
      <c r="AE637" s="24">
        <v>1</v>
      </c>
      <c r="AF637" s="24"/>
      <c r="AG637" s="52"/>
      <c r="AH637" s="52" t="s">
        <v>142</v>
      </c>
      <c r="AI637" s="26"/>
      <c r="AJ637" s="22" t="s">
        <v>748</v>
      </c>
    </row>
    <row r="638" spans="1:36" x14ac:dyDescent="0.2">
      <c r="A638" s="5">
        <v>644</v>
      </c>
      <c r="B638" s="16">
        <v>582020067159</v>
      </c>
      <c r="C638" s="17">
        <v>740820401393</v>
      </c>
      <c r="D638" s="52" t="s">
        <v>1236</v>
      </c>
      <c r="E638" s="52" t="s">
        <v>1237</v>
      </c>
      <c r="F638" s="52" t="s">
        <v>91</v>
      </c>
      <c r="G638" s="58">
        <v>8</v>
      </c>
      <c r="H638" s="58">
        <v>3</v>
      </c>
      <c r="I638" s="52">
        <v>15804710</v>
      </c>
      <c r="J638" s="52">
        <v>38553</v>
      </c>
      <c r="K638" s="51"/>
      <c r="L638" s="52"/>
      <c r="M638" s="22">
        <v>210</v>
      </c>
      <c r="N638" s="22"/>
      <c r="O638" s="23">
        <v>1</v>
      </c>
      <c r="P638" s="23">
        <v>1</v>
      </c>
      <c r="Q638" s="19">
        <f t="shared" si="115"/>
        <v>-210</v>
      </c>
      <c r="R638" s="19">
        <f t="shared" si="116"/>
        <v>-210</v>
      </c>
      <c r="S638" s="5">
        <f t="shared" si="112"/>
        <v>0</v>
      </c>
      <c r="T638" s="5">
        <f t="shared" si="113"/>
        <v>0</v>
      </c>
      <c r="U638" s="5">
        <f t="shared" si="109"/>
        <v>0</v>
      </c>
      <c r="V638" s="24">
        <v>0</v>
      </c>
      <c r="W638" s="12">
        <f t="shared" si="110"/>
        <v>-26699.4</v>
      </c>
      <c r="X638" s="12">
        <f t="shared" si="111"/>
        <v>-34752.9</v>
      </c>
      <c r="Y638" s="12">
        <f t="shared" si="114"/>
        <v>-61452.3</v>
      </c>
      <c r="Z638" s="52"/>
      <c r="AA638" s="25">
        <f t="shared" si="117"/>
        <v>0</v>
      </c>
      <c r="AB638" s="25"/>
      <c r="AC638" s="25"/>
      <c r="AD638" s="25"/>
      <c r="AE638" s="24">
        <v>1</v>
      </c>
      <c r="AF638" s="24"/>
      <c r="AG638" s="52"/>
      <c r="AH638" s="52" t="s">
        <v>142</v>
      </c>
      <c r="AI638" s="26"/>
      <c r="AJ638" s="22" t="s">
        <v>748</v>
      </c>
    </row>
    <row r="639" spans="1:36" x14ac:dyDescent="0.2">
      <c r="A639" s="5">
        <v>645</v>
      </c>
      <c r="B639" s="16">
        <v>331017785833</v>
      </c>
      <c r="C639" s="17"/>
      <c r="D639" s="52" t="s">
        <v>1238</v>
      </c>
      <c r="E639" s="52" t="s">
        <v>968</v>
      </c>
      <c r="F639" s="52"/>
      <c r="G639" s="58"/>
      <c r="H639" s="58"/>
      <c r="I639" s="52">
        <v>29106003</v>
      </c>
      <c r="J639" s="52"/>
      <c r="K639" s="51"/>
      <c r="L639" s="52"/>
      <c r="M639" s="22">
        <v>6</v>
      </c>
      <c r="N639" s="22"/>
      <c r="O639" s="23">
        <v>1</v>
      </c>
      <c r="P639" s="23">
        <v>1</v>
      </c>
      <c r="Q639" s="19">
        <f t="shared" si="115"/>
        <v>-6</v>
      </c>
      <c r="R639" s="19">
        <f t="shared" si="116"/>
        <v>-6</v>
      </c>
      <c r="S639" s="5">
        <f t="shared" si="112"/>
        <v>0</v>
      </c>
      <c r="T639" s="5">
        <f t="shared" si="113"/>
        <v>0</v>
      </c>
      <c r="U639" s="5">
        <f t="shared" si="109"/>
        <v>0</v>
      </c>
      <c r="V639" s="24">
        <v>0</v>
      </c>
      <c r="W639" s="12">
        <f t="shared" si="110"/>
        <v>-762.84</v>
      </c>
      <c r="X639" s="12">
        <f t="shared" si="111"/>
        <v>-992.94</v>
      </c>
      <c r="Y639" s="12">
        <f t="shared" si="114"/>
        <v>-1755.7800000000002</v>
      </c>
      <c r="Z639" s="52"/>
      <c r="AA639" s="25">
        <f t="shared" si="117"/>
        <v>0</v>
      </c>
      <c r="AB639" s="25"/>
      <c r="AC639" s="25"/>
      <c r="AD639" s="25"/>
      <c r="AE639" s="24"/>
      <c r="AF639" s="24"/>
      <c r="AG639" s="52"/>
      <c r="AH639" s="52" t="s">
        <v>142</v>
      </c>
      <c r="AI639" s="26"/>
      <c r="AJ639" s="22" t="s">
        <v>748</v>
      </c>
    </row>
    <row r="640" spans="1:36" x14ac:dyDescent="0.2">
      <c r="A640" s="5">
        <v>646</v>
      </c>
      <c r="B640" s="16">
        <v>331010764915</v>
      </c>
      <c r="C640" s="17">
        <v>670529400024</v>
      </c>
      <c r="D640" s="52" t="s">
        <v>1239</v>
      </c>
      <c r="E640" s="52" t="s">
        <v>1240</v>
      </c>
      <c r="F640" s="52" t="s">
        <v>968</v>
      </c>
      <c r="G640" s="58">
        <v>8</v>
      </c>
      <c r="H640" s="58"/>
      <c r="I640" s="52">
        <v>29651681</v>
      </c>
      <c r="J640" s="52">
        <v>51382</v>
      </c>
      <c r="K640" s="51"/>
      <c r="L640" s="52"/>
      <c r="M640" s="22">
        <v>59</v>
      </c>
      <c r="N640" s="22"/>
      <c r="O640" s="23">
        <v>1</v>
      </c>
      <c r="P640" s="23">
        <v>1</v>
      </c>
      <c r="Q640" s="19">
        <f t="shared" si="115"/>
        <v>-59</v>
      </c>
      <c r="R640" s="19">
        <f t="shared" si="116"/>
        <v>-59</v>
      </c>
      <c r="S640" s="5">
        <f t="shared" si="112"/>
        <v>0</v>
      </c>
      <c r="T640" s="5">
        <f t="shared" si="113"/>
        <v>0</v>
      </c>
      <c r="U640" s="5">
        <f t="shared" si="109"/>
        <v>0</v>
      </c>
      <c r="V640" s="24">
        <v>0</v>
      </c>
      <c r="W640" s="12">
        <f t="shared" si="110"/>
        <v>-7501.26</v>
      </c>
      <c r="X640" s="12">
        <f t="shared" si="111"/>
        <v>-9763.91</v>
      </c>
      <c r="Y640" s="12">
        <f t="shared" si="114"/>
        <v>-17265.169999999998</v>
      </c>
      <c r="Z640" s="52"/>
      <c r="AA640" s="25">
        <f t="shared" si="117"/>
        <v>0</v>
      </c>
      <c r="AB640" s="25"/>
      <c r="AC640" s="25"/>
      <c r="AD640" s="25"/>
      <c r="AE640" s="24">
        <v>1</v>
      </c>
      <c r="AF640" s="24"/>
      <c r="AG640" s="52"/>
      <c r="AH640" s="52" t="s">
        <v>142</v>
      </c>
      <c r="AI640" s="26"/>
      <c r="AJ640" s="22" t="s">
        <v>748</v>
      </c>
    </row>
    <row r="641" spans="1:36" x14ac:dyDescent="0.2">
      <c r="A641" s="5">
        <v>647</v>
      </c>
      <c r="B641" s="16">
        <v>331018878722</v>
      </c>
      <c r="C641" s="17">
        <v>650925401187</v>
      </c>
      <c r="D641" s="52" t="s">
        <v>1241</v>
      </c>
      <c r="E641" s="52" t="s">
        <v>1193</v>
      </c>
      <c r="F641" s="52" t="s">
        <v>968</v>
      </c>
      <c r="G641" s="58">
        <v>3</v>
      </c>
      <c r="H641" s="58"/>
      <c r="I641" s="52">
        <v>8181127</v>
      </c>
      <c r="J641" s="52">
        <v>522299</v>
      </c>
      <c r="K641" s="51"/>
      <c r="L641" s="52"/>
      <c r="M641" s="22">
        <v>1424</v>
      </c>
      <c r="N641" s="22"/>
      <c r="O641" s="23">
        <v>1</v>
      </c>
      <c r="P641" s="23">
        <v>1</v>
      </c>
      <c r="Q641" s="19">
        <f t="shared" si="115"/>
        <v>-1424</v>
      </c>
      <c r="R641" s="19">
        <f t="shared" si="116"/>
        <v>-1424</v>
      </c>
      <c r="S641" s="5">
        <f t="shared" si="112"/>
        <v>0</v>
      </c>
      <c r="T641" s="5">
        <f t="shared" si="113"/>
        <v>0</v>
      </c>
      <c r="U641" s="5">
        <f t="shared" ref="U641:U704" si="118">(vod+kan)*T641</f>
        <v>0</v>
      </c>
      <c r="V641" s="24">
        <v>0</v>
      </c>
      <c r="W641" s="12">
        <f t="shared" ref="W641:W704" si="119">IF( OR(AH641="респ.бюджет",AH641="гор.бюджет",AH641="обл.бюджет"),vod_b,IF(AH641="район",vod_r,IF(AH641="талсуат",vod_tal,IF(AH641="коммунал.хоз-во",vod_kom,vod))))*Q641</f>
        <v>-181047.36000000002</v>
      </c>
      <c r="X641" s="12">
        <f t="shared" ref="X641:X704" si="120">IF( OR(AH641="респ.бюджет",AH641="гор.бюджет",AH641="обл.бюджет"),kan_b,IF(AH641="район",kan_r,IF(AH641="талсуат",kan_tal,IF(AH641="коммунал.хоз-во",kan_kom,kan))))*R641</f>
        <v>-235657.76</v>
      </c>
      <c r="Y641" s="12">
        <f t="shared" si="114"/>
        <v>-416705.12</v>
      </c>
      <c r="Z641" s="52"/>
      <c r="AA641" s="25">
        <f t="shared" si="117"/>
        <v>0</v>
      </c>
      <c r="AB641" s="25"/>
      <c r="AC641" s="25"/>
      <c r="AD641" s="25"/>
      <c r="AE641" s="24">
        <v>1</v>
      </c>
      <c r="AF641" s="24"/>
      <c r="AG641" s="52"/>
      <c r="AH641" s="52" t="s">
        <v>142</v>
      </c>
      <c r="AI641" s="26"/>
      <c r="AJ641" s="22" t="s">
        <v>748</v>
      </c>
    </row>
    <row r="642" spans="1:36" x14ac:dyDescent="0.2">
      <c r="A642" s="5">
        <v>648</v>
      </c>
      <c r="B642" s="16">
        <v>331018878722</v>
      </c>
      <c r="C642" s="17">
        <v>650925401187</v>
      </c>
      <c r="D642" s="52" t="s">
        <v>1242</v>
      </c>
      <c r="E642" s="52" t="s">
        <v>1243</v>
      </c>
      <c r="F642" s="52" t="s">
        <v>968</v>
      </c>
      <c r="G642" s="58">
        <v>3</v>
      </c>
      <c r="H642" s="58"/>
      <c r="I642" s="52">
        <v>1311040</v>
      </c>
      <c r="J642" s="52">
        <v>88071</v>
      </c>
      <c r="K642" s="51"/>
      <c r="L642" s="52"/>
      <c r="M642" s="22">
        <v>1223</v>
      </c>
      <c r="N642" s="22"/>
      <c r="O642" s="23">
        <v>1</v>
      </c>
      <c r="P642" s="23">
        <v>1</v>
      </c>
      <c r="Q642" s="19">
        <f t="shared" si="115"/>
        <v>-1223</v>
      </c>
      <c r="R642" s="19">
        <f t="shared" si="116"/>
        <v>-1223</v>
      </c>
      <c r="S642" s="5">
        <f t="shared" ref="S642:S705" si="121">IF(OR(AND(AH642="кафе",Q642&lt;25),AND(AH642="рестораны",Q642&lt;110),AND(AH642="гостиницы",Q642&lt;70),AND(AH642="азс и автомойки",Q642&lt;160),AND(AH642="сауны",Q642&lt;80),AND(AH642="бани",Q642&lt;50)),1,0)</f>
        <v>0</v>
      </c>
      <c r="T642" s="5">
        <f t="shared" ref="T642:T705" si="122">S642*IF(AH642="кафе",25-Q642,IF(AH642="рестораны",110-Q642,IF(AH642="гостиницы",70-Q642,IF(AH642="азс и автомойки",160-Q642,IF(AH642="сауны",80-Q642,IF(AH642="бани",50-Q642,0))))))</f>
        <v>0</v>
      </c>
      <c r="U642" s="5">
        <f t="shared" si="118"/>
        <v>0</v>
      </c>
      <c r="V642" s="24">
        <v>0</v>
      </c>
      <c r="W642" s="12">
        <f t="shared" si="119"/>
        <v>-155492.22</v>
      </c>
      <c r="X642" s="12">
        <f t="shared" si="120"/>
        <v>-202394.27000000002</v>
      </c>
      <c r="Y642" s="12">
        <f t="shared" ref="Y642:Y705" si="123">W642+X642+AC642</f>
        <v>-357886.49</v>
      </c>
      <c r="Z642" s="52"/>
      <c r="AA642" s="25">
        <f t="shared" si="117"/>
        <v>0</v>
      </c>
      <c r="AB642" s="25"/>
      <c r="AC642" s="25"/>
      <c r="AD642" s="25"/>
      <c r="AE642" s="24">
        <v>1</v>
      </c>
      <c r="AF642" s="24"/>
      <c r="AG642" s="52"/>
      <c r="AH642" s="52" t="s">
        <v>142</v>
      </c>
      <c r="AI642" s="26"/>
      <c r="AJ642" s="22" t="s">
        <v>748</v>
      </c>
    </row>
    <row r="643" spans="1:36" x14ac:dyDescent="0.2">
      <c r="A643" s="5">
        <v>649</v>
      </c>
      <c r="B643" s="16">
        <v>331018878722</v>
      </c>
      <c r="C643" s="17">
        <v>650925401187</v>
      </c>
      <c r="D643" s="52" t="s">
        <v>1242</v>
      </c>
      <c r="E643" s="52" t="s">
        <v>1243</v>
      </c>
      <c r="F643" s="52" t="s">
        <v>968</v>
      </c>
      <c r="G643" s="58">
        <v>3</v>
      </c>
      <c r="H643" s="58"/>
      <c r="I643" s="52">
        <v>549553</v>
      </c>
      <c r="J643" s="50">
        <v>88080</v>
      </c>
      <c r="K643" s="51"/>
      <c r="L643" s="52"/>
      <c r="M643" s="22">
        <v>146</v>
      </c>
      <c r="N643" s="22"/>
      <c r="O643" s="23">
        <v>1</v>
      </c>
      <c r="P643" s="23">
        <v>1</v>
      </c>
      <c r="Q643" s="19">
        <f t="shared" si="115"/>
        <v>-146</v>
      </c>
      <c r="R643" s="19">
        <f t="shared" si="116"/>
        <v>-146</v>
      </c>
      <c r="S643" s="5">
        <f t="shared" si="121"/>
        <v>0</v>
      </c>
      <c r="T643" s="5">
        <f t="shared" si="122"/>
        <v>0</v>
      </c>
      <c r="U643" s="5">
        <f t="shared" si="118"/>
        <v>0</v>
      </c>
      <c r="V643" s="24">
        <v>0</v>
      </c>
      <c r="W643" s="12">
        <f t="shared" si="119"/>
        <v>-18562.439999999999</v>
      </c>
      <c r="X643" s="12">
        <f t="shared" si="120"/>
        <v>-24161.54</v>
      </c>
      <c r="Y643" s="12">
        <f t="shared" si="123"/>
        <v>-42723.979999999996</v>
      </c>
      <c r="Z643" s="52"/>
      <c r="AA643" s="25">
        <f t="shared" si="117"/>
        <v>0</v>
      </c>
      <c r="AB643" s="25"/>
      <c r="AC643" s="25"/>
      <c r="AD643" s="25"/>
      <c r="AE643" s="24">
        <v>1</v>
      </c>
      <c r="AF643" s="24"/>
      <c r="AG643" s="52"/>
      <c r="AH643" s="52" t="s">
        <v>142</v>
      </c>
      <c r="AI643" s="26"/>
      <c r="AJ643" s="22" t="s">
        <v>748</v>
      </c>
    </row>
    <row r="644" spans="1:36" x14ac:dyDescent="0.2">
      <c r="A644" s="5">
        <v>650</v>
      </c>
      <c r="B644" s="16" t="s">
        <v>1244</v>
      </c>
      <c r="C644" s="17">
        <v>670318402446</v>
      </c>
      <c r="D644" s="52" t="s">
        <v>1245</v>
      </c>
      <c r="E644" s="52" t="s">
        <v>1246</v>
      </c>
      <c r="F644" s="52" t="s">
        <v>968</v>
      </c>
      <c r="G644" s="58">
        <v>2</v>
      </c>
      <c r="H644" s="58">
        <v>49</v>
      </c>
      <c r="I644" s="52">
        <v>14639572</v>
      </c>
      <c r="J644" s="50">
        <v>316648</v>
      </c>
      <c r="K644" s="51"/>
      <c r="L644" s="52"/>
      <c r="M644" s="22">
        <v>444</v>
      </c>
      <c r="N644" s="22"/>
      <c r="O644" s="23">
        <v>1</v>
      </c>
      <c r="P644" s="23">
        <v>1</v>
      </c>
      <c r="Q644" s="19">
        <f t="shared" si="115"/>
        <v>-444</v>
      </c>
      <c r="R644" s="19">
        <f t="shared" si="116"/>
        <v>-444</v>
      </c>
      <c r="S644" s="5">
        <f t="shared" si="121"/>
        <v>0</v>
      </c>
      <c r="T644" s="5">
        <f t="shared" si="122"/>
        <v>0</v>
      </c>
      <c r="U644" s="5">
        <f t="shared" si="118"/>
        <v>0</v>
      </c>
      <c r="V644" s="24">
        <v>0</v>
      </c>
      <c r="W644" s="12">
        <f t="shared" si="119"/>
        <v>-56450.16</v>
      </c>
      <c r="X644" s="12">
        <f t="shared" si="120"/>
        <v>-73477.56</v>
      </c>
      <c r="Y644" s="12">
        <f t="shared" si="123"/>
        <v>-129927.72</v>
      </c>
      <c r="Z644" s="52"/>
      <c r="AA644" s="25">
        <f t="shared" si="117"/>
        <v>0</v>
      </c>
      <c r="AB644" s="25"/>
      <c r="AC644" s="25"/>
      <c r="AD644" s="25"/>
      <c r="AE644" s="24">
        <v>1</v>
      </c>
      <c r="AF644" s="24"/>
      <c r="AG644" s="52"/>
      <c r="AH644" s="52" t="s">
        <v>142</v>
      </c>
      <c r="AI644" s="26"/>
      <c r="AJ644" s="22" t="s">
        <v>748</v>
      </c>
    </row>
    <row r="645" spans="1:36" x14ac:dyDescent="0.2">
      <c r="A645" s="5">
        <v>651</v>
      </c>
      <c r="B645" s="16">
        <v>331010707371</v>
      </c>
      <c r="C645" s="17">
        <v>710902402341</v>
      </c>
      <c r="D645" s="52" t="s">
        <v>1247</v>
      </c>
      <c r="E645" s="52" t="s">
        <v>1248</v>
      </c>
      <c r="F645" s="52"/>
      <c r="G645" s="58"/>
      <c r="H645" s="58"/>
      <c r="I645" s="52">
        <v>15882861</v>
      </c>
      <c r="J645" s="50">
        <v>122475</v>
      </c>
      <c r="K645" s="51"/>
      <c r="L645" s="52"/>
      <c r="M645" s="22">
        <v>55</v>
      </c>
      <c r="N645" s="22"/>
      <c r="O645" s="23">
        <v>1</v>
      </c>
      <c r="P645" s="23">
        <v>1</v>
      </c>
      <c r="Q645" s="19">
        <f t="shared" si="115"/>
        <v>-55</v>
      </c>
      <c r="R645" s="19">
        <f t="shared" si="116"/>
        <v>-55</v>
      </c>
      <c r="S645" s="5">
        <f t="shared" si="121"/>
        <v>0</v>
      </c>
      <c r="T645" s="5">
        <f t="shared" si="122"/>
        <v>0</v>
      </c>
      <c r="U645" s="5">
        <f t="shared" si="118"/>
        <v>0</v>
      </c>
      <c r="V645" s="24">
        <v>0</v>
      </c>
      <c r="W645" s="12">
        <f t="shared" si="119"/>
        <v>-6992.7</v>
      </c>
      <c r="X645" s="12">
        <f t="shared" si="120"/>
        <v>-9101.9500000000007</v>
      </c>
      <c r="Y645" s="12">
        <f t="shared" si="123"/>
        <v>-16094.650000000001</v>
      </c>
      <c r="Z645" s="52"/>
      <c r="AA645" s="25">
        <f t="shared" si="117"/>
        <v>0</v>
      </c>
      <c r="AB645" s="25"/>
      <c r="AC645" s="25"/>
      <c r="AD645" s="25"/>
      <c r="AE645" s="24"/>
      <c r="AF645" s="24"/>
      <c r="AG645" s="52"/>
      <c r="AH645" s="52" t="s">
        <v>142</v>
      </c>
      <c r="AI645" s="26"/>
      <c r="AJ645" s="22" t="s">
        <v>748</v>
      </c>
    </row>
    <row r="646" spans="1:36" x14ac:dyDescent="0.2">
      <c r="A646" s="5">
        <v>652</v>
      </c>
      <c r="B646" s="16"/>
      <c r="C646" s="17">
        <v>720506301920</v>
      </c>
      <c r="D646" s="52" t="s">
        <v>1249</v>
      </c>
      <c r="E646" s="52" t="s">
        <v>1250</v>
      </c>
      <c r="F646" s="52"/>
      <c r="G646" s="58"/>
      <c r="H646" s="58"/>
      <c r="I646" s="52" t="s">
        <v>1251</v>
      </c>
      <c r="J646" s="50">
        <v>88892</v>
      </c>
      <c r="K646" s="51"/>
      <c r="L646" s="52"/>
      <c r="M646" s="22">
        <v>26</v>
      </c>
      <c r="N646" s="22"/>
      <c r="O646" s="23">
        <v>1</v>
      </c>
      <c r="P646" s="23">
        <v>1</v>
      </c>
      <c r="Q646" s="19">
        <f t="shared" si="115"/>
        <v>-26</v>
      </c>
      <c r="R646" s="19">
        <f t="shared" si="116"/>
        <v>-26</v>
      </c>
      <c r="S646" s="5">
        <f t="shared" si="121"/>
        <v>0</v>
      </c>
      <c r="T646" s="5">
        <f t="shared" si="122"/>
        <v>0</v>
      </c>
      <c r="U646" s="5">
        <f t="shared" si="118"/>
        <v>0</v>
      </c>
      <c r="V646" s="24">
        <v>0</v>
      </c>
      <c r="W646" s="12">
        <f t="shared" si="119"/>
        <v>-3305.64</v>
      </c>
      <c r="X646" s="12">
        <f t="shared" si="120"/>
        <v>-4302.74</v>
      </c>
      <c r="Y646" s="12">
        <f t="shared" si="123"/>
        <v>-7608.3799999999992</v>
      </c>
      <c r="Z646" s="52"/>
      <c r="AA646" s="25">
        <f t="shared" si="117"/>
        <v>0</v>
      </c>
      <c r="AB646" s="25"/>
      <c r="AC646" s="25"/>
      <c r="AD646" s="25"/>
      <c r="AE646" s="24"/>
      <c r="AF646" s="24"/>
      <c r="AG646" s="52"/>
      <c r="AH646" s="52" t="s">
        <v>142</v>
      </c>
      <c r="AI646" s="26"/>
      <c r="AJ646" s="22" t="s">
        <v>748</v>
      </c>
    </row>
    <row r="647" spans="1:36" x14ac:dyDescent="0.2">
      <c r="A647" s="5">
        <v>653</v>
      </c>
      <c r="B647" s="16">
        <v>331012181197</v>
      </c>
      <c r="C647" s="17">
        <v>690404401489</v>
      </c>
      <c r="D647" s="52" t="s">
        <v>1252</v>
      </c>
      <c r="E647" s="52" t="s">
        <v>1253</v>
      </c>
      <c r="F647" s="52" t="s">
        <v>91</v>
      </c>
      <c r="G647" s="58">
        <v>39</v>
      </c>
      <c r="H647" s="58">
        <v>5</v>
      </c>
      <c r="I647" s="52" t="s">
        <v>1254</v>
      </c>
      <c r="J647" s="50">
        <v>17328923</v>
      </c>
      <c r="K647" s="51"/>
      <c r="L647" s="52"/>
      <c r="M647" s="22">
        <v>89</v>
      </c>
      <c r="N647" s="22"/>
      <c r="O647" s="23">
        <v>1</v>
      </c>
      <c r="P647" s="23">
        <v>1</v>
      </c>
      <c r="Q647" s="19">
        <f t="shared" si="115"/>
        <v>-89</v>
      </c>
      <c r="R647" s="19">
        <f t="shared" si="116"/>
        <v>-89</v>
      </c>
      <c r="S647" s="5">
        <f t="shared" si="121"/>
        <v>0</v>
      </c>
      <c r="T647" s="5">
        <f t="shared" si="122"/>
        <v>0</v>
      </c>
      <c r="U647" s="5">
        <f t="shared" si="118"/>
        <v>0</v>
      </c>
      <c r="V647" s="24">
        <v>0</v>
      </c>
      <c r="W647" s="12">
        <f t="shared" si="119"/>
        <v>-11315.460000000001</v>
      </c>
      <c r="X647" s="12">
        <f t="shared" si="120"/>
        <v>-14728.61</v>
      </c>
      <c r="Y647" s="12">
        <f t="shared" si="123"/>
        <v>-26044.07</v>
      </c>
      <c r="Z647" s="52"/>
      <c r="AA647" s="25">
        <f t="shared" si="117"/>
        <v>0</v>
      </c>
      <c r="AB647" s="25"/>
      <c r="AC647" s="25"/>
      <c r="AD647" s="25"/>
      <c r="AE647" s="24">
        <v>1</v>
      </c>
      <c r="AF647" s="24"/>
      <c r="AG647" s="52"/>
      <c r="AH647" s="52" t="s">
        <v>142</v>
      </c>
      <c r="AI647" s="26"/>
      <c r="AJ647" s="22" t="s">
        <v>748</v>
      </c>
    </row>
    <row r="648" spans="1:36" x14ac:dyDescent="0.2">
      <c r="A648" s="5">
        <v>654</v>
      </c>
      <c r="B648" s="16">
        <v>331010793737</v>
      </c>
      <c r="C648" s="17">
        <v>660603401306</v>
      </c>
      <c r="D648" s="60" t="s">
        <v>1255</v>
      </c>
      <c r="E648" s="52" t="s">
        <v>1256</v>
      </c>
      <c r="F648" s="52" t="s">
        <v>211</v>
      </c>
      <c r="G648" s="58">
        <v>28</v>
      </c>
      <c r="H648" s="58" t="s">
        <v>1257</v>
      </c>
      <c r="I648" s="52" t="s">
        <v>1258</v>
      </c>
      <c r="J648" s="50">
        <v>17328465</v>
      </c>
      <c r="K648" s="51"/>
      <c r="L648" s="52"/>
      <c r="M648" s="22">
        <v>31</v>
      </c>
      <c r="N648" s="22"/>
      <c r="O648" s="23">
        <v>1</v>
      </c>
      <c r="P648" s="23">
        <v>1</v>
      </c>
      <c r="Q648" s="19">
        <f t="shared" si="115"/>
        <v>-31</v>
      </c>
      <c r="R648" s="19">
        <f t="shared" si="116"/>
        <v>-31</v>
      </c>
      <c r="S648" s="5">
        <f t="shared" si="121"/>
        <v>0</v>
      </c>
      <c r="T648" s="5">
        <f t="shared" si="122"/>
        <v>0</v>
      </c>
      <c r="U648" s="5">
        <f t="shared" si="118"/>
        <v>0</v>
      </c>
      <c r="V648" s="24">
        <v>0</v>
      </c>
      <c r="W648" s="12">
        <f t="shared" si="119"/>
        <v>-3941.34</v>
      </c>
      <c r="X648" s="12">
        <f t="shared" si="120"/>
        <v>-5130.1900000000005</v>
      </c>
      <c r="Y648" s="12">
        <f t="shared" si="123"/>
        <v>-9071.5300000000007</v>
      </c>
      <c r="Z648" s="52"/>
      <c r="AA648" s="25">
        <f t="shared" si="117"/>
        <v>0</v>
      </c>
      <c r="AB648" s="25"/>
      <c r="AC648" s="25"/>
      <c r="AD648" s="25"/>
      <c r="AE648" s="24"/>
      <c r="AF648" s="24"/>
      <c r="AG648" s="52"/>
      <c r="AH648" s="52" t="s">
        <v>142</v>
      </c>
      <c r="AI648" s="26"/>
      <c r="AJ648" s="22" t="s">
        <v>748</v>
      </c>
    </row>
    <row r="649" spans="1:36" x14ac:dyDescent="0.2">
      <c r="A649" s="5">
        <v>655</v>
      </c>
      <c r="B649" s="16"/>
      <c r="C649" s="17">
        <v>120540007297</v>
      </c>
      <c r="D649" s="78" t="s">
        <v>1259</v>
      </c>
      <c r="E649" s="52" t="s">
        <v>931</v>
      </c>
      <c r="F649" s="52" t="s">
        <v>1260</v>
      </c>
      <c r="G649" s="58">
        <v>14</v>
      </c>
      <c r="H649" s="58"/>
      <c r="I649" s="52">
        <v>14609885</v>
      </c>
      <c r="J649" s="50">
        <v>5677579</v>
      </c>
      <c r="K649" s="51"/>
      <c r="L649" s="52"/>
      <c r="M649" s="22">
        <v>60</v>
      </c>
      <c r="N649" s="22"/>
      <c r="O649" s="23">
        <v>1</v>
      </c>
      <c r="P649" s="31">
        <v>1</v>
      </c>
      <c r="Q649" s="19">
        <f t="shared" si="115"/>
        <v>-60</v>
      </c>
      <c r="R649" s="19">
        <f t="shared" si="116"/>
        <v>-60</v>
      </c>
      <c r="S649" s="5">
        <f t="shared" si="121"/>
        <v>0</v>
      </c>
      <c r="T649" s="5">
        <f t="shared" si="122"/>
        <v>0</v>
      </c>
      <c r="U649" s="5">
        <f t="shared" si="118"/>
        <v>0</v>
      </c>
      <c r="V649" s="24">
        <v>0</v>
      </c>
      <c r="W649" s="12">
        <f t="shared" si="119"/>
        <v>-7628.4</v>
      </c>
      <c r="X649" s="12">
        <f t="shared" si="120"/>
        <v>-9929.4000000000015</v>
      </c>
      <c r="Y649" s="12">
        <f t="shared" si="123"/>
        <v>-17557.800000000003</v>
      </c>
      <c r="Z649" s="52"/>
      <c r="AA649" s="25">
        <f t="shared" si="117"/>
        <v>0</v>
      </c>
      <c r="AB649" s="25"/>
      <c r="AC649" s="25"/>
      <c r="AD649" s="25"/>
      <c r="AE649" s="24">
        <v>1</v>
      </c>
      <c r="AF649" s="24"/>
      <c r="AG649" s="52"/>
      <c r="AH649" s="52" t="s">
        <v>142</v>
      </c>
      <c r="AI649" s="26"/>
      <c r="AJ649" s="22" t="s">
        <v>748</v>
      </c>
    </row>
    <row r="650" spans="1:36" x14ac:dyDescent="0.2">
      <c r="A650" s="5">
        <v>656</v>
      </c>
      <c r="B650" s="16">
        <v>600700033173</v>
      </c>
      <c r="C650" s="17">
        <v>980640000093</v>
      </c>
      <c r="D650" s="66" t="s">
        <v>1261</v>
      </c>
      <c r="E650" s="52" t="s">
        <v>1262</v>
      </c>
      <c r="F650" s="52" t="s">
        <v>211</v>
      </c>
      <c r="G650" s="58">
        <v>46</v>
      </c>
      <c r="H650" s="58"/>
      <c r="I650" s="52">
        <v>762654</v>
      </c>
      <c r="J650" s="50">
        <v>57906185</v>
      </c>
      <c r="K650" s="51"/>
      <c r="L650" s="52"/>
      <c r="M650" s="22">
        <v>16302</v>
      </c>
      <c r="N650" s="22"/>
      <c r="O650" s="23">
        <v>1</v>
      </c>
      <c r="P650" s="23">
        <v>1</v>
      </c>
      <c r="Q650" s="19">
        <f t="shared" si="115"/>
        <v>-16302</v>
      </c>
      <c r="R650" s="19">
        <f t="shared" si="116"/>
        <v>-16302</v>
      </c>
      <c r="S650" s="5">
        <f t="shared" si="121"/>
        <v>0</v>
      </c>
      <c r="T650" s="5">
        <f t="shared" si="122"/>
        <v>0</v>
      </c>
      <c r="U650" s="5">
        <f t="shared" si="118"/>
        <v>0</v>
      </c>
      <c r="V650" s="24">
        <v>0</v>
      </c>
      <c r="W650" s="12">
        <f t="shared" si="119"/>
        <v>-2072636.28</v>
      </c>
      <c r="X650" s="12">
        <f t="shared" si="120"/>
        <v>-2697817.98</v>
      </c>
      <c r="Y650" s="12">
        <f t="shared" si="123"/>
        <v>-4770454.26</v>
      </c>
      <c r="Z650" s="52"/>
      <c r="AA650" s="25">
        <f t="shared" si="117"/>
        <v>0</v>
      </c>
      <c r="AB650" s="25"/>
      <c r="AC650" s="25"/>
      <c r="AD650" s="25"/>
      <c r="AE650" s="24">
        <v>1</v>
      </c>
      <c r="AF650" s="24"/>
      <c r="AG650" s="52"/>
      <c r="AH650" s="52" t="s">
        <v>1263</v>
      </c>
      <c r="AI650" s="26"/>
      <c r="AJ650" s="22" t="s">
        <v>748</v>
      </c>
    </row>
    <row r="651" spans="1:36" x14ac:dyDescent="0.2">
      <c r="A651" s="5">
        <v>657</v>
      </c>
      <c r="B651" s="16">
        <v>600400055239</v>
      </c>
      <c r="C651" s="17">
        <v>911040000021</v>
      </c>
      <c r="D651" s="66" t="s">
        <v>1264</v>
      </c>
      <c r="E651" s="52" t="s">
        <v>1265</v>
      </c>
      <c r="F651" s="52" t="s">
        <v>771</v>
      </c>
      <c r="G651" s="58">
        <v>101</v>
      </c>
      <c r="H651" s="58" t="s">
        <v>134</v>
      </c>
      <c r="I651" s="52">
        <v>19762</v>
      </c>
      <c r="J651" s="50" t="s">
        <v>1266</v>
      </c>
      <c r="K651" s="51"/>
      <c r="L651" s="52"/>
      <c r="M651" s="52">
        <v>2910</v>
      </c>
      <c r="N651" s="52"/>
      <c r="O651" s="23">
        <v>1</v>
      </c>
      <c r="P651" s="23">
        <v>1</v>
      </c>
      <c r="Q651" s="19">
        <f t="shared" si="115"/>
        <v>-2910</v>
      </c>
      <c r="R651" s="19">
        <f t="shared" si="116"/>
        <v>-2910</v>
      </c>
      <c r="S651" s="5">
        <f t="shared" si="121"/>
        <v>0</v>
      </c>
      <c r="T651" s="5">
        <f t="shared" si="122"/>
        <v>0</v>
      </c>
      <c r="U651" s="5">
        <f t="shared" si="118"/>
        <v>0</v>
      </c>
      <c r="V651" s="24">
        <v>0</v>
      </c>
      <c r="W651" s="12">
        <f t="shared" si="119"/>
        <v>-369977.4</v>
      </c>
      <c r="X651" s="12">
        <f t="shared" si="120"/>
        <v>-481575.9</v>
      </c>
      <c r="Y651" s="12">
        <f t="shared" si="123"/>
        <v>-851553.3</v>
      </c>
      <c r="Z651" s="52"/>
      <c r="AA651" s="25">
        <f t="shared" si="117"/>
        <v>0</v>
      </c>
      <c r="AB651" s="25"/>
      <c r="AC651" s="25"/>
      <c r="AD651" s="25"/>
      <c r="AE651" s="24">
        <v>1</v>
      </c>
      <c r="AF651" s="24"/>
      <c r="AG651" s="52"/>
      <c r="AH651" s="52" t="s">
        <v>1263</v>
      </c>
      <c r="AI651" s="26"/>
      <c r="AJ651" s="22" t="s">
        <v>748</v>
      </c>
    </row>
    <row r="652" spans="1:36" x14ac:dyDescent="0.2">
      <c r="A652" s="5">
        <v>658</v>
      </c>
      <c r="B652" s="16">
        <v>331000000122</v>
      </c>
      <c r="C652" s="17">
        <v>940140000385</v>
      </c>
      <c r="D652" s="66" t="s">
        <v>1267</v>
      </c>
      <c r="E652" s="52" t="s">
        <v>1268</v>
      </c>
      <c r="F652" s="52" t="s">
        <v>91</v>
      </c>
      <c r="G652" s="58">
        <v>27</v>
      </c>
      <c r="H652" s="58"/>
      <c r="I652" s="52">
        <v>15118343</v>
      </c>
      <c r="J652" s="50">
        <v>123084</v>
      </c>
      <c r="K652" s="51"/>
      <c r="L652" s="52"/>
      <c r="M652" s="52">
        <v>706</v>
      </c>
      <c r="N652" s="52"/>
      <c r="O652" s="23">
        <v>1</v>
      </c>
      <c r="P652" s="23">
        <v>1</v>
      </c>
      <c r="Q652" s="19">
        <f t="shared" si="115"/>
        <v>-706</v>
      </c>
      <c r="R652" s="19">
        <f t="shared" si="116"/>
        <v>-706</v>
      </c>
      <c r="S652" s="5">
        <f t="shared" si="121"/>
        <v>0</v>
      </c>
      <c r="T652" s="5">
        <f t="shared" si="122"/>
        <v>0</v>
      </c>
      <c r="U652" s="5">
        <f t="shared" si="118"/>
        <v>0</v>
      </c>
      <c r="V652" s="24">
        <v>0</v>
      </c>
      <c r="W652" s="12">
        <f t="shared" si="119"/>
        <v>-89760.84</v>
      </c>
      <c r="X652" s="12">
        <f t="shared" si="120"/>
        <v>-116835.94</v>
      </c>
      <c r="Y652" s="12">
        <f t="shared" si="123"/>
        <v>-206596.78</v>
      </c>
      <c r="Z652" s="52"/>
      <c r="AA652" s="25">
        <f t="shared" si="117"/>
        <v>0</v>
      </c>
      <c r="AB652" s="25"/>
      <c r="AC652" s="25"/>
      <c r="AD652" s="25"/>
      <c r="AE652" s="24">
        <v>1</v>
      </c>
      <c r="AF652" s="24"/>
      <c r="AG652" s="52"/>
      <c r="AH652" s="52" t="s">
        <v>1263</v>
      </c>
      <c r="AI652" s="26"/>
      <c r="AJ652" s="22" t="s">
        <v>748</v>
      </c>
    </row>
    <row r="653" spans="1:36" x14ac:dyDescent="0.2">
      <c r="A653" s="5">
        <v>659</v>
      </c>
      <c r="B653" s="16">
        <v>331012250486</v>
      </c>
      <c r="C653" s="17">
        <v>470216400215</v>
      </c>
      <c r="D653" s="56" t="s">
        <v>1269</v>
      </c>
      <c r="E653" s="52" t="s">
        <v>954</v>
      </c>
      <c r="F653" s="52" t="s">
        <v>811</v>
      </c>
      <c r="G653" s="58">
        <v>1</v>
      </c>
      <c r="H653" s="58"/>
      <c r="I653" s="52" t="s">
        <v>1270</v>
      </c>
      <c r="J653" s="50">
        <v>99971</v>
      </c>
      <c r="K653" s="51"/>
      <c r="L653" s="52"/>
      <c r="M653" s="22">
        <v>509</v>
      </c>
      <c r="N653" s="22"/>
      <c r="O653" s="23">
        <v>1</v>
      </c>
      <c r="P653" s="23">
        <v>1</v>
      </c>
      <c r="Q653" s="19">
        <f t="shared" si="115"/>
        <v>-509</v>
      </c>
      <c r="R653" s="19">
        <f t="shared" si="116"/>
        <v>-509</v>
      </c>
      <c r="S653" s="5">
        <f t="shared" si="121"/>
        <v>0</v>
      </c>
      <c r="T653" s="5">
        <f t="shared" si="122"/>
        <v>0</v>
      </c>
      <c r="U653" s="5">
        <f t="shared" si="118"/>
        <v>0</v>
      </c>
      <c r="V653" s="24">
        <v>0</v>
      </c>
      <c r="W653" s="12">
        <f t="shared" si="119"/>
        <v>-64714.26</v>
      </c>
      <c r="X653" s="12">
        <f t="shared" si="120"/>
        <v>-84234.41</v>
      </c>
      <c r="Y653" s="12">
        <f t="shared" si="123"/>
        <v>-148948.67000000001</v>
      </c>
      <c r="Z653" s="52"/>
      <c r="AA653" s="25">
        <f t="shared" si="117"/>
        <v>0</v>
      </c>
      <c r="AB653" s="25"/>
      <c r="AC653" s="25"/>
      <c r="AD653" s="25"/>
      <c r="AE653" s="24">
        <v>1</v>
      </c>
      <c r="AF653" s="24"/>
      <c r="AG653" s="52"/>
      <c r="AH653" s="52" t="s">
        <v>1263</v>
      </c>
      <c r="AI653" s="26"/>
      <c r="AJ653" s="22" t="s">
        <v>748</v>
      </c>
    </row>
    <row r="654" spans="1:36" x14ac:dyDescent="0.2">
      <c r="A654" s="5">
        <v>660</v>
      </c>
      <c r="B654" s="16">
        <v>331012250486</v>
      </c>
      <c r="C654" s="17">
        <v>470216400215</v>
      </c>
      <c r="D654" s="56" t="s">
        <v>1269</v>
      </c>
      <c r="E654" s="52" t="s">
        <v>961</v>
      </c>
      <c r="F654" s="52" t="s">
        <v>811</v>
      </c>
      <c r="G654" s="58">
        <v>1</v>
      </c>
      <c r="H654" s="58"/>
      <c r="I654" s="52" t="s">
        <v>1271</v>
      </c>
      <c r="J654" s="50">
        <v>48122</v>
      </c>
      <c r="K654" s="51"/>
      <c r="L654" s="52"/>
      <c r="M654" s="22">
        <v>693</v>
      </c>
      <c r="N654" s="22"/>
      <c r="O654" s="23">
        <v>1</v>
      </c>
      <c r="P654" s="23">
        <v>1</v>
      </c>
      <c r="Q654" s="19">
        <f t="shared" si="115"/>
        <v>-693</v>
      </c>
      <c r="R654" s="19">
        <f t="shared" si="116"/>
        <v>-693</v>
      </c>
      <c r="S654" s="5">
        <f t="shared" si="121"/>
        <v>0</v>
      </c>
      <c r="T654" s="5">
        <f t="shared" si="122"/>
        <v>0</v>
      </c>
      <c r="U654" s="5">
        <f t="shared" si="118"/>
        <v>0</v>
      </c>
      <c r="V654" s="24">
        <v>0</v>
      </c>
      <c r="W654" s="12">
        <f t="shared" si="119"/>
        <v>-88108.02</v>
      </c>
      <c r="X654" s="12">
        <f t="shared" si="120"/>
        <v>-114684.57</v>
      </c>
      <c r="Y654" s="12">
        <f t="shared" si="123"/>
        <v>-202792.59000000003</v>
      </c>
      <c r="Z654" s="52"/>
      <c r="AA654" s="25">
        <f t="shared" si="117"/>
        <v>0</v>
      </c>
      <c r="AB654" s="25"/>
      <c r="AC654" s="25"/>
      <c r="AD654" s="25"/>
      <c r="AE654" s="24">
        <v>1</v>
      </c>
      <c r="AF654" s="24"/>
      <c r="AG654" s="52"/>
      <c r="AH654" s="52" t="s">
        <v>1263</v>
      </c>
      <c r="AI654" s="26"/>
      <c r="AJ654" s="22" t="s">
        <v>748</v>
      </c>
    </row>
    <row r="655" spans="1:36" x14ac:dyDescent="0.2">
      <c r="A655" s="5">
        <v>661</v>
      </c>
      <c r="B655" s="16">
        <v>33100000056</v>
      </c>
      <c r="C655" s="17">
        <v>971241000203</v>
      </c>
      <c r="D655" s="66" t="s">
        <v>1272</v>
      </c>
      <c r="E655" s="52" t="s">
        <v>1273</v>
      </c>
      <c r="F655" s="52" t="s">
        <v>968</v>
      </c>
      <c r="G655" s="58">
        <v>3</v>
      </c>
      <c r="H655" s="58" t="s">
        <v>1274</v>
      </c>
      <c r="I655" s="52">
        <v>14844963</v>
      </c>
      <c r="J655" s="50">
        <v>12376</v>
      </c>
      <c r="K655" s="51"/>
      <c r="L655" s="52"/>
      <c r="M655" s="52">
        <v>603</v>
      </c>
      <c r="N655" s="52"/>
      <c r="O655" s="23">
        <v>1</v>
      </c>
      <c r="P655" s="23">
        <v>1</v>
      </c>
      <c r="Q655" s="19">
        <f t="shared" si="115"/>
        <v>-603</v>
      </c>
      <c r="R655" s="19">
        <f t="shared" si="116"/>
        <v>-603</v>
      </c>
      <c r="S655" s="5">
        <f t="shared" si="121"/>
        <v>0</v>
      </c>
      <c r="T655" s="5">
        <f t="shared" si="122"/>
        <v>0</v>
      </c>
      <c r="U655" s="5">
        <f t="shared" si="118"/>
        <v>0</v>
      </c>
      <c r="V655" s="24">
        <v>0</v>
      </c>
      <c r="W655" s="12">
        <f t="shared" si="119"/>
        <v>-76665.42</v>
      </c>
      <c r="X655" s="12">
        <f t="shared" si="120"/>
        <v>-99790.47</v>
      </c>
      <c r="Y655" s="12">
        <f t="shared" si="123"/>
        <v>-176455.89</v>
      </c>
      <c r="Z655" s="52"/>
      <c r="AA655" s="25">
        <f t="shared" si="117"/>
        <v>0</v>
      </c>
      <c r="AB655" s="25"/>
      <c r="AC655" s="25"/>
      <c r="AD655" s="25"/>
      <c r="AE655" s="24">
        <v>1</v>
      </c>
      <c r="AF655" s="24"/>
      <c r="AG655" s="52"/>
      <c r="AH655" s="52" t="s">
        <v>1263</v>
      </c>
      <c r="AI655" s="26"/>
      <c r="AJ655" s="22" t="s">
        <v>748</v>
      </c>
    </row>
    <row r="656" spans="1:36" x14ac:dyDescent="0.2">
      <c r="A656" s="5">
        <v>662</v>
      </c>
      <c r="B656" s="16">
        <v>60070033173</v>
      </c>
      <c r="C656" s="17">
        <v>980640000093</v>
      </c>
      <c r="D656" s="66" t="s">
        <v>1261</v>
      </c>
      <c r="E656" s="52" t="s">
        <v>1275</v>
      </c>
      <c r="F656" s="52" t="s">
        <v>211</v>
      </c>
      <c r="G656" s="58">
        <v>28</v>
      </c>
      <c r="H656" s="58" t="s">
        <v>695</v>
      </c>
      <c r="I656" s="52">
        <v>11609369</v>
      </c>
      <c r="J656" s="50">
        <v>17117143</v>
      </c>
      <c r="K656" s="51"/>
      <c r="L656" s="52"/>
      <c r="M656" s="22">
        <v>125</v>
      </c>
      <c r="N656" s="22"/>
      <c r="O656" s="23">
        <v>1</v>
      </c>
      <c r="P656" s="23">
        <v>1</v>
      </c>
      <c r="Q656" s="19">
        <f t="shared" si="115"/>
        <v>-125</v>
      </c>
      <c r="R656" s="19">
        <f t="shared" si="116"/>
        <v>-125</v>
      </c>
      <c r="S656" s="5">
        <f t="shared" si="121"/>
        <v>0</v>
      </c>
      <c r="T656" s="5">
        <f t="shared" si="122"/>
        <v>0</v>
      </c>
      <c r="U656" s="5">
        <f t="shared" si="118"/>
        <v>0</v>
      </c>
      <c r="V656" s="24">
        <v>0</v>
      </c>
      <c r="W656" s="12">
        <f t="shared" si="119"/>
        <v>-15892.5</v>
      </c>
      <c r="X656" s="12">
        <f t="shared" si="120"/>
        <v>-20686.25</v>
      </c>
      <c r="Y656" s="12">
        <f t="shared" si="123"/>
        <v>-36578.75</v>
      </c>
      <c r="Z656" s="52"/>
      <c r="AA656" s="25">
        <f t="shared" si="117"/>
        <v>0</v>
      </c>
      <c r="AB656" s="25"/>
      <c r="AC656" s="25"/>
      <c r="AD656" s="25"/>
      <c r="AE656" s="24">
        <v>1</v>
      </c>
      <c r="AF656" s="24"/>
      <c r="AG656" s="52"/>
      <c r="AH656" s="52" t="s">
        <v>1263</v>
      </c>
      <c r="AI656" s="26"/>
      <c r="AJ656" s="22" t="s">
        <v>748</v>
      </c>
    </row>
    <row r="657" spans="1:36" x14ac:dyDescent="0.2">
      <c r="A657" s="5">
        <v>663</v>
      </c>
      <c r="B657" s="16">
        <v>331000045989</v>
      </c>
      <c r="C657" s="17">
        <v>440002901</v>
      </c>
      <c r="D657" s="66" t="s">
        <v>1276</v>
      </c>
      <c r="E657" s="52" t="s">
        <v>1277</v>
      </c>
      <c r="F657" s="52" t="s">
        <v>211</v>
      </c>
      <c r="G657" s="58">
        <v>24</v>
      </c>
      <c r="H657" s="58"/>
      <c r="I657" s="52" t="s">
        <v>1278</v>
      </c>
      <c r="J657" s="50">
        <v>2911</v>
      </c>
      <c r="K657" s="51"/>
      <c r="L657" s="52"/>
      <c r="M657" s="52">
        <v>8556</v>
      </c>
      <c r="N657" s="52"/>
      <c r="O657" s="23">
        <v>1</v>
      </c>
      <c r="P657" s="23">
        <v>1</v>
      </c>
      <c r="Q657" s="19">
        <f t="shared" ref="Q657:Q719" si="124">(N657-M657)*O657</f>
        <v>-8556</v>
      </c>
      <c r="R657" s="19">
        <f t="shared" ref="R657:R719" si="125">(N657-M657)*P657</f>
        <v>-8556</v>
      </c>
      <c r="S657" s="5">
        <f t="shared" si="121"/>
        <v>0</v>
      </c>
      <c r="T657" s="5">
        <f t="shared" si="122"/>
        <v>0</v>
      </c>
      <c r="U657" s="5">
        <f t="shared" si="118"/>
        <v>0</v>
      </c>
      <c r="V657" s="24">
        <v>0</v>
      </c>
      <c r="W657" s="12">
        <f t="shared" si="119"/>
        <v>-1087809.8400000001</v>
      </c>
      <c r="X657" s="12">
        <f t="shared" si="120"/>
        <v>-1415932.4400000002</v>
      </c>
      <c r="Y657" s="12">
        <f t="shared" si="123"/>
        <v>-2503742.2800000003</v>
      </c>
      <c r="Z657" s="52"/>
      <c r="AA657" s="25">
        <f t="shared" ref="AA657:AA719" si="126">Q657-R657</f>
        <v>0</v>
      </c>
      <c r="AB657" s="25"/>
      <c r="AC657" s="25"/>
      <c r="AD657" s="25"/>
      <c r="AE657" s="24">
        <v>1</v>
      </c>
      <c r="AF657" s="24"/>
      <c r="AG657" s="52"/>
      <c r="AH657" s="52" t="s">
        <v>560</v>
      </c>
      <c r="AI657" s="26"/>
      <c r="AJ657" s="22" t="s">
        <v>748</v>
      </c>
    </row>
    <row r="658" spans="1:36" x14ac:dyDescent="0.2">
      <c r="A658" s="5">
        <v>664</v>
      </c>
      <c r="B658" s="16">
        <v>331010365736</v>
      </c>
      <c r="C658" s="17">
        <v>640726402012</v>
      </c>
      <c r="D658" s="50" t="s">
        <v>1279</v>
      </c>
      <c r="E658" s="46" t="s">
        <v>1280</v>
      </c>
      <c r="F658" s="46" t="s">
        <v>1260</v>
      </c>
      <c r="G658" s="49">
        <v>1</v>
      </c>
      <c r="H658" s="49" t="s">
        <v>134</v>
      </c>
      <c r="I658" s="50">
        <v>14847138</v>
      </c>
      <c r="J658" s="50">
        <v>88430</v>
      </c>
      <c r="K658" s="51"/>
      <c r="L658" s="50"/>
      <c r="M658" s="22">
        <v>587</v>
      </c>
      <c r="N658" s="22"/>
      <c r="O658" s="23">
        <v>1</v>
      </c>
      <c r="P658" s="23">
        <v>1</v>
      </c>
      <c r="Q658" s="19">
        <f t="shared" si="124"/>
        <v>-587</v>
      </c>
      <c r="R658" s="19">
        <f t="shared" si="125"/>
        <v>-587</v>
      </c>
      <c r="S658" s="5">
        <f t="shared" si="121"/>
        <v>0</v>
      </c>
      <c r="T658" s="5">
        <f t="shared" si="122"/>
        <v>0</v>
      </c>
      <c r="U658" s="5">
        <f t="shared" si="118"/>
        <v>0</v>
      </c>
      <c r="V658" s="24">
        <v>0</v>
      </c>
      <c r="W658" s="12">
        <f t="shared" si="119"/>
        <v>-74631.180000000008</v>
      </c>
      <c r="X658" s="12">
        <f t="shared" si="120"/>
        <v>-97142.63</v>
      </c>
      <c r="Y658" s="12">
        <f t="shared" si="123"/>
        <v>-171773.81</v>
      </c>
      <c r="Z658" s="52"/>
      <c r="AA658" s="25">
        <f t="shared" si="126"/>
        <v>0</v>
      </c>
      <c r="AB658" s="25"/>
      <c r="AC658" s="25"/>
      <c r="AD658" s="25"/>
      <c r="AE658" s="24">
        <v>1</v>
      </c>
      <c r="AF658" s="24"/>
      <c r="AG658" s="50"/>
      <c r="AH658" s="52" t="s">
        <v>560</v>
      </c>
      <c r="AI658" s="26"/>
      <c r="AJ658" s="22" t="s">
        <v>748</v>
      </c>
    </row>
    <row r="659" spans="1:36" x14ac:dyDescent="0.2">
      <c r="A659" s="5">
        <v>665</v>
      </c>
      <c r="B659" s="16">
        <v>331000005046</v>
      </c>
      <c r="C659" s="17">
        <v>920440000878</v>
      </c>
      <c r="D659" s="50" t="s">
        <v>1281</v>
      </c>
      <c r="E659" s="46" t="s">
        <v>1282</v>
      </c>
      <c r="F659" s="46" t="s">
        <v>968</v>
      </c>
      <c r="G659" s="49" t="s">
        <v>49</v>
      </c>
      <c r="H659" s="49"/>
      <c r="I659" s="50">
        <v>5655238</v>
      </c>
      <c r="J659" s="50" t="s">
        <v>1283</v>
      </c>
      <c r="K659" s="51"/>
      <c r="L659" s="50"/>
      <c r="M659" s="22">
        <v>5273</v>
      </c>
      <c r="N659" s="22"/>
      <c r="O659" s="23">
        <v>1</v>
      </c>
      <c r="P659" s="23">
        <v>1</v>
      </c>
      <c r="Q659" s="19">
        <f t="shared" si="124"/>
        <v>-5273</v>
      </c>
      <c r="R659" s="19">
        <f t="shared" si="125"/>
        <v>-5273</v>
      </c>
      <c r="S659" s="5">
        <f t="shared" si="121"/>
        <v>0</v>
      </c>
      <c r="T659" s="5">
        <f t="shared" si="122"/>
        <v>0</v>
      </c>
      <c r="U659" s="5">
        <f t="shared" si="118"/>
        <v>0</v>
      </c>
      <c r="V659" s="24">
        <v>0</v>
      </c>
      <c r="W659" s="12">
        <f t="shared" si="119"/>
        <v>-670409.22</v>
      </c>
      <c r="X659" s="12">
        <f t="shared" si="120"/>
        <v>-872628.77</v>
      </c>
      <c r="Y659" s="12">
        <f t="shared" si="123"/>
        <v>-1543037.99</v>
      </c>
      <c r="Z659" s="52"/>
      <c r="AA659" s="25">
        <f t="shared" si="126"/>
        <v>0</v>
      </c>
      <c r="AB659" s="25"/>
      <c r="AC659" s="25"/>
      <c r="AD659" s="25"/>
      <c r="AE659" s="24">
        <v>1</v>
      </c>
      <c r="AF659" s="24"/>
      <c r="AG659" s="50"/>
      <c r="AH659" s="52" t="s">
        <v>560</v>
      </c>
      <c r="AI659" s="26"/>
      <c r="AJ659" s="22" t="s">
        <v>748</v>
      </c>
    </row>
    <row r="660" spans="1:36" x14ac:dyDescent="0.2">
      <c r="A660" s="5">
        <v>666</v>
      </c>
      <c r="B660" s="16">
        <v>331000005046</v>
      </c>
      <c r="C660" s="17">
        <v>920440000878</v>
      </c>
      <c r="D660" s="50" t="s">
        <v>1281</v>
      </c>
      <c r="E660" s="52" t="s">
        <v>1284</v>
      </c>
      <c r="F660" s="46" t="s">
        <v>968</v>
      </c>
      <c r="G660" s="58" t="s">
        <v>49</v>
      </c>
      <c r="H660" s="58"/>
      <c r="I660" s="52">
        <v>30283904</v>
      </c>
      <c r="J660" s="50">
        <v>57906126</v>
      </c>
      <c r="K660" s="51"/>
      <c r="L660" s="50"/>
      <c r="M660" s="22">
        <v>1723</v>
      </c>
      <c r="N660" s="22"/>
      <c r="O660" s="23">
        <v>1</v>
      </c>
      <c r="P660" s="23">
        <v>1</v>
      </c>
      <c r="Q660" s="19">
        <f t="shared" si="124"/>
        <v>-1723</v>
      </c>
      <c r="R660" s="19">
        <f t="shared" si="125"/>
        <v>-1723</v>
      </c>
      <c r="S660" s="5">
        <f t="shared" si="121"/>
        <v>0</v>
      </c>
      <c r="T660" s="5">
        <f t="shared" si="122"/>
        <v>0</v>
      </c>
      <c r="U660" s="5">
        <f t="shared" si="118"/>
        <v>0</v>
      </c>
      <c r="V660" s="24">
        <v>0</v>
      </c>
      <c r="W660" s="12">
        <f t="shared" si="119"/>
        <v>-219062.22</v>
      </c>
      <c r="X660" s="12">
        <f t="shared" si="120"/>
        <v>-285139.27</v>
      </c>
      <c r="Y660" s="12">
        <f t="shared" si="123"/>
        <v>-504201.49</v>
      </c>
      <c r="Z660" s="52"/>
      <c r="AA660" s="25">
        <f t="shared" si="126"/>
        <v>0</v>
      </c>
      <c r="AB660" s="25"/>
      <c r="AC660" s="25"/>
      <c r="AD660" s="25"/>
      <c r="AE660" s="24">
        <v>1</v>
      </c>
      <c r="AF660" s="24"/>
      <c r="AG660" s="52"/>
      <c r="AH660" s="52" t="s">
        <v>560</v>
      </c>
      <c r="AI660" s="26"/>
      <c r="AJ660" s="22" t="s">
        <v>748</v>
      </c>
    </row>
    <row r="661" spans="1:36" x14ac:dyDescent="0.2">
      <c r="A661" s="5">
        <v>667</v>
      </c>
      <c r="B661" s="16">
        <v>331000005046</v>
      </c>
      <c r="C661" s="17">
        <v>920440000878</v>
      </c>
      <c r="D661" s="50" t="s">
        <v>1281</v>
      </c>
      <c r="E661" s="52" t="s">
        <v>1285</v>
      </c>
      <c r="F661" s="46" t="s">
        <v>968</v>
      </c>
      <c r="G661" s="58" t="s">
        <v>49</v>
      </c>
      <c r="H661" s="58"/>
      <c r="I661" s="71">
        <v>808011844</v>
      </c>
      <c r="J661" s="50">
        <v>406114</v>
      </c>
      <c r="K661" s="51"/>
      <c r="L661" s="50"/>
      <c r="M661" s="22">
        <v>7410</v>
      </c>
      <c r="N661" s="22"/>
      <c r="O661" s="23">
        <v>1</v>
      </c>
      <c r="P661" s="23">
        <v>1</v>
      </c>
      <c r="Q661" s="19">
        <f t="shared" si="124"/>
        <v>-7410</v>
      </c>
      <c r="R661" s="19">
        <f t="shared" si="125"/>
        <v>-7410</v>
      </c>
      <c r="S661" s="5">
        <f t="shared" si="121"/>
        <v>0</v>
      </c>
      <c r="T661" s="5">
        <f t="shared" si="122"/>
        <v>0</v>
      </c>
      <c r="U661" s="5">
        <f t="shared" si="118"/>
        <v>0</v>
      </c>
      <c r="V661" s="24">
        <v>0</v>
      </c>
      <c r="W661" s="12">
        <f t="shared" si="119"/>
        <v>-942107.4</v>
      </c>
      <c r="X661" s="12">
        <f t="shared" si="120"/>
        <v>-1226280.9000000001</v>
      </c>
      <c r="Y661" s="12">
        <f t="shared" si="123"/>
        <v>-2168388.3000000003</v>
      </c>
      <c r="Z661" s="52"/>
      <c r="AA661" s="25">
        <f t="shared" si="126"/>
        <v>0</v>
      </c>
      <c r="AB661" s="25"/>
      <c r="AC661" s="25"/>
      <c r="AD661" s="25"/>
      <c r="AE661" s="24">
        <v>1</v>
      </c>
      <c r="AF661" s="24"/>
      <c r="AG661" s="52"/>
      <c r="AH661" s="52" t="s">
        <v>560</v>
      </c>
      <c r="AI661" s="26"/>
      <c r="AJ661" s="22" t="s">
        <v>748</v>
      </c>
    </row>
    <row r="662" spans="1:36" x14ac:dyDescent="0.2">
      <c r="A662" s="5">
        <v>668</v>
      </c>
      <c r="B662" s="16">
        <v>331000005046</v>
      </c>
      <c r="C662" s="17">
        <v>920440000878</v>
      </c>
      <c r="D662" s="50" t="s">
        <v>1281</v>
      </c>
      <c r="E662" s="52" t="s">
        <v>1286</v>
      </c>
      <c r="F662" s="46" t="s">
        <v>968</v>
      </c>
      <c r="G662" s="58" t="s">
        <v>49</v>
      </c>
      <c r="H662" s="58"/>
      <c r="I662" s="71">
        <v>1042506</v>
      </c>
      <c r="J662" s="50">
        <v>408253</v>
      </c>
      <c r="K662" s="51"/>
      <c r="L662" s="50"/>
      <c r="M662" s="22">
        <v>1500</v>
      </c>
      <c r="N662" s="22"/>
      <c r="O662" s="23">
        <v>1</v>
      </c>
      <c r="P662" s="23">
        <v>1</v>
      </c>
      <c r="Q662" s="19">
        <f t="shared" si="124"/>
        <v>-1500</v>
      </c>
      <c r="R662" s="19">
        <f t="shared" si="125"/>
        <v>-1500</v>
      </c>
      <c r="S662" s="5">
        <f t="shared" si="121"/>
        <v>0</v>
      </c>
      <c r="T662" s="5">
        <f t="shared" si="122"/>
        <v>0</v>
      </c>
      <c r="U662" s="5">
        <f t="shared" si="118"/>
        <v>0</v>
      </c>
      <c r="V662" s="24">
        <v>0</v>
      </c>
      <c r="W662" s="12">
        <f t="shared" si="119"/>
        <v>-190710</v>
      </c>
      <c r="X662" s="12">
        <f t="shared" si="120"/>
        <v>-248235</v>
      </c>
      <c r="Y662" s="12">
        <f t="shared" si="123"/>
        <v>-438945</v>
      </c>
      <c r="Z662" s="52"/>
      <c r="AA662" s="25">
        <f t="shared" si="126"/>
        <v>0</v>
      </c>
      <c r="AB662" s="25"/>
      <c r="AC662" s="25"/>
      <c r="AD662" s="25"/>
      <c r="AE662" s="24">
        <v>1</v>
      </c>
      <c r="AF662" s="24"/>
      <c r="AG662" s="52"/>
      <c r="AH662" s="52" t="s">
        <v>560</v>
      </c>
      <c r="AI662" s="26"/>
      <c r="AJ662" s="22" t="s">
        <v>748</v>
      </c>
    </row>
    <row r="663" spans="1:36" x14ac:dyDescent="0.2">
      <c r="A663" s="5">
        <v>669</v>
      </c>
      <c r="B663" s="16">
        <v>331000005046</v>
      </c>
      <c r="C663" s="17">
        <v>920440000878</v>
      </c>
      <c r="D663" s="50" t="s">
        <v>1281</v>
      </c>
      <c r="E663" s="52" t="s">
        <v>1287</v>
      </c>
      <c r="F663" s="46" t="s">
        <v>968</v>
      </c>
      <c r="G663" s="58" t="s">
        <v>49</v>
      </c>
      <c r="H663" s="58"/>
      <c r="I663" s="52">
        <v>16118019</v>
      </c>
      <c r="J663" s="52">
        <v>17117300</v>
      </c>
      <c r="K663" s="51"/>
      <c r="L663" s="50"/>
      <c r="M663" s="22">
        <v>292</v>
      </c>
      <c r="N663" s="22"/>
      <c r="O663" s="23">
        <v>1</v>
      </c>
      <c r="P663" s="23">
        <v>1</v>
      </c>
      <c r="Q663" s="19">
        <f t="shared" si="124"/>
        <v>-292</v>
      </c>
      <c r="R663" s="19">
        <f t="shared" si="125"/>
        <v>-292</v>
      </c>
      <c r="S663" s="5">
        <f t="shared" si="121"/>
        <v>0</v>
      </c>
      <c r="T663" s="5">
        <f t="shared" si="122"/>
        <v>0</v>
      </c>
      <c r="U663" s="5">
        <f t="shared" si="118"/>
        <v>0</v>
      </c>
      <c r="V663" s="24">
        <v>0</v>
      </c>
      <c r="W663" s="12">
        <f t="shared" si="119"/>
        <v>-37124.879999999997</v>
      </c>
      <c r="X663" s="12">
        <f t="shared" si="120"/>
        <v>-48323.08</v>
      </c>
      <c r="Y663" s="12">
        <f t="shared" si="123"/>
        <v>-85447.959999999992</v>
      </c>
      <c r="Z663" s="52"/>
      <c r="AA663" s="25">
        <f t="shared" si="126"/>
        <v>0</v>
      </c>
      <c r="AB663" s="25"/>
      <c r="AC663" s="25"/>
      <c r="AD663" s="25"/>
      <c r="AE663" s="24">
        <v>1</v>
      </c>
      <c r="AF663" s="24"/>
      <c r="AG663" s="52"/>
      <c r="AH663" s="52" t="s">
        <v>560</v>
      </c>
      <c r="AI663" s="26"/>
      <c r="AJ663" s="22" t="s">
        <v>748</v>
      </c>
    </row>
    <row r="664" spans="1:36" x14ac:dyDescent="0.2">
      <c r="A664" s="5">
        <v>670</v>
      </c>
      <c r="B664" s="16">
        <v>331000005046</v>
      </c>
      <c r="C664" s="17">
        <v>920440000878</v>
      </c>
      <c r="D664" s="50" t="s">
        <v>1281</v>
      </c>
      <c r="E664" s="52" t="s">
        <v>1288</v>
      </c>
      <c r="F664" s="46" t="s">
        <v>968</v>
      </c>
      <c r="G664" s="58" t="s">
        <v>49</v>
      </c>
      <c r="H664" s="58"/>
      <c r="I664" s="52">
        <v>26761767</v>
      </c>
      <c r="J664" s="52">
        <v>57913520</v>
      </c>
      <c r="K664" s="51"/>
      <c r="L664" s="50"/>
      <c r="M664" s="22">
        <v>64</v>
      </c>
      <c r="N664" s="22"/>
      <c r="O664" s="23">
        <v>1</v>
      </c>
      <c r="P664" s="23">
        <v>1</v>
      </c>
      <c r="Q664" s="19">
        <f t="shared" si="124"/>
        <v>-64</v>
      </c>
      <c r="R664" s="19">
        <f t="shared" si="125"/>
        <v>-64</v>
      </c>
      <c r="S664" s="5">
        <f t="shared" si="121"/>
        <v>0</v>
      </c>
      <c r="T664" s="5">
        <f t="shared" si="122"/>
        <v>0</v>
      </c>
      <c r="U664" s="5">
        <f t="shared" si="118"/>
        <v>0</v>
      </c>
      <c r="V664" s="24">
        <v>0</v>
      </c>
      <c r="W664" s="12">
        <f t="shared" si="119"/>
        <v>-8136.96</v>
      </c>
      <c r="X664" s="12">
        <f t="shared" si="120"/>
        <v>-10591.36</v>
      </c>
      <c r="Y664" s="12">
        <f t="shared" si="123"/>
        <v>-18728.32</v>
      </c>
      <c r="Z664" s="52"/>
      <c r="AA664" s="25">
        <f t="shared" si="126"/>
        <v>0</v>
      </c>
      <c r="AB664" s="25"/>
      <c r="AC664" s="25"/>
      <c r="AD664" s="25"/>
      <c r="AE664" s="24">
        <v>1</v>
      </c>
      <c r="AF664" s="24"/>
      <c r="AG664" s="52"/>
      <c r="AH664" s="52" t="s">
        <v>560</v>
      </c>
      <c r="AI664" s="26"/>
      <c r="AJ664" s="22" t="s">
        <v>748</v>
      </c>
    </row>
    <row r="665" spans="1:36" x14ac:dyDescent="0.2">
      <c r="A665" s="5">
        <v>671</v>
      </c>
      <c r="B665" s="16">
        <v>331000005046</v>
      </c>
      <c r="C665" s="17">
        <v>920440000878</v>
      </c>
      <c r="D665" s="50" t="s">
        <v>1281</v>
      </c>
      <c r="E665" s="52" t="s">
        <v>1289</v>
      </c>
      <c r="F665" s="46" t="s">
        <v>968</v>
      </c>
      <c r="G665" s="79" t="s">
        <v>49</v>
      </c>
      <c r="H665" s="79"/>
      <c r="I665" s="52">
        <v>26752356</v>
      </c>
      <c r="J665" s="52">
        <v>57913519</v>
      </c>
      <c r="K665" s="51"/>
      <c r="L665" s="50"/>
      <c r="M665" s="22">
        <v>8</v>
      </c>
      <c r="N665" s="22"/>
      <c r="O665" s="23">
        <v>1</v>
      </c>
      <c r="P665" s="23">
        <v>1</v>
      </c>
      <c r="Q665" s="19">
        <f t="shared" si="124"/>
        <v>-8</v>
      </c>
      <c r="R665" s="19">
        <f t="shared" si="125"/>
        <v>-8</v>
      </c>
      <c r="S665" s="5">
        <f t="shared" si="121"/>
        <v>0</v>
      </c>
      <c r="T665" s="5">
        <f t="shared" si="122"/>
        <v>0</v>
      </c>
      <c r="U665" s="5">
        <f t="shared" si="118"/>
        <v>0</v>
      </c>
      <c r="V665" s="24">
        <v>0</v>
      </c>
      <c r="W665" s="12">
        <f t="shared" si="119"/>
        <v>-1017.12</v>
      </c>
      <c r="X665" s="12">
        <f t="shared" si="120"/>
        <v>-1323.92</v>
      </c>
      <c r="Y665" s="12">
        <f t="shared" si="123"/>
        <v>-2341.04</v>
      </c>
      <c r="Z665" s="52"/>
      <c r="AA665" s="25">
        <f t="shared" si="126"/>
        <v>0</v>
      </c>
      <c r="AB665" s="213"/>
      <c r="AC665" s="213"/>
      <c r="AD665" s="213"/>
      <c r="AE665" s="57">
        <v>1</v>
      </c>
      <c r="AF665" s="57"/>
      <c r="AG665" s="56"/>
      <c r="AH665" s="22" t="s">
        <v>560</v>
      </c>
      <c r="AI665" s="26"/>
      <c r="AJ665" s="22" t="s">
        <v>748</v>
      </c>
    </row>
    <row r="666" spans="1:36" x14ac:dyDescent="0.2">
      <c r="A666" s="5">
        <v>672</v>
      </c>
      <c r="B666" s="16">
        <v>331000005046</v>
      </c>
      <c r="C666" s="17">
        <v>920440000878</v>
      </c>
      <c r="D666" s="50" t="s">
        <v>1281</v>
      </c>
      <c r="E666" s="52" t="s">
        <v>1290</v>
      </c>
      <c r="F666" s="46" t="s">
        <v>968</v>
      </c>
      <c r="G666" s="58" t="s">
        <v>49</v>
      </c>
      <c r="H666" s="58"/>
      <c r="I666" s="52">
        <v>102074213</v>
      </c>
      <c r="J666" s="52">
        <v>17117313</v>
      </c>
      <c r="K666" s="51"/>
      <c r="L666" s="50"/>
      <c r="M666" s="22">
        <v>1053</v>
      </c>
      <c r="N666" s="22"/>
      <c r="O666" s="23">
        <v>1</v>
      </c>
      <c r="P666" s="23">
        <v>1</v>
      </c>
      <c r="Q666" s="19">
        <f t="shared" si="124"/>
        <v>-1053</v>
      </c>
      <c r="R666" s="19">
        <f t="shared" si="125"/>
        <v>-1053</v>
      </c>
      <c r="S666" s="5">
        <f t="shared" si="121"/>
        <v>0</v>
      </c>
      <c r="T666" s="5">
        <f t="shared" si="122"/>
        <v>0</v>
      </c>
      <c r="U666" s="5">
        <f t="shared" si="118"/>
        <v>0</v>
      </c>
      <c r="V666" s="24">
        <v>0</v>
      </c>
      <c r="W666" s="12">
        <f t="shared" si="119"/>
        <v>-133878.42000000001</v>
      </c>
      <c r="X666" s="12">
        <f t="shared" si="120"/>
        <v>-174260.97</v>
      </c>
      <c r="Y666" s="12">
        <f t="shared" si="123"/>
        <v>-308139.39</v>
      </c>
      <c r="Z666" s="52"/>
      <c r="AA666" s="25">
        <f t="shared" si="126"/>
        <v>0</v>
      </c>
      <c r="AB666" s="25"/>
      <c r="AC666" s="25"/>
      <c r="AD666" s="25"/>
      <c r="AE666" s="24">
        <v>1</v>
      </c>
      <c r="AF666" s="24"/>
      <c r="AG666" s="52"/>
      <c r="AH666" s="22" t="s">
        <v>560</v>
      </c>
      <c r="AI666" s="26"/>
      <c r="AJ666" s="22" t="s">
        <v>748</v>
      </c>
    </row>
    <row r="667" spans="1:36" x14ac:dyDescent="0.2">
      <c r="A667" s="5">
        <v>673</v>
      </c>
      <c r="B667" s="16">
        <v>331000005046</v>
      </c>
      <c r="C667" s="17">
        <v>920440000878</v>
      </c>
      <c r="D667" s="50" t="s">
        <v>1281</v>
      </c>
      <c r="E667" s="52" t="s">
        <v>1291</v>
      </c>
      <c r="F667" s="46" t="s">
        <v>968</v>
      </c>
      <c r="G667" s="58" t="s">
        <v>49</v>
      </c>
      <c r="H667" s="58"/>
      <c r="I667" s="52">
        <v>30284003</v>
      </c>
      <c r="J667" s="52">
        <v>17330122</v>
      </c>
      <c r="K667" s="51"/>
      <c r="L667" s="52"/>
      <c r="M667" s="22">
        <v>1047</v>
      </c>
      <c r="N667" s="22"/>
      <c r="O667" s="23">
        <v>1</v>
      </c>
      <c r="P667" s="23">
        <v>1</v>
      </c>
      <c r="Q667" s="19">
        <f t="shared" si="124"/>
        <v>-1047</v>
      </c>
      <c r="R667" s="19">
        <f t="shared" si="125"/>
        <v>-1047</v>
      </c>
      <c r="S667" s="5">
        <f t="shared" si="121"/>
        <v>0</v>
      </c>
      <c r="T667" s="5">
        <f t="shared" si="122"/>
        <v>0</v>
      </c>
      <c r="U667" s="5">
        <f t="shared" si="118"/>
        <v>0</v>
      </c>
      <c r="V667" s="24">
        <v>0</v>
      </c>
      <c r="W667" s="12">
        <f t="shared" si="119"/>
        <v>-133115.57999999999</v>
      </c>
      <c r="X667" s="12">
        <f t="shared" si="120"/>
        <v>-173268.03</v>
      </c>
      <c r="Y667" s="12">
        <f t="shared" si="123"/>
        <v>-306383.61</v>
      </c>
      <c r="Z667" s="52"/>
      <c r="AA667" s="25">
        <f t="shared" si="126"/>
        <v>0</v>
      </c>
      <c r="AB667" s="25"/>
      <c r="AC667" s="25"/>
      <c r="AD667" s="25"/>
      <c r="AE667" s="24">
        <v>1</v>
      </c>
      <c r="AF667" s="24"/>
      <c r="AG667" s="52"/>
      <c r="AH667" s="22" t="s">
        <v>560</v>
      </c>
      <c r="AI667" s="26"/>
      <c r="AJ667" s="22" t="s">
        <v>748</v>
      </c>
    </row>
    <row r="668" spans="1:36" x14ac:dyDescent="0.2">
      <c r="A668" s="5">
        <v>674</v>
      </c>
      <c r="B668" s="80">
        <v>331010667225</v>
      </c>
      <c r="C668" s="81">
        <v>470125401744</v>
      </c>
      <c r="D668" s="52" t="s">
        <v>1292</v>
      </c>
      <c r="E668" s="52" t="s">
        <v>983</v>
      </c>
      <c r="F668" s="52" t="s">
        <v>983</v>
      </c>
      <c r="G668" s="58" t="s">
        <v>49</v>
      </c>
      <c r="H668" s="58"/>
      <c r="I668" s="52">
        <v>8320742</v>
      </c>
      <c r="J668" s="52">
        <v>122474</v>
      </c>
      <c r="K668" s="51"/>
      <c r="L668" s="52"/>
      <c r="M668" s="22">
        <v>643</v>
      </c>
      <c r="N668" s="22"/>
      <c r="O668" s="23">
        <v>1</v>
      </c>
      <c r="P668" s="23">
        <v>1</v>
      </c>
      <c r="Q668" s="19">
        <f t="shared" si="124"/>
        <v>-643</v>
      </c>
      <c r="R668" s="19">
        <f t="shared" si="125"/>
        <v>-643</v>
      </c>
      <c r="S668" s="5">
        <f t="shared" si="121"/>
        <v>0</v>
      </c>
      <c r="T668" s="5">
        <f t="shared" si="122"/>
        <v>0</v>
      </c>
      <c r="U668" s="5">
        <f t="shared" si="118"/>
        <v>0</v>
      </c>
      <c r="V668" s="24">
        <v>0</v>
      </c>
      <c r="W668" s="12">
        <f t="shared" si="119"/>
        <v>-81751.02</v>
      </c>
      <c r="X668" s="12">
        <f t="shared" si="120"/>
        <v>-106410.07</v>
      </c>
      <c r="Y668" s="12">
        <f t="shared" si="123"/>
        <v>-188161.09000000003</v>
      </c>
      <c r="Z668" s="52"/>
      <c r="AA668" s="25">
        <f t="shared" si="126"/>
        <v>0</v>
      </c>
      <c r="AB668" s="25"/>
      <c r="AC668" s="25"/>
      <c r="AD668" s="25"/>
      <c r="AE668" s="24"/>
      <c r="AF668" s="24"/>
      <c r="AG668" s="52"/>
      <c r="AH668" s="22" t="s">
        <v>560</v>
      </c>
      <c r="AI668" s="26"/>
      <c r="AJ668" s="22" t="s">
        <v>748</v>
      </c>
    </row>
    <row r="669" spans="1:36" x14ac:dyDescent="0.2">
      <c r="A669" s="5">
        <v>675</v>
      </c>
      <c r="B669" s="80">
        <v>331000006544</v>
      </c>
      <c r="C669" s="81">
        <v>930240004276</v>
      </c>
      <c r="D669" s="52" t="s">
        <v>1293</v>
      </c>
      <c r="E669" s="52" t="s">
        <v>796</v>
      </c>
      <c r="F669" s="52" t="s">
        <v>796</v>
      </c>
      <c r="G669" s="58" t="s">
        <v>49</v>
      </c>
      <c r="H669" s="58"/>
      <c r="I669" s="52">
        <v>29071496</v>
      </c>
      <c r="J669" s="52">
        <v>316648</v>
      </c>
      <c r="K669" s="51"/>
      <c r="L669" s="52"/>
      <c r="M669" s="22">
        <v>3052</v>
      </c>
      <c r="N669" s="22"/>
      <c r="O669" s="23">
        <v>1</v>
      </c>
      <c r="P669" s="23">
        <v>1</v>
      </c>
      <c r="Q669" s="19">
        <f t="shared" si="124"/>
        <v>-3052</v>
      </c>
      <c r="R669" s="19">
        <f t="shared" si="125"/>
        <v>-3052</v>
      </c>
      <c r="S669" s="5">
        <f t="shared" si="121"/>
        <v>0</v>
      </c>
      <c r="T669" s="5">
        <f t="shared" si="122"/>
        <v>0</v>
      </c>
      <c r="U669" s="5">
        <f t="shared" si="118"/>
        <v>0</v>
      </c>
      <c r="V669" s="24">
        <v>0</v>
      </c>
      <c r="W669" s="12">
        <f t="shared" si="119"/>
        <v>-388031.28</v>
      </c>
      <c r="X669" s="12">
        <f t="shared" si="120"/>
        <v>-505075.48000000004</v>
      </c>
      <c r="Y669" s="12">
        <f t="shared" si="123"/>
        <v>-893106.76</v>
      </c>
      <c r="Z669" s="52"/>
      <c r="AA669" s="25">
        <f t="shared" si="126"/>
        <v>0</v>
      </c>
      <c r="AB669" s="25"/>
      <c r="AC669" s="25"/>
      <c r="AD669" s="25"/>
      <c r="AE669" s="24">
        <v>1</v>
      </c>
      <c r="AF669" s="24"/>
      <c r="AG669" s="52"/>
      <c r="AH669" s="22" t="s">
        <v>560</v>
      </c>
      <c r="AI669" s="26"/>
      <c r="AJ669" s="22" t="s">
        <v>748</v>
      </c>
    </row>
    <row r="670" spans="1:36" x14ac:dyDescent="0.2">
      <c r="A670" s="5">
        <v>676</v>
      </c>
      <c r="B670" s="59">
        <v>331000003370</v>
      </c>
      <c r="C670" s="82">
        <v>941140000615</v>
      </c>
      <c r="D670" s="52" t="s">
        <v>1294</v>
      </c>
      <c r="E670" s="52" t="s">
        <v>1295</v>
      </c>
      <c r="F670" s="52" t="s">
        <v>1296</v>
      </c>
      <c r="G670" s="58">
        <v>27</v>
      </c>
      <c r="H670" s="58"/>
      <c r="I670" s="59">
        <v>97543910</v>
      </c>
      <c r="J670" s="52">
        <v>37039</v>
      </c>
      <c r="K670" s="51"/>
      <c r="L670" s="52"/>
      <c r="M670" s="22">
        <v>38672</v>
      </c>
      <c r="N670" s="22"/>
      <c r="O670" s="23">
        <v>1</v>
      </c>
      <c r="P670" s="23">
        <v>1</v>
      </c>
      <c r="Q670" s="19">
        <f t="shared" si="124"/>
        <v>-38672</v>
      </c>
      <c r="R670" s="19">
        <f t="shared" si="125"/>
        <v>-38672</v>
      </c>
      <c r="S670" s="5">
        <f t="shared" si="121"/>
        <v>0</v>
      </c>
      <c r="T670" s="5">
        <f t="shared" si="122"/>
        <v>0</v>
      </c>
      <c r="U670" s="5">
        <f t="shared" si="118"/>
        <v>0</v>
      </c>
      <c r="V670" s="24">
        <v>0</v>
      </c>
      <c r="W670" s="12">
        <f t="shared" si="119"/>
        <v>-4916758.08</v>
      </c>
      <c r="X670" s="12">
        <f t="shared" si="120"/>
        <v>-6399829.2800000003</v>
      </c>
      <c r="Y670" s="12">
        <f t="shared" si="123"/>
        <v>-11316587.359999999</v>
      </c>
      <c r="Z670" s="52"/>
      <c r="AA670" s="25">
        <f t="shared" si="126"/>
        <v>0</v>
      </c>
      <c r="AB670" s="25"/>
      <c r="AC670" s="25"/>
      <c r="AD670" s="25"/>
      <c r="AE670" s="24">
        <v>1</v>
      </c>
      <c r="AF670" s="24"/>
      <c r="AG670" s="52"/>
      <c r="AH670" s="22" t="s">
        <v>560</v>
      </c>
      <c r="AI670" s="26"/>
      <c r="AJ670" s="22" t="s">
        <v>748</v>
      </c>
    </row>
    <row r="671" spans="1:36" x14ac:dyDescent="0.2">
      <c r="A671" s="5">
        <v>677</v>
      </c>
      <c r="B671" s="46">
        <v>331017889667</v>
      </c>
      <c r="C671" s="47">
        <v>641121300112</v>
      </c>
      <c r="D671" s="52" t="s">
        <v>1297</v>
      </c>
      <c r="E671" s="46" t="s">
        <v>1298</v>
      </c>
      <c r="F671" s="46" t="s">
        <v>1067</v>
      </c>
      <c r="G671" s="49" t="s">
        <v>49</v>
      </c>
      <c r="H671" s="49"/>
      <c r="I671" s="50">
        <v>9160459</v>
      </c>
      <c r="J671" s="50">
        <v>5677576</v>
      </c>
      <c r="K671" s="51"/>
      <c r="L671" s="50"/>
      <c r="M671" s="22">
        <v>408</v>
      </c>
      <c r="N671" s="22"/>
      <c r="O671" s="23">
        <v>1</v>
      </c>
      <c r="P671" s="23">
        <v>1</v>
      </c>
      <c r="Q671" s="19">
        <f t="shared" si="124"/>
        <v>-408</v>
      </c>
      <c r="R671" s="19">
        <f t="shared" si="125"/>
        <v>-408</v>
      </c>
      <c r="S671" s="5">
        <f t="shared" si="121"/>
        <v>0</v>
      </c>
      <c r="T671" s="5">
        <f t="shared" si="122"/>
        <v>0</v>
      </c>
      <c r="U671" s="5">
        <f t="shared" si="118"/>
        <v>0</v>
      </c>
      <c r="V671" s="24">
        <v>0</v>
      </c>
      <c r="W671" s="12">
        <f t="shared" si="119"/>
        <v>-51873.120000000003</v>
      </c>
      <c r="X671" s="12">
        <f t="shared" si="120"/>
        <v>-67519.92</v>
      </c>
      <c r="Y671" s="12">
        <f t="shared" si="123"/>
        <v>-119393.04000000001</v>
      </c>
      <c r="Z671" s="52"/>
      <c r="AA671" s="25">
        <f t="shared" si="126"/>
        <v>0</v>
      </c>
      <c r="AB671" s="25"/>
      <c r="AC671" s="25"/>
      <c r="AD671" s="25"/>
      <c r="AE671" s="24">
        <v>1</v>
      </c>
      <c r="AF671" s="24"/>
      <c r="AG671" s="50"/>
      <c r="AH671" s="22" t="s">
        <v>560</v>
      </c>
      <c r="AI671" s="26"/>
      <c r="AJ671" s="22" t="s">
        <v>748</v>
      </c>
    </row>
    <row r="672" spans="1:36" x14ac:dyDescent="0.2">
      <c r="A672" s="5">
        <v>678</v>
      </c>
      <c r="B672" s="46">
        <v>331017889667</v>
      </c>
      <c r="C672" s="47">
        <v>660603401306</v>
      </c>
      <c r="D672" s="52" t="s">
        <v>1299</v>
      </c>
      <c r="E672" s="46" t="s">
        <v>1300</v>
      </c>
      <c r="F672" s="46" t="s">
        <v>1067</v>
      </c>
      <c r="G672" s="49">
        <v>6</v>
      </c>
      <c r="H672" s="49"/>
      <c r="I672" s="50">
        <v>7626146</v>
      </c>
      <c r="J672" s="50">
        <v>3165157</v>
      </c>
      <c r="K672" s="51"/>
      <c r="L672" s="50"/>
      <c r="M672" s="22">
        <v>4558</v>
      </c>
      <c r="N672" s="22"/>
      <c r="O672" s="23">
        <v>1</v>
      </c>
      <c r="P672" s="23">
        <v>1</v>
      </c>
      <c r="Q672" s="19">
        <f t="shared" si="124"/>
        <v>-4558</v>
      </c>
      <c r="R672" s="19">
        <f t="shared" si="125"/>
        <v>-4558</v>
      </c>
      <c r="S672" s="5">
        <f t="shared" si="121"/>
        <v>0</v>
      </c>
      <c r="T672" s="5">
        <f t="shared" si="122"/>
        <v>0</v>
      </c>
      <c r="U672" s="5">
        <f t="shared" si="118"/>
        <v>0</v>
      </c>
      <c r="V672" s="24">
        <v>0</v>
      </c>
      <c r="W672" s="12">
        <f t="shared" si="119"/>
        <v>-579504.12</v>
      </c>
      <c r="X672" s="12">
        <f t="shared" si="120"/>
        <v>-754303.42</v>
      </c>
      <c r="Y672" s="12">
        <f t="shared" si="123"/>
        <v>-1333807.54</v>
      </c>
      <c r="Z672" s="52"/>
      <c r="AA672" s="25">
        <f t="shared" si="126"/>
        <v>0</v>
      </c>
      <c r="AB672" s="25"/>
      <c r="AC672" s="25"/>
      <c r="AD672" s="25"/>
      <c r="AE672" s="24">
        <v>1</v>
      </c>
      <c r="AF672" s="24"/>
      <c r="AG672" s="50"/>
      <c r="AH672" s="22" t="s">
        <v>560</v>
      </c>
      <c r="AI672" s="26"/>
      <c r="AJ672" s="22" t="s">
        <v>748</v>
      </c>
    </row>
    <row r="673" spans="1:36" x14ac:dyDescent="0.2">
      <c r="A673" s="5">
        <v>679</v>
      </c>
      <c r="B673" s="46">
        <v>330120069471</v>
      </c>
      <c r="C673" s="47">
        <v>120140020557</v>
      </c>
      <c r="D673" s="52" t="s">
        <v>1301</v>
      </c>
      <c r="E673" s="46" t="s">
        <v>1298</v>
      </c>
      <c r="F673" s="46" t="s">
        <v>1067</v>
      </c>
      <c r="G673" s="49" t="s">
        <v>49</v>
      </c>
      <c r="H673" s="49"/>
      <c r="I673" s="50">
        <v>127453422</v>
      </c>
      <c r="J673" s="50">
        <v>57915015</v>
      </c>
      <c r="K673" s="51"/>
      <c r="L673" s="50"/>
      <c r="M673" s="50">
        <v>7596</v>
      </c>
      <c r="N673" s="50"/>
      <c r="O673" s="23">
        <v>1</v>
      </c>
      <c r="P673" s="23">
        <v>1</v>
      </c>
      <c r="Q673" s="19">
        <f t="shared" si="124"/>
        <v>-7596</v>
      </c>
      <c r="R673" s="19">
        <f t="shared" si="125"/>
        <v>-7596</v>
      </c>
      <c r="S673" s="5">
        <f t="shared" si="121"/>
        <v>0</v>
      </c>
      <c r="T673" s="5">
        <f t="shared" si="122"/>
        <v>0</v>
      </c>
      <c r="U673" s="5">
        <f t="shared" si="118"/>
        <v>0</v>
      </c>
      <c r="V673" s="24">
        <v>0</v>
      </c>
      <c r="W673" s="12">
        <f t="shared" si="119"/>
        <v>-965755.44000000006</v>
      </c>
      <c r="X673" s="12">
        <f t="shared" si="120"/>
        <v>-1257062.04</v>
      </c>
      <c r="Y673" s="12">
        <f t="shared" si="123"/>
        <v>-2222817.48</v>
      </c>
      <c r="Z673" s="52"/>
      <c r="AA673" s="25">
        <f t="shared" si="126"/>
        <v>0</v>
      </c>
      <c r="AB673" s="25"/>
      <c r="AC673" s="25"/>
      <c r="AD673" s="25"/>
      <c r="AE673" s="24">
        <v>1</v>
      </c>
      <c r="AF673" s="24"/>
      <c r="AG673" s="50"/>
      <c r="AH673" s="22" t="s">
        <v>560</v>
      </c>
      <c r="AI673" s="26"/>
      <c r="AJ673" s="22" t="s">
        <v>748</v>
      </c>
    </row>
    <row r="674" spans="1:36" x14ac:dyDescent="0.2">
      <c r="A674" s="5">
        <v>680</v>
      </c>
      <c r="B674" s="46">
        <v>331012056431</v>
      </c>
      <c r="C674" s="47">
        <v>551024400727</v>
      </c>
      <c r="D674" s="52" t="s">
        <v>1302</v>
      </c>
      <c r="E674" s="46" t="s">
        <v>1055</v>
      </c>
      <c r="F674" s="46" t="s">
        <v>796</v>
      </c>
      <c r="G674" s="49">
        <v>2</v>
      </c>
      <c r="H674" s="49">
        <v>7</v>
      </c>
      <c r="I674" s="50">
        <v>132030741</v>
      </c>
      <c r="J674" s="50">
        <v>58175770</v>
      </c>
      <c r="K674" s="51"/>
      <c r="L674" s="50"/>
      <c r="M674" s="22">
        <v>2738</v>
      </c>
      <c r="N674" s="22"/>
      <c r="O674" s="23">
        <v>1</v>
      </c>
      <c r="P674" s="23">
        <v>1</v>
      </c>
      <c r="Q674" s="19">
        <f t="shared" si="124"/>
        <v>-2738</v>
      </c>
      <c r="R674" s="19">
        <f t="shared" si="125"/>
        <v>-2738</v>
      </c>
      <c r="S674" s="5">
        <f t="shared" si="121"/>
        <v>0</v>
      </c>
      <c r="T674" s="5">
        <f t="shared" si="122"/>
        <v>0</v>
      </c>
      <c r="U674" s="5">
        <f t="shared" si="118"/>
        <v>0</v>
      </c>
      <c r="V674" s="24">
        <v>0</v>
      </c>
      <c r="W674" s="12">
        <f t="shared" si="119"/>
        <v>-348109.32</v>
      </c>
      <c r="X674" s="12">
        <f t="shared" si="120"/>
        <v>-453111.62000000005</v>
      </c>
      <c r="Y674" s="12">
        <f t="shared" si="123"/>
        <v>-801220.94000000006</v>
      </c>
      <c r="Z674" s="52"/>
      <c r="AA674" s="25">
        <f t="shared" si="126"/>
        <v>0</v>
      </c>
      <c r="AB674" s="25"/>
      <c r="AC674" s="25"/>
      <c r="AD674" s="25"/>
      <c r="AE674" s="24">
        <v>1</v>
      </c>
      <c r="AF674" s="24"/>
      <c r="AG674" s="50"/>
      <c r="AH674" s="22" t="s">
        <v>560</v>
      </c>
      <c r="AI674" s="26"/>
      <c r="AJ674" s="22" t="s">
        <v>748</v>
      </c>
    </row>
    <row r="675" spans="1:36" x14ac:dyDescent="0.2">
      <c r="A675" s="5">
        <v>681</v>
      </c>
      <c r="B675" s="80">
        <v>600700195807</v>
      </c>
      <c r="C675" s="81">
        <v>991040003060</v>
      </c>
      <c r="D675" s="52" t="s">
        <v>1303</v>
      </c>
      <c r="E675" s="52" t="s">
        <v>844</v>
      </c>
      <c r="F675" s="52" t="s">
        <v>91</v>
      </c>
      <c r="G675" s="58">
        <v>26</v>
      </c>
      <c r="H675" s="58"/>
      <c r="I675" s="52">
        <v>262223420</v>
      </c>
      <c r="J675" s="52">
        <v>2777</v>
      </c>
      <c r="K675" s="51"/>
      <c r="L675" s="52"/>
      <c r="M675" s="22">
        <v>164</v>
      </c>
      <c r="N675" s="22"/>
      <c r="O675" s="23">
        <v>1</v>
      </c>
      <c r="P675" s="23">
        <v>1</v>
      </c>
      <c r="Q675" s="19">
        <f t="shared" si="124"/>
        <v>-164</v>
      </c>
      <c r="R675" s="19">
        <f t="shared" si="125"/>
        <v>-164</v>
      </c>
      <c r="S675" s="5">
        <f t="shared" si="121"/>
        <v>0</v>
      </c>
      <c r="T675" s="5">
        <f t="shared" si="122"/>
        <v>0</v>
      </c>
      <c r="U675" s="5">
        <f t="shared" si="118"/>
        <v>0</v>
      </c>
      <c r="V675" s="24">
        <v>0</v>
      </c>
      <c r="W675" s="12">
        <f t="shared" si="119"/>
        <v>-20850.96</v>
      </c>
      <c r="X675" s="12">
        <f t="shared" si="120"/>
        <v>-27140.36</v>
      </c>
      <c r="Y675" s="12">
        <f t="shared" si="123"/>
        <v>-47991.32</v>
      </c>
      <c r="Z675" s="52"/>
      <c r="AA675" s="25">
        <f t="shared" si="126"/>
        <v>0</v>
      </c>
      <c r="AB675" s="25"/>
      <c r="AC675" s="25"/>
      <c r="AD675" s="25"/>
      <c r="AE675" s="24">
        <v>1</v>
      </c>
      <c r="AF675" s="24"/>
      <c r="AG675" s="52"/>
      <c r="AH675" s="22" t="s">
        <v>560</v>
      </c>
      <c r="AI675" s="26"/>
      <c r="AJ675" s="22" t="s">
        <v>748</v>
      </c>
    </row>
    <row r="676" spans="1:36" x14ac:dyDescent="0.2">
      <c r="A676" s="5">
        <v>682</v>
      </c>
      <c r="B676" s="83">
        <v>331000047294</v>
      </c>
      <c r="C676" s="81">
        <v>940000021</v>
      </c>
      <c r="D676" s="52" t="s">
        <v>1304</v>
      </c>
      <c r="E676" s="52" t="s">
        <v>844</v>
      </c>
      <c r="F676" s="52" t="s">
        <v>91</v>
      </c>
      <c r="G676" s="58">
        <v>26</v>
      </c>
      <c r="H676" s="58"/>
      <c r="I676" s="52" t="s">
        <v>1305</v>
      </c>
      <c r="J676" s="52">
        <v>406198</v>
      </c>
      <c r="K676" s="51"/>
      <c r="L676" s="52"/>
      <c r="M676" s="22">
        <v>308</v>
      </c>
      <c r="N676" s="22"/>
      <c r="O676" s="23">
        <v>1</v>
      </c>
      <c r="P676" s="23">
        <v>1</v>
      </c>
      <c r="Q676" s="19">
        <f t="shared" si="124"/>
        <v>-308</v>
      </c>
      <c r="R676" s="19">
        <f t="shared" si="125"/>
        <v>-308</v>
      </c>
      <c r="S676" s="5">
        <f t="shared" si="121"/>
        <v>0</v>
      </c>
      <c r="T676" s="5">
        <f t="shared" si="122"/>
        <v>0</v>
      </c>
      <c r="U676" s="5">
        <f t="shared" si="118"/>
        <v>0</v>
      </c>
      <c r="V676" s="24">
        <v>0</v>
      </c>
      <c r="W676" s="12">
        <f t="shared" si="119"/>
        <v>-39159.120000000003</v>
      </c>
      <c r="X676" s="12">
        <f t="shared" si="120"/>
        <v>-50970.920000000006</v>
      </c>
      <c r="Y676" s="12">
        <f t="shared" si="123"/>
        <v>-90130.040000000008</v>
      </c>
      <c r="Z676" s="52"/>
      <c r="AA676" s="25">
        <f t="shared" si="126"/>
        <v>0</v>
      </c>
      <c r="AB676" s="25"/>
      <c r="AC676" s="25"/>
      <c r="AD676" s="25"/>
      <c r="AE676" s="24">
        <v>1</v>
      </c>
      <c r="AF676" s="24"/>
      <c r="AG676" s="52"/>
      <c r="AH676" s="22" t="s">
        <v>560</v>
      </c>
      <c r="AI676" s="26"/>
      <c r="AJ676" s="22" t="s">
        <v>748</v>
      </c>
    </row>
    <row r="677" spans="1:36" x14ac:dyDescent="0.2">
      <c r="A677" s="5">
        <v>683</v>
      </c>
      <c r="B677" s="59">
        <v>331010254131</v>
      </c>
      <c r="C677" s="82">
        <v>640303300298</v>
      </c>
      <c r="D677" s="60" t="s">
        <v>1306</v>
      </c>
      <c r="E677" s="52" t="s">
        <v>1024</v>
      </c>
      <c r="F677" s="52" t="s">
        <v>91</v>
      </c>
      <c r="G677" s="58">
        <v>20</v>
      </c>
      <c r="H677" s="58"/>
      <c r="I677" s="52">
        <v>1316373</v>
      </c>
      <c r="J677" s="52">
        <v>123320</v>
      </c>
      <c r="K677" s="51"/>
      <c r="L677" s="52"/>
      <c r="M677" s="22">
        <v>1393</v>
      </c>
      <c r="N677" s="22"/>
      <c r="O677" s="23">
        <v>1</v>
      </c>
      <c r="P677" s="23">
        <v>1</v>
      </c>
      <c r="Q677" s="19">
        <f t="shared" si="124"/>
        <v>-1393</v>
      </c>
      <c r="R677" s="19">
        <f t="shared" si="125"/>
        <v>-1393</v>
      </c>
      <c r="S677" s="5">
        <f t="shared" si="121"/>
        <v>0</v>
      </c>
      <c r="T677" s="5">
        <f t="shared" si="122"/>
        <v>0</v>
      </c>
      <c r="U677" s="5">
        <f t="shared" si="118"/>
        <v>0</v>
      </c>
      <c r="V677" s="24">
        <v>0</v>
      </c>
      <c r="W677" s="12">
        <f t="shared" si="119"/>
        <v>-177106.02</v>
      </c>
      <c r="X677" s="12">
        <f t="shared" si="120"/>
        <v>-230527.57</v>
      </c>
      <c r="Y677" s="12">
        <f t="shared" si="123"/>
        <v>-407633.58999999997</v>
      </c>
      <c r="Z677" s="52"/>
      <c r="AA677" s="25">
        <f t="shared" si="126"/>
        <v>0</v>
      </c>
      <c r="AB677" s="25"/>
      <c r="AC677" s="25"/>
      <c r="AD677" s="25"/>
      <c r="AE677" s="24">
        <v>1</v>
      </c>
      <c r="AF677" s="24"/>
      <c r="AG677" s="52"/>
      <c r="AH677" s="22" t="s">
        <v>560</v>
      </c>
      <c r="AI677" s="26"/>
      <c r="AJ677" s="22" t="s">
        <v>748</v>
      </c>
    </row>
    <row r="678" spans="1:36" x14ac:dyDescent="0.2">
      <c r="A678" s="5">
        <v>684</v>
      </c>
      <c r="B678" s="83">
        <v>331010254131</v>
      </c>
      <c r="C678" s="81">
        <v>571208400116</v>
      </c>
      <c r="D678" s="52" t="s">
        <v>1307</v>
      </c>
      <c r="E678" s="46" t="s">
        <v>1308</v>
      </c>
      <c r="F678" s="46" t="s">
        <v>211</v>
      </c>
      <c r="G678" s="49">
        <v>8</v>
      </c>
      <c r="H678" s="49" t="s">
        <v>134</v>
      </c>
      <c r="I678" s="50">
        <v>67224054</v>
      </c>
      <c r="J678" s="50">
        <v>123894</v>
      </c>
      <c r="K678" s="51"/>
      <c r="L678" s="50"/>
      <c r="M678" s="50">
        <v>2750</v>
      </c>
      <c r="N678" s="50"/>
      <c r="O678" s="23">
        <v>1</v>
      </c>
      <c r="P678" s="23">
        <v>1</v>
      </c>
      <c r="Q678" s="19">
        <f t="shared" si="124"/>
        <v>-2750</v>
      </c>
      <c r="R678" s="19">
        <f t="shared" si="125"/>
        <v>-2750</v>
      </c>
      <c r="S678" s="5">
        <f t="shared" si="121"/>
        <v>0</v>
      </c>
      <c r="T678" s="5">
        <f t="shared" si="122"/>
        <v>0</v>
      </c>
      <c r="U678" s="5">
        <f t="shared" si="118"/>
        <v>0</v>
      </c>
      <c r="V678" s="24">
        <v>0</v>
      </c>
      <c r="W678" s="12">
        <f t="shared" si="119"/>
        <v>-349635</v>
      </c>
      <c r="X678" s="12">
        <f t="shared" si="120"/>
        <v>-455097.5</v>
      </c>
      <c r="Y678" s="12">
        <f t="shared" si="123"/>
        <v>-804732.5</v>
      </c>
      <c r="Z678" s="52"/>
      <c r="AA678" s="25">
        <f t="shared" si="126"/>
        <v>0</v>
      </c>
      <c r="AB678" s="25"/>
      <c r="AC678" s="25"/>
      <c r="AD678" s="25"/>
      <c r="AE678" s="24">
        <v>1</v>
      </c>
      <c r="AF678" s="24"/>
      <c r="AG678" s="50"/>
      <c r="AH678" s="22" t="s">
        <v>560</v>
      </c>
      <c r="AI678" s="26"/>
      <c r="AJ678" s="22" t="s">
        <v>748</v>
      </c>
    </row>
    <row r="679" spans="1:36" x14ac:dyDescent="0.2">
      <c r="A679" s="5">
        <v>685</v>
      </c>
      <c r="B679" s="80">
        <v>330100226735</v>
      </c>
      <c r="C679" s="81">
        <v>50940005110</v>
      </c>
      <c r="D679" s="52" t="s">
        <v>1309</v>
      </c>
      <c r="E679" s="52" t="s">
        <v>1296</v>
      </c>
      <c r="F679" s="52" t="s">
        <v>1296</v>
      </c>
      <c r="G679" s="58">
        <v>2</v>
      </c>
      <c r="H679" s="58"/>
      <c r="I679" s="52">
        <v>6400561</v>
      </c>
      <c r="J679" s="52">
        <v>18285</v>
      </c>
      <c r="K679" s="51"/>
      <c r="L679" s="52"/>
      <c r="M679" s="22">
        <v>22</v>
      </c>
      <c r="N679" s="22"/>
      <c r="O679" s="23">
        <v>1</v>
      </c>
      <c r="P679" s="23">
        <v>1</v>
      </c>
      <c r="Q679" s="19">
        <f t="shared" si="124"/>
        <v>-22</v>
      </c>
      <c r="R679" s="19">
        <f t="shared" si="125"/>
        <v>-22</v>
      </c>
      <c r="S679" s="5">
        <f t="shared" si="121"/>
        <v>0</v>
      </c>
      <c r="T679" s="5">
        <f t="shared" si="122"/>
        <v>0</v>
      </c>
      <c r="U679" s="5">
        <f t="shared" si="118"/>
        <v>0</v>
      </c>
      <c r="V679" s="24">
        <v>0</v>
      </c>
      <c r="W679" s="12">
        <f t="shared" si="119"/>
        <v>-2797.08</v>
      </c>
      <c r="X679" s="12">
        <f t="shared" si="120"/>
        <v>-3640.78</v>
      </c>
      <c r="Y679" s="12">
        <f t="shared" si="123"/>
        <v>-6437.8600000000006</v>
      </c>
      <c r="Z679" s="52"/>
      <c r="AA679" s="25">
        <f t="shared" si="126"/>
        <v>0</v>
      </c>
      <c r="AB679" s="25"/>
      <c r="AC679" s="25"/>
      <c r="AD679" s="25"/>
      <c r="AE679" s="24">
        <v>1</v>
      </c>
      <c r="AF679" s="24"/>
      <c r="AG679" s="52"/>
      <c r="AH679" s="22" t="s">
        <v>560</v>
      </c>
      <c r="AI679" s="26"/>
      <c r="AJ679" s="22" t="s">
        <v>748</v>
      </c>
    </row>
    <row r="680" spans="1:36" x14ac:dyDescent="0.2">
      <c r="A680" s="5">
        <v>686</v>
      </c>
      <c r="B680" s="80">
        <v>330100226735</v>
      </c>
      <c r="C680" s="81">
        <v>50940005110</v>
      </c>
      <c r="D680" s="52" t="s">
        <v>1309</v>
      </c>
      <c r="E680" s="52" t="s">
        <v>1284</v>
      </c>
      <c r="F680" s="52" t="s">
        <v>1296</v>
      </c>
      <c r="G680" s="58">
        <v>2</v>
      </c>
      <c r="H680" s="58"/>
      <c r="I680" s="52">
        <v>13821018</v>
      </c>
      <c r="J680" s="52">
        <v>17333323</v>
      </c>
      <c r="K680" s="51"/>
      <c r="L680" s="52"/>
      <c r="M680" s="22">
        <v>188</v>
      </c>
      <c r="N680" s="22"/>
      <c r="O680" s="23">
        <v>1</v>
      </c>
      <c r="P680" s="23">
        <v>1</v>
      </c>
      <c r="Q680" s="19">
        <f t="shared" si="124"/>
        <v>-188</v>
      </c>
      <c r="R680" s="19">
        <f t="shared" si="125"/>
        <v>-188</v>
      </c>
      <c r="S680" s="5">
        <f t="shared" si="121"/>
        <v>0</v>
      </c>
      <c r="T680" s="5">
        <f t="shared" si="122"/>
        <v>0</v>
      </c>
      <c r="U680" s="5">
        <f t="shared" si="118"/>
        <v>0</v>
      </c>
      <c r="V680" s="24">
        <v>0</v>
      </c>
      <c r="W680" s="12">
        <f t="shared" si="119"/>
        <v>-23902.32</v>
      </c>
      <c r="X680" s="12">
        <f t="shared" si="120"/>
        <v>-31112.120000000003</v>
      </c>
      <c r="Y680" s="12">
        <f t="shared" si="123"/>
        <v>-55014.44</v>
      </c>
      <c r="Z680" s="52"/>
      <c r="AA680" s="25">
        <f t="shared" si="126"/>
        <v>0</v>
      </c>
      <c r="AB680" s="25"/>
      <c r="AC680" s="25"/>
      <c r="AD680" s="25"/>
      <c r="AE680" s="24">
        <v>1</v>
      </c>
      <c r="AF680" s="24"/>
      <c r="AG680" s="52"/>
      <c r="AH680" s="22" t="s">
        <v>560</v>
      </c>
      <c r="AI680" s="26"/>
      <c r="AJ680" s="22" t="s">
        <v>748</v>
      </c>
    </row>
    <row r="681" spans="1:36" x14ac:dyDescent="0.2">
      <c r="A681" s="5">
        <v>687</v>
      </c>
      <c r="B681" s="80">
        <v>330100226735</v>
      </c>
      <c r="C681" s="81">
        <v>50940005110</v>
      </c>
      <c r="D681" s="52" t="s">
        <v>1309</v>
      </c>
      <c r="E681" s="52" t="s">
        <v>1310</v>
      </c>
      <c r="F681" s="52" t="s">
        <v>1296</v>
      </c>
      <c r="G681" s="58">
        <v>2</v>
      </c>
      <c r="H681" s="58"/>
      <c r="I681" s="52">
        <v>118401796</v>
      </c>
      <c r="J681" s="52">
        <v>17333322</v>
      </c>
      <c r="K681" s="51"/>
      <c r="L681" s="52"/>
      <c r="M681" s="22">
        <v>81</v>
      </c>
      <c r="N681" s="22"/>
      <c r="O681" s="23">
        <v>1</v>
      </c>
      <c r="P681" s="23">
        <v>1</v>
      </c>
      <c r="Q681" s="19">
        <f t="shared" si="124"/>
        <v>-81</v>
      </c>
      <c r="R681" s="19">
        <f t="shared" si="125"/>
        <v>-81</v>
      </c>
      <c r="S681" s="5">
        <f t="shared" si="121"/>
        <v>0</v>
      </c>
      <c r="T681" s="5">
        <f t="shared" si="122"/>
        <v>0</v>
      </c>
      <c r="U681" s="5">
        <f t="shared" si="118"/>
        <v>0</v>
      </c>
      <c r="V681" s="24">
        <v>0</v>
      </c>
      <c r="W681" s="12">
        <f t="shared" si="119"/>
        <v>-10298.34</v>
      </c>
      <c r="X681" s="12">
        <f t="shared" si="120"/>
        <v>-13404.69</v>
      </c>
      <c r="Y681" s="12">
        <f t="shared" si="123"/>
        <v>-23703.03</v>
      </c>
      <c r="Z681" s="52"/>
      <c r="AA681" s="25">
        <f t="shared" si="126"/>
        <v>0</v>
      </c>
      <c r="AB681" s="25"/>
      <c r="AC681" s="25"/>
      <c r="AD681" s="25"/>
      <c r="AE681" s="24">
        <v>1</v>
      </c>
      <c r="AF681" s="24"/>
      <c r="AG681" s="52"/>
      <c r="AH681" s="22" t="s">
        <v>560</v>
      </c>
      <c r="AI681" s="26"/>
      <c r="AJ681" s="22" t="s">
        <v>748</v>
      </c>
    </row>
    <row r="682" spans="1:36" x14ac:dyDescent="0.2">
      <c r="A682" s="5">
        <v>688</v>
      </c>
      <c r="B682" s="80"/>
      <c r="C682" s="81">
        <v>641121300112</v>
      </c>
      <c r="D682" s="52" t="s">
        <v>1311</v>
      </c>
      <c r="E682" s="52" t="s">
        <v>1055</v>
      </c>
      <c r="F682" s="52" t="s">
        <v>796</v>
      </c>
      <c r="G682" s="58" t="s">
        <v>49</v>
      </c>
      <c r="H682" s="58"/>
      <c r="I682" s="52">
        <v>14569861</v>
      </c>
      <c r="J682" s="52">
        <v>0</v>
      </c>
      <c r="K682" s="51"/>
      <c r="L682" s="52"/>
      <c r="M682" s="22">
        <v>35</v>
      </c>
      <c r="N682" s="22"/>
      <c r="O682" s="23">
        <v>1</v>
      </c>
      <c r="P682" s="23">
        <v>1</v>
      </c>
      <c r="Q682" s="19">
        <f t="shared" si="124"/>
        <v>-35</v>
      </c>
      <c r="R682" s="19">
        <f t="shared" si="125"/>
        <v>-35</v>
      </c>
      <c r="S682" s="5">
        <f t="shared" si="121"/>
        <v>0</v>
      </c>
      <c r="T682" s="5">
        <f t="shared" si="122"/>
        <v>0</v>
      </c>
      <c r="U682" s="5">
        <f t="shared" si="118"/>
        <v>0</v>
      </c>
      <c r="V682" s="24">
        <v>0</v>
      </c>
      <c r="W682" s="12">
        <f t="shared" si="119"/>
        <v>-4449.8999999999996</v>
      </c>
      <c r="X682" s="12">
        <f t="shared" si="120"/>
        <v>-5792.1500000000005</v>
      </c>
      <c r="Y682" s="12">
        <f t="shared" si="123"/>
        <v>-10242.049999999999</v>
      </c>
      <c r="Z682" s="52"/>
      <c r="AA682" s="25">
        <f t="shared" si="126"/>
        <v>0</v>
      </c>
      <c r="AB682" s="25"/>
      <c r="AC682" s="25"/>
      <c r="AD682" s="25"/>
      <c r="AE682" s="24"/>
      <c r="AF682" s="24"/>
      <c r="AG682" s="52"/>
      <c r="AH682" s="22" t="s">
        <v>560</v>
      </c>
      <c r="AI682" s="26"/>
      <c r="AJ682" s="22" t="s">
        <v>748</v>
      </c>
    </row>
    <row r="683" spans="1:36" x14ac:dyDescent="0.2">
      <c r="A683" s="5">
        <v>689</v>
      </c>
      <c r="B683" s="80">
        <v>331010240536</v>
      </c>
      <c r="C683" s="81">
        <v>410301301604</v>
      </c>
      <c r="D683" s="52" t="s">
        <v>1312</v>
      </c>
      <c r="E683" s="52" t="s">
        <v>1313</v>
      </c>
      <c r="F683" s="52" t="s">
        <v>91</v>
      </c>
      <c r="G683" s="58">
        <v>27</v>
      </c>
      <c r="H683" s="58">
        <v>3</v>
      </c>
      <c r="I683" s="52">
        <v>20503076</v>
      </c>
      <c r="J683" s="52">
        <v>5530564</v>
      </c>
      <c r="K683" s="51"/>
      <c r="L683" s="52"/>
      <c r="M683" s="22">
        <v>19</v>
      </c>
      <c r="N683" s="22"/>
      <c r="O683" s="23">
        <v>1</v>
      </c>
      <c r="P683" s="23">
        <v>1</v>
      </c>
      <c r="Q683" s="19">
        <f t="shared" si="124"/>
        <v>-19</v>
      </c>
      <c r="R683" s="19">
        <f t="shared" si="125"/>
        <v>-19</v>
      </c>
      <c r="S683" s="5">
        <f t="shared" si="121"/>
        <v>0</v>
      </c>
      <c r="T683" s="5">
        <f t="shared" si="122"/>
        <v>0</v>
      </c>
      <c r="U683" s="5">
        <f t="shared" si="118"/>
        <v>0</v>
      </c>
      <c r="V683" s="24">
        <v>0</v>
      </c>
      <c r="W683" s="12">
        <f t="shared" si="119"/>
        <v>-2415.66</v>
      </c>
      <c r="X683" s="12">
        <f t="shared" si="120"/>
        <v>-3144.3100000000004</v>
      </c>
      <c r="Y683" s="12">
        <f t="shared" si="123"/>
        <v>-5559.97</v>
      </c>
      <c r="Z683" s="52"/>
      <c r="AA683" s="25">
        <f t="shared" si="126"/>
        <v>0</v>
      </c>
      <c r="AB683" s="25"/>
      <c r="AC683" s="25"/>
      <c r="AD683" s="25"/>
      <c r="AE683" s="24">
        <v>1</v>
      </c>
      <c r="AF683" s="24"/>
      <c r="AG683" s="52"/>
      <c r="AH683" s="22" t="s">
        <v>581</v>
      </c>
      <c r="AI683" s="26"/>
      <c r="AJ683" s="22" t="s">
        <v>748</v>
      </c>
    </row>
    <row r="684" spans="1:36" x14ac:dyDescent="0.2">
      <c r="A684" s="5">
        <v>690</v>
      </c>
      <c r="B684" s="80">
        <v>331000005321</v>
      </c>
      <c r="C684" s="81">
        <v>990640000917</v>
      </c>
      <c r="D684" s="52" t="s">
        <v>1314</v>
      </c>
      <c r="E684" s="52" t="s">
        <v>1129</v>
      </c>
      <c r="F684" s="52" t="s">
        <v>211</v>
      </c>
      <c r="G684" s="58">
        <v>22</v>
      </c>
      <c r="H684" s="58"/>
      <c r="I684" s="52">
        <v>14854973</v>
      </c>
      <c r="J684" s="52">
        <v>88062</v>
      </c>
      <c r="K684" s="51"/>
      <c r="L684" s="52"/>
      <c r="M684" s="22">
        <v>1428</v>
      </c>
      <c r="N684" s="22"/>
      <c r="O684" s="23">
        <v>1</v>
      </c>
      <c r="P684" s="23">
        <v>1</v>
      </c>
      <c r="Q684" s="19">
        <f t="shared" si="124"/>
        <v>-1428</v>
      </c>
      <c r="R684" s="19">
        <f t="shared" si="125"/>
        <v>-1428</v>
      </c>
      <c r="S684" s="5">
        <f t="shared" si="121"/>
        <v>0</v>
      </c>
      <c r="T684" s="5">
        <f t="shared" si="122"/>
        <v>0</v>
      </c>
      <c r="U684" s="5">
        <f t="shared" si="118"/>
        <v>0</v>
      </c>
      <c r="V684" s="24">
        <v>0</v>
      </c>
      <c r="W684" s="12">
        <f t="shared" si="119"/>
        <v>-181555.92</v>
      </c>
      <c r="X684" s="12">
        <f t="shared" si="120"/>
        <v>-236319.72</v>
      </c>
      <c r="Y684" s="12">
        <f t="shared" si="123"/>
        <v>-417875.64</v>
      </c>
      <c r="Z684" s="52"/>
      <c r="AA684" s="25">
        <f t="shared" si="126"/>
        <v>0</v>
      </c>
      <c r="AB684" s="25"/>
      <c r="AC684" s="25"/>
      <c r="AD684" s="25"/>
      <c r="AE684" s="24">
        <v>1</v>
      </c>
      <c r="AF684" s="24"/>
      <c r="AG684" s="52"/>
      <c r="AH684" s="22" t="s">
        <v>581</v>
      </c>
      <c r="AI684" s="26"/>
      <c r="AJ684" s="22" t="s">
        <v>748</v>
      </c>
    </row>
    <row r="685" spans="1:36" x14ac:dyDescent="0.2">
      <c r="A685" s="5">
        <v>691</v>
      </c>
      <c r="B685" s="80">
        <v>331010121412</v>
      </c>
      <c r="C685" s="81">
        <v>611229300302</v>
      </c>
      <c r="D685" s="52" t="s">
        <v>1315</v>
      </c>
      <c r="E685" s="52" t="s">
        <v>1316</v>
      </c>
      <c r="F685" s="52" t="s">
        <v>211</v>
      </c>
      <c r="G685" s="58">
        <v>2</v>
      </c>
      <c r="H685" s="58">
        <v>1</v>
      </c>
      <c r="I685" s="52">
        <v>40724307</v>
      </c>
      <c r="J685" s="52">
        <v>87685</v>
      </c>
      <c r="K685" s="51"/>
      <c r="L685" s="52"/>
      <c r="M685" s="22">
        <v>668</v>
      </c>
      <c r="N685" s="22"/>
      <c r="O685" s="23">
        <v>1</v>
      </c>
      <c r="P685" s="23">
        <v>1</v>
      </c>
      <c r="Q685" s="19">
        <f t="shared" si="124"/>
        <v>-668</v>
      </c>
      <c r="R685" s="19">
        <f t="shared" si="125"/>
        <v>-668</v>
      </c>
      <c r="S685" s="5">
        <f t="shared" si="121"/>
        <v>0</v>
      </c>
      <c r="T685" s="5">
        <f t="shared" si="122"/>
        <v>0</v>
      </c>
      <c r="U685" s="5">
        <f t="shared" si="118"/>
        <v>0</v>
      </c>
      <c r="V685" s="24">
        <v>0</v>
      </c>
      <c r="W685" s="12">
        <f t="shared" si="119"/>
        <v>-84929.52</v>
      </c>
      <c r="X685" s="12">
        <f t="shared" si="120"/>
        <v>-110547.32</v>
      </c>
      <c r="Y685" s="12">
        <f t="shared" si="123"/>
        <v>-195476.84000000003</v>
      </c>
      <c r="Z685" s="52"/>
      <c r="AA685" s="25">
        <f t="shared" si="126"/>
        <v>0</v>
      </c>
      <c r="AB685" s="25"/>
      <c r="AC685" s="25"/>
      <c r="AD685" s="25"/>
      <c r="AE685" s="24">
        <v>1</v>
      </c>
      <c r="AF685" s="24"/>
      <c r="AG685" s="52"/>
      <c r="AH685" s="22" t="s">
        <v>581</v>
      </c>
      <c r="AI685" s="26"/>
      <c r="AJ685" s="22" t="s">
        <v>748</v>
      </c>
    </row>
    <row r="686" spans="1:36" x14ac:dyDescent="0.2">
      <c r="A686" s="5">
        <v>692</v>
      </c>
      <c r="B686" s="80">
        <v>331010500052</v>
      </c>
      <c r="C686" s="81">
        <v>761001400874</v>
      </c>
      <c r="D686" s="52" t="s">
        <v>1317</v>
      </c>
      <c r="E686" s="52" t="s">
        <v>1318</v>
      </c>
      <c r="F686" s="52" t="s">
        <v>831</v>
      </c>
      <c r="G686" s="58">
        <v>15</v>
      </c>
      <c r="H686" s="58" t="s">
        <v>134</v>
      </c>
      <c r="I686" s="52" t="s">
        <v>1319</v>
      </c>
      <c r="J686" s="52">
        <v>98548</v>
      </c>
      <c r="K686" s="51"/>
      <c r="L686" s="52"/>
      <c r="M686" s="22">
        <v>1174</v>
      </c>
      <c r="N686" s="22"/>
      <c r="O686" s="23">
        <v>1</v>
      </c>
      <c r="P686" s="23">
        <v>1</v>
      </c>
      <c r="Q686" s="19">
        <f t="shared" si="124"/>
        <v>-1174</v>
      </c>
      <c r="R686" s="19">
        <f t="shared" si="125"/>
        <v>-1174</v>
      </c>
      <c r="S686" s="5">
        <f t="shared" si="121"/>
        <v>0</v>
      </c>
      <c r="T686" s="5">
        <f t="shared" si="122"/>
        <v>0</v>
      </c>
      <c r="U686" s="5">
        <f t="shared" si="118"/>
        <v>0</v>
      </c>
      <c r="V686" s="24">
        <v>0</v>
      </c>
      <c r="W686" s="12">
        <f t="shared" si="119"/>
        <v>-149262.36000000002</v>
      </c>
      <c r="X686" s="12">
        <f t="shared" si="120"/>
        <v>-194285.26</v>
      </c>
      <c r="Y686" s="12">
        <f t="shared" si="123"/>
        <v>-343547.62</v>
      </c>
      <c r="Z686" s="52"/>
      <c r="AA686" s="25">
        <f t="shared" si="126"/>
        <v>0</v>
      </c>
      <c r="AB686" s="25"/>
      <c r="AC686" s="25"/>
      <c r="AD686" s="25"/>
      <c r="AE686" s="24">
        <v>1</v>
      </c>
      <c r="AF686" s="24"/>
      <c r="AG686" s="52"/>
      <c r="AH686" s="22" t="s">
        <v>581</v>
      </c>
      <c r="AI686" s="26"/>
      <c r="AJ686" s="22" t="s">
        <v>748</v>
      </c>
    </row>
    <row r="687" spans="1:36" x14ac:dyDescent="0.2">
      <c r="A687" s="5">
        <v>693</v>
      </c>
      <c r="B687" s="80">
        <v>331010500052</v>
      </c>
      <c r="C687" s="81">
        <v>761001400874</v>
      </c>
      <c r="D687" s="52" t="s">
        <v>1317</v>
      </c>
      <c r="E687" s="52" t="s">
        <v>1318</v>
      </c>
      <c r="F687" s="59" t="s">
        <v>831</v>
      </c>
      <c r="G687" s="58">
        <v>15</v>
      </c>
      <c r="H687" s="58" t="s">
        <v>134</v>
      </c>
      <c r="I687" s="52" t="s">
        <v>1320</v>
      </c>
      <c r="J687" s="52">
        <v>99722</v>
      </c>
      <c r="K687" s="51"/>
      <c r="L687" s="50"/>
      <c r="M687" s="22">
        <v>959</v>
      </c>
      <c r="N687" s="22"/>
      <c r="O687" s="23">
        <v>1</v>
      </c>
      <c r="P687" s="23">
        <v>1</v>
      </c>
      <c r="Q687" s="19">
        <f t="shared" si="124"/>
        <v>-959</v>
      </c>
      <c r="R687" s="19">
        <f t="shared" si="125"/>
        <v>-959</v>
      </c>
      <c r="S687" s="5">
        <f t="shared" si="121"/>
        <v>0</v>
      </c>
      <c r="T687" s="5">
        <f t="shared" si="122"/>
        <v>0</v>
      </c>
      <c r="U687" s="5">
        <f t="shared" si="118"/>
        <v>0</v>
      </c>
      <c r="V687" s="24">
        <v>0</v>
      </c>
      <c r="W687" s="12">
        <f t="shared" si="119"/>
        <v>-121927.26</v>
      </c>
      <c r="X687" s="12">
        <f t="shared" si="120"/>
        <v>-158704.91</v>
      </c>
      <c r="Y687" s="12">
        <f t="shared" si="123"/>
        <v>-280632.17</v>
      </c>
      <c r="Z687" s="52"/>
      <c r="AA687" s="25">
        <f t="shared" si="126"/>
        <v>0</v>
      </c>
      <c r="AB687" s="25"/>
      <c r="AC687" s="25"/>
      <c r="AD687" s="25"/>
      <c r="AE687" s="24">
        <v>1</v>
      </c>
      <c r="AF687" s="24"/>
      <c r="AG687" s="50"/>
      <c r="AH687" s="22" t="s">
        <v>581</v>
      </c>
      <c r="AI687" s="26"/>
      <c r="AJ687" s="22" t="s">
        <v>748</v>
      </c>
    </row>
    <row r="688" spans="1:36" x14ac:dyDescent="0.2">
      <c r="A688" s="5">
        <v>694</v>
      </c>
      <c r="B688" s="84">
        <v>331010500052</v>
      </c>
      <c r="C688" s="85">
        <v>761001400874</v>
      </c>
      <c r="D688" s="52" t="s">
        <v>1321</v>
      </c>
      <c r="E688" s="59" t="s">
        <v>1322</v>
      </c>
      <c r="F688" s="59" t="s">
        <v>831</v>
      </c>
      <c r="G688" s="58">
        <v>19</v>
      </c>
      <c r="H688" s="58">
        <v>41</v>
      </c>
      <c r="I688" s="52">
        <v>15450449</v>
      </c>
      <c r="J688" s="52">
        <v>123932</v>
      </c>
      <c r="K688" s="51"/>
      <c r="L688" s="50"/>
      <c r="M688" s="22">
        <v>650</v>
      </c>
      <c r="N688" s="22"/>
      <c r="O688" s="23">
        <v>1</v>
      </c>
      <c r="P688" s="23">
        <v>1</v>
      </c>
      <c r="Q688" s="19">
        <f t="shared" si="124"/>
        <v>-650</v>
      </c>
      <c r="R688" s="19">
        <f t="shared" si="125"/>
        <v>-650</v>
      </c>
      <c r="S688" s="5">
        <f t="shared" si="121"/>
        <v>0</v>
      </c>
      <c r="T688" s="5">
        <f t="shared" si="122"/>
        <v>0</v>
      </c>
      <c r="U688" s="5">
        <f t="shared" si="118"/>
        <v>0</v>
      </c>
      <c r="V688" s="24">
        <v>0</v>
      </c>
      <c r="W688" s="12">
        <f t="shared" si="119"/>
        <v>-82641</v>
      </c>
      <c r="X688" s="12">
        <f t="shared" si="120"/>
        <v>-107568.5</v>
      </c>
      <c r="Y688" s="12">
        <f t="shared" si="123"/>
        <v>-190209.5</v>
      </c>
      <c r="Z688" s="52"/>
      <c r="AA688" s="25">
        <f t="shared" si="126"/>
        <v>0</v>
      </c>
      <c r="AB688" s="25"/>
      <c r="AC688" s="25"/>
      <c r="AD688" s="25"/>
      <c r="AE688" s="24">
        <v>1</v>
      </c>
      <c r="AF688" s="24"/>
      <c r="AG688" s="50"/>
      <c r="AH688" s="22" t="s">
        <v>581</v>
      </c>
      <c r="AI688" s="26"/>
      <c r="AJ688" s="22" t="s">
        <v>748</v>
      </c>
    </row>
    <row r="689" spans="1:36" x14ac:dyDescent="0.2">
      <c r="A689" s="5">
        <v>695</v>
      </c>
      <c r="B689" s="84">
        <v>331010500052</v>
      </c>
      <c r="C689" s="85">
        <v>761001400874</v>
      </c>
      <c r="D689" s="52" t="s">
        <v>1321</v>
      </c>
      <c r="E689" s="59" t="s">
        <v>1322</v>
      </c>
      <c r="F689" s="59" t="s">
        <v>831</v>
      </c>
      <c r="G689" s="58">
        <v>19</v>
      </c>
      <c r="H689" s="58">
        <v>42</v>
      </c>
      <c r="I689" s="52">
        <v>61491192</v>
      </c>
      <c r="J689" s="52">
        <v>122416</v>
      </c>
      <c r="K689" s="51"/>
      <c r="L689" s="50"/>
      <c r="M689" s="22">
        <v>1046</v>
      </c>
      <c r="N689" s="22"/>
      <c r="O689" s="23">
        <v>1</v>
      </c>
      <c r="P689" s="23">
        <v>1</v>
      </c>
      <c r="Q689" s="19">
        <f t="shared" si="124"/>
        <v>-1046</v>
      </c>
      <c r="R689" s="19">
        <f t="shared" si="125"/>
        <v>-1046</v>
      </c>
      <c r="S689" s="5">
        <f t="shared" si="121"/>
        <v>0</v>
      </c>
      <c r="T689" s="5">
        <f t="shared" si="122"/>
        <v>0</v>
      </c>
      <c r="U689" s="5">
        <f t="shared" si="118"/>
        <v>0</v>
      </c>
      <c r="V689" s="24">
        <v>0</v>
      </c>
      <c r="W689" s="12">
        <f t="shared" si="119"/>
        <v>-132988.44</v>
      </c>
      <c r="X689" s="12">
        <f t="shared" si="120"/>
        <v>-173102.54</v>
      </c>
      <c r="Y689" s="12">
        <f t="shared" si="123"/>
        <v>-306090.98</v>
      </c>
      <c r="Z689" s="52"/>
      <c r="AA689" s="25">
        <f t="shared" si="126"/>
        <v>0</v>
      </c>
      <c r="AB689" s="25"/>
      <c r="AC689" s="25"/>
      <c r="AD689" s="25"/>
      <c r="AE689" s="24">
        <v>1</v>
      </c>
      <c r="AF689" s="24"/>
      <c r="AG689" s="50"/>
      <c r="AH689" s="22" t="s">
        <v>581</v>
      </c>
      <c r="AI689" s="26"/>
      <c r="AJ689" s="22" t="s">
        <v>748</v>
      </c>
    </row>
    <row r="690" spans="1:36" x14ac:dyDescent="0.2">
      <c r="A690" s="5">
        <v>696</v>
      </c>
      <c r="B690" s="84">
        <v>331017900892</v>
      </c>
      <c r="C690" s="85">
        <v>760711300449</v>
      </c>
      <c r="D690" s="52" t="s">
        <v>1323</v>
      </c>
      <c r="E690" s="59" t="s">
        <v>1324</v>
      </c>
      <c r="F690" s="59" t="s">
        <v>831</v>
      </c>
      <c r="G690" s="58">
        <v>67</v>
      </c>
      <c r="H690" s="58"/>
      <c r="I690" s="52">
        <v>5050431</v>
      </c>
      <c r="J690" s="52">
        <v>405684</v>
      </c>
      <c r="K690" s="51"/>
      <c r="L690" s="50"/>
      <c r="M690" s="22">
        <v>4433</v>
      </c>
      <c r="N690" s="22"/>
      <c r="O690" s="23">
        <v>1</v>
      </c>
      <c r="P690" s="23">
        <v>1</v>
      </c>
      <c r="Q690" s="19">
        <f t="shared" si="124"/>
        <v>-4433</v>
      </c>
      <c r="R690" s="19">
        <f t="shared" si="125"/>
        <v>-4433</v>
      </c>
      <c r="S690" s="5">
        <f t="shared" si="121"/>
        <v>0</v>
      </c>
      <c r="T690" s="5">
        <f t="shared" si="122"/>
        <v>0</v>
      </c>
      <c r="U690" s="5">
        <f t="shared" si="118"/>
        <v>0</v>
      </c>
      <c r="V690" s="24">
        <v>0</v>
      </c>
      <c r="W690" s="12">
        <f t="shared" si="119"/>
        <v>-563611.62</v>
      </c>
      <c r="X690" s="12">
        <f t="shared" si="120"/>
        <v>-733617.17</v>
      </c>
      <c r="Y690" s="12">
        <f t="shared" si="123"/>
        <v>-1297228.79</v>
      </c>
      <c r="Z690" s="52"/>
      <c r="AA690" s="25">
        <f t="shared" si="126"/>
        <v>0</v>
      </c>
      <c r="AB690" s="25"/>
      <c r="AC690" s="25"/>
      <c r="AD690" s="25"/>
      <c r="AE690" s="24">
        <v>1</v>
      </c>
      <c r="AF690" s="24"/>
      <c r="AG690" s="50"/>
      <c r="AH690" s="22" t="s">
        <v>581</v>
      </c>
      <c r="AI690" s="26"/>
      <c r="AJ690" s="22" t="s">
        <v>748</v>
      </c>
    </row>
    <row r="691" spans="1:36" x14ac:dyDescent="0.2">
      <c r="A691" s="5">
        <v>697</v>
      </c>
      <c r="B691" s="84">
        <v>331017900892</v>
      </c>
      <c r="C691" s="85">
        <v>760711300449</v>
      </c>
      <c r="D691" s="52" t="s">
        <v>1323</v>
      </c>
      <c r="E691" s="59" t="s">
        <v>1324</v>
      </c>
      <c r="F691" s="59" t="s">
        <v>831</v>
      </c>
      <c r="G691" s="58">
        <v>67</v>
      </c>
      <c r="H691" s="58"/>
      <c r="I691" s="52">
        <v>14817809</v>
      </c>
      <c r="J691" s="52">
        <v>89512</v>
      </c>
      <c r="K691" s="51"/>
      <c r="L691" s="50"/>
      <c r="M691" s="22">
        <v>432</v>
      </c>
      <c r="N691" s="22"/>
      <c r="O691" s="23">
        <v>1</v>
      </c>
      <c r="P691" s="23">
        <v>1</v>
      </c>
      <c r="Q691" s="19">
        <f t="shared" si="124"/>
        <v>-432</v>
      </c>
      <c r="R691" s="19">
        <f t="shared" si="125"/>
        <v>-432</v>
      </c>
      <c r="S691" s="5">
        <f t="shared" si="121"/>
        <v>0</v>
      </c>
      <c r="T691" s="5">
        <f t="shared" si="122"/>
        <v>0</v>
      </c>
      <c r="U691" s="5">
        <f t="shared" si="118"/>
        <v>0</v>
      </c>
      <c r="V691" s="24">
        <v>0</v>
      </c>
      <c r="W691" s="12">
        <f t="shared" si="119"/>
        <v>-54924.480000000003</v>
      </c>
      <c r="X691" s="12">
        <f t="shared" si="120"/>
        <v>-71491.680000000008</v>
      </c>
      <c r="Y691" s="12">
        <f t="shared" si="123"/>
        <v>-126416.16</v>
      </c>
      <c r="Z691" s="52"/>
      <c r="AA691" s="25">
        <f t="shared" si="126"/>
        <v>0</v>
      </c>
      <c r="AB691" s="25"/>
      <c r="AC691" s="25"/>
      <c r="AD691" s="25"/>
      <c r="AE691" s="24">
        <v>1</v>
      </c>
      <c r="AF691" s="24"/>
      <c r="AG691" s="50"/>
      <c r="AH691" s="22" t="s">
        <v>581</v>
      </c>
      <c r="AI691" s="26"/>
      <c r="AJ691" s="22" t="s">
        <v>748</v>
      </c>
    </row>
    <row r="692" spans="1:36" x14ac:dyDescent="0.2">
      <c r="A692" s="5">
        <v>698</v>
      </c>
      <c r="B692" s="84">
        <v>331017900892</v>
      </c>
      <c r="C692" s="85">
        <v>760711300449</v>
      </c>
      <c r="D692" s="52" t="s">
        <v>1323</v>
      </c>
      <c r="E692" s="59" t="s">
        <v>1324</v>
      </c>
      <c r="F692" s="59" t="s">
        <v>831</v>
      </c>
      <c r="G692" s="58">
        <v>67</v>
      </c>
      <c r="H692" s="58"/>
      <c r="I692" s="59">
        <v>15135081</v>
      </c>
      <c r="J692" s="52">
        <v>286800</v>
      </c>
      <c r="K692" s="51"/>
      <c r="L692" s="50"/>
      <c r="M692" s="22">
        <v>90</v>
      </c>
      <c r="N692" s="22"/>
      <c r="O692" s="23">
        <v>1</v>
      </c>
      <c r="P692" s="23">
        <v>1</v>
      </c>
      <c r="Q692" s="19">
        <f t="shared" si="124"/>
        <v>-90</v>
      </c>
      <c r="R692" s="19">
        <f t="shared" si="125"/>
        <v>-90</v>
      </c>
      <c r="S692" s="5">
        <f t="shared" si="121"/>
        <v>0</v>
      </c>
      <c r="T692" s="5">
        <f t="shared" si="122"/>
        <v>0</v>
      </c>
      <c r="U692" s="5">
        <f t="shared" si="118"/>
        <v>0</v>
      </c>
      <c r="V692" s="24">
        <v>0</v>
      </c>
      <c r="W692" s="12">
        <f t="shared" si="119"/>
        <v>-11442.6</v>
      </c>
      <c r="X692" s="12">
        <f t="shared" si="120"/>
        <v>-14894.1</v>
      </c>
      <c r="Y692" s="12">
        <f t="shared" si="123"/>
        <v>-26336.7</v>
      </c>
      <c r="Z692" s="52"/>
      <c r="AA692" s="25">
        <f t="shared" si="126"/>
        <v>0</v>
      </c>
      <c r="AB692" s="25"/>
      <c r="AC692" s="25"/>
      <c r="AD692" s="25"/>
      <c r="AE692" s="24">
        <v>1</v>
      </c>
      <c r="AF692" s="24"/>
      <c r="AG692" s="50"/>
      <c r="AH692" s="22" t="s">
        <v>581</v>
      </c>
      <c r="AI692" s="26"/>
      <c r="AJ692" s="22" t="s">
        <v>748</v>
      </c>
    </row>
    <row r="693" spans="1:36" x14ac:dyDescent="0.2">
      <c r="A693" s="5">
        <v>699</v>
      </c>
      <c r="B693" s="84">
        <v>331017943918</v>
      </c>
      <c r="C693" s="85">
        <v>818560000000</v>
      </c>
      <c r="D693" s="59" t="s">
        <v>1325</v>
      </c>
      <c r="E693" s="46" t="s">
        <v>1326</v>
      </c>
      <c r="F693" s="46" t="s">
        <v>211</v>
      </c>
      <c r="G693" s="49">
        <v>2</v>
      </c>
      <c r="H693" s="49"/>
      <c r="I693" s="46">
        <v>8643565</v>
      </c>
      <c r="J693" s="46">
        <v>39898</v>
      </c>
      <c r="K693" s="51"/>
      <c r="L693" s="49"/>
      <c r="M693" s="22">
        <v>1095</v>
      </c>
      <c r="N693" s="22"/>
      <c r="O693" s="23">
        <v>1</v>
      </c>
      <c r="P693" s="23">
        <v>1</v>
      </c>
      <c r="Q693" s="19">
        <f t="shared" si="124"/>
        <v>-1095</v>
      </c>
      <c r="R693" s="19">
        <f t="shared" si="125"/>
        <v>-1095</v>
      </c>
      <c r="S693" s="5">
        <f t="shared" si="121"/>
        <v>0</v>
      </c>
      <c r="T693" s="5">
        <f t="shared" si="122"/>
        <v>0</v>
      </c>
      <c r="U693" s="5">
        <f t="shared" si="118"/>
        <v>0</v>
      </c>
      <c r="V693" s="24">
        <v>0</v>
      </c>
      <c r="W693" s="12">
        <f t="shared" si="119"/>
        <v>-139218.29999999999</v>
      </c>
      <c r="X693" s="12">
        <f t="shared" si="120"/>
        <v>-181211.55000000002</v>
      </c>
      <c r="Y693" s="12">
        <f t="shared" si="123"/>
        <v>-320429.84999999998</v>
      </c>
      <c r="Z693" s="58"/>
      <c r="AA693" s="25">
        <f t="shared" si="126"/>
        <v>0</v>
      </c>
      <c r="AB693" s="25"/>
      <c r="AC693" s="25"/>
      <c r="AD693" s="25"/>
      <c r="AE693" s="24">
        <v>1</v>
      </c>
      <c r="AF693" s="24"/>
      <c r="AG693" s="49"/>
      <c r="AH693" s="22" t="s">
        <v>581</v>
      </c>
      <c r="AI693" s="26"/>
      <c r="AJ693" s="22" t="s">
        <v>748</v>
      </c>
    </row>
    <row r="694" spans="1:36" x14ac:dyDescent="0.2">
      <c r="A694" s="5">
        <v>700</v>
      </c>
      <c r="B694" s="80">
        <v>331010577457</v>
      </c>
      <c r="C694" s="81">
        <v>571203401908</v>
      </c>
      <c r="D694" s="86" t="s">
        <v>1327</v>
      </c>
      <c r="E694" s="59" t="s">
        <v>1328</v>
      </c>
      <c r="F694" s="59"/>
      <c r="G694" s="58"/>
      <c r="H694" s="58"/>
      <c r="I694" s="59">
        <v>9721380</v>
      </c>
      <c r="J694" s="59">
        <v>405908</v>
      </c>
      <c r="K694" s="51"/>
      <c r="L694" s="58"/>
      <c r="M694" s="22">
        <v>970</v>
      </c>
      <c r="N694" s="22"/>
      <c r="O694" s="23">
        <v>1</v>
      </c>
      <c r="P694" s="23">
        <v>1</v>
      </c>
      <c r="Q694" s="19">
        <f t="shared" si="124"/>
        <v>-970</v>
      </c>
      <c r="R694" s="19">
        <f t="shared" si="125"/>
        <v>-970</v>
      </c>
      <c r="S694" s="5">
        <f t="shared" si="121"/>
        <v>0</v>
      </c>
      <c r="T694" s="5">
        <f t="shared" si="122"/>
        <v>0</v>
      </c>
      <c r="U694" s="5">
        <f t="shared" si="118"/>
        <v>0</v>
      </c>
      <c r="V694" s="24">
        <v>0</v>
      </c>
      <c r="W694" s="12">
        <f t="shared" si="119"/>
        <v>-123325.8</v>
      </c>
      <c r="X694" s="12">
        <f t="shared" si="120"/>
        <v>-160525.30000000002</v>
      </c>
      <c r="Y694" s="12">
        <f t="shared" si="123"/>
        <v>-283851.10000000003</v>
      </c>
      <c r="Z694" s="58"/>
      <c r="AA694" s="25">
        <f t="shared" si="126"/>
        <v>0</v>
      </c>
      <c r="AB694" s="25"/>
      <c r="AC694" s="25"/>
      <c r="AD694" s="25"/>
      <c r="AE694" s="24">
        <v>1</v>
      </c>
      <c r="AF694" s="24"/>
      <c r="AG694" s="58"/>
      <c r="AH694" s="22" t="s">
        <v>581</v>
      </c>
      <c r="AI694" s="26"/>
      <c r="AJ694" s="22" t="s">
        <v>748</v>
      </c>
    </row>
    <row r="695" spans="1:36" x14ac:dyDescent="0.2">
      <c r="A695" s="5">
        <v>701</v>
      </c>
      <c r="B695" s="84">
        <v>330120276345</v>
      </c>
      <c r="C695" s="85">
        <v>520827301260</v>
      </c>
      <c r="D695" s="59" t="s">
        <v>1329</v>
      </c>
      <c r="E695" s="63" t="s">
        <v>1330</v>
      </c>
      <c r="F695" s="63" t="s">
        <v>831</v>
      </c>
      <c r="G695" s="49">
        <v>19</v>
      </c>
      <c r="H695" s="49">
        <v>63</v>
      </c>
      <c r="I695" s="46">
        <v>15207620</v>
      </c>
      <c r="J695" s="46">
        <v>2448</v>
      </c>
      <c r="K695" s="51"/>
      <c r="L695" s="49"/>
      <c r="M695" s="22">
        <v>360</v>
      </c>
      <c r="N695" s="22"/>
      <c r="O695" s="23">
        <v>1</v>
      </c>
      <c r="P695" s="23">
        <v>1</v>
      </c>
      <c r="Q695" s="19">
        <f t="shared" si="124"/>
        <v>-360</v>
      </c>
      <c r="R695" s="19">
        <f t="shared" si="125"/>
        <v>-360</v>
      </c>
      <c r="S695" s="5">
        <f t="shared" si="121"/>
        <v>0</v>
      </c>
      <c r="T695" s="5">
        <f t="shared" si="122"/>
        <v>0</v>
      </c>
      <c r="U695" s="5">
        <f t="shared" si="118"/>
        <v>0</v>
      </c>
      <c r="V695" s="24">
        <v>0</v>
      </c>
      <c r="W695" s="12">
        <f t="shared" si="119"/>
        <v>-45770.400000000001</v>
      </c>
      <c r="X695" s="12">
        <f t="shared" si="120"/>
        <v>-59576.4</v>
      </c>
      <c r="Y695" s="12">
        <f t="shared" si="123"/>
        <v>-105346.8</v>
      </c>
      <c r="Z695" s="58"/>
      <c r="AA695" s="25">
        <f t="shared" si="126"/>
        <v>0</v>
      </c>
      <c r="AB695" s="25"/>
      <c r="AC695" s="25"/>
      <c r="AD695" s="25"/>
      <c r="AE695" s="24">
        <v>1</v>
      </c>
      <c r="AF695" s="24"/>
      <c r="AG695" s="49"/>
      <c r="AH695" s="22" t="s">
        <v>581</v>
      </c>
      <c r="AI695" s="26"/>
      <c r="AJ695" s="22" t="s">
        <v>748</v>
      </c>
    </row>
    <row r="696" spans="1:36" x14ac:dyDescent="0.2">
      <c r="A696" s="5">
        <v>702</v>
      </c>
      <c r="B696" s="84">
        <v>331010499748</v>
      </c>
      <c r="C696" s="85">
        <v>590524401689</v>
      </c>
      <c r="D696" s="59" t="s">
        <v>1331</v>
      </c>
      <c r="E696" s="46" t="s">
        <v>1332</v>
      </c>
      <c r="F696" s="46" t="s">
        <v>965</v>
      </c>
      <c r="G696" s="49">
        <v>20</v>
      </c>
      <c r="H696" s="49">
        <v>32</v>
      </c>
      <c r="I696" s="46">
        <v>73486</v>
      </c>
      <c r="J696" s="46">
        <v>58172801</v>
      </c>
      <c r="K696" s="51"/>
      <c r="L696" s="49"/>
      <c r="M696" s="22">
        <v>712</v>
      </c>
      <c r="N696" s="22"/>
      <c r="O696" s="23">
        <v>1</v>
      </c>
      <c r="P696" s="23">
        <v>1</v>
      </c>
      <c r="Q696" s="19">
        <f t="shared" si="124"/>
        <v>-712</v>
      </c>
      <c r="R696" s="19">
        <f t="shared" si="125"/>
        <v>-712</v>
      </c>
      <c r="S696" s="5">
        <f t="shared" si="121"/>
        <v>0</v>
      </c>
      <c r="T696" s="5">
        <f t="shared" si="122"/>
        <v>0</v>
      </c>
      <c r="U696" s="5">
        <f t="shared" si="118"/>
        <v>0</v>
      </c>
      <c r="V696" s="24">
        <v>0</v>
      </c>
      <c r="W696" s="12">
        <f t="shared" si="119"/>
        <v>-90523.680000000008</v>
      </c>
      <c r="X696" s="12">
        <f t="shared" si="120"/>
        <v>-117828.88</v>
      </c>
      <c r="Y696" s="12">
        <f t="shared" si="123"/>
        <v>-208352.56</v>
      </c>
      <c r="Z696" s="58"/>
      <c r="AA696" s="25">
        <f t="shared" si="126"/>
        <v>0</v>
      </c>
      <c r="AB696" s="25"/>
      <c r="AC696" s="25"/>
      <c r="AD696" s="25"/>
      <c r="AE696" s="24">
        <v>1</v>
      </c>
      <c r="AF696" s="24"/>
      <c r="AG696" s="49"/>
      <c r="AH696" s="22" t="s">
        <v>581</v>
      </c>
      <c r="AI696" s="26"/>
      <c r="AJ696" s="22" t="s">
        <v>748</v>
      </c>
    </row>
    <row r="697" spans="1:36" x14ac:dyDescent="0.2">
      <c r="A697" s="5">
        <v>703</v>
      </c>
      <c r="B697" s="84">
        <v>330120013058</v>
      </c>
      <c r="C697" s="85">
        <v>5501194021265</v>
      </c>
      <c r="D697" s="59" t="s">
        <v>1333</v>
      </c>
      <c r="E697" s="46" t="s">
        <v>1334</v>
      </c>
      <c r="F697" s="46" t="s">
        <v>963</v>
      </c>
      <c r="G697" s="49">
        <v>20</v>
      </c>
      <c r="H697" s="49">
        <v>4</v>
      </c>
      <c r="I697" s="46">
        <v>15649342</v>
      </c>
      <c r="J697" s="46">
        <v>122995</v>
      </c>
      <c r="K697" s="51"/>
      <c r="L697" s="49"/>
      <c r="M697" s="22">
        <v>45</v>
      </c>
      <c r="N697" s="22"/>
      <c r="O697" s="23">
        <v>1</v>
      </c>
      <c r="P697" s="23">
        <v>1</v>
      </c>
      <c r="Q697" s="19">
        <f t="shared" si="124"/>
        <v>-45</v>
      </c>
      <c r="R697" s="19">
        <f t="shared" si="125"/>
        <v>-45</v>
      </c>
      <c r="S697" s="5">
        <f t="shared" si="121"/>
        <v>0</v>
      </c>
      <c r="T697" s="5">
        <f t="shared" si="122"/>
        <v>0</v>
      </c>
      <c r="U697" s="5">
        <f t="shared" si="118"/>
        <v>0</v>
      </c>
      <c r="V697" s="24">
        <v>0</v>
      </c>
      <c r="W697" s="12">
        <f t="shared" si="119"/>
        <v>-5721.3</v>
      </c>
      <c r="X697" s="12">
        <f t="shared" si="120"/>
        <v>-7447.05</v>
      </c>
      <c r="Y697" s="12">
        <f t="shared" si="123"/>
        <v>-13168.35</v>
      </c>
      <c r="Z697" s="58"/>
      <c r="AA697" s="25">
        <f t="shared" si="126"/>
        <v>0</v>
      </c>
      <c r="AB697" s="25"/>
      <c r="AC697" s="25"/>
      <c r="AD697" s="25"/>
      <c r="AE697" s="24">
        <v>1</v>
      </c>
      <c r="AF697" s="24"/>
      <c r="AG697" s="49"/>
      <c r="AH697" s="22" t="s">
        <v>142</v>
      </c>
      <c r="AI697" s="26"/>
      <c r="AJ697" s="22" t="s">
        <v>748</v>
      </c>
    </row>
    <row r="698" spans="1:36" x14ac:dyDescent="0.2">
      <c r="A698" s="5">
        <v>704</v>
      </c>
      <c r="B698" s="84">
        <v>600400047601</v>
      </c>
      <c r="C698" s="85">
        <v>10540000712</v>
      </c>
      <c r="D698" s="59" t="s">
        <v>1335</v>
      </c>
      <c r="E698" s="46" t="s">
        <v>1336</v>
      </c>
      <c r="F698" s="46" t="s">
        <v>963</v>
      </c>
      <c r="G698" s="49">
        <v>20</v>
      </c>
      <c r="H698" s="49">
        <v>1</v>
      </c>
      <c r="I698" s="50">
        <v>14173413</v>
      </c>
      <c r="J698" s="50">
        <v>230836</v>
      </c>
      <c r="K698" s="51"/>
      <c r="L698" s="50"/>
      <c r="M698" s="22">
        <v>142</v>
      </c>
      <c r="N698" s="22"/>
      <c r="O698" s="23">
        <v>1</v>
      </c>
      <c r="P698" s="23">
        <v>1</v>
      </c>
      <c r="Q698" s="19">
        <f t="shared" si="124"/>
        <v>-142</v>
      </c>
      <c r="R698" s="19">
        <f t="shared" si="125"/>
        <v>-142</v>
      </c>
      <c r="S698" s="5">
        <f t="shared" si="121"/>
        <v>0</v>
      </c>
      <c r="T698" s="5">
        <f t="shared" si="122"/>
        <v>0</v>
      </c>
      <c r="U698" s="5">
        <f t="shared" si="118"/>
        <v>0</v>
      </c>
      <c r="V698" s="24">
        <v>0</v>
      </c>
      <c r="W698" s="12">
        <f t="shared" si="119"/>
        <v>-18053.88</v>
      </c>
      <c r="X698" s="12">
        <f t="shared" si="120"/>
        <v>-23499.58</v>
      </c>
      <c r="Y698" s="12">
        <f t="shared" si="123"/>
        <v>-41553.460000000006</v>
      </c>
      <c r="Z698" s="58"/>
      <c r="AA698" s="25">
        <f t="shared" si="126"/>
        <v>0</v>
      </c>
      <c r="AB698" s="25"/>
      <c r="AC698" s="25"/>
      <c r="AD698" s="25"/>
      <c r="AE698" s="24">
        <v>1</v>
      </c>
      <c r="AF698" s="24"/>
      <c r="AG698" s="50"/>
      <c r="AH698" s="22" t="s">
        <v>1337</v>
      </c>
      <c r="AI698" s="26"/>
      <c r="AJ698" s="22" t="s">
        <v>748</v>
      </c>
    </row>
    <row r="699" spans="1:36" x14ac:dyDescent="0.2">
      <c r="A699" s="5">
        <v>705</v>
      </c>
      <c r="B699" s="84">
        <v>330100228775</v>
      </c>
      <c r="C699" s="85">
        <v>710724300679</v>
      </c>
      <c r="D699" s="50" t="s">
        <v>1338</v>
      </c>
      <c r="E699" s="50" t="s">
        <v>1339</v>
      </c>
      <c r="F699" s="50" t="s">
        <v>91</v>
      </c>
      <c r="G699" s="49">
        <v>40</v>
      </c>
      <c r="H699" s="49">
        <v>2</v>
      </c>
      <c r="I699" s="50">
        <v>15910576</v>
      </c>
      <c r="J699" s="50">
        <v>38402</v>
      </c>
      <c r="K699" s="51"/>
      <c r="L699" s="50"/>
      <c r="M699" s="22">
        <v>385</v>
      </c>
      <c r="N699" s="22"/>
      <c r="O699" s="23">
        <v>1</v>
      </c>
      <c r="P699" s="23">
        <v>1</v>
      </c>
      <c r="Q699" s="19">
        <f t="shared" si="124"/>
        <v>-385</v>
      </c>
      <c r="R699" s="19">
        <f t="shared" si="125"/>
        <v>-385</v>
      </c>
      <c r="S699" s="5">
        <f t="shared" si="121"/>
        <v>0</v>
      </c>
      <c r="T699" s="5">
        <f t="shared" si="122"/>
        <v>0</v>
      </c>
      <c r="U699" s="5">
        <f t="shared" si="118"/>
        <v>0</v>
      </c>
      <c r="V699" s="24">
        <v>0</v>
      </c>
      <c r="W699" s="12">
        <f t="shared" si="119"/>
        <v>-48948.9</v>
      </c>
      <c r="X699" s="12">
        <f t="shared" si="120"/>
        <v>-63713.65</v>
      </c>
      <c r="Y699" s="12">
        <f t="shared" si="123"/>
        <v>-112662.55</v>
      </c>
      <c r="Z699" s="52"/>
      <c r="AA699" s="25">
        <f t="shared" si="126"/>
        <v>0</v>
      </c>
      <c r="AB699" s="25"/>
      <c r="AC699" s="25"/>
      <c r="AD699" s="25"/>
      <c r="AE699" s="24"/>
      <c r="AF699" s="24"/>
      <c r="AG699" s="50"/>
      <c r="AH699" s="22" t="s">
        <v>581</v>
      </c>
      <c r="AI699" s="26"/>
      <c r="AJ699" s="22" t="s">
        <v>748</v>
      </c>
    </row>
    <row r="700" spans="1:36" x14ac:dyDescent="0.2">
      <c r="A700" s="5">
        <v>706</v>
      </c>
      <c r="B700" s="84">
        <v>330411002868</v>
      </c>
      <c r="C700" s="85">
        <v>750501303968</v>
      </c>
      <c r="D700" s="52" t="s">
        <v>1340</v>
      </c>
      <c r="E700" s="50" t="s">
        <v>1341</v>
      </c>
      <c r="F700" s="50" t="s">
        <v>771</v>
      </c>
      <c r="G700" s="49">
        <v>96</v>
      </c>
      <c r="H700" s="49">
        <v>2</v>
      </c>
      <c r="I700" s="50">
        <v>14879640</v>
      </c>
      <c r="J700" s="50">
        <v>88040</v>
      </c>
      <c r="K700" s="51"/>
      <c r="L700" s="50"/>
      <c r="M700" s="22">
        <v>517</v>
      </c>
      <c r="N700" s="22"/>
      <c r="O700" s="23">
        <v>1</v>
      </c>
      <c r="P700" s="23">
        <v>1</v>
      </c>
      <c r="Q700" s="19">
        <f t="shared" si="124"/>
        <v>-517</v>
      </c>
      <c r="R700" s="19">
        <f t="shared" si="125"/>
        <v>-517</v>
      </c>
      <c r="S700" s="5">
        <f t="shared" si="121"/>
        <v>0</v>
      </c>
      <c r="T700" s="5">
        <f t="shared" si="122"/>
        <v>0</v>
      </c>
      <c r="U700" s="5">
        <f t="shared" si="118"/>
        <v>0</v>
      </c>
      <c r="V700" s="24">
        <v>0</v>
      </c>
      <c r="W700" s="12">
        <f t="shared" si="119"/>
        <v>-65731.38</v>
      </c>
      <c r="X700" s="12">
        <f t="shared" si="120"/>
        <v>-85558.33</v>
      </c>
      <c r="Y700" s="12">
        <f t="shared" si="123"/>
        <v>-151289.71000000002</v>
      </c>
      <c r="Z700" s="52"/>
      <c r="AA700" s="25">
        <f t="shared" si="126"/>
        <v>0</v>
      </c>
      <c r="AB700" s="25"/>
      <c r="AC700" s="25"/>
      <c r="AD700" s="25"/>
      <c r="AE700" s="24">
        <v>1</v>
      </c>
      <c r="AF700" s="24"/>
      <c r="AG700" s="50"/>
      <c r="AH700" s="22" t="s">
        <v>581</v>
      </c>
      <c r="AI700" s="26"/>
      <c r="AJ700" s="22" t="s">
        <v>748</v>
      </c>
    </row>
    <row r="701" spans="1:36" x14ac:dyDescent="0.2">
      <c r="A701" s="5">
        <v>707</v>
      </c>
      <c r="B701" s="84">
        <v>330120555165</v>
      </c>
      <c r="C701" s="85">
        <v>890609400605</v>
      </c>
      <c r="D701" s="52" t="s">
        <v>1342</v>
      </c>
      <c r="E701" s="50" t="s">
        <v>1343</v>
      </c>
      <c r="F701" s="50" t="s">
        <v>831</v>
      </c>
      <c r="G701" s="49">
        <v>19</v>
      </c>
      <c r="H701" s="49">
        <v>17.2</v>
      </c>
      <c r="I701" s="50">
        <v>16115171</v>
      </c>
      <c r="J701" s="50">
        <v>123312</v>
      </c>
      <c r="K701" s="51"/>
      <c r="L701" s="64"/>
      <c r="M701" s="64">
        <v>1017</v>
      </c>
      <c r="N701" s="64"/>
      <c r="O701" s="23">
        <v>1</v>
      </c>
      <c r="P701" s="23">
        <v>1</v>
      </c>
      <c r="Q701" s="19">
        <f t="shared" si="124"/>
        <v>-1017</v>
      </c>
      <c r="R701" s="19">
        <f t="shared" si="125"/>
        <v>-1017</v>
      </c>
      <c r="S701" s="5">
        <f t="shared" si="121"/>
        <v>0</v>
      </c>
      <c r="T701" s="5">
        <f t="shared" si="122"/>
        <v>0</v>
      </c>
      <c r="U701" s="5">
        <f t="shared" si="118"/>
        <v>0</v>
      </c>
      <c r="V701" s="24">
        <v>0</v>
      </c>
      <c r="W701" s="12">
        <f t="shared" si="119"/>
        <v>-129301.38</v>
      </c>
      <c r="X701" s="12">
        <f t="shared" si="120"/>
        <v>-168303.33000000002</v>
      </c>
      <c r="Y701" s="12">
        <f t="shared" si="123"/>
        <v>-297604.71000000002</v>
      </c>
      <c r="Z701" s="52"/>
      <c r="AA701" s="25">
        <f t="shared" si="126"/>
        <v>0</v>
      </c>
      <c r="AB701" s="25"/>
      <c r="AC701" s="25"/>
      <c r="AD701" s="25"/>
      <c r="AE701" s="24">
        <v>1</v>
      </c>
      <c r="AF701" s="24"/>
      <c r="AG701" s="52"/>
      <c r="AH701" s="22" t="s">
        <v>581</v>
      </c>
      <c r="AI701" s="26"/>
      <c r="AJ701" s="22" t="s">
        <v>748</v>
      </c>
    </row>
    <row r="702" spans="1:36" x14ac:dyDescent="0.2">
      <c r="A702" s="5">
        <v>708</v>
      </c>
      <c r="B702" s="84">
        <v>331012470762</v>
      </c>
      <c r="C702" s="85">
        <v>790424402803</v>
      </c>
      <c r="D702" s="52" t="s">
        <v>1344</v>
      </c>
      <c r="E702" s="50" t="s">
        <v>1345</v>
      </c>
      <c r="F702" s="50" t="s">
        <v>91</v>
      </c>
      <c r="G702" s="49">
        <v>21</v>
      </c>
      <c r="H702" s="49" t="s">
        <v>134</v>
      </c>
      <c r="I702" s="50">
        <v>15628707</v>
      </c>
      <c r="J702" s="50">
        <v>5817591</v>
      </c>
      <c r="K702" s="51"/>
      <c r="L702" s="50"/>
      <c r="M702" s="22">
        <v>448</v>
      </c>
      <c r="N702" s="22"/>
      <c r="O702" s="23">
        <v>1</v>
      </c>
      <c r="P702" s="23">
        <v>1</v>
      </c>
      <c r="Q702" s="19">
        <f t="shared" si="124"/>
        <v>-448</v>
      </c>
      <c r="R702" s="19">
        <f t="shared" si="125"/>
        <v>-448</v>
      </c>
      <c r="S702" s="5">
        <f t="shared" si="121"/>
        <v>0</v>
      </c>
      <c r="T702" s="5">
        <f t="shared" si="122"/>
        <v>0</v>
      </c>
      <c r="U702" s="5">
        <f t="shared" si="118"/>
        <v>0</v>
      </c>
      <c r="V702" s="24">
        <v>0</v>
      </c>
      <c r="W702" s="12">
        <f t="shared" si="119"/>
        <v>-56958.720000000001</v>
      </c>
      <c r="X702" s="12">
        <f t="shared" si="120"/>
        <v>-74139.520000000004</v>
      </c>
      <c r="Y702" s="12">
        <f t="shared" si="123"/>
        <v>-131098.23999999999</v>
      </c>
      <c r="Z702" s="52"/>
      <c r="AA702" s="25">
        <f t="shared" si="126"/>
        <v>0</v>
      </c>
      <c r="AB702" s="25"/>
      <c r="AC702" s="25"/>
      <c r="AD702" s="25"/>
      <c r="AE702" s="24">
        <v>1</v>
      </c>
      <c r="AF702" s="24"/>
      <c r="AG702" s="50"/>
      <c r="AH702" s="22" t="s">
        <v>581</v>
      </c>
      <c r="AI702" s="26"/>
      <c r="AJ702" s="22" t="s">
        <v>748</v>
      </c>
    </row>
    <row r="703" spans="1:36" x14ac:dyDescent="0.2">
      <c r="A703" s="5">
        <v>709</v>
      </c>
      <c r="B703" s="84">
        <v>330120507506</v>
      </c>
      <c r="C703" s="85">
        <v>890725400715</v>
      </c>
      <c r="D703" s="50" t="s">
        <v>1346</v>
      </c>
      <c r="E703" s="50" t="s">
        <v>1347</v>
      </c>
      <c r="F703" s="50" t="s">
        <v>91</v>
      </c>
      <c r="G703" s="49">
        <v>5</v>
      </c>
      <c r="H703" s="49"/>
      <c r="I703" s="50">
        <v>11402503</v>
      </c>
      <c r="J703" s="50">
        <v>122945</v>
      </c>
      <c r="K703" s="51"/>
      <c r="L703" s="50"/>
      <c r="M703" s="22">
        <v>213</v>
      </c>
      <c r="N703" s="22"/>
      <c r="O703" s="23">
        <v>1</v>
      </c>
      <c r="P703" s="23">
        <v>1</v>
      </c>
      <c r="Q703" s="19">
        <f t="shared" si="124"/>
        <v>-213</v>
      </c>
      <c r="R703" s="19">
        <f t="shared" si="125"/>
        <v>-213</v>
      </c>
      <c r="S703" s="5">
        <f t="shared" si="121"/>
        <v>0</v>
      </c>
      <c r="T703" s="5">
        <f t="shared" si="122"/>
        <v>0</v>
      </c>
      <c r="U703" s="5">
        <f t="shared" si="118"/>
        <v>0</v>
      </c>
      <c r="V703" s="24">
        <v>0</v>
      </c>
      <c r="W703" s="12">
        <f t="shared" si="119"/>
        <v>-27080.82</v>
      </c>
      <c r="X703" s="12">
        <f t="shared" si="120"/>
        <v>-35249.370000000003</v>
      </c>
      <c r="Y703" s="12">
        <f t="shared" si="123"/>
        <v>-62330.19</v>
      </c>
      <c r="Z703" s="52"/>
      <c r="AA703" s="25">
        <f t="shared" si="126"/>
        <v>0</v>
      </c>
      <c r="AB703" s="25"/>
      <c r="AC703" s="25"/>
      <c r="AD703" s="25"/>
      <c r="AE703" s="24">
        <v>1</v>
      </c>
      <c r="AF703" s="24"/>
      <c r="AG703" s="50"/>
      <c r="AH703" s="22" t="s">
        <v>581</v>
      </c>
      <c r="AI703" s="26"/>
      <c r="AJ703" s="22" t="s">
        <v>748</v>
      </c>
    </row>
    <row r="704" spans="1:36" x14ac:dyDescent="0.2">
      <c r="A704" s="5">
        <v>710</v>
      </c>
      <c r="B704" s="84">
        <v>330120103860</v>
      </c>
      <c r="C704" s="85">
        <v>810611300209</v>
      </c>
      <c r="D704" s="50" t="s">
        <v>1348</v>
      </c>
      <c r="E704" s="50" t="s">
        <v>1349</v>
      </c>
      <c r="F704" s="50" t="s">
        <v>91</v>
      </c>
      <c r="G704" s="49" t="s">
        <v>1350</v>
      </c>
      <c r="H704" s="49"/>
      <c r="I704" s="50">
        <v>27153856</v>
      </c>
      <c r="J704" s="50">
        <v>317399</v>
      </c>
      <c r="K704" s="51"/>
      <c r="L704" s="50"/>
      <c r="M704" s="22">
        <v>213</v>
      </c>
      <c r="N704" s="22"/>
      <c r="O704" s="23">
        <v>1</v>
      </c>
      <c r="P704" s="23">
        <v>1</v>
      </c>
      <c r="Q704" s="19">
        <f t="shared" si="124"/>
        <v>-213</v>
      </c>
      <c r="R704" s="19">
        <f t="shared" si="125"/>
        <v>-213</v>
      </c>
      <c r="S704" s="5">
        <f t="shared" si="121"/>
        <v>0</v>
      </c>
      <c r="T704" s="5">
        <f t="shared" si="122"/>
        <v>0</v>
      </c>
      <c r="U704" s="5">
        <f t="shared" si="118"/>
        <v>0</v>
      </c>
      <c r="V704" s="24">
        <v>0</v>
      </c>
      <c r="W704" s="12">
        <f t="shared" si="119"/>
        <v>-27080.82</v>
      </c>
      <c r="X704" s="12">
        <f t="shared" si="120"/>
        <v>-35249.370000000003</v>
      </c>
      <c r="Y704" s="12">
        <f t="shared" si="123"/>
        <v>-62330.19</v>
      </c>
      <c r="Z704" s="52"/>
      <c r="AA704" s="25">
        <f t="shared" si="126"/>
        <v>0</v>
      </c>
      <c r="AB704" s="25"/>
      <c r="AC704" s="25"/>
      <c r="AD704" s="25"/>
      <c r="AE704" s="24">
        <v>1</v>
      </c>
      <c r="AF704" s="24"/>
      <c r="AG704" s="50"/>
      <c r="AH704" s="22" t="s">
        <v>581</v>
      </c>
      <c r="AI704" s="26"/>
      <c r="AJ704" s="22" t="s">
        <v>748</v>
      </c>
    </row>
    <row r="705" spans="1:36" x14ac:dyDescent="0.2">
      <c r="A705" s="5">
        <v>711</v>
      </c>
      <c r="B705" s="80">
        <v>331010280249</v>
      </c>
      <c r="C705" s="81">
        <v>700815402436</v>
      </c>
      <c r="D705" s="52" t="s">
        <v>1351</v>
      </c>
      <c r="E705" s="52" t="s">
        <v>1352</v>
      </c>
      <c r="F705" s="52" t="s">
        <v>831</v>
      </c>
      <c r="G705" s="58">
        <v>17</v>
      </c>
      <c r="H705" s="58">
        <v>53</v>
      </c>
      <c r="I705" s="50">
        <v>16092103</v>
      </c>
      <c r="J705" s="50">
        <v>123315</v>
      </c>
      <c r="K705" s="51"/>
      <c r="L705" s="50"/>
      <c r="M705" s="50">
        <v>255</v>
      </c>
      <c r="N705" s="50"/>
      <c r="O705" s="23">
        <v>1</v>
      </c>
      <c r="P705" s="23">
        <v>1</v>
      </c>
      <c r="Q705" s="19">
        <f t="shared" si="124"/>
        <v>-255</v>
      </c>
      <c r="R705" s="19">
        <f t="shared" si="125"/>
        <v>-255</v>
      </c>
      <c r="S705" s="5">
        <f t="shared" si="121"/>
        <v>0</v>
      </c>
      <c r="T705" s="5">
        <f t="shared" si="122"/>
        <v>0</v>
      </c>
      <c r="U705" s="5">
        <f t="shared" ref="U705:U767" si="127">(vod+kan)*T705</f>
        <v>0</v>
      </c>
      <c r="V705" s="24">
        <v>0</v>
      </c>
      <c r="W705" s="12">
        <f t="shared" ref="W705:W767" si="128">IF( OR(AH705="респ.бюджет",AH705="гор.бюджет",AH705="обл.бюджет"),vod_b,IF(AH705="район",vod_r,IF(AH705="талсуат",vod_tal,IF(AH705="коммунал.хоз-во",vod_kom,vod))))*Q705</f>
        <v>-32420.7</v>
      </c>
      <c r="X705" s="12">
        <f t="shared" ref="X705:X767" si="129">IF( OR(AH705="респ.бюджет",AH705="гор.бюджет",AH705="обл.бюджет"),kan_b,IF(AH705="район",kan_r,IF(AH705="талсуат",kan_tal,IF(AH705="коммунал.хоз-во",kan_kom,kan))))*R705</f>
        <v>-42199.950000000004</v>
      </c>
      <c r="Y705" s="12">
        <f t="shared" si="123"/>
        <v>-74620.650000000009</v>
      </c>
      <c r="Z705" s="52"/>
      <c r="AA705" s="25">
        <f t="shared" si="126"/>
        <v>0</v>
      </c>
      <c r="AB705" s="25"/>
      <c r="AC705" s="25"/>
      <c r="AD705" s="25"/>
      <c r="AE705" s="24">
        <v>1</v>
      </c>
      <c r="AF705" s="24"/>
      <c r="AG705" s="50"/>
      <c r="AH705" s="22" t="s">
        <v>581</v>
      </c>
      <c r="AI705" s="26"/>
      <c r="AJ705" s="22" t="s">
        <v>748</v>
      </c>
    </row>
    <row r="706" spans="1:36" x14ac:dyDescent="0.2">
      <c r="A706" s="5">
        <v>712</v>
      </c>
      <c r="B706" s="84">
        <v>330120307228</v>
      </c>
      <c r="C706" s="85">
        <v>871215400593</v>
      </c>
      <c r="D706" s="52" t="s">
        <v>1353</v>
      </c>
      <c r="E706" s="50" t="s">
        <v>1354</v>
      </c>
      <c r="F706" s="50" t="s">
        <v>968</v>
      </c>
      <c r="G706" s="49">
        <v>3</v>
      </c>
      <c r="H706" s="49">
        <v>50</v>
      </c>
      <c r="I706" s="50">
        <v>30329153</v>
      </c>
      <c r="J706" s="50">
        <v>57906879</v>
      </c>
      <c r="K706" s="51"/>
      <c r="L706" s="50"/>
      <c r="M706" s="22">
        <v>494</v>
      </c>
      <c r="N706" s="22"/>
      <c r="O706" s="23">
        <v>1</v>
      </c>
      <c r="P706" s="23">
        <v>1</v>
      </c>
      <c r="Q706" s="19">
        <f t="shared" si="124"/>
        <v>-494</v>
      </c>
      <c r="R706" s="19">
        <f t="shared" si="125"/>
        <v>-494</v>
      </c>
      <c r="S706" s="5">
        <f t="shared" ref="S706:S768" si="130">IF(OR(AND(AH706="кафе",Q706&lt;25),AND(AH706="рестораны",Q706&lt;110),AND(AH706="гостиницы",Q706&lt;70),AND(AH706="азс и автомойки",Q706&lt;160),AND(AH706="сауны",Q706&lt;80),AND(AH706="бани",Q706&lt;50)),1,0)</f>
        <v>0</v>
      </c>
      <c r="T706" s="5">
        <f t="shared" ref="T706:T768" si="131">S706*IF(AH706="кафе",25-Q706,IF(AH706="рестораны",110-Q706,IF(AH706="гостиницы",70-Q706,IF(AH706="азс и автомойки",160-Q706,IF(AH706="сауны",80-Q706,IF(AH706="бани",50-Q706,0))))))</f>
        <v>0</v>
      </c>
      <c r="U706" s="5">
        <f t="shared" si="127"/>
        <v>0</v>
      </c>
      <c r="V706" s="24">
        <v>0</v>
      </c>
      <c r="W706" s="12">
        <f t="shared" si="128"/>
        <v>-62807.16</v>
      </c>
      <c r="X706" s="12">
        <f t="shared" si="129"/>
        <v>-81752.06</v>
      </c>
      <c r="Y706" s="12">
        <f t="shared" ref="Y706:Y768" si="132">W706+X706+AC706</f>
        <v>-144559.22</v>
      </c>
      <c r="Z706" s="52"/>
      <c r="AA706" s="25">
        <f t="shared" si="126"/>
        <v>0</v>
      </c>
      <c r="AB706" s="25"/>
      <c r="AC706" s="25"/>
      <c r="AD706" s="25"/>
      <c r="AE706" s="24">
        <v>1</v>
      </c>
      <c r="AF706" s="24"/>
      <c r="AG706" s="50"/>
      <c r="AH706" s="22" t="s">
        <v>581</v>
      </c>
      <c r="AI706" s="26"/>
      <c r="AJ706" s="22" t="s">
        <v>748</v>
      </c>
    </row>
    <row r="707" spans="1:36" x14ac:dyDescent="0.2">
      <c r="A707" s="5">
        <v>713</v>
      </c>
      <c r="B707" s="84">
        <v>331010476166</v>
      </c>
      <c r="C707" s="85">
        <v>600818401176</v>
      </c>
      <c r="D707" s="52" t="s">
        <v>1355</v>
      </c>
      <c r="E707" s="50" t="s">
        <v>968</v>
      </c>
      <c r="F707" s="50" t="s">
        <v>968</v>
      </c>
      <c r="G707" s="49">
        <v>3</v>
      </c>
      <c r="H707" s="49"/>
      <c r="I707" s="46">
        <v>1013016951104</v>
      </c>
      <c r="J707" s="50">
        <v>57906107</v>
      </c>
      <c r="K707" s="51"/>
      <c r="L707" s="50"/>
      <c r="M707" s="22">
        <v>125</v>
      </c>
      <c r="N707" s="22"/>
      <c r="O707" s="23">
        <v>1</v>
      </c>
      <c r="P707" s="23">
        <v>1</v>
      </c>
      <c r="Q707" s="19">
        <f t="shared" si="124"/>
        <v>-125</v>
      </c>
      <c r="R707" s="19">
        <f t="shared" si="125"/>
        <v>-125</v>
      </c>
      <c r="S707" s="5">
        <f t="shared" si="130"/>
        <v>0</v>
      </c>
      <c r="T707" s="5">
        <f t="shared" si="131"/>
        <v>0</v>
      </c>
      <c r="U707" s="5">
        <f t="shared" si="127"/>
        <v>0</v>
      </c>
      <c r="V707" s="24">
        <v>0</v>
      </c>
      <c r="W707" s="12">
        <f t="shared" si="128"/>
        <v>-15892.5</v>
      </c>
      <c r="X707" s="12">
        <f t="shared" si="129"/>
        <v>-20686.25</v>
      </c>
      <c r="Y707" s="12">
        <f t="shared" si="132"/>
        <v>-36578.75</v>
      </c>
      <c r="Z707" s="52"/>
      <c r="AA707" s="25">
        <f t="shared" si="126"/>
        <v>0</v>
      </c>
      <c r="AB707" s="25"/>
      <c r="AC707" s="25"/>
      <c r="AD707" s="25"/>
      <c r="AE707" s="24">
        <v>1</v>
      </c>
      <c r="AF707" s="24"/>
      <c r="AG707" s="50"/>
      <c r="AH707" s="22" t="s">
        <v>581</v>
      </c>
      <c r="AI707" s="26"/>
      <c r="AJ707" s="22" t="s">
        <v>748</v>
      </c>
    </row>
    <row r="708" spans="1:36" x14ac:dyDescent="0.2">
      <c r="A708" s="5">
        <v>714</v>
      </c>
      <c r="B708" s="84">
        <v>331010476166</v>
      </c>
      <c r="C708" s="85">
        <v>600818401176</v>
      </c>
      <c r="D708" s="52" t="s">
        <v>1355</v>
      </c>
      <c r="E708" s="50" t="s">
        <v>1193</v>
      </c>
      <c r="F708" s="50" t="s">
        <v>968</v>
      </c>
      <c r="G708" s="49">
        <v>3</v>
      </c>
      <c r="H708" s="49"/>
      <c r="I708" s="46">
        <v>1013027836902</v>
      </c>
      <c r="J708" s="50">
        <v>57906110</v>
      </c>
      <c r="K708" s="51"/>
      <c r="L708" s="50"/>
      <c r="M708" s="22">
        <v>259</v>
      </c>
      <c r="N708" s="22"/>
      <c r="O708" s="23">
        <v>1</v>
      </c>
      <c r="P708" s="23">
        <v>1</v>
      </c>
      <c r="Q708" s="19">
        <f t="shared" si="124"/>
        <v>-259</v>
      </c>
      <c r="R708" s="19">
        <f t="shared" si="125"/>
        <v>-259</v>
      </c>
      <c r="S708" s="5">
        <f t="shared" si="130"/>
        <v>0</v>
      </c>
      <c r="T708" s="5">
        <f t="shared" si="131"/>
        <v>0</v>
      </c>
      <c r="U708" s="5">
        <f t="shared" si="127"/>
        <v>0</v>
      </c>
      <c r="V708" s="24">
        <v>0</v>
      </c>
      <c r="W708" s="12">
        <f t="shared" si="128"/>
        <v>-32929.26</v>
      </c>
      <c r="X708" s="12">
        <f t="shared" si="129"/>
        <v>-42861.91</v>
      </c>
      <c r="Y708" s="12">
        <f t="shared" si="132"/>
        <v>-75791.170000000013</v>
      </c>
      <c r="Z708" s="52"/>
      <c r="AA708" s="25">
        <f t="shared" si="126"/>
        <v>0</v>
      </c>
      <c r="AB708" s="25"/>
      <c r="AC708" s="25"/>
      <c r="AD708" s="25"/>
      <c r="AE708" s="24">
        <v>1</v>
      </c>
      <c r="AF708" s="24"/>
      <c r="AG708" s="50"/>
      <c r="AH708" s="22" t="s">
        <v>581</v>
      </c>
      <c r="AI708" s="26"/>
      <c r="AJ708" s="22" t="s">
        <v>748</v>
      </c>
    </row>
    <row r="709" spans="1:36" x14ac:dyDescent="0.2">
      <c r="A709" s="5">
        <v>715</v>
      </c>
      <c r="B709" s="84">
        <v>331017931958</v>
      </c>
      <c r="C709" s="85">
        <v>740302499020</v>
      </c>
      <c r="D709" s="52" t="s">
        <v>1356</v>
      </c>
      <c r="E709" s="50" t="s">
        <v>1357</v>
      </c>
      <c r="F709" s="50" t="s">
        <v>91</v>
      </c>
      <c r="G709" s="49">
        <v>8</v>
      </c>
      <c r="H709" s="49">
        <v>2</v>
      </c>
      <c r="I709" s="50">
        <v>10097254</v>
      </c>
      <c r="J709" s="50">
        <v>405422</v>
      </c>
      <c r="K709" s="51"/>
      <c r="L709" s="50"/>
      <c r="M709" s="22">
        <v>963</v>
      </c>
      <c r="N709" s="22"/>
      <c r="O709" s="23">
        <v>1</v>
      </c>
      <c r="P709" s="23">
        <v>1</v>
      </c>
      <c r="Q709" s="19">
        <f t="shared" si="124"/>
        <v>-963</v>
      </c>
      <c r="R709" s="19">
        <f t="shared" si="125"/>
        <v>-963</v>
      </c>
      <c r="S709" s="5">
        <f t="shared" si="130"/>
        <v>0</v>
      </c>
      <c r="T709" s="5">
        <f t="shared" si="131"/>
        <v>0</v>
      </c>
      <c r="U709" s="5">
        <f t="shared" si="127"/>
        <v>0</v>
      </c>
      <c r="V709" s="24">
        <v>0</v>
      </c>
      <c r="W709" s="12">
        <f t="shared" si="128"/>
        <v>-122435.82</v>
      </c>
      <c r="X709" s="12">
        <f t="shared" si="129"/>
        <v>-159366.87</v>
      </c>
      <c r="Y709" s="12">
        <f t="shared" si="132"/>
        <v>-281802.69</v>
      </c>
      <c r="Z709" s="52"/>
      <c r="AA709" s="25">
        <f t="shared" si="126"/>
        <v>0</v>
      </c>
      <c r="AB709" s="25"/>
      <c r="AC709" s="25"/>
      <c r="AD709" s="25"/>
      <c r="AE709" s="24">
        <v>1</v>
      </c>
      <c r="AF709" s="24"/>
      <c r="AG709" s="50"/>
      <c r="AH709" s="22" t="s">
        <v>581</v>
      </c>
      <c r="AI709" s="26"/>
      <c r="AJ709" s="22" t="s">
        <v>748</v>
      </c>
    </row>
    <row r="710" spans="1:36" x14ac:dyDescent="0.2">
      <c r="A710" s="5">
        <v>716</v>
      </c>
      <c r="B710" s="84">
        <v>331010512864</v>
      </c>
      <c r="C710" s="85">
        <v>690613400060</v>
      </c>
      <c r="D710" s="52" t="s">
        <v>1358</v>
      </c>
      <c r="E710" s="50" t="s">
        <v>1359</v>
      </c>
      <c r="F710" s="50" t="s">
        <v>91</v>
      </c>
      <c r="G710" s="49">
        <v>8</v>
      </c>
      <c r="H710" s="49"/>
      <c r="I710" s="50">
        <v>97416280</v>
      </c>
      <c r="J710" s="50" t="s">
        <v>1360</v>
      </c>
      <c r="K710" s="51"/>
      <c r="L710" s="50"/>
      <c r="M710" s="22">
        <v>591</v>
      </c>
      <c r="N710" s="22"/>
      <c r="O710" s="23">
        <v>1</v>
      </c>
      <c r="P710" s="23">
        <v>1</v>
      </c>
      <c r="Q710" s="19">
        <f t="shared" si="124"/>
        <v>-591</v>
      </c>
      <c r="R710" s="19">
        <f t="shared" si="125"/>
        <v>-591</v>
      </c>
      <c r="S710" s="5">
        <f t="shared" si="130"/>
        <v>0</v>
      </c>
      <c r="T710" s="5">
        <f t="shared" si="131"/>
        <v>0</v>
      </c>
      <c r="U710" s="5">
        <f t="shared" si="127"/>
        <v>0</v>
      </c>
      <c r="V710" s="24">
        <v>0</v>
      </c>
      <c r="W710" s="12">
        <f t="shared" si="128"/>
        <v>-75139.740000000005</v>
      </c>
      <c r="X710" s="12">
        <f t="shared" si="129"/>
        <v>-97804.590000000011</v>
      </c>
      <c r="Y710" s="12">
        <f t="shared" si="132"/>
        <v>-172944.33000000002</v>
      </c>
      <c r="Z710" s="52"/>
      <c r="AA710" s="25">
        <f t="shared" si="126"/>
        <v>0</v>
      </c>
      <c r="AB710" s="25"/>
      <c r="AC710" s="25"/>
      <c r="AD710" s="25"/>
      <c r="AE710" s="24">
        <v>1</v>
      </c>
      <c r="AF710" s="24"/>
      <c r="AG710" s="50"/>
      <c r="AH710" s="22" t="s">
        <v>581</v>
      </c>
      <c r="AI710" s="26"/>
      <c r="AJ710" s="22" t="s">
        <v>748</v>
      </c>
    </row>
    <row r="711" spans="1:36" x14ac:dyDescent="0.2">
      <c r="A711" s="5">
        <v>717</v>
      </c>
      <c r="B711" s="84">
        <v>331012305942</v>
      </c>
      <c r="C711" s="85">
        <v>700323302623</v>
      </c>
      <c r="D711" s="52" t="s">
        <v>1361</v>
      </c>
      <c r="E711" s="50" t="s">
        <v>995</v>
      </c>
      <c r="F711" s="50" t="s">
        <v>91</v>
      </c>
      <c r="G711" s="49">
        <v>10</v>
      </c>
      <c r="H711" s="49">
        <v>4</v>
      </c>
      <c r="I711" s="50">
        <v>14168045</v>
      </c>
      <c r="J711" s="50">
        <v>405421</v>
      </c>
      <c r="K711" s="51"/>
      <c r="L711" s="50"/>
      <c r="M711" s="22">
        <v>212</v>
      </c>
      <c r="N711" s="22"/>
      <c r="O711" s="23">
        <v>1</v>
      </c>
      <c r="P711" s="23">
        <v>1</v>
      </c>
      <c r="Q711" s="19">
        <f t="shared" si="124"/>
        <v>-212</v>
      </c>
      <c r="R711" s="19">
        <f t="shared" si="125"/>
        <v>-212</v>
      </c>
      <c r="S711" s="5">
        <f t="shared" si="130"/>
        <v>0</v>
      </c>
      <c r="T711" s="5">
        <f t="shared" si="131"/>
        <v>0</v>
      </c>
      <c r="U711" s="5">
        <f t="shared" si="127"/>
        <v>0</v>
      </c>
      <c r="V711" s="24">
        <v>0</v>
      </c>
      <c r="W711" s="12">
        <f t="shared" si="128"/>
        <v>-26953.68</v>
      </c>
      <c r="X711" s="12">
        <f t="shared" si="129"/>
        <v>-35083.880000000005</v>
      </c>
      <c r="Y711" s="12">
        <f t="shared" si="132"/>
        <v>-62037.560000000005</v>
      </c>
      <c r="Z711" s="52"/>
      <c r="AA711" s="25">
        <f t="shared" si="126"/>
        <v>0</v>
      </c>
      <c r="AB711" s="25"/>
      <c r="AC711" s="25"/>
      <c r="AD711" s="25"/>
      <c r="AE711" s="24">
        <v>1</v>
      </c>
      <c r="AF711" s="24"/>
      <c r="AG711" s="50"/>
      <c r="AH711" s="22" t="s">
        <v>581</v>
      </c>
      <c r="AI711" s="26"/>
      <c r="AJ711" s="22" t="s">
        <v>748</v>
      </c>
    </row>
    <row r="712" spans="1:36" x14ac:dyDescent="0.2">
      <c r="A712" s="5">
        <v>718</v>
      </c>
      <c r="B712" s="84">
        <v>331010793737</v>
      </c>
      <c r="C712" s="85">
        <v>660603401306</v>
      </c>
      <c r="D712" s="52" t="s">
        <v>1362</v>
      </c>
      <c r="E712" s="50" t="s">
        <v>1363</v>
      </c>
      <c r="F712" s="50" t="s">
        <v>211</v>
      </c>
      <c r="G712" s="49">
        <v>28</v>
      </c>
      <c r="H712" s="49" t="s">
        <v>1119</v>
      </c>
      <c r="I712" s="50" t="s">
        <v>1364</v>
      </c>
      <c r="J712" s="50">
        <v>17324464</v>
      </c>
      <c r="K712" s="51"/>
      <c r="L712" s="50"/>
      <c r="M712" s="22">
        <v>110</v>
      </c>
      <c r="N712" s="22"/>
      <c r="O712" s="23">
        <v>1</v>
      </c>
      <c r="P712" s="23">
        <v>1</v>
      </c>
      <c r="Q712" s="19">
        <f t="shared" si="124"/>
        <v>-110</v>
      </c>
      <c r="R712" s="19">
        <f t="shared" si="125"/>
        <v>-110</v>
      </c>
      <c r="S712" s="5">
        <f t="shared" si="130"/>
        <v>0</v>
      </c>
      <c r="T712" s="5">
        <f t="shared" si="131"/>
        <v>0</v>
      </c>
      <c r="U712" s="5">
        <f t="shared" si="127"/>
        <v>0</v>
      </c>
      <c r="V712" s="24">
        <v>0</v>
      </c>
      <c r="W712" s="12">
        <f t="shared" si="128"/>
        <v>-13985.4</v>
      </c>
      <c r="X712" s="12">
        <f t="shared" si="129"/>
        <v>-18203.900000000001</v>
      </c>
      <c r="Y712" s="12">
        <f t="shared" si="132"/>
        <v>-32189.300000000003</v>
      </c>
      <c r="Z712" s="52"/>
      <c r="AA712" s="25">
        <f t="shared" si="126"/>
        <v>0</v>
      </c>
      <c r="AB712" s="25"/>
      <c r="AC712" s="25"/>
      <c r="AD712" s="25"/>
      <c r="AE712" s="24">
        <v>1</v>
      </c>
      <c r="AF712" s="24"/>
      <c r="AG712" s="50"/>
      <c r="AH712" s="22" t="s">
        <v>581</v>
      </c>
      <c r="AI712" s="26"/>
      <c r="AJ712" s="22" t="s">
        <v>748</v>
      </c>
    </row>
    <row r="713" spans="1:36" x14ac:dyDescent="0.2">
      <c r="A713" s="5">
        <v>719</v>
      </c>
      <c r="B713" s="84"/>
      <c r="C713" s="85">
        <v>870505401004</v>
      </c>
      <c r="D713" s="52" t="s">
        <v>1365</v>
      </c>
      <c r="E713" s="50" t="s">
        <v>1066</v>
      </c>
      <c r="F713" s="50" t="s">
        <v>1067</v>
      </c>
      <c r="G713" s="49" t="s">
        <v>49</v>
      </c>
      <c r="H713" s="49"/>
      <c r="I713" s="50">
        <v>32137132</v>
      </c>
      <c r="J713" s="50">
        <v>5530841</v>
      </c>
      <c r="K713" s="51"/>
      <c r="L713" s="50"/>
      <c r="M713" s="22">
        <v>11</v>
      </c>
      <c r="N713" s="22"/>
      <c r="O713" s="23">
        <v>1</v>
      </c>
      <c r="P713" s="23">
        <v>1</v>
      </c>
      <c r="Q713" s="19">
        <f t="shared" si="124"/>
        <v>-11</v>
      </c>
      <c r="R713" s="19">
        <f t="shared" si="125"/>
        <v>-11</v>
      </c>
      <c r="S713" s="5">
        <f t="shared" si="130"/>
        <v>0</v>
      </c>
      <c r="T713" s="5">
        <f t="shared" si="131"/>
        <v>0</v>
      </c>
      <c r="U713" s="5">
        <f t="shared" si="127"/>
        <v>0</v>
      </c>
      <c r="V713" s="24">
        <v>0</v>
      </c>
      <c r="W713" s="12">
        <f t="shared" si="128"/>
        <v>-1398.54</v>
      </c>
      <c r="X713" s="12">
        <f t="shared" si="129"/>
        <v>-1820.39</v>
      </c>
      <c r="Y713" s="12">
        <f t="shared" si="132"/>
        <v>-3218.9300000000003</v>
      </c>
      <c r="Z713" s="52"/>
      <c r="AA713" s="25">
        <f t="shared" si="126"/>
        <v>0</v>
      </c>
      <c r="AB713" s="25"/>
      <c r="AC713" s="25"/>
      <c r="AD713" s="25"/>
      <c r="AE713" s="24">
        <v>1</v>
      </c>
      <c r="AF713" s="24"/>
      <c r="AG713" s="50"/>
      <c r="AH713" s="22" t="s">
        <v>581</v>
      </c>
      <c r="AI713" s="26"/>
      <c r="AJ713" s="22" t="s">
        <v>748</v>
      </c>
    </row>
    <row r="714" spans="1:36" x14ac:dyDescent="0.2">
      <c r="A714" s="5">
        <v>720</v>
      </c>
      <c r="B714" s="84">
        <v>140540007647</v>
      </c>
      <c r="C714" s="85">
        <v>80340004809</v>
      </c>
      <c r="D714" s="52" t="s">
        <v>1366</v>
      </c>
      <c r="E714" s="50" t="s">
        <v>1367</v>
      </c>
      <c r="F714" s="50" t="s">
        <v>91</v>
      </c>
      <c r="G714" s="49" t="s">
        <v>1368</v>
      </c>
      <c r="H714" s="49"/>
      <c r="I714" s="50">
        <v>7452638</v>
      </c>
      <c r="J714" s="50">
        <v>316407</v>
      </c>
      <c r="K714" s="51"/>
      <c r="L714" s="50"/>
      <c r="M714" s="22">
        <v>10880</v>
      </c>
      <c r="N714" s="22"/>
      <c r="O714" s="23">
        <v>1</v>
      </c>
      <c r="P714" s="23">
        <v>1</v>
      </c>
      <c r="Q714" s="19">
        <f t="shared" si="124"/>
        <v>-10880</v>
      </c>
      <c r="R714" s="19">
        <f t="shared" si="125"/>
        <v>-10880</v>
      </c>
      <c r="S714" s="5">
        <f t="shared" si="130"/>
        <v>1</v>
      </c>
      <c r="T714" s="5">
        <f t="shared" si="131"/>
        <v>10950</v>
      </c>
      <c r="U714" s="5">
        <f t="shared" si="127"/>
        <v>3204298.5</v>
      </c>
      <c r="V714" s="24">
        <v>0</v>
      </c>
      <c r="W714" s="12">
        <f t="shared" si="128"/>
        <v>-1383283.2</v>
      </c>
      <c r="X714" s="12">
        <f t="shared" si="129"/>
        <v>-1800531.2000000002</v>
      </c>
      <c r="Y714" s="12">
        <f t="shared" si="132"/>
        <v>-3183814.4000000004</v>
      </c>
      <c r="Z714" s="52"/>
      <c r="AA714" s="25">
        <f t="shared" si="126"/>
        <v>0</v>
      </c>
      <c r="AB714" s="25"/>
      <c r="AC714" s="25"/>
      <c r="AD714" s="25"/>
      <c r="AE714" s="24">
        <v>1</v>
      </c>
      <c r="AF714" s="24"/>
      <c r="AG714" s="50"/>
      <c r="AH714" s="22" t="s">
        <v>609</v>
      </c>
      <c r="AI714" s="26"/>
      <c r="AJ714" s="22" t="s">
        <v>748</v>
      </c>
    </row>
    <row r="715" spans="1:36" x14ac:dyDescent="0.2">
      <c r="A715" s="5">
        <v>721</v>
      </c>
      <c r="B715" s="84">
        <v>331000029119</v>
      </c>
      <c r="C715" s="85">
        <v>80140006849</v>
      </c>
      <c r="D715" s="52" t="s">
        <v>1369</v>
      </c>
      <c r="E715" s="50" t="s">
        <v>1370</v>
      </c>
      <c r="F715" s="50" t="s">
        <v>91</v>
      </c>
      <c r="G715" s="49">
        <v>28</v>
      </c>
      <c r="H715" s="49"/>
      <c r="I715" s="50"/>
      <c r="J715" s="50"/>
      <c r="K715" s="51"/>
      <c r="L715" s="50"/>
      <c r="M715" s="22">
        <v>903</v>
      </c>
      <c r="N715" s="22"/>
      <c r="O715" s="23">
        <v>0</v>
      </c>
      <c r="P715" s="23">
        <v>1</v>
      </c>
      <c r="Q715" s="19">
        <f t="shared" si="124"/>
        <v>0</v>
      </c>
      <c r="R715" s="19">
        <f t="shared" si="125"/>
        <v>-903</v>
      </c>
      <c r="S715" s="5">
        <f t="shared" si="130"/>
        <v>1</v>
      </c>
      <c r="T715" s="5">
        <f t="shared" si="131"/>
        <v>70</v>
      </c>
      <c r="U715" s="5">
        <f t="shared" si="127"/>
        <v>20484.099999999999</v>
      </c>
      <c r="V715" s="24">
        <v>0</v>
      </c>
      <c r="W715" s="12">
        <f t="shared" si="128"/>
        <v>0</v>
      </c>
      <c r="X715" s="12">
        <f t="shared" si="129"/>
        <v>-149437.47</v>
      </c>
      <c r="Y715" s="12">
        <f t="shared" si="132"/>
        <v>-149437.47</v>
      </c>
      <c r="Z715" s="52"/>
      <c r="AA715" s="25">
        <f t="shared" si="126"/>
        <v>903</v>
      </c>
      <c r="AB715" s="25"/>
      <c r="AC715" s="25"/>
      <c r="AD715" s="25"/>
      <c r="AE715" s="24">
        <v>1</v>
      </c>
      <c r="AF715" s="24"/>
      <c r="AG715" s="50"/>
      <c r="AH715" s="22" t="s">
        <v>609</v>
      </c>
      <c r="AI715" s="26"/>
      <c r="AJ715" s="22" t="s">
        <v>748</v>
      </c>
    </row>
    <row r="716" spans="1:36" x14ac:dyDescent="0.2">
      <c r="A716" s="5">
        <v>722</v>
      </c>
      <c r="B716" s="84">
        <v>331018848852</v>
      </c>
      <c r="C716" s="85">
        <v>670109301851</v>
      </c>
      <c r="D716" s="52" t="s">
        <v>1371</v>
      </c>
      <c r="E716" s="50" t="s">
        <v>123</v>
      </c>
      <c r="F716" s="50" t="s">
        <v>123</v>
      </c>
      <c r="G716" s="49" t="s">
        <v>49</v>
      </c>
      <c r="H716" s="49"/>
      <c r="I716" s="50" t="s">
        <v>1372</v>
      </c>
      <c r="J716" s="50">
        <v>123017</v>
      </c>
      <c r="K716" s="51"/>
      <c r="L716" s="50"/>
      <c r="M716" s="50">
        <v>4983</v>
      </c>
      <c r="N716" s="50"/>
      <c r="O716" s="23">
        <v>1</v>
      </c>
      <c r="P716" s="23">
        <v>1</v>
      </c>
      <c r="Q716" s="19">
        <f t="shared" si="124"/>
        <v>-4983</v>
      </c>
      <c r="R716" s="19">
        <f t="shared" si="125"/>
        <v>-4983</v>
      </c>
      <c r="S716" s="5">
        <f t="shared" si="130"/>
        <v>0</v>
      </c>
      <c r="T716" s="5">
        <f t="shared" si="131"/>
        <v>0</v>
      </c>
      <c r="U716" s="5">
        <f t="shared" si="127"/>
        <v>0</v>
      </c>
      <c r="V716" s="24">
        <v>0</v>
      </c>
      <c r="W716" s="12">
        <f t="shared" si="128"/>
        <v>-633538.62</v>
      </c>
      <c r="X716" s="12">
        <f t="shared" si="129"/>
        <v>-824636.67</v>
      </c>
      <c r="Y716" s="12">
        <f t="shared" si="132"/>
        <v>-1458175.29</v>
      </c>
      <c r="Z716" s="52"/>
      <c r="AA716" s="25">
        <f t="shared" si="126"/>
        <v>0</v>
      </c>
      <c r="AB716" s="25"/>
      <c r="AC716" s="25"/>
      <c r="AD716" s="25"/>
      <c r="AE716" s="24">
        <v>1</v>
      </c>
      <c r="AF716" s="24"/>
      <c r="AG716" s="50"/>
      <c r="AH716" s="22" t="s">
        <v>6598</v>
      </c>
      <c r="AI716" s="26"/>
      <c r="AJ716" s="22" t="s">
        <v>748</v>
      </c>
    </row>
    <row r="717" spans="1:36" x14ac:dyDescent="0.2">
      <c r="A717" s="5">
        <v>723</v>
      </c>
      <c r="B717" s="84">
        <v>331018848852</v>
      </c>
      <c r="C717" s="85">
        <v>670109301851</v>
      </c>
      <c r="D717" s="52" t="s">
        <v>1371</v>
      </c>
      <c r="E717" s="50" t="s">
        <v>123</v>
      </c>
      <c r="F717" s="50" t="s">
        <v>123</v>
      </c>
      <c r="G717" s="49" t="s">
        <v>49</v>
      </c>
      <c r="H717" s="49"/>
      <c r="I717" s="50">
        <v>16067796</v>
      </c>
      <c r="J717" s="50">
        <v>123721</v>
      </c>
      <c r="K717" s="51"/>
      <c r="L717" s="50"/>
      <c r="M717" s="50">
        <v>1130</v>
      </c>
      <c r="N717" s="50"/>
      <c r="O717" s="23">
        <v>1</v>
      </c>
      <c r="P717" s="23">
        <v>1</v>
      </c>
      <c r="Q717" s="19">
        <f t="shared" si="124"/>
        <v>-1130</v>
      </c>
      <c r="R717" s="19">
        <f t="shared" si="125"/>
        <v>-1130</v>
      </c>
      <c r="S717" s="5">
        <f t="shared" si="130"/>
        <v>0</v>
      </c>
      <c r="T717" s="5">
        <f t="shared" si="131"/>
        <v>0</v>
      </c>
      <c r="U717" s="5">
        <f t="shared" si="127"/>
        <v>0</v>
      </c>
      <c r="V717" s="24">
        <v>0</v>
      </c>
      <c r="W717" s="12">
        <f t="shared" si="128"/>
        <v>-143668.20000000001</v>
      </c>
      <c r="X717" s="12">
        <f t="shared" si="129"/>
        <v>-187003.7</v>
      </c>
      <c r="Y717" s="12">
        <f t="shared" si="132"/>
        <v>-330671.90000000002</v>
      </c>
      <c r="Z717" s="52"/>
      <c r="AA717" s="25">
        <f t="shared" si="126"/>
        <v>0</v>
      </c>
      <c r="AB717" s="25"/>
      <c r="AC717" s="25"/>
      <c r="AD717" s="25"/>
      <c r="AE717" s="42">
        <v>1</v>
      </c>
      <c r="AF717" s="24"/>
      <c r="AG717" s="50"/>
      <c r="AH717" s="22" t="s">
        <v>6572</v>
      </c>
      <c r="AI717" s="26"/>
      <c r="AJ717" s="22" t="s">
        <v>748</v>
      </c>
    </row>
    <row r="718" spans="1:36" x14ac:dyDescent="0.2">
      <c r="A718" s="5">
        <v>724</v>
      </c>
      <c r="B718" s="84">
        <v>33100046472</v>
      </c>
      <c r="C718" s="85">
        <v>640000010</v>
      </c>
      <c r="D718" s="52" t="s">
        <v>1373</v>
      </c>
      <c r="E718" s="50" t="s">
        <v>1374</v>
      </c>
      <c r="F718" s="50" t="s">
        <v>211</v>
      </c>
      <c r="G718" s="49">
        <v>28</v>
      </c>
      <c r="H718" s="49"/>
      <c r="I718" s="50">
        <v>10438850</v>
      </c>
      <c r="J718" s="50">
        <v>17117994</v>
      </c>
      <c r="K718" s="51"/>
      <c r="L718" s="50"/>
      <c r="M718" s="22">
        <v>1377</v>
      </c>
      <c r="N718" s="22"/>
      <c r="O718" s="23">
        <v>1</v>
      </c>
      <c r="P718" s="23">
        <v>1</v>
      </c>
      <c r="Q718" s="19">
        <f t="shared" si="124"/>
        <v>-1377</v>
      </c>
      <c r="R718" s="19">
        <f t="shared" si="125"/>
        <v>-1377</v>
      </c>
      <c r="S718" s="5">
        <f t="shared" si="130"/>
        <v>0</v>
      </c>
      <c r="T718" s="5">
        <f t="shared" si="131"/>
        <v>0</v>
      </c>
      <c r="U718" s="5">
        <f t="shared" si="127"/>
        <v>0</v>
      </c>
      <c r="V718" s="24">
        <v>0</v>
      </c>
      <c r="W718" s="12">
        <f t="shared" si="128"/>
        <v>-175071.78</v>
      </c>
      <c r="X718" s="12">
        <f t="shared" si="129"/>
        <v>-227879.73</v>
      </c>
      <c r="Y718" s="12">
        <f t="shared" si="132"/>
        <v>-402951.51</v>
      </c>
      <c r="Z718" s="52"/>
      <c r="AA718" s="25">
        <f t="shared" si="126"/>
        <v>0</v>
      </c>
      <c r="AB718" s="25"/>
      <c r="AC718" s="25"/>
      <c r="AD718" s="25"/>
      <c r="AE718" s="24">
        <v>1</v>
      </c>
      <c r="AF718" s="24"/>
      <c r="AG718" s="50"/>
      <c r="AH718" s="22" t="s">
        <v>6598</v>
      </c>
      <c r="AI718" s="26"/>
      <c r="AJ718" s="22" t="s">
        <v>748</v>
      </c>
    </row>
    <row r="719" spans="1:36" x14ac:dyDescent="0.2">
      <c r="A719" s="5">
        <v>725</v>
      </c>
      <c r="B719" s="84">
        <v>330100221283</v>
      </c>
      <c r="C719" s="85">
        <v>990140003775</v>
      </c>
      <c r="D719" s="52" t="s">
        <v>1375</v>
      </c>
      <c r="E719" s="50" t="s">
        <v>786</v>
      </c>
      <c r="F719" s="50" t="s">
        <v>787</v>
      </c>
      <c r="G719" s="49">
        <v>1</v>
      </c>
      <c r="H719" s="49"/>
      <c r="I719" s="50">
        <v>127189678</v>
      </c>
      <c r="J719" s="50">
        <v>5508613</v>
      </c>
      <c r="K719" s="51"/>
      <c r="L719" s="50"/>
      <c r="M719" s="22">
        <v>743</v>
      </c>
      <c r="N719" s="22"/>
      <c r="O719" s="23">
        <v>1</v>
      </c>
      <c r="P719" s="23">
        <v>1</v>
      </c>
      <c r="Q719" s="19">
        <f t="shared" si="124"/>
        <v>-743</v>
      </c>
      <c r="R719" s="19">
        <f t="shared" si="125"/>
        <v>-743</v>
      </c>
      <c r="S719" s="5">
        <f t="shared" si="130"/>
        <v>1</v>
      </c>
      <c r="T719" s="5">
        <f t="shared" si="131"/>
        <v>903</v>
      </c>
      <c r="U719" s="5">
        <f t="shared" si="127"/>
        <v>264244.89</v>
      </c>
      <c r="V719" s="24">
        <v>0</v>
      </c>
      <c r="W719" s="12">
        <f t="shared" si="128"/>
        <v>-94465.02</v>
      </c>
      <c r="X719" s="12">
        <f t="shared" si="129"/>
        <v>-122959.07</v>
      </c>
      <c r="Y719" s="12">
        <f t="shared" si="132"/>
        <v>-217424.09000000003</v>
      </c>
      <c r="Z719" s="52"/>
      <c r="AA719" s="25">
        <f t="shared" si="126"/>
        <v>0</v>
      </c>
      <c r="AB719" s="25"/>
      <c r="AC719" s="25"/>
      <c r="AD719" s="25"/>
      <c r="AE719" s="24"/>
      <c r="AF719" s="24"/>
      <c r="AG719" s="50"/>
      <c r="AH719" s="22" t="s">
        <v>614</v>
      </c>
      <c r="AI719" s="26"/>
      <c r="AJ719" s="22" t="s">
        <v>748</v>
      </c>
    </row>
    <row r="720" spans="1:36" x14ac:dyDescent="0.2">
      <c r="A720" s="5">
        <v>726</v>
      </c>
      <c r="B720" s="84">
        <v>331000002415</v>
      </c>
      <c r="C720" s="85">
        <v>970540003392</v>
      </c>
      <c r="D720" s="52" t="s">
        <v>1376</v>
      </c>
      <c r="E720" s="50" t="s">
        <v>1039</v>
      </c>
      <c r="F720" s="50" t="s">
        <v>91</v>
      </c>
      <c r="G720" s="49">
        <v>9</v>
      </c>
      <c r="H720" s="49"/>
      <c r="I720" s="50">
        <v>12014450</v>
      </c>
      <c r="J720" s="50">
        <v>316566</v>
      </c>
      <c r="K720" s="51"/>
      <c r="L720" s="50"/>
      <c r="M720" s="22">
        <v>3571</v>
      </c>
      <c r="N720" s="22"/>
      <c r="O720" s="23">
        <v>1</v>
      </c>
      <c r="P720" s="23">
        <v>1</v>
      </c>
      <c r="Q720" s="19">
        <f t="shared" ref="Q720:Q784" si="133">(N720-M720)*O720</f>
        <v>-3571</v>
      </c>
      <c r="R720" s="19">
        <f t="shared" ref="R720:R784" si="134">(N720-M720)*P720</f>
        <v>-3571</v>
      </c>
      <c r="S720" s="5">
        <f t="shared" si="130"/>
        <v>1</v>
      </c>
      <c r="T720" s="5">
        <f t="shared" si="131"/>
        <v>3651</v>
      </c>
      <c r="U720" s="5">
        <f t="shared" si="127"/>
        <v>1068392.1299999999</v>
      </c>
      <c r="V720" s="24">
        <v>0</v>
      </c>
      <c r="W720" s="12">
        <f t="shared" si="128"/>
        <v>-454016.94</v>
      </c>
      <c r="X720" s="12">
        <f t="shared" si="129"/>
        <v>-590964.79</v>
      </c>
      <c r="Y720" s="12">
        <f t="shared" si="132"/>
        <v>-1044981.73</v>
      </c>
      <c r="Z720" s="52"/>
      <c r="AA720" s="25">
        <f t="shared" ref="AA720:AA784" si="135">Q720-R720</f>
        <v>0</v>
      </c>
      <c r="AB720" s="25"/>
      <c r="AC720" s="25"/>
      <c r="AD720" s="25"/>
      <c r="AE720" s="24">
        <v>1</v>
      </c>
      <c r="AF720" s="24"/>
      <c r="AG720" s="50"/>
      <c r="AH720" s="22" t="s">
        <v>664</v>
      </c>
      <c r="AI720" s="26"/>
      <c r="AJ720" s="22" t="s">
        <v>748</v>
      </c>
    </row>
    <row r="721" spans="1:36" x14ac:dyDescent="0.2">
      <c r="A721" s="5">
        <v>727</v>
      </c>
      <c r="B721" s="84">
        <v>331000256256</v>
      </c>
      <c r="C721" s="85">
        <v>120340017267</v>
      </c>
      <c r="D721" s="52" t="s">
        <v>1377</v>
      </c>
      <c r="E721" s="50" t="s">
        <v>1378</v>
      </c>
      <c r="F721" s="50" t="s">
        <v>91</v>
      </c>
      <c r="G721" s="49">
        <v>7</v>
      </c>
      <c r="H721" s="49"/>
      <c r="I721" s="50">
        <v>745318</v>
      </c>
      <c r="J721" s="50">
        <v>317714</v>
      </c>
      <c r="K721" s="51"/>
      <c r="L721" s="50"/>
      <c r="M721" s="22">
        <v>1237</v>
      </c>
      <c r="N721" s="22"/>
      <c r="O721" s="23">
        <v>1</v>
      </c>
      <c r="P721" s="23">
        <v>1</v>
      </c>
      <c r="Q721" s="19">
        <f t="shared" si="133"/>
        <v>-1237</v>
      </c>
      <c r="R721" s="19">
        <f t="shared" si="134"/>
        <v>-1237</v>
      </c>
      <c r="S721" s="5">
        <f t="shared" si="130"/>
        <v>1</v>
      </c>
      <c r="T721" s="5">
        <f t="shared" si="131"/>
        <v>1317</v>
      </c>
      <c r="U721" s="5">
        <f t="shared" si="127"/>
        <v>385393.71</v>
      </c>
      <c r="V721" s="24">
        <v>0</v>
      </c>
      <c r="W721" s="12">
        <f t="shared" si="128"/>
        <v>-157272.18</v>
      </c>
      <c r="X721" s="12">
        <f t="shared" si="129"/>
        <v>-204711.13</v>
      </c>
      <c r="Y721" s="12">
        <f t="shared" si="132"/>
        <v>-361983.31</v>
      </c>
      <c r="Z721" s="52"/>
      <c r="AA721" s="25">
        <f t="shared" si="135"/>
        <v>0</v>
      </c>
      <c r="AB721" s="25"/>
      <c r="AC721" s="25"/>
      <c r="AD721" s="25"/>
      <c r="AE721" s="24">
        <v>1</v>
      </c>
      <c r="AF721" s="24"/>
      <c r="AG721" s="50"/>
      <c r="AH721" s="22" t="s">
        <v>664</v>
      </c>
      <c r="AI721" s="26"/>
      <c r="AJ721" s="22" t="s">
        <v>748</v>
      </c>
    </row>
    <row r="722" spans="1:36" x14ac:dyDescent="0.2">
      <c r="A722" s="5">
        <v>728</v>
      </c>
      <c r="B722" s="84">
        <v>331000256256</v>
      </c>
      <c r="C722" s="85">
        <v>120340017267</v>
      </c>
      <c r="D722" s="52" t="s">
        <v>1377</v>
      </c>
      <c r="E722" s="50" t="s">
        <v>1378</v>
      </c>
      <c r="F722" s="50" t="s">
        <v>91</v>
      </c>
      <c r="G722" s="49">
        <v>7</v>
      </c>
      <c r="H722" s="49"/>
      <c r="I722" s="50">
        <v>7452644</v>
      </c>
      <c r="J722" s="50">
        <v>316567</v>
      </c>
      <c r="K722" s="51"/>
      <c r="L722" s="50"/>
      <c r="M722" s="22">
        <v>2950</v>
      </c>
      <c r="N722" s="22"/>
      <c r="O722" s="23">
        <v>1</v>
      </c>
      <c r="P722" s="23">
        <v>1</v>
      </c>
      <c r="Q722" s="19">
        <f t="shared" si="133"/>
        <v>-2950</v>
      </c>
      <c r="R722" s="19">
        <f t="shared" si="134"/>
        <v>-2950</v>
      </c>
      <c r="S722" s="5">
        <f t="shared" si="130"/>
        <v>1</v>
      </c>
      <c r="T722" s="5">
        <f t="shared" si="131"/>
        <v>3030</v>
      </c>
      <c r="U722" s="5">
        <f t="shared" si="127"/>
        <v>886668.9</v>
      </c>
      <c r="V722" s="24">
        <v>0</v>
      </c>
      <c r="W722" s="12">
        <f t="shared" si="128"/>
        <v>-375063</v>
      </c>
      <c r="X722" s="12">
        <f t="shared" si="129"/>
        <v>-488195.5</v>
      </c>
      <c r="Y722" s="12">
        <f t="shared" si="132"/>
        <v>-863258.5</v>
      </c>
      <c r="Z722" s="52"/>
      <c r="AA722" s="25">
        <f t="shared" si="135"/>
        <v>0</v>
      </c>
      <c r="AB722" s="25"/>
      <c r="AC722" s="25"/>
      <c r="AD722" s="25"/>
      <c r="AE722" s="24">
        <v>1</v>
      </c>
      <c r="AF722" s="24"/>
      <c r="AG722" s="50"/>
      <c r="AH722" s="22" t="s">
        <v>664</v>
      </c>
      <c r="AI722" s="26"/>
      <c r="AJ722" s="22" t="s">
        <v>748</v>
      </c>
    </row>
    <row r="723" spans="1:36" x14ac:dyDescent="0.2">
      <c r="A723" s="5">
        <v>729</v>
      </c>
      <c r="B723" s="84">
        <v>331000010240</v>
      </c>
      <c r="C723" s="85">
        <v>60940017815</v>
      </c>
      <c r="D723" s="52" t="s">
        <v>1379</v>
      </c>
      <c r="E723" s="50" t="s">
        <v>1093</v>
      </c>
      <c r="F723" s="50" t="s">
        <v>91</v>
      </c>
      <c r="G723" s="49">
        <v>38</v>
      </c>
      <c r="H723" s="49">
        <v>1</v>
      </c>
      <c r="I723" s="52">
        <v>2389350</v>
      </c>
      <c r="J723" s="52">
        <v>89378</v>
      </c>
      <c r="K723" s="51"/>
      <c r="L723" s="52"/>
      <c r="M723" s="52">
        <v>343</v>
      </c>
      <c r="N723" s="52"/>
      <c r="O723" s="23">
        <v>1</v>
      </c>
      <c r="P723" s="23">
        <v>1</v>
      </c>
      <c r="Q723" s="19">
        <f t="shared" si="133"/>
        <v>-343</v>
      </c>
      <c r="R723" s="19">
        <f t="shared" si="134"/>
        <v>-343</v>
      </c>
      <c r="S723" s="5">
        <f t="shared" si="130"/>
        <v>0</v>
      </c>
      <c r="T723" s="5">
        <f t="shared" si="131"/>
        <v>0</v>
      </c>
      <c r="U723" s="5">
        <f t="shared" si="127"/>
        <v>0</v>
      </c>
      <c r="V723" s="24">
        <v>0</v>
      </c>
      <c r="W723" s="12">
        <f t="shared" si="128"/>
        <v>-43609.02</v>
      </c>
      <c r="X723" s="12">
        <f t="shared" si="129"/>
        <v>-56763.07</v>
      </c>
      <c r="Y723" s="12">
        <f t="shared" si="132"/>
        <v>-100372.09</v>
      </c>
      <c r="Z723" s="52"/>
      <c r="AA723" s="25">
        <f t="shared" si="135"/>
        <v>0</v>
      </c>
      <c r="AB723" s="25"/>
      <c r="AC723" s="25"/>
      <c r="AD723" s="25"/>
      <c r="AE723" s="24">
        <v>1</v>
      </c>
      <c r="AF723" s="24"/>
      <c r="AG723" s="52"/>
      <c r="AH723" s="22" t="s">
        <v>142</v>
      </c>
      <c r="AI723" s="26"/>
      <c r="AJ723" s="22" t="s">
        <v>748</v>
      </c>
    </row>
    <row r="724" spans="1:36" x14ac:dyDescent="0.2">
      <c r="A724" s="5">
        <v>730</v>
      </c>
      <c r="B724" s="84">
        <v>330120192021</v>
      </c>
      <c r="C724" s="85">
        <v>680122301507</v>
      </c>
      <c r="D724" s="52" t="s">
        <v>1380</v>
      </c>
      <c r="E724" s="50" t="s">
        <v>1347</v>
      </c>
      <c r="F724" s="50" t="s">
        <v>91</v>
      </c>
      <c r="G724" s="49">
        <v>5</v>
      </c>
      <c r="H724" s="49"/>
      <c r="I724" s="50">
        <v>428638</v>
      </c>
      <c r="J724" s="50">
        <v>122952</v>
      </c>
      <c r="K724" s="51"/>
      <c r="L724" s="50"/>
      <c r="M724" s="22">
        <v>14</v>
      </c>
      <c r="N724" s="22"/>
      <c r="O724" s="23">
        <v>1</v>
      </c>
      <c r="P724" s="23">
        <v>1</v>
      </c>
      <c r="Q724" s="19">
        <f t="shared" si="133"/>
        <v>-14</v>
      </c>
      <c r="R724" s="19">
        <f t="shared" si="134"/>
        <v>-14</v>
      </c>
      <c r="S724" s="5">
        <f t="shared" si="130"/>
        <v>0</v>
      </c>
      <c r="T724" s="5">
        <f t="shared" si="131"/>
        <v>0</v>
      </c>
      <c r="U724" s="5">
        <f t="shared" si="127"/>
        <v>0</v>
      </c>
      <c r="V724" s="24">
        <v>0</v>
      </c>
      <c r="W724" s="12">
        <f t="shared" si="128"/>
        <v>-1779.96</v>
      </c>
      <c r="X724" s="12">
        <f t="shared" si="129"/>
        <v>-2316.86</v>
      </c>
      <c r="Y724" s="12">
        <f t="shared" si="132"/>
        <v>-4096.82</v>
      </c>
      <c r="Z724" s="52"/>
      <c r="AA724" s="25">
        <f t="shared" si="135"/>
        <v>0</v>
      </c>
      <c r="AB724" s="25"/>
      <c r="AC724" s="25"/>
      <c r="AD724" s="25"/>
      <c r="AE724" s="24">
        <v>1</v>
      </c>
      <c r="AF724" s="24"/>
      <c r="AG724" s="50"/>
      <c r="AH724" s="22" t="s">
        <v>721</v>
      </c>
      <c r="AI724" s="26"/>
      <c r="AJ724" s="22" t="s">
        <v>748</v>
      </c>
    </row>
    <row r="725" spans="1:36" x14ac:dyDescent="0.2">
      <c r="A725" s="5">
        <v>731</v>
      </c>
      <c r="B725" s="84">
        <v>330120192021</v>
      </c>
      <c r="C725" s="85">
        <v>680122301507</v>
      </c>
      <c r="D725" s="52" t="s">
        <v>1380</v>
      </c>
      <c r="E725" s="50" t="s">
        <v>1347</v>
      </c>
      <c r="F725" s="50" t="s">
        <v>91</v>
      </c>
      <c r="G725" s="49">
        <v>5</v>
      </c>
      <c r="H725" s="49"/>
      <c r="I725" s="46">
        <v>273077</v>
      </c>
      <c r="J725" s="50">
        <v>122951</v>
      </c>
      <c r="K725" s="51"/>
      <c r="L725" s="50"/>
      <c r="M725" s="22">
        <v>63</v>
      </c>
      <c r="N725" s="22"/>
      <c r="O725" s="23">
        <v>1</v>
      </c>
      <c r="P725" s="23">
        <v>1</v>
      </c>
      <c r="Q725" s="19">
        <f t="shared" si="133"/>
        <v>-63</v>
      </c>
      <c r="R725" s="19">
        <f t="shared" si="134"/>
        <v>-63</v>
      </c>
      <c r="S725" s="5">
        <f t="shared" si="130"/>
        <v>0</v>
      </c>
      <c r="T725" s="5">
        <f t="shared" si="131"/>
        <v>0</v>
      </c>
      <c r="U725" s="5">
        <f t="shared" si="127"/>
        <v>0</v>
      </c>
      <c r="V725" s="24">
        <v>0</v>
      </c>
      <c r="W725" s="12">
        <f t="shared" si="128"/>
        <v>-8009.82</v>
      </c>
      <c r="X725" s="12">
        <f t="shared" si="129"/>
        <v>-10425.870000000001</v>
      </c>
      <c r="Y725" s="12">
        <f t="shared" si="132"/>
        <v>-18435.690000000002</v>
      </c>
      <c r="Z725" s="52"/>
      <c r="AA725" s="25">
        <f t="shared" si="135"/>
        <v>0</v>
      </c>
      <c r="AB725" s="25"/>
      <c r="AC725" s="25"/>
      <c r="AD725" s="25"/>
      <c r="AE725" s="24">
        <v>1</v>
      </c>
      <c r="AF725" s="24"/>
      <c r="AG725" s="50"/>
      <c r="AH725" s="22" t="s">
        <v>721</v>
      </c>
      <c r="AI725" s="26"/>
      <c r="AJ725" s="22" t="s">
        <v>748</v>
      </c>
    </row>
    <row r="726" spans="1:36" x14ac:dyDescent="0.2">
      <c r="A726" s="5">
        <v>732</v>
      </c>
      <c r="B726" s="84">
        <v>330120192021</v>
      </c>
      <c r="C726" s="85">
        <v>680122301507</v>
      </c>
      <c r="D726" s="52" t="s">
        <v>1380</v>
      </c>
      <c r="E726" s="50" t="s">
        <v>1347</v>
      </c>
      <c r="F726" s="50" t="s">
        <v>91</v>
      </c>
      <c r="G726" s="49">
        <v>5</v>
      </c>
      <c r="H726" s="49"/>
      <c r="I726" s="50">
        <v>7164374</v>
      </c>
      <c r="J726" s="50">
        <v>123314</v>
      </c>
      <c r="K726" s="51"/>
      <c r="L726" s="50"/>
      <c r="M726" s="22">
        <v>198</v>
      </c>
      <c r="N726" s="22"/>
      <c r="O726" s="23">
        <v>1</v>
      </c>
      <c r="P726" s="23">
        <v>1</v>
      </c>
      <c r="Q726" s="19">
        <f t="shared" si="133"/>
        <v>-198</v>
      </c>
      <c r="R726" s="19">
        <f t="shared" si="134"/>
        <v>-198</v>
      </c>
      <c r="S726" s="5">
        <f t="shared" si="130"/>
        <v>0</v>
      </c>
      <c r="T726" s="5">
        <f t="shared" si="131"/>
        <v>0</v>
      </c>
      <c r="U726" s="5">
        <f t="shared" si="127"/>
        <v>0</v>
      </c>
      <c r="V726" s="24">
        <v>0</v>
      </c>
      <c r="W726" s="12">
        <f t="shared" si="128"/>
        <v>-25173.72</v>
      </c>
      <c r="X726" s="12">
        <f t="shared" si="129"/>
        <v>-32767.02</v>
      </c>
      <c r="Y726" s="12">
        <f t="shared" si="132"/>
        <v>-57940.740000000005</v>
      </c>
      <c r="Z726" s="52"/>
      <c r="AA726" s="25">
        <f t="shared" si="135"/>
        <v>0</v>
      </c>
      <c r="AB726" s="25"/>
      <c r="AC726" s="25"/>
      <c r="AD726" s="25"/>
      <c r="AE726" s="24">
        <v>1</v>
      </c>
      <c r="AF726" s="24"/>
      <c r="AG726" s="50"/>
      <c r="AH726" s="22" t="s">
        <v>721</v>
      </c>
      <c r="AI726" s="26"/>
      <c r="AJ726" s="22" t="s">
        <v>748</v>
      </c>
    </row>
    <row r="727" spans="1:36" x14ac:dyDescent="0.2">
      <c r="A727" s="5">
        <v>733</v>
      </c>
      <c r="B727" s="84">
        <v>331010599711</v>
      </c>
      <c r="C727" s="85">
        <v>521106400747</v>
      </c>
      <c r="D727" s="52" t="s">
        <v>1381</v>
      </c>
      <c r="E727" s="50" t="s">
        <v>1382</v>
      </c>
      <c r="F727" s="50" t="s">
        <v>123</v>
      </c>
      <c r="G727" s="49">
        <v>46</v>
      </c>
      <c r="H727" s="49" t="s">
        <v>198</v>
      </c>
      <c r="I727" s="50" t="s">
        <v>1383</v>
      </c>
      <c r="J727" s="50">
        <v>317147</v>
      </c>
      <c r="K727" s="51"/>
      <c r="L727" s="50"/>
      <c r="M727" s="22">
        <v>1125</v>
      </c>
      <c r="N727" s="22"/>
      <c r="O727" s="23">
        <v>1</v>
      </c>
      <c r="P727" s="23">
        <v>1</v>
      </c>
      <c r="Q727" s="19">
        <f t="shared" si="133"/>
        <v>-1125</v>
      </c>
      <c r="R727" s="19">
        <f t="shared" si="134"/>
        <v>-1125</v>
      </c>
      <c r="S727" s="5">
        <f t="shared" si="130"/>
        <v>0</v>
      </c>
      <c r="T727" s="5">
        <f t="shared" si="131"/>
        <v>0</v>
      </c>
      <c r="U727" s="5">
        <f t="shared" si="127"/>
        <v>0</v>
      </c>
      <c r="V727" s="24">
        <v>0</v>
      </c>
      <c r="W727" s="12">
        <f t="shared" si="128"/>
        <v>-143032.5</v>
      </c>
      <c r="X727" s="12">
        <f t="shared" si="129"/>
        <v>-186176.25</v>
      </c>
      <c r="Y727" s="12">
        <f t="shared" si="132"/>
        <v>-329208.75</v>
      </c>
      <c r="Z727" s="52"/>
      <c r="AA727" s="25">
        <f t="shared" si="135"/>
        <v>0</v>
      </c>
      <c r="AB727" s="25"/>
      <c r="AC727" s="25"/>
      <c r="AD727" s="25"/>
      <c r="AE727" s="24">
        <v>1</v>
      </c>
      <c r="AF727" s="24"/>
      <c r="AG727" s="50"/>
      <c r="AH727" s="22" t="s">
        <v>721</v>
      </c>
      <c r="AI727" s="26"/>
      <c r="AJ727" s="22" t="s">
        <v>748</v>
      </c>
    </row>
    <row r="728" spans="1:36" x14ac:dyDescent="0.2">
      <c r="A728" s="5">
        <v>734</v>
      </c>
      <c r="B728" s="59">
        <v>330100228412</v>
      </c>
      <c r="C728" s="82">
        <v>60240010361</v>
      </c>
      <c r="D728" s="66" t="s">
        <v>1384</v>
      </c>
      <c r="E728" s="52" t="s">
        <v>1385</v>
      </c>
      <c r="F728" s="52" t="s">
        <v>968</v>
      </c>
      <c r="G728" s="58">
        <v>3</v>
      </c>
      <c r="H728" s="58">
        <v>3</v>
      </c>
      <c r="I728" s="52">
        <v>29116243</v>
      </c>
      <c r="J728" s="50">
        <v>57908919</v>
      </c>
      <c r="K728" s="51"/>
      <c r="L728" s="52"/>
      <c r="M728" s="22">
        <v>160</v>
      </c>
      <c r="N728" s="22"/>
      <c r="O728" s="23">
        <v>1</v>
      </c>
      <c r="P728" s="23">
        <v>1</v>
      </c>
      <c r="Q728" s="19">
        <f t="shared" si="133"/>
        <v>-160</v>
      </c>
      <c r="R728" s="19">
        <f t="shared" si="134"/>
        <v>-160</v>
      </c>
      <c r="S728" s="5">
        <f t="shared" si="130"/>
        <v>0</v>
      </c>
      <c r="T728" s="5">
        <f t="shared" si="131"/>
        <v>0</v>
      </c>
      <c r="U728" s="5">
        <f t="shared" si="127"/>
        <v>0</v>
      </c>
      <c r="V728" s="24">
        <v>0</v>
      </c>
      <c r="W728" s="12">
        <f t="shared" si="128"/>
        <v>-20342.400000000001</v>
      </c>
      <c r="X728" s="12">
        <f t="shared" si="129"/>
        <v>-26478.400000000001</v>
      </c>
      <c r="Y728" s="12">
        <f t="shared" si="132"/>
        <v>-46820.800000000003</v>
      </c>
      <c r="Z728" s="52"/>
      <c r="AA728" s="25">
        <f t="shared" si="135"/>
        <v>0</v>
      </c>
      <c r="AB728" s="25"/>
      <c r="AC728" s="25"/>
      <c r="AD728" s="25"/>
      <c r="AE728" s="24">
        <v>1</v>
      </c>
      <c r="AF728" s="24"/>
      <c r="AG728" s="52"/>
      <c r="AH728" s="22" t="s">
        <v>721</v>
      </c>
      <c r="AI728" s="26"/>
      <c r="AJ728" s="22" t="s">
        <v>748</v>
      </c>
    </row>
    <row r="729" spans="1:36" x14ac:dyDescent="0.2">
      <c r="A729" s="5">
        <v>735</v>
      </c>
      <c r="B729" s="59">
        <v>330100228412</v>
      </c>
      <c r="C729" s="82">
        <v>60240010361</v>
      </c>
      <c r="D729" s="66" t="s">
        <v>1384</v>
      </c>
      <c r="E729" s="52" t="s">
        <v>1386</v>
      </c>
      <c r="F729" s="52"/>
      <c r="G729" s="58"/>
      <c r="H729" s="58"/>
      <c r="I729" s="19">
        <v>0</v>
      </c>
      <c r="J729" s="52"/>
      <c r="K729" s="51"/>
      <c r="L729" s="52"/>
      <c r="M729" s="22">
        <v>92</v>
      </c>
      <c r="N729" s="22"/>
      <c r="O729" s="23">
        <v>1</v>
      </c>
      <c r="P729" s="23">
        <v>1</v>
      </c>
      <c r="Q729" s="19">
        <f t="shared" si="133"/>
        <v>-92</v>
      </c>
      <c r="R729" s="19">
        <f t="shared" si="134"/>
        <v>-92</v>
      </c>
      <c r="S729" s="5">
        <f t="shared" si="130"/>
        <v>0</v>
      </c>
      <c r="T729" s="5">
        <f t="shared" si="131"/>
        <v>0</v>
      </c>
      <c r="U729" s="5">
        <f t="shared" si="127"/>
        <v>0</v>
      </c>
      <c r="V729" s="24">
        <v>0</v>
      </c>
      <c r="W729" s="12">
        <f t="shared" si="128"/>
        <v>-11696.88</v>
      </c>
      <c r="X729" s="12">
        <f t="shared" si="129"/>
        <v>-15225.080000000002</v>
      </c>
      <c r="Y729" s="12">
        <f t="shared" si="132"/>
        <v>-26921.96</v>
      </c>
      <c r="Z729" s="52"/>
      <c r="AA729" s="25">
        <f t="shared" si="135"/>
        <v>0</v>
      </c>
      <c r="AB729" s="25"/>
      <c r="AC729" s="25"/>
      <c r="AD729" s="25"/>
      <c r="AE729" s="24"/>
      <c r="AF729" s="24"/>
      <c r="AG729" s="52"/>
      <c r="AH729" s="22" t="s">
        <v>721</v>
      </c>
      <c r="AI729" s="26"/>
      <c r="AJ729" s="22" t="s">
        <v>748</v>
      </c>
    </row>
    <row r="730" spans="1:36" x14ac:dyDescent="0.2">
      <c r="A730" s="5">
        <v>736</v>
      </c>
      <c r="B730" s="59">
        <v>331010164966</v>
      </c>
      <c r="C730" s="82">
        <v>620820302281</v>
      </c>
      <c r="D730" s="52" t="s">
        <v>1387</v>
      </c>
      <c r="E730" s="52" t="s">
        <v>1388</v>
      </c>
      <c r="F730" s="52" t="s">
        <v>91</v>
      </c>
      <c r="G730" s="58">
        <v>10</v>
      </c>
      <c r="H730" s="58">
        <v>16</v>
      </c>
      <c r="I730" s="52">
        <v>11047156</v>
      </c>
      <c r="J730" s="52">
        <v>57906877</v>
      </c>
      <c r="K730" s="51"/>
      <c r="L730" s="52"/>
      <c r="M730" s="22">
        <v>624</v>
      </c>
      <c r="N730" s="22"/>
      <c r="O730" s="23">
        <v>1</v>
      </c>
      <c r="P730" s="23">
        <v>1</v>
      </c>
      <c r="Q730" s="19">
        <f t="shared" si="133"/>
        <v>-624</v>
      </c>
      <c r="R730" s="19">
        <f t="shared" si="134"/>
        <v>-624</v>
      </c>
      <c r="S730" s="5">
        <f t="shared" si="130"/>
        <v>0</v>
      </c>
      <c r="T730" s="5">
        <f t="shared" si="131"/>
        <v>0</v>
      </c>
      <c r="U730" s="5">
        <f t="shared" si="127"/>
        <v>0</v>
      </c>
      <c r="V730" s="24">
        <v>0</v>
      </c>
      <c r="W730" s="12">
        <f t="shared" si="128"/>
        <v>-79335.360000000001</v>
      </c>
      <c r="X730" s="12">
        <f t="shared" si="129"/>
        <v>-103265.76000000001</v>
      </c>
      <c r="Y730" s="12">
        <f t="shared" si="132"/>
        <v>-182601.12</v>
      </c>
      <c r="Z730" s="52"/>
      <c r="AA730" s="25">
        <f t="shared" si="135"/>
        <v>0</v>
      </c>
      <c r="AB730" s="25"/>
      <c r="AC730" s="25"/>
      <c r="AD730" s="25"/>
      <c r="AE730" s="24">
        <v>1</v>
      </c>
      <c r="AF730" s="24"/>
      <c r="AG730" s="52"/>
      <c r="AH730" s="22" t="s">
        <v>721</v>
      </c>
      <c r="AI730" s="26"/>
      <c r="AJ730" s="22" t="s">
        <v>748</v>
      </c>
    </row>
    <row r="731" spans="1:36" x14ac:dyDescent="0.2">
      <c r="A731" s="5">
        <v>737</v>
      </c>
      <c r="B731" s="59">
        <v>330100217626</v>
      </c>
      <c r="C731" s="82">
        <v>36640000214</v>
      </c>
      <c r="D731" s="48" t="s">
        <v>1389</v>
      </c>
      <c r="E731" s="52" t="s">
        <v>1390</v>
      </c>
      <c r="F731" s="52" t="s">
        <v>211</v>
      </c>
      <c r="G731" s="58">
        <v>28</v>
      </c>
      <c r="H731" s="58" t="s">
        <v>1391</v>
      </c>
      <c r="I731" s="52">
        <v>13819429</v>
      </c>
      <c r="J731" s="52">
        <v>17328467</v>
      </c>
      <c r="K731" s="51"/>
      <c r="L731" s="52"/>
      <c r="M731" s="22">
        <v>111</v>
      </c>
      <c r="N731" s="22"/>
      <c r="O731" s="23">
        <v>1</v>
      </c>
      <c r="P731" s="23">
        <v>1</v>
      </c>
      <c r="Q731" s="19">
        <f t="shared" si="133"/>
        <v>-111</v>
      </c>
      <c r="R731" s="19">
        <f t="shared" si="134"/>
        <v>-111</v>
      </c>
      <c r="S731" s="5">
        <f t="shared" si="130"/>
        <v>0</v>
      </c>
      <c r="T731" s="5">
        <f t="shared" si="131"/>
        <v>0</v>
      </c>
      <c r="U731" s="5">
        <f t="shared" si="127"/>
        <v>0</v>
      </c>
      <c r="V731" s="24">
        <v>0</v>
      </c>
      <c r="W731" s="12">
        <f t="shared" si="128"/>
        <v>-14112.54</v>
      </c>
      <c r="X731" s="12">
        <f t="shared" si="129"/>
        <v>-18369.39</v>
      </c>
      <c r="Y731" s="12">
        <f t="shared" si="132"/>
        <v>-32481.93</v>
      </c>
      <c r="Z731" s="58"/>
      <c r="AA731" s="25">
        <f t="shared" si="135"/>
        <v>0</v>
      </c>
      <c r="AB731" s="25"/>
      <c r="AC731" s="25"/>
      <c r="AD731" s="25"/>
      <c r="AE731" s="24">
        <v>1</v>
      </c>
      <c r="AF731" s="24"/>
      <c r="AG731" s="52"/>
      <c r="AH731" s="22" t="s">
        <v>721</v>
      </c>
      <c r="AI731" s="26"/>
      <c r="AJ731" s="22" t="s">
        <v>748</v>
      </c>
    </row>
    <row r="732" spans="1:36" x14ac:dyDescent="0.2">
      <c r="A732" s="5">
        <v>738</v>
      </c>
      <c r="B732" s="46">
        <v>331017817197</v>
      </c>
      <c r="C732" s="47">
        <v>610812302226</v>
      </c>
      <c r="D732" s="52" t="s">
        <v>1392</v>
      </c>
      <c r="E732" s="46" t="s">
        <v>1393</v>
      </c>
      <c r="F732" s="46" t="s">
        <v>796</v>
      </c>
      <c r="G732" s="49" t="s">
        <v>49</v>
      </c>
      <c r="H732" s="49"/>
      <c r="I732" s="50">
        <v>27055069</v>
      </c>
      <c r="J732" s="50">
        <v>57915223</v>
      </c>
      <c r="K732" s="51"/>
      <c r="L732" s="50"/>
      <c r="M732" s="22">
        <v>345</v>
      </c>
      <c r="N732" s="22"/>
      <c r="O732" s="23">
        <v>1</v>
      </c>
      <c r="P732" s="23">
        <v>1</v>
      </c>
      <c r="Q732" s="19">
        <f t="shared" si="133"/>
        <v>-345</v>
      </c>
      <c r="R732" s="19">
        <f t="shared" si="134"/>
        <v>-345</v>
      </c>
      <c r="S732" s="5">
        <f t="shared" si="130"/>
        <v>0</v>
      </c>
      <c r="T732" s="5">
        <f t="shared" si="131"/>
        <v>0</v>
      </c>
      <c r="U732" s="5">
        <f t="shared" si="127"/>
        <v>0</v>
      </c>
      <c r="V732" s="24">
        <v>0</v>
      </c>
      <c r="W732" s="12">
        <f t="shared" si="128"/>
        <v>-43863.3</v>
      </c>
      <c r="X732" s="12">
        <f t="shared" si="129"/>
        <v>-57094.05</v>
      </c>
      <c r="Y732" s="12">
        <f t="shared" si="132"/>
        <v>-100957.35</v>
      </c>
      <c r="Z732" s="58"/>
      <c r="AA732" s="25">
        <f t="shared" si="135"/>
        <v>0</v>
      </c>
      <c r="AB732" s="25"/>
      <c r="AC732" s="25"/>
      <c r="AD732" s="25"/>
      <c r="AE732" s="24">
        <v>1</v>
      </c>
      <c r="AF732" s="24"/>
      <c r="AG732" s="50"/>
      <c r="AH732" s="22" t="s">
        <v>727</v>
      </c>
      <c r="AI732" s="26"/>
      <c r="AJ732" s="22" t="s">
        <v>748</v>
      </c>
    </row>
    <row r="733" spans="1:36" x14ac:dyDescent="0.2">
      <c r="A733" s="5">
        <v>739</v>
      </c>
      <c r="B733" s="46">
        <v>331012226927</v>
      </c>
      <c r="C733" s="47">
        <v>530811401300</v>
      </c>
      <c r="D733" s="50" t="s">
        <v>1394</v>
      </c>
      <c r="E733" s="46" t="s">
        <v>1395</v>
      </c>
      <c r="F733" s="46" t="s">
        <v>831</v>
      </c>
      <c r="G733" s="49">
        <v>17</v>
      </c>
      <c r="H733" s="49">
        <v>1</v>
      </c>
      <c r="I733" s="50" t="s">
        <v>1396</v>
      </c>
      <c r="J733" s="50">
        <v>38616</v>
      </c>
      <c r="K733" s="51"/>
      <c r="L733" s="50"/>
      <c r="M733" s="22">
        <v>442</v>
      </c>
      <c r="N733" s="22"/>
      <c r="O733" s="23">
        <v>1</v>
      </c>
      <c r="P733" s="23">
        <v>1</v>
      </c>
      <c r="Q733" s="19">
        <f t="shared" si="133"/>
        <v>-442</v>
      </c>
      <c r="R733" s="19">
        <f t="shared" si="134"/>
        <v>-442</v>
      </c>
      <c r="S733" s="5">
        <f t="shared" si="130"/>
        <v>0</v>
      </c>
      <c r="T733" s="5">
        <f t="shared" si="131"/>
        <v>0</v>
      </c>
      <c r="U733" s="5">
        <f t="shared" si="127"/>
        <v>0</v>
      </c>
      <c r="V733" s="24">
        <v>0</v>
      </c>
      <c r="W733" s="12">
        <f t="shared" si="128"/>
        <v>-56195.88</v>
      </c>
      <c r="X733" s="12">
        <f t="shared" si="129"/>
        <v>-73146.58</v>
      </c>
      <c r="Y733" s="12">
        <f t="shared" si="132"/>
        <v>-129342.45999999999</v>
      </c>
      <c r="Z733" s="52"/>
      <c r="AA733" s="25">
        <f t="shared" si="135"/>
        <v>0</v>
      </c>
      <c r="AB733" s="25"/>
      <c r="AC733" s="25"/>
      <c r="AD733" s="25"/>
      <c r="AE733" s="24">
        <v>1</v>
      </c>
      <c r="AF733" s="24"/>
      <c r="AG733" s="50"/>
      <c r="AH733" s="22" t="s">
        <v>735</v>
      </c>
      <c r="AI733" s="26"/>
      <c r="AJ733" s="22" t="s">
        <v>748</v>
      </c>
    </row>
    <row r="734" spans="1:36" x14ac:dyDescent="0.2">
      <c r="A734" s="5">
        <v>740</v>
      </c>
      <c r="B734" s="46">
        <v>331010133174</v>
      </c>
      <c r="C734" s="47">
        <v>650311401129</v>
      </c>
      <c r="D734" s="50" t="s">
        <v>1398</v>
      </c>
      <c r="E734" s="46" t="s">
        <v>1399</v>
      </c>
      <c r="F734" s="46" t="s">
        <v>91</v>
      </c>
      <c r="G734" s="49">
        <v>19</v>
      </c>
      <c r="H734" s="49">
        <v>2</v>
      </c>
      <c r="I734" s="50">
        <v>11488588</v>
      </c>
      <c r="J734" s="50">
        <v>87765</v>
      </c>
      <c r="K734" s="51"/>
      <c r="L734" s="50"/>
      <c r="M734" s="22">
        <v>100</v>
      </c>
      <c r="N734" s="22"/>
      <c r="O734" s="23">
        <v>1</v>
      </c>
      <c r="P734" s="23">
        <v>1</v>
      </c>
      <c r="Q734" s="19">
        <f t="shared" si="133"/>
        <v>-100</v>
      </c>
      <c r="R734" s="19">
        <f t="shared" si="134"/>
        <v>-100</v>
      </c>
      <c r="S734" s="5">
        <f t="shared" si="130"/>
        <v>0</v>
      </c>
      <c r="T734" s="5">
        <f t="shared" si="131"/>
        <v>0</v>
      </c>
      <c r="U734" s="5">
        <f t="shared" si="127"/>
        <v>0</v>
      </c>
      <c r="V734" s="24">
        <v>0</v>
      </c>
      <c r="W734" s="12">
        <f t="shared" si="128"/>
        <v>-12714</v>
      </c>
      <c r="X734" s="12">
        <f t="shared" si="129"/>
        <v>-16549</v>
      </c>
      <c r="Y734" s="12">
        <f t="shared" si="132"/>
        <v>-29263</v>
      </c>
      <c r="Z734" s="52"/>
      <c r="AA734" s="25">
        <f t="shared" si="135"/>
        <v>0</v>
      </c>
      <c r="AB734" s="25"/>
      <c r="AC734" s="25"/>
      <c r="AD734" s="25"/>
      <c r="AE734" s="24"/>
      <c r="AF734" s="24"/>
      <c r="AG734" s="50"/>
      <c r="AH734" s="22" t="s">
        <v>1397</v>
      </c>
      <c r="AI734" s="26"/>
      <c r="AJ734" s="22" t="s">
        <v>748</v>
      </c>
    </row>
    <row r="735" spans="1:36" x14ac:dyDescent="0.2">
      <c r="A735" s="5">
        <v>741</v>
      </c>
      <c r="B735" s="46">
        <v>331000006605</v>
      </c>
      <c r="C735" s="47">
        <v>620214400236</v>
      </c>
      <c r="D735" s="48" t="s">
        <v>1400</v>
      </c>
      <c r="E735" s="46" t="s">
        <v>1401</v>
      </c>
      <c r="F735" s="46" t="s">
        <v>771</v>
      </c>
      <c r="G735" s="49">
        <v>102</v>
      </c>
      <c r="H735" s="49">
        <v>1</v>
      </c>
      <c r="I735" s="50">
        <v>7070792</v>
      </c>
      <c r="J735" s="50">
        <v>3457885</v>
      </c>
      <c r="K735" s="51"/>
      <c r="L735" s="50"/>
      <c r="M735" s="22">
        <v>93</v>
      </c>
      <c r="N735" s="22"/>
      <c r="O735" s="23">
        <v>1</v>
      </c>
      <c r="P735" s="23">
        <v>1</v>
      </c>
      <c r="Q735" s="19">
        <f t="shared" si="133"/>
        <v>-93</v>
      </c>
      <c r="R735" s="19">
        <f t="shared" si="134"/>
        <v>-93</v>
      </c>
      <c r="S735" s="5">
        <f t="shared" si="130"/>
        <v>0</v>
      </c>
      <c r="T735" s="5">
        <f t="shared" si="131"/>
        <v>0</v>
      </c>
      <c r="U735" s="5">
        <f t="shared" si="127"/>
        <v>0</v>
      </c>
      <c r="V735" s="24">
        <v>0</v>
      </c>
      <c r="W735" s="12">
        <f t="shared" si="128"/>
        <v>-11824.02</v>
      </c>
      <c r="X735" s="12">
        <f t="shared" si="129"/>
        <v>-15390.570000000002</v>
      </c>
      <c r="Y735" s="12">
        <f t="shared" si="132"/>
        <v>-27214.590000000004</v>
      </c>
      <c r="Z735" s="52"/>
      <c r="AA735" s="25">
        <f t="shared" si="135"/>
        <v>0</v>
      </c>
      <c r="AB735" s="25"/>
      <c r="AC735" s="25"/>
      <c r="AD735" s="25"/>
      <c r="AE735" s="24">
        <v>1</v>
      </c>
      <c r="AF735" s="24"/>
      <c r="AG735" s="50"/>
      <c r="AH735" s="22" t="s">
        <v>1337</v>
      </c>
      <c r="AI735" s="26"/>
      <c r="AJ735" s="22" t="s">
        <v>748</v>
      </c>
    </row>
    <row r="736" spans="1:36" x14ac:dyDescent="0.2">
      <c r="A736" s="5">
        <v>742</v>
      </c>
      <c r="B736" s="46">
        <v>331010236725</v>
      </c>
      <c r="C736" s="47">
        <v>580601400230</v>
      </c>
      <c r="D736" s="48" t="s">
        <v>1402</v>
      </c>
      <c r="E736" s="46" t="s">
        <v>1403</v>
      </c>
      <c r="F736" s="46" t="s">
        <v>91</v>
      </c>
      <c r="G736" s="49">
        <v>21</v>
      </c>
      <c r="H736" s="49">
        <v>13</v>
      </c>
      <c r="I736" s="50">
        <v>62686159</v>
      </c>
      <c r="J736" s="50">
        <v>52506</v>
      </c>
      <c r="K736" s="51"/>
      <c r="L736" s="50"/>
      <c r="M736" s="22">
        <v>1150</v>
      </c>
      <c r="N736" s="22"/>
      <c r="O736" s="23">
        <v>1</v>
      </c>
      <c r="P736" s="23">
        <v>1</v>
      </c>
      <c r="Q736" s="19">
        <f t="shared" si="133"/>
        <v>-1150</v>
      </c>
      <c r="R736" s="19">
        <f t="shared" si="134"/>
        <v>-1150</v>
      </c>
      <c r="S736" s="5">
        <f t="shared" si="130"/>
        <v>0</v>
      </c>
      <c r="T736" s="5">
        <f t="shared" si="131"/>
        <v>0</v>
      </c>
      <c r="U736" s="5">
        <f t="shared" si="127"/>
        <v>0</v>
      </c>
      <c r="V736" s="24">
        <v>0</v>
      </c>
      <c r="W736" s="12">
        <f t="shared" si="128"/>
        <v>-146211</v>
      </c>
      <c r="X736" s="12">
        <f t="shared" si="129"/>
        <v>-190313.5</v>
      </c>
      <c r="Y736" s="12">
        <f t="shared" si="132"/>
        <v>-336524.5</v>
      </c>
      <c r="Z736" s="52"/>
      <c r="AA736" s="25">
        <f t="shared" si="135"/>
        <v>0</v>
      </c>
      <c r="AB736" s="25"/>
      <c r="AC736" s="25"/>
      <c r="AD736" s="25"/>
      <c r="AE736" s="24">
        <v>1</v>
      </c>
      <c r="AF736" s="24"/>
      <c r="AG736" s="50"/>
      <c r="AH736" s="22" t="s">
        <v>93</v>
      </c>
      <c r="AI736" s="26"/>
      <c r="AJ736" s="22" t="s">
        <v>748</v>
      </c>
    </row>
    <row r="737" spans="1:36" ht="25.5" x14ac:dyDescent="0.2">
      <c r="A737" s="5">
        <v>743</v>
      </c>
      <c r="B737" s="46">
        <v>600400623998</v>
      </c>
      <c r="C737" s="47">
        <v>101140012045</v>
      </c>
      <c r="D737" s="48" t="s">
        <v>1404</v>
      </c>
      <c r="E737" s="46" t="s">
        <v>1405</v>
      </c>
      <c r="F737" s="46"/>
      <c r="G737" s="49"/>
      <c r="H737" s="49"/>
      <c r="I737" s="50">
        <v>29489663</v>
      </c>
      <c r="J737" s="50">
        <v>57908538</v>
      </c>
      <c r="K737" s="51"/>
      <c r="L737" s="50"/>
      <c r="M737" s="22">
        <v>191</v>
      </c>
      <c r="N737" s="22"/>
      <c r="O737" s="23">
        <v>1</v>
      </c>
      <c r="P737" s="23">
        <v>1</v>
      </c>
      <c r="Q737" s="19">
        <f t="shared" si="133"/>
        <v>-191</v>
      </c>
      <c r="R737" s="19">
        <f t="shared" si="134"/>
        <v>-191</v>
      </c>
      <c r="S737" s="5">
        <f t="shared" si="130"/>
        <v>0</v>
      </c>
      <c r="T737" s="5">
        <f t="shared" si="131"/>
        <v>0</v>
      </c>
      <c r="U737" s="5">
        <f t="shared" si="127"/>
        <v>0</v>
      </c>
      <c r="V737" s="24">
        <v>0</v>
      </c>
      <c r="W737" s="12">
        <f t="shared" si="128"/>
        <v>-24283.74</v>
      </c>
      <c r="X737" s="12">
        <f t="shared" si="129"/>
        <v>-31608.59</v>
      </c>
      <c r="Y737" s="12">
        <f t="shared" si="132"/>
        <v>-55892.33</v>
      </c>
      <c r="Z737" s="52"/>
      <c r="AA737" s="25">
        <f t="shared" si="135"/>
        <v>0</v>
      </c>
      <c r="AB737" s="25"/>
      <c r="AC737" s="25"/>
      <c r="AD737" s="25"/>
      <c r="AE737" s="24"/>
      <c r="AF737" s="24"/>
      <c r="AG737" s="50"/>
      <c r="AH737" s="22" t="s">
        <v>735</v>
      </c>
      <c r="AI737" s="26"/>
      <c r="AJ737" s="22" t="s">
        <v>748</v>
      </c>
    </row>
    <row r="738" spans="1:36" x14ac:dyDescent="0.2">
      <c r="A738" s="5">
        <v>744</v>
      </c>
      <c r="B738" s="46">
        <v>331010821043</v>
      </c>
      <c r="C738" s="47">
        <v>780408301245</v>
      </c>
      <c r="D738" s="48" t="s">
        <v>1406</v>
      </c>
      <c r="E738" s="46" t="s">
        <v>1407</v>
      </c>
      <c r="F738" s="46" t="s">
        <v>91</v>
      </c>
      <c r="G738" s="49">
        <v>40</v>
      </c>
      <c r="H738" s="49">
        <v>4</v>
      </c>
      <c r="I738" s="50">
        <v>9745524</v>
      </c>
      <c r="J738" s="50">
        <v>37084</v>
      </c>
      <c r="K738" s="51"/>
      <c r="L738" s="50"/>
      <c r="M738" s="50">
        <v>815</v>
      </c>
      <c r="N738" s="50"/>
      <c r="O738" s="23">
        <v>1</v>
      </c>
      <c r="P738" s="23">
        <v>1</v>
      </c>
      <c r="Q738" s="19">
        <f t="shared" si="133"/>
        <v>-815</v>
      </c>
      <c r="R738" s="19">
        <f t="shared" si="134"/>
        <v>-815</v>
      </c>
      <c r="S738" s="5">
        <f t="shared" si="130"/>
        <v>0</v>
      </c>
      <c r="T738" s="5">
        <f t="shared" si="131"/>
        <v>0</v>
      </c>
      <c r="U738" s="5">
        <f t="shared" si="127"/>
        <v>0</v>
      </c>
      <c r="V738" s="24">
        <v>0</v>
      </c>
      <c r="W738" s="12">
        <f t="shared" si="128"/>
        <v>-103619.1</v>
      </c>
      <c r="X738" s="12">
        <f t="shared" si="129"/>
        <v>-134874.35</v>
      </c>
      <c r="Y738" s="12">
        <f t="shared" si="132"/>
        <v>-238493.45</v>
      </c>
      <c r="Z738" s="52"/>
      <c r="AA738" s="25">
        <f t="shared" si="135"/>
        <v>0</v>
      </c>
      <c r="AB738" s="25"/>
      <c r="AC738" s="25"/>
      <c r="AD738" s="25"/>
      <c r="AE738" s="24">
        <v>1</v>
      </c>
      <c r="AF738" s="24"/>
      <c r="AG738" s="50"/>
      <c r="AH738" s="22" t="s">
        <v>735</v>
      </c>
      <c r="AI738" s="26"/>
      <c r="AJ738" s="22" t="s">
        <v>748</v>
      </c>
    </row>
    <row r="739" spans="1:36" x14ac:dyDescent="0.2">
      <c r="A739" s="5">
        <v>745</v>
      </c>
      <c r="B739" s="46">
        <v>330120163379</v>
      </c>
      <c r="C739" s="47">
        <v>691127400428</v>
      </c>
      <c r="D739" s="52" t="s">
        <v>1408</v>
      </c>
      <c r="E739" s="46" t="s">
        <v>1409</v>
      </c>
      <c r="F739" s="46" t="s">
        <v>771</v>
      </c>
      <c r="G739" s="49">
        <v>96</v>
      </c>
      <c r="H739" s="49">
        <v>3</v>
      </c>
      <c r="I739" s="50">
        <v>2543307</v>
      </c>
      <c r="J739" s="50">
        <v>828837</v>
      </c>
      <c r="K739" s="51"/>
      <c r="L739" s="50"/>
      <c r="M739" s="22">
        <v>126</v>
      </c>
      <c r="N739" s="22"/>
      <c r="O739" s="23">
        <v>1</v>
      </c>
      <c r="P739" s="23">
        <v>1</v>
      </c>
      <c r="Q739" s="19">
        <f t="shared" si="133"/>
        <v>-126</v>
      </c>
      <c r="R739" s="19">
        <f t="shared" si="134"/>
        <v>-126</v>
      </c>
      <c r="S739" s="5">
        <f t="shared" si="130"/>
        <v>0</v>
      </c>
      <c r="T739" s="5">
        <f t="shared" si="131"/>
        <v>0</v>
      </c>
      <c r="U739" s="5">
        <f t="shared" si="127"/>
        <v>0</v>
      </c>
      <c r="V739" s="24">
        <v>0</v>
      </c>
      <c r="W739" s="12">
        <f t="shared" si="128"/>
        <v>-16019.64</v>
      </c>
      <c r="X739" s="12">
        <f t="shared" si="129"/>
        <v>-20851.740000000002</v>
      </c>
      <c r="Y739" s="12">
        <f t="shared" si="132"/>
        <v>-36871.380000000005</v>
      </c>
      <c r="Z739" s="52"/>
      <c r="AA739" s="25">
        <f t="shared" si="135"/>
        <v>0</v>
      </c>
      <c r="AB739" s="25"/>
      <c r="AC739" s="25"/>
      <c r="AD739" s="25"/>
      <c r="AE739" s="24"/>
      <c r="AF739" s="24"/>
      <c r="AG739" s="50"/>
      <c r="AH739" s="22" t="s">
        <v>142</v>
      </c>
      <c r="AI739" s="26"/>
      <c r="AJ739" s="22" t="s">
        <v>748</v>
      </c>
    </row>
    <row r="740" spans="1:36" x14ac:dyDescent="0.2">
      <c r="A740" s="5">
        <v>746</v>
      </c>
      <c r="B740" s="46">
        <v>331017784978</v>
      </c>
      <c r="C740" s="47">
        <v>721205402466</v>
      </c>
      <c r="D740" s="50" t="s">
        <v>1410</v>
      </c>
      <c r="E740" s="46" t="s">
        <v>1411</v>
      </c>
      <c r="F740" s="46" t="s">
        <v>91</v>
      </c>
      <c r="G740" s="49">
        <v>27</v>
      </c>
      <c r="H740" s="49">
        <v>31</v>
      </c>
      <c r="I740" s="46">
        <v>11501420</v>
      </c>
      <c r="J740" s="50">
        <v>58174929</v>
      </c>
      <c r="K740" s="51"/>
      <c r="L740" s="50"/>
      <c r="M740" s="22">
        <v>41</v>
      </c>
      <c r="N740" s="22"/>
      <c r="O740" s="23">
        <v>1</v>
      </c>
      <c r="P740" s="23">
        <v>1</v>
      </c>
      <c r="Q740" s="19">
        <f t="shared" si="133"/>
        <v>-41</v>
      </c>
      <c r="R740" s="19">
        <f t="shared" si="134"/>
        <v>-41</v>
      </c>
      <c r="S740" s="5">
        <f t="shared" si="130"/>
        <v>0</v>
      </c>
      <c r="T740" s="5">
        <f t="shared" si="131"/>
        <v>0</v>
      </c>
      <c r="U740" s="5">
        <f t="shared" si="127"/>
        <v>0</v>
      </c>
      <c r="V740" s="24">
        <v>0</v>
      </c>
      <c r="W740" s="12">
        <f t="shared" si="128"/>
        <v>-5212.74</v>
      </c>
      <c r="X740" s="12">
        <f t="shared" si="129"/>
        <v>-6785.09</v>
      </c>
      <c r="Y740" s="12">
        <f t="shared" si="132"/>
        <v>-11997.83</v>
      </c>
      <c r="Z740" s="52"/>
      <c r="AA740" s="25">
        <f t="shared" si="135"/>
        <v>0</v>
      </c>
      <c r="AB740" s="25"/>
      <c r="AC740" s="25"/>
      <c r="AD740" s="25"/>
      <c r="AE740" s="24">
        <v>1</v>
      </c>
      <c r="AF740" s="24"/>
      <c r="AG740" s="50"/>
      <c r="AH740" s="22" t="s">
        <v>735</v>
      </c>
      <c r="AI740" s="26"/>
      <c r="AJ740" s="22" t="s">
        <v>748</v>
      </c>
    </row>
    <row r="741" spans="1:36" x14ac:dyDescent="0.2">
      <c r="A741" s="5">
        <v>747</v>
      </c>
      <c r="B741" s="46">
        <v>331010165810</v>
      </c>
      <c r="C741" s="47">
        <v>580726402188</v>
      </c>
      <c r="D741" s="50" t="s">
        <v>1412</v>
      </c>
      <c r="E741" s="46" t="s">
        <v>1413</v>
      </c>
      <c r="F741" s="46"/>
      <c r="G741" s="49"/>
      <c r="H741" s="49"/>
      <c r="I741" s="50">
        <v>15964215</v>
      </c>
      <c r="J741" s="50">
        <v>123471</v>
      </c>
      <c r="K741" s="51"/>
      <c r="L741" s="50"/>
      <c r="M741" s="22">
        <v>248</v>
      </c>
      <c r="N741" s="22"/>
      <c r="O741" s="23">
        <v>1</v>
      </c>
      <c r="P741" s="23">
        <v>1</v>
      </c>
      <c r="Q741" s="19">
        <f t="shared" si="133"/>
        <v>-248</v>
      </c>
      <c r="R741" s="19">
        <f t="shared" si="134"/>
        <v>-248</v>
      </c>
      <c r="S741" s="5">
        <f t="shared" si="130"/>
        <v>0</v>
      </c>
      <c r="T741" s="5">
        <f t="shared" si="131"/>
        <v>0</v>
      </c>
      <c r="U741" s="5">
        <f t="shared" si="127"/>
        <v>0</v>
      </c>
      <c r="V741" s="24">
        <v>0</v>
      </c>
      <c r="W741" s="12">
        <f t="shared" si="128"/>
        <v>-31530.720000000001</v>
      </c>
      <c r="X741" s="12">
        <f t="shared" si="129"/>
        <v>-41041.520000000004</v>
      </c>
      <c r="Y741" s="12">
        <f t="shared" si="132"/>
        <v>-72572.240000000005</v>
      </c>
      <c r="Z741" s="52"/>
      <c r="AA741" s="25">
        <f t="shared" si="135"/>
        <v>0</v>
      </c>
      <c r="AB741" s="25"/>
      <c r="AC741" s="25"/>
      <c r="AD741" s="25"/>
      <c r="AE741" s="24"/>
      <c r="AF741" s="24"/>
      <c r="AG741" s="50"/>
      <c r="AH741" s="22" t="s">
        <v>735</v>
      </c>
      <c r="AI741" s="26"/>
      <c r="AJ741" s="22" t="s">
        <v>748</v>
      </c>
    </row>
    <row r="742" spans="1:36" x14ac:dyDescent="0.2">
      <c r="A742" s="5">
        <v>748</v>
      </c>
      <c r="B742" s="46">
        <v>331010789654</v>
      </c>
      <c r="C742" s="47">
        <v>700330301603</v>
      </c>
      <c r="D742" s="52" t="s">
        <v>1414</v>
      </c>
      <c r="E742" s="46" t="s">
        <v>1415</v>
      </c>
      <c r="F742" s="46" t="s">
        <v>771</v>
      </c>
      <c r="G742" s="49">
        <v>97</v>
      </c>
      <c r="H742" s="49"/>
      <c r="I742" s="50">
        <v>87685172</v>
      </c>
      <c r="J742" s="50">
        <v>89861</v>
      </c>
      <c r="K742" s="51"/>
      <c r="L742" s="50"/>
      <c r="M742" s="22">
        <v>1390</v>
      </c>
      <c r="N742" s="22"/>
      <c r="O742" s="23">
        <v>1</v>
      </c>
      <c r="P742" s="23">
        <v>0</v>
      </c>
      <c r="Q742" s="19">
        <f t="shared" si="133"/>
        <v>-1390</v>
      </c>
      <c r="R742" s="19">
        <f t="shared" si="134"/>
        <v>0</v>
      </c>
      <c r="S742" s="5">
        <f t="shared" si="130"/>
        <v>0</v>
      </c>
      <c r="T742" s="5">
        <f t="shared" si="131"/>
        <v>0</v>
      </c>
      <c r="U742" s="5">
        <f t="shared" si="127"/>
        <v>0</v>
      </c>
      <c r="V742" s="24">
        <v>0</v>
      </c>
      <c r="W742" s="12">
        <f t="shared" si="128"/>
        <v>-176724.6</v>
      </c>
      <c r="X742" s="12">
        <f t="shared" si="129"/>
        <v>0</v>
      </c>
      <c r="Y742" s="12">
        <f t="shared" si="132"/>
        <v>-176724.6</v>
      </c>
      <c r="Z742" s="52"/>
      <c r="AA742" s="25">
        <f t="shared" si="135"/>
        <v>-1390</v>
      </c>
      <c r="AB742" s="25"/>
      <c r="AC742" s="25"/>
      <c r="AD742" s="25"/>
      <c r="AE742" s="24">
        <v>1</v>
      </c>
      <c r="AF742" s="24"/>
      <c r="AG742" s="50"/>
      <c r="AH742" s="22" t="s">
        <v>560</v>
      </c>
      <c r="AI742" s="26"/>
      <c r="AJ742" s="22" t="s">
        <v>748</v>
      </c>
    </row>
    <row r="743" spans="1:36" x14ac:dyDescent="0.2">
      <c r="A743" s="5">
        <v>749</v>
      </c>
      <c r="B743" s="46">
        <v>331010834430</v>
      </c>
      <c r="C743" s="47">
        <v>680122301517</v>
      </c>
      <c r="D743" s="52" t="s">
        <v>1416</v>
      </c>
      <c r="E743" s="46" t="s">
        <v>1417</v>
      </c>
      <c r="F743" s="46"/>
      <c r="G743" s="49"/>
      <c r="H743" s="49"/>
      <c r="I743" s="50">
        <v>13523664</v>
      </c>
      <c r="J743" s="50">
        <v>15712</v>
      </c>
      <c r="K743" s="51"/>
      <c r="L743" s="50"/>
      <c r="M743" s="22">
        <v>6665</v>
      </c>
      <c r="N743" s="22"/>
      <c r="O743" s="23">
        <v>1</v>
      </c>
      <c r="P743" s="23">
        <v>1</v>
      </c>
      <c r="Q743" s="19">
        <f t="shared" si="133"/>
        <v>-6665</v>
      </c>
      <c r="R743" s="19">
        <f t="shared" si="134"/>
        <v>-6665</v>
      </c>
      <c r="S743" s="5">
        <f t="shared" si="130"/>
        <v>0</v>
      </c>
      <c r="T743" s="5">
        <f t="shared" si="131"/>
        <v>0</v>
      </c>
      <c r="U743" s="5">
        <f t="shared" si="127"/>
        <v>0</v>
      </c>
      <c r="V743" s="24">
        <v>0</v>
      </c>
      <c r="W743" s="12">
        <f t="shared" si="128"/>
        <v>-847388.1</v>
      </c>
      <c r="X743" s="12">
        <f t="shared" si="129"/>
        <v>-1102990.8500000001</v>
      </c>
      <c r="Y743" s="12">
        <f t="shared" si="132"/>
        <v>-1950378.9500000002</v>
      </c>
      <c r="Z743" s="52"/>
      <c r="AA743" s="25">
        <f t="shared" si="135"/>
        <v>0</v>
      </c>
      <c r="AB743" s="25"/>
      <c r="AC743" s="25"/>
      <c r="AD743" s="25"/>
      <c r="AE743" s="24"/>
      <c r="AF743" s="24"/>
      <c r="AG743" s="50"/>
      <c r="AH743" s="22" t="s">
        <v>93</v>
      </c>
      <c r="AI743" s="26"/>
      <c r="AJ743" s="22" t="s">
        <v>748</v>
      </c>
    </row>
    <row r="744" spans="1:36" x14ac:dyDescent="0.2">
      <c r="A744" s="5">
        <v>750</v>
      </c>
      <c r="B744" s="46">
        <v>331010834431</v>
      </c>
      <c r="C744" s="47">
        <v>680122301518</v>
      </c>
      <c r="D744" s="52" t="s">
        <v>1416</v>
      </c>
      <c r="E744" s="46" t="s">
        <v>1418</v>
      </c>
      <c r="F744" s="46"/>
      <c r="G744" s="49"/>
      <c r="H744" s="49"/>
      <c r="I744" s="50">
        <v>6333717</v>
      </c>
      <c r="J744" s="50">
        <v>15792</v>
      </c>
      <c r="K744" s="51"/>
      <c r="L744" s="50"/>
      <c r="M744" s="22">
        <v>1747</v>
      </c>
      <c r="N744" s="22"/>
      <c r="O744" s="23">
        <v>1</v>
      </c>
      <c r="P744" s="23">
        <v>1</v>
      </c>
      <c r="Q744" s="19">
        <f t="shared" si="133"/>
        <v>-1747</v>
      </c>
      <c r="R744" s="19">
        <f t="shared" si="134"/>
        <v>-1747</v>
      </c>
      <c r="S744" s="5">
        <f t="shared" si="130"/>
        <v>0</v>
      </c>
      <c r="T744" s="5">
        <f t="shared" si="131"/>
        <v>0</v>
      </c>
      <c r="U744" s="5">
        <f t="shared" si="127"/>
        <v>0</v>
      </c>
      <c r="V744" s="24">
        <v>0</v>
      </c>
      <c r="W744" s="12">
        <f t="shared" si="128"/>
        <v>-222113.58</v>
      </c>
      <c r="X744" s="12">
        <f t="shared" si="129"/>
        <v>-289111.03000000003</v>
      </c>
      <c r="Y744" s="12">
        <f t="shared" si="132"/>
        <v>-511224.61</v>
      </c>
      <c r="Z744" s="52"/>
      <c r="AA744" s="25">
        <f t="shared" si="135"/>
        <v>0</v>
      </c>
      <c r="AB744" s="25"/>
      <c r="AC744" s="25"/>
      <c r="AD744" s="25"/>
      <c r="AE744" s="24"/>
      <c r="AF744" s="24"/>
      <c r="AG744" s="50"/>
      <c r="AH744" s="22" t="s">
        <v>93</v>
      </c>
      <c r="AI744" s="26"/>
      <c r="AJ744" s="22" t="s">
        <v>748</v>
      </c>
    </row>
    <row r="745" spans="1:36" x14ac:dyDescent="0.2">
      <c r="A745" s="5">
        <v>751</v>
      </c>
      <c r="B745" s="46">
        <v>331010208631</v>
      </c>
      <c r="C745" s="47">
        <v>640520301058</v>
      </c>
      <c r="D745" s="50" t="s">
        <v>1419</v>
      </c>
      <c r="E745" s="46" t="s">
        <v>1420</v>
      </c>
      <c r="F745" s="46"/>
      <c r="G745" s="49"/>
      <c r="H745" s="49"/>
      <c r="I745" s="50">
        <v>26470839</v>
      </c>
      <c r="J745" s="50">
        <v>177</v>
      </c>
      <c r="K745" s="51"/>
      <c r="L745" s="50"/>
      <c r="M745" s="22">
        <v>141</v>
      </c>
      <c r="N745" s="22"/>
      <c r="O745" s="23">
        <v>1</v>
      </c>
      <c r="P745" s="23">
        <v>1</v>
      </c>
      <c r="Q745" s="19">
        <f t="shared" si="133"/>
        <v>-141</v>
      </c>
      <c r="R745" s="19">
        <f t="shared" si="134"/>
        <v>-141</v>
      </c>
      <c r="S745" s="5">
        <f t="shared" si="130"/>
        <v>0</v>
      </c>
      <c r="T745" s="5">
        <f t="shared" si="131"/>
        <v>0</v>
      </c>
      <c r="U745" s="5">
        <f t="shared" si="127"/>
        <v>0</v>
      </c>
      <c r="V745" s="24">
        <v>0</v>
      </c>
      <c r="W745" s="12">
        <f t="shared" si="128"/>
        <v>-17926.740000000002</v>
      </c>
      <c r="X745" s="12">
        <f t="shared" si="129"/>
        <v>-23334.09</v>
      </c>
      <c r="Y745" s="12">
        <f t="shared" si="132"/>
        <v>-41260.83</v>
      </c>
      <c r="Z745" s="52"/>
      <c r="AA745" s="25">
        <f t="shared" si="135"/>
        <v>0</v>
      </c>
      <c r="AB745" s="25"/>
      <c r="AC745" s="25"/>
      <c r="AD745" s="25"/>
      <c r="AE745" s="24"/>
      <c r="AF745" s="24"/>
      <c r="AG745" s="50"/>
      <c r="AH745" s="22" t="s">
        <v>735</v>
      </c>
      <c r="AI745" s="26"/>
      <c r="AJ745" s="22" t="s">
        <v>748</v>
      </c>
    </row>
    <row r="746" spans="1:36" x14ac:dyDescent="0.2">
      <c r="A746" s="5">
        <v>752</v>
      </c>
      <c r="B746" s="46">
        <v>331010722100</v>
      </c>
      <c r="C746" s="47">
        <v>650311401991</v>
      </c>
      <c r="D746" s="50" t="s">
        <v>1421</v>
      </c>
      <c r="E746" s="46" t="s">
        <v>1422</v>
      </c>
      <c r="F746" s="46" t="s">
        <v>91</v>
      </c>
      <c r="G746" s="49">
        <v>26</v>
      </c>
      <c r="H746" s="49"/>
      <c r="I746" s="50">
        <v>15154842</v>
      </c>
      <c r="J746" s="50">
        <v>12248</v>
      </c>
      <c r="K746" s="51"/>
      <c r="L746" s="50"/>
      <c r="M746" s="22">
        <v>314</v>
      </c>
      <c r="N746" s="22"/>
      <c r="O746" s="23">
        <v>1</v>
      </c>
      <c r="P746" s="23">
        <v>1</v>
      </c>
      <c r="Q746" s="19">
        <f t="shared" si="133"/>
        <v>-314</v>
      </c>
      <c r="R746" s="19">
        <f t="shared" si="134"/>
        <v>-314</v>
      </c>
      <c r="S746" s="5">
        <f t="shared" si="130"/>
        <v>0</v>
      </c>
      <c r="T746" s="5">
        <f t="shared" si="131"/>
        <v>0</v>
      </c>
      <c r="U746" s="5">
        <f t="shared" si="127"/>
        <v>0</v>
      </c>
      <c r="V746" s="24">
        <v>0</v>
      </c>
      <c r="W746" s="12">
        <f t="shared" si="128"/>
        <v>-39921.96</v>
      </c>
      <c r="X746" s="12">
        <f t="shared" si="129"/>
        <v>-51963.86</v>
      </c>
      <c r="Y746" s="12">
        <f t="shared" si="132"/>
        <v>-91885.82</v>
      </c>
      <c r="Z746" s="52"/>
      <c r="AA746" s="25">
        <f t="shared" si="135"/>
        <v>0</v>
      </c>
      <c r="AB746" s="25"/>
      <c r="AC746" s="25"/>
      <c r="AD746" s="25"/>
      <c r="AE746" s="24">
        <v>1</v>
      </c>
      <c r="AF746" s="24"/>
      <c r="AG746" s="50"/>
      <c r="AH746" s="22" t="s">
        <v>735</v>
      </c>
      <c r="AI746" s="26"/>
      <c r="AJ746" s="22" t="s">
        <v>748</v>
      </c>
    </row>
    <row r="747" spans="1:36" x14ac:dyDescent="0.2">
      <c r="A747" s="5">
        <v>753</v>
      </c>
      <c r="B747" s="46">
        <v>331012460700</v>
      </c>
      <c r="C747" s="47">
        <v>770818300056</v>
      </c>
      <c r="D747" s="52" t="s">
        <v>1423</v>
      </c>
      <c r="E747" s="46" t="s">
        <v>1424</v>
      </c>
      <c r="F747" s="46" t="s">
        <v>831</v>
      </c>
      <c r="G747" s="49" t="s">
        <v>832</v>
      </c>
      <c r="H747" s="49">
        <v>33</v>
      </c>
      <c r="I747" s="50">
        <v>3727</v>
      </c>
      <c r="J747" s="50">
        <v>99818</v>
      </c>
      <c r="K747" s="51"/>
      <c r="L747" s="19"/>
      <c r="M747" s="22">
        <v>68</v>
      </c>
      <c r="N747" s="22"/>
      <c r="O747" s="23">
        <v>1</v>
      </c>
      <c r="P747" s="23">
        <v>1</v>
      </c>
      <c r="Q747" s="19">
        <f t="shared" si="133"/>
        <v>-68</v>
      </c>
      <c r="R747" s="19">
        <f t="shared" si="134"/>
        <v>-68</v>
      </c>
      <c r="S747" s="5">
        <f t="shared" si="130"/>
        <v>0</v>
      </c>
      <c r="T747" s="5">
        <f t="shared" si="131"/>
        <v>0</v>
      </c>
      <c r="U747" s="5">
        <f t="shared" si="127"/>
        <v>0</v>
      </c>
      <c r="V747" s="24">
        <v>0</v>
      </c>
      <c r="W747" s="12">
        <f t="shared" si="128"/>
        <v>-8645.52</v>
      </c>
      <c r="X747" s="12">
        <f t="shared" si="129"/>
        <v>-11253.32</v>
      </c>
      <c r="Y747" s="12">
        <f t="shared" si="132"/>
        <v>-19898.84</v>
      </c>
      <c r="Z747" s="52"/>
      <c r="AA747" s="25">
        <f t="shared" si="135"/>
        <v>0</v>
      </c>
      <c r="AB747" s="25"/>
      <c r="AC747" s="25"/>
      <c r="AD747" s="25"/>
      <c r="AE747" s="24"/>
      <c r="AF747" s="24"/>
      <c r="AG747" s="50"/>
      <c r="AH747" s="22" t="s">
        <v>735</v>
      </c>
      <c r="AI747" s="26"/>
      <c r="AJ747" s="22" t="s">
        <v>748</v>
      </c>
    </row>
    <row r="748" spans="1:36" x14ac:dyDescent="0.2">
      <c r="A748" s="5">
        <v>754</v>
      </c>
      <c r="B748" s="46">
        <v>331000052994</v>
      </c>
      <c r="C748" s="47">
        <v>140140025620</v>
      </c>
      <c r="D748" s="52" t="s">
        <v>1425</v>
      </c>
      <c r="E748" s="46" t="s">
        <v>1426</v>
      </c>
      <c r="F748" s="46" t="s">
        <v>831</v>
      </c>
      <c r="G748" s="49">
        <v>19</v>
      </c>
      <c r="H748" s="49">
        <v>1</v>
      </c>
      <c r="I748" s="46">
        <v>12958296</v>
      </c>
      <c r="J748" s="50">
        <v>58175072</v>
      </c>
      <c r="K748" s="51"/>
      <c r="L748" s="50"/>
      <c r="M748" s="22">
        <v>119</v>
      </c>
      <c r="N748" s="22"/>
      <c r="O748" s="23">
        <v>1</v>
      </c>
      <c r="P748" s="23">
        <v>1</v>
      </c>
      <c r="Q748" s="19">
        <f t="shared" si="133"/>
        <v>-119</v>
      </c>
      <c r="R748" s="19">
        <f t="shared" si="134"/>
        <v>-119</v>
      </c>
      <c r="S748" s="5">
        <f t="shared" si="130"/>
        <v>0</v>
      </c>
      <c r="T748" s="5">
        <f t="shared" si="131"/>
        <v>0</v>
      </c>
      <c r="U748" s="5">
        <f t="shared" si="127"/>
        <v>0</v>
      </c>
      <c r="V748" s="24">
        <v>0</v>
      </c>
      <c r="W748" s="12">
        <f t="shared" si="128"/>
        <v>-15129.66</v>
      </c>
      <c r="X748" s="12">
        <f t="shared" si="129"/>
        <v>-19693.310000000001</v>
      </c>
      <c r="Y748" s="12">
        <f t="shared" si="132"/>
        <v>-34822.97</v>
      </c>
      <c r="Z748" s="52"/>
      <c r="AA748" s="25">
        <f t="shared" si="135"/>
        <v>0</v>
      </c>
      <c r="AB748" s="25"/>
      <c r="AC748" s="25"/>
      <c r="AD748" s="25"/>
      <c r="AE748" s="24"/>
      <c r="AF748" s="24"/>
      <c r="AG748" s="50"/>
      <c r="AH748" s="22" t="s">
        <v>1397</v>
      </c>
      <c r="AI748" s="26"/>
      <c r="AJ748" s="22" t="s">
        <v>748</v>
      </c>
    </row>
    <row r="749" spans="1:36" x14ac:dyDescent="0.2">
      <c r="A749" s="5">
        <v>755</v>
      </c>
      <c r="B749" s="68">
        <v>331010427594</v>
      </c>
      <c r="C749" s="7">
        <v>571219301396</v>
      </c>
      <c r="D749" s="52" t="s">
        <v>1427</v>
      </c>
      <c r="E749" s="68" t="s">
        <v>1428</v>
      </c>
      <c r="F749" s="68" t="s">
        <v>831</v>
      </c>
      <c r="G749" s="69" t="s">
        <v>832</v>
      </c>
      <c r="H749" s="69" t="s">
        <v>1091</v>
      </c>
      <c r="I749" s="50">
        <v>8785268</v>
      </c>
      <c r="J749" s="50">
        <v>651</v>
      </c>
      <c r="K749" s="51"/>
      <c r="L749" s="50"/>
      <c r="M749" s="22">
        <v>67</v>
      </c>
      <c r="N749" s="22"/>
      <c r="O749" s="23">
        <v>1</v>
      </c>
      <c r="P749" s="23">
        <v>1</v>
      </c>
      <c r="Q749" s="19">
        <f t="shared" si="133"/>
        <v>-67</v>
      </c>
      <c r="R749" s="19">
        <f t="shared" si="134"/>
        <v>-67</v>
      </c>
      <c r="S749" s="5">
        <f t="shared" si="130"/>
        <v>0</v>
      </c>
      <c r="T749" s="5">
        <f t="shared" si="131"/>
        <v>0</v>
      </c>
      <c r="U749" s="5">
        <f t="shared" si="127"/>
        <v>0</v>
      </c>
      <c r="V749" s="24">
        <v>0</v>
      </c>
      <c r="W749" s="12">
        <f t="shared" si="128"/>
        <v>-8518.3799999999992</v>
      </c>
      <c r="X749" s="12">
        <f t="shared" si="129"/>
        <v>-11087.83</v>
      </c>
      <c r="Y749" s="12">
        <f t="shared" si="132"/>
        <v>-19606.21</v>
      </c>
      <c r="Z749" s="52"/>
      <c r="AA749" s="25">
        <f t="shared" si="135"/>
        <v>0</v>
      </c>
      <c r="AB749" s="25"/>
      <c r="AC749" s="25"/>
      <c r="AD749" s="25"/>
      <c r="AE749" s="24">
        <v>1</v>
      </c>
      <c r="AF749" s="24"/>
      <c r="AG749" s="50"/>
      <c r="AH749" s="22" t="s">
        <v>1397</v>
      </c>
      <c r="AI749" s="26"/>
      <c r="AJ749" s="22" t="s">
        <v>748</v>
      </c>
    </row>
    <row r="750" spans="1:36" x14ac:dyDescent="0.2">
      <c r="A750" s="5">
        <v>756</v>
      </c>
      <c r="B750" s="68">
        <v>331010328566</v>
      </c>
      <c r="C750" s="7">
        <v>600810401415</v>
      </c>
      <c r="D750" s="52" t="s">
        <v>1429</v>
      </c>
      <c r="E750" s="68" t="s">
        <v>1430</v>
      </c>
      <c r="F750" s="68" t="s">
        <v>91</v>
      </c>
      <c r="G750" s="69">
        <v>38</v>
      </c>
      <c r="H750" s="69">
        <v>17</v>
      </c>
      <c r="I750" s="50">
        <v>407737</v>
      </c>
      <c r="J750" s="50">
        <v>57915967</v>
      </c>
      <c r="K750" s="51"/>
      <c r="L750" s="50"/>
      <c r="M750" s="50">
        <v>490</v>
      </c>
      <c r="N750" s="50"/>
      <c r="O750" s="23">
        <v>1</v>
      </c>
      <c r="P750" s="23">
        <v>1</v>
      </c>
      <c r="Q750" s="19">
        <f t="shared" si="133"/>
        <v>-490</v>
      </c>
      <c r="R750" s="19">
        <f t="shared" si="134"/>
        <v>-490</v>
      </c>
      <c r="S750" s="5">
        <f t="shared" si="130"/>
        <v>0</v>
      </c>
      <c r="T750" s="5">
        <f t="shared" si="131"/>
        <v>0</v>
      </c>
      <c r="U750" s="5">
        <f t="shared" si="127"/>
        <v>0</v>
      </c>
      <c r="V750" s="24">
        <v>0</v>
      </c>
      <c r="W750" s="12">
        <f t="shared" si="128"/>
        <v>-62298.6</v>
      </c>
      <c r="X750" s="12">
        <f t="shared" si="129"/>
        <v>-81090.100000000006</v>
      </c>
      <c r="Y750" s="12">
        <f t="shared" si="132"/>
        <v>-143388.70000000001</v>
      </c>
      <c r="Z750" s="52"/>
      <c r="AA750" s="25">
        <f t="shared" si="135"/>
        <v>0</v>
      </c>
      <c r="AB750" s="25"/>
      <c r="AC750" s="25"/>
      <c r="AD750" s="25"/>
      <c r="AE750" s="24">
        <v>1</v>
      </c>
      <c r="AF750" s="24"/>
      <c r="AG750" s="50"/>
      <c r="AH750" s="22" t="s">
        <v>1397</v>
      </c>
      <c r="AI750" s="26"/>
      <c r="AJ750" s="22" t="s">
        <v>748</v>
      </c>
    </row>
    <row r="751" spans="1:36" x14ac:dyDescent="0.2">
      <c r="A751" s="5">
        <v>757</v>
      </c>
      <c r="B751" s="68">
        <v>331012306390</v>
      </c>
      <c r="C751" s="7">
        <v>720904302124</v>
      </c>
      <c r="D751" s="52" t="s">
        <v>1431</v>
      </c>
      <c r="E751" s="68" t="s">
        <v>1432</v>
      </c>
      <c r="F751" s="68" t="s">
        <v>91</v>
      </c>
      <c r="G751" s="69">
        <v>23</v>
      </c>
      <c r="H751" s="69">
        <v>3</v>
      </c>
      <c r="I751" s="50">
        <v>36009637</v>
      </c>
      <c r="J751" s="50">
        <v>57908539</v>
      </c>
      <c r="K751" s="51"/>
      <c r="L751" s="50"/>
      <c r="M751" s="22">
        <v>137</v>
      </c>
      <c r="N751" s="22"/>
      <c r="O751" s="23">
        <v>1</v>
      </c>
      <c r="P751" s="23">
        <v>1</v>
      </c>
      <c r="Q751" s="19">
        <f t="shared" si="133"/>
        <v>-137</v>
      </c>
      <c r="R751" s="19">
        <f t="shared" si="134"/>
        <v>-137</v>
      </c>
      <c r="S751" s="5">
        <f t="shared" si="130"/>
        <v>0</v>
      </c>
      <c r="T751" s="5">
        <f t="shared" si="131"/>
        <v>0</v>
      </c>
      <c r="U751" s="5">
        <f t="shared" si="127"/>
        <v>0</v>
      </c>
      <c r="V751" s="24">
        <v>0</v>
      </c>
      <c r="W751" s="12">
        <f t="shared" si="128"/>
        <v>-17418.18</v>
      </c>
      <c r="X751" s="12">
        <f t="shared" si="129"/>
        <v>-22672.13</v>
      </c>
      <c r="Y751" s="12">
        <f t="shared" si="132"/>
        <v>-40090.31</v>
      </c>
      <c r="Z751" s="52"/>
      <c r="AA751" s="25">
        <f t="shared" si="135"/>
        <v>0</v>
      </c>
      <c r="AB751" s="25"/>
      <c r="AC751" s="25"/>
      <c r="AD751" s="25"/>
      <c r="AE751" s="24">
        <v>1</v>
      </c>
      <c r="AF751" s="24"/>
      <c r="AG751" s="50"/>
      <c r="AH751" s="22" t="s">
        <v>735</v>
      </c>
      <c r="AI751" s="26"/>
      <c r="AJ751" s="22" t="s">
        <v>748</v>
      </c>
    </row>
    <row r="752" spans="1:36" x14ac:dyDescent="0.2">
      <c r="A752" s="5">
        <v>758</v>
      </c>
      <c r="B752" s="68">
        <v>600300539411</v>
      </c>
      <c r="C752" s="7">
        <v>60240004139</v>
      </c>
      <c r="D752" s="52" t="s">
        <v>1433</v>
      </c>
      <c r="E752" s="68" t="s">
        <v>1434</v>
      </c>
      <c r="F752" s="68" t="s">
        <v>91</v>
      </c>
      <c r="G752" s="69">
        <v>23</v>
      </c>
      <c r="H752" s="69" t="s">
        <v>1435</v>
      </c>
      <c r="I752" s="50" t="s">
        <v>1436</v>
      </c>
      <c r="J752" s="50" t="s">
        <v>1437</v>
      </c>
      <c r="K752" s="51"/>
      <c r="L752" s="50"/>
      <c r="M752" s="50">
        <v>553</v>
      </c>
      <c r="N752" s="50"/>
      <c r="O752" s="23">
        <v>1</v>
      </c>
      <c r="P752" s="23">
        <v>1</v>
      </c>
      <c r="Q752" s="19">
        <f t="shared" si="133"/>
        <v>-553</v>
      </c>
      <c r="R752" s="19">
        <f t="shared" si="134"/>
        <v>-553</v>
      </c>
      <c r="S752" s="5">
        <f t="shared" si="130"/>
        <v>0</v>
      </c>
      <c r="T752" s="5">
        <f t="shared" si="131"/>
        <v>0</v>
      </c>
      <c r="U752" s="5">
        <f t="shared" si="127"/>
        <v>0</v>
      </c>
      <c r="V752" s="24">
        <v>0</v>
      </c>
      <c r="W752" s="12">
        <f t="shared" si="128"/>
        <v>-70308.42</v>
      </c>
      <c r="X752" s="12">
        <f t="shared" si="129"/>
        <v>-91515.97</v>
      </c>
      <c r="Y752" s="12">
        <f t="shared" si="132"/>
        <v>-161824.39000000001</v>
      </c>
      <c r="Z752" s="52"/>
      <c r="AA752" s="25">
        <f t="shared" si="135"/>
        <v>0</v>
      </c>
      <c r="AB752" s="25"/>
      <c r="AC752" s="25"/>
      <c r="AD752" s="25"/>
      <c r="AE752" s="24">
        <v>1</v>
      </c>
      <c r="AF752" s="24"/>
      <c r="AG752" s="50"/>
      <c r="AH752" s="22" t="s">
        <v>93</v>
      </c>
      <c r="AI752" s="26"/>
      <c r="AJ752" s="22" t="s">
        <v>748</v>
      </c>
    </row>
    <row r="753" spans="1:36" x14ac:dyDescent="0.2">
      <c r="A753" s="5">
        <v>759</v>
      </c>
      <c r="B753" s="68">
        <v>600300539411</v>
      </c>
      <c r="C753" s="7">
        <v>801209400054</v>
      </c>
      <c r="D753" s="52" t="s">
        <v>1438</v>
      </c>
      <c r="E753" s="68" t="s">
        <v>1439</v>
      </c>
      <c r="F753" s="68" t="s">
        <v>771</v>
      </c>
      <c r="G753" s="69">
        <v>102</v>
      </c>
      <c r="H753" s="69">
        <v>30</v>
      </c>
      <c r="I753" s="50">
        <v>14841828</v>
      </c>
      <c r="J753" s="50">
        <v>38444</v>
      </c>
      <c r="K753" s="51"/>
      <c r="L753" s="50"/>
      <c r="M753" s="22">
        <v>107</v>
      </c>
      <c r="N753" s="22"/>
      <c r="O753" s="23">
        <v>1</v>
      </c>
      <c r="P753" s="23">
        <v>1</v>
      </c>
      <c r="Q753" s="19">
        <f t="shared" si="133"/>
        <v>-107</v>
      </c>
      <c r="R753" s="19">
        <f t="shared" si="134"/>
        <v>-107</v>
      </c>
      <c r="S753" s="5">
        <f t="shared" si="130"/>
        <v>0</v>
      </c>
      <c r="T753" s="5">
        <f t="shared" si="131"/>
        <v>0</v>
      </c>
      <c r="U753" s="5">
        <f t="shared" si="127"/>
        <v>0</v>
      </c>
      <c r="V753" s="24">
        <v>0</v>
      </c>
      <c r="W753" s="12">
        <f t="shared" si="128"/>
        <v>-13603.98</v>
      </c>
      <c r="X753" s="12">
        <f t="shared" si="129"/>
        <v>-17707.43</v>
      </c>
      <c r="Y753" s="12">
        <f t="shared" si="132"/>
        <v>-31311.41</v>
      </c>
      <c r="Z753" s="52"/>
      <c r="AA753" s="25">
        <f t="shared" si="135"/>
        <v>0</v>
      </c>
      <c r="AB753" s="25"/>
      <c r="AC753" s="25"/>
      <c r="AD753" s="25"/>
      <c r="AE753" s="24">
        <v>1</v>
      </c>
      <c r="AF753" s="24"/>
      <c r="AG753" s="50"/>
      <c r="AH753" s="22" t="s">
        <v>1397</v>
      </c>
      <c r="AI753" s="26"/>
      <c r="AJ753" s="22" t="s">
        <v>748</v>
      </c>
    </row>
    <row r="754" spans="1:36" x14ac:dyDescent="0.2">
      <c r="A754" s="5">
        <v>760</v>
      </c>
      <c r="B754" s="84">
        <v>331017897954</v>
      </c>
      <c r="C754" s="85">
        <v>481020400531</v>
      </c>
      <c r="D754" s="52" t="s">
        <v>1440</v>
      </c>
      <c r="E754" s="46" t="s">
        <v>1441</v>
      </c>
      <c r="F754" s="46" t="s">
        <v>1260</v>
      </c>
      <c r="G754" s="49" t="s">
        <v>903</v>
      </c>
      <c r="H754" s="49">
        <v>47</v>
      </c>
      <c r="I754" s="50">
        <v>26103304</v>
      </c>
      <c r="J754" s="50">
        <v>102</v>
      </c>
      <c r="K754" s="51"/>
      <c r="L754" s="50"/>
      <c r="M754" s="22">
        <v>149</v>
      </c>
      <c r="N754" s="22"/>
      <c r="O754" s="23">
        <v>1</v>
      </c>
      <c r="P754" s="23">
        <v>1</v>
      </c>
      <c r="Q754" s="19">
        <f t="shared" si="133"/>
        <v>-149</v>
      </c>
      <c r="R754" s="19">
        <f t="shared" si="134"/>
        <v>-149</v>
      </c>
      <c r="S754" s="5">
        <f t="shared" si="130"/>
        <v>0</v>
      </c>
      <c r="T754" s="5">
        <f t="shared" si="131"/>
        <v>0</v>
      </c>
      <c r="U754" s="5">
        <f t="shared" si="127"/>
        <v>0</v>
      </c>
      <c r="V754" s="24">
        <v>0</v>
      </c>
      <c r="W754" s="12">
        <f t="shared" si="128"/>
        <v>-18943.86</v>
      </c>
      <c r="X754" s="12">
        <f t="shared" si="129"/>
        <v>-24658.010000000002</v>
      </c>
      <c r="Y754" s="12">
        <f t="shared" si="132"/>
        <v>-43601.87</v>
      </c>
      <c r="Z754" s="52"/>
      <c r="AA754" s="25">
        <f t="shared" si="135"/>
        <v>0</v>
      </c>
      <c r="AB754" s="25"/>
      <c r="AC754" s="25"/>
      <c r="AD754" s="25"/>
      <c r="AE754" s="24">
        <v>1</v>
      </c>
      <c r="AF754" s="24"/>
      <c r="AG754" s="50"/>
      <c r="AH754" s="22" t="s">
        <v>1397</v>
      </c>
      <c r="AI754" s="26"/>
      <c r="AJ754" s="22" t="s">
        <v>748</v>
      </c>
    </row>
    <row r="755" spans="1:36" x14ac:dyDescent="0.2">
      <c r="A755" s="5">
        <v>761</v>
      </c>
      <c r="B755" s="84">
        <v>331000005962</v>
      </c>
      <c r="C755" s="85">
        <v>980140004952</v>
      </c>
      <c r="D755" s="52" t="s">
        <v>1442</v>
      </c>
      <c r="E755" s="46" t="s">
        <v>1443</v>
      </c>
      <c r="F755" s="46" t="s">
        <v>771</v>
      </c>
      <c r="G755" s="49">
        <v>102</v>
      </c>
      <c r="H755" s="49">
        <v>3</v>
      </c>
      <c r="I755" s="50">
        <v>8647035</v>
      </c>
      <c r="J755" s="50">
        <v>98550</v>
      </c>
      <c r="K755" s="51"/>
      <c r="L755" s="50"/>
      <c r="M755" s="22">
        <v>363</v>
      </c>
      <c r="N755" s="22"/>
      <c r="O755" s="23">
        <v>1</v>
      </c>
      <c r="P755" s="23">
        <v>1</v>
      </c>
      <c r="Q755" s="19">
        <f t="shared" si="133"/>
        <v>-363</v>
      </c>
      <c r="R755" s="19">
        <f t="shared" si="134"/>
        <v>-363</v>
      </c>
      <c r="S755" s="5">
        <f t="shared" si="130"/>
        <v>0</v>
      </c>
      <c r="T755" s="5">
        <f t="shared" si="131"/>
        <v>0</v>
      </c>
      <c r="U755" s="5">
        <f t="shared" si="127"/>
        <v>0</v>
      </c>
      <c r="V755" s="24">
        <v>0</v>
      </c>
      <c r="W755" s="12">
        <f t="shared" si="128"/>
        <v>-46151.82</v>
      </c>
      <c r="X755" s="12">
        <f t="shared" si="129"/>
        <v>-60072.87</v>
      </c>
      <c r="Y755" s="12">
        <f t="shared" si="132"/>
        <v>-106224.69</v>
      </c>
      <c r="Z755" s="52"/>
      <c r="AA755" s="25">
        <f t="shared" si="135"/>
        <v>0</v>
      </c>
      <c r="AB755" s="25"/>
      <c r="AC755" s="25"/>
      <c r="AD755" s="25"/>
      <c r="AE755" s="24">
        <v>1</v>
      </c>
      <c r="AF755" s="24"/>
      <c r="AG755" s="50"/>
      <c r="AH755" s="22" t="s">
        <v>735</v>
      </c>
      <c r="AI755" s="26"/>
      <c r="AJ755" s="22" t="s">
        <v>748</v>
      </c>
    </row>
    <row r="756" spans="1:36" x14ac:dyDescent="0.2">
      <c r="A756" s="5">
        <v>762</v>
      </c>
      <c r="B756" s="46">
        <v>331018864018</v>
      </c>
      <c r="C756" s="47">
        <v>84025303235</v>
      </c>
      <c r="D756" s="52" t="s">
        <v>1444</v>
      </c>
      <c r="E756" s="46" t="s">
        <v>1445</v>
      </c>
      <c r="F756" s="46"/>
      <c r="G756" s="49"/>
      <c r="H756" s="49"/>
      <c r="I756" s="50">
        <v>10243239</v>
      </c>
      <c r="J756" s="50">
        <v>3442</v>
      </c>
      <c r="K756" s="51"/>
      <c r="L756" s="50"/>
      <c r="M756" s="50">
        <v>187</v>
      </c>
      <c r="N756" s="50"/>
      <c r="O756" s="23">
        <v>1</v>
      </c>
      <c r="P756" s="23">
        <v>1</v>
      </c>
      <c r="Q756" s="19">
        <f t="shared" si="133"/>
        <v>-187</v>
      </c>
      <c r="R756" s="19">
        <f t="shared" si="134"/>
        <v>-187</v>
      </c>
      <c r="S756" s="5">
        <f t="shared" si="130"/>
        <v>0</v>
      </c>
      <c r="T756" s="5">
        <f t="shared" si="131"/>
        <v>0</v>
      </c>
      <c r="U756" s="5">
        <f t="shared" si="127"/>
        <v>0</v>
      </c>
      <c r="V756" s="24">
        <v>0</v>
      </c>
      <c r="W756" s="12">
        <f t="shared" si="128"/>
        <v>-23775.18</v>
      </c>
      <c r="X756" s="12">
        <f t="shared" si="129"/>
        <v>-30946.63</v>
      </c>
      <c r="Y756" s="12">
        <f t="shared" si="132"/>
        <v>-54721.81</v>
      </c>
      <c r="Z756" s="52"/>
      <c r="AA756" s="25">
        <f t="shared" si="135"/>
        <v>0</v>
      </c>
      <c r="AB756" s="25"/>
      <c r="AC756" s="25"/>
      <c r="AD756" s="25"/>
      <c r="AE756" s="24"/>
      <c r="AF756" s="24"/>
      <c r="AG756" s="50"/>
      <c r="AH756" s="22" t="s">
        <v>735</v>
      </c>
      <c r="AI756" s="26"/>
      <c r="AJ756" s="22" t="s">
        <v>748</v>
      </c>
    </row>
    <row r="757" spans="1:36" x14ac:dyDescent="0.2">
      <c r="A757" s="5">
        <v>763</v>
      </c>
      <c r="B757" s="80">
        <v>331010619841</v>
      </c>
      <c r="C757" s="81">
        <v>600131400054</v>
      </c>
      <c r="D757" s="52" t="s">
        <v>1446</v>
      </c>
      <c r="E757" s="52" t="s">
        <v>1447</v>
      </c>
      <c r="F757" s="52" t="s">
        <v>787</v>
      </c>
      <c r="G757" s="58">
        <v>17</v>
      </c>
      <c r="H757" s="58"/>
      <c r="I757" s="52">
        <v>15433134</v>
      </c>
      <c r="J757" s="52">
        <v>88424</v>
      </c>
      <c r="K757" s="51"/>
      <c r="L757" s="52"/>
      <c r="M757" s="22">
        <v>102</v>
      </c>
      <c r="N757" s="22"/>
      <c r="O757" s="23">
        <v>1</v>
      </c>
      <c r="P757" s="23">
        <v>1</v>
      </c>
      <c r="Q757" s="19">
        <f t="shared" si="133"/>
        <v>-102</v>
      </c>
      <c r="R757" s="19">
        <f t="shared" si="134"/>
        <v>-102</v>
      </c>
      <c r="S757" s="5">
        <f t="shared" si="130"/>
        <v>0</v>
      </c>
      <c r="T757" s="5">
        <f t="shared" si="131"/>
        <v>0</v>
      </c>
      <c r="U757" s="5">
        <f t="shared" si="127"/>
        <v>0</v>
      </c>
      <c r="V757" s="24">
        <v>0</v>
      </c>
      <c r="W757" s="12">
        <f t="shared" si="128"/>
        <v>-12968.28</v>
      </c>
      <c r="X757" s="12">
        <f t="shared" si="129"/>
        <v>-16879.98</v>
      </c>
      <c r="Y757" s="12">
        <f t="shared" si="132"/>
        <v>-29848.260000000002</v>
      </c>
      <c r="Z757" s="52"/>
      <c r="AA757" s="25">
        <f t="shared" si="135"/>
        <v>0</v>
      </c>
      <c r="AB757" s="25"/>
      <c r="AC757" s="25"/>
      <c r="AD757" s="25"/>
      <c r="AE757" s="24">
        <v>1</v>
      </c>
      <c r="AF757" s="24"/>
      <c r="AG757" s="52"/>
      <c r="AH757" s="22" t="s">
        <v>735</v>
      </c>
      <c r="AI757" s="26"/>
      <c r="AJ757" s="22" t="s">
        <v>748</v>
      </c>
    </row>
    <row r="758" spans="1:36" x14ac:dyDescent="0.2">
      <c r="A758" s="5">
        <v>764</v>
      </c>
      <c r="B758" s="80">
        <v>751225401869</v>
      </c>
      <c r="C758" s="81">
        <v>630516300353</v>
      </c>
      <c r="D758" s="52" t="s">
        <v>1448</v>
      </c>
      <c r="E758" s="52" t="s">
        <v>1449</v>
      </c>
      <c r="F758" s="52" t="s">
        <v>771</v>
      </c>
      <c r="G758" s="58">
        <v>102</v>
      </c>
      <c r="H758" s="58">
        <v>45</v>
      </c>
      <c r="I758" s="52">
        <v>1611948</v>
      </c>
      <c r="J758" s="52">
        <v>170857</v>
      </c>
      <c r="K758" s="51"/>
      <c r="L758" s="52"/>
      <c r="M758" s="22">
        <v>485</v>
      </c>
      <c r="N758" s="22"/>
      <c r="O758" s="23">
        <v>1</v>
      </c>
      <c r="P758" s="23">
        <v>1</v>
      </c>
      <c r="Q758" s="19">
        <f t="shared" si="133"/>
        <v>-485</v>
      </c>
      <c r="R758" s="19">
        <f t="shared" si="134"/>
        <v>-485</v>
      </c>
      <c r="S758" s="5">
        <f t="shared" si="130"/>
        <v>0</v>
      </c>
      <c r="T758" s="5">
        <f t="shared" si="131"/>
        <v>0</v>
      </c>
      <c r="U758" s="5">
        <f t="shared" si="127"/>
        <v>0</v>
      </c>
      <c r="V758" s="24">
        <v>0</v>
      </c>
      <c r="W758" s="12">
        <f t="shared" si="128"/>
        <v>-61662.9</v>
      </c>
      <c r="X758" s="12">
        <f t="shared" si="129"/>
        <v>-80262.650000000009</v>
      </c>
      <c r="Y758" s="12">
        <f t="shared" si="132"/>
        <v>-141925.55000000002</v>
      </c>
      <c r="Z758" s="52"/>
      <c r="AA758" s="25">
        <f t="shared" si="135"/>
        <v>0</v>
      </c>
      <c r="AB758" s="25"/>
      <c r="AC758" s="25"/>
      <c r="AD758" s="25"/>
      <c r="AE758" s="24">
        <v>1</v>
      </c>
      <c r="AF758" s="24"/>
      <c r="AG758" s="52"/>
      <c r="AH758" s="22" t="s">
        <v>93</v>
      </c>
      <c r="AI758" s="26"/>
      <c r="AJ758" s="22" t="s">
        <v>748</v>
      </c>
    </row>
    <row r="759" spans="1:36" x14ac:dyDescent="0.2">
      <c r="A759" s="5">
        <v>765</v>
      </c>
      <c r="B759" s="80">
        <v>331000005962</v>
      </c>
      <c r="C759" s="81">
        <v>980140004952</v>
      </c>
      <c r="D759" s="52" t="s">
        <v>1450</v>
      </c>
      <c r="E759" s="52" t="s">
        <v>1451</v>
      </c>
      <c r="F759" s="52" t="s">
        <v>771</v>
      </c>
      <c r="G759" s="58">
        <v>102</v>
      </c>
      <c r="H759" s="58">
        <v>3</v>
      </c>
      <c r="I759" s="52">
        <v>14176120</v>
      </c>
      <c r="J759" s="52">
        <v>749</v>
      </c>
      <c r="K759" s="51"/>
      <c r="L759" s="52"/>
      <c r="M759" s="22">
        <v>432</v>
      </c>
      <c r="N759" s="22"/>
      <c r="O759" s="23">
        <v>1</v>
      </c>
      <c r="P759" s="23">
        <v>1</v>
      </c>
      <c r="Q759" s="19">
        <f t="shared" si="133"/>
        <v>-432</v>
      </c>
      <c r="R759" s="19">
        <f t="shared" si="134"/>
        <v>-432</v>
      </c>
      <c r="S759" s="5">
        <f t="shared" si="130"/>
        <v>0</v>
      </c>
      <c r="T759" s="5">
        <f t="shared" si="131"/>
        <v>0</v>
      </c>
      <c r="U759" s="5">
        <f t="shared" si="127"/>
        <v>0</v>
      </c>
      <c r="V759" s="24">
        <v>0</v>
      </c>
      <c r="W759" s="12">
        <f t="shared" si="128"/>
        <v>-54924.480000000003</v>
      </c>
      <c r="X759" s="12">
        <f t="shared" si="129"/>
        <v>-71491.680000000008</v>
      </c>
      <c r="Y759" s="12">
        <f t="shared" si="132"/>
        <v>-126416.16</v>
      </c>
      <c r="Z759" s="52"/>
      <c r="AA759" s="25">
        <f t="shared" si="135"/>
        <v>0</v>
      </c>
      <c r="AB759" s="25"/>
      <c r="AC759" s="25"/>
      <c r="AD759" s="25"/>
      <c r="AE759" s="24">
        <v>1</v>
      </c>
      <c r="AF759" s="24"/>
      <c r="AG759" s="52"/>
      <c r="AH759" s="22" t="s">
        <v>735</v>
      </c>
      <c r="AI759" s="26"/>
      <c r="AJ759" s="22" t="s">
        <v>748</v>
      </c>
    </row>
    <row r="760" spans="1:36" x14ac:dyDescent="0.2">
      <c r="A760" s="5">
        <v>766</v>
      </c>
      <c r="B760" s="80">
        <v>330120305595</v>
      </c>
      <c r="C760" s="81">
        <v>820225401801</v>
      </c>
      <c r="D760" s="52" t="s">
        <v>1452</v>
      </c>
      <c r="E760" s="52" t="s">
        <v>1453</v>
      </c>
      <c r="F760" s="52" t="s">
        <v>1260</v>
      </c>
      <c r="G760" s="58" t="s">
        <v>903</v>
      </c>
      <c r="H760" s="58">
        <v>32</v>
      </c>
      <c r="I760" s="52">
        <v>13707695</v>
      </c>
      <c r="J760" s="52">
        <v>405444</v>
      </c>
      <c r="K760" s="51"/>
      <c r="L760" s="52"/>
      <c r="M760" s="22">
        <v>59</v>
      </c>
      <c r="N760" s="22"/>
      <c r="O760" s="23">
        <v>1</v>
      </c>
      <c r="P760" s="23">
        <v>1</v>
      </c>
      <c r="Q760" s="19">
        <f t="shared" si="133"/>
        <v>-59</v>
      </c>
      <c r="R760" s="19">
        <f t="shared" si="134"/>
        <v>-59</v>
      </c>
      <c r="S760" s="5">
        <f t="shared" si="130"/>
        <v>0</v>
      </c>
      <c r="T760" s="5">
        <f t="shared" si="131"/>
        <v>0</v>
      </c>
      <c r="U760" s="5">
        <f t="shared" si="127"/>
        <v>0</v>
      </c>
      <c r="V760" s="24">
        <v>0</v>
      </c>
      <c r="W760" s="12">
        <f t="shared" si="128"/>
        <v>-7501.26</v>
      </c>
      <c r="X760" s="12">
        <f t="shared" si="129"/>
        <v>-9763.91</v>
      </c>
      <c r="Y760" s="12">
        <f t="shared" si="132"/>
        <v>-17265.169999999998</v>
      </c>
      <c r="Z760" s="52"/>
      <c r="AA760" s="25">
        <f t="shared" si="135"/>
        <v>0</v>
      </c>
      <c r="AB760" s="25"/>
      <c r="AC760" s="25"/>
      <c r="AD760" s="25"/>
      <c r="AE760" s="24">
        <v>1</v>
      </c>
      <c r="AF760" s="24"/>
      <c r="AG760" s="52"/>
      <c r="AH760" s="22" t="s">
        <v>1397</v>
      </c>
      <c r="AI760" s="26"/>
      <c r="AJ760" s="22" t="s">
        <v>748</v>
      </c>
    </row>
    <row r="761" spans="1:36" x14ac:dyDescent="0.2">
      <c r="A761" s="5">
        <v>767</v>
      </c>
      <c r="B761" s="80">
        <v>331010136190</v>
      </c>
      <c r="C761" s="81">
        <v>780123400908</v>
      </c>
      <c r="D761" s="52" t="s">
        <v>1454</v>
      </c>
      <c r="E761" s="52" t="s">
        <v>995</v>
      </c>
      <c r="F761" s="52" t="s">
        <v>91</v>
      </c>
      <c r="G761" s="58">
        <v>10</v>
      </c>
      <c r="H761" s="58">
        <v>4</v>
      </c>
      <c r="I761" s="52">
        <v>59432210</v>
      </c>
      <c r="J761" s="52">
        <v>51308</v>
      </c>
      <c r="K761" s="51"/>
      <c r="L761" s="52"/>
      <c r="M761" s="22">
        <v>186</v>
      </c>
      <c r="N761" s="22"/>
      <c r="O761" s="23">
        <v>1</v>
      </c>
      <c r="P761" s="23">
        <v>1</v>
      </c>
      <c r="Q761" s="19">
        <f t="shared" si="133"/>
        <v>-186</v>
      </c>
      <c r="R761" s="19">
        <f t="shared" si="134"/>
        <v>-186</v>
      </c>
      <c r="S761" s="5">
        <f t="shared" si="130"/>
        <v>0</v>
      </c>
      <c r="T761" s="5">
        <f t="shared" si="131"/>
        <v>0</v>
      </c>
      <c r="U761" s="5">
        <f t="shared" si="127"/>
        <v>0</v>
      </c>
      <c r="V761" s="24">
        <v>0</v>
      </c>
      <c r="W761" s="12">
        <f t="shared" si="128"/>
        <v>-23648.04</v>
      </c>
      <c r="X761" s="12">
        <f t="shared" si="129"/>
        <v>-30781.140000000003</v>
      </c>
      <c r="Y761" s="12">
        <f t="shared" si="132"/>
        <v>-54429.180000000008</v>
      </c>
      <c r="Z761" s="67"/>
      <c r="AA761" s="25">
        <f t="shared" si="135"/>
        <v>0</v>
      </c>
      <c r="AB761" s="25"/>
      <c r="AC761" s="25"/>
      <c r="AD761" s="25"/>
      <c r="AE761" s="24">
        <v>1</v>
      </c>
      <c r="AF761" s="24"/>
      <c r="AG761" s="52"/>
      <c r="AH761" s="22" t="s">
        <v>1397</v>
      </c>
      <c r="AI761" s="26"/>
      <c r="AJ761" s="22" t="s">
        <v>748</v>
      </c>
    </row>
    <row r="762" spans="1:36" x14ac:dyDescent="0.2">
      <c r="A762" s="5">
        <v>768</v>
      </c>
      <c r="B762" s="80">
        <v>331000002767</v>
      </c>
      <c r="C762" s="81">
        <v>91041011990</v>
      </c>
      <c r="D762" s="70" t="s">
        <v>1455</v>
      </c>
      <c r="E762" s="52" t="s">
        <v>1456</v>
      </c>
      <c r="F762" s="52" t="s">
        <v>91</v>
      </c>
      <c r="G762" s="58">
        <v>10</v>
      </c>
      <c r="H762" s="58">
        <v>13</v>
      </c>
      <c r="I762" s="52">
        <v>70547</v>
      </c>
      <c r="J762" s="52">
        <v>17117180</v>
      </c>
      <c r="K762" s="51"/>
      <c r="L762" s="52"/>
      <c r="M762" s="22">
        <v>147</v>
      </c>
      <c r="N762" s="22"/>
      <c r="O762" s="23">
        <v>1</v>
      </c>
      <c r="P762" s="23">
        <v>1</v>
      </c>
      <c r="Q762" s="19">
        <f t="shared" si="133"/>
        <v>-147</v>
      </c>
      <c r="R762" s="19">
        <f t="shared" si="134"/>
        <v>-147</v>
      </c>
      <c r="S762" s="5">
        <f t="shared" si="130"/>
        <v>0</v>
      </c>
      <c r="T762" s="5">
        <f t="shared" si="131"/>
        <v>0</v>
      </c>
      <c r="U762" s="5">
        <f t="shared" si="127"/>
        <v>0</v>
      </c>
      <c r="V762" s="24">
        <v>0</v>
      </c>
      <c r="W762" s="12">
        <f t="shared" si="128"/>
        <v>-18689.580000000002</v>
      </c>
      <c r="X762" s="12">
        <f t="shared" si="129"/>
        <v>-24327.030000000002</v>
      </c>
      <c r="Y762" s="12">
        <f t="shared" si="132"/>
        <v>-43016.61</v>
      </c>
      <c r="Z762" s="52"/>
      <c r="AA762" s="25">
        <f t="shared" si="135"/>
        <v>0</v>
      </c>
      <c r="AB762" s="25"/>
      <c r="AC762" s="25"/>
      <c r="AD762" s="25"/>
      <c r="AE762" s="24">
        <v>1</v>
      </c>
      <c r="AF762" s="24"/>
      <c r="AG762" s="52"/>
      <c r="AH762" s="22" t="s">
        <v>1337</v>
      </c>
      <c r="AI762" s="26"/>
      <c r="AJ762" s="22" t="s">
        <v>748</v>
      </c>
    </row>
    <row r="763" spans="1:36" x14ac:dyDescent="0.2">
      <c r="A763" s="5">
        <v>769</v>
      </c>
      <c r="B763" s="80">
        <v>331000006605</v>
      </c>
      <c r="C763" s="81">
        <v>100240013306</v>
      </c>
      <c r="D763" s="52" t="s">
        <v>1457</v>
      </c>
      <c r="E763" s="52" t="s">
        <v>1458</v>
      </c>
      <c r="F763" s="52" t="s">
        <v>91</v>
      </c>
      <c r="G763" s="58">
        <v>10</v>
      </c>
      <c r="H763" s="58">
        <v>2</v>
      </c>
      <c r="I763" s="52">
        <v>1014060686608</v>
      </c>
      <c r="J763" s="52">
        <v>17117181</v>
      </c>
      <c r="K763" s="51"/>
      <c r="L763" s="52"/>
      <c r="M763" s="22">
        <v>16</v>
      </c>
      <c r="N763" s="22"/>
      <c r="O763" s="23">
        <v>1</v>
      </c>
      <c r="P763" s="23">
        <v>1</v>
      </c>
      <c r="Q763" s="19">
        <f t="shared" si="133"/>
        <v>-16</v>
      </c>
      <c r="R763" s="19">
        <f t="shared" si="134"/>
        <v>-16</v>
      </c>
      <c r="S763" s="5">
        <f t="shared" si="130"/>
        <v>0</v>
      </c>
      <c r="T763" s="5">
        <f t="shared" si="131"/>
        <v>0</v>
      </c>
      <c r="U763" s="5">
        <f t="shared" si="127"/>
        <v>0</v>
      </c>
      <c r="V763" s="24">
        <v>0</v>
      </c>
      <c r="W763" s="12">
        <f t="shared" si="128"/>
        <v>-2034.24</v>
      </c>
      <c r="X763" s="12">
        <f t="shared" si="129"/>
        <v>-2647.84</v>
      </c>
      <c r="Y763" s="12">
        <f t="shared" si="132"/>
        <v>-4682.08</v>
      </c>
      <c r="Z763" s="52"/>
      <c r="AA763" s="25">
        <f t="shared" si="135"/>
        <v>0</v>
      </c>
      <c r="AB763" s="25"/>
      <c r="AC763" s="25"/>
      <c r="AD763" s="25"/>
      <c r="AE763" s="24">
        <v>1</v>
      </c>
      <c r="AF763" s="24"/>
      <c r="AG763" s="52"/>
      <c r="AH763" s="22" t="s">
        <v>1337</v>
      </c>
      <c r="AI763" s="26"/>
      <c r="AJ763" s="22" t="s">
        <v>748</v>
      </c>
    </row>
    <row r="764" spans="1:36" x14ac:dyDescent="0.2">
      <c r="A764" s="5">
        <v>770</v>
      </c>
      <c r="B764" s="80">
        <v>331017887762</v>
      </c>
      <c r="C764" s="81">
        <v>470107401322</v>
      </c>
      <c r="D764" s="52" t="s">
        <v>1459</v>
      </c>
      <c r="E764" s="52" t="s">
        <v>1460</v>
      </c>
      <c r="F764" s="52" t="s">
        <v>968</v>
      </c>
      <c r="G764" s="58">
        <v>4</v>
      </c>
      <c r="H764" s="58">
        <v>5</v>
      </c>
      <c r="I764" s="52">
        <v>29692803</v>
      </c>
      <c r="J764" s="52">
        <v>98984</v>
      </c>
      <c r="K764" s="51"/>
      <c r="L764" s="52"/>
      <c r="M764" s="22">
        <v>29</v>
      </c>
      <c r="N764" s="22"/>
      <c r="O764" s="23">
        <v>1</v>
      </c>
      <c r="P764" s="23">
        <v>1</v>
      </c>
      <c r="Q764" s="19">
        <f t="shared" si="133"/>
        <v>-29</v>
      </c>
      <c r="R764" s="19">
        <f t="shared" si="134"/>
        <v>-29</v>
      </c>
      <c r="S764" s="5">
        <f t="shared" si="130"/>
        <v>0</v>
      </c>
      <c r="T764" s="5">
        <f t="shared" si="131"/>
        <v>0</v>
      </c>
      <c r="U764" s="5">
        <f t="shared" si="127"/>
        <v>0</v>
      </c>
      <c r="V764" s="24">
        <v>0</v>
      </c>
      <c r="W764" s="12">
        <f t="shared" si="128"/>
        <v>-3687.06</v>
      </c>
      <c r="X764" s="12">
        <f t="shared" si="129"/>
        <v>-4799.21</v>
      </c>
      <c r="Y764" s="12">
        <f t="shared" si="132"/>
        <v>-8486.27</v>
      </c>
      <c r="Z764" s="52"/>
      <c r="AA764" s="25">
        <f t="shared" si="135"/>
        <v>0</v>
      </c>
      <c r="AB764" s="25"/>
      <c r="AC764" s="25"/>
      <c r="AD764" s="25"/>
      <c r="AE764" s="24">
        <v>1</v>
      </c>
      <c r="AF764" s="24"/>
      <c r="AG764" s="52"/>
      <c r="AH764" s="22" t="s">
        <v>1397</v>
      </c>
      <c r="AI764" s="26"/>
      <c r="AJ764" s="22" t="s">
        <v>748</v>
      </c>
    </row>
    <row r="765" spans="1:36" x14ac:dyDescent="0.2">
      <c r="A765" s="5">
        <v>771</v>
      </c>
      <c r="B765" s="80">
        <v>331000770535</v>
      </c>
      <c r="C765" s="81">
        <v>560526301727</v>
      </c>
      <c r="D765" s="52" t="s">
        <v>1461</v>
      </c>
      <c r="E765" s="52" t="s">
        <v>1462</v>
      </c>
      <c r="F765" s="52" t="s">
        <v>963</v>
      </c>
      <c r="G765" s="58">
        <v>20</v>
      </c>
      <c r="H765" s="58">
        <v>33</v>
      </c>
      <c r="I765" s="52">
        <v>25838414</v>
      </c>
      <c r="J765" s="52">
        <v>2691</v>
      </c>
      <c r="K765" s="51"/>
      <c r="L765" s="52"/>
      <c r="M765" s="22">
        <v>163</v>
      </c>
      <c r="N765" s="22"/>
      <c r="O765" s="23">
        <v>1</v>
      </c>
      <c r="P765" s="23">
        <v>1</v>
      </c>
      <c r="Q765" s="19">
        <f t="shared" si="133"/>
        <v>-163</v>
      </c>
      <c r="R765" s="19">
        <f t="shared" si="134"/>
        <v>-163</v>
      </c>
      <c r="S765" s="5">
        <f t="shared" si="130"/>
        <v>0</v>
      </c>
      <c r="T765" s="5">
        <f t="shared" si="131"/>
        <v>0</v>
      </c>
      <c r="U765" s="5">
        <f t="shared" si="127"/>
        <v>0</v>
      </c>
      <c r="V765" s="24">
        <v>0</v>
      </c>
      <c r="W765" s="12">
        <f t="shared" si="128"/>
        <v>-20723.82</v>
      </c>
      <c r="X765" s="12">
        <f t="shared" si="129"/>
        <v>-26974.870000000003</v>
      </c>
      <c r="Y765" s="12">
        <f t="shared" si="132"/>
        <v>-47698.69</v>
      </c>
      <c r="Z765" s="52"/>
      <c r="AA765" s="25">
        <f t="shared" si="135"/>
        <v>0</v>
      </c>
      <c r="AB765" s="25"/>
      <c r="AC765" s="25"/>
      <c r="AD765" s="25"/>
      <c r="AE765" s="24">
        <v>1</v>
      </c>
      <c r="AF765" s="24"/>
      <c r="AG765" s="52"/>
      <c r="AH765" s="22" t="s">
        <v>1463</v>
      </c>
      <c r="AI765" s="26"/>
      <c r="AJ765" s="22" t="s">
        <v>748</v>
      </c>
    </row>
    <row r="766" spans="1:36" x14ac:dyDescent="0.2">
      <c r="A766" s="5">
        <v>772</v>
      </c>
      <c r="B766" s="80">
        <v>331000770535</v>
      </c>
      <c r="C766" s="81">
        <v>560526301727</v>
      </c>
      <c r="D766" s="52" t="s">
        <v>1461</v>
      </c>
      <c r="E766" s="52" t="s">
        <v>1464</v>
      </c>
      <c r="F766" s="52" t="s">
        <v>963</v>
      </c>
      <c r="G766" s="58">
        <v>20</v>
      </c>
      <c r="H766" s="58">
        <v>33</v>
      </c>
      <c r="I766" s="52">
        <v>25802005</v>
      </c>
      <c r="J766" s="52">
        <v>2692</v>
      </c>
      <c r="K766" s="51"/>
      <c r="L766" s="52"/>
      <c r="M766" s="22">
        <v>91</v>
      </c>
      <c r="N766" s="22"/>
      <c r="O766" s="23">
        <v>1</v>
      </c>
      <c r="P766" s="23">
        <v>1</v>
      </c>
      <c r="Q766" s="19">
        <f t="shared" si="133"/>
        <v>-91</v>
      </c>
      <c r="R766" s="19">
        <f t="shared" si="134"/>
        <v>-91</v>
      </c>
      <c r="S766" s="5">
        <f t="shared" si="130"/>
        <v>0</v>
      </c>
      <c r="T766" s="5">
        <f t="shared" si="131"/>
        <v>0</v>
      </c>
      <c r="U766" s="5">
        <f t="shared" si="127"/>
        <v>0</v>
      </c>
      <c r="V766" s="24">
        <v>0</v>
      </c>
      <c r="W766" s="12">
        <f t="shared" si="128"/>
        <v>-11569.74</v>
      </c>
      <c r="X766" s="12">
        <f t="shared" si="129"/>
        <v>-15059.59</v>
      </c>
      <c r="Y766" s="12">
        <f t="shared" si="132"/>
        <v>-26629.33</v>
      </c>
      <c r="Z766" s="52"/>
      <c r="AA766" s="25">
        <f t="shared" si="135"/>
        <v>0</v>
      </c>
      <c r="AB766" s="25"/>
      <c r="AC766" s="25"/>
      <c r="AD766" s="25"/>
      <c r="AE766" s="24">
        <v>1</v>
      </c>
      <c r="AF766" s="24"/>
      <c r="AG766" s="52"/>
      <c r="AH766" s="22" t="s">
        <v>1463</v>
      </c>
      <c r="AI766" s="26"/>
      <c r="AJ766" s="22" t="s">
        <v>748</v>
      </c>
    </row>
    <row r="767" spans="1:36" x14ac:dyDescent="0.2">
      <c r="A767" s="5">
        <v>773</v>
      </c>
      <c r="B767" s="80">
        <v>331017880905</v>
      </c>
      <c r="C767" s="81">
        <v>490325302033</v>
      </c>
      <c r="D767" s="52" t="s">
        <v>1465</v>
      </c>
      <c r="E767" s="52" t="s">
        <v>1466</v>
      </c>
      <c r="F767" s="52" t="s">
        <v>771</v>
      </c>
      <c r="G767" s="58">
        <v>96</v>
      </c>
      <c r="H767" s="58">
        <v>4</v>
      </c>
      <c r="I767" s="52">
        <v>11465007</v>
      </c>
      <c r="J767" s="52">
        <v>122911</v>
      </c>
      <c r="K767" s="51"/>
      <c r="L767" s="52"/>
      <c r="M767" s="52">
        <v>124</v>
      </c>
      <c r="N767" s="52"/>
      <c r="O767" s="23">
        <v>1</v>
      </c>
      <c r="P767" s="23">
        <v>1</v>
      </c>
      <c r="Q767" s="19">
        <f t="shared" si="133"/>
        <v>-124</v>
      </c>
      <c r="R767" s="19">
        <f t="shared" si="134"/>
        <v>-124</v>
      </c>
      <c r="S767" s="5">
        <f t="shared" si="130"/>
        <v>0</v>
      </c>
      <c r="T767" s="5">
        <f t="shared" si="131"/>
        <v>0</v>
      </c>
      <c r="U767" s="5">
        <f t="shared" si="127"/>
        <v>0</v>
      </c>
      <c r="V767" s="24">
        <v>0</v>
      </c>
      <c r="W767" s="12">
        <f t="shared" si="128"/>
        <v>-15765.36</v>
      </c>
      <c r="X767" s="12">
        <f t="shared" si="129"/>
        <v>-20520.760000000002</v>
      </c>
      <c r="Y767" s="12">
        <f t="shared" si="132"/>
        <v>-36286.120000000003</v>
      </c>
      <c r="Z767" s="52"/>
      <c r="AA767" s="25">
        <f t="shared" si="135"/>
        <v>0</v>
      </c>
      <c r="AB767" s="25"/>
      <c r="AC767" s="25"/>
      <c r="AD767" s="25"/>
      <c r="AE767" s="24">
        <v>1</v>
      </c>
      <c r="AF767" s="24"/>
      <c r="AG767" s="52"/>
      <c r="AH767" s="22" t="s">
        <v>745</v>
      </c>
      <c r="AI767" s="26"/>
      <c r="AJ767" s="22" t="s">
        <v>748</v>
      </c>
    </row>
    <row r="768" spans="1:36" x14ac:dyDescent="0.2">
      <c r="A768" s="5">
        <v>774</v>
      </c>
      <c r="B768" s="80">
        <v>331010482512</v>
      </c>
      <c r="C768" s="81">
        <v>490325302033</v>
      </c>
      <c r="D768" s="52" t="s">
        <v>1467</v>
      </c>
      <c r="E768" s="52" t="s">
        <v>1468</v>
      </c>
      <c r="F768" s="52" t="s">
        <v>965</v>
      </c>
      <c r="G768" s="58">
        <v>20</v>
      </c>
      <c r="H768" s="58">
        <v>47</v>
      </c>
      <c r="I768" s="52">
        <v>11838788</v>
      </c>
      <c r="J768" s="52">
        <v>17333901</v>
      </c>
      <c r="K768" s="51"/>
      <c r="L768" s="52"/>
      <c r="M768" s="22">
        <v>162</v>
      </c>
      <c r="N768" s="22"/>
      <c r="O768" s="23">
        <v>1</v>
      </c>
      <c r="P768" s="23">
        <v>1</v>
      </c>
      <c r="Q768" s="19">
        <f t="shared" si="133"/>
        <v>-162</v>
      </c>
      <c r="R768" s="19">
        <f t="shared" si="134"/>
        <v>-162</v>
      </c>
      <c r="S768" s="5">
        <f t="shared" si="130"/>
        <v>0</v>
      </c>
      <c r="T768" s="5">
        <f t="shared" si="131"/>
        <v>0</v>
      </c>
      <c r="U768" s="5">
        <f t="shared" ref="U768:U829" si="136">(vod+kan)*T768</f>
        <v>0</v>
      </c>
      <c r="V768" s="24">
        <v>0</v>
      </c>
      <c r="W768" s="12">
        <f t="shared" ref="W768:W829" si="137">IF( OR(AH768="респ.бюджет",AH768="гор.бюджет",AH768="обл.бюджет"),vod_b,IF(AH768="район",vod_r,IF(AH768="талсуат",vod_tal,IF(AH768="коммунал.хоз-во",vod_kom,vod))))*Q768</f>
        <v>-20596.68</v>
      </c>
      <c r="X768" s="12">
        <f t="shared" ref="X768:X829" si="138">IF( OR(AH768="респ.бюджет",AH768="гор.бюджет",AH768="обл.бюджет"),kan_b,IF(AH768="район",kan_r,IF(AH768="талсуат",kan_tal,IF(AH768="коммунал.хоз-во",kan_kom,kan))))*R768</f>
        <v>-26809.38</v>
      </c>
      <c r="Y768" s="12">
        <f t="shared" si="132"/>
        <v>-47406.06</v>
      </c>
      <c r="Z768" s="52"/>
      <c r="AA768" s="25">
        <f t="shared" si="135"/>
        <v>0</v>
      </c>
      <c r="AB768" s="25"/>
      <c r="AC768" s="25"/>
      <c r="AD768" s="25"/>
      <c r="AE768" s="24">
        <v>1</v>
      </c>
      <c r="AF768" s="24"/>
      <c r="AG768" s="52"/>
      <c r="AH768" s="22" t="s">
        <v>1463</v>
      </c>
      <c r="AI768" s="26"/>
      <c r="AJ768" s="22" t="s">
        <v>748</v>
      </c>
    </row>
    <row r="769" spans="1:36" x14ac:dyDescent="0.2">
      <c r="A769" s="5">
        <v>775</v>
      </c>
      <c r="B769" s="80"/>
      <c r="C769" s="81">
        <v>920740000869</v>
      </c>
      <c r="D769" s="52" t="s">
        <v>1469</v>
      </c>
      <c r="E769" s="52" t="s">
        <v>1470</v>
      </c>
      <c r="F769" s="52" t="s">
        <v>1471</v>
      </c>
      <c r="G769" s="58">
        <v>1</v>
      </c>
      <c r="H769" s="58"/>
      <c r="I769" s="50" t="s">
        <v>1472</v>
      </c>
      <c r="J769" s="50"/>
      <c r="K769" s="51"/>
      <c r="L769" s="52"/>
      <c r="M769" s="52">
        <v>86310</v>
      </c>
      <c r="N769" s="52"/>
      <c r="O769" s="23">
        <v>1</v>
      </c>
      <c r="P769" s="23">
        <v>1</v>
      </c>
      <c r="Q769" s="19">
        <f t="shared" si="133"/>
        <v>-86310</v>
      </c>
      <c r="R769" s="19">
        <f t="shared" si="134"/>
        <v>-86310</v>
      </c>
      <c r="S769" s="5">
        <f t="shared" ref="S769:S830" si="139">IF(OR(AND(AH769="кафе",Q769&lt;25),AND(AH769="рестораны",Q769&lt;110),AND(AH769="гостиницы",Q769&lt;70),AND(AH769="азс и автомойки",Q769&lt;160),AND(AH769="сауны",Q769&lt;80),AND(AH769="бани",Q769&lt;50)),1,0)</f>
        <v>0</v>
      </c>
      <c r="T769" s="5">
        <f t="shared" ref="T769:T830" si="140">S769*IF(AH769="кафе",25-Q769,IF(AH769="рестораны",110-Q769,IF(AH769="гостиницы",70-Q769,IF(AH769="азс и автомойки",160-Q769,IF(AH769="сауны",80-Q769,IF(AH769="бани",50-Q769,0))))))</f>
        <v>0</v>
      </c>
      <c r="U769" s="5">
        <f t="shared" si="136"/>
        <v>0</v>
      </c>
      <c r="V769" s="24">
        <v>0</v>
      </c>
      <c r="W769" s="12">
        <f t="shared" si="137"/>
        <v>-5205356.1000000006</v>
      </c>
      <c r="X769" s="12">
        <f t="shared" si="138"/>
        <v>-7540041.5999999996</v>
      </c>
      <c r="Y769" s="12">
        <f t="shared" ref="Y769:Y831" si="141">W769+X769+AC769</f>
        <v>-12745397.699999999</v>
      </c>
      <c r="Z769" s="52"/>
      <c r="AA769" s="25">
        <f t="shared" si="135"/>
        <v>0</v>
      </c>
      <c r="AB769" s="25"/>
      <c r="AC769" s="25"/>
      <c r="AD769" s="25"/>
      <c r="AE769" s="24">
        <v>-1</v>
      </c>
      <c r="AF769" s="24" t="s">
        <v>6605</v>
      </c>
      <c r="AG769" s="52"/>
      <c r="AH769" s="19" t="s">
        <v>33</v>
      </c>
      <c r="AI769" s="26"/>
      <c r="AJ769" s="22" t="s">
        <v>1739</v>
      </c>
    </row>
    <row r="770" spans="1:36" x14ac:dyDescent="0.2">
      <c r="A770" s="5">
        <v>776</v>
      </c>
      <c r="B770" s="80">
        <v>331000038702</v>
      </c>
      <c r="C770" s="87">
        <v>940740000971</v>
      </c>
      <c r="D770" s="52" t="s">
        <v>1474</v>
      </c>
      <c r="E770" s="52" t="s">
        <v>1475</v>
      </c>
      <c r="F770" s="52" t="s">
        <v>1476</v>
      </c>
      <c r="G770" s="58">
        <v>1</v>
      </c>
      <c r="H770" s="58"/>
      <c r="I770" s="50">
        <v>18696</v>
      </c>
      <c r="J770" s="50">
        <v>39946</v>
      </c>
      <c r="K770" s="51"/>
      <c r="L770" s="52"/>
      <c r="M770" s="52">
        <v>7177</v>
      </c>
      <c r="N770" s="52"/>
      <c r="O770" s="23">
        <v>1</v>
      </c>
      <c r="P770" s="23">
        <v>1</v>
      </c>
      <c r="Q770" s="19">
        <f t="shared" si="133"/>
        <v>-7177</v>
      </c>
      <c r="R770" s="19">
        <f t="shared" si="134"/>
        <v>-7177</v>
      </c>
      <c r="S770" s="5">
        <f t="shared" si="139"/>
        <v>0</v>
      </c>
      <c r="T770" s="5">
        <f t="shared" si="140"/>
        <v>0</v>
      </c>
      <c r="U770" s="5">
        <f t="shared" si="136"/>
        <v>0</v>
      </c>
      <c r="V770" s="24">
        <v>0</v>
      </c>
      <c r="W770" s="12">
        <f t="shared" si="137"/>
        <v>-432844.87</v>
      </c>
      <c r="X770" s="12">
        <f t="shared" si="138"/>
        <v>-626982.72</v>
      </c>
      <c r="Y770" s="12">
        <f t="shared" si="141"/>
        <v>-1059827.5899999999</v>
      </c>
      <c r="Z770" s="52"/>
      <c r="AA770" s="25">
        <f t="shared" si="135"/>
        <v>0</v>
      </c>
      <c r="AB770" s="25"/>
      <c r="AC770" s="25"/>
      <c r="AD770" s="25"/>
      <c r="AE770" s="24">
        <v>1</v>
      </c>
      <c r="AF770" s="24"/>
      <c r="AG770" s="52"/>
      <c r="AH770" s="19" t="s">
        <v>33</v>
      </c>
      <c r="AI770" s="26"/>
      <c r="AJ770" s="22" t="s">
        <v>748</v>
      </c>
    </row>
    <row r="771" spans="1:36" x14ac:dyDescent="0.2">
      <c r="A771" s="5">
        <v>777</v>
      </c>
      <c r="B771" s="80">
        <v>331000038702</v>
      </c>
      <c r="C771" s="87">
        <v>940740000971</v>
      </c>
      <c r="D771" s="52" t="s">
        <v>1474</v>
      </c>
      <c r="E771" s="52" t="s">
        <v>1475</v>
      </c>
      <c r="F771" s="52" t="s">
        <v>1476</v>
      </c>
      <c r="G771" s="58">
        <v>1</v>
      </c>
      <c r="H771" s="58"/>
      <c r="I771" s="19">
        <v>0</v>
      </c>
      <c r="J771" s="50"/>
      <c r="K771" s="51"/>
      <c r="L771" s="50"/>
      <c r="M771" s="50">
        <v>199</v>
      </c>
      <c r="N771" s="50"/>
      <c r="O771" s="23">
        <v>1</v>
      </c>
      <c r="P771" s="23">
        <v>1</v>
      </c>
      <c r="Q771" s="19">
        <f t="shared" si="133"/>
        <v>-199</v>
      </c>
      <c r="R771" s="19">
        <f t="shared" si="134"/>
        <v>-199</v>
      </c>
      <c r="S771" s="5">
        <f t="shared" si="139"/>
        <v>0</v>
      </c>
      <c r="T771" s="5">
        <f t="shared" si="140"/>
        <v>0</v>
      </c>
      <c r="U771" s="5">
        <f t="shared" si="136"/>
        <v>0</v>
      </c>
      <c r="V771" s="24">
        <v>0</v>
      </c>
      <c r="W771" s="12">
        <f t="shared" si="137"/>
        <v>-12001.69</v>
      </c>
      <c r="X771" s="12">
        <f t="shared" si="138"/>
        <v>-17384.64</v>
      </c>
      <c r="Y771" s="12">
        <f t="shared" si="141"/>
        <v>-29386.33</v>
      </c>
      <c r="Z771" s="52"/>
      <c r="AA771" s="25">
        <f t="shared" si="135"/>
        <v>0</v>
      </c>
      <c r="AB771" s="25"/>
      <c r="AC771" s="25"/>
      <c r="AD771" s="25"/>
      <c r="AE771" s="24"/>
      <c r="AF771" s="24"/>
      <c r="AG771" s="50"/>
      <c r="AH771" s="19" t="s">
        <v>33</v>
      </c>
      <c r="AI771" s="26"/>
      <c r="AJ771" s="22" t="s">
        <v>748</v>
      </c>
    </row>
    <row r="772" spans="1:36" x14ac:dyDescent="0.2">
      <c r="A772" s="5">
        <v>778</v>
      </c>
      <c r="B772" s="80">
        <v>331000038702</v>
      </c>
      <c r="C772" s="87">
        <v>940740000971</v>
      </c>
      <c r="D772" s="52" t="s">
        <v>1477</v>
      </c>
      <c r="E772" s="52" t="s">
        <v>1478</v>
      </c>
      <c r="F772" s="52" t="s">
        <v>1479</v>
      </c>
      <c r="G772" s="58" t="s">
        <v>49</v>
      </c>
      <c r="H772" s="58"/>
      <c r="I772" s="19">
        <v>0</v>
      </c>
      <c r="J772" s="50"/>
      <c r="K772" s="51"/>
      <c r="L772" s="52"/>
      <c r="M772" s="52">
        <v>4265</v>
      </c>
      <c r="N772" s="52"/>
      <c r="O772" s="23">
        <v>1</v>
      </c>
      <c r="P772" s="23">
        <v>1</v>
      </c>
      <c r="Q772" s="19">
        <f t="shared" si="133"/>
        <v>-4265</v>
      </c>
      <c r="R772" s="19">
        <f t="shared" si="134"/>
        <v>-4265</v>
      </c>
      <c r="S772" s="5">
        <f t="shared" si="139"/>
        <v>0</v>
      </c>
      <c r="T772" s="5">
        <f t="shared" si="140"/>
        <v>0</v>
      </c>
      <c r="U772" s="5">
        <f t="shared" si="136"/>
        <v>0</v>
      </c>
      <c r="V772" s="24">
        <v>0</v>
      </c>
      <c r="W772" s="12">
        <f t="shared" si="137"/>
        <v>-257222.15000000002</v>
      </c>
      <c r="X772" s="12">
        <f t="shared" si="138"/>
        <v>-372590.4</v>
      </c>
      <c r="Y772" s="12">
        <f t="shared" si="141"/>
        <v>-629812.55000000005</v>
      </c>
      <c r="Z772" s="52"/>
      <c r="AA772" s="25">
        <f t="shared" si="135"/>
        <v>0</v>
      </c>
      <c r="AB772" s="25"/>
      <c r="AC772" s="25"/>
      <c r="AD772" s="25"/>
      <c r="AE772" s="24"/>
      <c r="AF772" s="24"/>
      <c r="AG772" s="52"/>
      <c r="AH772" s="19" t="s">
        <v>33</v>
      </c>
      <c r="AI772" s="26"/>
      <c r="AJ772" s="22" t="s">
        <v>748</v>
      </c>
    </row>
    <row r="773" spans="1:36" x14ac:dyDescent="0.2">
      <c r="A773" s="5">
        <v>779</v>
      </c>
      <c r="B773" s="80">
        <v>331000038702</v>
      </c>
      <c r="C773" s="81">
        <v>940740000971</v>
      </c>
      <c r="D773" s="52" t="s">
        <v>1480</v>
      </c>
      <c r="E773" s="52" t="s">
        <v>1481</v>
      </c>
      <c r="F773" s="52" t="s">
        <v>965</v>
      </c>
      <c r="G773" s="58">
        <v>45</v>
      </c>
      <c r="H773" s="58"/>
      <c r="I773" s="52" t="s">
        <v>1482</v>
      </c>
      <c r="J773" s="52"/>
      <c r="K773" s="51"/>
      <c r="L773" s="52"/>
      <c r="M773" s="52">
        <v>289</v>
      </c>
      <c r="N773" s="52"/>
      <c r="O773" s="23">
        <v>1</v>
      </c>
      <c r="P773" s="23">
        <v>1</v>
      </c>
      <c r="Q773" s="19">
        <f t="shared" si="133"/>
        <v>-289</v>
      </c>
      <c r="R773" s="19">
        <f t="shared" si="134"/>
        <v>-289</v>
      </c>
      <c r="S773" s="5">
        <f t="shared" si="139"/>
        <v>0</v>
      </c>
      <c r="T773" s="5">
        <f t="shared" si="140"/>
        <v>0</v>
      </c>
      <c r="U773" s="5">
        <f t="shared" si="136"/>
        <v>0</v>
      </c>
      <c r="V773" s="24">
        <v>0</v>
      </c>
      <c r="W773" s="12">
        <f t="shared" si="137"/>
        <v>-17429.59</v>
      </c>
      <c r="X773" s="12">
        <f t="shared" si="138"/>
        <v>-25247.040000000001</v>
      </c>
      <c r="Y773" s="12">
        <f t="shared" si="141"/>
        <v>-42676.630000000005</v>
      </c>
      <c r="Z773" s="52"/>
      <c r="AA773" s="25">
        <f t="shared" si="135"/>
        <v>0</v>
      </c>
      <c r="AB773" s="25"/>
      <c r="AC773" s="25"/>
      <c r="AD773" s="25"/>
      <c r="AE773" s="24"/>
      <c r="AF773" s="24"/>
      <c r="AG773" s="52"/>
      <c r="AH773" s="19" t="s">
        <v>33</v>
      </c>
      <c r="AI773" s="26"/>
      <c r="AJ773" s="22" t="s">
        <v>748</v>
      </c>
    </row>
    <row r="774" spans="1:36" x14ac:dyDescent="0.2">
      <c r="A774" s="5">
        <v>780</v>
      </c>
      <c r="B774" s="59">
        <v>331000038702</v>
      </c>
      <c r="C774" s="81">
        <v>940740000971</v>
      </c>
      <c r="D774" s="52" t="s">
        <v>1483</v>
      </c>
      <c r="E774" s="52" t="s">
        <v>1481</v>
      </c>
      <c r="F774" s="52" t="s">
        <v>965</v>
      </c>
      <c r="G774" s="58">
        <v>45</v>
      </c>
      <c r="H774" s="58"/>
      <c r="I774" s="19">
        <v>0</v>
      </c>
      <c r="J774" s="52"/>
      <c r="K774" s="51"/>
      <c r="L774" s="52"/>
      <c r="M774" s="52">
        <v>1418</v>
      </c>
      <c r="N774" s="52"/>
      <c r="O774" s="23">
        <v>1</v>
      </c>
      <c r="P774" s="23">
        <v>1</v>
      </c>
      <c r="Q774" s="19">
        <f t="shared" si="133"/>
        <v>-1418</v>
      </c>
      <c r="R774" s="19">
        <f t="shared" si="134"/>
        <v>-1418</v>
      </c>
      <c r="S774" s="5">
        <f t="shared" si="139"/>
        <v>0</v>
      </c>
      <c r="T774" s="5">
        <f t="shared" si="140"/>
        <v>0</v>
      </c>
      <c r="U774" s="5">
        <f t="shared" si="136"/>
        <v>0</v>
      </c>
      <c r="V774" s="24">
        <v>0</v>
      </c>
      <c r="W774" s="12">
        <f t="shared" si="137"/>
        <v>-85519.58</v>
      </c>
      <c r="X774" s="12">
        <f t="shared" si="138"/>
        <v>-123876.48</v>
      </c>
      <c r="Y774" s="12">
        <f t="shared" si="141"/>
        <v>-209396.06</v>
      </c>
      <c r="Z774" s="67"/>
      <c r="AA774" s="25">
        <f t="shared" si="135"/>
        <v>0</v>
      </c>
      <c r="AB774" s="25"/>
      <c r="AC774" s="25"/>
      <c r="AD774" s="25"/>
      <c r="AE774" s="24"/>
      <c r="AF774" s="24"/>
      <c r="AG774" s="52"/>
      <c r="AH774" s="19" t="s">
        <v>33</v>
      </c>
      <c r="AI774" s="26"/>
      <c r="AJ774" s="22" t="s">
        <v>748</v>
      </c>
    </row>
    <row r="775" spans="1:36" x14ac:dyDescent="0.2">
      <c r="A775" s="5">
        <v>781</v>
      </c>
      <c r="B775" s="46">
        <v>331000039755</v>
      </c>
      <c r="C775" s="47">
        <v>950440000596</v>
      </c>
      <c r="D775" s="52" t="s">
        <v>1484</v>
      </c>
      <c r="E775" s="46" t="s">
        <v>1485</v>
      </c>
      <c r="F775" s="46"/>
      <c r="G775" s="49"/>
      <c r="H775" s="49"/>
      <c r="I775" s="50" t="s">
        <v>1486</v>
      </c>
      <c r="J775" s="50"/>
      <c r="K775" s="51"/>
      <c r="L775" s="50"/>
      <c r="M775" s="22">
        <v>3374</v>
      </c>
      <c r="N775" s="22"/>
      <c r="O775" s="23">
        <v>1</v>
      </c>
      <c r="P775" s="23">
        <v>1</v>
      </c>
      <c r="Q775" s="19">
        <f t="shared" si="133"/>
        <v>-3374</v>
      </c>
      <c r="R775" s="19">
        <f t="shared" si="134"/>
        <v>-3374</v>
      </c>
      <c r="S775" s="5">
        <f t="shared" si="139"/>
        <v>0</v>
      </c>
      <c r="T775" s="5">
        <f t="shared" si="140"/>
        <v>0</v>
      </c>
      <c r="U775" s="5">
        <f t="shared" si="136"/>
        <v>0</v>
      </c>
      <c r="V775" s="24">
        <v>0</v>
      </c>
      <c r="W775" s="12">
        <f t="shared" si="137"/>
        <v>-203485.94</v>
      </c>
      <c r="X775" s="12">
        <f t="shared" si="138"/>
        <v>-294752.64000000001</v>
      </c>
      <c r="Y775" s="12">
        <f t="shared" si="141"/>
        <v>-498238.58</v>
      </c>
      <c r="Z775" s="58"/>
      <c r="AA775" s="25">
        <f t="shared" si="135"/>
        <v>0</v>
      </c>
      <c r="AB775" s="25"/>
      <c r="AC775" s="25"/>
      <c r="AD775" s="25"/>
      <c r="AE775" s="24"/>
      <c r="AF775" s="24"/>
      <c r="AG775" s="50"/>
      <c r="AH775" s="19" t="s">
        <v>33</v>
      </c>
      <c r="AI775" s="26"/>
      <c r="AJ775" s="22" t="s">
        <v>748</v>
      </c>
    </row>
    <row r="776" spans="1:36" x14ac:dyDescent="0.2">
      <c r="A776" s="5">
        <v>782</v>
      </c>
      <c r="B776" s="46">
        <v>331000024812</v>
      </c>
      <c r="C776" s="47">
        <v>120240012084</v>
      </c>
      <c r="D776" s="52" t="s">
        <v>1487</v>
      </c>
      <c r="E776" s="46" t="s">
        <v>1485</v>
      </c>
      <c r="F776" s="46" t="s">
        <v>1296</v>
      </c>
      <c r="G776" s="49">
        <v>29</v>
      </c>
      <c r="H776" s="49"/>
      <c r="I776" s="50" t="s">
        <v>1486</v>
      </c>
      <c r="J776" s="50">
        <v>527</v>
      </c>
      <c r="K776" s="51"/>
      <c r="L776" s="50"/>
      <c r="M776" s="50">
        <v>3865</v>
      </c>
      <c r="N776" s="50"/>
      <c r="O776" s="23">
        <v>0.96299999999999997</v>
      </c>
      <c r="P776" s="23">
        <v>0.96299999999999997</v>
      </c>
      <c r="Q776" s="19">
        <f t="shared" si="133"/>
        <v>-3721.9949999999999</v>
      </c>
      <c r="R776" s="19">
        <f t="shared" si="134"/>
        <v>-3721.9949999999999</v>
      </c>
      <c r="S776" s="5">
        <f t="shared" si="139"/>
        <v>0</v>
      </c>
      <c r="T776" s="5">
        <f t="shared" si="140"/>
        <v>0</v>
      </c>
      <c r="U776" s="5">
        <f t="shared" si="136"/>
        <v>0</v>
      </c>
      <c r="V776" s="24">
        <v>0</v>
      </c>
      <c r="W776" s="12">
        <f t="shared" si="137"/>
        <v>-224473.51845</v>
      </c>
      <c r="X776" s="12">
        <f t="shared" si="138"/>
        <v>-325153.48320000002</v>
      </c>
      <c r="Y776" s="12">
        <f t="shared" si="141"/>
        <v>-549627.00164999999</v>
      </c>
      <c r="Z776" s="58"/>
      <c r="AA776" s="25">
        <f t="shared" si="135"/>
        <v>0</v>
      </c>
      <c r="AB776" s="25"/>
      <c r="AC776" s="25"/>
      <c r="AD776" s="25"/>
      <c r="AE776" s="24">
        <v>1</v>
      </c>
      <c r="AF776" s="24"/>
      <c r="AG776" s="50"/>
      <c r="AH776" s="19" t="s">
        <v>33</v>
      </c>
      <c r="AI776" s="26"/>
      <c r="AJ776" s="22" t="s">
        <v>748</v>
      </c>
    </row>
    <row r="777" spans="1:36" x14ac:dyDescent="0.2">
      <c r="A777" s="5">
        <v>783</v>
      </c>
      <c r="B777" s="46">
        <v>330100211968</v>
      </c>
      <c r="C777" s="47">
        <v>20140003160</v>
      </c>
      <c r="D777" s="52" t="s">
        <v>1488</v>
      </c>
      <c r="E777" s="46" t="s">
        <v>1296</v>
      </c>
      <c r="F777" s="46" t="s">
        <v>1296</v>
      </c>
      <c r="G777" s="49">
        <v>63</v>
      </c>
      <c r="H777" s="49" t="s">
        <v>134</v>
      </c>
      <c r="I777" s="50">
        <v>3060862</v>
      </c>
      <c r="J777" s="50">
        <v>87779</v>
      </c>
      <c r="K777" s="51"/>
      <c r="L777" s="50"/>
      <c r="M777" s="22">
        <v>771</v>
      </c>
      <c r="N777" s="22"/>
      <c r="O777" s="23">
        <v>1</v>
      </c>
      <c r="P777" s="23">
        <v>1</v>
      </c>
      <c r="Q777" s="19">
        <f t="shared" si="133"/>
        <v>-771</v>
      </c>
      <c r="R777" s="19">
        <f t="shared" si="134"/>
        <v>-771</v>
      </c>
      <c r="S777" s="5">
        <f t="shared" si="139"/>
        <v>0</v>
      </c>
      <c r="T777" s="5">
        <f t="shared" si="140"/>
        <v>0</v>
      </c>
      <c r="U777" s="5">
        <f t="shared" si="136"/>
        <v>0</v>
      </c>
      <c r="V777" s="24">
        <v>0</v>
      </c>
      <c r="W777" s="12">
        <f t="shared" si="137"/>
        <v>-46499.01</v>
      </c>
      <c r="X777" s="12">
        <f t="shared" si="138"/>
        <v>-67354.559999999998</v>
      </c>
      <c r="Y777" s="12">
        <f t="shared" si="141"/>
        <v>-113853.57</v>
      </c>
      <c r="Z777" s="52"/>
      <c r="AA777" s="25">
        <f t="shared" si="135"/>
        <v>0</v>
      </c>
      <c r="AB777" s="25"/>
      <c r="AC777" s="25"/>
      <c r="AD777" s="25"/>
      <c r="AE777" s="24"/>
      <c r="AF777" s="24"/>
      <c r="AG777" s="50"/>
      <c r="AH777" s="19" t="s">
        <v>33</v>
      </c>
      <c r="AI777" s="26"/>
      <c r="AJ777" s="22" t="s">
        <v>1739</v>
      </c>
    </row>
    <row r="778" spans="1:36" x14ac:dyDescent="0.2">
      <c r="A778" s="5">
        <v>784</v>
      </c>
      <c r="B778" s="46"/>
      <c r="C778" s="47">
        <v>20140003160</v>
      </c>
      <c r="D778" s="52" t="s">
        <v>1488</v>
      </c>
      <c r="E778" s="46" t="s">
        <v>1296</v>
      </c>
      <c r="F778" s="46" t="s">
        <v>1296</v>
      </c>
      <c r="G778" s="49">
        <v>63</v>
      </c>
      <c r="H778" s="49" t="s">
        <v>134</v>
      </c>
      <c r="I778" s="50">
        <v>0</v>
      </c>
      <c r="J778" s="50"/>
      <c r="K778" s="51"/>
      <c r="L778" s="50"/>
      <c r="M778" s="22">
        <v>2668</v>
      </c>
      <c r="N778" s="22"/>
      <c r="O778" s="23">
        <v>1</v>
      </c>
      <c r="P778" s="23">
        <v>0</v>
      </c>
      <c r="Q778" s="19">
        <f t="shared" si="133"/>
        <v>-2668</v>
      </c>
      <c r="R778" s="19">
        <f t="shared" si="134"/>
        <v>0</v>
      </c>
      <c r="S778" s="5">
        <f t="shared" si="139"/>
        <v>0</v>
      </c>
      <c r="T778" s="5">
        <f t="shared" si="140"/>
        <v>0</v>
      </c>
      <c r="U778" s="5">
        <f t="shared" si="136"/>
        <v>0</v>
      </c>
      <c r="V778" s="24">
        <v>0</v>
      </c>
      <c r="W778" s="12">
        <f t="shared" si="137"/>
        <v>-160907.08000000002</v>
      </c>
      <c r="X778" s="12">
        <f t="shared" si="138"/>
        <v>0</v>
      </c>
      <c r="Y778" s="12">
        <f t="shared" si="141"/>
        <v>-160907.08000000002</v>
      </c>
      <c r="Z778" s="52"/>
      <c r="AA778" s="25">
        <v>0</v>
      </c>
      <c r="AB778" s="25"/>
      <c r="AC778" s="25"/>
      <c r="AD778" s="25"/>
      <c r="AE778" s="24"/>
      <c r="AF778" s="24"/>
      <c r="AG778" s="50"/>
      <c r="AH778" s="19" t="s">
        <v>33</v>
      </c>
      <c r="AI778" s="26"/>
      <c r="AJ778" s="22" t="s">
        <v>1739</v>
      </c>
    </row>
    <row r="779" spans="1:36" x14ac:dyDescent="0.2">
      <c r="A779" s="5">
        <v>785</v>
      </c>
      <c r="B779" s="46">
        <v>331000039788</v>
      </c>
      <c r="C779" s="47">
        <v>970740001747</v>
      </c>
      <c r="D779" s="52" t="s">
        <v>1489</v>
      </c>
      <c r="E779" s="46" t="s">
        <v>1003</v>
      </c>
      <c r="F779" s="46" t="s">
        <v>968</v>
      </c>
      <c r="G779" s="49" t="s">
        <v>49</v>
      </c>
      <c r="H779" s="49"/>
      <c r="I779" s="50" t="s">
        <v>1490</v>
      </c>
      <c r="J779" s="50" t="s">
        <v>1491</v>
      </c>
      <c r="K779" s="51"/>
      <c r="L779" s="50"/>
      <c r="M779" s="50">
        <v>4660</v>
      </c>
      <c r="N779" s="50"/>
      <c r="O779" s="23">
        <v>1</v>
      </c>
      <c r="P779" s="23">
        <v>1</v>
      </c>
      <c r="Q779" s="19">
        <f t="shared" si="133"/>
        <v>-4660</v>
      </c>
      <c r="R779" s="19">
        <f t="shared" si="134"/>
        <v>-4660</v>
      </c>
      <c r="S779" s="5">
        <f t="shared" si="139"/>
        <v>0</v>
      </c>
      <c r="T779" s="5">
        <f t="shared" si="140"/>
        <v>0</v>
      </c>
      <c r="U779" s="5">
        <f t="shared" si="136"/>
        <v>0</v>
      </c>
      <c r="V779" s="24">
        <v>0</v>
      </c>
      <c r="W779" s="12">
        <f t="shared" si="137"/>
        <v>-281044.60000000003</v>
      </c>
      <c r="X779" s="12">
        <f t="shared" si="138"/>
        <v>-407097.59999999998</v>
      </c>
      <c r="Y779" s="12">
        <f t="shared" si="141"/>
        <v>-688142.2</v>
      </c>
      <c r="Z779" s="52"/>
      <c r="AA779" s="25">
        <f t="shared" si="135"/>
        <v>0</v>
      </c>
      <c r="AB779" s="25"/>
      <c r="AC779" s="25"/>
      <c r="AD779" s="25"/>
      <c r="AE779" s="24">
        <v>1</v>
      </c>
      <c r="AF779" s="24"/>
      <c r="AG779" s="50"/>
      <c r="AH779" s="19" t="s">
        <v>33</v>
      </c>
      <c r="AI779" s="26"/>
      <c r="AJ779" s="22" t="s">
        <v>748</v>
      </c>
    </row>
    <row r="780" spans="1:36" x14ac:dyDescent="0.2">
      <c r="A780" s="5">
        <v>786</v>
      </c>
      <c r="B780" s="46">
        <v>331000039788</v>
      </c>
      <c r="C780" s="47">
        <v>970740001747</v>
      </c>
      <c r="D780" s="52" t="s">
        <v>1489</v>
      </c>
      <c r="E780" s="46" t="s">
        <v>968</v>
      </c>
      <c r="F780" s="46" t="s">
        <v>968</v>
      </c>
      <c r="G780" s="49" t="s">
        <v>49</v>
      </c>
      <c r="H780" s="49"/>
      <c r="I780" s="50" t="s">
        <v>1492</v>
      </c>
      <c r="J780" s="50" t="s">
        <v>1493</v>
      </c>
      <c r="K780" s="51"/>
      <c r="L780" s="50"/>
      <c r="M780" s="50">
        <v>1780</v>
      </c>
      <c r="N780" s="50"/>
      <c r="O780" s="23">
        <v>1</v>
      </c>
      <c r="P780" s="23">
        <v>1</v>
      </c>
      <c r="Q780" s="19">
        <f t="shared" si="133"/>
        <v>-1780</v>
      </c>
      <c r="R780" s="19">
        <f t="shared" si="134"/>
        <v>-1780</v>
      </c>
      <c r="S780" s="5">
        <f t="shared" si="139"/>
        <v>0</v>
      </c>
      <c r="T780" s="5">
        <f t="shared" si="140"/>
        <v>0</v>
      </c>
      <c r="U780" s="5">
        <f t="shared" si="136"/>
        <v>0</v>
      </c>
      <c r="V780" s="24">
        <v>0</v>
      </c>
      <c r="W780" s="12">
        <f t="shared" si="137"/>
        <v>-107351.8</v>
      </c>
      <c r="X780" s="12">
        <f t="shared" si="138"/>
        <v>-155500.79999999999</v>
      </c>
      <c r="Y780" s="12">
        <f t="shared" si="141"/>
        <v>-262852.59999999998</v>
      </c>
      <c r="Z780" s="52"/>
      <c r="AA780" s="25">
        <f t="shared" si="135"/>
        <v>0</v>
      </c>
      <c r="AB780" s="25"/>
      <c r="AC780" s="25"/>
      <c r="AD780" s="25"/>
      <c r="AE780" s="24">
        <v>1</v>
      </c>
      <c r="AF780" s="24"/>
      <c r="AG780" s="50"/>
      <c r="AH780" s="19" t="s">
        <v>33</v>
      </c>
      <c r="AI780" s="26"/>
      <c r="AJ780" s="22" t="s">
        <v>748</v>
      </c>
    </row>
    <row r="781" spans="1:36" x14ac:dyDescent="0.2">
      <c r="A781" s="5">
        <v>787</v>
      </c>
      <c r="B781" s="46">
        <v>331000039546</v>
      </c>
      <c r="C781" s="47">
        <v>990140001124</v>
      </c>
      <c r="D781" s="52" t="s">
        <v>1494</v>
      </c>
      <c r="E781" s="46" t="s">
        <v>1495</v>
      </c>
      <c r="F781" s="46" t="s">
        <v>965</v>
      </c>
      <c r="G781" s="49" t="s">
        <v>49</v>
      </c>
      <c r="H781" s="49"/>
      <c r="I781" s="50" t="s">
        <v>1496</v>
      </c>
      <c r="J781" s="50">
        <v>3163977</v>
      </c>
      <c r="K781" s="51"/>
      <c r="L781" s="50"/>
      <c r="M781" s="50">
        <v>4880</v>
      </c>
      <c r="N781" s="50"/>
      <c r="O781" s="23">
        <v>1</v>
      </c>
      <c r="P781" s="23">
        <v>1</v>
      </c>
      <c r="Q781" s="19">
        <f t="shared" si="133"/>
        <v>-4880</v>
      </c>
      <c r="R781" s="19">
        <f t="shared" si="134"/>
        <v>-4880</v>
      </c>
      <c r="S781" s="5">
        <f t="shared" si="139"/>
        <v>0</v>
      </c>
      <c r="T781" s="5">
        <f t="shared" si="140"/>
        <v>0</v>
      </c>
      <c r="U781" s="5">
        <f t="shared" si="136"/>
        <v>0</v>
      </c>
      <c r="V781" s="24">
        <v>0</v>
      </c>
      <c r="W781" s="12">
        <f t="shared" si="137"/>
        <v>-294312.8</v>
      </c>
      <c r="X781" s="12">
        <f t="shared" si="138"/>
        <v>-426316.79999999999</v>
      </c>
      <c r="Y781" s="12">
        <f t="shared" si="141"/>
        <v>-720629.6</v>
      </c>
      <c r="Z781" s="52"/>
      <c r="AA781" s="25">
        <f t="shared" si="135"/>
        <v>0</v>
      </c>
      <c r="AB781" s="25"/>
      <c r="AC781" s="25"/>
      <c r="AD781" s="25"/>
      <c r="AE781" s="24">
        <v>1</v>
      </c>
      <c r="AF781" s="24"/>
      <c r="AG781" s="50"/>
      <c r="AH781" s="22" t="s">
        <v>53</v>
      </c>
      <c r="AI781" s="26"/>
      <c r="AJ781" s="22" t="s">
        <v>748</v>
      </c>
    </row>
    <row r="782" spans="1:36" x14ac:dyDescent="0.2">
      <c r="A782" s="5">
        <v>788</v>
      </c>
      <c r="B782" s="46">
        <v>330100228104</v>
      </c>
      <c r="C782" s="47">
        <v>60140014083</v>
      </c>
      <c r="D782" s="52" t="s">
        <v>1497</v>
      </c>
      <c r="E782" s="46" t="s">
        <v>1498</v>
      </c>
      <c r="F782" s="46" t="s">
        <v>1471</v>
      </c>
      <c r="G782" s="49">
        <v>25</v>
      </c>
      <c r="H782" s="49"/>
      <c r="I782" s="50">
        <v>7464997</v>
      </c>
      <c r="J782" s="50">
        <v>405442</v>
      </c>
      <c r="K782" s="51"/>
      <c r="L782" s="50"/>
      <c r="M782" s="50">
        <v>22152</v>
      </c>
      <c r="N782" s="50"/>
      <c r="O782" s="23">
        <v>1</v>
      </c>
      <c r="P782" s="23">
        <v>1</v>
      </c>
      <c r="Q782" s="19">
        <f t="shared" si="133"/>
        <v>-22152</v>
      </c>
      <c r="R782" s="19">
        <f t="shared" si="134"/>
        <v>-22152</v>
      </c>
      <c r="S782" s="5">
        <f t="shared" si="139"/>
        <v>0</v>
      </c>
      <c r="T782" s="5">
        <f t="shared" si="140"/>
        <v>0</v>
      </c>
      <c r="U782" s="5">
        <f t="shared" si="136"/>
        <v>0</v>
      </c>
      <c r="V782" s="24">
        <v>0</v>
      </c>
      <c r="W782" s="12">
        <f t="shared" si="137"/>
        <v>-1335987.1200000001</v>
      </c>
      <c r="X782" s="12">
        <f t="shared" si="138"/>
        <v>-1935198.72</v>
      </c>
      <c r="Y782" s="12">
        <f t="shared" si="141"/>
        <v>-3271185.84</v>
      </c>
      <c r="Z782" s="52"/>
      <c r="AA782" s="25">
        <f t="shared" si="135"/>
        <v>0</v>
      </c>
      <c r="AB782" s="25"/>
      <c r="AC782" s="25"/>
      <c r="AD782" s="25"/>
      <c r="AE782" s="24">
        <v>1</v>
      </c>
      <c r="AF782" s="24"/>
      <c r="AG782" s="50"/>
      <c r="AH782" s="22" t="s">
        <v>61</v>
      </c>
      <c r="AI782" s="26"/>
      <c r="AJ782" s="22" t="s">
        <v>1739</v>
      </c>
    </row>
    <row r="783" spans="1:36" x14ac:dyDescent="0.2">
      <c r="A783" s="5">
        <v>789</v>
      </c>
      <c r="B783" s="46">
        <v>331000039359</v>
      </c>
      <c r="C783" s="47">
        <v>240002131</v>
      </c>
      <c r="D783" s="52" t="s">
        <v>1499</v>
      </c>
      <c r="E783" s="46" t="s">
        <v>1500</v>
      </c>
      <c r="F783" s="46" t="s">
        <v>1501</v>
      </c>
      <c r="G783" s="49">
        <v>49</v>
      </c>
      <c r="H783" s="49"/>
      <c r="I783" s="50">
        <v>13370851</v>
      </c>
      <c r="J783" s="50">
        <v>89343</v>
      </c>
      <c r="K783" s="51"/>
      <c r="L783" s="50"/>
      <c r="M783" s="50">
        <v>594</v>
      </c>
      <c r="N783" s="50"/>
      <c r="O783" s="23">
        <v>1</v>
      </c>
      <c r="P783" s="31">
        <v>0</v>
      </c>
      <c r="Q783" s="19">
        <f t="shared" si="133"/>
        <v>-594</v>
      </c>
      <c r="R783" s="19">
        <f t="shared" si="134"/>
        <v>0</v>
      </c>
      <c r="S783" s="5">
        <f t="shared" si="139"/>
        <v>0</v>
      </c>
      <c r="T783" s="5">
        <f t="shared" si="140"/>
        <v>0</v>
      </c>
      <c r="U783" s="5">
        <f t="shared" si="136"/>
        <v>0</v>
      </c>
      <c r="V783" s="24">
        <v>0</v>
      </c>
      <c r="W783" s="12">
        <f t="shared" si="137"/>
        <v>-35824.14</v>
      </c>
      <c r="X783" s="12">
        <f t="shared" si="138"/>
        <v>0</v>
      </c>
      <c r="Y783" s="12">
        <f t="shared" si="141"/>
        <v>-35824.14</v>
      </c>
      <c r="Z783" s="52"/>
      <c r="AA783" s="25">
        <f t="shared" si="135"/>
        <v>-594</v>
      </c>
      <c r="AB783" s="25"/>
      <c r="AC783" s="25"/>
      <c r="AD783" s="25"/>
      <c r="AE783" s="24">
        <v>1</v>
      </c>
      <c r="AF783" s="24"/>
      <c r="AG783" s="50"/>
      <c r="AH783" s="22" t="s">
        <v>61</v>
      </c>
      <c r="AI783" s="26"/>
      <c r="AJ783" s="22" t="s">
        <v>1739</v>
      </c>
    </row>
    <row r="784" spans="1:36" x14ac:dyDescent="0.2">
      <c r="A784" s="5">
        <v>790</v>
      </c>
      <c r="B784" s="46">
        <v>331000039359</v>
      </c>
      <c r="C784" s="47">
        <v>240002131</v>
      </c>
      <c r="D784" s="50" t="s">
        <v>1502</v>
      </c>
      <c r="E784" s="46" t="s">
        <v>1503</v>
      </c>
      <c r="F784" s="46" t="s">
        <v>1501</v>
      </c>
      <c r="G784" s="49">
        <v>48</v>
      </c>
      <c r="H784" s="49"/>
      <c r="I784" s="50">
        <v>13347158</v>
      </c>
      <c r="J784" s="50">
        <v>17330123</v>
      </c>
      <c r="K784" s="51"/>
      <c r="L784" s="50"/>
      <c r="M784" s="22">
        <v>386</v>
      </c>
      <c r="N784" s="22"/>
      <c r="O784" s="23">
        <v>1</v>
      </c>
      <c r="P784" s="23">
        <v>1</v>
      </c>
      <c r="Q784" s="19">
        <f t="shared" si="133"/>
        <v>-386</v>
      </c>
      <c r="R784" s="19">
        <f t="shared" si="134"/>
        <v>-386</v>
      </c>
      <c r="S784" s="5">
        <f t="shared" si="139"/>
        <v>0</v>
      </c>
      <c r="T784" s="5">
        <f t="shared" si="140"/>
        <v>0</v>
      </c>
      <c r="U784" s="5">
        <f t="shared" si="136"/>
        <v>0</v>
      </c>
      <c r="V784" s="24">
        <v>0</v>
      </c>
      <c r="W784" s="12">
        <f t="shared" si="137"/>
        <v>-23279.66</v>
      </c>
      <c r="X784" s="12">
        <f t="shared" si="138"/>
        <v>-33720.959999999999</v>
      </c>
      <c r="Y784" s="12">
        <f t="shared" si="141"/>
        <v>-57000.619999999995</v>
      </c>
      <c r="Z784" s="52"/>
      <c r="AA784" s="25">
        <f t="shared" si="135"/>
        <v>0</v>
      </c>
      <c r="AB784" s="25"/>
      <c r="AC784" s="25"/>
      <c r="AD784" s="25"/>
      <c r="AE784" s="24">
        <v>1</v>
      </c>
      <c r="AF784" s="24"/>
      <c r="AG784" s="50"/>
      <c r="AH784" s="22" t="s">
        <v>61</v>
      </c>
      <c r="AI784" s="26"/>
      <c r="AJ784" s="22" t="s">
        <v>1739</v>
      </c>
    </row>
    <row r="785" spans="1:36" x14ac:dyDescent="0.2">
      <c r="A785" s="5">
        <v>791</v>
      </c>
      <c r="B785" s="46">
        <v>331000039359</v>
      </c>
      <c r="C785" s="47">
        <v>240002131</v>
      </c>
      <c r="D785" s="50" t="s">
        <v>1502</v>
      </c>
      <c r="E785" s="46" t="s">
        <v>1503</v>
      </c>
      <c r="F785" s="46" t="s">
        <v>1501</v>
      </c>
      <c r="G785" s="49">
        <v>48</v>
      </c>
      <c r="H785" s="49"/>
      <c r="I785" s="50">
        <v>1366</v>
      </c>
      <c r="J785" s="50">
        <v>17330124</v>
      </c>
      <c r="K785" s="51"/>
      <c r="L785" s="50"/>
      <c r="M785" s="22">
        <v>175</v>
      </c>
      <c r="N785" s="22"/>
      <c r="O785" s="23">
        <v>1</v>
      </c>
      <c r="P785" s="23">
        <v>1</v>
      </c>
      <c r="Q785" s="19">
        <f t="shared" ref="Q785:Q848" si="142">(N785-M785)*O785</f>
        <v>-175</v>
      </c>
      <c r="R785" s="19">
        <f t="shared" ref="R785:R848" si="143">(N785-M785)*P785</f>
        <v>-175</v>
      </c>
      <c r="S785" s="5">
        <f t="shared" si="139"/>
        <v>0</v>
      </c>
      <c r="T785" s="5">
        <f t="shared" si="140"/>
        <v>0</v>
      </c>
      <c r="U785" s="5">
        <f t="shared" si="136"/>
        <v>0</v>
      </c>
      <c r="V785" s="24">
        <v>0</v>
      </c>
      <c r="W785" s="12">
        <f t="shared" si="137"/>
        <v>-10554.25</v>
      </c>
      <c r="X785" s="12">
        <f t="shared" si="138"/>
        <v>-15288</v>
      </c>
      <c r="Y785" s="12">
        <f t="shared" si="141"/>
        <v>-25842.25</v>
      </c>
      <c r="Z785" s="52"/>
      <c r="AA785" s="25">
        <f t="shared" ref="AA785:AA848" si="144">Q785-R785</f>
        <v>0</v>
      </c>
      <c r="AB785" s="25"/>
      <c r="AC785" s="25"/>
      <c r="AD785" s="25"/>
      <c r="AE785" s="24">
        <v>1</v>
      </c>
      <c r="AF785" s="24"/>
      <c r="AG785" s="50"/>
      <c r="AH785" s="22" t="s">
        <v>61</v>
      </c>
      <c r="AI785" s="26"/>
      <c r="AJ785" s="22" t="s">
        <v>1739</v>
      </c>
    </row>
    <row r="786" spans="1:36" x14ac:dyDescent="0.2">
      <c r="A786" s="5">
        <v>792</v>
      </c>
      <c r="B786" s="46">
        <v>330100237390</v>
      </c>
      <c r="C786" s="47">
        <v>80440003924</v>
      </c>
      <c r="D786" s="52" t="s">
        <v>1504</v>
      </c>
      <c r="E786" s="46" t="s">
        <v>1503</v>
      </c>
      <c r="F786" s="46" t="s">
        <v>1501</v>
      </c>
      <c r="G786" s="49">
        <v>31</v>
      </c>
      <c r="H786" s="49"/>
      <c r="I786" s="50">
        <v>10002021</v>
      </c>
      <c r="J786" s="50">
        <v>51399</v>
      </c>
      <c r="K786" s="51"/>
      <c r="L786" s="50"/>
      <c r="M786" s="50">
        <v>98560</v>
      </c>
      <c r="N786" s="50"/>
      <c r="O786" s="23">
        <v>1</v>
      </c>
      <c r="P786" s="23">
        <v>1</v>
      </c>
      <c r="Q786" s="19">
        <f t="shared" si="142"/>
        <v>-98560</v>
      </c>
      <c r="R786" s="19">
        <f t="shared" si="143"/>
        <v>-98560</v>
      </c>
      <c r="S786" s="5">
        <f t="shared" si="139"/>
        <v>0</v>
      </c>
      <c r="T786" s="5">
        <f t="shared" si="140"/>
        <v>0</v>
      </c>
      <c r="U786" s="5">
        <f t="shared" si="136"/>
        <v>0</v>
      </c>
      <c r="V786" s="24">
        <v>0</v>
      </c>
      <c r="W786" s="12">
        <f t="shared" si="137"/>
        <v>-5944153.6000000006</v>
      </c>
      <c r="X786" s="12">
        <f t="shared" si="138"/>
        <v>-8610201.5999999996</v>
      </c>
      <c r="Y786" s="12">
        <f t="shared" si="141"/>
        <v>-14554355.199999999</v>
      </c>
      <c r="Z786" s="52"/>
      <c r="AA786" s="25">
        <f t="shared" si="144"/>
        <v>0</v>
      </c>
      <c r="AB786" s="25"/>
      <c r="AC786" s="25"/>
      <c r="AD786" s="25"/>
      <c r="AE786" s="24">
        <v>1</v>
      </c>
      <c r="AF786" s="24"/>
      <c r="AG786" s="50"/>
      <c r="AH786" s="22" t="s">
        <v>61</v>
      </c>
      <c r="AI786" s="26"/>
      <c r="AJ786" s="22" t="s">
        <v>748</v>
      </c>
    </row>
    <row r="787" spans="1:36" x14ac:dyDescent="0.2">
      <c r="A787" s="5">
        <v>793</v>
      </c>
      <c r="B787" s="46">
        <v>330100237390</v>
      </c>
      <c r="C787" s="47">
        <v>80440003924</v>
      </c>
      <c r="D787" s="52" t="s">
        <v>1504</v>
      </c>
      <c r="E787" s="46" t="s">
        <v>1503</v>
      </c>
      <c r="F787" s="46" t="s">
        <v>1501</v>
      </c>
      <c r="G787" s="49">
        <v>31</v>
      </c>
      <c r="H787" s="49"/>
      <c r="I787" s="50">
        <v>805011381</v>
      </c>
      <c r="J787" s="50">
        <v>9978</v>
      </c>
      <c r="K787" s="51"/>
      <c r="L787" s="50"/>
      <c r="M787" s="50">
        <v>2142</v>
      </c>
      <c r="N787" s="50"/>
      <c r="O787" s="23">
        <v>1</v>
      </c>
      <c r="P787" s="23">
        <v>1</v>
      </c>
      <c r="Q787" s="19">
        <f t="shared" si="142"/>
        <v>-2142</v>
      </c>
      <c r="R787" s="19">
        <f t="shared" si="143"/>
        <v>-2142</v>
      </c>
      <c r="S787" s="5">
        <f t="shared" si="139"/>
        <v>0</v>
      </c>
      <c r="T787" s="5">
        <f t="shared" si="140"/>
        <v>0</v>
      </c>
      <c r="U787" s="5">
        <f t="shared" si="136"/>
        <v>0</v>
      </c>
      <c r="V787" s="24">
        <v>0</v>
      </c>
      <c r="W787" s="12">
        <f t="shared" si="137"/>
        <v>-129184.02</v>
      </c>
      <c r="X787" s="12">
        <f t="shared" si="138"/>
        <v>-187125.12</v>
      </c>
      <c r="Y787" s="12">
        <f t="shared" si="141"/>
        <v>-316309.14</v>
      </c>
      <c r="Z787" s="52"/>
      <c r="AA787" s="25">
        <f t="shared" si="144"/>
        <v>0</v>
      </c>
      <c r="AB787" s="25"/>
      <c r="AC787" s="25"/>
      <c r="AD787" s="25"/>
      <c r="AE787" s="24">
        <v>1</v>
      </c>
      <c r="AF787" s="24"/>
      <c r="AG787" s="50"/>
      <c r="AH787" s="22" t="s">
        <v>61</v>
      </c>
      <c r="AI787" s="26"/>
      <c r="AJ787" s="22" t="s">
        <v>748</v>
      </c>
    </row>
    <row r="788" spans="1:36" x14ac:dyDescent="0.2">
      <c r="A788" s="5">
        <v>794</v>
      </c>
      <c r="B788" s="46">
        <v>330100237390</v>
      </c>
      <c r="C788" s="47">
        <v>80440003924</v>
      </c>
      <c r="D788" s="52" t="s">
        <v>1504</v>
      </c>
      <c r="E788" s="46" t="s">
        <v>1503</v>
      </c>
      <c r="F788" s="46" t="s">
        <v>1501</v>
      </c>
      <c r="G788" s="49">
        <v>31</v>
      </c>
      <c r="H788" s="49"/>
      <c r="I788" s="50">
        <v>706004443</v>
      </c>
      <c r="J788" s="50">
        <v>47545</v>
      </c>
      <c r="K788" s="51"/>
      <c r="L788" s="50"/>
      <c r="M788" s="50">
        <v>18510</v>
      </c>
      <c r="N788" s="50"/>
      <c r="O788" s="23">
        <v>1</v>
      </c>
      <c r="P788" s="23">
        <v>1</v>
      </c>
      <c r="Q788" s="19">
        <f t="shared" si="142"/>
        <v>-18510</v>
      </c>
      <c r="R788" s="19">
        <f t="shared" si="143"/>
        <v>-18510</v>
      </c>
      <c r="S788" s="5">
        <f t="shared" si="139"/>
        <v>0</v>
      </c>
      <c r="T788" s="5">
        <f t="shared" si="140"/>
        <v>0</v>
      </c>
      <c r="U788" s="5">
        <f t="shared" si="136"/>
        <v>0</v>
      </c>
      <c r="V788" s="24">
        <v>0</v>
      </c>
      <c r="W788" s="12">
        <f t="shared" si="137"/>
        <v>-1116338.1000000001</v>
      </c>
      <c r="X788" s="12">
        <f t="shared" si="138"/>
        <v>-1617033.6</v>
      </c>
      <c r="Y788" s="12">
        <f t="shared" si="141"/>
        <v>-2733371.7</v>
      </c>
      <c r="Z788" s="52"/>
      <c r="AA788" s="25">
        <f t="shared" si="144"/>
        <v>0</v>
      </c>
      <c r="AB788" s="25"/>
      <c r="AC788" s="25"/>
      <c r="AD788" s="25"/>
      <c r="AE788" s="24">
        <v>1</v>
      </c>
      <c r="AF788" s="24"/>
      <c r="AG788" s="50"/>
      <c r="AH788" s="22" t="s">
        <v>61</v>
      </c>
      <c r="AI788" s="26"/>
      <c r="AJ788" s="22" t="s">
        <v>748</v>
      </c>
    </row>
    <row r="789" spans="1:36" x14ac:dyDescent="0.2">
      <c r="A789" s="5">
        <v>795</v>
      </c>
      <c r="B789" s="80"/>
      <c r="C789" s="81">
        <v>840000945</v>
      </c>
      <c r="D789" s="52" t="s">
        <v>1505</v>
      </c>
      <c r="E789" s="52" t="s">
        <v>1506</v>
      </c>
      <c r="F789" s="52" t="s">
        <v>1507</v>
      </c>
      <c r="G789" s="58">
        <v>44</v>
      </c>
      <c r="H789" s="58"/>
      <c r="I789" s="52">
        <v>1007012308</v>
      </c>
      <c r="J789" s="52">
        <v>3791368</v>
      </c>
      <c r="K789" s="51"/>
      <c r="L789" s="52"/>
      <c r="M789" s="52">
        <v>12379</v>
      </c>
      <c r="N789" s="52"/>
      <c r="O789" s="23">
        <v>1</v>
      </c>
      <c r="P789" s="31">
        <v>1</v>
      </c>
      <c r="Q789" s="19">
        <f t="shared" si="142"/>
        <v>-12379</v>
      </c>
      <c r="R789" s="19">
        <f t="shared" si="143"/>
        <v>-12379</v>
      </c>
      <c r="S789" s="5">
        <f t="shared" si="139"/>
        <v>0</v>
      </c>
      <c r="T789" s="5">
        <f t="shared" si="140"/>
        <v>0</v>
      </c>
      <c r="U789" s="5">
        <f t="shared" si="136"/>
        <v>0</v>
      </c>
      <c r="V789" s="24">
        <v>0</v>
      </c>
      <c r="W789" s="12">
        <f t="shared" si="137"/>
        <v>-746577.49</v>
      </c>
      <c r="X789" s="12">
        <f t="shared" si="138"/>
        <v>-1081429.44</v>
      </c>
      <c r="Y789" s="12">
        <f t="shared" si="141"/>
        <v>-1828006.93</v>
      </c>
      <c r="Z789" s="58"/>
      <c r="AA789" s="25">
        <f t="shared" si="144"/>
        <v>0</v>
      </c>
      <c r="AB789" s="25"/>
      <c r="AC789" s="25"/>
      <c r="AD789" s="25"/>
      <c r="AE789" s="24">
        <v>1</v>
      </c>
      <c r="AF789" s="24"/>
      <c r="AG789" s="52"/>
      <c r="AH789" s="22" t="s">
        <v>61</v>
      </c>
      <c r="AI789" s="26"/>
      <c r="AJ789" s="22" t="s">
        <v>748</v>
      </c>
    </row>
    <row r="790" spans="1:36" x14ac:dyDescent="0.2">
      <c r="A790" s="5">
        <v>796</v>
      </c>
      <c r="B790" s="80"/>
      <c r="C790" s="81">
        <v>840000945</v>
      </c>
      <c r="D790" s="52" t="s">
        <v>1505</v>
      </c>
      <c r="E790" s="52" t="s">
        <v>1506</v>
      </c>
      <c r="F790" s="52" t="s">
        <v>1507</v>
      </c>
      <c r="G790" s="58">
        <v>44</v>
      </c>
      <c r="H790" s="58"/>
      <c r="I790" s="52">
        <v>10394292</v>
      </c>
      <c r="J790" s="52">
        <v>57913669</v>
      </c>
      <c r="K790" s="51"/>
      <c r="L790" s="52"/>
      <c r="M790" s="52">
        <v>1099</v>
      </c>
      <c r="N790" s="52"/>
      <c r="O790" s="23">
        <v>1</v>
      </c>
      <c r="P790" s="31">
        <v>1</v>
      </c>
      <c r="Q790" s="19">
        <f t="shared" si="142"/>
        <v>-1099</v>
      </c>
      <c r="R790" s="19">
        <f t="shared" si="143"/>
        <v>-1099</v>
      </c>
      <c r="S790" s="5">
        <f t="shared" si="139"/>
        <v>0</v>
      </c>
      <c r="T790" s="5">
        <f t="shared" si="140"/>
        <v>0</v>
      </c>
      <c r="U790" s="5">
        <f t="shared" si="136"/>
        <v>0</v>
      </c>
      <c r="V790" s="24">
        <v>0</v>
      </c>
      <c r="W790" s="12">
        <f t="shared" si="137"/>
        <v>-66280.69</v>
      </c>
      <c r="X790" s="12">
        <f t="shared" si="138"/>
        <v>-96008.639999999999</v>
      </c>
      <c r="Y790" s="12">
        <f t="shared" si="141"/>
        <v>-162289.33000000002</v>
      </c>
      <c r="Z790" s="58"/>
      <c r="AA790" s="25">
        <f t="shared" si="144"/>
        <v>0</v>
      </c>
      <c r="AB790" s="25"/>
      <c r="AC790" s="25"/>
      <c r="AD790" s="25"/>
      <c r="AE790" s="24">
        <v>1</v>
      </c>
      <c r="AF790" s="24"/>
      <c r="AG790" s="52"/>
      <c r="AH790" s="22" t="s">
        <v>61</v>
      </c>
      <c r="AI790" s="26"/>
      <c r="AJ790" s="22" t="s">
        <v>748</v>
      </c>
    </row>
    <row r="791" spans="1:36" x14ac:dyDescent="0.2">
      <c r="A791" s="5">
        <v>797</v>
      </c>
      <c r="B791" s="80"/>
      <c r="C791" s="81">
        <v>840000945</v>
      </c>
      <c r="D791" s="52" t="s">
        <v>1505</v>
      </c>
      <c r="E791" s="52" t="s">
        <v>1506</v>
      </c>
      <c r="F791" s="52" t="s">
        <v>1507</v>
      </c>
      <c r="G791" s="58">
        <v>44</v>
      </c>
      <c r="H791" s="58"/>
      <c r="I791" s="52">
        <v>10394292</v>
      </c>
      <c r="J791" s="52">
        <v>57913669</v>
      </c>
      <c r="K791" s="51"/>
      <c r="L791" s="52"/>
      <c r="M791" s="52">
        <v>1692.01</v>
      </c>
      <c r="N791" s="52"/>
      <c r="O791" s="23">
        <v>0</v>
      </c>
      <c r="P791" s="31">
        <v>1</v>
      </c>
      <c r="Q791" s="19">
        <f t="shared" ref="Q791" si="145">(N791-M791)*O791</f>
        <v>0</v>
      </c>
      <c r="R791" s="19">
        <f t="shared" ref="R791" si="146">(N791-M791)*P791</f>
        <v>-1692.01</v>
      </c>
      <c r="S791" s="5">
        <f t="shared" si="139"/>
        <v>0</v>
      </c>
      <c r="T791" s="5">
        <f t="shared" si="140"/>
        <v>0</v>
      </c>
      <c r="U791" s="5">
        <f t="shared" si="136"/>
        <v>0</v>
      </c>
      <c r="V791" s="24">
        <v>0</v>
      </c>
      <c r="W791" s="12">
        <f t="shared" si="137"/>
        <v>0</v>
      </c>
      <c r="X791" s="12">
        <f t="shared" si="138"/>
        <v>-147813.99359999999</v>
      </c>
      <c r="Y791" s="12">
        <f t="shared" ref="Y791" si="147">W791+X791+AC791</f>
        <v>-147813.99359999999</v>
      </c>
      <c r="Z791" s="58"/>
      <c r="AA791" s="25">
        <f t="shared" ref="AA791" si="148">Q791-R791</f>
        <v>1692.01</v>
      </c>
      <c r="AB791" s="25"/>
      <c r="AC791" s="25"/>
      <c r="AD791" s="25"/>
      <c r="AE791" s="24"/>
      <c r="AF791" s="24"/>
      <c r="AG791" s="52"/>
      <c r="AH791" s="22" t="s">
        <v>61</v>
      </c>
      <c r="AI791" s="26"/>
      <c r="AJ791" s="22" t="s">
        <v>748</v>
      </c>
    </row>
    <row r="792" spans="1:36" x14ac:dyDescent="0.2">
      <c r="A792" s="5">
        <v>798</v>
      </c>
      <c r="B792" s="46">
        <v>331010213979</v>
      </c>
      <c r="C792" s="47">
        <v>450102400330</v>
      </c>
      <c r="D792" s="52" t="s">
        <v>1508</v>
      </c>
      <c r="E792" s="46" t="s">
        <v>1509</v>
      </c>
      <c r="F792" s="46" t="s">
        <v>1510</v>
      </c>
      <c r="G792" s="49">
        <v>2</v>
      </c>
      <c r="H792" s="49"/>
      <c r="I792" s="50">
        <v>2828758</v>
      </c>
      <c r="J792" s="50">
        <v>17328446</v>
      </c>
      <c r="K792" s="51"/>
      <c r="L792" s="50"/>
      <c r="M792" s="50">
        <v>65</v>
      </c>
      <c r="N792" s="50"/>
      <c r="O792" s="23">
        <v>1</v>
      </c>
      <c r="P792" s="23">
        <v>1</v>
      </c>
      <c r="Q792" s="19">
        <f t="shared" si="142"/>
        <v>-65</v>
      </c>
      <c r="R792" s="19">
        <f t="shared" si="143"/>
        <v>-65</v>
      </c>
      <c r="S792" s="5">
        <f t="shared" si="139"/>
        <v>0</v>
      </c>
      <c r="T792" s="5">
        <f t="shared" si="140"/>
        <v>0</v>
      </c>
      <c r="U792" s="5">
        <f t="shared" si="136"/>
        <v>0</v>
      </c>
      <c r="V792" s="24">
        <v>0</v>
      </c>
      <c r="W792" s="12">
        <f t="shared" si="137"/>
        <v>-8264.1</v>
      </c>
      <c r="X792" s="12">
        <f t="shared" si="138"/>
        <v>-10756.85</v>
      </c>
      <c r="Y792" s="12">
        <f t="shared" si="141"/>
        <v>-19020.95</v>
      </c>
      <c r="Z792" s="52"/>
      <c r="AA792" s="25">
        <f t="shared" si="144"/>
        <v>0</v>
      </c>
      <c r="AB792" s="25"/>
      <c r="AC792" s="25"/>
      <c r="AD792" s="25"/>
      <c r="AE792" s="24">
        <v>1</v>
      </c>
      <c r="AF792" s="24"/>
      <c r="AG792" s="50"/>
      <c r="AH792" s="22" t="s">
        <v>93</v>
      </c>
      <c r="AI792" s="26"/>
      <c r="AJ792" s="22" t="s">
        <v>1739</v>
      </c>
    </row>
    <row r="793" spans="1:36" x14ac:dyDescent="0.2">
      <c r="A793" s="5">
        <v>799</v>
      </c>
      <c r="B793" s="80">
        <v>331010614103</v>
      </c>
      <c r="C793" s="81">
        <v>550126301939</v>
      </c>
      <c r="D793" s="52" t="s">
        <v>1511</v>
      </c>
      <c r="E793" s="52" t="s">
        <v>1512</v>
      </c>
      <c r="F793" s="52" t="s">
        <v>1572</v>
      </c>
      <c r="G793" s="58"/>
      <c r="H793" s="58"/>
      <c r="I793" s="52">
        <v>746812109</v>
      </c>
      <c r="J793" s="52">
        <v>163441</v>
      </c>
      <c r="K793" s="51"/>
      <c r="L793" s="52"/>
      <c r="M793" s="52">
        <v>63</v>
      </c>
      <c r="N793" s="52"/>
      <c r="O793" s="23">
        <v>1</v>
      </c>
      <c r="P793" s="23">
        <v>1</v>
      </c>
      <c r="Q793" s="19">
        <f t="shared" si="142"/>
        <v>-63</v>
      </c>
      <c r="R793" s="19">
        <f t="shared" si="143"/>
        <v>-63</v>
      </c>
      <c r="S793" s="5">
        <f t="shared" si="139"/>
        <v>0</v>
      </c>
      <c r="T793" s="5">
        <f t="shared" si="140"/>
        <v>0</v>
      </c>
      <c r="U793" s="5">
        <f t="shared" si="136"/>
        <v>0</v>
      </c>
      <c r="V793" s="24">
        <v>0</v>
      </c>
      <c r="W793" s="12">
        <f t="shared" si="137"/>
        <v>-8009.82</v>
      </c>
      <c r="X793" s="12">
        <f t="shared" si="138"/>
        <v>-10425.870000000001</v>
      </c>
      <c r="Y793" s="12">
        <f t="shared" si="141"/>
        <v>-18435.690000000002</v>
      </c>
      <c r="Z793" s="52"/>
      <c r="AA793" s="25">
        <f t="shared" si="144"/>
        <v>0</v>
      </c>
      <c r="AB793" s="25"/>
      <c r="AC793" s="25"/>
      <c r="AD793" s="25"/>
      <c r="AE793" s="24"/>
      <c r="AF793" s="24"/>
      <c r="AG793" s="52"/>
      <c r="AH793" s="22" t="s">
        <v>93</v>
      </c>
      <c r="AI793" s="26"/>
      <c r="AJ793" s="22" t="s">
        <v>1739</v>
      </c>
    </row>
    <row r="794" spans="1:36" x14ac:dyDescent="0.2">
      <c r="A794" s="5">
        <v>800</v>
      </c>
      <c r="B794" s="80">
        <v>331010614103</v>
      </c>
      <c r="C794" s="81">
        <v>550126301939</v>
      </c>
      <c r="D794" s="52" t="s">
        <v>1511</v>
      </c>
      <c r="E794" s="52" t="s">
        <v>1512</v>
      </c>
      <c r="F794" s="52" t="s">
        <v>1572</v>
      </c>
      <c r="G794" s="58"/>
      <c r="H794" s="58"/>
      <c r="I794" s="19">
        <v>0</v>
      </c>
      <c r="J794" s="52"/>
      <c r="K794" s="51"/>
      <c r="L794" s="52"/>
      <c r="M794" s="52">
        <v>40</v>
      </c>
      <c r="N794" s="52"/>
      <c r="O794" s="23">
        <v>1</v>
      </c>
      <c r="P794" s="23">
        <v>1</v>
      </c>
      <c r="Q794" s="19">
        <f t="shared" si="142"/>
        <v>-40</v>
      </c>
      <c r="R794" s="19">
        <f t="shared" si="143"/>
        <v>-40</v>
      </c>
      <c r="S794" s="5">
        <f t="shared" si="139"/>
        <v>0</v>
      </c>
      <c r="T794" s="5">
        <f t="shared" si="140"/>
        <v>0</v>
      </c>
      <c r="U794" s="5">
        <f t="shared" si="136"/>
        <v>0</v>
      </c>
      <c r="V794" s="24">
        <v>0</v>
      </c>
      <c r="W794" s="12">
        <f t="shared" si="137"/>
        <v>-5085.6000000000004</v>
      </c>
      <c r="X794" s="12">
        <f t="shared" si="138"/>
        <v>-6619.6</v>
      </c>
      <c r="Y794" s="12">
        <f t="shared" si="141"/>
        <v>-11705.2</v>
      </c>
      <c r="Z794" s="52"/>
      <c r="AA794" s="25">
        <f t="shared" si="144"/>
        <v>0</v>
      </c>
      <c r="AB794" s="25"/>
      <c r="AC794" s="25"/>
      <c r="AD794" s="25"/>
      <c r="AE794" s="24"/>
      <c r="AF794" s="24"/>
      <c r="AG794" s="52"/>
      <c r="AH794" s="22" t="s">
        <v>93</v>
      </c>
      <c r="AI794" s="26"/>
      <c r="AJ794" s="22" t="s">
        <v>1739</v>
      </c>
    </row>
    <row r="795" spans="1:36" x14ac:dyDescent="0.2">
      <c r="A795" s="5">
        <v>801</v>
      </c>
      <c r="B795" s="80">
        <v>331010614103</v>
      </c>
      <c r="C795" s="81">
        <v>550126301939</v>
      </c>
      <c r="D795" s="52" t="s">
        <v>1511</v>
      </c>
      <c r="E795" s="52" t="s">
        <v>1512</v>
      </c>
      <c r="F795" s="52" t="s">
        <v>1572</v>
      </c>
      <c r="G795" s="58"/>
      <c r="H795" s="58"/>
      <c r="I795" s="19">
        <v>0</v>
      </c>
      <c r="J795" s="52"/>
      <c r="K795" s="51"/>
      <c r="L795" s="52"/>
      <c r="M795" s="52">
        <v>47</v>
      </c>
      <c r="N795" s="52"/>
      <c r="O795" s="23">
        <v>1</v>
      </c>
      <c r="P795" s="23">
        <v>1</v>
      </c>
      <c r="Q795" s="19">
        <f t="shared" si="142"/>
        <v>-47</v>
      </c>
      <c r="R795" s="19">
        <f t="shared" si="143"/>
        <v>-47</v>
      </c>
      <c r="S795" s="5">
        <f t="shared" si="139"/>
        <v>0</v>
      </c>
      <c r="T795" s="5">
        <f t="shared" si="140"/>
        <v>0</v>
      </c>
      <c r="U795" s="5">
        <f t="shared" si="136"/>
        <v>0</v>
      </c>
      <c r="V795" s="24">
        <v>0</v>
      </c>
      <c r="W795" s="12">
        <f t="shared" si="137"/>
        <v>-5975.58</v>
      </c>
      <c r="X795" s="12">
        <f t="shared" si="138"/>
        <v>-7778.0300000000007</v>
      </c>
      <c r="Y795" s="12">
        <f t="shared" si="141"/>
        <v>-13753.61</v>
      </c>
      <c r="Z795" s="52"/>
      <c r="AA795" s="25">
        <f t="shared" si="144"/>
        <v>0</v>
      </c>
      <c r="AB795" s="25"/>
      <c r="AC795" s="25"/>
      <c r="AD795" s="25"/>
      <c r="AE795" s="24"/>
      <c r="AF795" s="24"/>
      <c r="AG795" s="52"/>
      <c r="AH795" s="22" t="s">
        <v>93</v>
      </c>
      <c r="AI795" s="26"/>
      <c r="AJ795" s="22" t="s">
        <v>1739</v>
      </c>
    </row>
    <row r="796" spans="1:36" x14ac:dyDescent="0.2">
      <c r="A796" s="5">
        <v>802</v>
      </c>
      <c r="B796" s="80">
        <v>331010614103</v>
      </c>
      <c r="C796" s="81">
        <v>550126301939</v>
      </c>
      <c r="D796" s="52" t="s">
        <v>1511</v>
      </c>
      <c r="E796" s="52" t="s">
        <v>1512</v>
      </c>
      <c r="F796" s="52" t="s">
        <v>1572</v>
      </c>
      <c r="G796" s="58"/>
      <c r="H796" s="58"/>
      <c r="I796" s="19">
        <v>0</v>
      </c>
      <c r="J796" s="52"/>
      <c r="K796" s="51"/>
      <c r="L796" s="52"/>
      <c r="M796" s="52">
        <v>106</v>
      </c>
      <c r="N796" s="52"/>
      <c r="O796" s="23">
        <v>1</v>
      </c>
      <c r="P796" s="23">
        <v>1</v>
      </c>
      <c r="Q796" s="19">
        <f t="shared" si="142"/>
        <v>-106</v>
      </c>
      <c r="R796" s="19">
        <f t="shared" si="143"/>
        <v>-106</v>
      </c>
      <c r="S796" s="5">
        <f t="shared" si="139"/>
        <v>0</v>
      </c>
      <c r="T796" s="5">
        <f t="shared" si="140"/>
        <v>0</v>
      </c>
      <c r="U796" s="5">
        <f t="shared" si="136"/>
        <v>0</v>
      </c>
      <c r="V796" s="24">
        <v>0</v>
      </c>
      <c r="W796" s="12">
        <f t="shared" si="137"/>
        <v>-13476.84</v>
      </c>
      <c r="X796" s="12">
        <f t="shared" si="138"/>
        <v>-17541.940000000002</v>
      </c>
      <c r="Y796" s="12">
        <f t="shared" si="141"/>
        <v>-31018.780000000002</v>
      </c>
      <c r="Z796" s="52"/>
      <c r="AA796" s="25">
        <f t="shared" si="144"/>
        <v>0</v>
      </c>
      <c r="AB796" s="25"/>
      <c r="AC796" s="25"/>
      <c r="AD796" s="25"/>
      <c r="AE796" s="24">
        <v>1</v>
      </c>
      <c r="AF796" s="24"/>
      <c r="AG796" s="52"/>
      <c r="AH796" s="22" t="s">
        <v>93</v>
      </c>
      <c r="AI796" s="26"/>
      <c r="AJ796" s="22" t="s">
        <v>1739</v>
      </c>
    </row>
    <row r="797" spans="1:36" x14ac:dyDescent="0.2">
      <c r="A797" s="5">
        <v>803</v>
      </c>
      <c r="B797" s="80">
        <v>330100226834</v>
      </c>
      <c r="C797" s="81">
        <v>50940006496</v>
      </c>
      <c r="D797" s="52" t="s">
        <v>1513</v>
      </c>
      <c r="E797" s="52" t="s">
        <v>1514</v>
      </c>
      <c r="F797" s="52" t="s">
        <v>1515</v>
      </c>
      <c r="G797" s="58">
        <v>31</v>
      </c>
      <c r="H797" s="58"/>
      <c r="I797" s="52">
        <v>811007726</v>
      </c>
      <c r="J797" s="52">
        <v>40647</v>
      </c>
      <c r="K797" s="51"/>
      <c r="L797" s="52"/>
      <c r="M797" s="52">
        <v>11488</v>
      </c>
      <c r="N797" s="52"/>
      <c r="O797" s="23">
        <v>0</v>
      </c>
      <c r="P797" s="31">
        <v>1</v>
      </c>
      <c r="Q797" s="19">
        <f t="shared" si="142"/>
        <v>0</v>
      </c>
      <c r="R797" s="19">
        <f t="shared" si="143"/>
        <v>-11488</v>
      </c>
      <c r="S797" s="5">
        <f t="shared" si="139"/>
        <v>0</v>
      </c>
      <c r="T797" s="5">
        <f t="shared" si="140"/>
        <v>0</v>
      </c>
      <c r="U797" s="5">
        <f t="shared" si="136"/>
        <v>0</v>
      </c>
      <c r="V797" s="24">
        <v>0</v>
      </c>
      <c r="W797" s="12">
        <f t="shared" si="137"/>
        <v>0</v>
      </c>
      <c r="X797" s="12">
        <f t="shared" si="138"/>
        <v>-1901149.12</v>
      </c>
      <c r="Y797" s="12">
        <f t="shared" si="141"/>
        <v>-1901149.12</v>
      </c>
      <c r="Z797" s="52"/>
      <c r="AA797" s="25">
        <f t="shared" si="144"/>
        <v>11488</v>
      </c>
      <c r="AB797" s="25"/>
      <c r="AC797" s="25"/>
      <c r="AD797" s="25"/>
      <c r="AE797" s="24">
        <v>1</v>
      </c>
      <c r="AF797" s="24"/>
      <c r="AG797" s="52"/>
      <c r="AH797" s="22" t="s">
        <v>93</v>
      </c>
      <c r="AI797" s="26"/>
      <c r="AJ797" s="22" t="s">
        <v>748</v>
      </c>
    </row>
    <row r="798" spans="1:36" x14ac:dyDescent="0.2">
      <c r="A798" s="5">
        <v>804</v>
      </c>
      <c r="B798" s="80">
        <v>330100210948</v>
      </c>
      <c r="C798" s="81">
        <v>121240010060</v>
      </c>
      <c r="D798" s="52" t="s">
        <v>1516</v>
      </c>
      <c r="E798" s="52" t="s">
        <v>1517</v>
      </c>
      <c r="F798" s="52"/>
      <c r="G798" s="58"/>
      <c r="H798" s="58"/>
      <c r="I798" s="52">
        <v>99514</v>
      </c>
      <c r="J798" s="52">
        <v>750118</v>
      </c>
      <c r="K798" s="51"/>
      <c r="L798" s="52"/>
      <c r="M798" s="22">
        <v>724</v>
      </c>
      <c r="N798" s="22"/>
      <c r="O798" s="23">
        <v>1</v>
      </c>
      <c r="P798" s="23">
        <v>1</v>
      </c>
      <c r="Q798" s="19">
        <f t="shared" si="142"/>
        <v>-724</v>
      </c>
      <c r="R798" s="19">
        <f t="shared" si="143"/>
        <v>-724</v>
      </c>
      <c r="S798" s="5">
        <f t="shared" si="139"/>
        <v>0</v>
      </c>
      <c r="T798" s="5">
        <f t="shared" si="140"/>
        <v>0</v>
      </c>
      <c r="U798" s="5">
        <f t="shared" si="136"/>
        <v>0</v>
      </c>
      <c r="V798" s="24">
        <v>0</v>
      </c>
      <c r="W798" s="12">
        <f t="shared" si="137"/>
        <v>-92049.36</v>
      </c>
      <c r="X798" s="12">
        <f t="shared" si="138"/>
        <v>-119814.76000000001</v>
      </c>
      <c r="Y798" s="12">
        <f t="shared" si="141"/>
        <v>-211864.12</v>
      </c>
      <c r="Z798" s="52"/>
      <c r="AA798" s="25">
        <f t="shared" si="144"/>
        <v>0</v>
      </c>
      <c r="AB798" s="25"/>
      <c r="AC798" s="25"/>
      <c r="AD798" s="25"/>
      <c r="AE798" s="24"/>
      <c r="AF798" s="24"/>
      <c r="AG798" s="52"/>
      <c r="AH798" s="22" t="s">
        <v>93</v>
      </c>
      <c r="AI798" s="26"/>
      <c r="AJ798" s="22" t="s">
        <v>1739</v>
      </c>
    </row>
    <row r="799" spans="1:36" x14ac:dyDescent="0.2">
      <c r="A799" s="5">
        <v>805</v>
      </c>
      <c r="B799" s="80">
        <v>330100231038</v>
      </c>
      <c r="C799" s="81">
        <v>60840011857</v>
      </c>
      <c r="D799" s="52" t="s">
        <v>1518</v>
      </c>
      <c r="E799" s="52" t="s">
        <v>1519</v>
      </c>
      <c r="F799" s="52"/>
      <c r="G799" s="58"/>
      <c r="H799" s="58"/>
      <c r="I799" s="52">
        <v>99414</v>
      </c>
      <c r="J799" s="52">
        <v>730113</v>
      </c>
      <c r="K799" s="51"/>
      <c r="L799" s="52"/>
      <c r="M799" s="22">
        <v>368</v>
      </c>
      <c r="N799" s="22"/>
      <c r="O799" s="23">
        <v>1</v>
      </c>
      <c r="P799" s="23">
        <v>1</v>
      </c>
      <c r="Q799" s="19">
        <f t="shared" si="142"/>
        <v>-368</v>
      </c>
      <c r="R799" s="19">
        <f t="shared" si="143"/>
        <v>-368</v>
      </c>
      <c r="S799" s="5">
        <f t="shared" si="139"/>
        <v>0</v>
      </c>
      <c r="T799" s="5">
        <f t="shared" si="140"/>
        <v>0</v>
      </c>
      <c r="U799" s="5">
        <f t="shared" si="136"/>
        <v>0</v>
      </c>
      <c r="V799" s="24">
        <v>0</v>
      </c>
      <c r="W799" s="12">
        <f t="shared" si="137"/>
        <v>-46787.519999999997</v>
      </c>
      <c r="X799" s="12">
        <f t="shared" si="138"/>
        <v>-60900.320000000007</v>
      </c>
      <c r="Y799" s="12">
        <f t="shared" si="141"/>
        <v>-107687.84</v>
      </c>
      <c r="Z799" s="52"/>
      <c r="AA799" s="25">
        <f t="shared" si="144"/>
        <v>0</v>
      </c>
      <c r="AB799" s="25"/>
      <c r="AC799" s="25"/>
      <c r="AD799" s="25"/>
      <c r="AE799" s="24"/>
      <c r="AF799" s="24"/>
      <c r="AG799" s="52"/>
      <c r="AH799" s="22" t="s">
        <v>93</v>
      </c>
      <c r="AI799" s="26"/>
      <c r="AJ799" s="22" t="s">
        <v>1739</v>
      </c>
    </row>
    <row r="800" spans="1:36" x14ac:dyDescent="0.2">
      <c r="A800" s="5">
        <v>806</v>
      </c>
      <c r="B800" s="80">
        <v>331000048006</v>
      </c>
      <c r="C800" s="81">
        <v>1240003856</v>
      </c>
      <c r="D800" s="52" t="s">
        <v>1520</v>
      </c>
      <c r="E800" s="52" t="s">
        <v>1521</v>
      </c>
      <c r="F800" s="52" t="s">
        <v>1572</v>
      </c>
      <c r="G800" s="58">
        <v>46</v>
      </c>
      <c r="H800" s="58"/>
      <c r="I800" s="52">
        <v>10368289</v>
      </c>
      <c r="J800" s="52">
        <v>337600</v>
      </c>
      <c r="K800" s="51"/>
      <c r="L800" s="52"/>
      <c r="M800" s="52">
        <v>1179</v>
      </c>
      <c r="N800" s="52"/>
      <c r="O800" s="23">
        <v>1</v>
      </c>
      <c r="P800" s="23">
        <v>1</v>
      </c>
      <c r="Q800" s="19">
        <f t="shared" si="142"/>
        <v>-1179</v>
      </c>
      <c r="R800" s="19">
        <f t="shared" si="143"/>
        <v>-1179</v>
      </c>
      <c r="S800" s="5">
        <f t="shared" si="139"/>
        <v>0</v>
      </c>
      <c r="T800" s="5">
        <f t="shared" si="140"/>
        <v>0</v>
      </c>
      <c r="U800" s="5">
        <f t="shared" si="136"/>
        <v>0</v>
      </c>
      <c r="V800" s="24">
        <v>0</v>
      </c>
      <c r="W800" s="12">
        <f t="shared" si="137"/>
        <v>-149898.06</v>
      </c>
      <c r="X800" s="12">
        <f t="shared" si="138"/>
        <v>-195112.71000000002</v>
      </c>
      <c r="Y800" s="12">
        <f t="shared" si="141"/>
        <v>-345010.77</v>
      </c>
      <c r="Z800" s="52"/>
      <c r="AA800" s="25">
        <f t="shared" si="144"/>
        <v>0</v>
      </c>
      <c r="AB800" s="25"/>
      <c r="AC800" s="25"/>
      <c r="AD800" s="25"/>
      <c r="AE800" s="24">
        <v>1</v>
      </c>
      <c r="AF800" s="24"/>
      <c r="AG800" s="52"/>
      <c r="AH800" s="22" t="s">
        <v>727</v>
      </c>
      <c r="AI800" s="26"/>
      <c r="AJ800" s="22" t="s">
        <v>1739</v>
      </c>
    </row>
    <row r="801" spans="1:36" x14ac:dyDescent="0.2">
      <c r="A801" s="5">
        <v>807</v>
      </c>
      <c r="B801" s="80">
        <v>331000038207</v>
      </c>
      <c r="C801" s="81">
        <v>90940003734</v>
      </c>
      <c r="D801" s="52" t="s">
        <v>1522</v>
      </c>
      <c r="E801" s="52" t="s">
        <v>1523</v>
      </c>
      <c r="F801" s="52"/>
      <c r="G801" s="58"/>
      <c r="H801" s="58"/>
      <c r="I801" s="52">
        <v>2398387</v>
      </c>
      <c r="J801" s="52">
        <v>3457048</v>
      </c>
      <c r="K801" s="51"/>
      <c r="L801" s="52"/>
      <c r="M801" s="52">
        <v>200</v>
      </c>
      <c r="N801" s="52"/>
      <c r="O801" s="23">
        <v>1</v>
      </c>
      <c r="P801" s="23">
        <v>1</v>
      </c>
      <c r="Q801" s="19">
        <f t="shared" si="142"/>
        <v>-200</v>
      </c>
      <c r="R801" s="19">
        <f t="shared" si="143"/>
        <v>-200</v>
      </c>
      <c r="S801" s="5">
        <f t="shared" si="139"/>
        <v>0</v>
      </c>
      <c r="T801" s="5">
        <f t="shared" si="140"/>
        <v>0</v>
      </c>
      <c r="U801" s="5">
        <f t="shared" si="136"/>
        <v>0</v>
      </c>
      <c r="V801" s="24">
        <v>0</v>
      </c>
      <c r="W801" s="12">
        <f t="shared" si="137"/>
        <v>-25428</v>
      </c>
      <c r="X801" s="12">
        <f t="shared" si="138"/>
        <v>-33098</v>
      </c>
      <c r="Y801" s="12">
        <f t="shared" si="141"/>
        <v>-58526</v>
      </c>
      <c r="Z801" s="52"/>
      <c r="AA801" s="25">
        <f t="shared" si="144"/>
        <v>0</v>
      </c>
      <c r="AB801" s="25"/>
      <c r="AC801" s="25"/>
      <c r="AD801" s="25"/>
      <c r="AE801" s="24"/>
      <c r="AF801" s="24"/>
      <c r="AG801" s="52"/>
      <c r="AH801" s="22" t="s">
        <v>93</v>
      </c>
      <c r="AI801" s="26"/>
      <c r="AJ801" s="22" t="s">
        <v>1739</v>
      </c>
    </row>
    <row r="802" spans="1:36" x14ac:dyDescent="0.2">
      <c r="A802" s="5">
        <v>808</v>
      </c>
      <c r="B802" s="80">
        <v>331000018092</v>
      </c>
      <c r="C802" s="81"/>
      <c r="D802" s="52" t="s">
        <v>1524</v>
      </c>
      <c r="E802" s="52" t="s">
        <v>1525</v>
      </c>
      <c r="F802" s="52"/>
      <c r="G802" s="58"/>
      <c r="H802" s="58"/>
      <c r="I802" s="52">
        <v>14880568</v>
      </c>
      <c r="J802" s="52">
        <v>87976</v>
      </c>
      <c r="K802" s="51"/>
      <c r="L802" s="52"/>
      <c r="M802" s="22">
        <v>220</v>
      </c>
      <c r="N802" s="22"/>
      <c r="O802" s="23">
        <v>1</v>
      </c>
      <c r="P802" s="23">
        <v>1</v>
      </c>
      <c r="Q802" s="19">
        <f t="shared" si="142"/>
        <v>-220</v>
      </c>
      <c r="R802" s="19">
        <f t="shared" si="143"/>
        <v>-220</v>
      </c>
      <c r="S802" s="5">
        <f t="shared" si="139"/>
        <v>0</v>
      </c>
      <c r="T802" s="5">
        <f t="shared" si="140"/>
        <v>0</v>
      </c>
      <c r="U802" s="5">
        <f t="shared" si="136"/>
        <v>0</v>
      </c>
      <c r="V802" s="24">
        <v>0</v>
      </c>
      <c r="W802" s="12">
        <f t="shared" si="137"/>
        <v>-27970.799999999999</v>
      </c>
      <c r="X802" s="12">
        <f t="shared" si="138"/>
        <v>-36407.800000000003</v>
      </c>
      <c r="Y802" s="12">
        <f t="shared" si="141"/>
        <v>-64378.600000000006</v>
      </c>
      <c r="Z802" s="52"/>
      <c r="AA802" s="25">
        <f t="shared" si="144"/>
        <v>0</v>
      </c>
      <c r="AB802" s="25"/>
      <c r="AC802" s="25"/>
      <c r="AD802" s="25"/>
      <c r="AE802" s="24"/>
      <c r="AF802" s="24"/>
      <c r="AG802" s="52"/>
      <c r="AH802" s="22" t="s">
        <v>93</v>
      </c>
      <c r="AI802" s="26"/>
      <c r="AJ802" s="22" t="s">
        <v>748</v>
      </c>
    </row>
    <row r="803" spans="1:36" x14ac:dyDescent="0.2">
      <c r="A803" s="5">
        <v>809</v>
      </c>
      <c r="B803" s="80"/>
      <c r="C803" s="81">
        <v>970840000277</v>
      </c>
      <c r="D803" s="52" t="s">
        <v>1526</v>
      </c>
      <c r="E803" s="52" t="s">
        <v>1527</v>
      </c>
      <c r="F803" s="52" t="s">
        <v>1296</v>
      </c>
      <c r="G803" s="58">
        <v>48</v>
      </c>
      <c r="H803" s="58"/>
      <c r="I803" s="52">
        <v>8933214</v>
      </c>
      <c r="J803" s="52">
        <v>57915981</v>
      </c>
      <c r="K803" s="51"/>
      <c r="L803" s="52"/>
      <c r="M803" s="52">
        <v>12487</v>
      </c>
      <c r="N803" s="52"/>
      <c r="O803" s="23">
        <v>1</v>
      </c>
      <c r="P803" s="23">
        <v>1</v>
      </c>
      <c r="Q803" s="19">
        <f t="shared" si="142"/>
        <v>-12487</v>
      </c>
      <c r="R803" s="19">
        <f t="shared" si="143"/>
        <v>-12487</v>
      </c>
      <c r="S803" s="5">
        <f t="shared" si="139"/>
        <v>0</v>
      </c>
      <c r="T803" s="5">
        <f t="shared" si="140"/>
        <v>0</v>
      </c>
      <c r="U803" s="5">
        <f t="shared" si="136"/>
        <v>0</v>
      </c>
      <c r="V803" s="24">
        <v>0</v>
      </c>
      <c r="W803" s="12">
        <f t="shared" si="137"/>
        <v>-1587597.18</v>
      </c>
      <c r="X803" s="12">
        <f t="shared" si="138"/>
        <v>-2066473.6300000001</v>
      </c>
      <c r="Y803" s="12">
        <f t="shared" si="141"/>
        <v>-3654070.81</v>
      </c>
      <c r="Z803" s="52"/>
      <c r="AA803" s="25">
        <f t="shared" si="144"/>
        <v>0</v>
      </c>
      <c r="AB803" s="25"/>
      <c r="AC803" s="25"/>
      <c r="AD803" s="25"/>
      <c r="AE803" s="24">
        <v>1</v>
      </c>
      <c r="AF803" s="24"/>
      <c r="AG803" s="52"/>
      <c r="AH803" s="22" t="s">
        <v>93</v>
      </c>
      <c r="AI803" s="26"/>
      <c r="AJ803" s="22" t="s">
        <v>1739</v>
      </c>
    </row>
    <row r="804" spans="1:36" x14ac:dyDescent="0.2">
      <c r="A804" s="5">
        <v>810</v>
      </c>
      <c r="B804" s="80">
        <v>570123301381</v>
      </c>
      <c r="C804" s="81">
        <v>600411877515</v>
      </c>
      <c r="D804" s="52" t="s">
        <v>1528</v>
      </c>
      <c r="E804" s="52" t="s">
        <v>1529</v>
      </c>
      <c r="F804" s="52" t="s">
        <v>1519</v>
      </c>
      <c r="G804" s="58">
        <v>8</v>
      </c>
      <c r="H804" s="58"/>
      <c r="I804" s="52">
        <v>7611407</v>
      </c>
      <c r="J804" s="52">
        <v>67821983</v>
      </c>
      <c r="K804" s="51"/>
      <c r="L804" s="52"/>
      <c r="M804" s="22">
        <v>199</v>
      </c>
      <c r="N804" s="22"/>
      <c r="O804" s="23">
        <v>1</v>
      </c>
      <c r="P804" s="23">
        <v>1</v>
      </c>
      <c r="Q804" s="19">
        <f t="shared" si="142"/>
        <v>-199</v>
      </c>
      <c r="R804" s="19">
        <f t="shared" si="143"/>
        <v>-199</v>
      </c>
      <c r="S804" s="5">
        <f t="shared" si="139"/>
        <v>0</v>
      </c>
      <c r="T804" s="5">
        <f t="shared" si="140"/>
        <v>0</v>
      </c>
      <c r="U804" s="5">
        <f t="shared" si="136"/>
        <v>0</v>
      </c>
      <c r="V804" s="24">
        <v>0</v>
      </c>
      <c r="W804" s="12">
        <f t="shared" si="137"/>
        <v>-25300.86</v>
      </c>
      <c r="X804" s="12">
        <f t="shared" si="138"/>
        <v>-32932.51</v>
      </c>
      <c r="Y804" s="12">
        <f t="shared" si="141"/>
        <v>-58233.37</v>
      </c>
      <c r="Z804" s="52"/>
      <c r="AA804" s="25">
        <f t="shared" si="144"/>
        <v>0</v>
      </c>
      <c r="AB804" s="25"/>
      <c r="AC804" s="25"/>
      <c r="AD804" s="25"/>
      <c r="AE804" s="24">
        <v>1</v>
      </c>
      <c r="AF804" s="24"/>
      <c r="AG804" s="52"/>
      <c r="AH804" s="22" t="s">
        <v>93</v>
      </c>
      <c r="AI804" s="26"/>
      <c r="AJ804" s="22" t="s">
        <v>1739</v>
      </c>
    </row>
    <row r="805" spans="1:36" x14ac:dyDescent="0.2">
      <c r="A805" s="5">
        <v>811</v>
      </c>
      <c r="B805" s="80">
        <v>331010187602</v>
      </c>
      <c r="C805" s="81">
        <v>510215403046</v>
      </c>
      <c r="D805" s="52" t="s">
        <v>1530</v>
      </c>
      <c r="E805" s="52" t="s">
        <v>1531</v>
      </c>
      <c r="F805" s="52" t="s">
        <v>1532</v>
      </c>
      <c r="G805" s="58">
        <v>17</v>
      </c>
      <c r="H805" s="58"/>
      <c r="I805" s="52">
        <v>1132539</v>
      </c>
      <c r="J805" s="52">
        <v>39690</v>
      </c>
      <c r="K805" s="51"/>
      <c r="L805" s="52"/>
      <c r="M805" s="52">
        <v>1641</v>
      </c>
      <c r="N805" s="52"/>
      <c r="O805" s="23">
        <v>1</v>
      </c>
      <c r="P805" s="31">
        <v>0</v>
      </c>
      <c r="Q805" s="19">
        <f t="shared" si="142"/>
        <v>-1641</v>
      </c>
      <c r="R805" s="19">
        <f t="shared" si="143"/>
        <v>0</v>
      </c>
      <c r="S805" s="5">
        <f t="shared" si="139"/>
        <v>0</v>
      </c>
      <c r="T805" s="5">
        <f t="shared" si="140"/>
        <v>0</v>
      </c>
      <c r="U805" s="5">
        <f t="shared" si="136"/>
        <v>0</v>
      </c>
      <c r="V805" s="24">
        <v>0</v>
      </c>
      <c r="W805" s="12">
        <f t="shared" si="137"/>
        <v>-208636.74</v>
      </c>
      <c r="X805" s="12">
        <f t="shared" si="138"/>
        <v>0</v>
      </c>
      <c r="Y805" s="12">
        <f t="shared" si="141"/>
        <v>-208636.74</v>
      </c>
      <c r="Z805" s="52"/>
      <c r="AA805" s="25">
        <f t="shared" si="144"/>
        <v>-1641</v>
      </c>
      <c r="AB805" s="25"/>
      <c r="AC805" s="25"/>
      <c r="AD805" s="25"/>
      <c r="AE805" s="24"/>
      <c r="AF805" s="24"/>
      <c r="AG805" s="52"/>
      <c r="AH805" s="22" t="s">
        <v>93</v>
      </c>
      <c r="AI805" s="26"/>
      <c r="AJ805" s="22" t="s">
        <v>748</v>
      </c>
    </row>
    <row r="806" spans="1:36" x14ac:dyDescent="0.2">
      <c r="A806" s="5">
        <v>812</v>
      </c>
      <c r="B806" s="80">
        <v>330710126691</v>
      </c>
      <c r="C806" s="81">
        <v>690224401827</v>
      </c>
      <c r="D806" s="52" t="s">
        <v>1533</v>
      </c>
      <c r="E806" s="52" t="s">
        <v>1534</v>
      </c>
      <c r="F806" s="52" t="s">
        <v>1532</v>
      </c>
      <c r="G806" s="58">
        <v>7</v>
      </c>
      <c r="H806" s="58"/>
      <c r="I806" s="52">
        <v>29422031</v>
      </c>
      <c r="J806" s="52">
        <v>5796090</v>
      </c>
      <c r="K806" s="51"/>
      <c r="L806" s="52"/>
      <c r="M806" s="52">
        <v>76</v>
      </c>
      <c r="N806" s="52"/>
      <c r="O806" s="23">
        <v>1</v>
      </c>
      <c r="P806" s="31">
        <v>0</v>
      </c>
      <c r="Q806" s="19">
        <f t="shared" si="142"/>
        <v>-76</v>
      </c>
      <c r="R806" s="19">
        <f t="shared" si="143"/>
        <v>0</v>
      </c>
      <c r="S806" s="5">
        <f t="shared" si="139"/>
        <v>0</v>
      </c>
      <c r="T806" s="5">
        <f t="shared" si="140"/>
        <v>0</v>
      </c>
      <c r="U806" s="5">
        <f t="shared" si="136"/>
        <v>0</v>
      </c>
      <c r="V806" s="24">
        <v>0</v>
      </c>
      <c r="W806" s="12">
        <f t="shared" si="137"/>
        <v>-9662.64</v>
      </c>
      <c r="X806" s="12">
        <f t="shared" si="138"/>
        <v>0</v>
      </c>
      <c r="Y806" s="12">
        <f t="shared" si="141"/>
        <v>-9662.64</v>
      </c>
      <c r="Z806" s="52"/>
      <c r="AA806" s="25">
        <f t="shared" si="144"/>
        <v>-76</v>
      </c>
      <c r="AB806" s="25"/>
      <c r="AC806" s="25"/>
      <c r="AD806" s="25"/>
      <c r="AE806" s="24"/>
      <c r="AF806" s="24"/>
      <c r="AG806" s="52"/>
      <c r="AH806" s="22" t="s">
        <v>93</v>
      </c>
      <c r="AI806" s="26"/>
      <c r="AJ806" s="22" t="s">
        <v>748</v>
      </c>
    </row>
    <row r="807" spans="1:36" x14ac:dyDescent="0.2">
      <c r="A807" s="5">
        <v>813</v>
      </c>
      <c r="B807" s="80">
        <v>331010391669</v>
      </c>
      <c r="C807" s="81">
        <v>702400121108</v>
      </c>
      <c r="D807" s="52" t="s">
        <v>1535</v>
      </c>
      <c r="E807" s="52" t="s">
        <v>1536</v>
      </c>
      <c r="F807" s="52"/>
      <c r="G807" s="58"/>
      <c r="H807" s="58"/>
      <c r="I807" s="52">
        <v>2238836</v>
      </c>
      <c r="J807" s="52">
        <v>47550</v>
      </c>
      <c r="K807" s="51"/>
      <c r="L807" s="52"/>
      <c r="M807" s="22">
        <v>426</v>
      </c>
      <c r="N807" s="22"/>
      <c r="O807" s="23">
        <v>1</v>
      </c>
      <c r="P807" s="23">
        <v>1</v>
      </c>
      <c r="Q807" s="19">
        <f t="shared" si="142"/>
        <v>-426</v>
      </c>
      <c r="R807" s="19">
        <f t="shared" si="143"/>
        <v>-426</v>
      </c>
      <c r="S807" s="5">
        <f t="shared" si="139"/>
        <v>0</v>
      </c>
      <c r="T807" s="5">
        <f t="shared" si="140"/>
        <v>0</v>
      </c>
      <c r="U807" s="5">
        <f t="shared" si="136"/>
        <v>0</v>
      </c>
      <c r="V807" s="24">
        <v>0</v>
      </c>
      <c r="W807" s="12">
        <f t="shared" si="137"/>
        <v>-54161.64</v>
      </c>
      <c r="X807" s="12">
        <f t="shared" si="138"/>
        <v>-70498.740000000005</v>
      </c>
      <c r="Y807" s="12">
        <f t="shared" si="141"/>
        <v>-124660.38</v>
      </c>
      <c r="Z807" s="58"/>
      <c r="AA807" s="25">
        <f t="shared" si="144"/>
        <v>0</v>
      </c>
      <c r="AB807" s="25"/>
      <c r="AC807" s="25"/>
      <c r="AD807" s="25"/>
      <c r="AE807" s="24"/>
      <c r="AF807" s="24"/>
      <c r="AG807" s="52"/>
      <c r="AH807" s="22" t="s">
        <v>93</v>
      </c>
      <c r="AI807" s="26"/>
      <c r="AJ807" s="22" t="s">
        <v>748</v>
      </c>
    </row>
    <row r="808" spans="1:36" x14ac:dyDescent="0.2">
      <c r="A808" s="5">
        <v>814</v>
      </c>
      <c r="B808" s="80"/>
      <c r="C808" s="81">
        <v>970940002316</v>
      </c>
      <c r="D808" s="52" t="s">
        <v>1537</v>
      </c>
      <c r="E808" s="52" t="s">
        <v>1538</v>
      </c>
      <c r="F808" s="52" t="s">
        <v>1501</v>
      </c>
      <c r="G808" s="58">
        <v>7</v>
      </c>
      <c r="H808" s="58"/>
      <c r="I808" s="52">
        <v>29099458</v>
      </c>
      <c r="J808" s="52">
        <v>5790682</v>
      </c>
      <c r="K808" s="51"/>
      <c r="L808" s="52"/>
      <c r="M808" s="52">
        <v>86</v>
      </c>
      <c r="N808" s="52"/>
      <c r="O808" s="23">
        <v>1</v>
      </c>
      <c r="P808" s="23">
        <v>1</v>
      </c>
      <c r="Q808" s="19">
        <f t="shared" si="142"/>
        <v>-86</v>
      </c>
      <c r="R808" s="19">
        <f t="shared" si="143"/>
        <v>-86</v>
      </c>
      <c r="S808" s="5">
        <f t="shared" si="139"/>
        <v>0</v>
      </c>
      <c r="T808" s="5">
        <f t="shared" si="140"/>
        <v>0</v>
      </c>
      <c r="U808" s="5">
        <f t="shared" si="136"/>
        <v>0</v>
      </c>
      <c r="V808" s="24">
        <v>0</v>
      </c>
      <c r="W808" s="12">
        <f t="shared" si="137"/>
        <v>-10934.04</v>
      </c>
      <c r="X808" s="12">
        <f t="shared" si="138"/>
        <v>-14232.140000000001</v>
      </c>
      <c r="Y808" s="12">
        <f t="shared" si="141"/>
        <v>-25166.18</v>
      </c>
      <c r="Z808" s="67"/>
      <c r="AA808" s="25">
        <f t="shared" si="144"/>
        <v>0</v>
      </c>
      <c r="AB808" s="25"/>
      <c r="AC808" s="25"/>
      <c r="AD808" s="25"/>
      <c r="AE808" s="24">
        <v>1</v>
      </c>
      <c r="AF808" s="24"/>
      <c r="AG808" s="52"/>
      <c r="AH808" s="22" t="s">
        <v>93</v>
      </c>
      <c r="AI808" s="26"/>
      <c r="AJ808" s="22" t="s">
        <v>1739</v>
      </c>
    </row>
    <row r="809" spans="1:36" x14ac:dyDescent="0.2">
      <c r="A809" s="5">
        <v>815</v>
      </c>
      <c r="B809" s="80"/>
      <c r="C809" s="81">
        <v>50540004455</v>
      </c>
      <c r="D809" s="52" t="s">
        <v>1539</v>
      </c>
      <c r="E809" s="52" t="s">
        <v>1540</v>
      </c>
      <c r="F809" s="52" t="s">
        <v>1540</v>
      </c>
      <c r="G809" s="58"/>
      <c r="H809" s="58"/>
      <c r="I809" s="19">
        <v>0</v>
      </c>
      <c r="J809" s="52"/>
      <c r="K809" s="51"/>
      <c r="L809" s="52"/>
      <c r="M809" s="22">
        <v>3865</v>
      </c>
      <c r="N809" s="22"/>
      <c r="O809" s="23">
        <v>3.6999999999999998E-2</v>
      </c>
      <c r="P809" s="23">
        <v>3.6999999999999998E-2</v>
      </c>
      <c r="Q809" s="19">
        <f t="shared" si="142"/>
        <v>-143.005</v>
      </c>
      <c r="R809" s="19">
        <f t="shared" si="143"/>
        <v>-143.005</v>
      </c>
      <c r="S809" s="5">
        <f t="shared" si="139"/>
        <v>0</v>
      </c>
      <c r="T809" s="5">
        <f t="shared" si="140"/>
        <v>0</v>
      </c>
      <c r="U809" s="5">
        <f t="shared" si="136"/>
        <v>0</v>
      </c>
      <c r="V809" s="24">
        <v>0</v>
      </c>
      <c r="W809" s="12">
        <f t="shared" si="137"/>
        <v>-18181.655699999999</v>
      </c>
      <c r="X809" s="12">
        <f t="shared" si="138"/>
        <v>-23665.89745</v>
      </c>
      <c r="Y809" s="12">
        <f t="shared" si="141"/>
        <v>-41847.55315</v>
      </c>
      <c r="Z809" s="67"/>
      <c r="AA809" s="25">
        <f t="shared" si="144"/>
        <v>0</v>
      </c>
      <c r="AB809" s="25"/>
      <c r="AC809" s="25"/>
      <c r="AD809" s="25"/>
      <c r="AE809" s="24">
        <v>1</v>
      </c>
      <c r="AF809" s="24"/>
      <c r="AG809" s="52"/>
      <c r="AH809" s="22" t="s">
        <v>93</v>
      </c>
      <c r="AI809" s="26"/>
      <c r="AJ809" s="22" t="s">
        <v>748</v>
      </c>
    </row>
    <row r="810" spans="1:36" x14ac:dyDescent="0.2">
      <c r="A810" s="5">
        <v>816</v>
      </c>
      <c r="B810" s="80"/>
      <c r="C810" s="81">
        <v>740000728</v>
      </c>
      <c r="D810" s="52" t="s">
        <v>1541</v>
      </c>
      <c r="E810" s="52" t="s">
        <v>1542</v>
      </c>
      <c r="F810" s="52" t="s">
        <v>1296</v>
      </c>
      <c r="G810" s="58">
        <v>33</v>
      </c>
      <c r="H810" s="58">
        <v>1</v>
      </c>
      <c r="I810" s="36">
        <v>1014020045100</v>
      </c>
      <c r="J810" s="52">
        <v>17329016</v>
      </c>
      <c r="K810" s="51"/>
      <c r="L810" s="52"/>
      <c r="M810" s="52">
        <v>37</v>
      </c>
      <c r="N810" s="52"/>
      <c r="O810" s="23">
        <v>1</v>
      </c>
      <c r="P810" s="88">
        <v>0</v>
      </c>
      <c r="Q810" s="19">
        <f t="shared" si="142"/>
        <v>-37</v>
      </c>
      <c r="R810" s="19">
        <f t="shared" si="143"/>
        <v>0</v>
      </c>
      <c r="S810" s="5">
        <f t="shared" si="139"/>
        <v>0</v>
      </c>
      <c r="T810" s="5">
        <f t="shared" si="140"/>
        <v>0</v>
      </c>
      <c r="U810" s="5">
        <f t="shared" si="136"/>
        <v>0</v>
      </c>
      <c r="V810" s="24">
        <v>0</v>
      </c>
      <c r="W810" s="12">
        <f t="shared" si="137"/>
        <v>-4704.18</v>
      </c>
      <c r="X810" s="12">
        <f t="shared" si="138"/>
        <v>0</v>
      </c>
      <c r="Y810" s="12">
        <f t="shared" si="141"/>
        <v>-4704.18</v>
      </c>
      <c r="Z810" s="52"/>
      <c r="AA810" s="25">
        <f t="shared" si="144"/>
        <v>-37</v>
      </c>
      <c r="AB810" s="25"/>
      <c r="AC810" s="25"/>
      <c r="AD810" s="25"/>
      <c r="AE810" s="24">
        <v>1</v>
      </c>
      <c r="AF810" s="24"/>
      <c r="AG810" s="52"/>
      <c r="AH810" s="22" t="s">
        <v>93</v>
      </c>
      <c r="AI810" s="26"/>
      <c r="AJ810" s="22" t="s">
        <v>748</v>
      </c>
    </row>
    <row r="811" spans="1:36" x14ac:dyDescent="0.2">
      <c r="A811" s="5">
        <v>817</v>
      </c>
      <c r="B811" s="80">
        <v>330100221135</v>
      </c>
      <c r="C811" s="81">
        <v>40540002932</v>
      </c>
      <c r="D811" s="52" t="s">
        <v>1543</v>
      </c>
      <c r="E811" s="52" t="s">
        <v>1544</v>
      </c>
      <c r="F811" s="52" t="s">
        <v>1471</v>
      </c>
      <c r="G811" s="58" t="s">
        <v>49</v>
      </c>
      <c r="H811" s="58"/>
      <c r="I811" s="52">
        <v>840372</v>
      </c>
      <c r="J811" s="52">
        <v>633118</v>
      </c>
      <c r="K811" s="51"/>
      <c r="L811" s="52"/>
      <c r="M811" s="52">
        <v>17544</v>
      </c>
      <c r="N811" s="52"/>
      <c r="O811" s="23">
        <v>1</v>
      </c>
      <c r="P811" s="23">
        <v>1</v>
      </c>
      <c r="Q811" s="19">
        <f t="shared" si="142"/>
        <v>-17544</v>
      </c>
      <c r="R811" s="19">
        <f t="shared" si="143"/>
        <v>-17544</v>
      </c>
      <c r="S811" s="5">
        <f t="shared" si="139"/>
        <v>0</v>
      </c>
      <c r="T811" s="5">
        <f t="shared" si="140"/>
        <v>0</v>
      </c>
      <c r="U811" s="5">
        <f t="shared" si="136"/>
        <v>0</v>
      </c>
      <c r="V811" s="24">
        <v>0</v>
      </c>
      <c r="W811" s="12">
        <f t="shared" si="137"/>
        <v>-2230544.16</v>
      </c>
      <c r="X811" s="12">
        <f t="shared" si="138"/>
        <v>-2903356.56</v>
      </c>
      <c r="Y811" s="12">
        <f t="shared" si="141"/>
        <v>-5133900.7200000007</v>
      </c>
      <c r="Z811" s="52"/>
      <c r="AA811" s="25">
        <f t="shared" si="144"/>
        <v>0</v>
      </c>
      <c r="AB811" s="25"/>
      <c r="AC811" s="25"/>
      <c r="AD811" s="25"/>
      <c r="AE811" s="24">
        <v>1</v>
      </c>
      <c r="AF811" s="24"/>
      <c r="AG811" s="52"/>
      <c r="AH811" s="22" t="s">
        <v>292</v>
      </c>
      <c r="AI811" s="26"/>
      <c r="AJ811" s="22" t="s">
        <v>1739</v>
      </c>
    </row>
    <row r="812" spans="1:36" x14ac:dyDescent="0.2">
      <c r="A812" s="5">
        <v>818</v>
      </c>
      <c r="B812" s="80">
        <v>330100217692</v>
      </c>
      <c r="C812" s="81">
        <v>30640008923</v>
      </c>
      <c r="D812" s="52" t="s">
        <v>1545</v>
      </c>
      <c r="E812" s="52" t="s">
        <v>1546</v>
      </c>
      <c r="F812" s="52"/>
      <c r="G812" s="58"/>
      <c r="H812" s="58"/>
      <c r="I812" s="52">
        <v>13729887</v>
      </c>
      <c r="J812" s="52">
        <v>17328996</v>
      </c>
      <c r="K812" s="51"/>
      <c r="L812" s="52"/>
      <c r="M812" s="52">
        <v>190</v>
      </c>
      <c r="N812" s="52"/>
      <c r="O812" s="23">
        <v>1</v>
      </c>
      <c r="P812" s="23">
        <v>1</v>
      </c>
      <c r="Q812" s="19">
        <f t="shared" si="142"/>
        <v>-190</v>
      </c>
      <c r="R812" s="19">
        <f t="shared" si="143"/>
        <v>-190</v>
      </c>
      <c r="S812" s="5">
        <f t="shared" si="139"/>
        <v>0</v>
      </c>
      <c r="T812" s="5">
        <f t="shared" si="140"/>
        <v>0</v>
      </c>
      <c r="U812" s="5">
        <f t="shared" si="136"/>
        <v>0</v>
      </c>
      <c r="V812" s="24">
        <v>0</v>
      </c>
      <c r="W812" s="12">
        <f t="shared" si="137"/>
        <v>-24156.6</v>
      </c>
      <c r="X812" s="12">
        <f t="shared" si="138"/>
        <v>-31443.100000000002</v>
      </c>
      <c r="Y812" s="12">
        <f t="shared" si="141"/>
        <v>-55599.7</v>
      </c>
      <c r="Z812" s="52"/>
      <c r="AA812" s="25">
        <f t="shared" si="144"/>
        <v>0</v>
      </c>
      <c r="AB812" s="25"/>
      <c r="AC812" s="25"/>
      <c r="AD812" s="25"/>
      <c r="AE812" s="24"/>
      <c r="AF812" s="24"/>
      <c r="AG812" s="52"/>
      <c r="AH812" s="22" t="s">
        <v>292</v>
      </c>
      <c r="AI812" s="26"/>
      <c r="AJ812" s="22" t="s">
        <v>748</v>
      </c>
    </row>
    <row r="813" spans="1:36" x14ac:dyDescent="0.2">
      <c r="A813" s="5">
        <v>819</v>
      </c>
      <c r="B813" s="80">
        <v>330100240532</v>
      </c>
      <c r="C813" s="81">
        <v>470702401720</v>
      </c>
      <c r="D813" s="52" t="s">
        <v>1547</v>
      </c>
      <c r="E813" s="52" t="s">
        <v>1548</v>
      </c>
      <c r="F813" s="52" t="s">
        <v>1549</v>
      </c>
      <c r="G813" s="58" t="s">
        <v>49</v>
      </c>
      <c r="H813" s="58"/>
      <c r="I813" s="52">
        <v>1552569</v>
      </c>
      <c r="J813" s="52">
        <v>57906009</v>
      </c>
      <c r="K813" s="51"/>
      <c r="L813" s="52"/>
      <c r="M813" s="22">
        <v>1148</v>
      </c>
      <c r="N813" s="22"/>
      <c r="O813" s="23">
        <v>1</v>
      </c>
      <c r="P813" s="23">
        <v>1</v>
      </c>
      <c r="Q813" s="19">
        <f t="shared" si="142"/>
        <v>-1148</v>
      </c>
      <c r="R813" s="19">
        <f t="shared" si="143"/>
        <v>-1148</v>
      </c>
      <c r="S813" s="5">
        <f t="shared" si="139"/>
        <v>0</v>
      </c>
      <c r="T813" s="5">
        <f t="shared" si="140"/>
        <v>0</v>
      </c>
      <c r="U813" s="5">
        <f t="shared" si="136"/>
        <v>0</v>
      </c>
      <c r="V813" s="24">
        <v>0</v>
      </c>
      <c r="W813" s="12">
        <f t="shared" si="137"/>
        <v>-145956.72</v>
      </c>
      <c r="X813" s="12">
        <f t="shared" si="138"/>
        <v>-189982.52000000002</v>
      </c>
      <c r="Y813" s="12">
        <f t="shared" si="141"/>
        <v>-335939.24</v>
      </c>
      <c r="Z813" s="52"/>
      <c r="AA813" s="25">
        <f t="shared" si="144"/>
        <v>0</v>
      </c>
      <c r="AB813" s="25"/>
      <c r="AC813" s="25"/>
      <c r="AD813" s="25"/>
      <c r="AE813" s="24">
        <v>1</v>
      </c>
      <c r="AF813" s="24"/>
      <c r="AG813" s="52"/>
      <c r="AH813" s="22" t="s">
        <v>292</v>
      </c>
      <c r="AI813" s="26"/>
      <c r="AJ813" s="22" t="s">
        <v>748</v>
      </c>
    </row>
    <row r="814" spans="1:36" x14ac:dyDescent="0.2">
      <c r="A814" s="5">
        <v>820</v>
      </c>
      <c r="B814" s="80">
        <v>330100240433</v>
      </c>
      <c r="C814" s="81">
        <v>90240019975</v>
      </c>
      <c r="D814" s="52" t="s">
        <v>1550</v>
      </c>
      <c r="E814" s="52" t="s">
        <v>1551</v>
      </c>
      <c r="F814" s="52" t="s">
        <v>1519</v>
      </c>
      <c r="G814" s="58">
        <v>111</v>
      </c>
      <c r="H814" s="58" t="s">
        <v>134</v>
      </c>
      <c r="I814" s="52">
        <v>9738837</v>
      </c>
      <c r="J814" s="52">
        <v>51380</v>
      </c>
      <c r="K814" s="51"/>
      <c r="L814" s="52"/>
      <c r="M814" s="52">
        <v>1665</v>
      </c>
      <c r="N814" s="52"/>
      <c r="O814" s="23">
        <v>1</v>
      </c>
      <c r="P814" s="31">
        <v>0</v>
      </c>
      <c r="Q814" s="19">
        <f t="shared" si="142"/>
        <v>-1665</v>
      </c>
      <c r="R814" s="19">
        <f t="shared" si="143"/>
        <v>0</v>
      </c>
      <c r="S814" s="5">
        <f t="shared" si="139"/>
        <v>0</v>
      </c>
      <c r="T814" s="5">
        <f t="shared" si="140"/>
        <v>0</v>
      </c>
      <c r="U814" s="5">
        <f t="shared" si="136"/>
        <v>0</v>
      </c>
      <c r="V814" s="24">
        <v>0</v>
      </c>
      <c r="W814" s="12">
        <f t="shared" si="137"/>
        <v>-211688.1</v>
      </c>
      <c r="X814" s="12">
        <f t="shared" si="138"/>
        <v>0</v>
      </c>
      <c r="Y814" s="12">
        <f t="shared" si="141"/>
        <v>-211688.1</v>
      </c>
      <c r="Z814" s="52"/>
      <c r="AA814" s="25">
        <f t="shared" si="144"/>
        <v>-1665</v>
      </c>
      <c r="AB814" s="25"/>
      <c r="AC814" s="25"/>
      <c r="AD814" s="25"/>
      <c r="AE814" s="24">
        <v>1</v>
      </c>
      <c r="AF814" s="24"/>
      <c r="AG814" s="52"/>
      <c r="AH814" s="22" t="s">
        <v>292</v>
      </c>
      <c r="AI814" s="26"/>
      <c r="AJ814" s="22" t="s">
        <v>1739</v>
      </c>
    </row>
    <row r="815" spans="1:36" x14ac:dyDescent="0.2">
      <c r="A815" s="5">
        <v>821</v>
      </c>
      <c r="B815" s="80">
        <v>331000050294</v>
      </c>
      <c r="C815" s="81">
        <v>640904402109</v>
      </c>
      <c r="D815" s="52" t="s">
        <v>1552</v>
      </c>
      <c r="E815" s="52" t="s">
        <v>1553</v>
      </c>
      <c r="F815" s="52" t="s">
        <v>1554</v>
      </c>
      <c r="G815" s="58">
        <v>1</v>
      </c>
      <c r="H815" s="58"/>
      <c r="I815" s="52">
        <v>1015066697</v>
      </c>
      <c r="J815" s="52">
        <v>5681627</v>
      </c>
      <c r="K815" s="51"/>
      <c r="L815" s="52"/>
      <c r="M815" s="52">
        <v>21</v>
      </c>
      <c r="N815" s="52"/>
      <c r="O815" s="23">
        <v>1</v>
      </c>
      <c r="P815" s="23">
        <v>1</v>
      </c>
      <c r="Q815" s="19">
        <f t="shared" si="142"/>
        <v>-21</v>
      </c>
      <c r="R815" s="19">
        <f t="shared" si="143"/>
        <v>-21</v>
      </c>
      <c r="S815" s="5">
        <f t="shared" si="139"/>
        <v>0</v>
      </c>
      <c r="T815" s="5">
        <f t="shared" si="140"/>
        <v>0</v>
      </c>
      <c r="U815" s="5">
        <f t="shared" si="136"/>
        <v>0</v>
      </c>
      <c r="V815" s="24">
        <v>0</v>
      </c>
      <c r="W815" s="12">
        <f t="shared" si="137"/>
        <v>-2669.94</v>
      </c>
      <c r="X815" s="12">
        <f t="shared" si="138"/>
        <v>-3475.29</v>
      </c>
      <c r="Y815" s="12">
        <f t="shared" si="141"/>
        <v>-6145.23</v>
      </c>
      <c r="Z815" s="52"/>
      <c r="AA815" s="25">
        <f t="shared" si="144"/>
        <v>0</v>
      </c>
      <c r="AB815" s="25"/>
      <c r="AC815" s="25"/>
      <c r="AD815" s="25"/>
      <c r="AE815" s="24">
        <v>1</v>
      </c>
      <c r="AF815" s="24"/>
      <c r="AG815" s="52"/>
      <c r="AH815" s="22" t="s">
        <v>292</v>
      </c>
      <c r="AI815" s="26"/>
      <c r="AJ815" s="22" t="s">
        <v>748</v>
      </c>
    </row>
    <row r="816" spans="1:36" x14ac:dyDescent="0.2">
      <c r="A816" s="5">
        <v>822</v>
      </c>
      <c r="B816" s="80">
        <v>331000007922</v>
      </c>
      <c r="C816" s="81">
        <v>100440004631</v>
      </c>
      <c r="D816" s="52" t="s">
        <v>1555</v>
      </c>
      <c r="E816" s="52" t="s">
        <v>1556</v>
      </c>
      <c r="F816" s="52" t="s">
        <v>1556</v>
      </c>
      <c r="G816" s="58" t="s">
        <v>49</v>
      </c>
      <c r="H816" s="58"/>
      <c r="I816" s="52" t="s">
        <v>1557</v>
      </c>
      <c r="J816" s="52">
        <v>57915572</v>
      </c>
      <c r="K816" s="51"/>
      <c r="L816" s="52"/>
      <c r="M816" s="52">
        <v>766</v>
      </c>
      <c r="N816" s="52"/>
      <c r="O816" s="23">
        <v>1</v>
      </c>
      <c r="P816" s="31">
        <v>0</v>
      </c>
      <c r="Q816" s="19">
        <f t="shared" si="142"/>
        <v>-766</v>
      </c>
      <c r="R816" s="19">
        <f t="shared" si="143"/>
        <v>0</v>
      </c>
      <c r="S816" s="5">
        <f t="shared" si="139"/>
        <v>0</v>
      </c>
      <c r="T816" s="5">
        <f t="shared" si="140"/>
        <v>0</v>
      </c>
      <c r="U816" s="5">
        <f t="shared" si="136"/>
        <v>0</v>
      </c>
      <c r="V816" s="24">
        <v>0</v>
      </c>
      <c r="W816" s="12">
        <f t="shared" si="137"/>
        <v>-97389.24</v>
      </c>
      <c r="X816" s="12">
        <f t="shared" si="138"/>
        <v>0</v>
      </c>
      <c r="Y816" s="12">
        <f t="shared" si="141"/>
        <v>-97389.24</v>
      </c>
      <c r="Z816" s="52"/>
      <c r="AA816" s="25">
        <f t="shared" si="144"/>
        <v>-766</v>
      </c>
      <c r="AB816" s="25"/>
      <c r="AC816" s="25"/>
      <c r="AD816" s="25"/>
      <c r="AE816" s="24">
        <v>1</v>
      </c>
      <c r="AF816" s="24"/>
      <c r="AG816" s="52"/>
      <c r="AH816" s="22" t="s">
        <v>292</v>
      </c>
      <c r="AI816" s="26"/>
      <c r="AJ816" s="22" t="s">
        <v>1739</v>
      </c>
    </row>
    <row r="817" spans="1:36" x14ac:dyDescent="0.2">
      <c r="A817" s="5">
        <v>823</v>
      </c>
      <c r="B817" s="80">
        <v>331000021862</v>
      </c>
      <c r="C817" s="81">
        <v>111040015072</v>
      </c>
      <c r="D817" s="52" t="s">
        <v>1558</v>
      </c>
      <c r="E817" s="52" t="s">
        <v>1559</v>
      </c>
      <c r="F817" s="52" t="s">
        <v>1560</v>
      </c>
      <c r="G817" s="58">
        <v>7</v>
      </c>
      <c r="H817" s="58"/>
      <c r="I817" s="52">
        <v>373453</v>
      </c>
      <c r="J817" s="52">
        <v>51222</v>
      </c>
      <c r="K817" s="51"/>
      <c r="L817" s="52"/>
      <c r="M817" s="52">
        <v>45</v>
      </c>
      <c r="N817" s="52"/>
      <c r="O817" s="23"/>
      <c r="P817" s="23">
        <v>1</v>
      </c>
      <c r="Q817" s="19">
        <f t="shared" si="142"/>
        <v>0</v>
      </c>
      <c r="R817" s="19">
        <f t="shared" si="143"/>
        <v>-45</v>
      </c>
      <c r="S817" s="5">
        <f t="shared" si="139"/>
        <v>0</v>
      </c>
      <c r="T817" s="5">
        <f t="shared" si="140"/>
        <v>0</v>
      </c>
      <c r="U817" s="5">
        <f t="shared" si="136"/>
        <v>0</v>
      </c>
      <c r="V817" s="24">
        <v>0</v>
      </c>
      <c r="W817" s="12">
        <f t="shared" si="137"/>
        <v>0</v>
      </c>
      <c r="X817" s="12">
        <f t="shared" si="138"/>
        <v>-7447.05</v>
      </c>
      <c r="Y817" s="12">
        <f t="shared" si="141"/>
        <v>-7447.05</v>
      </c>
      <c r="Z817" s="52"/>
      <c r="AA817" s="25">
        <f t="shared" si="144"/>
        <v>45</v>
      </c>
      <c r="AB817" s="25"/>
      <c r="AC817" s="25"/>
      <c r="AD817" s="25"/>
      <c r="AE817" s="24">
        <v>1</v>
      </c>
      <c r="AF817" s="24"/>
      <c r="AG817" s="52"/>
      <c r="AH817" s="22" t="s">
        <v>292</v>
      </c>
      <c r="AI817" s="26"/>
      <c r="AJ817" s="22" t="s">
        <v>1739</v>
      </c>
    </row>
    <row r="818" spans="1:36" x14ac:dyDescent="0.2">
      <c r="A818" s="5">
        <v>824</v>
      </c>
      <c r="B818" s="80">
        <v>331000021863</v>
      </c>
      <c r="C818" s="81">
        <v>111040015073</v>
      </c>
      <c r="D818" s="52" t="s">
        <v>1558</v>
      </c>
      <c r="E818" s="52" t="s">
        <v>1561</v>
      </c>
      <c r="F818" s="52" t="s">
        <v>1560</v>
      </c>
      <c r="G818" s="58">
        <v>7</v>
      </c>
      <c r="H818" s="58"/>
      <c r="I818" s="52">
        <v>1125243</v>
      </c>
      <c r="J818" s="52"/>
      <c r="K818" s="51"/>
      <c r="L818" s="52"/>
      <c r="M818" s="52">
        <v>36</v>
      </c>
      <c r="N818" s="52"/>
      <c r="O818" s="23">
        <v>1</v>
      </c>
      <c r="P818" s="31">
        <v>0</v>
      </c>
      <c r="Q818" s="19">
        <f t="shared" si="142"/>
        <v>-36</v>
      </c>
      <c r="R818" s="19">
        <f t="shared" si="143"/>
        <v>0</v>
      </c>
      <c r="S818" s="5">
        <f t="shared" si="139"/>
        <v>0</v>
      </c>
      <c r="T818" s="5">
        <f t="shared" si="140"/>
        <v>0</v>
      </c>
      <c r="U818" s="5">
        <f t="shared" si="136"/>
        <v>0</v>
      </c>
      <c r="V818" s="24">
        <v>0</v>
      </c>
      <c r="W818" s="12">
        <f t="shared" si="137"/>
        <v>-4577.04</v>
      </c>
      <c r="X818" s="12">
        <f t="shared" si="138"/>
        <v>0</v>
      </c>
      <c r="Y818" s="12">
        <f t="shared" si="141"/>
        <v>-4577.04</v>
      </c>
      <c r="Z818" s="52"/>
      <c r="AA818" s="25">
        <f t="shared" si="144"/>
        <v>-36</v>
      </c>
      <c r="AB818" s="25"/>
      <c r="AC818" s="25"/>
      <c r="AD818" s="25"/>
      <c r="AE818" s="24">
        <v>1</v>
      </c>
      <c r="AF818" s="24"/>
      <c r="AG818" s="52"/>
      <c r="AH818" s="22" t="s">
        <v>292</v>
      </c>
      <c r="AI818" s="26"/>
      <c r="AJ818" s="22" t="s">
        <v>1739</v>
      </c>
    </row>
    <row r="819" spans="1:36" x14ac:dyDescent="0.2">
      <c r="A819" s="5">
        <v>825</v>
      </c>
      <c r="B819" s="80">
        <v>331000047130</v>
      </c>
      <c r="C819" s="81">
        <v>991040001575</v>
      </c>
      <c r="D819" s="52" t="s">
        <v>1562</v>
      </c>
      <c r="E819" s="52" t="s">
        <v>1563</v>
      </c>
      <c r="F819" s="52" t="s">
        <v>1471</v>
      </c>
      <c r="G819" s="58">
        <v>31</v>
      </c>
      <c r="H819" s="58"/>
      <c r="I819" s="52">
        <v>29039247</v>
      </c>
      <c r="J819" s="52">
        <v>57915002</v>
      </c>
      <c r="K819" s="51"/>
      <c r="L819" s="52"/>
      <c r="M819" s="52">
        <v>2346</v>
      </c>
      <c r="N819" s="52"/>
      <c r="O819" s="23">
        <v>1</v>
      </c>
      <c r="P819" s="23">
        <v>1</v>
      </c>
      <c r="Q819" s="19">
        <f t="shared" si="142"/>
        <v>-2346</v>
      </c>
      <c r="R819" s="19">
        <f t="shared" si="143"/>
        <v>-2346</v>
      </c>
      <c r="S819" s="5">
        <f t="shared" si="139"/>
        <v>0</v>
      </c>
      <c r="T819" s="5">
        <f t="shared" si="140"/>
        <v>0</v>
      </c>
      <c r="U819" s="5">
        <f t="shared" si="136"/>
        <v>0</v>
      </c>
      <c r="V819" s="24">
        <v>0</v>
      </c>
      <c r="W819" s="12">
        <f t="shared" si="137"/>
        <v>-298270.44</v>
      </c>
      <c r="X819" s="12">
        <f t="shared" si="138"/>
        <v>-388239.54000000004</v>
      </c>
      <c r="Y819" s="12">
        <f t="shared" si="141"/>
        <v>-686509.98</v>
      </c>
      <c r="Z819" s="52"/>
      <c r="AA819" s="25">
        <f t="shared" si="144"/>
        <v>0</v>
      </c>
      <c r="AB819" s="25"/>
      <c r="AC819" s="25"/>
      <c r="AD819" s="25"/>
      <c r="AE819" s="24">
        <v>1</v>
      </c>
      <c r="AF819" s="24"/>
      <c r="AG819" s="52"/>
      <c r="AH819" s="22" t="s">
        <v>292</v>
      </c>
      <c r="AI819" s="26"/>
      <c r="AJ819" s="22" t="s">
        <v>748</v>
      </c>
    </row>
    <row r="820" spans="1:36" x14ac:dyDescent="0.2">
      <c r="A820" s="5">
        <v>826</v>
      </c>
      <c r="B820" s="80"/>
      <c r="C820" s="81">
        <v>140940012053</v>
      </c>
      <c r="D820" s="52" t="s">
        <v>1564</v>
      </c>
      <c r="E820" s="52" t="s">
        <v>1565</v>
      </c>
      <c r="F820" s="52"/>
      <c r="G820" s="58"/>
      <c r="H820" s="58"/>
      <c r="I820" s="52">
        <v>1319313</v>
      </c>
      <c r="J820" s="52">
        <v>17328458</v>
      </c>
      <c r="K820" s="51"/>
      <c r="L820" s="52"/>
      <c r="M820" s="52">
        <v>1894</v>
      </c>
      <c r="N820" s="52"/>
      <c r="O820" s="23">
        <v>1</v>
      </c>
      <c r="P820" s="31">
        <v>0</v>
      </c>
      <c r="Q820" s="19">
        <f t="shared" si="142"/>
        <v>-1894</v>
      </c>
      <c r="R820" s="19">
        <f t="shared" si="143"/>
        <v>0</v>
      </c>
      <c r="S820" s="5">
        <f t="shared" si="139"/>
        <v>0</v>
      </c>
      <c r="T820" s="5">
        <f t="shared" si="140"/>
        <v>0</v>
      </c>
      <c r="U820" s="5">
        <f t="shared" si="136"/>
        <v>0</v>
      </c>
      <c r="V820" s="24">
        <v>0</v>
      </c>
      <c r="W820" s="12">
        <f t="shared" si="137"/>
        <v>-240803.16</v>
      </c>
      <c r="X820" s="12">
        <f t="shared" si="138"/>
        <v>0</v>
      </c>
      <c r="Y820" s="12">
        <f t="shared" si="141"/>
        <v>-240803.16</v>
      </c>
      <c r="Z820" s="52"/>
      <c r="AA820" s="25">
        <f t="shared" si="144"/>
        <v>-1894</v>
      </c>
      <c r="AB820" s="25"/>
      <c r="AC820" s="25"/>
      <c r="AD820" s="25"/>
      <c r="AE820" s="24"/>
      <c r="AF820" s="24"/>
      <c r="AG820" s="52"/>
      <c r="AH820" s="22" t="s">
        <v>292</v>
      </c>
      <c r="AI820" s="26"/>
      <c r="AJ820" s="22" t="s">
        <v>1739</v>
      </c>
    </row>
    <row r="821" spans="1:36" x14ac:dyDescent="0.2">
      <c r="A821" s="5">
        <v>827</v>
      </c>
      <c r="B821" s="80">
        <v>331000000122</v>
      </c>
      <c r="C821" s="81">
        <v>940140000385</v>
      </c>
      <c r="D821" s="52" t="s">
        <v>1566</v>
      </c>
      <c r="E821" s="52" t="s">
        <v>1536</v>
      </c>
      <c r="F821" s="52" t="s">
        <v>963</v>
      </c>
      <c r="G821" s="58">
        <v>5</v>
      </c>
      <c r="H821" s="58"/>
      <c r="I821" s="52">
        <v>20200839</v>
      </c>
      <c r="J821" s="52">
        <v>57905681</v>
      </c>
      <c r="K821" s="51"/>
      <c r="L821" s="52"/>
      <c r="M821" s="52">
        <v>15105</v>
      </c>
      <c r="N821" s="52"/>
      <c r="O821" s="23">
        <v>1</v>
      </c>
      <c r="P821" s="23">
        <v>1</v>
      </c>
      <c r="Q821" s="19">
        <f t="shared" si="142"/>
        <v>-15105</v>
      </c>
      <c r="R821" s="19">
        <f t="shared" si="143"/>
        <v>-15105</v>
      </c>
      <c r="S821" s="5">
        <f t="shared" si="139"/>
        <v>0</v>
      </c>
      <c r="T821" s="5">
        <f t="shared" si="140"/>
        <v>0</v>
      </c>
      <c r="U821" s="5">
        <f t="shared" si="136"/>
        <v>0</v>
      </c>
      <c r="V821" s="24">
        <v>0</v>
      </c>
      <c r="W821" s="12">
        <f t="shared" si="137"/>
        <v>-1920449.7</v>
      </c>
      <c r="X821" s="12">
        <f t="shared" si="138"/>
        <v>-2499726.4500000002</v>
      </c>
      <c r="Y821" s="12">
        <f t="shared" si="141"/>
        <v>-4420176.1500000004</v>
      </c>
      <c r="Z821" s="52"/>
      <c r="AA821" s="25">
        <f t="shared" si="144"/>
        <v>0</v>
      </c>
      <c r="AB821" s="25"/>
      <c r="AC821" s="25"/>
      <c r="AD821" s="25"/>
      <c r="AE821" s="24">
        <v>1</v>
      </c>
      <c r="AF821" s="24"/>
      <c r="AG821" s="52"/>
      <c r="AH821" s="22" t="s">
        <v>1263</v>
      </c>
      <c r="AI821" s="26"/>
      <c r="AJ821" s="22" t="s">
        <v>748</v>
      </c>
    </row>
    <row r="822" spans="1:36" x14ac:dyDescent="0.2">
      <c r="A822" s="5">
        <v>828</v>
      </c>
      <c r="B822" s="80">
        <v>331000000122</v>
      </c>
      <c r="C822" s="81">
        <v>940140000385</v>
      </c>
      <c r="D822" s="52" t="s">
        <v>1567</v>
      </c>
      <c r="E822" s="52" t="s">
        <v>1536</v>
      </c>
      <c r="F822" s="52" t="s">
        <v>965</v>
      </c>
      <c r="G822" s="58">
        <v>5</v>
      </c>
      <c r="H822" s="58"/>
      <c r="I822" s="52">
        <v>8628732</v>
      </c>
      <c r="J822" s="52">
        <v>405653</v>
      </c>
      <c r="K822" s="51"/>
      <c r="L822" s="52"/>
      <c r="M822" s="52">
        <v>1295</v>
      </c>
      <c r="N822" s="52"/>
      <c r="O822" s="23">
        <v>1</v>
      </c>
      <c r="P822" s="23">
        <v>1</v>
      </c>
      <c r="Q822" s="19">
        <f t="shared" si="142"/>
        <v>-1295</v>
      </c>
      <c r="R822" s="19">
        <f t="shared" si="143"/>
        <v>-1295</v>
      </c>
      <c r="S822" s="5">
        <f t="shared" si="139"/>
        <v>0</v>
      </c>
      <c r="T822" s="5">
        <f t="shared" si="140"/>
        <v>0</v>
      </c>
      <c r="U822" s="5">
        <f t="shared" si="136"/>
        <v>0</v>
      </c>
      <c r="V822" s="24">
        <v>0</v>
      </c>
      <c r="W822" s="12">
        <f t="shared" si="137"/>
        <v>-164646.29999999999</v>
      </c>
      <c r="X822" s="12">
        <f t="shared" si="138"/>
        <v>-214309.55000000002</v>
      </c>
      <c r="Y822" s="12">
        <f t="shared" si="141"/>
        <v>-378955.85</v>
      </c>
      <c r="Z822" s="52"/>
      <c r="AA822" s="25">
        <f t="shared" si="144"/>
        <v>0</v>
      </c>
      <c r="AB822" s="25"/>
      <c r="AC822" s="25"/>
      <c r="AD822" s="25"/>
      <c r="AE822" s="24">
        <v>1</v>
      </c>
      <c r="AF822" s="24"/>
      <c r="AG822" s="52"/>
      <c r="AH822" s="22" t="s">
        <v>1263</v>
      </c>
      <c r="AI822" s="26"/>
      <c r="AJ822" s="22" t="s">
        <v>748</v>
      </c>
    </row>
    <row r="823" spans="1:36" x14ac:dyDescent="0.2">
      <c r="A823" s="5">
        <v>829</v>
      </c>
      <c r="B823" s="80">
        <v>600900079718</v>
      </c>
      <c r="C823" s="81">
        <v>951140000151</v>
      </c>
      <c r="D823" s="52" t="s">
        <v>1568</v>
      </c>
      <c r="E823" s="52" t="s">
        <v>1525</v>
      </c>
      <c r="F823" s="52" t="s">
        <v>1296</v>
      </c>
      <c r="G823" s="58" t="s">
        <v>49</v>
      </c>
      <c r="H823" s="58"/>
      <c r="I823" s="52">
        <v>67218424</v>
      </c>
      <c r="J823" s="52" t="s">
        <v>1569</v>
      </c>
      <c r="K823" s="51"/>
      <c r="L823" s="52"/>
      <c r="M823" s="22">
        <v>1563</v>
      </c>
      <c r="N823" s="22"/>
      <c r="O823" s="23">
        <v>1</v>
      </c>
      <c r="P823" s="23">
        <v>1</v>
      </c>
      <c r="Q823" s="19">
        <f t="shared" si="142"/>
        <v>-1563</v>
      </c>
      <c r="R823" s="19">
        <f t="shared" si="143"/>
        <v>-1563</v>
      </c>
      <c r="S823" s="5">
        <f t="shared" si="139"/>
        <v>0</v>
      </c>
      <c r="T823" s="5">
        <f t="shared" si="140"/>
        <v>0</v>
      </c>
      <c r="U823" s="5">
        <f t="shared" si="136"/>
        <v>0</v>
      </c>
      <c r="V823" s="24">
        <v>0</v>
      </c>
      <c r="W823" s="12">
        <f t="shared" si="137"/>
        <v>-198719.82</v>
      </c>
      <c r="X823" s="12">
        <f t="shared" si="138"/>
        <v>-258660.87000000002</v>
      </c>
      <c r="Y823" s="12">
        <f t="shared" si="141"/>
        <v>-457380.69000000006</v>
      </c>
      <c r="Z823" s="52"/>
      <c r="AA823" s="25">
        <f t="shared" si="144"/>
        <v>0</v>
      </c>
      <c r="AB823" s="25"/>
      <c r="AC823" s="25"/>
      <c r="AD823" s="25"/>
      <c r="AE823" s="24">
        <v>1</v>
      </c>
      <c r="AF823" s="24"/>
      <c r="AG823" s="52"/>
      <c r="AH823" s="22" t="s">
        <v>1263</v>
      </c>
      <c r="AI823" s="26"/>
      <c r="AJ823" s="22" t="s">
        <v>748</v>
      </c>
    </row>
    <row r="824" spans="1:36" x14ac:dyDescent="0.2">
      <c r="A824" s="5">
        <v>830</v>
      </c>
      <c r="B824" s="80">
        <v>600900079718</v>
      </c>
      <c r="C824" s="81">
        <v>951140000151</v>
      </c>
      <c r="D824" s="52" t="s">
        <v>1568</v>
      </c>
      <c r="E824" s="52" t="s">
        <v>1525</v>
      </c>
      <c r="F824" s="52" t="s">
        <v>1296</v>
      </c>
      <c r="G824" s="58" t="s">
        <v>49</v>
      </c>
      <c r="H824" s="58"/>
      <c r="I824" s="52">
        <v>67227255</v>
      </c>
      <c r="J824" s="52" t="s">
        <v>1570</v>
      </c>
      <c r="K824" s="51"/>
      <c r="L824" s="52"/>
      <c r="M824" s="22">
        <v>346</v>
      </c>
      <c r="N824" s="22"/>
      <c r="O824" s="23">
        <v>1</v>
      </c>
      <c r="P824" s="23">
        <v>1</v>
      </c>
      <c r="Q824" s="19">
        <f t="shared" si="142"/>
        <v>-346</v>
      </c>
      <c r="R824" s="19">
        <f t="shared" si="143"/>
        <v>-346</v>
      </c>
      <c r="S824" s="5">
        <f t="shared" si="139"/>
        <v>0</v>
      </c>
      <c r="T824" s="5">
        <f t="shared" si="140"/>
        <v>0</v>
      </c>
      <c r="U824" s="5">
        <f t="shared" si="136"/>
        <v>0</v>
      </c>
      <c r="V824" s="24">
        <v>0</v>
      </c>
      <c r="W824" s="12">
        <f t="shared" si="137"/>
        <v>-43990.44</v>
      </c>
      <c r="X824" s="12">
        <f t="shared" si="138"/>
        <v>-57259.54</v>
      </c>
      <c r="Y824" s="12">
        <f t="shared" si="141"/>
        <v>-101249.98000000001</v>
      </c>
      <c r="Z824" s="52"/>
      <c r="AA824" s="25">
        <f t="shared" si="144"/>
        <v>0</v>
      </c>
      <c r="AB824" s="25"/>
      <c r="AC824" s="25"/>
      <c r="AD824" s="25"/>
      <c r="AE824" s="24">
        <v>1</v>
      </c>
      <c r="AF824" s="24"/>
      <c r="AG824" s="52"/>
      <c r="AH824" s="22" t="s">
        <v>1263</v>
      </c>
      <c r="AI824" s="26"/>
      <c r="AJ824" s="22" t="s">
        <v>748</v>
      </c>
    </row>
    <row r="825" spans="1:36" x14ac:dyDescent="0.2">
      <c r="A825" s="5">
        <v>831</v>
      </c>
      <c r="B825" s="80">
        <v>600900079718</v>
      </c>
      <c r="C825" s="81">
        <v>951140000151</v>
      </c>
      <c r="D825" s="52" t="s">
        <v>1568</v>
      </c>
      <c r="E825" s="52" t="s">
        <v>1525</v>
      </c>
      <c r="F825" s="52" t="s">
        <v>1296</v>
      </c>
      <c r="G825" s="58" t="s">
        <v>49</v>
      </c>
      <c r="H825" s="58"/>
      <c r="I825" s="52">
        <v>67214495</v>
      </c>
      <c r="J825" s="52">
        <v>154758</v>
      </c>
      <c r="K825" s="51"/>
      <c r="L825" s="52"/>
      <c r="M825" s="22">
        <v>287</v>
      </c>
      <c r="N825" s="22"/>
      <c r="O825" s="23">
        <v>1</v>
      </c>
      <c r="P825" s="23">
        <v>1</v>
      </c>
      <c r="Q825" s="19">
        <f t="shared" si="142"/>
        <v>-287</v>
      </c>
      <c r="R825" s="19">
        <f t="shared" si="143"/>
        <v>-287</v>
      </c>
      <c r="S825" s="5">
        <f t="shared" si="139"/>
        <v>0</v>
      </c>
      <c r="T825" s="5">
        <f t="shared" si="140"/>
        <v>0</v>
      </c>
      <c r="U825" s="5">
        <f t="shared" si="136"/>
        <v>0</v>
      </c>
      <c r="V825" s="24">
        <v>0</v>
      </c>
      <c r="W825" s="12">
        <f t="shared" si="137"/>
        <v>-36489.18</v>
      </c>
      <c r="X825" s="12">
        <f t="shared" si="138"/>
        <v>-47495.630000000005</v>
      </c>
      <c r="Y825" s="12">
        <f t="shared" si="141"/>
        <v>-83984.81</v>
      </c>
      <c r="Z825" s="52"/>
      <c r="AA825" s="25">
        <f t="shared" si="144"/>
        <v>0</v>
      </c>
      <c r="AB825" s="25"/>
      <c r="AC825" s="25"/>
      <c r="AD825" s="25"/>
      <c r="AE825" s="24">
        <v>1</v>
      </c>
      <c r="AF825" s="24"/>
      <c r="AG825" s="52"/>
      <c r="AH825" s="22" t="s">
        <v>1263</v>
      </c>
      <c r="AI825" s="26"/>
      <c r="AJ825" s="22" t="s">
        <v>748</v>
      </c>
    </row>
    <row r="826" spans="1:36" x14ac:dyDescent="0.2">
      <c r="A826" s="5">
        <v>832</v>
      </c>
      <c r="B826" s="80">
        <v>330910007949</v>
      </c>
      <c r="C826" s="87">
        <v>440210300280</v>
      </c>
      <c r="D826" s="52" t="s">
        <v>1571</v>
      </c>
      <c r="E826" s="52" t="s">
        <v>1512</v>
      </c>
      <c r="F826" s="52" t="s">
        <v>1572</v>
      </c>
      <c r="G826" s="58">
        <v>46</v>
      </c>
      <c r="H826" s="58"/>
      <c r="I826" s="50">
        <v>11020510</v>
      </c>
      <c r="J826" s="50">
        <v>88191</v>
      </c>
      <c r="K826" s="51"/>
      <c r="L826" s="50"/>
      <c r="M826" s="50">
        <v>1360</v>
      </c>
      <c r="N826" s="50"/>
      <c r="O826" s="23">
        <v>1</v>
      </c>
      <c r="P826" s="23">
        <v>1</v>
      </c>
      <c r="Q826" s="19">
        <f t="shared" si="142"/>
        <v>-1360</v>
      </c>
      <c r="R826" s="19">
        <f t="shared" si="143"/>
        <v>-1360</v>
      </c>
      <c r="S826" s="5">
        <f t="shared" si="139"/>
        <v>0</v>
      </c>
      <c r="T826" s="5">
        <f t="shared" si="140"/>
        <v>0</v>
      </c>
      <c r="U826" s="5">
        <f t="shared" si="136"/>
        <v>0</v>
      </c>
      <c r="V826" s="24">
        <v>0</v>
      </c>
      <c r="W826" s="12">
        <f t="shared" si="137"/>
        <v>-172910.4</v>
      </c>
      <c r="X826" s="12">
        <f t="shared" si="138"/>
        <v>-225066.40000000002</v>
      </c>
      <c r="Y826" s="12">
        <f t="shared" si="141"/>
        <v>-397976.80000000005</v>
      </c>
      <c r="Z826" s="52"/>
      <c r="AA826" s="25">
        <f t="shared" si="144"/>
        <v>0</v>
      </c>
      <c r="AB826" s="25"/>
      <c r="AC826" s="25"/>
      <c r="AD826" s="25"/>
      <c r="AE826" s="24">
        <v>1</v>
      </c>
      <c r="AF826" s="24"/>
      <c r="AG826" s="50"/>
      <c r="AH826" s="22" t="s">
        <v>142</v>
      </c>
      <c r="AI826" s="26"/>
      <c r="AJ826" s="22" t="s">
        <v>1739</v>
      </c>
    </row>
    <row r="827" spans="1:36" x14ac:dyDescent="0.2">
      <c r="A827" s="5">
        <v>833</v>
      </c>
      <c r="B827" s="80">
        <v>600400055239</v>
      </c>
      <c r="C827" s="87">
        <v>911040000021</v>
      </c>
      <c r="D827" s="52" t="s">
        <v>1573</v>
      </c>
      <c r="E827" s="52" t="s">
        <v>1525</v>
      </c>
      <c r="F827" s="52" t="s">
        <v>1296</v>
      </c>
      <c r="G827" s="58">
        <v>35</v>
      </c>
      <c r="H827" s="58" t="s">
        <v>134</v>
      </c>
      <c r="I827" s="19">
        <v>0</v>
      </c>
      <c r="J827" s="50"/>
      <c r="K827" s="51"/>
      <c r="L827" s="50"/>
      <c r="M827" s="50">
        <v>82</v>
      </c>
      <c r="N827" s="50"/>
      <c r="O827" s="23">
        <v>1</v>
      </c>
      <c r="P827" s="23">
        <v>1</v>
      </c>
      <c r="Q827" s="19">
        <f t="shared" si="142"/>
        <v>-82</v>
      </c>
      <c r="R827" s="19">
        <f t="shared" si="143"/>
        <v>-82</v>
      </c>
      <c r="S827" s="5">
        <f t="shared" si="139"/>
        <v>0</v>
      </c>
      <c r="T827" s="5">
        <f t="shared" si="140"/>
        <v>0</v>
      </c>
      <c r="U827" s="5">
        <f t="shared" si="136"/>
        <v>0</v>
      </c>
      <c r="V827" s="24">
        <v>0</v>
      </c>
      <c r="W827" s="12">
        <f t="shared" si="137"/>
        <v>-10425.48</v>
      </c>
      <c r="X827" s="12">
        <f t="shared" si="138"/>
        <v>-13570.18</v>
      </c>
      <c r="Y827" s="12">
        <f t="shared" si="141"/>
        <v>-23995.66</v>
      </c>
      <c r="Z827" s="52"/>
      <c r="AA827" s="25">
        <f t="shared" si="144"/>
        <v>0</v>
      </c>
      <c r="AB827" s="25"/>
      <c r="AC827" s="25"/>
      <c r="AD827" s="25"/>
      <c r="AE827" s="24">
        <v>1</v>
      </c>
      <c r="AF827" s="24"/>
      <c r="AG827" s="50"/>
      <c r="AH827" s="22" t="s">
        <v>1263</v>
      </c>
      <c r="AI827" s="26"/>
      <c r="AJ827" s="22" t="s">
        <v>748</v>
      </c>
    </row>
    <row r="828" spans="1:36" x14ac:dyDescent="0.2">
      <c r="A828" s="5">
        <v>834</v>
      </c>
      <c r="B828" s="80">
        <v>331012157964</v>
      </c>
      <c r="C828" s="87">
        <v>501109300505</v>
      </c>
      <c r="D828" s="52" t="s">
        <v>1574</v>
      </c>
      <c r="E828" s="52" t="s">
        <v>1471</v>
      </c>
      <c r="F828" s="52" t="s">
        <v>1471</v>
      </c>
      <c r="G828" s="58" t="s">
        <v>49</v>
      </c>
      <c r="H828" s="58"/>
      <c r="I828" s="50">
        <v>141147108</v>
      </c>
      <c r="J828" s="50">
        <v>17330842</v>
      </c>
      <c r="K828" s="51"/>
      <c r="L828" s="50"/>
      <c r="M828" s="50">
        <v>132</v>
      </c>
      <c r="N828" s="50"/>
      <c r="O828" s="23">
        <v>1</v>
      </c>
      <c r="P828" s="23">
        <v>1</v>
      </c>
      <c r="Q828" s="19">
        <f t="shared" si="142"/>
        <v>-132</v>
      </c>
      <c r="R828" s="19">
        <f t="shared" si="143"/>
        <v>-132</v>
      </c>
      <c r="S828" s="5">
        <f t="shared" si="139"/>
        <v>0</v>
      </c>
      <c r="T828" s="5">
        <f t="shared" si="140"/>
        <v>0</v>
      </c>
      <c r="U828" s="5">
        <f t="shared" si="136"/>
        <v>0</v>
      </c>
      <c r="V828" s="24">
        <v>0</v>
      </c>
      <c r="W828" s="12">
        <f t="shared" si="137"/>
        <v>-16782.48</v>
      </c>
      <c r="X828" s="12">
        <f t="shared" si="138"/>
        <v>-21844.68</v>
      </c>
      <c r="Y828" s="12">
        <f t="shared" si="141"/>
        <v>-38627.160000000003</v>
      </c>
      <c r="Z828" s="52"/>
      <c r="AA828" s="25">
        <f t="shared" si="144"/>
        <v>0</v>
      </c>
      <c r="AB828" s="25"/>
      <c r="AC828" s="25"/>
      <c r="AD828" s="25"/>
      <c r="AE828" s="24">
        <v>1</v>
      </c>
      <c r="AF828" s="24"/>
      <c r="AG828" s="50"/>
      <c r="AH828" s="22" t="s">
        <v>1263</v>
      </c>
      <c r="AI828" s="26"/>
      <c r="AJ828" s="22" t="s">
        <v>1739</v>
      </c>
    </row>
    <row r="829" spans="1:36" x14ac:dyDescent="0.2">
      <c r="A829" s="5">
        <v>835</v>
      </c>
      <c r="B829" s="80">
        <v>331012157964</v>
      </c>
      <c r="C829" s="87">
        <v>501109300505</v>
      </c>
      <c r="D829" s="52" t="s">
        <v>1575</v>
      </c>
      <c r="E829" s="52" t="s">
        <v>1471</v>
      </c>
      <c r="F829" s="52"/>
      <c r="G829" s="58"/>
      <c r="H829" s="58"/>
      <c r="I829" s="50">
        <v>1011133393807</v>
      </c>
      <c r="J829" s="50">
        <v>57915730</v>
      </c>
      <c r="K829" s="51"/>
      <c r="L829" s="50"/>
      <c r="M829" s="22">
        <v>272</v>
      </c>
      <c r="N829" s="22"/>
      <c r="O829" s="23">
        <v>1</v>
      </c>
      <c r="P829" s="23">
        <v>1</v>
      </c>
      <c r="Q829" s="19">
        <f t="shared" si="142"/>
        <v>-272</v>
      </c>
      <c r="R829" s="19">
        <f t="shared" si="143"/>
        <v>-272</v>
      </c>
      <c r="S829" s="5">
        <f t="shared" si="139"/>
        <v>0</v>
      </c>
      <c r="T829" s="5">
        <f t="shared" si="140"/>
        <v>0</v>
      </c>
      <c r="U829" s="5">
        <f t="shared" si="136"/>
        <v>0</v>
      </c>
      <c r="V829" s="24">
        <v>0</v>
      </c>
      <c r="W829" s="12">
        <f t="shared" si="137"/>
        <v>-34582.080000000002</v>
      </c>
      <c r="X829" s="12">
        <f t="shared" si="138"/>
        <v>-45013.279999999999</v>
      </c>
      <c r="Y829" s="12">
        <f t="shared" si="141"/>
        <v>-79595.360000000001</v>
      </c>
      <c r="Z829" s="52"/>
      <c r="AA829" s="25">
        <f t="shared" si="144"/>
        <v>0</v>
      </c>
      <c r="AB829" s="25"/>
      <c r="AC829" s="25"/>
      <c r="AD829" s="25"/>
      <c r="AE829" s="24"/>
      <c r="AF829" s="24"/>
      <c r="AG829" s="50"/>
      <c r="AH829" s="22" t="s">
        <v>1263</v>
      </c>
      <c r="AI829" s="26"/>
      <c r="AJ829" s="22" t="s">
        <v>1739</v>
      </c>
    </row>
    <row r="830" spans="1:36" x14ac:dyDescent="0.2">
      <c r="A830" s="5">
        <v>836</v>
      </c>
      <c r="B830" s="80"/>
      <c r="C830" s="87">
        <v>70241003475</v>
      </c>
      <c r="D830" s="52" t="s">
        <v>6508</v>
      </c>
      <c r="E830" s="52" t="s">
        <v>1590</v>
      </c>
      <c r="F830" s="52" t="s">
        <v>1590</v>
      </c>
      <c r="G830" s="58">
        <v>2</v>
      </c>
      <c r="H830" s="58"/>
      <c r="I830" s="50">
        <v>1641781</v>
      </c>
      <c r="J830" s="50">
        <v>871461</v>
      </c>
      <c r="K830" s="51"/>
      <c r="L830" s="50"/>
      <c r="M830" s="22">
        <v>1064</v>
      </c>
      <c r="N830" s="22"/>
      <c r="O830" s="23">
        <v>1</v>
      </c>
      <c r="P830" s="23">
        <v>1</v>
      </c>
      <c r="Q830" s="19">
        <f t="shared" si="142"/>
        <v>-1064</v>
      </c>
      <c r="R830" s="19">
        <f t="shared" si="143"/>
        <v>-1064</v>
      </c>
      <c r="S830" s="5">
        <f t="shared" si="139"/>
        <v>0</v>
      </c>
      <c r="T830" s="5">
        <f t="shared" si="140"/>
        <v>0</v>
      </c>
      <c r="U830" s="5">
        <f t="shared" ref="U830:U892" si="149">(vod+kan)*T830</f>
        <v>0</v>
      </c>
      <c r="V830" s="24">
        <v>0</v>
      </c>
      <c r="W830" s="12">
        <f t="shared" ref="W830:W892" si="150">IF( OR(AH830="респ.бюджет",AH830="гор.бюджет",AH830="обл.бюджет"),vod_b,IF(AH830="район",vod_r,IF(AH830="талсуат",vod_tal,IF(AH830="коммунал.хоз-во",vod_kom,vod))))*Q830</f>
        <v>-135276.96</v>
      </c>
      <c r="X830" s="12">
        <f t="shared" ref="X830:X892" si="151">IF( OR(AH830="респ.бюджет",AH830="гор.бюджет",AH830="обл.бюджет"),kan_b,IF(AH830="район",kan_r,IF(AH830="талсуат",kan_tal,IF(AH830="коммунал.хоз-во",kan_kom,kan))))*R830</f>
        <v>-176081.36000000002</v>
      </c>
      <c r="Y830" s="12">
        <f t="shared" si="141"/>
        <v>-311358.32</v>
      </c>
      <c r="Z830" s="52"/>
      <c r="AA830" s="25">
        <f t="shared" si="144"/>
        <v>0</v>
      </c>
      <c r="AB830" s="25"/>
      <c r="AC830" s="25"/>
      <c r="AD830" s="25"/>
      <c r="AE830" s="24">
        <v>1</v>
      </c>
      <c r="AF830" s="24"/>
      <c r="AG830" s="50"/>
      <c r="AH830" s="22" t="s">
        <v>1263</v>
      </c>
      <c r="AI830" s="26"/>
      <c r="AJ830" s="22" t="s">
        <v>1739</v>
      </c>
    </row>
    <row r="831" spans="1:36" x14ac:dyDescent="0.2">
      <c r="A831" s="5">
        <v>837</v>
      </c>
      <c r="B831" s="80"/>
      <c r="C831" s="87">
        <v>70241003475</v>
      </c>
      <c r="D831" s="52" t="s">
        <v>6508</v>
      </c>
      <c r="E831" s="52" t="s">
        <v>1590</v>
      </c>
      <c r="F831" s="52" t="s">
        <v>1590</v>
      </c>
      <c r="G831" s="58">
        <v>2</v>
      </c>
      <c r="H831" s="58"/>
      <c r="I831" s="50">
        <v>165782</v>
      </c>
      <c r="J831" s="50">
        <v>891481</v>
      </c>
      <c r="K831" s="51"/>
      <c r="L831" s="50"/>
      <c r="M831" s="22">
        <v>408</v>
      </c>
      <c r="N831" s="22"/>
      <c r="O831" s="23">
        <v>1</v>
      </c>
      <c r="P831" s="23">
        <v>1</v>
      </c>
      <c r="Q831" s="19">
        <f t="shared" si="142"/>
        <v>-408</v>
      </c>
      <c r="R831" s="19">
        <f t="shared" si="143"/>
        <v>-408</v>
      </c>
      <c r="S831" s="5">
        <f t="shared" ref="S831:S893" si="152">IF(OR(AND(AH831="кафе",Q831&lt;25),AND(AH831="рестораны",Q831&lt;110),AND(AH831="гостиницы",Q831&lt;70),AND(AH831="азс и автомойки",Q831&lt;160),AND(AH831="сауны",Q831&lt;80),AND(AH831="бани",Q831&lt;50)),1,0)</f>
        <v>0</v>
      </c>
      <c r="T831" s="5">
        <f t="shared" ref="T831:T893" si="153">S831*IF(AH831="кафе",25-Q831,IF(AH831="рестораны",110-Q831,IF(AH831="гостиницы",70-Q831,IF(AH831="азс и автомойки",160-Q831,IF(AH831="сауны",80-Q831,IF(AH831="бани",50-Q831,0))))))</f>
        <v>0</v>
      </c>
      <c r="U831" s="5">
        <f t="shared" si="149"/>
        <v>0</v>
      </c>
      <c r="V831" s="24">
        <v>0</v>
      </c>
      <c r="W831" s="12">
        <f t="shared" si="150"/>
        <v>-51873.120000000003</v>
      </c>
      <c r="X831" s="12">
        <f t="shared" si="151"/>
        <v>-67519.92</v>
      </c>
      <c r="Y831" s="12">
        <f t="shared" si="141"/>
        <v>-119393.04000000001</v>
      </c>
      <c r="Z831" s="52"/>
      <c r="AA831" s="25">
        <f t="shared" si="144"/>
        <v>0</v>
      </c>
      <c r="AB831" s="25"/>
      <c r="AC831" s="25"/>
      <c r="AD831" s="25"/>
      <c r="AE831" s="24">
        <v>1</v>
      </c>
      <c r="AF831" s="24"/>
      <c r="AG831" s="50"/>
      <c r="AH831" s="22" t="s">
        <v>1263</v>
      </c>
      <c r="AI831" s="26"/>
      <c r="AJ831" s="22" t="s">
        <v>1739</v>
      </c>
    </row>
    <row r="832" spans="1:36" x14ac:dyDescent="0.2">
      <c r="A832" s="5">
        <v>838</v>
      </c>
      <c r="B832" s="80">
        <v>331000027355</v>
      </c>
      <c r="C832" s="87">
        <v>120641006515</v>
      </c>
      <c r="D832" s="52" t="s">
        <v>1577</v>
      </c>
      <c r="E832" s="52" t="s">
        <v>1578</v>
      </c>
      <c r="F832" s="52" t="s">
        <v>1519</v>
      </c>
      <c r="G832" s="58">
        <v>107</v>
      </c>
      <c r="H832" s="58"/>
      <c r="I832" s="50">
        <v>3141267</v>
      </c>
      <c r="J832" s="50">
        <v>210274</v>
      </c>
      <c r="K832" s="51"/>
      <c r="L832" s="50"/>
      <c r="M832" s="22">
        <v>361</v>
      </c>
      <c r="N832" s="22"/>
      <c r="O832" s="23">
        <v>1</v>
      </c>
      <c r="P832" s="23">
        <v>1</v>
      </c>
      <c r="Q832" s="19">
        <f t="shared" si="142"/>
        <v>-361</v>
      </c>
      <c r="R832" s="19">
        <f t="shared" si="143"/>
        <v>-361</v>
      </c>
      <c r="S832" s="5">
        <f t="shared" si="152"/>
        <v>0</v>
      </c>
      <c r="T832" s="5">
        <f t="shared" si="153"/>
        <v>0</v>
      </c>
      <c r="U832" s="5">
        <f t="shared" si="149"/>
        <v>0</v>
      </c>
      <c r="V832" s="24">
        <v>0</v>
      </c>
      <c r="W832" s="12">
        <f t="shared" si="150"/>
        <v>-45897.54</v>
      </c>
      <c r="X832" s="12">
        <f t="shared" si="151"/>
        <v>-59741.890000000007</v>
      </c>
      <c r="Y832" s="12">
        <f t="shared" ref="Y832:Y894" si="154">W832+X832+AC832</f>
        <v>-105639.43000000001</v>
      </c>
      <c r="Z832" s="52"/>
      <c r="AA832" s="25">
        <f t="shared" si="144"/>
        <v>0</v>
      </c>
      <c r="AB832" s="25"/>
      <c r="AC832" s="25"/>
      <c r="AD832" s="25"/>
      <c r="AE832" s="24"/>
      <c r="AF832" s="24"/>
      <c r="AG832" s="50"/>
      <c r="AH832" s="22" t="s">
        <v>1579</v>
      </c>
      <c r="AI832" s="26"/>
      <c r="AJ832" s="22" t="s">
        <v>1739</v>
      </c>
    </row>
    <row r="833" spans="1:36" x14ac:dyDescent="0.2">
      <c r="A833" s="5">
        <v>839</v>
      </c>
      <c r="B833" s="80">
        <v>331000042997</v>
      </c>
      <c r="C833" s="87">
        <v>981040003118</v>
      </c>
      <c r="D833" s="52" t="s">
        <v>1580</v>
      </c>
      <c r="E833" s="52" t="s">
        <v>1581</v>
      </c>
      <c r="F833" s="52" t="s">
        <v>1476</v>
      </c>
      <c r="G833" s="58">
        <v>38</v>
      </c>
      <c r="H833" s="58"/>
      <c r="I833" s="50">
        <v>6292342</v>
      </c>
      <c r="J833" s="50">
        <v>17330777</v>
      </c>
      <c r="K833" s="51"/>
      <c r="L833" s="52"/>
      <c r="M833" s="52">
        <v>25</v>
      </c>
      <c r="N833" s="52"/>
      <c r="O833" s="23">
        <v>1</v>
      </c>
      <c r="P833" s="31">
        <v>0</v>
      </c>
      <c r="Q833" s="19">
        <f t="shared" si="142"/>
        <v>-25</v>
      </c>
      <c r="R833" s="19">
        <f t="shared" si="143"/>
        <v>0</v>
      </c>
      <c r="S833" s="5">
        <f t="shared" si="152"/>
        <v>0</v>
      </c>
      <c r="T833" s="5">
        <f t="shared" si="153"/>
        <v>0</v>
      </c>
      <c r="U833" s="5">
        <f t="shared" si="149"/>
        <v>0</v>
      </c>
      <c r="V833" s="24">
        <v>0</v>
      </c>
      <c r="W833" s="12">
        <f t="shared" si="150"/>
        <v>-3178.5</v>
      </c>
      <c r="X833" s="12">
        <f t="shared" si="151"/>
        <v>0</v>
      </c>
      <c r="Y833" s="12">
        <f t="shared" si="154"/>
        <v>-3178.5</v>
      </c>
      <c r="Z833" s="52"/>
      <c r="AA833" s="25">
        <f t="shared" si="144"/>
        <v>-25</v>
      </c>
      <c r="AB833" s="25"/>
      <c r="AC833" s="25"/>
      <c r="AD833" s="25"/>
      <c r="AE833" s="24"/>
      <c r="AF833" s="24"/>
      <c r="AG833" s="52"/>
      <c r="AH833" s="22" t="s">
        <v>1579</v>
      </c>
      <c r="AI833" s="26"/>
      <c r="AJ833" s="22" t="s">
        <v>1739</v>
      </c>
    </row>
    <row r="834" spans="1:36" x14ac:dyDescent="0.2">
      <c r="A834" s="5">
        <v>840</v>
      </c>
      <c r="B834" s="80">
        <v>331000042998</v>
      </c>
      <c r="C834" s="87">
        <v>981040003119</v>
      </c>
      <c r="D834" s="52" t="s">
        <v>1580</v>
      </c>
      <c r="E834" s="52" t="s">
        <v>1582</v>
      </c>
      <c r="F834" s="52" t="s">
        <v>1476</v>
      </c>
      <c r="G834" s="58">
        <v>88</v>
      </c>
      <c r="H834" s="58"/>
      <c r="I834" s="50">
        <v>15136945</v>
      </c>
      <c r="J834" s="50"/>
      <c r="K834" s="51"/>
      <c r="L834" s="52"/>
      <c r="M834" s="22">
        <v>170</v>
      </c>
      <c r="N834" s="22"/>
      <c r="O834" s="23">
        <v>1</v>
      </c>
      <c r="P834" s="23">
        <v>1</v>
      </c>
      <c r="Q834" s="19">
        <f t="shared" si="142"/>
        <v>-170</v>
      </c>
      <c r="R834" s="19">
        <f t="shared" si="143"/>
        <v>-170</v>
      </c>
      <c r="S834" s="5">
        <f t="shared" si="152"/>
        <v>0</v>
      </c>
      <c r="T834" s="5">
        <f t="shared" si="153"/>
        <v>0</v>
      </c>
      <c r="U834" s="5">
        <f t="shared" si="149"/>
        <v>0</v>
      </c>
      <c r="V834" s="24">
        <v>0</v>
      </c>
      <c r="W834" s="12">
        <f t="shared" si="150"/>
        <v>-21613.8</v>
      </c>
      <c r="X834" s="12">
        <f t="shared" si="151"/>
        <v>-28133.300000000003</v>
      </c>
      <c r="Y834" s="12">
        <f t="shared" si="154"/>
        <v>-49747.100000000006</v>
      </c>
      <c r="Z834" s="52"/>
      <c r="AA834" s="25">
        <f t="shared" si="144"/>
        <v>0</v>
      </c>
      <c r="AB834" s="25"/>
      <c r="AC834" s="25"/>
      <c r="AD834" s="25"/>
      <c r="AE834" s="24"/>
      <c r="AF834" s="24"/>
      <c r="AG834" s="52"/>
      <c r="AH834" s="22" t="s">
        <v>1579</v>
      </c>
      <c r="AI834" s="26"/>
      <c r="AJ834" s="22" t="s">
        <v>1739</v>
      </c>
    </row>
    <row r="835" spans="1:36" x14ac:dyDescent="0.2">
      <c r="A835" s="5">
        <v>841</v>
      </c>
      <c r="B835" s="80">
        <v>331010167685</v>
      </c>
      <c r="C835" s="87"/>
      <c r="D835" s="52" t="s">
        <v>1583</v>
      </c>
      <c r="E835" s="52" t="s">
        <v>1578</v>
      </c>
      <c r="F835" s="52"/>
      <c r="G835" s="58"/>
      <c r="H835" s="58"/>
      <c r="I835" s="19">
        <v>0</v>
      </c>
      <c r="J835" s="50"/>
      <c r="K835" s="51"/>
      <c r="L835" s="52"/>
      <c r="M835" s="22">
        <v>0</v>
      </c>
      <c r="N835" s="22"/>
      <c r="O835" s="23">
        <v>1</v>
      </c>
      <c r="P835" s="23">
        <v>1</v>
      </c>
      <c r="Q835" s="19">
        <f t="shared" si="142"/>
        <v>0</v>
      </c>
      <c r="R835" s="19">
        <f t="shared" si="143"/>
        <v>0</v>
      </c>
      <c r="S835" s="5">
        <f t="shared" si="152"/>
        <v>0</v>
      </c>
      <c r="T835" s="5">
        <f t="shared" si="153"/>
        <v>0</v>
      </c>
      <c r="U835" s="5">
        <f t="shared" si="149"/>
        <v>0</v>
      </c>
      <c r="V835" s="24">
        <v>0</v>
      </c>
      <c r="W835" s="12">
        <f t="shared" si="150"/>
        <v>0</v>
      </c>
      <c r="X835" s="12">
        <f t="shared" si="151"/>
        <v>0</v>
      </c>
      <c r="Y835" s="12">
        <f t="shared" si="154"/>
        <v>0</v>
      </c>
      <c r="Z835" s="52"/>
      <c r="AA835" s="25">
        <f t="shared" si="144"/>
        <v>0</v>
      </c>
      <c r="AB835" s="25"/>
      <c r="AC835" s="25"/>
      <c r="AD835" s="25"/>
      <c r="AE835" s="24"/>
      <c r="AF835" s="24"/>
      <c r="AG835" s="52"/>
      <c r="AH835" s="22" t="s">
        <v>1579</v>
      </c>
      <c r="AI835" s="26"/>
      <c r="AJ835" s="22" t="s">
        <v>1739</v>
      </c>
    </row>
    <row r="836" spans="1:36" x14ac:dyDescent="0.2">
      <c r="A836" s="5">
        <v>842</v>
      </c>
      <c r="B836" s="80">
        <v>331010572819</v>
      </c>
      <c r="C836" s="87">
        <v>610806302154</v>
      </c>
      <c r="D836" s="52" t="s">
        <v>1584</v>
      </c>
      <c r="E836" s="52" t="s">
        <v>1519</v>
      </c>
      <c r="F836" s="52"/>
      <c r="G836" s="58"/>
      <c r="H836" s="58"/>
      <c r="I836" s="50">
        <v>86600690</v>
      </c>
      <c r="J836" s="50">
        <v>230348</v>
      </c>
      <c r="K836" s="51"/>
      <c r="L836" s="52"/>
      <c r="M836" s="22">
        <v>1190</v>
      </c>
      <c r="N836" s="22"/>
      <c r="O836" s="23">
        <v>1</v>
      </c>
      <c r="P836" s="23">
        <v>1</v>
      </c>
      <c r="Q836" s="19">
        <f t="shared" si="142"/>
        <v>-1190</v>
      </c>
      <c r="R836" s="19">
        <f t="shared" si="143"/>
        <v>-1190</v>
      </c>
      <c r="S836" s="5">
        <f t="shared" si="152"/>
        <v>0</v>
      </c>
      <c r="T836" s="5">
        <f t="shared" si="153"/>
        <v>0</v>
      </c>
      <c r="U836" s="5">
        <f t="shared" si="149"/>
        <v>0</v>
      </c>
      <c r="V836" s="24">
        <v>0</v>
      </c>
      <c r="W836" s="12">
        <f t="shared" si="150"/>
        <v>-151296.6</v>
      </c>
      <c r="X836" s="12">
        <f t="shared" si="151"/>
        <v>-196933.1</v>
      </c>
      <c r="Y836" s="12">
        <f t="shared" si="154"/>
        <v>-348229.7</v>
      </c>
      <c r="Z836" s="52"/>
      <c r="AA836" s="25">
        <f t="shared" si="144"/>
        <v>0</v>
      </c>
      <c r="AB836" s="25"/>
      <c r="AC836" s="25"/>
      <c r="AD836" s="25"/>
      <c r="AE836" s="24"/>
      <c r="AF836" s="24"/>
      <c r="AG836" s="52"/>
      <c r="AH836" s="22" t="s">
        <v>1579</v>
      </c>
      <c r="AI836" s="26"/>
      <c r="AJ836" s="22" t="s">
        <v>1739</v>
      </c>
    </row>
    <row r="837" spans="1:36" x14ac:dyDescent="0.2">
      <c r="A837" s="5">
        <v>843</v>
      </c>
      <c r="B837" s="80">
        <v>331000008568</v>
      </c>
      <c r="C837" s="87">
        <v>860740001686</v>
      </c>
      <c r="D837" s="52" t="s">
        <v>1585</v>
      </c>
      <c r="E837" s="52" t="s">
        <v>1586</v>
      </c>
      <c r="F837" s="52" t="s">
        <v>965</v>
      </c>
      <c r="G837" s="58">
        <v>43</v>
      </c>
      <c r="H837" s="58"/>
      <c r="I837" s="50">
        <v>97897350</v>
      </c>
      <c r="J837" s="50">
        <v>88178</v>
      </c>
      <c r="K837" s="51"/>
      <c r="L837" s="52"/>
      <c r="M837" s="52">
        <v>2040</v>
      </c>
      <c r="N837" s="52"/>
      <c r="O837" s="23">
        <v>1</v>
      </c>
      <c r="P837" s="23">
        <v>1</v>
      </c>
      <c r="Q837" s="19">
        <f t="shared" si="142"/>
        <v>-2040</v>
      </c>
      <c r="R837" s="19">
        <f t="shared" si="143"/>
        <v>-2040</v>
      </c>
      <c r="S837" s="5">
        <f t="shared" si="152"/>
        <v>0</v>
      </c>
      <c r="T837" s="5">
        <f t="shared" si="153"/>
        <v>0</v>
      </c>
      <c r="U837" s="5">
        <f t="shared" si="149"/>
        <v>0</v>
      </c>
      <c r="V837" s="24">
        <v>0</v>
      </c>
      <c r="W837" s="12">
        <f t="shared" si="150"/>
        <v>-259365.6</v>
      </c>
      <c r="X837" s="12">
        <f t="shared" si="151"/>
        <v>-337599.60000000003</v>
      </c>
      <c r="Y837" s="12">
        <f t="shared" si="154"/>
        <v>-596965.20000000007</v>
      </c>
      <c r="Z837" s="52"/>
      <c r="AA837" s="25">
        <f t="shared" si="144"/>
        <v>0</v>
      </c>
      <c r="AB837" s="25"/>
      <c r="AC837" s="25"/>
      <c r="AD837" s="25"/>
      <c r="AE837" s="24">
        <v>1</v>
      </c>
      <c r="AF837" s="24"/>
      <c r="AG837" s="52"/>
      <c r="AH837" s="22" t="s">
        <v>1579</v>
      </c>
      <c r="AI837" s="26"/>
      <c r="AJ837" s="22" t="s">
        <v>748</v>
      </c>
    </row>
    <row r="838" spans="1:36" x14ac:dyDescent="0.2">
      <c r="A838" s="5">
        <v>844</v>
      </c>
      <c r="B838" s="80">
        <v>331000008568</v>
      </c>
      <c r="C838" s="87">
        <v>860740001686</v>
      </c>
      <c r="D838" s="52" t="s">
        <v>1585</v>
      </c>
      <c r="E838" s="52" t="s">
        <v>1587</v>
      </c>
      <c r="F838" s="52" t="s">
        <v>965</v>
      </c>
      <c r="G838" s="58">
        <v>43</v>
      </c>
      <c r="H838" s="58"/>
      <c r="I838" s="50">
        <v>7472026</v>
      </c>
      <c r="J838" s="50">
        <v>770003</v>
      </c>
      <c r="K838" s="51"/>
      <c r="L838" s="52"/>
      <c r="M838" s="52">
        <v>250</v>
      </c>
      <c r="N838" s="52"/>
      <c r="O838" s="23">
        <v>1</v>
      </c>
      <c r="P838" s="23">
        <v>1</v>
      </c>
      <c r="Q838" s="19">
        <f t="shared" si="142"/>
        <v>-250</v>
      </c>
      <c r="R838" s="19">
        <f t="shared" si="143"/>
        <v>-250</v>
      </c>
      <c r="S838" s="5">
        <f t="shared" si="152"/>
        <v>0</v>
      </c>
      <c r="T838" s="5">
        <f t="shared" si="153"/>
        <v>0</v>
      </c>
      <c r="U838" s="5">
        <f t="shared" si="149"/>
        <v>0</v>
      </c>
      <c r="V838" s="24">
        <v>0</v>
      </c>
      <c r="W838" s="12">
        <f t="shared" si="150"/>
        <v>-31785</v>
      </c>
      <c r="X838" s="12">
        <f t="shared" si="151"/>
        <v>-41372.5</v>
      </c>
      <c r="Y838" s="12">
        <f t="shared" si="154"/>
        <v>-73157.5</v>
      </c>
      <c r="Z838" s="52"/>
      <c r="AA838" s="25">
        <f t="shared" si="144"/>
        <v>0</v>
      </c>
      <c r="AB838" s="25"/>
      <c r="AC838" s="25"/>
      <c r="AD838" s="25"/>
      <c r="AE838" s="24">
        <v>1</v>
      </c>
      <c r="AF838" s="24"/>
      <c r="AG838" s="52"/>
      <c r="AH838" s="22" t="s">
        <v>1579</v>
      </c>
      <c r="AI838" s="26"/>
      <c r="AJ838" s="22" t="s">
        <v>748</v>
      </c>
    </row>
    <row r="839" spans="1:36" x14ac:dyDescent="0.2">
      <c r="A839" s="5">
        <v>845</v>
      </c>
      <c r="B839" s="80">
        <v>331000008568</v>
      </c>
      <c r="C839" s="87">
        <v>860740001686</v>
      </c>
      <c r="D839" s="52" t="s">
        <v>1585</v>
      </c>
      <c r="E839" s="52" t="s">
        <v>1481</v>
      </c>
      <c r="F839" s="52" t="s">
        <v>965</v>
      </c>
      <c r="G839" s="58">
        <v>43</v>
      </c>
      <c r="H839" s="58"/>
      <c r="I839" s="52">
        <v>10190023</v>
      </c>
      <c r="J839" s="50"/>
      <c r="K839" s="51"/>
      <c r="L839" s="52"/>
      <c r="M839" s="52">
        <v>531</v>
      </c>
      <c r="N839" s="52"/>
      <c r="O839" s="23">
        <v>1</v>
      </c>
      <c r="P839" s="23">
        <v>1</v>
      </c>
      <c r="Q839" s="19">
        <f t="shared" si="142"/>
        <v>-531</v>
      </c>
      <c r="R839" s="19">
        <f t="shared" si="143"/>
        <v>-531</v>
      </c>
      <c r="S839" s="5">
        <f t="shared" si="152"/>
        <v>0</v>
      </c>
      <c r="T839" s="5">
        <f t="shared" si="153"/>
        <v>0</v>
      </c>
      <c r="U839" s="5">
        <f t="shared" si="149"/>
        <v>0</v>
      </c>
      <c r="V839" s="24">
        <v>0</v>
      </c>
      <c r="W839" s="12">
        <f t="shared" si="150"/>
        <v>-67511.34</v>
      </c>
      <c r="X839" s="12">
        <f t="shared" si="151"/>
        <v>-87875.19</v>
      </c>
      <c r="Y839" s="12">
        <f t="shared" si="154"/>
        <v>-155386.53</v>
      </c>
      <c r="Z839" s="52"/>
      <c r="AA839" s="25">
        <f t="shared" si="144"/>
        <v>0</v>
      </c>
      <c r="AB839" s="25"/>
      <c r="AC839" s="25"/>
      <c r="AD839" s="25"/>
      <c r="AE839" s="24">
        <v>1</v>
      </c>
      <c r="AF839" s="24"/>
      <c r="AG839" s="52"/>
      <c r="AH839" s="22" t="s">
        <v>1579</v>
      </c>
      <c r="AI839" s="26"/>
      <c r="AJ839" s="22" t="s">
        <v>748</v>
      </c>
    </row>
    <row r="840" spans="1:36" x14ac:dyDescent="0.2">
      <c r="A840" s="5">
        <v>846</v>
      </c>
      <c r="B840" s="59">
        <v>331010447635</v>
      </c>
      <c r="C840" s="82">
        <v>680731400784</v>
      </c>
      <c r="D840" s="52" t="s">
        <v>1588</v>
      </c>
      <c r="E840" s="52" t="s">
        <v>1589</v>
      </c>
      <c r="F840" s="52" t="s">
        <v>1590</v>
      </c>
      <c r="G840" s="58">
        <v>2</v>
      </c>
      <c r="H840" s="58"/>
      <c r="I840" s="52">
        <v>29107246</v>
      </c>
      <c r="J840" s="50">
        <v>58906880</v>
      </c>
      <c r="K840" s="51"/>
      <c r="L840" s="52"/>
      <c r="M840" s="52">
        <v>780</v>
      </c>
      <c r="N840" s="52"/>
      <c r="O840" s="23">
        <v>1</v>
      </c>
      <c r="P840" s="23">
        <v>1</v>
      </c>
      <c r="Q840" s="19">
        <f t="shared" si="142"/>
        <v>-780</v>
      </c>
      <c r="R840" s="19">
        <f t="shared" si="143"/>
        <v>-780</v>
      </c>
      <c r="S840" s="5">
        <f t="shared" si="152"/>
        <v>0</v>
      </c>
      <c r="T840" s="5">
        <f t="shared" si="153"/>
        <v>0</v>
      </c>
      <c r="U840" s="5">
        <f t="shared" si="149"/>
        <v>0</v>
      </c>
      <c r="V840" s="24">
        <v>0</v>
      </c>
      <c r="W840" s="12">
        <f t="shared" si="150"/>
        <v>-99169.2</v>
      </c>
      <c r="X840" s="12">
        <f t="shared" si="151"/>
        <v>-129082.20000000001</v>
      </c>
      <c r="Y840" s="12">
        <f t="shared" si="154"/>
        <v>-228251.40000000002</v>
      </c>
      <c r="Z840" s="52"/>
      <c r="AA840" s="25">
        <f t="shared" si="144"/>
        <v>0</v>
      </c>
      <c r="AB840" s="25"/>
      <c r="AC840" s="25"/>
      <c r="AD840" s="25"/>
      <c r="AE840" s="24">
        <v>1</v>
      </c>
      <c r="AF840" s="24"/>
      <c r="AG840" s="52"/>
      <c r="AH840" s="22" t="s">
        <v>1579</v>
      </c>
      <c r="AI840" s="26"/>
      <c r="AJ840" s="22" t="s">
        <v>1739</v>
      </c>
    </row>
    <row r="841" spans="1:36" x14ac:dyDescent="0.2">
      <c r="A841" s="5">
        <v>847</v>
      </c>
      <c r="B841" s="80">
        <v>331010341134</v>
      </c>
      <c r="C841" s="81">
        <v>790525400320</v>
      </c>
      <c r="D841" s="52" t="s">
        <v>1591</v>
      </c>
      <c r="E841" s="52" t="s">
        <v>1519</v>
      </c>
      <c r="F841" s="52" t="s">
        <v>1519</v>
      </c>
      <c r="G841" s="58">
        <v>100</v>
      </c>
      <c r="H841" s="58"/>
      <c r="I841" s="52">
        <v>804007043</v>
      </c>
      <c r="J841" s="52">
        <v>406157</v>
      </c>
      <c r="K841" s="51"/>
      <c r="L841" s="52"/>
      <c r="M841" s="52">
        <v>6228</v>
      </c>
      <c r="N841" s="52"/>
      <c r="O841" s="23">
        <v>1</v>
      </c>
      <c r="P841" s="23">
        <v>1</v>
      </c>
      <c r="Q841" s="19">
        <f t="shared" si="142"/>
        <v>-6228</v>
      </c>
      <c r="R841" s="19">
        <f t="shared" si="143"/>
        <v>-6228</v>
      </c>
      <c r="S841" s="5">
        <f t="shared" si="152"/>
        <v>0</v>
      </c>
      <c r="T841" s="5">
        <f t="shared" si="153"/>
        <v>0</v>
      </c>
      <c r="U841" s="5">
        <f t="shared" si="149"/>
        <v>0</v>
      </c>
      <c r="V841" s="24">
        <v>0</v>
      </c>
      <c r="W841" s="12">
        <f t="shared" si="150"/>
        <v>-791827.92</v>
      </c>
      <c r="X841" s="12">
        <f t="shared" si="151"/>
        <v>-1030671.7200000001</v>
      </c>
      <c r="Y841" s="12">
        <f t="shared" si="154"/>
        <v>-1822499.6400000001</v>
      </c>
      <c r="Z841" s="52"/>
      <c r="AA841" s="25">
        <f t="shared" si="144"/>
        <v>0</v>
      </c>
      <c r="AB841" s="25"/>
      <c r="AC841" s="25"/>
      <c r="AD841" s="25"/>
      <c r="AE841" s="24">
        <v>1</v>
      </c>
      <c r="AF841" s="24"/>
      <c r="AG841" s="52"/>
      <c r="AH841" s="22" t="s">
        <v>1579</v>
      </c>
      <c r="AI841" s="26"/>
      <c r="AJ841" s="22" t="s">
        <v>1739</v>
      </c>
    </row>
    <row r="842" spans="1:36" x14ac:dyDescent="0.2">
      <c r="A842" s="5">
        <v>848</v>
      </c>
      <c r="B842" s="80">
        <v>331000047712</v>
      </c>
      <c r="C842" s="81">
        <v>1140003822</v>
      </c>
      <c r="D842" s="52" t="s">
        <v>1592</v>
      </c>
      <c r="E842" s="52" t="s">
        <v>1593</v>
      </c>
      <c r="F842" s="52" t="s">
        <v>1519</v>
      </c>
      <c r="G842" s="58">
        <v>96</v>
      </c>
      <c r="H842" s="58"/>
      <c r="I842" s="52">
        <v>87686076</v>
      </c>
      <c r="J842" s="52">
        <v>99972</v>
      </c>
      <c r="K842" s="51"/>
      <c r="L842" s="52"/>
      <c r="M842" s="52">
        <v>993</v>
      </c>
      <c r="N842" s="52"/>
      <c r="O842" s="23">
        <v>1</v>
      </c>
      <c r="P842" s="31">
        <v>0</v>
      </c>
      <c r="Q842" s="19">
        <f t="shared" si="142"/>
        <v>-993</v>
      </c>
      <c r="R842" s="19">
        <f t="shared" si="143"/>
        <v>0</v>
      </c>
      <c r="S842" s="5">
        <f t="shared" si="152"/>
        <v>0</v>
      </c>
      <c r="T842" s="5">
        <f t="shared" si="153"/>
        <v>0</v>
      </c>
      <c r="U842" s="5">
        <f t="shared" si="149"/>
        <v>0</v>
      </c>
      <c r="V842" s="24">
        <v>0</v>
      </c>
      <c r="W842" s="12">
        <f t="shared" si="150"/>
        <v>-126250.02</v>
      </c>
      <c r="X842" s="12">
        <f t="shared" si="151"/>
        <v>0</v>
      </c>
      <c r="Y842" s="12">
        <f t="shared" si="154"/>
        <v>-126250.02</v>
      </c>
      <c r="Z842" s="52"/>
      <c r="AA842" s="25">
        <f t="shared" si="144"/>
        <v>-993</v>
      </c>
      <c r="AB842" s="25"/>
      <c r="AC842" s="25"/>
      <c r="AD842" s="25"/>
      <c r="AE842" s="24">
        <v>1</v>
      </c>
      <c r="AF842" s="24"/>
      <c r="AG842" s="52"/>
      <c r="AH842" s="22" t="s">
        <v>1579</v>
      </c>
      <c r="AI842" s="26"/>
      <c r="AJ842" s="22" t="s">
        <v>1739</v>
      </c>
    </row>
    <row r="843" spans="1:36" x14ac:dyDescent="0.2">
      <c r="A843" s="5">
        <v>849</v>
      </c>
      <c r="B843" s="80">
        <v>331000047712</v>
      </c>
      <c r="C843" s="81">
        <v>1140003822</v>
      </c>
      <c r="D843" s="52" t="s">
        <v>1592</v>
      </c>
      <c r="E843" s="52" t="s">
        <v>1593</v>
      </c>
      <c r="F843" s="52" t="s">
        <v>1519</v>
      </c>
      <c r="G843" s="58">
        <v>96</v>
      </c>
      <c r="H843" s="58"/>
      <c r="I843" s="52" t="s">
        <v>1594</v>
      </c>
      <c r="J843" s="52">
        <v>99351</v>
      </c>
      <c r="K843" s="51"/>
      <c r="L843" s="52"/>
      <c r="M843" s="22">
        <v>501</v>
      </c>
      <c r="N843" s="22"/>
      <c r="O843" s="23">
        <v>1</v>
      </c>
      <c r="P843" s="23">
        <v>1</v>
      </c>
      <c r="Q843" s="19">
        <f t="shared" si="142"/>
        <v>-501</v>
      </c>
      <c r="R843" s="19">
        <f t="shared" si="143"/>
        <v>-501</v>
      </c>
      <c r="S843" s="5">
        <f t="shared" si="152"/>
        <v>0</v>
      </c>
      <c r="T843" s="5">
        <f t="shared" si="153"/>
        <v>0</v>
      </c>
      <c r="U843" s="5">
        <f t="shared" si="149"/>
        <v>0</v>
      </c>
      <c r="V843" s="24">
        <v>0</v>
      </c>
      <c r="W843" s="12">
        <f t="shared" si="150"/>
        <v>-63697.14</v>
      </c>
      <c r="X843" s="12">
        <f t="shared" si="151"/>
        <v>-82910.490000000005</v>
      </c>
      <c r="Y843" s="12">
        <f t="shared" si="154"/>
        <v>-146607.63</v>
      </c>
      <c r="Z843" s="52"/>
      <c r="AA843" s="25">
        <f t="shared" si="144"/>
        <v>0</v>
      </c>
      <c r="AB843" s="25"/>
      <c r="AC843" s="25"/>
      <c r="AD843" s="25"/>
      <c r="AE843" s="24"/>
      <c r="AF843" s="24"/>
      <c r="AG843" s="52"/>
      <c r="AH843" s="22" t="s">
        <v>1579</v>
      </c>
      <c r="AI843" s="26"/>
      <c r="AJ843" s="22" t="s">
        <v>1739</v>
      </c>
    </row>
    <row r="844" spans="1:36" x14ac:dyDescent="0.2">
      <c r="A844" s="5">
        <v>850</v>
      </c>
      <c r="B844" s="46">
        <v>331010428738</v>
      </c>
      <c r="C844" s="47">
        <v>751203400830</v>
      </c>
      <c r="D844" s="50" t="s">
        <v>1595</v>
      </c>
      <c r="E844" s="46" t="s">
        <v>1596</v>
      </c>
      <c r="F844" s="46" t="s">
        <v>1597</v>
      </c>
      <c r="G844" s="49">
        <v>51</v>
      </c>
      <c r="H844" s="49"/>
      <c r="I844" s="50">
        <v>11169296</v>
      </c>
      <c r="J844" s="50">
        <v>11478</v>
      </c>
      <c r="K844" s="51"/>
      <c r="L844" s="50"/>
      <c r="M844" s="50">
        <v>830</v>
      </c>
      <c r="N844" s="50"/>
      <c r="O844" s="23">
        <v>1</v>
      </c>
      <c r="P844" s="23">
        <v>1</v>
      </c>
      <c r="Q844" s="19">
        <f t="shared" si="142"/>
        <v>-830</v>
      </c>
      <c r="R844" s="19">
        <f t="shared" si="143"/>
        <v>-830</v>
      </c>
      <c r="S844" s="5">
        <f t="shared" si="152"/>
        <v>0</v>
      </c>
      <c r="T844" s="5">
        <f t="shared" si="153"/>
        <v>0</v>
      </c>
      <c r="U844" s="5">
        <f t="shared" si="149"/>
        <v>0</v>
      </c>
      <c r="V844" s="24">
        <v>0</v>
      </c>
      <c r="W844" s="12">
        <f t="shared" si="150"/>
        <v>-105526.2</v>
      </c>
      <c r="X844" s="12">
        <f t="shared" si="151"/>
        <v>-137356.70000000001</v>
      </c>
      <c r="Y844" s="12">
        <f t="shared" si="154"/>
        <v>-242882.90000000002</v>
      </c>
      <c r="Z844" s="52"/>
      <c r="AA844" s="25">
        <f t="shared" si="144"/>
        <v>0</v>
      </c>
      <c r="AB844" s="25"/>
      <c r="AC844" s="25"/>
      <c r="AD844" s="25"/>
      <c r="AE844" s="24">
        <v>1</v>
      </c>
      <c r="AF844" s="24"/>
      <c r="AG844" s="50"/>
      <c r="AH844" s="22" t="s">
        <v>1579</v>
      </c>
      <c r="AI844" s="26"/>
      <c r="AJ844" s="22" t="s">
        <v>1739</v>
      </c>
    </row>
    <row r="845" spans="1:36" x14ac:dyDescent="0.2">
      <c r="A845" s="5">
        <v>851</v>
      </c>
      <c r="B845" s="46">
        <v>330100223246</v>
      </c>
      <c r="C845" s="47">
        <v>41240007688</v>
      </c>
      <c r="D845" s="50" t="s">
        <v>1598</v>
      </c>
      <c r="E845" s="46" t="s">
        <v>1578</v>
      </c>
      <c r="F845" s="46" t="s">
        <v>1519</v>
      </c>
      <c r="G845" s="49">
        <v>107</v>
      </c>
      <c r="H845" s="49"/>
      <c r="I845" s="50">
        <v>29456818</v>
      </c>
      <c r="J845" s="50">
        <v>89334</v>
      </c>
      <c r="K845" s="51"/>
      <c r="L845" s="50"/>
      <c r="M845" s="50">
        <v>1353</v>
      </c>
      <c r="N845" s="50"/>
      <c r="O845" s="23">
        <v>1</v>
      </c>
      <c r="P845" s="23">
        <v>1</v>
      </c>
      <c r="Q845" s="19">
        <f t="shared" si="142"/>
        <v>-1353</v>
      </c>
      <c r="R845" s="19">
        <f t="shared" si="143"/>
        <v>-1353</v>
      </c>
      <c r="S845" s="5">
        <f t="shared" si="152"/>
        <v>0</v>
      </c>
      <c r="T845" s="5">
        <f t="shared" si="153"/>
        <v>0</v>
      </c>
      <c r="U845" s="5">
        <f t="shared" si="149"/>
        <v>0</v>
      </c>
      <c r="V845" s="24">
        <v>0</v>
      </c>
      <c r="W845" s="12">
        <f t="shared" si="150"/>
        <v>-172020.42</v>
      </c>
      <c r="X845" s="12">
        <f t="shared" si="151"/>
        <v>-223907.97</v>
      </c>
      <c r="Y845" s="12">
        <f t="shared" si="154"/>
        <v>-395928.39</v>
      </c>
      <c r="Z845" s="52"/>
      <c r="AA845" s="25">
        <f t="shared" si="144"/>
        <v>0</v>
      </c>
      <c r="AB845" s="25"/>
      <c r="AC845" s="25"/>
      <c r="AD845" s="25"/>
      <c r="AE845" s="24">
        <v>1</v>
      </c>
      <c r="AF845" s="24"/>
      <c r="AG845" s="50"/>
      <c r="AH845" s="22" t="s">
        <v>1579</v>
      </c>
      <c r="AI845" s="26"/>
      <c r="AJ845" s="22" t="s">
        <v>1739</v>
      </c>
    </row>
    <row r="846" spans="1:36" x14ac:dyDescent="0.2">
      <c r="A846" s="5">
        <v>852</v>
      </c>
      <c r="B846" s="46">
        <v>330100217153</v>
      </c>
      <c r="C846" s="47">
        <v>30540006814</v>
      </c>
      <c r="D846" s="50" t="s">
        <v>1599</v>
      </c>
      <c r="E846" s="46" t="s">
        <v>1600</v>
      </c>
      <c r="F846" s="46" t="s">
        <v>1549</v>
      </c>
      <c r="G846" s="49" t="s">
        <v>49</v>
      </c>
      <c r="H846" s="49"/>
      <c r="I846" s="50">
        <v>12872521</v>
      </c>
      <c r="J846" s="50">
        <v>17117523</v>
      </c>
      <c r="K846" s="51"/>
      <c r="L846" s="50"/>
      <c r="M846" s="22">
        <v>310</v>
      </c>
      <c r="N846" s="22"/>
      <c r="O846" s="23">
        <v>1</v>
      </c>
      <c r="P846" s="23">
        <v>0</v>
      </c>
      <c r="Q846" s="19">
        <f t="shared" si="142"/>
        <v>-310</v>
      </c>
      <c r="R846" s="19">
        <f t="shared" si="143"/>
        <v>0</v>
      </c>
      <c r="S846" s="5">
        <f t="shared" si="152"/>
        <v>0</v>
      </c>
      <c r="T846" s="5">
        <f t="shared" si="153"/>
        <v>0</v>
      </c>
      <c r="U846" s="5">
        <f t="shared" si="149"/>
        <v>0</v>
      </c>
      <c r="V846" s="24">
        <v>0</v>
      </c>
      <c r="W846" s="12">
        <f t="shared" si="150"/>
        <v>-39413.4</v>
      </c>
      <c r="X846" s="12">
        <f t="shared" si="151"/>
        <v>0</v>
      </c>
      <c r="Y846" s="12">
        <f t="shared" si="154"/>
        <v>-39413.4</v>
      </c>
      <c r="Z846" s="52"/>
      <c r="AA846" s="25">
        <f t="shared" si="144"/>
        <v>-310</v>
      </c>
      <c r="AB846" s="25"/>
      <c r="AC846" s="25"/>
      <c r="AD846" s="25"/>
      <c r="AE846" s="24">
        <v>1</v>
      </c>
      <c r="AF846" s="24"/>
      <c r="AG846" s="50"/>
      <c r="AH846" s="22" t="s">
        <v>1579</v>
      </c>
      <c r="AI846" s="26"/>
      <c r="AJ846" s="22" t="s">
        <v>1739</v>
      </c>
    </row>
    <row r="847" spans="1:36" x14ac:dyDescent="0.2">
      <c r="A847" s="5">
        <v>853</v>
      </c>
      <c r="B847" s="46">
        <v>582100232945</v>
      </c>
      <c r="C847" s="47">
        <v>40340008845</v>
      </c>
      <c r="D847" s="50" t="s">
        <v>1601</v>
      </c>
      <c r="E847" s="46" t="s">
        <v>1586</v>
      </c>
      <c r="F847" s="46" t="s">
        <v>1602</v>
      </c>
      <c r="G847" s="49">
        <v>43</v>
      </c>
      <c r="H847" s="49"/>
      <c r="I847" s="50">
        <v>11172088</v>
      </c>
      <c r="J847" s="50" t="s">
        <v>1603</v>
      </c>
      <c r="K847" s="51"/>
      <c r="L847" s="50"/>
      <c r="M847" s="50">
        <v>727</v>
      </c>
      <c r="N847" s="50"/>
      <c r="O847" s="23">
        <v>1</v>
      </c>
      <c r="P847" s="23">
        <v>1</v>
      </c>
      <c r="Q847" s="19">
        <f t="shared" si="142"/>
        <v>-727</v>
      </c>
      <c r="R847" s="19">
        <f t="shared" si="143"/>
        <v>-727</v>
      </c>
      <c r="S847" s="5">
        <f t="shared" si="152"/>
        <v>0</v>
      </c>
      <c r="T847" s="5">
        <f t="shared" si="153"/>
        <v>0</v>
      </c>
      <c r="U847" s="5">
        <f t="shared" si="149"/>
        <v>0</v>
      </c>
      <c r="V847" s="24">
        <v>0</v>
      </c>
      <c r="W847" s="12">
        <f t="shared" si="150"/>
        <v>-92430.78</v>
      </c>
      <c r="X847" s="12">
        <f t="shared" si="151"/>
        <v>-120311.23000000001</v>
      </c>
      <c r="Y847" s="12">
        <f t="shared" si="154"/>
        <v>-212742.01</v>
      </c>
      <c r="Z847" s="52"/>
      <c r="AA847" s="25">
        <f t="shared" si="144"/>
        <v>0</v>
      </c>
      <c r="AB847" s="25"/>
      <c r="AC847" s="25"/>
      <c r="AD847" s="25"/>
      <c r="AE847" s="24">
        <v>1</v>
      </c>
      <c r="AF847" s="24"/>
      <c r="AG847" s="50"/>
      <c r="AH847" s="22" t="s">
        <v>1579</v>
      </c>
      <c r="AI847" s="26"/>
      <c r="AJ847" s="22" t="s">
        <v>748</v>
      </c>
    </row>
    <row r="848" spans="1:36" x14ac:dyDescent="0.2">
      <c r="A848" s="5">
        <v>854</v>
      </c>
      <c r="B848" s="46">
        <v>330100213183</v>
      </c>
      <c r="C848" s="47">
        <v>240005245</v>
      </c>
      <c r="D848" s="50" t="s">
        <v>1604</v>
      </c>
      <c r="E848" s="46" t="s">
        <v>1296</v>
      </c>
      <c r="F848" s="46"/>
      <c r="G848" s="49"/>
      <c r="H848" s="49"/>
      <c r="I848" s="50">
        <v>29039251</v>
      </c>
      <c r="J848" s="50">
        <v>57915001</v>
      </c>
      <c r="K848" s="51"/>
      <c r="L848" s="50"/>
      <c r="M848" s="22">
        <v>0</v>
      </c>
      <c r="N848" s="22"/>
      <c r="O848" s="23">
        <v>1</v>
      </c>
      <c r="P848" s="23">
        <v>1</v>
      </c>
      <c r="Q848" s="19">
        <f t="shared" si="142"/>
        <v>0</v>
      </c>
      <c r="R848" s="19">
        <f t="shared" si="143"/>
        <v>0</v>
      </c>
      <c r="S848" s="5">
        <f t="shared" si="152"/>
        <v>0</v>
      </c>
      <c r="T848" s="5">
        <f t="shared" si="153"/>
        <v>0</v>
      </c>
      <c r="U848" s="5">
        <f t="shared" si="149"/>
        <v>0</v>
      </c>
      <c r="V848" s="24">
        <v>0</v>
      </c>
      <c r="W848" s="12">
        <f t="shared" si="150"/>
        <v>0</v>
      </c>
      <c r="X848" s="12">
        <f t="shared" si="151"/>
        <v>0</v>
      </c>
      <c r="Y848" s="12">
        <f t="shared" si="154"/>
        <v>0</v>
      </c>
      <c r="Z848" s="52"/>
      <c r="AA848" s="25">
        <f t="shared" si="144"/>
        <v>0</v>
      </c>
      <c r="AB848" s="25"/>
      <c r="AC848" s="25"/>
      <c r="AD848" s="25"/>
      <c r="AE848" s="24"/>
      <c r="AF848" s="24"/>
      <c r="AG848" s="50"/>
      <c r="AH848" s="22" t="s">
        <v>1579</v>
      </c>
      <c r="AI848" s="26"/>
      <c r="AJ848" s="22" t="s">
        <v>748</v>
      </c>
    </row>
    <row r="849" spans="1:36" x14ac:dyDescent="0.2">
      <c r="A849" s="5">
        <v>855</v>
      </c>
      <c r="B849" s="46">
        <v>330100213183</v>
      </c>
      <c r="C849" s="47">
        <v>240005245</v>
      </c>
      <c r="D849" s="50" t="s">
        <v>1604</v>
      </c>
      <c r="E849" s="46" t="s">
        <v>1296</v>
      </c>
      <c r="F849" s="46"/>
      <c r="G849" s="49"/>
      <c r="H849" s="49"/>
      <c r="I849" s="19">
        <v>0</v>
      </c>
      <c r="J849" s="46"/>
      <c r="K849" s="51"/>
      <c r="L849" s="50"/>
      <c r="M849" s="22">
        <v>37</v>
      </c>
      <c r="N849" s="22"/>
      <c r="O849" s="23">
        <v>1</v>
      </c>
      <c r="P849" s="23">
        <v>1</v>
      </c>
      <c r="Q849" s="19">
        <f t="shared" ref="Q849:Q911" si="155">(N849-M849)*O849</f>
        <v>-37</v>
      </c>
      <c r="R849" s="19">
        <f t="shared" ref="R849:R911" si="156">(N849-M849)*P849</f>
        <v>-37</v>
      </c>
      <c r="S849" s="5">
        <f t="shared" si="152"/>
        <v>0</v>
      </c>
      <c r="T849" s="5">
        <f t="shared" si="153"/>
        <v>0</v>
      </c>
      <c r="U849" s="5">
        <f t="shared" si="149"/>
        <v>0</v>
      </c>
      <c r="V849" s="24">
        <v>0</v>
      </c>
      <c r="W849" s="12">
        <f t="shared" si="150"/>
        <v>-4704.18</v>
      </c>
      <c r="X849" s="12">
        <f t="shared" si="151"/>
        <v>-6123.13</v>
      </c>
      <c r="Y849" s="12">
        <f t="shared" si="154"/>
        <v>-10827.310000000001</v>
      </c>
      <c r="Z849" s="52"/>
      <c r="AA849" s="25">
        <f t="shared" ref="AA849:AA911" si="157">Q849-R849</f>
        <v>0</v>
      </c>
      <c r="AB849" s="25"/>
      <c r="AC849" s="25"/>
      <c r="AD849" s="25"/>
      <c r="AE849" s="24"/>
      <c r="AF849" s="24"/>
      <c r="AG849" s="50"/>
      <c r="AH849" s="22" t="s">
        <v>1579</v>
      </c>
      <c r="AI849" s="26"/>
      <c r="AJ849" s="22" t="s">
        <v>748</v>
      </c>
    </row>
    <row r="850" spans="1:36" x14ac:dyDescent="0.2">
      <c r="A850" s="5">
        <v>856</v>
      </c>
      <c r="B850" s="46">
        <v>331012286447</v>
      </c>
      <c r="C850" s="47">
        <v>671207301311</v>
      </c>
      <c r="D850" s="50" t="s">
        <v>1605</v>
      </c>
      <c r="E850" s="46" t="s">
        <v>1485</v>
      </c>
      <c r="F850" s="46"/>
      <c r="G850" s="49"/>
      <c r="H850" s="49"/>
      <c r="I850" s="50">
        <v>5200943</v>
      </c>
      <c r="J850" s="50"/>
      <c r="K850" s="51"/>
      <c r="L850" s="50"/>
      <c r="M850" s="22">
        <v>827</v>
      </c>
      <c r="N850" s="22"/>
      <c r="O850" s="23">
        <v>1</v>
      </c>
      <c r="P850" s="23">
        <v>1</v>
      </c>
      <c r="Q850" s="19">
        <f t="shared" si="155"/>
        <v>-827</v>
      </c>
      <c r="R850" s="19">
        <f t="shared" si="156"/>
        <v>-827</v>
      </c>
      <c r="S850" s="5">
        <f t="shared" si="152"/>
        <v>0</v>
      </c>
      <c r="T850" s="5">
        <f t="shared" si="153"/>
        <v>0</v>
      </c>
      <c r="U850" s="5">
        <f t="shared" si="149"/>
        <v>0</v>
      </c>
      <c r="V850" s="24">
        <v>0</v>
      </c>
      <c r="W850" s="12">
        <f t="shared" si="150"/>
        <v>-105144.78</v>
      </c>
      <c r="X850" s="12">
        <f t="shared" si="151"/>
        <v>-136860.23000000001</v>
      </c>
      <c r="Y850" s="12">
        <f t="shared" si="154"/>
        <v>-242005.01</v>
      </c>
      <c r="Z850" s="52"/>
      <c r="AA850" s="25">
        <f t="shared" si="157"/>
        <v>0</v>
      </c>
      <c r="AB850" s="25"/>
      <c r="AC850" s="25"/>
      <c r="AD850" s="25"/>
      <c r="AE850" s="24"/>
      <c r="AF850" s="24"/>
      <c r="AG850" s="50"/>
      <c r="AH850" s="22" t="s">
        <v>1579</v>
      </c>
      <c r="AI850" s="26"/>
      <c r="AJ850" s="22" t="s">
        <v>748</v>
      </c>
    </row>
    <row r="851" spans="1:36" x14ac:dyDescent="0.2">
      <c r="A851" s="5">
        <v>857</v>
      </c>
      <c r="B851" s="46">
        <v>331000035488</v>
      </c>
      <c r="C851" s="47">
        <v>990740001552</v>
      </c>
      <c r="D851" s="50" t="s">
        <v>1606</v>
      </c>
      <c r="E851" s="46" t="s">
        <v>1607</v>
      </c>
      <c r="F851" s="46" t="s">
        <v>1519</v>
      </c>
      <c r="G851" s="49">
        <v>98</v>
      </c>
      <c r="H851" s="49" t="s">
        <v>134</v>
      </c>
      <c r="I851" s="50">
        <v>10298031</v>
      </c>
      <c r="J851" s="50">
        <v>98352</v>
      </c>
      <c r="K851" s="51"/>
      <c r="L851" s="50"/>
      <c r="M851" s="50">
        <v>524</v>
      </c>
      <c r="N851" s="50"/>
      <c r="O851" s="23">
        <v>1</v>
      </c>
      <c r="P851" s="23">
        <v>1</v>
      </c>
      <c r="Q851" s="19">
        <f t="shared" si="155"/>
        <v>-524</v>
      </c>
      <c r="R851" s="19">
        <f t="shared" si="156"/>
        <v>-524</v>
      </c>
      <c r="S851" s="5">
        <f t="shared" si="152"/>
        <v>0</v>
      </c>
      <c r="T851" s="5">
        <f t="shared" si="153"/>
        <v>0</v>
      </c>
      <c r="U851" s="5">
        <f t="shared" si="149"/>
        <v>0</v>
      </c>
      <c r="V851" s="24">
        <v>0</v>
      </c>
      <c r="W851" s="12">
        <f t="shared" si="150"/>
        <v>-66621.36</v>
      </c>
      <c r="X851" s="12">
        <f t="shared" si="151"/>
        <v>-86716.760000000009</v>
      </c>
      <c r="Y851" s="12">
        <f t="shared" si="154"/>
        <v>-153338.12</v>
      </c>
      <c r="Z851" s="52"/>
      <c r="AA851" s="25">
        <f t="shared" si="157"/>
        <v>0</v>
      </c>
      <c r="AB851" s="25"/>
      <c r="AC851" s="25"/>
      <c r="AD851" s="25"/>
      <c r="AE851" s="24">
        <v>1</v>
      </c>
      <c r="AF851" s="24"/>
      <c r="AG851" s="50"/>
      <c r="AH851" s="22" t="s">
        <v>1579</v>
      </c>
      <c r="AI851" s="26"/>
      <c r="AJ851" s="22" t="s">
        <v>1739</v>
      </c>
    </row>
    <row r="852" spans="1:36" x14ac:dyDescent="0.2">
      <c r="A852" s="5">
        <v>858</v>
      </c>
      <c r="B852" s="46">
        <v>330100222380</v>
      </c>
      <c r="C852" s="47">
        <v>40940005486</v>
      </c>
      <c r="D852" s="52" t="s">
        <v>1608</v>
      </c>
      <c r="E852" s="46" t="s">
        <v>1609</v>
      </c>
      <c r="F852" s="46"/>
      <c r="G852" s="49"/>
      <c r="H852" s="49"/>
      <c r="I852" s="50">
        <v>97708955</v>
      </c>
      <c r="J852" s="50">
        <v>153622</v>
      </c>
      <c r="K852" s="51"/>
      <c r="L852" s="50"/>
      <c r="M852" s="22">
        <v>405</v>
      </c>
      <c r="N852" s="22"/>
      <c r="O852" s="23">
        <v>1</v>
      </c>
      <c r="P852" s="23">
        <v>1</v>
      </c>
      <c r="Q852" s="19">
        <f t="shared" si="155"/>
        <v>-405</v>
      </c>
      <c r="R852" s="19">
        <f t="shared" si="156"/>
        <v>-405</v>
      </c>
      <c r="S852" s="5">
        <f t="shared" si="152"/>
        <v>0</v>
      </c>
      <c r="T852" s="5">
        <f t="shared" si="153"/>
        <v>0</v>
      </c>
      <c r="U852" s="5">
        <f t="shared" si="149"/>
        <v>0</v>
      </c>
      <c r="V852" s="24">
        <v>0</v>
      </c>
      <c r="W852" s="12">
        <f t="shared" si="150"/>
        <v>-51491.7</v>
      </c>
      <c r="X852" s="12">
        <f t="shared" si="151"/>
        <v>-67023.45</v>
      </c>
      <c r="Y852" s="12">
        <f t="shared" si="154"/>
        <v>-118515.15</v>
      </c>
      <c r="Z852" s="52"/>
      <c r="AA852" s="25">
        <f t="shared" si="157"/>
        <v>0</v>
      </c>
      <c r="AB852" s="25"/>
      <c r="AC852" s="25"/>
      <c r="AD852" s="25"/>
      <c r="AE852" s="24"/>
      <c r="AF852" s="24"/>
      <c r="AG852" s="50"/>
      <c r="AH852" s="22" t="s">
        <v>560</v>
      </c>
      <c r="AI852" s="26"/>
      <c r="AJ852" s="22" t="s">
        <v>1739</v>
      </c>
    </row>
    <row r="853" spans="1:36" x14ac:dyDescent="0.2">
      <c r="A853" s="5">
        <v>859</v>
      </c>
      <c r="B853" s="46"/>
      <c r="C853" s="47">
        <v>720813301365</v>
      </c>
      <c r="D853" s="50" t="s">
        <v>1610</v>
      </c>
      <c r="E853" s="46" t="s">
        <v>1611</v>
      </c>
      <c r="F853" s="46"/>
      <c r="G853" s="49"/>
      <c r="H853" s="49"/>
      <c r="I853" s="50">
        <v>16703378</v>
      </c>
      <c r="J853" s="50">
        <v>66912814</v>
      </c>
      <c r="K853" s="51"/>
      <c r="L853" s="50"/>
      <c r="M853" s="22">
        <v>30</v>
      </c>
      <c r="N853" s="22"/>
      <c r="O853" s="23">
        <v>1</v>
      </c>
      <c r="P853" s="23">
        <v>1</v>
      </c>
      <c r="Q853" s="19">
        <f t="shared" si="155"/>
        <v>-30</v>
      </c>
      <c r="R853" s="19">
        <f t="shared" si="156"/>
        <v>-30</v>
      </c>
      <c r="S853" s="5">
        <f t="shared" si="152"/>
        <v>0</v>
      </c>
      <c r="T853" s="5">
        <f t="shared" si="153"/>
        <v>0</v>
      </c>
      <c r="U853" s="5">
        <f t="shared" si="149"/>
        <v>0</v>
      </c>
      <c r="V853" s="24">
        <v>0</v>
      </c>
      <c r="W853" s="12">
        <f t="shared" si="150"/>
        <v>-3814.2</v>
      </c>
      <c r="X853" s="12">
        <f t="shared" si="151"/>
        <v>-4964.7000000000007</v>
      </c>
      <c r="Y853" s="12">
        <f t="shared" si="154"/>
        <v>-8778.9000000000015</v>
      </c>
      <c r="Z853" s="52"/>
      <c r="AA853" s="25">
        <f t="shared" si="157"/>
        <v>0</v>
      </c>
      <c r="AB853" s="25"/>
      <c r="AC853" s="25"/>
      <c r="AD853" s="25"/>
      <c r="AE853" s="24"/>
      <c r="AF853" s="24"/>
      <c r="AG853" s="50"/>
      <c r="AH853" s="22" t="s">
        <v>1579</v>
      </c>
      <c r="AI853" s="26"/>
      <c r="AJ853" s="22" t="s">
        <v>1739</v>
      </c>
    </row>
    <row r="854" spans="1:36" x14ac:dyDescent="0.2">
      <c r="A854" s="5">
        <v>860</v>
      </c>
      <c r="B854" s="46">
        <v>331012064443</v>
      </c>
      <c r="C854" s="47">
        <v>590303402158</v>
      </c>
      <c r="D854" s="50" t="s">
        <v>1612</v>
      </c>
      <c r="E854" s="46" t="s">
        <v>1613</v>
      </c>
      <c r="F854" s="46"/>
      <c r="G854" s="49"/>
      <c r="H854" s="49"/>
      <c r="I854" s="50">
        <v>193628</v>
      </c>
      <c r="J854" s="50">
        <v>317988</v>
      </c>
      <c r="K854" s="51"/>
      <c r="L854" s="50"/>
      <c r="M854" s="22">
        <v>249</v>
      </c>
      <c r="N854" s="22"/>
      <c r="O854" s="23">
        <v>1</v>
      </c>
      <c r="P854" s="23">
        <v>1</v>
      </c>
      <c r="Q854" s="19">
        <f t="shared" si="155"/>
        <v>-249</v>
      </c>
      <c r="R854" s="19">
        <f t="shared" si="156"/>
        <v>-249</v>
      </c>
      <c r="S854" s="5">
        <f t="shared" si="152"/>
        <v>0</v>
      </c>
      <c r="T854" s="5">
        <f t="shared" si="153"/>
        <v>0</v>
      </c>
      <c r="U854" s="5">
        <f t="shared" si="149"/>
        <v>0</v>
      </c>
      <c r="V854" s="24">
        <v>0</v>
      </c>
      <c r="W854" s="12">
        <f t="shared" si="150"/>
        <v>-31657.86</v>
      </c>
      <c r="X854" s="12">
        <f t="shared" si="151"/>
        <v>-41207.01</v>
      </c>
      <c r="Y854" s="12">
        <f t="shared" si="154"/>
        <v>-72864.87</v>
      </c>
      <c r="Z854" s="52"/>
      <c r="AA854" s="25">
        <f t="shared" si="157"/>
        <v>0</v>
      </c>
      <c r="AB854" s="25"/>
      <c r="AC854" s="25"/>
      <c r="AD854" s="25"/>
      <c r="AE854" s="24"/>
      <c r="AF854" s="24"/>
      <c r="AG854" s="50"/>
      <c r="AH854" s="22" t="s">
        <v>1579</v>
      </c>
      <c r="AI854" s="26"/>
      <c r="AJ854" s="22" t="s">
        <v>748</v>
      </c>
    </row>
    <row r="855" spans="1:36" x14ac:dyDescent="0.2">
      <c r="A855" s="5">
        <v>861</v>
      </c>
      <c r="B855" s="46">
        <v>331010341134</v>
      </c>
      <c r="C855" s="47">
        <v>820314450124</v>
      </c>
      <c r="D855" s="50" t="s">
        <v>1614</v>
      </c>
      <c r="E855" s="46" t="s">
        <v>1615</v>
      </c>
      <c r="F855" s="46" t="s">
        <v>1296</v>
      </c>
      <c r="G855" s="49" t="s">
        <v>49</v>
      </c>
      <c r="H855" s="49"/>
      <c r="I855" s="50">
        <v>17316957</v>
      </c>
      <c r="J855" s="50">
        <v>946613</v>
      </c>
      <c r="K855" s="51"/>
      <c r="L855" s="50"/>
      <c r="M855" s="50">
        <v>195</v>
      </c>
      <c r="N855" s="50"/>
      <c r="O855" s="23">
        <v>1</v>
      </c>
      <c r="P855" s="23">
        <v>1</v>
      </c>
      <c r="Q855" s="19">
        <f t="shared" si="155"/>
        <v>-195</v>
      </c>
      <c r="R855" s="19">
        <f t="shared" si="156"/>
        <v>-195</v>
      </c>
      <c r="S855" s="5">
        <f t="shared" si="152"/>
        <v>0</v>
      </c>
      <c r="T855" s="5">
        <f t="shared" si="153"/>
        <v>0</v>
      </c>
      <c r="U855" s="5">
        <f t="shared" si="149"/>
        <v>0</v>
      </c>
      <c r="V855" s="24">
        <v>0</v>
      </c>
      <c r="W855" s="12">
        <f t="shared" si="150"/>
        <v>-24792.3</v>
      </c>
      <c r="X855" s="12">
        <f t="shared" si="151"/>
        <v>-32270.550000000003</v>
      </c>
      <c r="Y855" s="12">
        <f t="shared" si="154"/>
        <v>-57062.850000000006</v>
      </c>
      <c r="Z855" s="52"/>
      <c r="AA855" s="25">
        <f t="shared" si="157"/>
        <v>0</v>
      </c>
      <c r="AB855" s="25"/>
      <c r="AC855" s="25"/>
      <c r="AD855" s="25"/>
      <c r="AE855" s="24">
        <v>1</v>
      </c>
      <c r="AF855" s="24"/>
      <c r="AG855" s="50"/>
      <c r="AH855" s="22" t="s">
        <v>1579</v>
      </c>
      <c r="AI855" s="26"/>
      <c r="AJ855" s="22" t="s">
        <v>748</v>
      </c>
    </row>
    <row r="856" spans="1:36" x14ac:dyDescent="0.2">
      <c r="A856" s="5">
        <v>862</v>
      </c>
      <c r="B856" s="46">
        <v>331012144038</v>
      </c>
      <c r="C856" s="47"/>
      <c r="D856" s="52" t="s">
        <v>1616</v>
      </c>
      <c r="E856" s="46" t="s">
        <v>1617</v>
      </c>
      <c r="F856" s="46"/>
      <c r="G856" s="49"/>
      <c r="H856" s="49"/>
      <c r="I856" s="50">
        <v>6667408</v>
      </c>
      <c r="J856" s="50">
        <v>57915729</v>
      </c>
      <c r="K856" s="51"/>
      <c r="L856" s="50"/>
      <c r="M856" s="50">
        <v>435</v>
      </c>
      <c r="N856" s="50"/>
      <c r="O856" s="23">
        <v>1</v>
      </c>
      <c r="P856" s="31">
        <v>0</v>
      </c>
      <c r="Q856" s="19">
        <f t="shared" si="155"/>
        <v>-435</v>
      </c>
      <c r="R856" s="19">
        <f t="shared" si="156"/>
        <v>0</v>
      </c>
      <c r="S856" s="5">
        <f t="shared" si="152"/>
        <v>0</v>
      </c>
      <c r="T856" s="5">
        <f t="shared" si="153"/>
        <v>0</v>
      </c>
      <c r="U856" s="5">
        <f t="shared" si="149"/>
        <v>0</v>
      </c>
      <c r="V856" s="24">
        <v>0</v>
      </c>
      <c r="W856" s="12">
        <f t="shared" si="150"/>
        <v>-55305.9</v>
      </c>
      <c r="X856" s="12">
        <f t="shared" si="151"/>
        <v>0</v>
      </c>
      <c r="Y856" s="12">
        <f t="shared" si="154"/>
        <v>-55305.9</v>
      </c>
      <c r="Z856" s="52"/>
      <c r="AA856" s="25">
        <f t="shared" si="157"/>
        <v>-435</v>
      </c>
      <c r="AB856" s="25"/>
      <c r="AC856" s="25"/>
      <c r="AD856" s="25"/>
      <c r="AE856" s="24"/>
      <c r="AF856" s="24"/>
      <c r="AG856" s="50"/>
      <c r="AH856" s="22" t="s">
        <v>1579</v>
      </c>
      <c r="AI856" s="26"/>
      <c r="AJ856" s="22" t="s">
        <v>1739</v>
      </c>
    </row>
    <row r="857" spans="1:36" x14ac:dyDescent="0.2">
      <c r="A857" s="5">
        <v>863</v>
      </c>
      <c r="B857" s="46"/>
      <c r="C857" s="47">
        <v>630510302773</v>
      </c>
      <c r="D857" s="50" t="s">
        <v>1618</v>
      </c>
      <c r="E857" s="46" t="s">
        <v>1619</v>
      </c>
      <c r="F857" s="46" t="s">
        <v>1296</v>
      </c>
      <c r="G857" s="49">
        <v>82</v>
      </c>
      <c r="H857" s="49"/>
      <c r="I857" s="50">
        <v>15466767</v>
      </c>
      <c r="J857" s="50">
        <v>17328442</v>
      </c>
      <c r="K857" s="51"/>
      <c r="L857" s="50"/>
      <c r="M857" s="50">
        <v>45</v>
      </c>
      <c r="N857" s="50"/>
      <c r="O857" s="23">
        <v>1</v>
      </c>
      <c r="P857" s="31">
        <v>0</v>
      </c>
      <c r="Q857" s="19">
        <f t="shared" si="155"/>
        <v>-45</v>
      </c>
      <c r="R857" s="19">
        <f t="shared" si="156"/>
        <v>0</v>
      </c>
      <c r="S857" s="5">
        <f t="shared" si="152"/>
        <v>0</v>
      </c>
      <c r="T857" s="5">
        <f t="shared" si="153"/>
        <v>0</v>
      </c>
      <c r="U857" s="5">
        <f t="shared" si="149"/>
        <v>0</v>
      </c>
      <c r="V857" s="24">
        <v>0</v>
      </c>
      <c r="W857" s="12">
        <f t="shared" si="150"/>
        <v>-5721.3</v>
      </c>
      <c r="X857" s="12">
        <f t="shared" si="151"/>
        <v>0</v>
      </c>
      <c r="Y857" s="12">
        <f t="shared" si="154"/>
        <v>-5721.3</v>
      </c>
      <c r="Z857" s="52"/>
      <c r="AA857" s="25">
        <f t="shared" si="157"/>
        <v>-45</v>
      </c>
      <c r="AB857" s="25"/>
      <c r="AC857" s="25"/>
      <c r="AD857" s="25"/>
      <c r="AE857" s="24">
        <v>1</v>
      </c>
      <c r="AF857" s="24"/>
      <c r="AG857" s="50"/>
      <c r="AH857" s="22" t="s">
        <v>1579</v>
      </c>
      <c r="AI857" s="26"/>
      <c r="AJ857" s="22" t="s">
        <v>1739</v>
      </c>
    </row>
    <row r="858" spans="1:36" x14ac:dyDescent="0.2">
      <c r="A858" s="5">
        <v>864</v>
      </c>
      <c r="B858" s="46">
        <v>331010702931</v>
      </c>
      <c r="C858" s="47">
        <v>680722300164</v>
      </c>
      <c r="D858" s="50" t="s">
        <v>1620</v>
      </c>
      <c r="E858" s="46" t="s">
        <v>1621</v>
      </c>
      <c r="F858" s="46" t="s">
        <v>1532</v>
      </c>
      <c r="G858" s="49">
        <v>9</v>
      </c>
      <c r="H858" s="49"/>
      <c r="I858" s="50">
        <v>8527030</v>
      </c>
      <c r="J858" s="50">
        <v>57930307</v>
      </c>
      <c r="K858" s="51"/>
      <c r="L858" s="50"/>
      <c r="M858" s="50">
        <v>262</v>
      </c>
      <c r="N858" s="50"/>
      <c r="O858" s="23">
        <v>1</v>
      </c>
      <c r="P858" s="31">
        <v>0</v>
      </c>
      <c r="Q858" s="19">
        <f t="shared" si="155"/>
        <v>-262</v>
      </c>
      <c r="R858" s="19">
        <f t="shared" si="156"/>
        <v>0</v>
      </c>
      <c r="S858" s="5">
        <f t="shared" si="152"/>
        <v>0</v>
      </c>
      <c r="T858" s="5">
        <f t="shared" si="153"/>
        <v>0</v>
      </c>
      <c r="U858" s="5">
        <f t="shared" si="149"/>
        <v>0</v>
      </c>
      <c r="V858" s="24">
        <v>0</v>
      </c>
      <c r="W858" s="12">
        <f t="shared" si="150"/>
        <v>-33310.68</v>
      </c>
      <c r="X858" s="12">
        <f t="shared" si="151"/>
        <v>0</v>
      </c>
      <c r="Y858" s="12">
        <f t="shared" si="154"/>
        <v>-33310.68</v>
      </c>
      <c r="Z858" s="52"/>
      <c r="AA858" s="25">
        <f t="shared" si="157"/>
        <v>-262</v>
      </c>
      <c r="AB858" s="25"/>
      <c r="AC858" s="25"/>
      <c r="AD858" s="25"/>
      <c r="AE858" s="24">
        <v>1</v>
      </c>
      <c r="AF858" s="24"/>
      <c r="AG858" s="50"/>
      <c r="AH858" s="22" t="s">
        <v>560</v>
      </c>
      <c r="AI858" s="26"/>
      <c r="AJ858" s="22" t="s">
        <v>748</v>
      </c>
    </row>
    <row r="859" spans="1:36" x14ac:dyDescent="0.2">
      <c r="A859" s="5">
        <v>865</v>
      </c>
      <c r="B859" s="46"/>
      <c r="C859" s="47"/>
      <c r="D859" s="50" t="s">
        <v>1622</v>
      </c>
      <c r="E859" s="46" t="s">
        <v>1623</v>
      </c>
      <c r="F859" s="46"/>
      <c r="G859" s="49"/>
      <c r="H859" s="49"/>
      <c r="I859" s="19">
        <v>0</v>
      </c>
      <c r="J859" s="50"/>
      <c r="K859" s="51"/>
      <c r="L859" s="50"/>
      <c r="M859" s="22">
        <v>0</v>
      </c>
      <c r="N859" s="22"/>
      <c r="O859" s="23">
        <v>1</v>
      </c>
      <c r="P859" s="23">
        <v>1</v>
      </c>
      <c r="Q859" s="19">
        <f t="shared" si="155"/>
        <v>0</v>
      </c>
      <c r="R859" s="19">
        <f t="shared" si="156"/>
        <v>0</v>
      </c>
      <c r="S859" s="5">
        <f t="shared" si="152"/>
        <v>0</v>
      </c>
      <c r="T859" s="5">
        <f t="shared" si="153"/>
        <v>0</v>
      </c>
      <c r="U859" s="5">
        <f t="shared" si="149"/>
        <v>0</v>
      </c>
      <c r="V859" s="24">
        <v>0</v>
      </c>
      <c r="W859" s="12">
        <f t="shared" si="150"/>
        <v>0</v>
      </c>
      <c r="X859" s="12">
        <f t="shared" si="151"/>
        <v>0</v>
      </c>
      <c r="Y859" s="12">
        <f t="shared" si="154"/>
        <v>0</v>
      </c>
      <c r="Z859" s="52"/>
      <c r="AA859" s="25">
        <f t="shared" si="157"/>
        <v>0</v>
      </c>
      <c r="AB859" s="25"/>
      <c r="AC859" s="25"/>
      <c r="AD859" s="25"/>
      <c r="AE859" s="24"/>
      <c r="AF859" s="24"/>
      <c r="AG859" s="50"/>
      <c r="AH859" s="22" t="s">
        <v>1579</v>
      </c>
      <c r="AI859" s="26"/>
      <c r="AJ859" s="22" t="s">
        <v>1739</v>
      </c>
    </row>
    <row r="860" spans="1:36" x14ac:dyDescent="0.2">
      <c r="A860" s="5">
        <v>866</v>
      </c>
      <c r="B860" s="46">
        <v>331010424614</v>
      </c>
      <c r="C860" s="47">
        <v>601031400300</v>
      </c>
      <c r="D860" s="52" t="s">
        <v>1624</v>
      </c>
      <c r="E860" s="46" t="s">
        <v>1544</v>
      </c>
      <c r="F860" s="46"/>
      <c r="G860" s="49"/>
      <c r="H860" s="49"/>
      <c r="I860" s="50">
        <v>1364630</v>
      </c>
      <c r="J860" s="50">
        <v>5508902</v>
      </c>
      <c r="K860" s="51"/>
      <c r="L860" s="50"/>
      <c r="M860" s="50">
        <v>100</v>
      </c>
      <c r="N860" s="50"/>
      <c r="O860" s="23">
        <v>1</v>
      </c>
      <c r="P860" s="31">
        <v>0</v>
      </c>
      <c r="Q860" s="19">
        <f t="shared" si="155"/>
        <v>-100</v>
      </c>
      <c r="R860" s="19">
        <f t="shared" si="156"/>
        <v>0</v>
      </c>
      <c r="S860" s="5">
        <f t="shared" si="152"/>
        <v>0</v>
      </c>
      <c r="T860" s="5">
        <f t="shared" si="153"/>
        <v>0</v>
      </c>
      <c r="U860" s="5">
        <f t="shared" si="149"/>
        <v>0</v>
      </c>
      <c r="V860" s="24">
        <v>0</v>
      </c>
      <c r="W860" s="12">
        <f t="shared" si="150"/>
        <v>-12714</v>
      </c>
      <c r="X860" s="12">
        <f t="shared" si="151"/>
        <v>0</v>
      </c>
      <c r="Y860" s="12">
        <f t="shared" si="154"/>
        <v>-12714</v>
      </c>
      <c r="Z860" s="52"/>
      <c r="AA860" s="25">
        <f t="shared" si="157"/>
        <v>-100</v>
      </c>
      <c r="AB860" s="25"/>
      <c r="AC860" s="25"/>
      <c r="AD860" s="25"/>
      <c r="AE860" s="24">
        <v>1</v>
      </c>
      <c r="AF860" s="24"/>
      <c r="AG860" s="50"/>
      <c r="AH860" s="22" t="s">
        <v>1579</v>
      </c>
      <c r="AI860" s="26"/>
      <c r="AJ860" s="22" t="s">
        <v>1739</v>
      </c>
    </row>
    <row r="861" spans="1:36" x14ac:dyDescent="0.2">
      <c r="A861" s="5">
        <v>867</v>
      </c>
      <c r="B861" s="46">
        <v>331000035284</v>
      </c>
      <c r="C861" s="47">
        <v>970440003990</v>
      </c>
      <c r="D861" s="50" t="s">
        <v>1625</v>
      </c>
      <c r="E861" s="46" t="s">
        <v>1626</v>
      </c>
      <c r="F861" s="46" t="s">
        <v>1627</v>
      </c>
      <c r="G861" s="49">
        <v>125</v>
      </c>
      <c r="H861" s="49" t="s">
        <v>134</v>
      </c>
      <c r="I861" s="19">
        <v>651115</v>
      </c>
      <c r="J861" s="50">
        <v>3677091</v>
      </c>
      <c r="K861" s="51"/>
      <c r="L861" s="50"/>
      <c r="M861" s="22">
        <v>29961</v>
      </c>
      <c r="N861" s="22"/>
      <c r="O861" s="23">
        <v>0</v>
      </c>
      <c r="P861" s="23">
        <v>1</v>
      </c>
      <c r="Q861" s="19">
        <f t="shared" si="155"/>
        <v>0</v>
      </c>
      <c r="R861" s="19">
        <f t="shared" si="156"/>
        <v>-29961</v>
      </c>
      <c r="S861" s="5">
        <f t="shared" si="152"/>
        <v>1</v>
      </c>
      <c r="T861" s="5">
        <f t="shared" si="153"/>
        <v>50</v>
      </c>
      <c r="U861" s="5">
        <f t="shared" si="149"/>
        <v>14631.5</v>
      </c>
      <c r="V861" s="24">
        <v>0</v>
      </c>
      <c r="W861" s="12">
        <f t="shared" si="150"/>
        <v>0</v>
      </c>
      <c r="X861" s="12">
        <f t="shared" si="151"/>
        <v>-4958245.8900000006</v>
      </c>
      <c r="Y861" s="12">
        <f t="shared" si="154"/>
        <v>-4958245.8900000006</v>
      </c>
      <c r="Z861" s="52"/>
      <c r="AA861" s="25">
        <f t="shared" si="157"/>
        <v>29961</v>
      </c>
      <c r="AB861" s="25"/>
      <c r="AC861" s="25"/>
      <c r="AD861" s="25"/>
      <c r="AE861" s="24">
        <v>1</v>
      </c>
      <c r="AF861" s="24"/>
      <c r="AG861" s="50"/>
      <c r="AH861" s="22" t="s">
        <v>678</v>
      </c>
      <c r="AI861" s="26"/>
      <c r="AJ861" s="22" t="s">
        <v>1739</v>
      </c>
    </row>
    <row r="862" spans="1:36" x14ac:dyDescent="0.2">
      <c r="A862" s="5">
        <v>868</v>
      </c>
      <c r="B862" s="46">
        <v>330510018169</v>
      </c>
      <c r="C862" s="47">
        <v>670120300497</v>
      </c>
      <c r="D862" s="50" t="s">
        <v>1628</v>
      </c>
      <c r="E862" s="46" t="s">
        <v>1629</v>
      </c>
      <c r="F862" s="46" t="s">
        <v>1519</v>
      </c>
      <c r="G862" s="49">
        <v>6</v>
      </c>
      <c r="H862" s="49"/>
      <c r="I862" s="50">
        <v>31752</v>
      </c>
      <c r="J862" s="50">
        <v>99353</v>
      </c>
      <c r="K862" s="51"/>
      <c r="L862" s="50"/>
      <c r="M862" s="50">
        <v>2468</v>
      </c>
      <c r="N862" s="50"/>
      <c r="O862" s="23">
        <v>1</v>
      </c>
      <c r="P862" s="23">
        <v>1</v>
      </c>
      <c r="Q862" s="19">
        <f t="shared" si="155"/>
        <v>-2468</v>
      </c>
      <c r="R862" s="19">
        <f t="shared" si="156"/>
        <v>-2468</v>
      </c>
      <c r="S862" s="5">
        <f t="shared" si="152"/>
        <v>1</v>
      </c>
      <c r="T862" s="5">
        <f t="shared" si="153"/>
        <v>2518</v>
      </c>
      <c r="U862" s="5">
        <f t="shared" si="149"/>
        <v>736842.34</v>
      </c>
      <c r="V862" s="24">
        <v>0</v>
      </c>
      <c r="W862" s="12">
        <f t="shared" si="150"/>
        <v>-313781.52</v>
      </c>
      <c r="X862" s="12">
        <f t="shared" si="151"/>
        <v>-408429.32</v>
      </c>
      <c r="Y862" s="12">
        <f t="shared" si="154"/>
        <v>-722210.84000000008</v>
      </c>
      <c r="Z862" s="52"/>
      <c r="AA862" s="25">
        <f t="shared" si="157"/>
        <v>0</v>
      </c>
      <c r="AB862" s="25"/>
      <c r="AC862" s="25"/>
      <c r="AD862" s="25"/>
      <c r="AE862" s="24">
        <v>1</v>
      </c>
      <c r="AF862" s="24"/>
      <c r="AG862" s="50"/>
      <c r="AH862" s="22" t="s">
        <v>678</v>
      </c>
      <c r="AI862" s="26"/>
      <c r="AJ862" s="22" t="s">
        <v>1739</v>
      </c>
    </row>
    <row r="863" spans="1:36" x14ac:dyDescent="0.2">
      <c r="A863" s="5">
        <v>869</v>
      </c>
      <c r="B863" s="46">
        <v>331018935131</v>
      </c>
      <c r="C863" s="47">
        <v>761115402424</v>
      </c>
      <c r="D863" s="50" t="s">
        <v>1630</v>
      </c>
      <c r="E863" s="46" t="s">
        <v>1631</v>
      </c>
      <c r="F863" s="46" t="s">
        <v>1519</v>
      </c>
      <c r="G863" s="49">
        <v>128</v>
      </c>
      <c r="H863" s="49" t="s">
        <v>134</v>
      </c>
      <c r="I863" s="50">
        <v>13758764</v>
      </c>
      <c r="J863" s="50" t="s">
        <v>1632</v>
      </c>
      <c r="K863" s="51"/>
      <c r="L863" s="50"/>
      <c r="M863" s="50">
        <v>983</v>
      </c>
      <c r="N863" s="50"/>
      <c r="O863" s="23">
        <v>0</v>
      </c>
      <c r="P863" s="31">
        <v>1</v>
      </c>
      <c r="Q863" s="19">
        <f t="shared" si="155"/>
        <v>0</v>
      </c>
      <c r="R863" s="19">
        <f t="shared" si="156"/>
        <v>-983</v>
      </c>
      <c r="S863" s="5">
        <f t="shared" si="152"/>
        <v>1</v>
      </c>
      <c r="T863" s="5">
        <f t="shared" si="153"/>
        <v>50</v>
      </c>
      <c r="U863" s="5">
        <f t="shared" si="149"/>
        <v>14631.5</v>
      </c>
      <c r="V863" s="24">
        <v>0</v>
      </c>
      <c r="W863" s="12">
        <f t="shared" si="150"/>
        <v>0</v>
      </c>
      <c r="X863" s="12">
        <f t="shared" si="151"/>
        <v>-162676.67000000001</v>
      </c>
      <c r="Y863" s="12">
        <f t="shared" si="154"/>
        <v>-162676.67000000001</v>
      </c>
      <c r="Z863" s="52"/>
      <c r="AA863" s="25">
        <f t="shared" si="157"/>
        <v>983</v>
      </c>
      <c r="AB863" s="25"/>
      <c r="AC863" s="25"/>
      <c r="AD863" s="25"/>
      <c r="AE863" s="24">
        <v>1</v>
      </c>
      <c r="AF863" s="24"/>
      <c r="AG863" s="50"/>
      <c r="AH863" s="22" t="s">
        <v>678</v>
      </c>
      <c r="AI863" s="26"/>
      <c r="AJ863" s="22" t="s">
        <v>1739</v>
      </c>
    </row>
    <row r="864" spans="1:36" x14ac:dyDescent="0.2">
      <c r="A864" s="5">
        <v>870</v>
      </c>
      <c r="B864" s="46">
        <v>331010651592</v>
      </c>
      <c r="C864" s="47">
        <v>770704402801</v>
      </c>
      <c r="D864" s="52" t="s">
        <v>1633</v>
      </c>
      <c r="E864" s="46" t="s">
        <v>1549</v>
      </c>
      <c r="F864" s="46" t="s">
        <v>1549</v>
      </c>
      <c r="G864" s="49" t="s">
        <v>49</v>
      </c>
      <c r="H864" s="49"/>
      <c r="I864" s="50">
        <v>13587972</v>
      </c>
      <c r="J864" s="50" t="s">
        <v>1634</v>
      </c>
      <c r="K864" s="51"/>
      <c r="L864" s="50"/>
      <c r="M864" s="50">
        <v>1224</v>
      </c>
      <c r="N864" s="50"/>
      <c r="O864" s="23">
        <v>1</v>
      </c>
      <c r="P864" s="23">
        <v>1</v>
      </c>
      <c r="Q864" s="19">
        <f t="shared" si="155"/>
        <v>-1224</v>
      </c>
      <c r="R864" s="19">
        <f t="shared" si="156"/>
        <v>-1224</v>
      </c>
      <c r="S864" s="5">
        <f t="shared" si="152"/>
        <v>1</v>
      </c>
      <c r="T864" s="5">
        <f t="shared" si="153"/>
        <v>1274</v>
      </c>
      <c r="U864" s="5">
        <f t="shared" si="149"/>
        <v>372810.62</v>
      </c>
      <c r="V864" s="24">
        <v>0</v>
      </c>
      <c r="W864" s="12">
        <f t="shared" si="150"/>
        <v>-155619.36000000002</v>
      </c>
      <c r="X864" s="12">
        <f t="shared" si="151"/>
        <v>-202559.76</v>
      </c>
      <c r="Y864" s="12">
        <f t="shared" si="154"/>
        <v>-358179.12</v>
      </c>
      <c r="Z864" s="52"/>
      <c r="AA864" s="25">
        <f t="shared" si="157"/>
        <v>0</v>
      </c>
      <c r="AB864" s="25"/>
      <c r="AC864" s="25"/>
      <c r="AD864" s="25"/>
      <c r="AE864" s="24">
        <v>1</v>
      </c>
      <c r="AF864" s="24"/>
      <c r="AG864" s="50"/>
      <c r="AH864" s="22" t="s">
        <v>678</v>
      </c>
      <c r="AI864" s="26"/>
      <c r="AJ864" s="22" t="s">
        <v>1739</v>
      </c>
    </row>
    <row r="865" spans="1:36" x14ac:dyDescent="0.2">
      <c r="A865" s="5">
        <v>871</v>
      </c>
      <c r="B865" s="46">
        <v>331010651592</v>
      </c>
      <c r="C865" s="47">
        <v>770704402801</v>
      </c>
      <c r="D865" s="52" t="s">
        <v>1633</v>
      </c>
      <c r="E865" s="46" t="s">
        <v>1549</v>
      </c>
      <c r="F865" s="46" t="s">
        <v>1549</v>
      </c>
      <c r="G865" s="49" t="s">
        <v>49</v>
      </c>
      <c r="H865" s="49"/>
      <c r="I865" s="50">
        <v>13587898</v>
      </c>
      <c r="J865" s="50" t="s">
        <v>1635</v>
      </c>
      <c r="K865" s="51"/>
      <c r="L865" s="50"/>
      <c r="M865" s="50">
        <v>671</v>
      </c>
      <c r="N865" s="50"/>
      <c r="O865" s="23">
        <v>1</v>
      </c>
      <c r="P865" s="23">
        <v>1</v>
      </c>
      <c r="Q865" s="19">
        <f t="shared" si="155"/>
        <v>-671</v>
      </c>
      <c r="R865" s="19">
        <f t="shared" si="156"/>
        <v>-671</v>
      </c>
      <c r="S865" s="5">
        <f t="shared" si="152"/>
        <v>1</v>
      </c>
      <c r="T865" s="5">
        <f t="shared" si="153"/>
        <v>721</v>
      </c>
      <c r="U865" s="5">
        <f t="shared" si="149"/>
        <v>210986.23</v>
      </c>
      <c r="V865" s="24">
        <v>0</v>
      </c>
      <c r="W865" s="12">
        <f t="shared" si="150"/>
        <v>-85310.94</v>
      </c>
      <c r="X865" s="12">
        <f t="shared" si="151"/>
        <v>-111043.79000000001</v>
      </c>
      <c r="Y865" s="12">
        <f t="shared" si="154"/>
        <v>-196354.73</v>
      </c>
      <c r="Z865" s="52"/>
      <c r="AA865" s="25">
        <f t="shared" si="157"/>
        <v>0</v>
      </c>
      <c r="AB865" s="25"/>
      <c r="AC865" s="25"/>
      <c r="AD865" s="25"/>
      <c r="AE865" s="24">
        <v>1</v>
      </c>
      <c r="AF865" s="24"/>
      <c r="AG865" s="50"/>
      <c r="AH865" s="22" t="s">
        <v>678</v>
      </c>
      <c r="AI865" s="26"/>
      <c r="AJ865" s="22" t="s">
        <v>1739</v>
      </c>
    </row>
    <row r="866" spans="1:36" x14ac:dyDescent="0.2">
      <c r="A866" s="5">
        <v>872</v>
      </c>
      <c r="B866" s="46">
        <v>331017984530</v>
      </c>
      <c r="C866" s="47">
        <v>700515401576</v>
      </c>
      <c r="D866" s="50" t="s">
        <v>1636</v>
      </c>
      <c r="E866" s="46" t="s">
        <v>1637</v>
      </c>
      <c r="F866" s="46"/>
      <c r="G866" s="49"/>
      <c r="H866" s="49"/>
      <c r="I866" s="50">
        <v>7510398</v>
      </c>
      <c r="J866" s="50">
        <v>99550</v>
      </c>
      <c r="K866" s="51"/>
      <c r="L866" s="50"/>
      <c r="M866" s="22">
        <v>870</v>
      </c>
      <c r="N866" s="22"/>
      <c r="O866" s="23">
        <v>1</v>
      </c>
      <c r="P866" s="23">
        <v>1</v>
      </c>
      <c r="Q866" s="19">
        <f t="shared" si="155"/>
        <v>-870</v>
      </c>
      <c r="R866" s="19">
        <f t="shared" si="156"/>
        <v>-870</v>
      </c>
      <c r="S866" s="5">
        <f t="shared" si="152"/>
        <v>1</v>
      </c>
      <c r="T866" s="5">
        <f t="shared" si="153"/>
        <v>920</v>
      </c>
      <c r="U866" s="5">
        <f t="shared" si="149"/>
        <v>269219.59999999998</v>
      </c>
      <c r="V866" s="24">
        <v>0</v>
      </c>
      <c r="W866" s="12">
        <f t="shared" si="150"/>
        <v>-110611.8</v>
      </c>
      <c r="X866" s="12">
        <f t="shared" si="151"/>
        <v>-143976.30000000002</v>
      </c>
      <c r="Y866" s="12">
        <f t="shared" si="154"/>
        <v>-254588.10000000003</v>
      </c>
      <c r="Z866" s="52"/>
      <c r="AA866" s="25">
        <f t="shared" si="157"/>
        <v>0</v>
      </c>
      <c r="AB866" s="25"/>
      <c r="AC866" s="25"/>
      <c r="AD866" s="25"/>
      <c r="AE866" s="24"/>
      <c r="AF866" s="24"/>
      <c r="AG866" s="50"/>
      <c r="AH866" s="22" t="s">
        <v>678</v>
      </c>
      <c r="AI866" s="26"/>
      <c r="AJ866" s="22" t="s">
        <v>1739</v>
      </c>
    </row>
    <row r="867" spans="1:36" x14ac:dyDescent="0.2">
      <c r="A867" s="5">
        <v>873</v>
      </c>
      <c r="B867" s="46">
        <v>331010721278</v>
      </c>
      <c r="C867" s="47">
        <v>750714301613</v>
      </c>
      <c r="D867" s="50" t="s">
        <v>1638</v>
      </c>
      <c r="E867" s="46" t="s">
        <v>1639</v>
      </c>
      <c r="F867" s="46"/>
      <c r="G867" s="49"/>
      <c r="H867" s="49"/>
      <c r="I867" s="50">
        <v>7510398</v>
      </c>
      <c r="J867" s="50">
        <v>99550</v>
      </c>
      <c r="K867" s="51"/>
      <c r="L867" s="50"/>
      <c r="M867" s="50">
        <v>434</v>
      </c>
      <c r="N867" s="50"/>
      <c r="O867" s="23">
        <v>1</v>
      </c>
      <c r="P867" s="31">
        <v>0</v>
      </c>
      <c r="Q867" s="19">
        <f t="shared" si="155"/>
        <v>-434</v>
      </c>
      <c r="R867" s="19">
        <f t="shared" si="156"/>
        <v>0</v>
      </c>
      <c r="S867" s="5">
        <f t="shared" si="152"/>
        <v>1</v>
      </c>
      <c r="T867" s="5">
        <f t="shared" si="153"/>
        <v>484</v>
      </c>
      <c r="U867" s="5">
        <f t="shared" si="149"/>
        <v>141632.91999999998</v>
      </c>
      <c r="V867" s="24">
        <v>0</v>
      </c>
      <c r="W867" s="12">
        <f t="shared" si="150"/>
        <v>-55178.76</v>
      </c>
      <c r="X867" s="12">
        <f t="shared" si="151"/>
        <v>0</v>
      </c>
      <c r="Y867" s="12">
        <f t="shared" si="154"/>
        <v>-55178.76</v>
      </c>
      <c r="Z867" s="52"/>
      <c r="AA867" s="25">
        <f t="shared" si="157"/>
        <v>-434</v>
      </c>
      <c r="AB867" s="25"/>
      <c r="AC867" s="25"/>
      <c r="AD867" s="25"/>
      <c r="AE867" s="24"/>
      <c r="AF867" s="24"/>
      <c r="AG867" s="50"/>
      <c r="AH867" s="22" t="s">
        <v>678</v>
      </c>
      <c r="AI867" s="26"/>
      <c r="AJ867" s="22" t="s">
        <v>1739</v>
      </c>
    </row>
    <row r="868" spans="1:36" x14ac:dyDescent="0.2">
      <c r="A868" s="5">
        <v>874</v>
      </c>
      <c r="B868" s="46">
        <v>331010651592</v>
      </c>
      <c r="C868" s="47">
        <v>770704402801</v>
      </c>
      <c r="D868" s="50" t="s">
        <v>1640</v>
      </c>
      <c r="E868" s="46" t="s">
        <v>1549</v>
      </c>
      <c r="F868" s="46" t="s">
        <v>1549</v>
      </c>
      <c r="G868" s="49">
        <v>3</v>
      </c>
      <c r="H868" s="49"/>
      <c r="I868" s="50">
        <v>429971</v>
      </c>
      <c r="J868" s="50">
        <v>38289</v>
      </c>
      <c r="K868" s="51"/>
      <c r="L868" s="50"/>
      <c r="M868" s="50">
        <v>2011</v>
      </c>
      <c r="N868" s="50"/>
      <c r="O868" s="23">
        <v>1</v>
      </c>
      <c r="P868" s="23">
        <v>1</v>
      </c>
      <c r="Q868" s="19">
        <f t="shared" si="155"/>
        <v>-2011</v>
      </c>
      <c r="R868" s="19">
        <f t="shared" si="156"/>
        <v>-2011</v>
      </c>
      <c r="S868" s="5">
        <f t="shared" si="152"/>
        <v>1</v>
      </c>
      <c r="T868" s="5">
        <f t="shared" si="153"/>
        <v>2061</v>
      </c>
      <c r="U868" s="5">
        <f t="shared" si="149"/>
        <v>603110.42999999993</v>
      </c>
      <c r="V868" s="24">
        <v>0</v>
      </c>
      <c r="W868" s="12">
        <f t="shared" si="150"/>
        <v>-255678.54</v>
      </c>
      <c r="X868" s="12">
        <f t="shared" si="151"/>
        <v>-332800.39</v>
      </c>
      <c r="Y868" s="12">
        <f t="shared" si="154"/>
        <v>-588478.93000000005</v>
      </c>
      <c r="Z868" s="52"/>
      <c r="AA868" s="25">
        <f t="shared" si="157"/>
        <v>0</v>
      </c>
      <c r="AB868" s="25"/>
      <c r="AC868" s="25"/>
      <c r="AD868" s="25"/>
      <c r="AE868" s="24">
        <v>1</v>
      </c>
      <c r="AF868" s="24"/>
      <c r="AG868" s="50"/>
      <c r="AH868" s="22" t="s">
        <v>678</v>
      </c>
      <c r="AI868" s="26"/>
      <c r="AJ868" s="22" t="s">
        <v>1739</v>
      </c>
    </row>
    <row r="869" spans="1:36" x14ac:dyDescent="0.2">
      <c r="A869" s="5">
        <v>875</v>
      </c>
      <c r="B869" s="59">
        <v>331012261320</v>
      </c>
      <c r="C869" s="82">
        <v>640225401447</v>
      </c>
      <c r="D869" s="52" t="s">
        <v>1641</v>
      </c>
      <c r="E869" s="46" t="s">
        <v>1642</v>
      </c>
      <c r="F869" s="46" t="s">
        <v>1643</v>
      </c>
      <c r="G869" s="49">
        <v>12</v>
      </c>
      <c r="H869" s="49"/>
      <c r="I869" s="50">
        <v>368770</v>
      </c>
      <c r="J869" s="50">
        <v>48794</v>
      </c>
      <c r="K869" s="51"/>
      <c r="L869" s="50"/>
      <c r="M869" s="50">
        <v>1917</v>
      </c>
      <c r="N869" s="50"/>
      <c r="O869" s="23">
        <v>1</v>
      </c>
      <c r="P869" s="31">
        <v>0</v>
      </c>
      <c r="Q869" s="19">
        <f t="shared" si="155"/>
        <v>-1917</v>
      </c>
      <c r="R869" s="19">
        <f t="shared" si="156"/>
        <v>0</v>
      </c>
      <c r="S869" s="5">
        <f t="shared" si="152"/>
        <v>1</v>
      </c>
      <c r="T869" s="5">
        <f t="shared" si="153"/>
        <v>1967</v>
      </c>
      <c r="U869" s="5">
        <f t="shared" si="149"/>
        <v>575603.21</v>
      </c>
      <c r="V869" s="24">
        <v>0</v>
      </c>
      <c r="W869" s="12">
        <f t="shared" si="150"/>
        <v>-243727.38</v>
      </c>
      <c r="X869" s="12">
        <f t="shared" si="151"/>
        <v>0</v>
      </c>
      <c r="Y869" s="12">
        <f t="shared" si="154"/>
        <v>-243727.38</v>
      </c>
      <c r="Z869" s="52"/>
      <c r="AA869" s="25">
        <f t="shared" si="157"/>
        <v>-1917</v>
      </c>
      <c r="AB869" s="25"/>
      <c r="AC869" s="25"/>
      <c r="AD869" s="25"/>
      <c r="AE869" s="24">
        <v>1</v>
      </c>
      <c r="AF869" s="24"/>
      <c r="AG869" s="50"/>
      <c r="AH869" s="22" t="s">
        <v>678</v>
      </c>
      <c r="AI869" s="26"/>
      <c r="AJ869" s="22" t="s">
        <v>748</v>
      </c>
    </row>
    <row r="870" spans="1:36" x14ac:dyDescent="0.2">
      <c r="A870" s="5">
        <v>876</v>
      </c>
      <c r="B870" s="46"/>
      <c r="C870" s="47">
        <v>590408302233</v>
      </c>
      <c r="D870" s="50" t="s">
        <v>1644</v>
      </c>
      <c r="E870" s="46" t="s">
        <v>1645</v>
      </c>
      <c r="F870" s="46" t="s">
        <v>1646</v>
      </c>
      <c r="G870" s="49">
        <v>1</v>
      </c>
      <c r="H870" s="49"/>
      <c r="I870" s="50">
        <v>3100006</v>
      </c>
      <c r="J870" s="50">
        <v>5530227</v>
      </c>
      <c r="K870" s="51"/>
      <c r="L870" s="50"/>
      <c r="M870" s="22">
        <v>105</v>
      </c>
      <c r="N870" s="22"/>
      <c r="O870" s="23">
        <v>1</v>
      </c>
      <c r="P870" s="23">
        <v>1</v>
      </c>
      <c r="Q870" s="19">
        <f t="shared" ref="Q870" si="158">(N870-M870)*O870</f>
        <v>-105</v>
      </c>
      <c r="R870" s="19">
        <f t="shared" ref="R870" si="159">(N870-M870)*P870</f>
        <v>-105</v>
      </c>
      <c r="S870" s="5">
        <f t="shared" si="152"/>
        <v>1</v>
      </c>
      <c r="T870" s="5">
        <f t="shared" si="153"/>
        <v>175</v>
      </c>
      <c r="U870" s="5">
        <f t="shared" si="149"/>
        <v>51210.25</v>
      </c>
      <c r="V870" s="24">
        <v>0</v>
      </c>
      <c r="W870" s="12">
        <f t="shared" si="150"/>
        <v>-13349.7</v>
      </c>
      <c r="X870" s="12">
        <f t="shared" si="151"/>
        <v>-17376.45</v>
      </c>
      <c r="Y870" s="12">
        <f t="shared" si="154"/>
        <v>-30726.15</v>
      </c>
      <c r="Z870" s="52"/>
      <c r="AA870" s="25">
        <f t="shared" ref="AA870" si="160">Q870-R870</f>
        <v>0</v>
      </c>
      <c r="AB870" s="25"/>
      <c r="AC870" s="25"/>
      <c r="AD870" s="25"/>
      <c r="AE870" s="24">
        <v>1</v>
      </c>
      <c r="AF870" s="24"/>
      <c r="AG870" s="50"/>
      <c r="AH870" s="22" t="s">
        <v>609</v>
      </c>
      <c r="AI870" s="26"/>
      <c r="AJ870" s="22" t="s">
        <v>1739</v>
      </c>
    </row>
    <row r="871" spans="1:36" x14ac:dyDescent="0.2">
      <c r="A871" s="5">
        <v>877</v>
      </c>
      <c r="B871" s="46">
        <v>331010651592</v>
      </c>
      <c r="C871" s="47">
        <v>770704402801</v>
      </c>
      <c r="D871" s="50" t="s">
        <v>1647</v>
      </c>
      <c r="E871" s="46" t="s">
        <v>1648</v>
      </c>
      <c r="F871" s="46" t="s">
        <v>1549</v>
      </c>
      <c r="G871" s="49" t="s">
        <v>49</v>
      </c>
      <c r="H871" s="49"/>
      <c r="I871" s="50">
        <v>2830180</v>
      </c>
      <c r="J871" s="50">
        <v>17328997</v>
      </c>
      <c r="K871" s="51"/>
      <c r="L871" s="50"/>
      <c r="M871" s="50">
        <v>266</v>
      </c>
      <c r="N871" s="50"/>
      <c r="O871" s="23">
        <v>1</v>
      </c>
      <c r="P871" s="31">
        <v>0</v>
      </c>
      <c r="Q871" s="19">
        <f t="shared" si="155"/>
        <v>-266</v>
      </c>
      <c r="R871" s="19">
        <f t="shared" si="156"/>
        <v>0</v>
      </c>
      <c r="S871" s="5">
        <f t="shared" si="152"/>
        <v>1</v>
      </c>
      <c r="T871" s="5">
        <f t="shared" si="153"/>
        <v>316</v>
      </c>
      <c r="U871" s="5">
        <f t="shared" si="149"/>
        <v>92471.08</v>
      </c>
      <c r="V871" s="24">
        <v>0</v>
      </c>
      <c r="W871" s="12">
        <f t="shared" si="150"/>
        <v>-33819.24</v>
      </c>
      <c r="X871" s="12">
        <f t="shared" si="151"/>
        <v>0</v>
      </c>
      <c r="Y871" s="12">
        <f t="shared" si="154"/>
        <v>-33819.24</v>
      </c>
      <c r="Z871" s="52"/>
      <c r="AA871" s="25">
        <f t="shared" si="157"/>
        <v>-266</v>
      </c>
      <c r="AB871" s="25"/>
      <c r="AC871" s="25"/>
      <c r="AD871" s="25"/>
      <c r="AE871" s="24">
        <v>1</v>
      </c>
      <c r="AF871" s="24"/>
      <c r="AG871" s="50"/>
      <c r="AH871" s="22" t="s">
        <v>678</v>
      </c>
      <c r="AI871" s="26"/>
      <c r="AJ871" s="22" t="s">
        <v>748</v>
      </c>
    </row>
    <row r="872" spans="1:36" x14ac:dyDescent="0.2">
      <c r="A872" s="5">
        <v>878</v>
      </c>
      <c r="B872" s="46">
        <v>331012476607</v>
      </c>
      <c r="C872" s="47">
        <v>641002401932</v>
      </c>
      <c r="D872" s="50" t="s">
        <v>1649</v>
      </c>
      <c r="E872" s="46" t="s">
        <v>1650</v>
      </c>
      <c r="F872" s="46" t="s">
        <v>1549</v>
      </c>
      <c r="G872" s="49">
        <v>5</v>
      </c>
      <c r="H872" s="49">
        <v>3</v>
      </c>
      <c r="I872" s="50">
        <v>8199584</v>
      </c>
      <c r="J872" s="50">
        <v>51392</v>
      </c>
      <c r="K872" s="51"/>
      <c r="L872" s="50"/>
      <c r="M872" s="22">
        <v>101</v>
      </c>
      <c r="N872" s="22"/>
      <c r="O872" s="23">
        <v>1</v>
      </c>
      <c r="P872" s="23">
        <v>0</v>
      </c>
      <c r="Q872" s="19">
        <f t="shared" si="155"/>
        <v>-101</v>
      </c>
      <c r="R872" s="19">
        <f t="shared" si="156"/>
        <v>0</v>
      </c>
      <c r="S872" s="5">
        <f t="shared" si="152"/>
        <v>0</v>
      </c>
      <c r="T872" s="5">
        <f t="shared" si="153"/>
        <v>0</v>
      </c>
      <c r="U872" s="5">
        <f t="shared" si="149"/>
        <v>0</v>
      </c>
      <c r="V872" s="24">
        <v>0</v>
      </c>
      <c r="W872" s="12">
        <f t="shared" si="150"/>
        <v>-12841.14</v>
      </c>
      <c r="X872" s="12">
        <f t="shared" si="151"/>
        <v>0</v>
      </c>
      <c r="Y872" s="12">
        <f t="shared" si="154"/>
        <v>-12841.14</v>
      </c>
      <c r="Z872" s="52"/>
      <c r="AA872" s="25">
        <f t="shared" si="157"/>
        <v>-101</v>
      </c>
      <c r="AB872" s="25"/>
      <c r="AC872" s="25"/>
      <c r="AD872" s="25"/>
      <c r="AE872" s="24"/>
      <c r="AF872" s="24"/>
      <c r="AG872" s="50"/>
      <c r="AH872" s="22" t="s">
        <v>142</v>
      </c>
      <c r="AI872" s="26"/>
      <c r="AJ872" s="22" t="s">
        <v>748</v>
      </c>
    </row>
    <row r="873" spans="1:36" x14ac:dyDescent="0.2">
      <c r="A873" s="5">
        <v>879</v>
      </c>
      <c r="B873" s="46">
        <v>331010478128</v>
      </c>
      <c r="C873" s="47">
        <v>740531401322</v>
      </c>
      <c r="D873" s="50" t="s">
        <v>1651</v>
      </c>
      <c r="E873" s="46" t="s">
        <v>1586</v>
      </c>
      <c r="F873" s="46" t="s">
        <v>965</v>
      </c>
      <c r="G873" s="49">
        <v>43</v>
      </c>
      <c r="H873" s="49"/>
      <c r="I873" s="50">
        <v>26103661</v>
      </c>
      <c r="J873" s="50">
        <v>230343</v>
      </c>
      <c r="K873" s="51"/>
      <c r="L873" s="50"/>
      <c r="M873" s="50">
        <v>76</v>
      </c>
      <c r="N873" s="50"/>
      <c r="O873" s="23">
        <v>1</v>
      </c>
      <c r="P873" s="23">
        <v>1</v>
      </c>
      <c r="Q873" s="19">
        <f t="shared" si="155"/>
        <v>-76</v>
      </c>
      <c r="R873" s="19">
        <f t="shared" si="156"/>
        <v>-76</v>
      </c>
      <c r="S873" s="5">
        <f t="shared" si="152"/>
        <v>0</v>
      </c>
      <c r="T873" s="5">
        <f t="shared" si="153"/>
        <v>0</v>
      </c>
      <c r="U873" s="5">
        <f t="shared" si="149"/>
        <v>0</v>
      </c>
      <c r="V873" s="24">
        <v>0</v>
      </c>
      <c r="W873" s="12">
        <f t="shared" si="150"/>
        <v>-9662.64</v>
      </c>
      <c r="X873" s="12">
        <f t="shared" si="151"/>
        <v>-12577.240000000002</v>
      </c>
      <c r="Y873" s="12">
        <f t="shared" si="154"/>
        <v>-22239.88</v>
      </c>
      <c r="Z873" s="52"/>
      <c r="AA873" s="25">
        <f t="shared" si="157"/>
        <v>0</v>
      </c>
      <c r="AB873" s="25"/>
      <c r="AC873" s="25"/>
      <c r="AD873" s="25"/>
      <c r="AE873" s="24">
        <v>1</v>
      </c>
      <c r="AF873" s="24"/>
      <c r="AG873" s="50"/>
      <c r="AH873" s="22" t="s">
        <v>142</v>
      </c>
      <c r="AI873" s="26"/>
      <c r="AJ873" s="22" t="s">
        <v>748</v>
      </c>
    </row>
    <row r="874" spans="1:36" x14ac:dyDescent="0.2">
      <c r="A874" s="5">
        <v>880</v>
      </c>
      <c r="B874" s="46">
        <v>331000043984</v>
      </c>
      <c r="C874" s="47">
        <v>990340010051</v>
      </c>
      <c r="D874" s="52" t="s">
        <v>1652</v>
      </c>
      <c r="E874" s="46" t="s">
        <v>1549</v>
      </c>
      <c r="F874" s="46"/>
      <c r="G874" s="49"/>
      <c r="H874" s="49"/>
      <c r="I874" s="50" t="s">
        <v>1653</v>
      </c>
      <c r="J874" s="50" t="s">
        <v>1654</v>
      </c>
      <c r="K874" s="51"/>
      <c r="L874" s="50"/>
      <c r="M874" s="22">
        <v>239</v>
      </c>
      <c r="N874" s="22"/>
      <c r="O874" s="23">
        <v>1</v>
      </c>
      <c r="P874" s="23">
        <v>1</v>
      </c>
      <c r="Q874" s="19">
        <f t="shared" si="155"/>
        <v>-239</v>
      </c>
      <c r="R874" s="19">
        <f t="shared" si="156"/>
        <v>-239</v>
      </c>
      <c r="S874" s="5">
        <f t="shared" si="152"/>
        <v>0</v>
      </c>
      <c r="T874" s="5">
        <f t="shared" si="153"/>
        <v>0</v>
      </c>
      <c r="U874" s="5">
        <f t="shared" si="149"/>
        <v>0</v>
      </c>
      <c r="V874" s="24">
        <v>0</v>
      </c>
      <c r="W874" s="12">
        <f t="shared" si="150"/>
        <v>-30386.46</v>
      </c>
      <c r="X874" s="12">
        <f t="shared" si="151"/>
        <v>-39552.11</v>
      </c>
      <c r="Y874" s="12">
        <f t="shared" si="154"/>
        <v>-69938.570000000007</v>
      </c>
      <c r="Z874" s="52"/>
      <c r="AA874" s="25">
        <f t="shared" si="157"/>
        <v>0</v>
      </c>
      <c r="AB874" s="25"/>
      <c r="AC874" s="25"/>
      <c r="AD874" s="25"/>
      <c r="AE874" s="24"/>
      <c r="AF874" s="24"/>
      <c r="AG874" s="50"/>
      <c r="AH874" s="22" t="s">
        <v>142</v>
      </c>
      <c r="AI874" s="26"/>
      <c r="AJ874" s="22" t="s">
        <v>748</v>
      </c>
    </row>
    <row r="875" spans="1:36" x14ac:dyDescent="0.2">
      <c r="A875" s="5">
        <v>881</v>
      </c>
      <c r="B875" s="46">
        <v>331010341134</v>
      </c>
      <c r="C875" s="47">
        <v>480301302159</v>
      </c>
      <c r="D875" s="50" t="s">
        <v>1655</v>
      </c>
      <c r="E875" s="46" t="s">
        <v>1656</v>
      </c>
      <c r="F875" s="46"/>
      <c r="G875" s="49"/>
      <c r="H875" s="49"/>
      <c r="I875" s="50">
        <v>3354516</v>
      </c>
      <c r="J875" s="50">
        <v>612841</v>
      </c>
      <c r="K875" s="51"/>
      <c r="L875" s="50"/>
      <c r="M875" s="50">
        <v>1550</v>
      </c>
      <c r="N875" s="50"/>
      <c r="O875" s="23">
        <v>1</v>
      </c>
      <c r="P875" s="23">
        <v>1</v>
      </c>
      <c r="Q875" s="19">
        <f t="shared" si="155"/>
        <v>-1550</v>
      </c>
      <c r="R875" s="19">
        <f t="shared" si="156"/>
        <v>-1550</v>
      </c>
      <c r="S875" s="5">
        <f t="shared" si="152"/>
        <v>0</v>
      </c>
      <c r="T875" s="5">
        <f t="shared" si="153"/>
        <v>0</v>
      </c>
      <c r="U875" s="5">
        <f t="shared" si="149"/>
        <v>0</v>
      </c>
      <c r="V875" s="24">
        <v>0</v>
      </c>
      <c r="W875" s="12">
        <f t="shared" si="150"/>
        <v>-197067</v>
      </c>
      <c r="X875" s="12">
        <f t="shared" si="151"/>
        <v>-256509.5</v>
      </c>
      <c r="Y875" s="12">
        <f t="shared" si="154"/>
        <v>-453576.5</v>
      </c>
      <c r="Z875" s="52"/>
      <c r="AA875" s="25">
        <f t="shared" si="157"/>
        <v>0</v>
      </c>
      <c r="AB875" s="25"/>
      <c r="AC875" s="25"/>
      <c r="AD875" s="25"/>
      <c r="AE875" s="24">
        <v>1</v>
      </c>
      <c r="AF875" s="24"/>
      <c r="AG875" s="50"/>
      <c r="AH875" s="22" t="s">
        <v>142</v>
      </c>
      <c r="AI875" s="26"/>
      <c r="AJ875" s="22" t="s">
        <v>748</v>
      </c>
    </row>
    <row r="876" spans="1:36" x14ac:dyDescent="0.2">
      <c r="A876" s="5">
        <v>882</v>
      </c>
      <c r="B876" s="46"/>
      <c r="C876" s="47"/>
      <c r="D876" s="50" t="s">
        <v>1657</v>
      </c>
      <c r="E876" s="46" t="s">
        <v>1658</v>
      </c>
      <c r="F876" s="46"/>
      <c r="G876" s="49"/>
      <c r="H876" s="49"/>
      <c r="I876" s="19">
        <v>0</v>
      </c>
      <c r="J876" s="50"/>
      <c r="K876" s="51"/>
      <c r="L876" s="50"/>
      <c r="M876" s="22">
        <v>763</v>
      </c>
      <c r="N876" s="22"/>
      <c r="O876" s="23">
        <v>1</v>
      </c>
      <c r="P876" s="23">
        <v>1</v>
      </c>
      <c r="Q876" s="19">
        <f t="shared" si="155"/>
        <v>-763</v>
      </c>
      <c r="R876" s="19">
        <f t="shared" si="156"/>
        <v>-763</v>
      </c>
      <c r="S876" s="5">
        <f t="shared" si="152"/>
        <v>0</v>
      </c>
      <c r="T876" s="5">
        <f t="shared" si="153"/>
        <v>0</v>
      </c>
      <c r="U876" s="5">
        <f t="shared" si="149"/>
        <v>0</v>
      </c>
      <c r="V876" s="24">
        <v>0</v>
      </c>
      <c r="W876" s="12">
        <f t="shared" si="150"/>
        <v>-97007.82</v>
      </c>
      <c r="X876" s="12">
        <f t="shared" si="151"/>
        <v>-126268.87000000001</v>
      </c>
      <c r="Y876" s="12">
        <f t="shared" si="154"/>
        <v>-223276.69</v>
      </c>
      <c r="Z876" s="52"/>
      <c r="AA876" s="25">
        <f t="shared" si="157"/>
        <v>0</v>
      </c>
      <c r="AB876" s="25"/>
      <c r="AC876" s="25"/>
      <c r="AD876" s="25"/>
      <c r="AE876" s="24"/>
      <c r="AF876" s="24"/>
      <c r="AG876" s="50"/>
      <c r="AH876" s="22" t="s">
        <v>142</v>
      </c>
      <c r="AI876" s="26"/>
      <c r="AJ876" s="22" t="s">
        <v>1739</v>
      </c>
    </row>
    <row r="877" spans="1:36" x14ac:dyDescent="0.2">
      <c r="A877" s="5">
        <v>883</v>
      </c>
      <c r="B877" s="80">
        <v>331012226927</v>
      </c>
      <c r="C877" s="81">
        <v>530811401300</v>
      </c>
      <c r="D877" s="52" t="s">
        <v>1659</v>
      </c>
      <c r="E877" s="52" t="s">
        <v>1660</v>
      </c>
      <c r="F877" s="52" t="s">
        <v>1296</v>
      </c>
      <c r="G877" s="58">
        <v>96</v>
      </c>
      <c r="H877" s="58"/>
      <c r="I877" s="52">
        <v>120139269</v>
      </c>
      <c r="J877" s="52">
        <v>57914919</v>
      </c>
      <c r="K877" s="51"/>
      <c r="L877" s="52"/>
      <c r="M877" s="52">
        <v>306</v>
      </c>
      <c r="N877" s="52"/>
      <c r="O877" s="23">
        <v>1</v>
      </c>
      <c r="P877" s="31">
        <v>0</v>
      </c>
      <c r="Q877" s="19">
        <f t="shared" si="155"/>
        <v>-306</v>
      </c>
      <c r="R877" s="19">
        <f t="shared" si="156"/>
        <v>0</v>
      </c>
      <c r="S877" s="5">
        <f t="shared" si="152"/>
        <v>0</v>
      </c>
      <c r="T877" s="5">
        <f t="shared" si="153"/>
        <v>0</v>
      </c>
      <c r="U877" s="5">
        <f t="shared" si="149"/>
        <v>0</v>
      </c>
      <c r="V877" s="24">
        <v>0</v>
      </c>
      <c r="W877" s="12">
        <f t="shared" si="150"/>
        <v>-38904.840000000004</v>
      </c>
      <c r="X877" s="12">
        <f t="shared" si="151"/>
        <v>0</v>
      </c>
      <c r="Y877" s="12">
        <f t="shared" si="154"/>
        <v>-38904.840000000004</v>
      </c>
      <c r="Z877" s="52"/>
      <c r="AA877" s="25">
        <f t="shared" si="157"/>
        <v>-306</v>
      </c>
      <c r="AB877" s="25"/>
      <c r="AC877" s="25"/>
      <c r="AD877" s="25"/>
      <c r="AE877" s="24">
        <v>1</v>
      </c>
      <c r="AF877" s="24"/>
      <c r="AG877" s="52"/>
      <c r="AH877" s="22" t="s">
        <v>142</v>
      </c>
      <c r="AI877" s="26"/>
      <c r="AJ877" s="22" t="s">
        <v>1739</v>
      </c>
    </row>
    <row r="878" spans="1:36" x14ac:dyDescent="0.2">
      <c r="A878" s="5">
        <v>884</v>
      </c>
      <c r="B878" s="80">
        <v>331017851439</v>
      </c>
      <c r="C878" s="81">
        <v>611021402186</v>
      </c>
      <c r="D878" s="52" t="s">
        <v>1661</v>
      </c>
      <c r="E878" s="52" t="s">
        <v>1662</v>
      </c>
      <c r="F878" s="52" t="s">
        <v>1572</v>
      </c>
      <c r="G878" s="58">
        <v>41</v>
      </c>
      <c r="H878" s="58"/>
      <c r="I878" s="52">
        <v>2468455</v>
      </c>
      <c r="J878" s="52">
        <v>88176</v>
      </c>
      <c r="K878" s="51"/>
      <c r="L878" s="52"/>
      <c r="M878" s="52">
        <v>170</v>
      </c>
      <c r="N878" s="52"/>
      <c r="O878" s="23">
        <v>1</v>
      </c>
      <c r="P878" s="23">
        <v>1</v>
      </c>
      <c r="Q878" s="19">
        <f t="shared" si="155"/>
        <v>-170</v>
      </c>
      <c r="R878" s="19">
        <f t="shared" si="156"/>
        <v>-170</v>
      </c>
      <c r="S878" s="5">
        <f t="shared" si="152"/>
        <v>0</v>
      </c>
      <c r="T878" s="5">
        <f t="shared" si="153"/>
        <v>0</v>
      </c>
      <c r="U878" s="5">
        <f t="shared" si="149"/>
        <v>0</v>
      </c>
      <c r="V878" s="24">
        <v>0</v>
      </c>
      <c r="W878" s="12">
        <f t="shared" si="150"/>
        <v>-21613.8</v>
      </c>
      <c r="X878" s="12">
        <f t="shared" si="151"/>
        <v>-28133.300000000003</v>
      </c>
      <c r="Y878" s="12">
        <f t="shared" si="154"/>
        <v>-49747.100000000006</v>
      </c>
      <c r="Z878" s="52"/>
      <c r="AA878" s="25">
        <f t="shared" si="157"/>
        <v>0</v>
      </c>
      <c r="AB878" s="25"/>
      <c r="AC878" s="25"/>
      <c r="AD878" s="25"/>
      <c r="AE878" s="24">
        <v>1</v>
      </c>
      <c r="AF878" s="24"/>
      <c r="AG878" s="52"/>
      <c r="AH878" s="22" t="s">
        <v>142</v>
      </c>
      <c r="AI878" s="26"/>
      <c r="AJ878" s="22" t="s">
        <v>1739</v>
      </c>
    </row>
    <row r="879" spans="1:36" x14ac:dyDescent="0.2">
      <c r="A879" s="5">
        <v>885</v>
      </c>
      <c r="B879" s="80">
        <v>331010445386</v>
      </c>
      <c r="C879" s="81">
        <v>750621401829</v>
      </c>
      <c r="D879" s="52" t="s">
        <v>1663</v>
      </c>
      <c r="E879" s="52" t="s">
        <v>1664</v>
      </c>
      <c r="F879" s="52"/>
      <c r="G879" s="58"/>
      <c r="H879" s="58"/>
      <c r="I879" s="52">
        <v>399274</v>
      </c>
      <c r="J879" s="52">
        <v>51139</v>
      </c>
      <c r="K879" s="51"/>
      <c r="L879" s="52"/>
      <c r="M879" s="22">
        <v>90</v>
      </c>
      <c r="N879" s="22"/>
      <c r="O879" s="23">
        <v>1</v>
      </c>
      <c r="P879" s="23">
        <v>1</v>
      </c>
      <c r="Q879" s="19">
        <f t="shared" si="155"/>
        <v>-90</v>
      </c>
      <c r="R879" s="19">
        <f t="shared" si="156"/>
        <v>-90</v>
      </c>
      <c r="S879" s="5">
        <f t="shared" si="152"/>
        <v>0</v>
      </c>
      <c r="T879" s="5">
        <f t="shared" si="153"/>
        <v>0</v>
      </c>
      <c r="U879" s="5">
        <f t="shared" si="149"/>
        <v>0</v>
      </c>
      <c r="V879" s="24">
        <v>0</v>
      </c>
      <c r="W879" s="12">
        <f t="shared" si="150"/>
        <v>-11442.6</v>
      </c>
      <c r="X879" s="12">
        <f t="shared" si="151"/>
        <v>-14894.1</v>
      </c>
      <c r="Y879" s="12">
        <f t="shared" si="154"/>
        <v>-26336.7</v>
      </c>
      <c r="Z879" s="52"/>
      <c r="AA879" s="25">
        <f t="shared" si="157"/>
        <v>0</v>
      </c>
      <c r="AB879" s="25"/>
      <c r="AC879" s="25"/>
      <c r="AD879" s="25"/>
      <c r="AE879" s="24"/>
      <c r="AF879" s="24"/>
      <c r="AG879" s="52"/>
      <c r="AH879" s="22" t="s">
        <v>142</v>
      </c>
      <c r="AI879" s="26"/>
      <c r="AJ879" s="22" t="s">
        <v>1739</v>
      </c>
    </row>
    <row r="880" spans="1:36" x14ac:dyDescent="0.2">
      <c r="A880" s="5">
        <v>886</v>
      </c>
      <c r="B880" s="59">
        <v>331010672771</v>
      </c>
      <c r="C880" s="82">
        <v>530528401154</v>
      </c>
      <c r="D880" s="52" t="s">
        <v>1665</v>
      </c>
      <c r="E880" s="52" t="s">
        <v>1666</v>
      </c>
      <c r="F880" s="52" t="s">
        <v>1532</v>
      </c>
      <c r="G880" s="58">
        <v>13</v>
      </c>
      <c r="H880" s="58"/>
      <c r="I880" s="52">
        <v>14375142</v>
      </c>
      <c r="J880" s="52">
        <v>14417</v>
      </c>
      <c r="K880" s="51"/>
      <c r="L880" s="52"/>
      <c r="M880" s="52">
        <v>565</v>
      </c>
      <c r="N880" s="52"/>
      <c r="O880" s="23">
        <v>1</v>
      </c>
      <c r="P880" s="23">
        <v>1</v>
      </c>
      <c r="Q880" s="19">
        <f t="shared" si="155"/>
        <v>-565</v>
      </c>
      <c r="R880" s="19">
        <f t="shared" si="156"/>
        <v>-565</v>
      </c>
      <c r="S880" s="5">
        <f t="shared" si="152"/>
        <v>0</v>
      </c>
      <c r="T880" s="5">
        <f t="shared" si="153"/>
        <v>0</v>
      </c>
      <c r="U880" s="5">
        <f t="shared" si="149"/>
        <v>0</v>
      </c>
      <c r="V880" s="24">
        <v>0</v>
      </c>
      <c r="W880" s="12">
        <f t="shared" si="150"/>
        <v>-71834.100000000006</v>
      </c>
      <c r="X880" s="12">
        <f t="shared" si="151"/>
        <v>-93501.85</v>
      </c>
      <c r="Y880" s="12">
        <f t="shared" si="154"/>
        <v>-165335.95000000001</v>
      </c>
      <c r="Z880" s="52"/>
      <c r="AA880" s="25">
        <f t="shared" si="157"/>
        <v>0</v>
      </c>
      <c r="AB880" s="25"/>
      <c r="AC880" s="25"/>
      <c r="AD880" s="25"/>
      <c r="AE880" s="24">
        <v>1</v>
      </c>
      <c r="AF880" s="24"/>
      <c r="AG880" s="52"/>
      <c r="AH880" s="22" t="s">
        <v>142</v>
      </c>
      <c r="AI880" s="26"/>
      <c r="AJ880" s="22" t="s">
        <v>748</v>
      </c>
    </row>
    <row r="881" spans="1:36" x14ac:dyDescent="0.2">
      <c r="A881" s="5">
        <v>887</v>
      </c>
      <c r="B881" s="59">
        <v>331010655452</v>
      </c>
      <c r="C881" s="82"/>
      <c r="D881" s="52" t="s">
        <v>1667</v>
      </c>
      <c r="E881" s="52" t="s">
        <v>1565</v>
      </c>
      <c r="F881" s="52"/>
      <c r="G881" s="58"/>
      <c r="H881" s="58"/>
      <c r="I881" s="52">
        <v>1592603</v>
      </c>
      <c r="J881" s="52">
        <v>405425</v>
      </c>
      <c r="K881" s="51"/>
      <c r="L881" s="89"/>
      <c r="M881" s="22">
        <v>285</v>
      </c>
      <c r="N881" s="22"/>
      <c r="O881" s="23">
        <v>1</v>
      </c>
      <c r="P881" s="23">
        <v>1</v>
      </c>
      <c r="Q881" s="19">
        <f t="shared" si="155"/>
        <v>-285</v>
      </c>
      <c r="R881" s="19">
        <f t="shared" si="156"/>
        <v>-285</v>
      </c>
      <c r="S881" s="5">
        <f t="shared" si="152"/>
        <v>0</v>
      </c>
      <c r="T881" s="5">
        <f t="shared" si="153"/>
        <v>0</v>
      </c>
      <c r="U881" s="5">
        <f t="shared" si="149"/>
        <v>0</v>
      </c>
      <c r="V881" s="24">
        <v>0</v>
      </c>
      <c r="W881" s="12">
        <f t="shared" si="150"/>
        <v>-36234.9</v>
      </c>
      <c r="X881" s="12">
        <f t="shared" si="151"/>
        <v>-47164.65</v>
      </c>
      <c r="Y881" s="12">
        <f t="shared" si="154"/>
        <v>-83399.55</v>
      </c>
      <c r="Z881" s="52"/>
      <c r="AA881" s="25">
        <f t="shared" si="157"/>
        <v>0</v>
      </c>
      <c r="AB881" s="25"/>
      <c r="AC881" s="25"/>
      <c r="AD881" s="25"/>
      <c r="AE881" s="24"/>
      <c r="AF881" s="24"/>
      <c r="AG881" s="52"/>
      <c r="AH881" s="22" t="s">
        <v>142</v>
      </c>
      <c r="AI881" s="26"/>
      <c r="AJ881" s="22" t="s">
        <v>748</v>
      </c>
    </row>
    <row r="882" spans="1:36" x14ac:dyDescent="0.2">
      <c r="A882" s="5">
        <v>888</v>
      </c>
      <c r="B882" s="46">
        <v>331010317670</v>
      </c>
      <c r="C882" s="47">
        <v>691227401707</v>
      </c>
      <c r="D882" s="52" t="s">
        <v>1668</v>
      </c>
      <c r="E882" s="46" t="s">
        <v>1669</v>
      </c>
      <c r="F882" s="46"/>
      <c r="G882" s="49"/>
      <c r="H882" s="49"/>
      <c r="I882" s="50">
        <v>27086700</v>
      </c>
      <c r="J882" s="50">
        <v>123001</v>
      </c>
      <c r="K882" s="51"/>
      <c r="L882" s="50"/>
      <c r="M882" s="50">
        <v>95</v>
      </c>
      <c r="N882" s="50"/>
      <c r="O882" s="23">
        <v>1</v>
      </c>
      <c r="P882" s="31">
        <v>0</v>
      </c>
      <c r="Q882" s="19">
        <f t="shared" si="155"/>
        <v>-95</v>
      </c>
      <c r="R882" s="19">
        <f t="shared" si="156"/>
        <v>0</v>
      </c>
      <c r="S882" s="5">
        <f t="shared" si="152"/>
        <v>0</v>
      </c>
      <c r="T882" s="5">
        <f t="shared" si="153"/>
        <v>0</v>
      </c>
      <c r="U882" s="5">
        <f t="shared" si="149"/>
        <v>0</v>
      </c>
      <c r="V882" s="24">
        <v>0</v>
      </c>
      <c r="W882" s="12">
        <f t="shared" si="150"/>
        <v>-12078.3</v>
      </c>
      <c r="X882" s="12">
        <f t="shared" si="151"/>
        <v>0</v>
      </c>
      <c r="Y882" s="12">
        <f t="shared" si="154"/>
        <v>-12078.3</v>
      </c>
      <c r="Z882" s="52"/>
      <c r="AA882" s="25">
        <f t="shared" si="157"/>
        <v>-95</v>
      </c>
      <c r="AB882" s="25"/>
      <c r="AC882" s="25"/>
      <c r="AD882" s="25"/>
      <c r="AE882" s="24">
        <v>1</v>
      </c>
      <c r="AF882" s="24"/>
      <c r="AG882" s="50"/>
      <c r="AH882" s="22" t="s">
        <v>142</v>
      </c>
      <c r="AI882" s="26"/>
      <c r="AJ882" s="22" t="s">
        <v>1739</v>
      </c>
    </row>
    <row r="883" spans="1:36" x14ac:dyDescent="0.2">
      <c r="A883" s="5">
        <v>889</v>
      </c>
      <c r="B883" s="84"/>
      <c r="C883" s="85">
        <v>760428302764</v>
      </c>
      <c r="D883" s="52" t="s">
        <v>1670</v>
      </c>
      <c r="E883" s="46" t="s">
        <v>1481</v>
      </c>
      <c r="F883" s="46" t="s">
        <v>965</v>
      </c>
      <c r="G883" s="49">
        <v>45</v>
      </c>
      <c r="H883" s="49"/>
      <c r="I883" s="50">
        <v>1134656</v>
      </c>
      <c r="J883" s="50">
        <v>57960707</v>
      </c>
      <c r="K883" s="51"/>
      <c r="L883" s="50"/>
      <c r="M883" s="50">
        <v>97</v>
      </c>
      <c r="N883" s="50"/>
      <c r="O883" s="23">
        <v>1</v>
      </c>
      <c r="P883" s="23">
        <v>1</v>
      </c>
      <c r="Q883" s="19">
        <f t="shared" si="155"/>
        <v>-97</v>
      </c>
      <c r="R883" s="19">
        <f t="shared" si="156"/>
        <v>-97</v>
      </c>
      <c r="S883" s="5">
        <f t="shared" si="152"/>
        <v>0</v>
      </c>
      <c r="T883" s="5">
        <f t="shared" si="153"/>
        <v>0</v>
      </c>
      <c r="U883" s="5">
        <f t="shared" si="149"/>
        <v>0</v>
      </c>
      <c r="V883" s="24">
        <v>0</v>
      </c>
      <c r="W883" s="12">
        <f t="shared" si="150"/>
        <v>-12332.58</v>
      </c>
      <c r="X883" s="12">
        <f t="shared" si="151"/>
        <v>-16052.53</v>
      </c>
      <c r="Y883" s="12">
        <f t="shared" si="154"/>
        <v>-28385.11</v>
      </c>
      <c r="Z883" s="52"/>
      <c r="AA883" s="25">
        <f t="shared" si="157"/>
        <v>0</v>
      </c>
      <c r="AB883" s="25"/>
      <c r="AC883" s="25"/>
      <c r="AD883" s="25"/>
      <c r="AE883" s="24">
        <v>1</v>
      </c>
      <c r="AF883" s="24"/>
      <c r="AG883" s="50"/>
      <c r="AH883" s="22" t="s">
        <v>142</v>
      </c>
      <c r="AI883" s="26"/>
      <c r="AJ883" s="22" t="s">
        <v>748</v>
      </c>
    </row>
    <row r="884" spans="1:36" x14ac:dyDescent="0.2">
      <c r="A884" s="5">
        <v>890</v>
      </c>
      <c r="B884" s="80">
        <v>331010267131</v>
      </c>
      <c r="C884" s="81">
        <v>461218300627</v>
      </c>
      <c r="D884" s="52" t="s">
        <v>1671</v>
      </c>
      <c r="E884" s="52" t="s">
        <v>1672</v>
      </c>
      <c r="F884" s="52" t="s">
        <v>1296</v>
      </c>
      <c r="G884" s="58">
        <v>50</v>
      </c>
      <c r="H884" s="58"/>
      <c r="I884" s="52">
        <v>1126236</v>
      </c>
      <c r="J884" s="52"/>
      <c r="K884" s="51"/>
      <c r="L884" s="52"/>
      <c r="M884" s="52">
        <v>69</v>
      </c>
      <c r="N884" s="52"/>
      <c r="O884" s="23">
        <v>1</v>
      </c>
      <c r="P884" s="31">
        <v>0</v>
      </c>
      <c r="Q884" s="19">
        <f t="shared" si="155"/>
        <v>-69</v>
      </c>
      <c r="R884" s="19">
        <f t="shared" si="156"/>
        <v>0</v>
      </c>
      <c r="S884" s="5">
        <f t="shared" si="152"/>
        <v>0</v>
      </c>
      <c r="T884" s="5">
        <f t="shared" si="153"/>
        <v>0</v>
      </c>
      <c r="U884" s="5">
        <f t="shared" si="149"/>
        <v>0</v>
      </c>
      <c r="V884" s="24">
        <v>0</v>
      </c>
      <c r="W884" s="12">
        <f t="shared" si="150"/>
        <v>-8772.66</v>
      </c>
      <c r="X884" s="12">
        <f t="shared" si="151"/>
        <v>0</v>
      </c>
      <c r="Y884" s="12">
        <f t="shared" si="154"/>
        <v>-8772.66</v>
      </c>
      <c r="Z884" s="52"/>
      <c r="AA884" s="25">
        <f t="shared" si="157"/>
        <v>-69</v>
      </c>
      <c r="AB884" s="25"/>
      <c r="AC884" s="25"/>
      <c r="AD884" s="25"/>
      <c r="AE884" s="24">
        <v>-1</v>
      </c>
      <c r="AF884" s="24" t="s">
        <v>6605</v>
      </c>
      <c r="AG884" s="52"/>
      <c r="AH884" s="22" t="s">
        <v>142</v>
      </c>
      <c r="AI884" s="26"/>
      <c r="AJ884" s="22" t="s">
        <v>1739</v>
      </c>
    </row>
    <row r="885" spans="1:36" x14ac:dyDescent="0.2">
      <c r="A885" s="5">
        <v>891</v>
      </c>
      <c r="B885" s="80"/>
      <c r="C885" s="81">
        <v>640603301227</v>
      </c>
      <c r="D885" s="52" t="s">
        <v>1673</v>
      </c>
      <c r="E885" s="52" t="s">
        <v>1674</v>
      </c>
      <c r="F885" s="52" t="s">
        <v>1501</v>
      </c>
      <c r="G885" s="58" t="s">
        <v>49</v>
      </c>
      <c r="H885" s="58"/>
      <c r="I885" s="52">
        <v>29685249</v>
      </c>
      <c r="J885" s="52">
        <v>57908506</v>
      </c>
      <c r="K885" s="51"/>
      <c r="L885" s="52"/>
      <c r="M885" s="52">
        <v>160</v>
      </c>
      <c r="N885" s="52"/>
      <c r="O885" s="23">
        <v>1</v>
      </c>
      <c r="P885" s="31">
        <v>0</v>
      </c>
      <c r="Q885" s="19">
        <f t="shared" si="155"/>
        <v>-160</v>
      </c>
      <c r="R885" s="19">
        <f t="shared" si="156"/>
        <v>0</v>
      </c>
      <c r="S885" s="5">
        <f t="shared" si="152"/>
        <v>0</v>
      </c>
      <c r="T885" s="5">
        <f t="shared" si="153"/>
        <v>0</v>
      </c>
      <c r="U885" s="5">
        <f t="shared" si="149"/>
        <v>0</v>
      </c>
      <c r="V885" s="24">
        <v>0</v>
      </c>
      <c r="W885" s="12">
        <f t="shared" si="150"/>
        <v>-20342.400000000001</v>
      </c>
      <c r="X885" s="12">
        <f t="shared" si="151"/>
        <v>0</v>
      </c>
      <c r="Y885" s="12">
        <f t="shared" si="154"/>
        <v>-20342.400000000001</v>
      </c>
      <c r="Z885" s="52"/>
      <c r="AA885" s="25">
        <f t="shared" si="157"/>
        <v>-160</v>
      </c>
      <c r="AB885" s="25"/>
      <c r="AC885" s="25"/>
      <c r="AD885" s="25"/>
      <c r="AE885" s="24">
        <v>1</v>
      </c>
      <c r="AF885" s="24"/>
      <c r="AG885" s="52"/>
      <c r="AH885" s="22" t="s">
        <v>142</v>
      </c>
      <c r="AI885" s="26"/>
      <c r="AJ885" s="22" t="s">
        <v>748</v>
      </c>
    </row>
    <row r="886" spans="1:36" x14ac:dyDescent="0.2">
      <c r="A886" s="5">
        <v>892</v>
      </c>
      <c r="B886" s="80">
        <v>331000011370</v>
      </c>
      <c r="C886" s="81">
        <v>930540000269</v>
      </c>
      <c r="D886" s="52" t="s">
        <v>1675</v>
      </c>
      <c r="E886" s="52" t="s">
        <v>1296</v>
      </c>
      <c r="F886" s="52" t="s">
        <v>1296</v>
      </c>
      <c r="G886" s="58">
        <v>31</v>
      </c>
      <c r="H886" s="58"/>
      <c r="I886" s="52">
        <v>67050644</v>
      </c>
      <c r="J886" s="52" t="s">
        <v>1676</v>
      </c>
      <c r="K886" s="51"/>
      <c r="L886" s="52"/>
      <c r="M886" s="52">
        <v>3173</v>
      </c>
      <c r="N886" s="52"/>
      <c r="O886" s="23">
        <v>1</v>
      </c>
      <c r="P886" s="23">
        <v>1</v>
      </c>
      <c r="Q886" s="19">
        <f t="shared" si="155"/>
        <v>-3173</v>
      </c>
      <c r="R886" s="19">
        <f t="shared" si="156"/>
        <v>-3173</v>
      </c>
      <c r="S886" s="5">
        <f t="shared" si="152"/>
        <v>0</v>
      </c>
      <c r="T886" s="5">
        <f t="shared" si="153"/>
        <v>0</v>
      </c>
      <c r="U886" s="5">
        <f t="shared" si="149"/>
        <v>0</v>
      </c>
      <c r="V886" s="24">
        <v>0</v>
      </c>
      <c r="W886" s="12">
        <f t="shared" si="150"/>
        <v>-403415.22000000003</v>
      </c>
      <c r="X886" s="12">
        <f t="shared" si="151"/>
        <v>-525099.77</v>
      </c>
      <c r="Y886" s="12">
        <f t="shared" si="154"/>
        <v>-928514.99</v>
      </c>
      <c r="Z886" s="52"/>
      <c r="AA886" s="25">
        <f t="shared" si="157"/>
        <v>0</v>
      </c>
      <c r="AB886" s="25"/>
      <c r="AC886" s="25"/>
      <c r="AD886" s="25"/>
      <c r="AE886" s="24">
        <v>1</v>
      </c>
      <c r="AF886" s="24"/>
      <c r="AG886" s="52"/>
      <c r="AH886" s="22" t="s">
        <v>560</v>
      </c>
      <c r="AI886" s="26"/>
      <c r="AJ886" s="22" t="s">
        <v>748</v>
      </c>
    </row>
    <row r="887" spans="1:36" x14ac:dyDescent="0.2">
      <c r="A887" s="5">
        <v>893</v>
      </c>
      <c r="B887" s="80">
        <v>330120433608</v>
      </c>
      <c r="C887" s="81">
        <v>590102499040</v>
      </c>
      <c r="D887" s="52" t="s">
        <v>1677</v>
      </c>
      <c r="E887" s="52" t="s">
        <v>1678</v>
      </c>
      <c r="F887" s="52" t="s">
        <v>1471</v>
      </c>
      <c r="G887" s="58">
        <v>55</v>
      </c>
      <c r="H887" s="58"/>
      <c r="I887" s="52">
        <v>39561716</v>
      </c>
      <c r="J887" s="52">
        <v>71476</v>
      </c>
      <c r="K887" s="51"/>
      <c r="L887" s="52"/>
      <c r="M887" s="52">
        <v>1351</v>
      </c>
      <c r="N887" s="52"/>
      <c r="O887" s="23">
        <v>1</v>
      </c>
      <c r="P887" s="23">
        <v>1</v>
      </c>
      <c r="Q887" s="19">
        <f t="shared" si="155"/>
        <v>-1351</v>
      </c>
      <c r="R887" s="19">
        <f t="shared" si="156"/>
        <v>-1351</v>
      </c>
      <c r="S887" s="5">
        <f t="shared" si="152"/>
        <v>0</v>
      </c>
      <c r="T887" s="5">
        <f t="shared" si="153"/>
        <v>0</v>
      </c>
      <c r="U887" s="5">
        <f t="shared" si="149"/>
        <v>0</v>
      </c>
      <c r="V887" s="24">
        <v>0</v>
      </c>
      <c r="W887" s="12">
        <f t="shared" si="150"/>
        <v>-171766.14</v>
      </c>
      <c r="X887" s="12">
        <f t="shared" si="151"/>
        <v>-223576.99000000002</v>
      </c>
      <c r="Y887" s="12">
        <f t="shared" si="154"/>
        <v>-395343.13</v>
      </c>
      <c r="Z887" s="52"/>
      <c r="AA887" s="25">
        <f t="shared" si="157"/>
        <v>0</v>
      </c>
      <c r="AB887" s="25"/>
      <c r="AC887" s="25"/>
      <c r="AD887" s="25"/>
      <c r="AE887" s="24"/>
      <c r="AF887" s="24"/>
      <c r="AG887" s="52"/>
      <c r="AH887" s="22" t="s">
        <v>560</v>
      </c>
      <c r="AI887" s="26"/>
      <c r="AJ887" s="22" t="s">
        <v>1739</v>
      </c>
    </row>
    <row r="888" spans="1:36" x14ac:dyDescent="0.2">
      <c r="A888" s="5">
        <v>894</v>
      </c>
      <c r="B888" s="80">
        <v>331010215436</v>
      </c>
      <c r="C888" s="81">
        <v>620306400231</v>
      </c>
      <c r="D888" s="52" t="s">
        <v>1679</v>
      </c>
      <c r="E888" s="52" t="s">
        <v>1680</v>
      </c>
      <c r="F888" s="52" t="s">
        <v>1515</v>
      </c>
      <c r="G888" s="58">
        <v>21</v>
      </c>
      <c r="H888" s="58"/>
      <c r="I888" s="52">
        <v>661372</v>
      </c>
      <c r="J888" s="52">
        <v>1513517</v>
      </c>
      <c r="K888" s="51"/>
      <c r="L888" s="52"/>
      <c r="M888" s="52">
        <v>1573</v>
      </c>
      <c r="N888" s="52"/>
      <c r="O888" s="23">
        <v>1</v>
      </c>
      <c r="P888" s="23">
        <v>1</v>
      </c>
      <c r="Q888" s="19">
        <f t="shared" si="155"/>
        <v>-1573</v>
      </c>
      <c r="R888" s="19">
        <f t="shared" si="156"/>
        <v>-1573</v>
      </c>
      <c r="S888" s="5">
        <f t="shared" si="152"/>
        <v>0</v>
      </c>
      <c r="T888" s="5">
        <f t="shared" si="153"/>
        <v>0</v>
      </c>
      <c r="U888" s="5">
        <f t="shared" si="149"/>
        <v>0</v>
      </c>
      <c r="V888" s="24">
        <v>0</v>
      </c>
      <c r="W888" s="12">
        <f t="shared" si="150"/>
        <v>-199991.22</v>
      </c>
      <c r="X888" s="12">
        <f t="shared" si="151"/>
        <v>-260315.77000000002</v>
      </c>
      <c r="Y888" s="12">
        <f t="shared" si="154"/>
        <v>-460306.99</v>
      </c>
      <c r="Z888" s="58"/>
      <c r="AA888" s="25">
        <f t="shared" si="157"/>
        <v>0</v>
      </c>
      <c r="AB888" s="25"/>
      <c r="AC888" s="25"/>
      <c r="AD888" s="25"/>
      <c r="AE888" s="24">
        <v>1</v>
      </c>
      <c r="AF888" s="24"/>
      <c r="AG888" s="52"/>
      <c r="AH888" s="22" t="s">
        <v>560</v>
      </c>
      <c r="AI888" s="26"/>
      <c r="AJ888" s="22" t="s">
        <v>748</v>
      </c>
    </row>
    <row r="889" spans="1:36" x14ac:dyDescent="0.2">
      <c r="A889" s="5">
        <v>895</v>
      </c>
      <c r="B889" s="46">
        <v>582010884672</v>
      </c>
      <c r="C889" s="47">
        <v>940141000330</v>
      </c>
      <c r="D889" s="52" t="s">
        <v>1681</v>
      </c>
      <c r="E889" s="50" t="s">
        <v>1682</v>
      </c>
      <c r="F889" s="50" t="s">
        <v>1683</v>
      </c>
      <c r="G889" s="49">
        <v>2</v>
      </c>
      <c r="H889" s="49"/>
      <c r="I889" s="50">
        <v>500461</v>
      </c>
      <c r="J889" s="50">
        <v>1502516</v>
      </c>
      <c r="K889" s="51"/>
      <c r="L889" s="50"/>
      <c r="M889" s="50">
        <v>2300</v>
      </c>
      <c r="N889" s="50"/>
      <c r="O889" s="23">
        <v>1</v>
      </c>
      <c r="P889" s="23">
        <v>1</v>
      </c>
      <c r="Q889" s="19">
        <f t="shared" si="155"/>
        <v>-2300</v>
      </c>
      <c r="R889" s="19">
        <f t="shared" si="156"/>
        <v>-2300</v>
      </c>
      <c r="S889" s="5">
        <f t="shared" si="152"/>
        <v>0</v>
      </c>
      <c r="T889" s="5">
        <f t="shared" si="153"/>
        <v>0</v>
      </c>
      <c r="U889" s="5">
        <f t="shared" si="149"/>
        <v>0</v>
      </c>
      <c r="V889" s="24">
        <v>0</v>
      </c>
      <c r="W889" s="12">
        <f t="shared" si="150"/>
        <v>-292422</v>
      </c>
      <c r="X889" s="12">
        <f t="shared" si="151"/>
        <v>-380627</v>
      </c>
      <c r="Y889" s="12">
        <f t="shared" si="154"/>
        <v>-673049</v>
      </c>
      <c r="Z889" s="52"/>
      <c r="AA889" s="25">
        <f t="shared" si="157"/>
        <v>0</v>
      </c>
      <c r="AB889" s="25"/>
      <c r="AC889" s="25"/>
      <c r="AD889" s="25"/>
      <c r="AE889" s="24">
        <v>1</v>
      </c>
      <c r="AF889" s="24"/>
      <c r="AG889" s="50"/>
      <c r="AH889" s="22" t="s">
        <v>560</v>
      </c>
      <c r="AI889" s="26"/>
      <c r="AJ889" s="22" t="s">
        <v>748</v>
      </c>
    </row>
    <row r="890" spans="1:36" x14ac:dyDescent="0.2">
      <c r="A890" s="5">
        <v>896</v>
      </c>
      <c r="B890" s="46">
        <v>330100226735</v>
      </c>
      <c r="C890" s="47">
        <v>50940005110</v>
      </c>
      <c r="D890" s="52" t="s">
        <v>1684</v>
      </c>
      <c r="E890" s="50" t="s">
        <v>1685</v>
      </c>
      <c r="F890" s="50" t="s">
        <v>1515</v>
      </c>
      <c r="G890" s="49" t="s">
        <v>49</v>
      </c>
      <c r="H890" s="49"/>
      <c r="I890" s="50">
        <v>14169511</v>
      </c>
      <c r="J890" s="50">
        <v>38139</v>
      </c>
      <c r="K890" s="51"/>
      <c r="L890" s="50"/>
      <c r="M890" s="50">
        <v>405</v>
      </c>
      <c r="N890" s="50"/>
      <c r="O890" s="23">
        <v>1</v>
      </c>
      <c r="P890" s="23">
        <v>1</v>
      </c>
      <c r="Q890" s="19">
        <f t="shared" si="155"/>
        <v>-405</v>
      </c>
      <c r="R890" s="19">
        <f t="shared" si="156"/>
        <v>-405</v>
      </c>
      <c r="S890" s="5">
        <f t="shared" si="152"/>
        <v>0</v>
      </c>
      <c r="T890" s="5">
        <f t="shared" si="153"/>
        <v>0</v>
      </c>
      <c r="U890" s="5">
        <f t="shared" si="149"/>
        <v>0</v>
      </c>
      <c r="V890" s="24">
        <v>0</v>
      </c>
      <c r="W890" s="12">
        <f t="shared" si="150"/>
        <v>-51491.7</v>
      </c>
      <c r="X890" s="12">
        <f t="shared" si="151"/>
        <v>-67023.45</v>
      </c>
      <c r="Y890" s="12">
        <f t="shared" si="154"/>
        <v>-118515.15</v>
      </c>
      <c r="Z890" s="52"/>
      <c r="AA890" s="25">
        <f t="shared" si="157"/>
        <v>0</v>
      </c>
      <c r="AB890" s="25"/>
      <c r="AC890" s="25"/>
      <c r="AD890" s="25"/>
      <c r="AE890" s="24">
        <v>1</v>
      </c>
      <c r="AF890" s="24"/>
      <c r="AG890" s="50"/>
      <c r="AH890" s="22" t="s">
        <v>560</v>
      </c>
      <c r="AI890" s="26"/>
      <c r="AJ890" s="22" t="s">
        <v>748</v>
      </c>
    </row>
    <row r="891" spans="1:36" x14ac:dyDescent="0.2">
      <c r="A891" s="5">
        <v>897</v>
      </c>
      <c r="B891" s="46">
        <v>331010469834</v>
      </c>
      <c r="C891" s="47">
        <v>650214401479</v>
      </c>
      <c r="D891" s="52" t="s">
        <v>1686</v>
      </c>
      <c r="E891" s="50" t="s">
        <v>1687</v>
      </c>
      <c r="F891" s="50" t="s">
        <v>1471</v>
      </c>
      <c r="G891" s="49">
        <v>8</v>
      </c>
      <c r="H891" s="49"/>
      <c r="I891" s="50" t="s">
        <v>1688</v>
      </c>
      <c r="J891" s="50">
        <v>316645</v>
      </c>
      <c r="K891" s="51"/>
      <c r="L891" s="50"/>
      <c r="M891" s="50">
        <v>1878</v>
      </c>
      <c r="N891" s="50"/>
      <c r="O891" s="23">
        <v>1</v>
      </c>
      <c r="P891" s="23">
        <v>1</v>
      </c>
      <c r="Q891" s="19">
        <f t="shared" si="155"/>
        <v>-1878</v>
      </c>
      <c r="R891" s="19">
        <f t="shared" si="156"/>
        <v>-1878</v>
      </c>
      <c r="S891" s="5">
        <f t="shared" si="152"/>
        <v>0</v>
      </c>
      <c r="T891" s="5">
        <f t="shared" si="153"/>
        <v>0</v>
      </c>
      <c r="U891" s="5">
        <f t="shared" si="149"/>
        <v>0</v>
      </c>
      <c r="V891" s="24">
        <v>0</v>
      </c>
      <c r="W891" s="12">
        <f t="shared" si="150"/>
        <v>-238768.92</v>
      </c>
      <c r="X891" s="12">
        <f t="shared" si="151"/>
        <v>-310790.22000000003</v>
      </c>
      <c r="Y891" s="12">
        <f t="shared" si="154"/>
        <v>-549559.14</v>
      </c>
      <c r="Z891" s="52"/>
      <c r="AA891" s="25">
        <f t="shared" si="157"/>
        <v>0</v>
      </c>
      <c r="AB891" s="25"/>
      <c r="AC891" s="25"/>
      <c r="AD891" s="25"/>
      <c r="AE891" s="24">
        <v>1</v>
      </c>
      <c r="AF891" s="24"/>
      <c r="AG891" s="50"/>
      <c r="AH891" s="22" t="s">
        <v>560</v>
      </c>
      <c r="AI891" s="26"/>
      <c r="AJ891" s="22" t="s">
        <v>1739</v>
      </c>
    </row>
    <row r="892" spans="1:36" x14ac:dyDescent="0.2">
      <c r="A892" s="5">
        <v>898</v>
      </c>
      <c r="B892" s="46">
        <v>330100226735</v>
      </c>
      <c r="C892" s="47">
        <v>50940005110</v>
      </c>
      <c r="D892" s="52" t="s">
        <v>1689</v>
      </c>
      <c r="E892" s="50" t="s">
        <v>1690</v>
      </c>
      <c r="F892" s="50" t="s">
        <v>1519</v>
      </c>
      <c r="G892" s="49">
        <v>113</v>
      </c>
      <c r="H892" s="49"/>
      <c r="I892" s="50">
        <v>16483234</v>
      </c>
      <c r="J892" s="50">
        <v>122473</v>
      </c>
      <c r="K892" s="51"/>
      <c r="L892" s="50"/>
      <c r="M892" s="50">
        <v>1180</v>
      </c>
      <c r="N892" s="50"/>
      <c r="O892" s="23">
        <v>1</v>
      </c>
      <c r="P892" s="31">
        <v>0</v>
      </c>
      <c r="Q892" s="19">
        <f t="shared" si="155"/>
        <v>-1180</v>
      </c>
      <c r="R892" s="19">
        <f t="shared" si="156"/>
        <v>0</v>
      </c>
      <c r="S892" s="5">
        <f t="shared" si="152"/>
        <v>0</v>
      </c>
      <c r="T892" s="5">
        <f t="shared" si="153"/>
        <v>0</v>
      </c>
      <c r="U892" s="5">
        <f t="shared" si="149"/>
        <v>0</v>
      </c>
      <c r="V892" s="24">
        <v>0</v>
      </c>
      <c r="W892" s="12">
        <f t="shared" si="150"/>
        <v>-150025.20000000001</v>
      </c>
      <c r="X892" s="12">
        <f t="shared" si="151"/>
        <v>0</v>
      </c>
      <c r="Y892" s="12">
        <f t="shared" si="154"/>
        <v>-150025.20000000001</v>
      </c>
      <c r="Z892" s="52"/>
      <c r="AA892" s="25">
        <f t="shared" si="157"/>
        <v>-1180</v>
      </c>
      <c r="AB892" s="25"/>
      <c r="AC892" s="25"/>
      <c r="AD892" s="25"/>
      <c r="AE892" s="24">
        <v>1</v>
      </c>
      <c r="AF892" s="24"/>
      <c r="AG892" s="50"/>
      <c r="AH892" s="22" t="s">
        <v>560</v>
      </c>
      <c r="AI892" s="26"/>
      <c r="AJ892" s="22" t="s">
        <v>1739</v>
      </c>
    </row>
    <row r="893" spans="1:36" x14ac:dyDescent="0.2">
      <c r="A893" s="5">
        <v>899</v>
      </c>
      <c r="B893" s="46">
        <v>330100226735</v>
      </c>
      <c r="C893" s="47">
        <v>50940005110</v>
      </c>
      <c r="D893" s="52" t="s">
        <v>1689</v>
      </c>
      <c r="E893" s="50" t="s">
        <v>1690</v>
      </c>
      <c r="F893" s="50" t="s">
        <v>1519</v>
      </c>
      <c r="G893" s="49">
        <v>113</v>
      </c>
      <c r="H893" s="49"/>
      <c r="I893" s="50">
        <v>16596645</v>
      </c>
      <c r="J893" s="50">
        <v>125664</v>
      </c>
      <c r="K893" s="51"/>
      <c r="L893" s="50"/>
      <c r="M893" s="22">
        <v>170</v>
      </c>
      <c r="N893" s="22"/>
      <c r="O893" s="23">
        <v>1</v>
      </c>
      <c r="P893" s="23">
        <v>1</v>
      </c>
      <c r="Q893" s="19">
        <f t="shared" si="155"/>
        <v>-170</v>
      </c>
      <c r="R893" s="19">
        <f t="shared" si="156"/>
        <v>-170</v>
      </c>
      <c r="S893" s="5">
        <f t="shared" si="152"/>
        <v>0</v>
      </c>
      <c r="T893" s="5">
        <f t="shared" si="153"/>
        <v>0</v>
      </c>
      <c r="U893" s="5">
        <f t="shared" ref="U893:U953" si="161">(vod+kan)*T893</f>
        <v>0</v>
      </c>
      <c r="V893" s="24">
        <v>0</v>
      </c>
      <c r="W893" s="12">
        <f t="shared" ref="W893:W953" si="162">IF( OR(AH893="респ.бюджет",AH893="гор.бюджет",AH893="обл.бюджет"),vod_b,IF(AH893="район",vod_r,IF(AH893="талсуат",vod_tal,IF(AH893="коммунал.хоз-во",vod_kom,vod))))*Q893</f>
        <v>-21613.8</v>
      </c>
      <c r="X893" s="12">
        <f t="shared" ref="X893:X953" si="163">IF( OR(AH893="респ.бюджет",AH893="гор.бюджет",AH893="обл.бюджет"),kan_b,IF(AH893="район",kan_r,IF(AH893="талсуат",kan_tal,IF(AH893="коммунал.хоз-во",kan_kom,kan))))*R893</f>
        <v>-28133.300000000003</v>
      </c>
      <c r="Y893" s="12">
        <f t="shared" si="154"/>
        <v>-49747.100000000006</v>
      </c>
      <c r="Z893" s="52"/>
      <c r="AA893" s="25">
        <f t="shared" si="157"/>
        <v>0</v>
      </c>
      <c r="AB893" s="25"/>
      <c r="AC893" s="25"/>
      <c r="AD893" s="25"/>
      <c r="AE893" s="24">
        <v>1</v>
      </c>
      <c r="AF893" s="24"/>
      <c r="AG893" s="50"/>
      <c r="AH893" s="22" t="s">
        <v>560</v>
      </c>
      <c r="AI893" s="26"/>
      <c r="AJ893" s="22" t="s">
        <v>1739</v>
      </c>
    </row>
    <row r="894" spans="1:36" x14ac:dyDescent="0.2">
      <c r="A894" s="5">
        <v>900</v>
      </c>
      <c r="B894" s="46">
        <v>331000002096</v>
      </c>
      <c r="C894" s="47">
        <v>961040001693</v>
      </c>
      <c r="D894" s="50" t="s">
        <v>1691</v>
      </c>
      <c r="E894" s="46" t="s">
        <v>1692</v>
      </c>
      <c r="F894" s="46"/>
      <c r="G894" s="49"/>
      <c r="H894" s="49"/>
      <c r="I894" s="50">
        <v>14002313</v>
      </c>
      <c r="J894" s="50">
        <v>17328443</v>
      </c>
      <c r="K894" s="51"/>
      <c r="L894" s="50"/>
      <c r="M894" s="22">
        <v>158</v>
      </c>
      <c r="N894" s="22"/>
      <c r="O894" s="23">
        <v>1</v>
      </c>
      <c r="P894" s="23">
        <v>1</v>
      </c>
      <c r="Q894" s="19">
        <f t="shared" si="155"/>
        <v>-158</v>
      </c>
      <c r="R894" s="19">
        <f t="shared" si="156"/>
        <v>-158</v>
      </c>
      <c r="S894" s="5">
        <f t="shared" ref="S894:S954" si="164">IF(OR(AND(AH894="кафе",Q894&lt;25),AND(AH894="рестораны",Q894&lt;110),AND(AH894="гостиницы",Q894&lt;70),AND(AH894="азс и автомойки",Q894&lt;160),AND(AH894="сауны",Q894&lt;80),AND(AH894="бани",Q894&lt;50)),1,0)</f>
        <v>0</v>
      </c>
      <c r="T894" s="5">
        <f t="shared" ref="T894:T954" si="165">S894*IF(AH894="кафе",25-Q894,IF(AH894="рестораны",110-Q894,IF(AH894="гостиницы",70-Q894,IF(AH894="азс и автомойки",160-Q894,IF(AH894="сауны",80-Q894,IF(AH894="бани",50-Q894,0))))))</f>
        <v>0</v>
      </c>
      <c r="U894" s="5">
        <f t="shared" si="161"/>
        <v>0</v>
      </c>
      <c r="V894" s="24">
        <v>0</v>
      </c>
      <c r="W894" s="12">
        <f t="shared" si="162"/>
        <v>-20088.12</v>
      </c>
      <c r="X894" s="12">
        <f t="shared" si="163"/>
        <v>-26147.420000000002</v>
      </c>
      <c r="Y894" s="12">
        <f t="shared" si="154"/>
        <v>-46235.54</v>
      </c>
      <c r="Z894" s="52"/>
      <c r="AA894" s="25">
        <f t="shared" si="157"/>
        <v>0</v>
      </c>
      <c r="AB894" s="25"/>
      <c r="AC894" s="25"/>
      <c r="AD894" s="25"/>
      <c r="AE894" s="24"/>
      <c r="AF894" s="24"/>
      <c r="AG894" s="50"/>
      <c r="AH894" s="22" t="s">
        <v>560</v>
      </c>
      <c r="AI894" s="26"/>
      <c r="AJ894" s="22" t="s">
        <v>1739</v>
      </c>
    </row>
    <row r="895" spans="1:36" x14ac:dyDescent="0.2">
      <c r="A895" s="5">
        <v>901</v>
      </c>
      <c r="B895" s="46"/>
      <c r="C895" s="47">
        <v>891121301805</v>
      </c>
      <c r="D895" s="90" t="s">
        <v>1693</v>
      </c>
      <c r="E895" s="46" t="s">
        <v>1694</v>
      </c>
      <c r="F895" s="46" t="s">
        <v>1471</v>
      </c>
      <c r="G895" s="49">
        <v>45</v>
      </c>
      <c r="H895" s="49"/>
      <c r="I895" s="50">
        <v>7683380</v>
      </c>
      <c r="J895" s="50">
        <v>48395</v>
      </c>
      <c r="K895" s="51"/>
      <c r="L895" s="50"/>
      <c r="M895" s="50">
        <v>980</v>
      </c>
      <c r="N895" s="50"/>
      <c r="O895" s="23">
        <v>1</v>
      </c>
      <c r="P895" s="31">
        <v>0</v>
      </c>
      <c r="Q895" s="19">
        <f t="shared" si="155"/>
        <v>-980</v>
      </c>
      <c r="R895" s="19">
        <f t="shared" si="156"/>
        <v>0</v>
      </c>
      <c r="S895" s="5">
        <f t="shared" si="164"/>
        <v>0</v>
      </c>
      <c r="T895" s="5">
        <f t="shared" si="165"/>
        <v>0</v>
      </c>
      <c r="U895" s="5">
        <f t="shared" si="161"/>
        <v>0</v>
      </c>
      <c r="V895" s="24">
        <v>0</v>
      </c>
      <c r="W895" s="12">
        <f t="shared" si="162"/>
        <v>-124597.2</v>
      </c>
      <c r="X895" s="12">
        <f t="shared" si="163"/>
        <v>0</v>
      </c>
      <c r="Y895" s="12">
        <f t="shared" ref="Y895:Y955" si="166">W895+X895+AC895</f>
        <v>-124597.2</v>
      </c>
      <c r="Z895" s="52"/>
      <c r="AA895" s="25">
        <f t="shared" si="157"/>
        <v>-980</v>
      </c>
      <c r="AB895" s="25"/>
      <c r="AC895" s="25"/>
      <c r="AD895" s="25"/>
      <c r="AE895" s="24"/>
      <c r="AF895" s="24"/>
      <c r="AG895" s="50"/>
      <c r="AH895" s="22" t="s">
        <v>560</v>
      </c>
      <c r="AI895" s="26"/>
      <c r="AJ895" s="22" t="s">
        <v>1739</v>
      </c>
    </row>
    <row r="896" spans="1:36" x14ac:dyDescent="0.2">
      <c r="A896" s="5">
        <v>902</v>
      </c>
      <c r="B896" s="46"/>
      <c r="C896" s="47">
        <v>861110201939</v>
      </c>
      <c r="D896" s="50" t="s">
        <v>1695</v>
      </c>
      <c r="E896" s="46" t="s">
        <v>1682</v>
      </c>
      <c r="F896" s="46" t="s">
        <v>1683</v>
      </c>
      <c r="G896" s="49">
        <v>2</v>
      </c>
      <c r="H896" s="49" t="s">
        <v>134</v>
      </c>
      <c r="I896" s="50">
        <v>2842197</v>
      </c>
      <c r="J896" s="50">
        <v>80022</v>
      </c>
      <c r="K896" s="51"/>
      <c r="L896" s="50"/>
      <c r="M896" s="50">
        <v>100</v>
      </c>
      <c r="N896" s="50"/>
      <c r="O896" s="23">
        <v>0</v>
      </c>
      <c r="P896" s="31">
        <v>1</v>
      </c>
      <c r="Q896" s="19">
        <f t="shared" si="155"/>
        <v>0</v>
      </c>
      <c r="R896" s="19">
        <f t="shared" si="156"/>
        <v>-100</v>
      </c>
      <c r="S896" s="5">
        <f t="shared" si="164"/>
        <v>0</v>
      </c>
      <c r="T896" s="5">
        <f t="shared" si="165"/>
        <v>0</v>
      </c>
      <c r="U896" s="5">
        <f t="shared" si="161"/>
        <v>0</v>
      </c>
      <c r="V896" s="24">
        <v>0</v>
      </c>
      <c r="W896" s="12">
        <f t="shared" si="162"/>
        <v>0</v>
      </c>
      <c r="X896" s="12">
        <f t="shared" si="163"/>
        <v>-16549</v>
      </c>
      <c r="Y896" s="12">
        <f t="shared" si="166"/>
        <v>-16549</v>
      </c>
      <c r="Z896" s="52"/>
      <c r="AA896" s="25">
        <f t="shared" si="157"/>
        <v>100</v>
      </c>
      <c r="AB896" s="25"/>
      <c r="AC896" s="25"/>
      <c r="AD896" s="25"/>
      <c r="AE896" s="24">
        <v>1</v>
      </c>
      <c r="AF896" s="24"/>
      <c r="AG896" s="50"/>
      <c r="AH896" s="22" t="s">
        <v>560</v>
      </c>
      <c r="AI896" s="26"/>
      <c r="AJ896" s="22" t="s">
        <v>748</v>
      </c>
    </row>
    <row r="897" spans="1:36" x14ac:dyDescent="0.2">
      <c r="A897" s="5">
        <v>903</v>
      </c>
      <c r="B897" s="46"/>
      <c r="C897" s="47">
        <v>861110201939</v>
      </c>
      <c r="D897" s="50" t="s">
        <v>1695</v>
      </c>
      <c r="E897" s="46" t="s">
        <v>1683</v>
      </c>
      <c r="F897" s="46" t="s">
        <v>1683</v>
      </c>
      <c r="G897" s="49">
        <v>2</v>
      </c>
      <c r="H897" s="49" t="s">
        <v>134</v>
      </c>
      <c r="I897" s="50">
        <v>2842198</v>
      </c>
      <c r="J897" s="50">
        <v>89523</v>
      </c>
      <c r="K897" s="51"/>
      <c r="L897" s="50"/>
      <c r="M897" s="50">
        <v>110</v>
      </c>
      <c r="N897" s="50"/>
      <c r="O897" s="23">
        <v>0</v>
      </c>
      <c r="P897" s="31">
        <v>1</v>
      </c>
      <c r="Q897" s="19">
        <f t="shared" si="155"/>
        <v>0</v>
      </c>
      <c r="R897" s="19">
        <f t="shared" si="156"/>
        <v>-110</v>
      </c>
      <c r="S897" s="5">
        <f t="shared" si="164"/>
        <v>0</v>
      </c>
      <c r="T897" s="5">
        <f t="shared" si="165"/>
        <v>0</v>
      </c>
      <c r="U897" s="5">
        <f t="shared" si="161"/>
        <v>0</v>
      </c>
      <c r="V897" s="24">
        <v>0</v>
      </c>
      <c r="W897" s="12">
        <f t="shared" si="162"/>
        <v>0</v>
      </c>
      <c r="X897" s="12">
        <f t="shared" si="163"/>
        <v>-18203.900000000001</v>
      </c>
      <c r="Y897" s="12">
        <f t="shared" si="166"/>
        <v>-18203.900000000001</v>
      </c>
      <c r="Z897" s="52"/>
      <c r="AA897" s="25">
        <f t="shared" si="157"/>
        <v>110</v>
      </c>
      <c r="AB897" s="25"/>
      <c r="AC897" s="25"/>
      <c r="AD897" s="25"/>
      <c r="AE897" s="24">
        <v>1</v>
      </c>
      <c r="AF897" s="24"/>
      <c r="AG897" s="50"/>
      <c r="AH897" s="22" t="s">
        <v>560</v>
      </c>
      <c r="AI897" s="26"/>
      <c r="AJ897" s="22" t="s">
        <v>748</v>
      </c>
    </row>
    <row r="898" spans="1:36" x14ac:dyDescent="0.2">
      <c r="A898" s="5">
        <v>904</v>
      </c>
      <c r="B898" s="46">
        <v>600300560090</v>
      </c>
      <c r="C898" s="47">
        <v>71140016827</v>
      </c>
      <c r="D898" s="52" t="s">
        <v>1696</v>
      </c>
      <c r="E898" s="46" t="s">
        <v>1578</v>
      </c>
      <c r="F898" s="46"/>
      <c r="G898" s="49"/>
      <c r="H898" s="49"/>
      <c r="I898" s="50">
        <v>11432184</v>
      </c>
      <c r="J898" s="50">
        <v>1474553</v>
      </c>
      <c r="K898" s="51"/>
      <c r="L898" s="50"/>
      <c r="M898" s="22">
        <v>47</v>
      </c>
      <c r="N898" s="22"/>
      <c r="O898" s="23">
        <v>1</v>
      </c>
      <c r="P898" s="23">
        <v>1</v>
      </c>
      <c r="Q898" s="19">
        <f t="shared" si="155"/>
        <v>-47</v>
      </c>
      <c r="R898" s="19">
        <f t="shared" si="156"/>
        <v>-47</v>
      </c>
      <c r="S898" s="5">
        <f t="shared" si="164"/>
        <v>0</v>
      </c>
      <c r="T898" s="5">
        <f t="shared" si="165"/>
        <v>0</v>
      </c>
      <c r="U898" s="5">
        <f t="shared" si="161"/>
        <v>0</v>
      </c>
      <c r="V898" s="24">
        <v>0</v>
      </c>
      <c r="W898" s="12">
        <f t="shared" si="162"/>
        <v>-5975.58</v>
      </c>
      <c r="X898" s="12">
        <f t="shared" si="163"/>
        <v>-7778.0300000000007</v>
      </c>
      <c r="Y898" s="12">
        <f t="shared" si="166"/>
        <v>-13753.61</v>
      </c>
      <c r="Z898" s="52"/>
      <c r="AA898" s="25">
        <f t="shared" si="157"/>
        <v>0</v>
      </c>
      <c r="AB898" s="25"/>
      <c r="AC898" s="25"/>
      <c r="AD898" s="25"/>
      <c r="AE898" s="24"/>
      <c r="AF898" s="24"/>
      <c r="AG898" s="50"/>
      <c r="AH898" s="22" t="s">
        <v>560</v>
      </c>
      <c r="AI898" s="26"/>
      <c r="AJ898" s="22" t="s">
        <v>1739</v>
      </c>
    </row>
    <row r="899" spans="1:36" x14ac:dyDescent="0.2">
      <c r="A899" s="5">
        <v>905</v>
      </c>
      <c r="B899" s="46">
        <v>331010469834</v>
      </c>
      <c r="C899" s="47">
        <v>650214401479</v>
      </c>
      <c r="D899" s="52" t="s">
        <v>1697</v>
      </c>
      <c r="E899" s="46" t="s">
        <v>1698</v>
      </c>
      <c r="F899" s="46" t="s">
        <v>1471</v>
      </c>
      <c r="G899" s="49">
        <v>5</v>
      </c>
      <c r="H899" s="49"/>
      <c r="I899" s="73" t="s">
        <v>1699</v>
      </c>
      <c r="J899" s="73">
        <v>316644</v>
      </c>
      <c r="K899" s="51"/>
      <c r="L899" s="73"/>
      <c r="M899" s="73">
        <v>1136</v>
      </c>
      <c r="N899" s="73"/>
      <c r="O899" s="23">
        <v>1</v>
      </c>
      <c r="P899" s="23">
        <v>1</v>
      </c>
      <c r="Q899" s="19">
        <f t="shared" si="155"/>
        <v>-1136</v>
      </c>
      <c r="R899" s="19">
        <f t="shared" si="156"/>
        <v>-1136</v>
      </c>
      <c r="S899" s="5">
        <f t="shared" si="164"/>
        <v>1</v>
      </c>
      <c r="T899" s="5">
        <f t="shared" si="165"/>
        <v>1246</v>
      </c>
      <c r="U899" s="5">
        <f t="shared" si="161"/>
        <v>364616.98</v>
      </c>
      <c r="V899" s="24">
        <v>0</v>
      </c>
      <c r="W899" s="12">
        <f t="shared" si="162"/>
        <v>-144431.04000000001</v>
      </c>
      <c r="X899" s="12">
        <f t="shared" si="163"/>
        <v>-187996.64</v>
      </c>
      <c r="Y899" s="12">
        <f t="shared" si="166"/>
        <v>-332427.68000000005</v>
      </c>
      <c r="Z899" s="58"/>
      <c r="AA899" s="25">
        <f t="shared" si="157"/>
        <v>0</v>
      </c>
      <c r="AB899" s="25"/>
      <c r="AC899" s="25"/>
      <c r="AD899" s="25"/>
      <c r="AE899" s="24">
        <v>1</v>
      </c>
      <c r="AF899" s="24"/>
      <c r="AG899" s="73"/>
      <c r="AH899" s="22" t="s">
        <v>557</v>
      </c>
      <c r="AI899" s="26"/>
      <c r="AJ899" s="22" t="s">
        <v>1739</v>
      </c>
    </row>
    <row r="900" spans="1:36" x14ac:dyDescent="0.2">
      <c r="A900" s="5">
        <v>906</v>
      </c>
      <c r="B900" s="46">
        <v>331010469834</v>
      </c>
      <c r="C900" s="47">
        <v>650214401479</v>
      </c>
      <c r="D900" s="52" t="s">
        <v>1697</v>
      </c>
      <c r="E900" s="46" t="s">
        <v>1698</v>
      </c>
      <c r="F900" s="46" t="s">
        <v>1471</v>
      </c>
      <c r="G900" s="49">
        <v>5</v>
      </c>
      <c r="H900" s="49"/>
      <c r="I900" s="73"/>
      <c r="J900" s="73"/>
      <c r="K900" s="51"/>
      <c r="L900" s="73"/>
      <c r="M900" s="91">
        <v>137</v>
      </c>
      <c r="N900" s="91"/>
      <c r="O900" s="23">
        <v>1</v>
      </c>
      <c r="P900" s="23">
        <v>1</v>
      </c>
      <c r="Q900" s="19">
        <f t="shared" si="155"/>
        <v>-137</v>
      </c>
      <c r="R900" s="19">
        <f t="shared" si="156"/>
        <v>-137</v>
      </c>
      <c r="S900" s="5">
        <f t="shared" si="164"/>
        <v>1</v>
      </c>
      <c r="T900" s="5">
        <f t="shared" si="165"/>
        <v>247</v>
      </c>
      <c r="U900" s="5">
        <f t="shared" si="161"/>
        <v>72279.61</v>
      </c>
      <c r="V900" s="24">
        <v>0</v>
      </c>
      <c r="W900" s="12">
        <f t="shared" si="162"/>
        <v>-17418.18</v>
      </c>
      <c r="X900" s="12">
        <f t="shared" si="163"/>
        <v>-22672.13</v>
      </c>
      <c r="Y900" s="12">
        <f t="shared" si="166"/>
        <v>-40090.31</v>
      </c>
      <c r="Z900" s="58"/>
      <c r="AA900" s="25">
        <f t="shared" si="157"/>
        <v>0</v>
      </c>
      <c r="AB900" s="25"/>
      <c r="AC900" s="25"/>
      <c r="AD900" s="25"/>
      <c r="AE900" s="24"/>
      <c r="AF900" s="24"/>
      <c r="AG900" s="73"/>
      <c r="AH900" s="22" t="s">
        <v>557</v>
      </c>
      <c r="AI900" s="26"/>
      <c r="AJ900" s="22" t="s">
        <v>1739</v>
      </c>
    </row>
    <row r="901" spans="1:36" x14ac:dyDescent="0.2">
      <c r="A901" s="5">
        <v>907</v>
      </c>
      <c r="B901" s="80">
        <v>331010368444</v>
      </c>
      <c r="C901" s="81">
        <v>661023301354</v>
      </c>
      <c r="D901" s="52" t="s">
        <v>1700</v>
      </c>
      <c r="E901" s="52" t="s">
        <v>1586</v>
      </c>
      <c r="F901" s="52" t="s">
        <v>965</v>
      </c>
      <c r="G901" s="58">
        <v>43</v>
      </c>
      <c r="H901" s="58"/>
      <c r="I901" s="52" t="s">
        <v>1701</v>
      </c>
      <c r="J901" s="52" t="s">
        <v>1702</v>
      </c>
      <c r="K901" s="51"/>
      <c r="L901" s="52"/>
      <c r="M901" s="52">
        <v>2661</v>
      </c>
      <c r="N901" s="52"/>
      <c r="O901" s="23">
        <v>1</v>
      </c>
      <c r="P901" s="23">
        <v>1</v>
      </c>
      <c r="Q901" s="19">
        <f t="shared" si="155"/>
        <v>-2661</v>
      </c>
      <c r="R901" s="19">
        <f t="shared" si="156"/>
        <v>-2661</v>
      </c>
      <c r="S901" s="5">
        <f t="shared" si="164"/>
        <v>1</v>
      </c>
      <c r="T901" s="5">
        <f t="shared" si="165"/>
        <v>2686</v>
      </c>
      <c r="U901" s="5">
        <f t="shared" si="161"/>
        <v>786004.17999999993</v>
      </c>
      <c r="V901" s="24">
        <v>0</v>
      </c>
      <c r="W901" s="12">
        <f t="shared" si="162"/>
        <v>-338319.54</v>
      </c>
      <c r="X901" s="12">
        <f t="shared" si="163"/>
        <v>-440368.89</v>
      </c>
      <c r="Y901" s="12">
        <f t="shared" si="166"/>
        <v>-778688.42999999993</v>
      </c>
      <c r="Z901" s="52"/>
      <c r="AA901" s="25">
        <f t="shared" si="157"/>
        <v>0</v>
      </c>
      <c r="AB901" s="25"/>
      <c r="AC901" s="25"/>
      <c r="AD901" s="25"/>
      <c r="AE901" s="24">
        <v>1</v>
      </c>
      <c r="AF901" s="24"/>
      <c r="AG901" s="52"/>
      <c r="AH901" s="22" t="s">
        <v>287</v>
      </c>
      <c r="AI901" s="26"/>
      <c r="AJ901" s="22" t="s">
        <v>748</v>
      </c>
    </row>
    <row r="902" spans="1:36" x14ac:dyDescent="0.2">
      <c r="A902" s="5">
        <v>908</v>
      </c>
      <c r="B902" s="92">
        <v>331000001340</v>
      </c>
      <c r="C902" s="81">
        <v>51140001449</v>
      </c>
      <c r="D902" s="52" t="s">
        <v>1703</v>
      </c>
      <c r="E902" s="52" t="s">
        <v>1704</v>
      </c>
      <c r="F902" s="52" t="s">
        <v>1471</v>
      </c>
      <c r="G902" s="58">
        <v>7</v>
      </c>
      <c r="H902" s="58"/>
      <c r="I902" s="52" t="s">
        <v>1705</v>
      </c>
      <c r="J902" s="52">
        <v>406010</v>
      </c>
      <c r="K902" s="51"/>
      <c r="L902" s="52"/>
      <c r="M902" s="52">
        <v>50854</v>
      </c>
      <c r="N902" s="52"/>
      <c r="O902" s="23">
        <v>1</v>
      </c>
      <c r="P902" s="23">
        <v>1</v>
      </c>
      <c r="Q902" s="19">
        <f t="shared" si="155"/>
        <v>-50854</v>
      </c>
      <c r="R902" s="19">
        <f t="shared" si="156"/>
        <v>-50854</v>
      </c>
      <c r="S902" s="5">
        <f t="shared" si="164"/>
        <v>1</v>
      </c>
      <c r="T902" s="5">
        <f t="shared" si="165"/>
        <v>50964</v>
      </c>
      <c r="U902" s="5">
        <f t="shared" si="161"/>
        <v>14913595.32</v>
      </c>
      <c r="V902" s="24">
        <v>0</v>
      </c>
      <c r="W902" s="12">
        <f t="shared" si="162"/>
        <v>-6465577.5599999996</v>
      </c>
      <c r="X902" s="12">
        <f t="shared" si="163"/>
        <v>-8415828.4600000009</v>
      </c>
      <c r="Y902" s="12">
        <f t="shared" si="166"/>
        <v>-14881406.02</v>
      </c>
      <c r="Z902" s="52"/>
      <c r="AA902" s="25">
        <f t="shared" si="157"/>
        <v>0</v>
      </c>
      <c r="AB902" s="25"/>
      <c r="AC902" s="25"/>
      <c r="AD902" s="25"/>
      <c r="AE902" s="24">
        <v>1</v>
      </c>
      <c r="AF902" s="24"/>
      <c r="AG902" s="52"/>
      <c r="AH902" s="22" t="s">
        <v>557</v>
      </c>
      <c r="AI902" s="26"/>
      <c r="AJ902" s="22" t="s">
        <v>1739</v>
      </c>
    </row>
    <row r="903" spans="1:36" x14ac:dyDescent="0.2">
      <c r="A903" s="5">
        <v>909</v>
      </c>
      <c r="B903" s="80">
        <v>331010520332</v>
      </c>
      <c r="C903" s="81">
        <v>600530401527</v>
      </c>
      <c r="D903" s="52" t="s">
        <v>1706</v>
      </c>
      <c r="E903" s="52" t="s">
        <v>1707</v>
      </c>
      <c r="F903" s="52" t="s">
        <v>1708</v>
      </c>
      <c r="G903" s="58" t="s">
        <v>1119</v>
      </c>
      <c r="H903" s="58">
        <v>1</v>
      </c>
      <c r="I903" s="52">
        <v>14619222</v>
      </c>
      <c r="J903" s="52">
        <v>17328445</v>
      </c>
      <c r="K903" s="51"/>
      <c r="L903" s="52"/>
      <c r="M903" s="52">
        <v>243</v>
      </c>
      <c r="N903" s="52"/>
      <c r="O903" s="23">
        <v>1</v>
      </c>
      <c r="P903" s="23">
        <v>1</v>
      </c>
      <c r="Q903" s="19">
        <f t="shared" si="155"/>
        <v>-243</v>
      </c>
      <c r="R903" s="19">
        <f t="shared" si="156"/>
        <v>-243</v>
      </c>
      <c r="S903" s="5">
        <f t="shared" si="164"/>
        <v>1</v>
      </c>
      <c r="T903" s="5">
        <f t="shared" si="165"/>
        <v>268</v>
      </c>
      <c r="U903" s="5">
        <f t="shared" si="161"/>
        <v>78424.84</v>
      </c>
      <c r="V903" s="24">
        <v>0</v>
      </c>
      <c r="W903" s="12">
        <f t="shared" si="162"/>
        <v>-30895.02</v>
      </c>
      <c r="X903" s="12">
        <f t="shared" si="163"/>
        <v>-40214.07</v>
      </c>
      <c r="Y903" s="12">
        <f t="shared" si="166"/>
        <v>-71109.09</v>
      </c>
      <c r="Z903" s="52"/>
      <c r="AA903" s="25">
        <f t="shared" si="157"/>
        <v>0</v>
      </c>
      <c r="AB903" s="25"/>
      <c r="AC903" s="25"/>
      <c r="AD903" s="25"/>
      <c r="AE903" s="24">
        <v>1</v>
      </c>
      <c r="AF903" s="24"/>
      <c r="AG903" s="52"/>
      <c r="AH903" s="22" t="s">
        <v>287</v>
      </c>
      <c r="AI903" s="26"/>
      <c r="AJ903" s="22" t="s">
        <v>1739</v>
      </c>
    </row>
    <row r="904" spans="1:36" x14ac:dyDescent="0.2">
      <c r="A904" s="5">
        <v>910</v>
      </c>
      <c r="B904" s="80">
        <v>331012452698</v>
      </c>
      <c r="C904" s="81">
        <v>610209301775</v>
      </c>
      <c r="D904" s="52" t="s">
        <v>1709</v>
      </c>
      <c r="E904" s="52" t="s">
        <v>1498</v>
      </c>
      <c r="F904" s="52" t="s">
        <v>1471</v>
      </c>
      <c r="G904" s="58">
        <v>25</v>
      </c>
      <c r="H904" s="58"/>
      <c r="I904" s="52" t="s">
        <v>1710</v>
      </c>
      <c r="J904" s="52">
        <v>230361</v>
      </c>
      <c r="K904" s="51"/>
      <c r="L904" s="52"/>
      <c r="M904" s="52">
        <v>1500</v>
      </c>
      <c r="N904" s="52"/>
      <c r="O904" s="23">
        <v>1</v>
      </c>
      <c r="P904" s="23">
        <v>1</v>
      </c>
      <c r="Q904" s="19">
        <f t="shared" si="155"/>
        <v>-1500</v>
      </c>
      <c r="R904" s="19">
        <f t="shared" si="156"/>
        <v>-1500</v>
      </c>
      <c r="S904" s="5">
        <f t="shared" si="164"/>
        <v>1</v>
      </c>
      <c r="T904" s="5">
        <f t="shared" si="165"/>
        <v>1525</v>
      </c>
      <c r="U904" s="5">
        <f t="shared" si="161"/>
        <v>446260.75</v>
      </c>
      <c r="V904" s="24">
        <v>0</v>
      </c>
      <c r="W904" s="12">
        <f t="shared" si="162"/>
        <v>-190710</v>
      </c>
      <c r="X904" s="12">
        <f t="shared" si="163"/>
        <v>-248235</v>
      </c>
      <c r="Y904" s="12">
        <f t="shared" si="166"/>
        <v>-438945</v>
      </c>
      <c r="Z904" s="52"/>
      <c r="AA904" s="25">
        <f t="shared" si="157"/>
        <v>0</v>
      </c>
      <c r="AB904" s="25"/>
      <c r="AC904" s="25"/>
      <c r="AD904" s="25"/>
      <c r="AE904" s="24"/>
      <c r="AF904" s="24"/>
      <c r="AG904" s="52"/>
      <c r="AH904" s="22" t="s">
        <v>287</v>
      </c>
      <c r="AI904" s="26"/>
      <c r="AJ904" s="22" t="s">
        <v>1739</v>
      </c>
    </row>
    <row r="905" spans="1:36" x14ac:dyDescent="0.2">
      <c r="A905" s="5">
        <v>911</v>
      </c>
      <c r="B905" s="80">
        <v>331000047657</v>
      </c>
      <c r="C905" s="81">
        <v>1140003892</v>
      </c>
      <c r="D905" s="52" t="s">
        <v>1711</v>
      </c>
      <c r="E905" s="52" t="s">
        <v>1712</v>
      </c>
      <c r="F905" s="52" t="s">
        <v>1471</v>
      </c>
      <c r="G905" s="58">
        <v>13</v>
      </c>
      <c r="H905" s="58"/>
      <c r="I905" s="52">
        <v>1012140349009</v>
      </c>
      <c r="J905" s="52">
        <v>58172805</v>
      </c>
      <c r="K905" s="51"/>
      <c r="L905" s="52"/>
      <c r="M905" s="52">
        <v>3107</v>
      </c>
      <c r="N905" s="52"/>
      <c r="O905" s="23">
        <v>1</v>
      </c>
      <c r="P905" s="23">
        <v>1</v>
      </c>
      <c r="Q905" s="19">
        <f t="shared" si="155"/>
        <v>-3107</v>
      </c>
      <c r="R905" s="19">
        <f t="shared" si="156"/>
        <v>-3107</v>
      </c>
      <c r="S905" s="5">
        <f t="shared" si="164"/>
        <v>1</v>
      </c>
      <c r="T905" s="5">
        <f t="shared" si="165"/>
        <v>3217</v>
      </c>
      <c r="U905" s="5">
        <f t="shared" si="161"/>
        <v>941390.71</v>
      </c>
      <c r="V905" s="24">
        <v>0</v>
      </c>
      <c r="W905" s="12">
        <f t="shared" si="162"/>
        <v>-395023.98</v>
      </c>
      <c r="X905" s="12">
        <f t="shared" si="163"/>
        <v>-514177.43000000005</v>
      </c>
      <c r="Y905" s="12">
        <f t="shared" si="166"/>
        <v>-909201.41</v>
      </c>
      <c r="Z905" s="52"/>
      <c r="AA905" s="25">
        <f t="shared" si="157"/>
        <v>0</v>
      </c>
      <c r="AB905" s="25"/>
      <c r="AC905" s="25"/>
      <c r="AD905" s="25"/>
      <c r="AE905" s="24">
        <v>1</v>
      </c>
      <c r="AF905" s="24"/>
      <c r="AG905" s="52"/>
      <c r="AH905" s="22" t="s">
        <v>557</v>
      </c>
      <c r="AI905" s="26"/>
      <c r="AJ905" s="22" t="s">
        <v>1739</v>
      </c>
    </row>
    <row r="906" spans="1:36" x14ac:dyDescent="0.2">
      <c r="A906" s="5">
        <v>912</v>
      </c>
      <c r="B906" s="80">
        <v>331012076139</v>
      </c>
      <c r="C906" s="81">
        <v>600512401083</v>
      </c>
      <c r="D906" s="52" t="s">
        <v>1713</v>
      </c>
      <c r="E906" s="52" t="s">
        <v>1551</v>
      </c>
      <c r="F906" s="52" t="s">
        <v>1519</v>
      </c>
      <c r="G906" s="58" t="s">
        <v>49</v>
      </c>
      <c r="H906" s="58"/>
      <c r="I906" s="52">
        <v>98016596</v>
      </c>
      <c r="J906" s="52">
        <v>40607</v>
      </c>
      <c r="K906" s="51"/>
      <c r="L906" s="52"/>
      <c r="M906" s="52">
        <v>3058</v>
      </c>
      <c r="N906" s="52"/>
      <c r="O906" s="23">
        <v>1</v>
      </c>
      <c r="P906" s="23">
        <v>1</v>
      </c>
      <c r="Q906" s="19">
        <f t="shared" si="155"/>
        <v>-3058</v>
      </c>
      <c r="R906" s="19">
        <f t="shared" si="156"/>
        <v>-3058</v>
      </c>
      <c r="S906" s="5">
        <f t="shared" si="164"/>
        <v>1</v>
      </c>
      <c r="T906" s="5">
        <f t="shared" si="165"/>
        <v>3168</v>
      </c>
      <c r="U906" s="5">
        <f t="shared" si="161"/>
        <v>927051.84</v>
      </c>
      <c r="V906" s="24">
        <v>0</v>
      </c>
      <c r="W906" s="12">
        <f t="shared" si="162"/>
        <v>-388794.12</v>
      </c>
      <c r="X906" s="12">
        <f t="shared" si="163"/>
        <v>-506068.42000000004</v>
      </c>
      <c r="Y906" s="12">
        <f t="shared" si="166"/>
        <v>-894862.54</v>
      </c>
      <c r="Z906" s="52"/>
      <c r="AA906" s="25">
        <f t="shared" si="157"/>
        <v>0</v>
      </c>
      <c r="AB906" s="25"/>
      <c r="AC906" s="25"/>
      <c r="AD906" s="25"/>
      <c r="AE906" s="24">
        <v>1</v>
      </c>
      <c r="AF906" s="24"/>
      <c r="AG906" s="52"/>
      <c r="AH906" s="22" t="s">
        <v>557</v>
      </c>
      <c r="AI906" s="26"/>
      <c r="AJ906" s="22" t="s">
        <v>1739</v>
      </c>
    </row>
    <row r="907" spans="1:36" x14ac:dyDescent="0.2">
      <c r="A907" s="5">
        <v>913</v>
      </c>
      <c r="B907" s="80">
        <v>331010413201</v>
      </c>
      <c r="C907" s="81">
        <v>520106401189</v>
      </c>
      <c r="D907" s="52" t="s">
        <v>1714</v>
      </c>
      <c r="E907" s="52" t="s">
        <v>1572</v>
      </c>
      <c r="F907" s="52" t="s">
        <v>1572</v>
      </c>
      <c r="G907" s="58">
        <v>45</v>
      </c>
      <c r="H907" s="58"/>
      <c r="I907" s="52">
        <v>13201382</v>
      </c>
      <c r="J907" s="52">
        <v>405848</v>
      </c>
      <c r="K907" s="51"/>
      <c r="L907" s="52"/>
      <c r="M907" s="52">
        <v>4196</v>
      </c>
      <c r="N907" s="52"/>
      <c r="O907" s="23">
        <v>1</v>
      </c>
      <c r="P907" s="23">
        <v>1</v>
      </c>
      <c r="Q907" s="19">
        <f t="shared" si="155"/>
        <v>-4196</v>
      </c>
      <c r="R907" s="19">
        <f t="shared" si="156"/>
        <v>-4196</v>
      </c>
      <c r="S907" s="5">
        <f t="shared" si="164"/>
        <v>1</v>
      </c>
      <c r="T907" s="5">
        <f t="shared" si="165"/>
        <v>4221</v>
      </c>
      <c r="U907" s="5">
        <f t="shared" si="161"/>
        <v>1235191.23</v>
      </c>
      <c r="V907" s="24">
        <v>0</v>
      </c>
      <c r="W907" s="12">
        <f t="shared" si="162"/>
        <v>-533479.44000000006</v>
      </c>
      <c r="X907" s="12">
        <f t="shared" si="163"/>
        <v>-694396.04</v>
      </c>
      <c r="Y907" s="12">
        <f t="shared" si="166"/>
        <v>-1227875.48</v>
      </c>
      <c r="Z907" s="52"/>
      <c r="AA907" s="25">
        <f t="shared" si="157"/>
        <v>0</v>
      </c>
      <c r="AB907" s="25"/>
      <c r="AC907" s="25"/>
      <c r="AD907" s="25"/>
      <c r="AE907" s="24">
        <v>1</v>
      </c>
      <c r="AF907" s="24"/>
      <c r="AG907" s="52"/>
      <c r="AH907" s="22" t="s">
        <v>287</v>
      </c>
      <c r="AI907" s="26"/>
      <c r="AJ907" s="22" t="s">
        <v>1739</v>
      </c>
    </row>
    <row r="908" spans="1:36" x14ac:dyDescent="0.2">
      <c r="A908" s="5">
        <v>914</v>
      </c>
      <c r="B908" s="80">
        <v>331012250486</v>
      </c>
      <c r="C908" s="81"/>
      <c r="D908" s="52" t="s">
        <v>1715</v>
      </c>
      <c r="E908" s="52" t="s">
        <v>1716</v>
      </c>
      <c r="F908" s="52"/>
      <c r="G908" s="58"/>
      <c r="H908" s="58"/>
      <c r="I908" s="52">
        <v>102636</v>
      </c>
      <c r="J908" s="52"/>
      <c r="K908" s="51"/>
      <c r="L908" s="52"/>
      <c r="M908" s="22">
        <v>127</v>
      </c>
      <c r="N908" s="22"/>
      <c r="O908" s="23">
        <v>1</v>
      </c>
      <c r="P908" s="23">
        <v>1</v>
      </c>
      <c r="Q908" s="19">
        <f t="shared" si="155"/>
        <v>-127</v>
      </c>
      <c r="R908" s="19">
        <f t="shared" si="156"/>
        <v>-127</v>
      </c>
      <c r="S908" s="5">
        <f t="shared" si="164"/>
        <v>1</v>
      </c>
      <c r="T908" s="5">
        <f t="shared" si="165"/>
        <v>152</v>
      </c>
      <c r="U908" s="5">
        <f t="shared" si="161"/>
        <v>44479.76</v>
      </c>
      <c r="V908" s="24">
        <v>0</v>
      </c>
      <c r="W908" s="12">
        <f t="shared" si="162"/>
        <v>-16146.78</v>
      </c>
      <c r="X908" s="12">
        <f t="shared" si="163"/>
        <v>-21017.23</v>
      </c>
      <c r="Y908" s="12">
        <f t="shared" si="166"/>
        <v>-37164.01</v>
      </c>
      <c r="Z908" s="52"/>
      <c r="AA908" s="25">
        <f t="shared" si="157"/>
        <v>0</v>
      </c>
      <c r="AB908" s="25"/>
      <c r="AC908" s="25"/>
      <c r="AD908" s="25"/>
      <c r="AE908" s="24"/>
      <c r="AF908" s="24"/>
      <c r="AG908" s="52"/>
      <c r="AH908" s="22" t="s">
        <v>287</v>
      </c>
      <c r="AI908" s="26"/>
      <c r="AJ908" s="22" t="s">
        <v>748</v>
      </c>
    </row>
    <row r="909" spans="1:36" x14ac:dyDescent="0.2">
      <c r="A909" s="5">
        <v>915</v>
      </c>
      <c r="B909" s="93">
        <v>331018945007</v>
      </c>
      <c r="C909" s="94">
        <v>600706400377</v>
      </c>
      <c r="D909" s="74" t="s">
        <v>1717</v>
      </c>
      <c r="E909" s="52" t="s">
        <v>1525</v>
      </c>
      <c r="F909" s="52"/>
      <c r="G909" s="58"/>
      <c r="H909" s="58"/>
      <c r="I909" s="19">
        <v>0</v>
      </c>
      <c r="J909" s="50"/>
      <c r="K909" s="51"/>
      <c r="L909" s="50"/>
      <c r="M909" s="22">
        <v>147</v>
      </c>
      <c r="N909" s="22"/>
      <c r="O909" s="23">
        <v>1</v>
      </c>
      <c r="P909" s="23">
        <v>1</v>
      </c>
      <c r="Q909" s="19">
        <f t="shared" si="155"/>
        <v>-147</v>
      </c>
      <c r="R909" s="19">
        <f t="shared" si="156"/>
        <v>-147</v>
      </c>
      <c r="S909" s="5">
        <f t="shared" si="164"/>
        <v>1</v>
      </c>
      <c r="T909" s="5">
        <f t="shared" si="165"/>
        <v>257</v>
      </c>
      <c r="U909" s="5">
        <f t="shared" si="161"/>
        <v>75205.91</v>
      </c>
      <c r="V909" s="24">
        <v>0</v>
      </c>
      <c r="W909" s="12">
        <f t="shared" si="162"/>
        <v>-18689.580000000002</v>
      </c>
      <c r="X909" s="12">
        <f t="shared" si="163"/>
        <v>-24327.030000000002</v>
      </c>
      <c r="Y909" s="12">
        <f t="shared" si="166"/>
        <v>-43016.61</v>
      </c>
      <c r="Z909" s="52"/>
      <c r="AA909" s="25">
        <f t="shared" si="157"/>
        <v>0</v>
      </c>
      <c r="AB909" s="25"/>
      <c r="AC909" s="25"/>
      <c r="AD909" s="25"/>
      <c r="AE909" s="24"/>
      <c r="AF909" s="24"/>
      <c r="AG909" s="50"/>
      <c r="AH909" s="22" t="s">
        <v>557</v>
      </c>
      <c r="AI909" s="26"/>
      <c r="AJ909" s="22" t="s">
        <v>748</v>
      </c>
    </row>
    <row r="910" spans="1:36" x14ac:dyDescent="0.2">
      <c r="A910" s="5">
        <v>916</v>
      </c>
      <c r="B910" s="93">
        <v>331018945007</v>
      </c>
      <c r="C910" s="94">
        <v>600706400377</v>
      </c>
      <c r="D910" s="74" t="s">
        <v>1717</v>
      </c>
      <c r="E910" s="52"/>
      <c r="F910" s="52"/>
      <c r="G910" s="58"/>
      <c r="H910" s="58"/>
      <c r="I910" s="19">
        <v>0</v>
      </c>
      <c r="J910" s="50"/>
      <c r="K910" s="51"/>
      <c r="L910" s="50"/>
      <c r="M910" s="22">
        <v>165</v>
      </c>
      <c r="N910" s="22"/>
      <c r="O910" s="23">
        <v>1</v>
      </c>
      <c r="P910" s="23">
        <v>1</v>
      </c>
      <c r="Q910" s="19">
        <f t="shared" si="155"/>
        <v>-165</v>
      </c>
      <c r="R910" s="19">
        <f t="shared" si="156"/>
        <v>-165</v>
      </c>
      <c r="S910" s="5">
        <f t="shared" si="164"/>
        <v>1</v>
      </c>
      <c r="T910" s="5">
        <f t="shared" si="165"/>
        <v>275</v>
      </c>
      <c r="U910" s="5">
        <f t="shared" si="161"/>
        <v>80473.25</v>
      </c>
      <c r="V910" s="24">
        <v>0</v>
      </c>
      <c r="W910" s="12">
        <f t="shared" si="162"/>
        <v>-20978.1</v>
      </c>
      <c r="X910" s="12">
        <f t="shared" si="163"/>
        <v>-27305.850000000002</v>
      </c>
      <c r="Y910" s="12">
        <f t="shared" si="166"/>
        <v>-48283.95</v>
      </c>
      <c r="Z910" s="66"/>
      <c r="AA910" s="25">
        <f t="shared" si="157"/>
        <v>0</v>
      </c>
      <c r="AB910" s="25"/>
      <c r="AC910" s="25"/>
      <c r="AD910" s="25"/>
      <c r="AE910" s="24"/>
      <c r="AF910" s="24"/>
      <c r="AG910" s="50"/>
      <c r="AH910" s="22" t="s">
        <v>557</v>
      </c>
      <c r="AI910" s="26"/>
      <c r="AJ910" s="22" t="s">
        <v>748</v>
      </c>
    </row>
    <row r="911" spans="1:36" x14ac:dyDescent="0.2">
      <c r="A911" s="5">
        <v>917</v>
      </c>
      <c r="B911" s="93">
        <v>331018945007</v>
      </c>
      <c r="C911" s="94">
        <v>600706400377</v>
      </c>
      <c r="D911" s="74" t="s">
        <v>1717</v>
      </c>
      <c r="E911" s="52"/>
      <c r="F911" s="52"/>
      <c r="G911" s="58"/>
      <c r="H911" s="58"/>
      <c r="I911" s="19">
        <v>0</v>
      </c>
      <c r="J911" s="50"/>
      <c r="K911" s="51"/>
      <c r="L911" s="50"/>
      <c r="M911" s="22">
        <v>244</v>
      </c>
      <c r="N911" s="22"/>
      <c r="O911" s="23">
        <v>1</v>
      </c>
      <c r="P911" s="23">
        <v>1</v>
      </c>
      <c r="Q911" s="19">
        <f t="shared" si="155"/>
        <v>-244</v>
      </c>
      <c r="R911" s="19">
        <f t="shared" si="156"/>
        <v>-244</v>
      </c>
      <c r="S911" s="5">
        <f t="shared" si="164"/>
        <v>1</v>
      </c>
      <c r="T911" s="5">
        <f t="shared" si="165"/>
        <v>354</v>
      </c>
      <c r="U911" s="5">
        <f t="shared" si="161"/>
        <v>103591.02</v>
      </c>
      <c r="V911" s="24">
        <v>0</v>
      </c>
      <c r="W911" s="12">
        <f t="shared" si="162"/>
        <v>-31022.16</v>
      </c>
      <c r="X911" s="12">
        <f t="shared" si="163"/>
        <v>-40379.560000000005</v>
      </c>
      <c r="Y911" s="12">
        <f t="shared" si="166"/>
        <v>-71401.72</v>
      </c>
      <c r="Z911" s="66"/>
      <c r="AA911" s="25">
        <f t="shared" si="157"/>
        <v>0</v>
      </c>
      <c r="AB911" s="25"/>
      <c r="AC911" s="25"/>
      <c r="AD911" s="25"/>
      <c r="AE911" s="24"/>
      <c r="AF911" s="24"/>
      <c r="AG911" s="50"/>
      <c r="AH911" s="22" t="s">
        <v>557</v>
      </c>
      <c r="AI911" s="26"/>
      <c r="AJ911" s="22" t="s">
        <v>748</v>
      </c>
    </row>
    <row r="912" spans="1:36" x14ac:dyDescent="0.2">
      <c r="A912" s="5">
        <v>918</v>
      </c>
      <c r="B912" s="93">
        <v>331018945007</v>
      </c>
      <c r="C912" s="94">
        <v>600706400377</v>
      </c>
      <c r="D912" s="74" t="s">
        <v>1717</v>
      </c>
      <c r="E912" s="52"/>
      <c r="F912" s="52"/>
      <c r="G912" s="58"/>
      <c r="H912" s="58"/>
      <c r="I912" s="19">
        <v>0</v>
      </c>
      <c r="J912" s="50"/>
      <c r="K912" s="51"/>
      <c r="L912" s="50"/>
      <c r="M912" s="22">
        <v>180</v>
      </c>
      <c r="N912" s="22"/>
      <c r="O912" s="23">
        <v>1</v>
      </c>
      <c r="P912" s="23">
        <v>1</v>
      </c>
      <c r="Q912" s="19">
        <f t="shared" ref="Q912:Q974" si="167">(N912-M912)*O912</f>
        <v>-180</v>
      </c>
      <c r="R912" s="19">
        <f t="shared" ref="R912:R974" si="168">(N912-M912)*P912</f>
        <v>-180</v>
      </c>
      <c r="S912" s="5">
        <f t="shared" si="164"/>
        <v>1</v>
      </c>
      <c r="T912" s="5">
        <f t="shared" si="165"/>
        <v>290</v>
      </c>
      <c r="U912" s="5">
        <f t="shared" si="161"/>
        <v>84862.7</v>
      </c>
      <c r="V912" s="24">
        <v>0</v>
      </c>
      <c r="W912" s="12">
        <f t="shared" si="162"/>
        <v>-22885.200000000001</v>
      </c>
      <c r="X912" s="12">
        <f t="shared" si="163"/>
        <v>-29788.2</v>
      </c>
      <c r="Y912" s="12">
        <f t="shared" si="166"/>
        <v>-52673.4</v>
      </c>
      <c r="Z912" s="52"/>
      <c r="AA912" s="25">
        <f t="shared" ref="AA912:AA974" si="169">Q912-R912</f>
        <v>0</v>
      </c>
      <c r="AB912" s="25"/>
      <c r="AC912" s="25"/>
      <c r="AD912" s="25"/>
      <c r="AE912" s="24"/>
      <c r="AF912" s="24"/>
      <c r="AG912" s="50"/>
      <c r="AH912" s="22" t="s">
        <v>557</v>
      </c>
      <c r="AI912" s="26"/>
      <c r="AJ912" s="22" t="s">
        <v>748</v>
      </c>
    </row>
    <row r="913" spans="1:40" x14ac:dyDescent="0.2">
      <c r="A913" s="5">
        <v>919</v>
      </c>
      <c r="B913" s="93">
        <v>331018945007</v>
      </c>
      <c r="C913" s="94">
        <v>600706400377</v>
      </c>
      <c r="D913" s="74" t="s">
        <v>1717</v>
      </c>
      <c r="E913" s="52"/>
      <c r="F913" s="52"/>
      <c r="G913" s="58"/>
      <c r="H913" s="58"/>
      <c r="I913" s="19">
        <v>0</v>
      </c>
      <c r="J913" s="50"/>
      <c r="K913" s="51"/>
      <c r="L913" s="50"/>
      <c r="M913" s="22">
        <v>160</v>
      </c>
      <c r="N913" s="22"/>
      <c r="O913" s="23">
        <v>1</v>
      </c>
      <c r="P913" s="23">
        <v>1</v>
      </c>
      <c r="Q913" s="19">
        <f t="shared" si="167"/>
        <v>-160</v>
      </c>
      <c r="R913" s="19">
        <f t="shared" si="168"/>
        <v>-160</v>
      </c>
      <c r="S913" s="5">
        <f t="shared" si="164"/>
        <v>1</v>
      </c>
      <c r="T913" s="5">
        <f t="shared" si="165"/>
        <v>270</v>
      </c>
      <c r="U913" s="5">
        <f t="shared" si="161"/>
        <v>79010.100000000006</v>
      </c>
      <c r="V913" s="24">
        <v>0</v>
      </c>
      <c r="W913" s="12">
        <f t="shared" si="162"/>
        <v>-20342.400000000001</v>
      </c>
      <c r="X913" s="12">
        <f t="shared" si="163"/>
        <v>-26478.400000000001</v>
      </c>
      <c r="Y913" s="12">
        <f t="shared" si="166"/>
        <v>-46820.800000000003</v>
      </c>
      <c r="Z913" s="52"/>
      <c r="AA913" s="25">
        <f t="shared" si="169"/>
        <v>0</v>
      </c>
      <c r="AB913" s="25"/>
      <c r="AC913" s="25"/>
      <c r="AD913" s="25"/>
      <c r="AE913" s="24"/>
      <c r="AF913" s="24"/>
      <c r="AG913" s="50"/>
      <c r="AH913" s="22" t="s">
        <v>557</v>
      </c>
      <c r="AI913" s="26"/>
      <c r="AJ913" s="22" t="s">
        <v>748</v>
      </c>
    </row>
    <row r="914" spans="1:40" x14ac:dyDescent="0.2">
      <c r="A914" s="5">
        <v>920</v>
      </c>
      <c r="B914" s="80">
        <v>331018860664</v>
      </c>
      <c r="C914" s="87">
        <v>550202400315</v>
      </c>
      <c r="D914" s="52" t="s">
        <v>1718</v>
      </c>
      <c r="E914" s="52" t="s">
        <v>1719</v>
      </c>
      <c r="F914" s="52" t="s">
        <v>1549</v>
      </c>
      <c r="G914" s="58" t="s">
        <v>49</v>
      </c>
      <c r="H914" s="58"/>
      <c r="I914" s="50">
        <v>10130576020</v>
      </c>
      <c r="J914" s="50">
        <v>17329967</v>
      </c>
      <c r="K914" s="51"/>
      <c r="L914" s="50"/>
      <c r="M914" s="50">
        <v>664</v>
      </c>
      <c r="N914" s="50"/>
      <c r="O914" s="23">
        <v>1</v>
      </c>
      <c r="P914" s="23">
        <v>1</v>
      </c>
      <c r="Q914" s="19">
        <f t="shared" si="167"/>
        <v>-664</v>
      </c>
      <c r="R914" s="19">
        <f t="shared" si="168"/>
        <v>-664</v>
      </c>
      <c r="S914" s="5">
        <f t="shared" si="164"/>
        <v>1</v>
      </c>
      <c r="T914" s="5">
        <f t="shared" si="165"/>
        <v>689</v>
      </c>
      <c r="U914" s="5">
        <f t="shared" si="161"/>
        <v>201622.07</v>
      </c>
      <c r="V914" s="24">
        <v>0</v>
      </c>
      <c r="W914" s="12">
        <f t="shared" si="162"/>
        <v>-84420.96</v>
      </c>
      <c r="X914" s="12">
        <f t="shared" si="163"/>
        <v>-109885.36</v>
      </c>
      <c r="Y914" s="12">
        <f t="shared" si="166"/>
        <v>-194306.32</v>
      </c>
      <c r="Z914" s="52"/>
      <c r="AA914" s="25">
        <f t="shared" si="169"/>
        <v>0</v>
      </c>
      <c r="AB914" s="25"/>
      <c r="AC914" s="25"/>
      <c r="AD914" s="25"/>
      <c r="AE914" s="24">
        <v>1</v>
      </c>
      <c r="AF914" s="24"/>
      <c r="AG914" s="50"/>
      <c r="AH914" s="22" t="s">
        <v>287</v>
      </c>
      <c r="AI914" s="26"/>
      <c r="AJ914" s="22" t="s">
        <v>748</v>
      </c>
    </row>
    <row r="915" spans="1:40" x14ac:dyDescent="0.2">
      <c r="A915" s="5">
        <v>921</v>
      </c>
      <c r="B915" s="80">
        <v>331010726066</v>
      </c>
      <c r="C915" s="87">
        <v>720415401447</v>
      </c>
      <c r="D915" s="52" t="s">
        <v>1720</v>
      </c>
      <c r="E915" s="52" t="s">
        <v>1544</v>
      </c>
      <c r="F915" s="52" t="s">
        <v>1471</v>
      </c>
      <c r="G915" s="58" t="s">
        <v>49</v>
      </c>
      <c r="H915" s="58"/>
      <c r="I915" s="50">
        <v>641781</v>
      </c>
      <c r="J915" s="50">
        <v>471468</v>
      </c>
      <c r="K915" s="51"/>
      <c r="L915" s="50"/>
      <c r="M915" s="50">
        <v>718</v>
      </c>
      <c r="N915" s="50"/>
      <c r="O915" s="23">
        <v>1</v>
      </c>
      <c r="P915" s="23">
        <v>1</v>
      </c>
      <c r="Q915" s="19">
        <f t="shared" si="167"/>
        <v>-718</v>
      </c>
      <c r="R915" s="19">
        <f t="shared" si="168"/>
        <v>-718</v>
      </c>
      <c r="S915" s="5">
        <f t="shared" si="164"/>
        <v>1</v>
      </c>
      <c r="T915" s="5">
        <f t="shared" si="165"/>
        <v>743</v>
      </c>
      <c r="U915" s="5">
        <f t="shared" si="161"/>
        <v>217424.09</v>
      </c>
      <c r="V915" s="24">
        <v>0</v>
      </c>
      <c r="W915" s="12">
        <f t="shared" si="162"/>
        <v>-91286.52</v>
      </c>
      <c r="X915" s="12">
        <f t="shared" si="163"/>
        <v>-118821.82</v>
      </c>
      <c r="Y915" s="12">
        <f t="shared" si="166"/>
        <v>-210108.34000000003</v>
      </c>
      <c r="Z915" s="52"/>
      <c r="AA915" s="25">
        <f t="shared" si="169"/>
        <v>0</v>
      </c>
      <c r="AB915" s="25"/>
      <c r="AC915" s="25"/>
      <c r="AD915" s="25"/>
      <c r="AE915" s="24">
        <v>1</v>
      </c>
      <c r="AF915" s="24"/>
      <c r="AG915" s="50"/>
      <c r="AH915" s="22" t="s">
        <v>287</v>
      </c>
      <c r="AI915" s="26"/>
      <c r="AJ915" s="22" t="s">
        <v>1739</v>
      </c>
    </row>
    <row r="916" spans="1:40" x14ac:dyDescent="0.2">
      <c r="A916" s="5">
        <v>922</v>
      </c>
      <c r="B916" s="80">
        <v>331000046659</v>
      </c>
      <c r="C916" s="87">
        <v>931140000366</v>
      </c>
      <c r="D916" s="52" t="s">
        <v>1721</v>
      </c>
      <c r="E916" s="52" t="s">
        <v>1722</v>
      </c>
      <c r="F916" s="52" t="s">
        <v>1296</v>
      </c>
      <c r="G916" s="58">
        <v>16</v>
      </c>
      <c r="H916" s="58"/>
      <c r="I916" s="50">
        <v>5760728</v>
      </c>
      <c r="J916" s="50">
        <v>794</v>
      </c>
      <c r="K916" s="51"/>
      <c r="L916" s="50"/>
      <c r="M916" s="50">
        <v>2418</v>
      </c>
      <c r="N916" s="50"/>
      <c r="O916" s="23">
        <v>1</v>
      </c>
      <c r="P916" s="23">
        <v>1</v>
      </c>
      <c r="Q916" s="19">
        <f t="shared" si="167"/>
        <v>-2418</v>
      </c>
      <c r="R916" s="19">
        <f t="shared" si="168"/>
        <v>-2418</v>
      </c>
      <c r="S916" s="5">
        <f t="shared" si="164"/>
        <v>1</v>
      </c>
      <c r="T916" s="5">
        <f t="shared" si="165"/>
        <v>2528</v>
      </c>
      <c r="U916" s="5">
        <f t="shared" si="161"/>
        <v>739768.64</v>
      </c>
      <c r="V916" s="24">
        <v>0</v>
      </c>
      <c r="W916" s="12">
        <f t="shared" si="162"/>
        <v>-307424.52</v>
      </c>
      <c r="X916" s="12">
        <f t="shared" si="163"/>
        <v>-400154.82</v>
      </c>
      <c r="Y916" s="12">
        <f t="shared" si="166"/>
        <v>-707579.34000000008</v>
      </c>
      <c r="Z916" s="52"/>
      <c r="AA916" s="25">
        <f t="shared" si="169"/>
        <v>0</v>
      </c>
      <c r="AB916" s="25"/>
      <c r="AC916" s="25"/>
      <c r="AD916" s="25"/>
      <c r="AE916" s="24">
        <v>1</v>
      </c>
      <c r="AF916" s="24"/>
      <c r="AG916" s="50"/>
      <c r="AH916" s="22" t="s">
        <v>557</v>
      </c>
      <c r="AI916" s="26"/>
      <c r="AJ916" s="22" t="s">
        <v>748</v>
      </c>
    </row>
    <row r="917" spans="1:40" x14ac:dyDescent="0.2">
      <c r="A917" s="5">
        <v>923</v>
      </c>
      <c r="B917" s="46">
        <v>331010488533</v>
      </c>
      <c r="C917" s="47">
        <v>731217400279</v>
      </c>
      <c r="D917" s="50" t="s">
        <v>1723</v>
      </c>
      <c r="E917" s="46" t="s">
        <v>1724</v>
      </c>
      <c r="F917" s="46" t="s">
        <v>1296</v>
      </c>
      <c r="G917" s="49">
        <v>10</v>
      </c>
      <c r="H917" s="49"/>
      <c r="I917" s="50">
        <v>12992487</v>
      </c>
      <c r="J917" s="50">
        <v>17328940</v>
      </c>
      <c r="K917" s="51"/>
      <c r="L917" s="50"/>
      <c r="M917" s="50">
        <v>171</v>
      </c>
      <c r="N917" s="50"/>
      <c r="O917" s="23">
        <v>1</v>
      </c>
      <c r="P917" s="23">
        <v>1</v>
      </c>
      <c r="Q917" s="19">
        <f t="shared" si="167"/>
        <v>-171</v>
      </c>
      <c r="R917" s="19">
        <f t="shared" si="168"/>
        <v>-171</v>
      </c>
      <c r="S917" s="5">
        <f t="shared" si="164"/>
        <v>1</v>
      </c>
      <c r="T917" s="5">
        <f t="shared" si="165"/>
        <v>196</v>
      </c>
      <c r="U917" s="5">
        <f t="shared" si="161"/>
        <v>57355.479999999996</v>
      </c>
      <c r="V917" s="24">
        <v>0</v>
      </c>
      <c r="W917" s="12">
        <f t="shared" si="162"/>
        <v>-21740.94</v>
      </c>
      <c r="X917" s="12">
        <f t="shared" si="163"/>
        <v>-28298.79</v>
      </c>
      <c r="Y917" s="12">
        <f t="shared" si="166"/>
        <v>-50039.729999999996</v>
      </c>
      <c r="Z917" s="52"/>
      <c r="AA917" s="25">
        <f t="shared" si="169"/>
        <v>0</v>
      </c>
      <c r="AB917" s="25"/>
      <c r="AC917" s="25"/>
      <c r="AD917" s="25"/>
      <c r="AE917" s="24">
        <v>1</v>
      </c>
      <c r="AF917" s="24"/>
      <c r="AG917" s="50"/>
      <c r="AH917" s="22" t="s">
        <v>287</v>
      </c>
      <c r="AI917" s="26"/>
      <c r="AJ917" s="22" t="s">
        <v>1739</v>
      </c>
    </row>
    <row r="918" spans="1:40" x14ac:dyDescent="0.2">
      <c r="A918" s="5">
        <v>924</v>
      </c>
      <c r="B918" s="46">
        <v>331012470762</v>
      </c>
      <c r="C918" s="47">
        <v>790424402803</v>
      </c>
      <c r="D918" s="50" t="s">
        <v>1725</v>
      </c>
      <c r="E918" s="46" t="s">
        <v>1726</v>
      </c>
      <c r="F918" s="46"/>
      <c r="G918" s="49"/>
      <c r="H918" s="49"/>
      <c r="I918" s="46">
        <v>7502416</v>
      </c>
      <c r="J918" s="50">
        <v>3457892</v>
      </c>
      <c r="K918" s="51"/>
      <c r="L918" s="50"/>
      <c r="M918" s="22">
        <v>115</v>
      </c>
      <c r="N918" s="22"/>
      <c r="O918" s="23">
        <v>1</v>
      </c>
      <c r="P918" s="23">
        <v>1</v>
      </c>
      <c r="Q918" s="19">
        <f t="shared" si="167"/>
        <v>-115</v>
      </c>
      <c r="R918" s="19">
        <f t="shared" si="168"/>
        <v>-115</v>
      </c>
      <c r="S918" s="5">
        <f t="shared" si="164"/>
        <v>0</v>
      </c>
      <c r="T918" s="5">
        <f t="shared" si="165"/>
        <v>0</v>
      </c>
      <c r="U918" s="5">
        <f t="shared" si="161"/>
        <v>0</v>
      </c>
      <c r="V918" s="24">
        <v>0</v>
      </c>
      <c r="W918" s="12">
        <f t="shared" si="162"/>
        <v>-14621.1</v>
      </c>
      <c r="X918" s="12">
        <f t="shared" si="163"/>
        <v>-19031.350000000002</v>
      </c>
      <c r="Y918" s="12">
        <f t="shared" si="166"/>
        <v>-33652.450000000004</v>
      </c>
      <c r="Z918" s="52"/>
      <c r="AA918" s="25">
        <f t="shared" si="169"/>
        <v>0</v>
      </c>
      <c r="AB918" s="25"/>
      <c r="AC918" s="25"/>
      <c r="AD918" s="25"/>
      <c r="AE918" s="24"/>
      <c r="AF918" s="24"/>
      <c r="AG918" s="50"/>
      <c r="AH918" s="22" t="s">
        <v>581</v>
      </c>
      <c r="AI918" s="26"/>
      <c r="AJ918" s="22" t="s">
        <v>748</v>
      </c>
    </row>
    <row r="919" spans="1:40" x14ac:dyDescent="0.2">
      <c r="A919" s="5">
        <v>925</v>
      </c>
      <c r="B919" s="46">
        <v>331010512864</v>
      </c>
      <c r="C919" s="47">
        <v>690613400060</v>
      </c>
      <c r="D919" s="50" t="s">
        <v>1727</v>
      </c>
      <c r="E919" s="46" t="s">
        <v>1728</v>
      </c>
      <c r="F919" s="46" t="s">
        <v>1296</v>
      </c>
      <c r="G919" s="49" t="s">
        <v>1729</v>
      </c>
      <c r="H919" s="49"/>
      <c r="I919" s="46">
        <v>17279007</v>
      </c>
      <c r="J919" s="50">
        <v>0</v>
      </c>
      <c r="K919" s="51"/>
      <c r="L919" s="50"/>
      <c r="M919" s="50">
        <v>18</v>
      </c>
      <c r="N919" s="50"/>
      <c r="O919" s="23">
        <v>1</v>
      </c>
      <c r="P919" s="23">
        <v>1</v>
      </c>
      <c r="Q919" s="19">
        <f t="shared" si="167"/>
        <v>-18</v>
      </c>
      <c r="R919" s="19">
        <f t="shared" si="168"/>
        <v>-18</v>
      </c>
      <c r="S919" s="5">
        <f t="shared" si="164"/>
        <v>0</v>
      </c>
      <c r="T919" s="5">
        <f t="shared" si="165"/>
        <v>0</v>
      </c>
      <c r="U919" s="5">
        <f t="shared" si="161"/>
        <v>0</v>
      </c>
      <c r="V919" s="24">
        <v>0</v>
      </c>
      <c r="W919" s="12">
        <f t="shared" si="162"/>
        <v>-2288.52</v>
      </c>
      <c r="X919" s="12">
        <f t="shared" si="163"/>
        <v>-2978.82</v>
      </c>
      <c r="Y919" s="12">
        <f t="shared" si="166"/>
        <v>-5267.34</v>
      </c>
      <c r="Z919" s="52"/>
      <c r="AA919" s="25">
        <f t="shared" si="169"/>
        <v>0</v>
      </c>
      <c r="AB919" s="25"/>
      <c r="AC919" s="25"/>
      <c r="AD919" s="25"/>
      <c r="AE919" s="24">
        <v>1</v>
      </c>
      <c r="AF919" s="24"/>
      <c r="AG919" s="50"/>
      <c r="AH919" s="22" t="s">
        <v>581</v>
      </c>
      <c r="AI919" s="26"/>
      <c r="AJ919" s="22" t="s">
        <v>748</v>
      </c>
    </row>
    <row r="920" spans="1:40" x14ac:dyDescent="0.2">
      <c r="A920" s="5">
        <v>926</v>
      </c>
      <c r="B920" s="46">
        <v>331010512864</v>
      </c>
      <c r="C920" s="47">
        <v>690613400060</v>
      </c>
      <c r="D920" s="50" t="s">
        <v>1727</v>
      </c>
      <c r="E920" s="46" t="s">
        <v>1728</v>
      </c>
      <c r="F920" s="46" t="s">
        <v>1296</v>
      </c>
      <c r="G920" s="49" t="s">
        <v>1729</v>
      </c>
      <c r="H920" s="49"/>
      <c r="I920" s="50">
        <v>16776402</v>
      </c>
      <c r="J920" s="50">
        <v>57913976</v>
      </c>
      <c r="K920" s="51"/>
      <c r="L920" s="50"/>
      <c r="M920" s="50">
        <v>40</v>
      </c>
      <c r="N920" s="50"/>
      <c r="O920" s="23">
        <v>1</v>
      </c>
      <c r="P920" s="23">
        <v>1</v>
      </c>
      <c r="Q920" s="19">
        <f t="shared" si="167"/>
        <v>-40</v>
      </c>
      <c r="R920" s="19">
        <f t="shared" si="168"/>
        <v>-40</v>
      </c>
      <c r="S920" s="5">
        <f t="shared" si="164"/>
        <v>0</v>
      </c>
      <c r="T920" s="5">
        <f t="shared" si="165"/>
        <v>0</v>
      </c>
      <c r="U920" s="5">
        <f t="shared" si="161"/>
        <v>0</v>
      </c>
      <c r="V920" s="24">
        <v>0</v>
      </c>
      <c r="W920" s="12">
        <f t="shared" si="162"/>
        <v>-5085.6000000000004</v>
      </c>
      <c r="X920" s="12">
        <f t="shared" si="163"/>
        <v>-6619.6</v>
      </c>
      <c r="Y920" s="12">
        <f t="shared" si="166"/>
        <v>-11705.2</v>
      </c>
      <c r="Z920" s="52"/>
      <c r="AA920" s="25">
        <f t="shared" si="169"/>
        <v>0</v>
      </c>
      <c r="AB920" s="25"/>
      <c r="AC920" s="25"/>
      <c r="AD920" s="25"/>
      <c r="AE920" s="24">
        <v>1</v>
      </c>
      <c r="AF920" s="24"/>
      <c r="AG920" s="50"/>
      <c r="AH920" s="22" t="s">
        <v>581</v>
      </c>
      <c r="AI920" s="26"/>
      <c r="AJ920" s="22" t="s">
        <v>748</v>
      </c>
    </row>
    <row r="921" spans="1:40" x14ac:dyDescent="0.2">
      <c r="A921" s="5">
        <v>927</v>
      </c>
      <c r="B921" s="46">
        <v>331010512864</v>
      </c>
      <c r="C921" s="47">
        <v>690613400060</v>
      </c>
      <c r="D921" s="50" t="s">
        <v>1727</v>
      </c>
      <c r="E921" s="46" t="s">
        <v>1728</v>
      </c>
      <c r="F921" s="46" t="s">
        <v>1296</v>
      </c>
      <c r="G921" s="49" t="s">
        <v>1729</v>
      </c>
      <c r="H921" s="49"/>
      <c r="I921" s="50">
        <v>25804550</v>
      </c>
      <c r="J921" s="50">
        <v>0</v>
      </c>
      <c r="K921" s="51"/>
      <c r="L921" s="50"/>
      <c r="M921" s="50">
        <v>180</v>
      </c>
      <c r="N921" s="50"/>
      <c r="O921" s="23">
        <v>1</v>
      </c>
      <c r="P921" s="23">
        <v>1</v>
      </c>
      <c r="Q921" s="19">
        <f t="shared" si="167"/>
        <v>-180</v>
      </c>
      <c r="R921" s="19">
        <f t="shared" si="168"/>
        <v>-180</v>
      </c>
      <c r="S921" s="5">
        <f t="shared" si="164"/>
        <v>0</v>
      </c>
      <c r="T921" s="5">
        <f t="shared" si="165"/>
        <v>0</v>
      </c>
      <c r="U921" s="5">
        <f t="shared" si="161"/>
        <v>0</v>
      </c>
      <c r="V921" s="24">
        <v>0</v>
      </c>
      <c r="W921" s="12">
        <f t="shared" si="162"/>
        <v>-22885.200000000001</v>
      </c>
      <c r="X921" s="12">
        <f t="shared" si="163"/>
        <v>-29788.2</v>
      </c>
      <c r="Y921" s="12">
        <f t="shared" si="166"/>
        <v>-52673.4</v>
      </c>
      <c r="Z921" s="52"/>
      <c r="AA921" s="25">
        <f t="shared" si="169"/>
        <v>0</v>
      </c>
      <c r="AB921" s="25"/>
      <c r="AC921" s="25"/>
      <c r="AD921" s="25"/>
      <c r="AE921" s="24">
        <v>1</v>
      </c>
      <c r="AF921" s="24"/>
      <c r="AG921" s="50"/>
      <c r="AH921" s="22" t="s">
        <v>581</v>
      </c>
      <c r="AI921" s="26"/>
      <c r="AJ921" s="22" t="s">
        <v>748</v>
      </c>
    </row>
    <row r="922" spans="1:40" x14ac:dyDescent="0.2">
      <c r="A922" s="5">
        <v>928</v>
      </c>
      <c r="B922" s="46">
        <v>331010721298</v>
      </c>
      <c r="C922" s="47">
        <v>510802401724</v>
      </c>
      <c r="D922" s="50" t="s">
        <v>1730</v>
      </c>
      <c r="E922" s="46" t="s">
        <v>1731</v>
      </c>
      <c r="F922" s="46"/>
      <c r="G922" s="49"/>
      <c r="H922" s="49"/>
      <c r="I922" s="50">
        <v>16776402</v>
      </c>
      <c r="J922" s="50">
        <v>57913976</v>
      </c>
      <c r="K922" s="51"/>
      <c r="L922" s="50"/>
      <c r="M922" s="50">
        <v>26</v>
      </c>
      <c r="N922" s="50"/>
      <c r="O922" s="23">
        <v>1</v>
      </c>
      <c r="P922" s="31">
        <v>0</v>
      </c>
      <c r="Q922" s="19">
        <f t="shared" si="167"/>
        <v>-26</v>
      </c>
      <c r="R922" s="19">
        <f t="shared" si="168"/>
        <v>0</v>
      </c>
      <c r="S922" s="5">
        <f t="shared" si="164"/>
        <v>0</v>
      </c>
      <c r="T922" s="5">
        <f t="shared" si="165"/>
        <v>0</v>
      </c>
      <c r="U922" s="5">
        <f t="shared" si="161"/>
        <v>0</v>
      </c>
      <c r="V922" s="24">
        <v>0</v>
      </c>
      <c r="W922" s="12">
        <f t="shared" si="162"/>
        <v>-3305.64</v>
      </c>
      <c r="X922" s="12">
        <f t="shared" si="163"/>
        <v>0</v>
      </c>
      <c r="Y922" s="12">
        <f t="shared" si="166"/>
        <v>-3305.64</v>
      </c>
      <c r="Z922" s="52"/>
      <c r="AA922" s="25">
        <f t="shared" si="169"/>
        <v>-26</v>
      </c>
      <c r="AB922" s="25"/>
      <c r="AC922" s="25"/>
      <c r="AD922" s="25"/>
      <c r="AE922" s="24">
        <v>1</v>
      </c>
      <c r="AF922" s="24"/>
      <c r="AG922" s="50"/>
      <c r="AH922" s="22" t="s">
        <v>581</v>
      </c>
      <c r="AI922" s="26"/>
      <c r="AJ922" s="22" t="s">
        <v>1739</v>
      </c>
    </row>
    <row r="923" spans="1:40" x14ac:dyDescent="0.2">
      <c r="A923" s="5">
        <v>929</v>
      </c>
      <c r="B923" s="80">
        <v>330100234670</v>
      </c>
      <c r="C923" s="81">
        <v>70740008082</v>
      </c>
      <c r="D923" s="52" t="s">
        <v>1732</v>
      </c>
      <c r="E923" s="52" t="s">
        <v>1733</v>
      </c>
      <c r="F923" s="52" t="s">
        <v>1549</v>
      </c>
      <c r="G923" s="58" t="s">
        <v>49</v>
      </c>
      <c r="H923" s="58"/>
      <c r="I923" s="52">
        <v>810004703</v>
      </c>
      <c r="J923" s="52">
        <v>3160176</v>
      </c>
      <c r="K923" s="51"/>
      <c r="L923" s="52"/>
      <c r="M923" s="52">
        <v>12374</v>
      </c>
      <c r="N923" s="52"/>
      <c r="O923" s="23">
        <v>1</v>
      </c>
      <c r="P923" s="23">
        <v>1</v>
      </c>
      <c r="Q923" s="19">
        <f t="shared" si="167"/>
        <v>-12374</v>
      </c>
      <c r="R923" s="19">
        <f t="shared" si="168"/>
        <v>-12374</v>
      </c>
      <c r="S923" s="5">
        <f t="shared" si="164"/>
        <v>0</v>
      </c>
      <c r="T923" s="5">
        <f t="shared" si="165"/>
        <v>0</v>
      </c>
      <c r="U923" s="5">
        <f t="shared" si="161"/>
        <v>0</v>
      </c>
      <c r="V923" s="24">
        <v>0</v>
      </c>
      <c r="W923" s="12">
        <f t="shared" si="162"/>
        <v>-1573230.36</v>
      </c>
      <c r="X923" s="12">
        <f t="shared" si="163"/>
        <v>-2047773.26</v>
      </c>
      <c r="Y923" s="12">
        <f t="shared" si="166"/>
        <v>-3621003.62</v>
      </c>
      <c r="Z923" s="67"/>
      <c r="AA923" s="25">
        <f t="shared" si="169"/>
        <v>0</v>
      </c>
      <c r="AB923" s="25"/>
      <c r="AC923" s="25"/>
      <c r="AD923" s="25"/>
      <c r="AE923" s="24">
        <v>1</v>
      </c>
      <c r="AF923" s="24"/>
      <c r="AG923" s="52"/>
      <c r="AH923" s="22" t="s">
        <v>6598</v>
      </c>
      <c r="AI923" s="26"/>
      <c r="AJ923" s="22" t="s">
        <v>1739</v>
      </c>
    </row>
    <row r="924" spans="1:40" x14ac:dyDescent="0.2">
      <c r="A924" s="5">
        <v>930</v>
      </c>
      <c r="B924" s="80">
        <v>330100234671</v>
      </c>
      <c r="C924" s="81">
        <v>70740008083</v>
      </c>
      <c r="D924" s="52" t="s">
        <v>1732</v>
      </c>
      <c r="E924" s="52" t="s">
        <v>1733</v>
      </c>
      <c r="F924" s="52" t="s">
        <v>1549</v>
      </c>
      <c r="G924" s="58" t="s">
        <v>49</v>
      </c>
      <c r="H924" s="58"/>
      <c r="I924" s="52">
        <v>15021717</v>
      </c>
      <c r="J924" s="52">
        <v>89335</v>
      </c>
      <c r="K924" s="51"/>
      <c r="L924" s="52"/>
      <c r="M924" s="22">
        <v>834</v>
      </c>
      <c r="N924" s="22"/>
      <c r="O924" s="23">
        <v>1</v>
      </c>
      <c r="P924" s="23">
        <v>1</v>
      </c>
      <c r="Q924" s="19">
        <f t="shared" si="167"/>
        <v>-834</v>
      </c>
      <c r="R924" s="19">
        <f t="shared" si="168"/>
        <v>-834</v>
      </c>
      <c r="S924" s="5">
        <f t="shared" si="164"/>
        <v>0</v>
      </c>
      <c r="T924" s="5">
        <f t="shared" si="165"/>
        <v>0</v>
      </c>
      <c r="U924" s="5">
        <f t="shared" si="161"/>
        <v>0</v>
      </c>
      <c r="V924" s="24">
        <v>0</v>
      </c>
      <c r="W924" s="12">
        <f t="shared" si="162"/>
        <v>-106034.76</v>
      </c>
      <c r="X924" s="12">
        <f t="shared" si="163"/>
        <v>-138018.66</v>
      </c>
      <c r="Y924" s="12">
        <f t="shared" si="166"/>
        <v>-244053.41999999998</v>
      </c>
      <c r="Z924" s="67"/>
      <c r="AA924" s="25">
        <f t="shared" si="169"/>
        <v>0</v>
      </c>
      <c r="AB924" s="25"/>
      <c r="AC924" s="25"/>
      <c r="AD924" s="25"/>
      <c r="AE924" s="24"/>
      <c r="AF924" s="24"/>
      <c r="AG924" s="52"/>
      <c r="AH924" s="22" t="s">
        <v>6598</v>
      </c>
      <c r="AI924" s="26"/>
      <c r="AJ924" s="22" t="s">
        <v>1739</v>
      </c>
    </row>
    <row r="925" spans="1:40" x14ac:dyDescent="0.2">
      <c r="A925" s="5">
        <v>931</v>
      </c>
      <c r="B925" s="80">
        <v>582100281217</v>
      </c>
      <c r="C925" s="81">
        <v>130240010654</v>
      </c>
      <c r="D925" s="52" t="s">
        <v>1734</v>
      </c>
      <c r="E925" s="52" t="s">
        <v>1544</v>
      </c>
      <c r="F925" s="52" t="s">
        <v>1471</v>
      </c>
      <c r="G925" s="58" t="s">
        <v>49</v>
      </c>
      <c r="H925" s="58"/>
      <c r="I925" s="52">
        <v>1128506</v>
      </c>
      <c r="J925" s="52">
        <v>57907783</v>
      </c>
      <c r="K925" s="51"/>
      <c r="L925" s="52"/>
      <c r="M925" s="52">
        <v>3561</v>
      </c>
      <c r="N925" s="52"/>
      <c r="O925" s="23">
        <v>1</v>
      </c>
      <c r="P925" s="23">
        <v>1</v>
      </c>
      <c r="Q925" s="19">
        <f t="shared" si="167"/>
        <v>-3561</v>
      </c>
      <c r="R925" s="19">
        <f t="shared" si="168"/>
        <v>-3561</v>
      </c>
      <c r="S925" s="5">
        <f t="shared" si="164"/>
        <v>0</v>
      </c>
      <c r="T925" s="5">
        <f t="shared" si="165"/>
        <v>0</v>
      </c>
      <c r="U925" s="5">
        <f t="shared" si="161"/>
        <v>0</v>
      </c>
      <c r="V925" s="24">
        <v>0</v>
      </c>
      <c r="W925" s="12">
        <f t="shared" si="162"/>
        <v>-452745.54</v>
      </c>
      <c r="X925" s="12">
        <f t="shared" si="163"/>
        <v>-589309.89</v>
      </c>
      <c r="Y925" s="12">
        <f t="shared" si="166"/>
        <v>-1042055.4299999999</v>
      </c>
      <c r="Z925" s="52"/>
      <c r="AA925" s="25">
        <f t="shared" si="169"/>
        <v>0</v>
      </c>
      <c r="AB925" s="25"/>
      <c r="AC925" s="25"/>
      <c r="AD925" s="25"/>
      <c r="AE925" s="24">
        <v>1</v>
      </c>
      <c r="AF925" s="24"/>
      <c r="AG925" s="52"/>
      <c r="AH925" s="22" t="s">
        <v>6598</v>
      </c>
      <c r="AI925" s="26"/>
      <c r="AJ925" s="22" t="s">
        <v>1739</v>
      </c>
    </row>
    <row r="926" spans="1:40" s="233" customFormat="1" x14ac:dyDescent="0.2">
      <c r="A926" s="5">
        <v>932</v>
      </c>
      <c r="B926" s="225"/>
      <c r="C926" s="226">
        <v>491215400890</v>
      </c>
      <c r="D926" s="90" t="s">
        <v>1735</v>
      </c>
      <c r="E926" s="90" t="s">
        <v>1736</v>
      </c>
      <c r="F926" s="90" t="s">
        <v>1590</v>
      </c>
      <c r="G926" s="227">
        <v>40</v>
      </c>
      <c r="H926" s="227"/>
      <c r="I926" s="90">
        <v>12039278</v>
      </c>
      <c r="J926" s="90">
        <v>2229</v>
      </c>
      <c r="K926" s="228"/>
      <c r="L926" s="90"/>
      <c r="M926" s="224">
        <v>96</v>
      </c>
      <c r="N926" s="224"/>
      <c r="O926" s="229">
        <v>1</v>
      </c>
      <c r="P926" s="229">
        <v>0</v>
      </c>
      <c r="Q926" s="224">
        <f t="shared" si="167"/>
        <v>-96</v>
      </c>
      <c r="R926" s="234"/>
      <c r="S926" s="5">
        <f t="shared" si="164"/>
        <v>0</v>
      </c>
      <c r="T926" s="5">
        <f t="shared" si="165"/>
        <v>0</v>
      </c>
      <c r="U926" s="5">
        <f t="shared" si="161"/>
        <v>0</v>
      </c>
      <c r="V926" s="235"/>
      <c r="W926" s="230">
        <f t="shared" si="162"/>
        <v>-12205.44</v>
      </c>
      <c r="X926" s="230">
        <f t="shared" si="163"/>
        <v>0</v>
      </c>
      <c r="Y926" s="12">
        <f t="shared" si="166"/>
        <v>-12205.44</v>
      </c>
      <c r="Z926" s="90"/>
      <c r="AA926" s="231">
        <f t="shared" si="169"/>
        <v>-96</v>
      </c>
      <c r="AB926" s="231"/>
      <c r="AC926" s="231"/>
      <c r="AD926" s="231"/>
      <c r="AE926" s="230"/>
      <c r="AF926" s="230"/>
      <c r="AG926" s="90"/>
      <c r="AH926" s="224" t="s">
        <v>6613</v>
      </c>
      <c r="AI926" s="232"/>
      <c r="AJ926" s="224" t="s">
        <v>1739</v>
      </c>
      <c r="AM926" s="233" t="s">
        <v>6487</v>
      </c>
      <c r="AN926" s="233" t="s">
        <v>6488</v>
      </c>
    </row>
    <row r="927" spans="1:40" x14ac:dyDescent="0.2">
      <c r="A927" s="5">
        <v>933</v>
      </c>
      <c r="B927" s="80">
        <v>331000038746</v>
      </c>
      <c r="C927" s="81">
        <v>970740000570</v>
      </c>
      <c r="D927" s="52" t="s">
        <v>1737</v>
      </c>
      <c r="E927" s="52" t="s">
        <v>1738</v>
      </c>
      <c r="F927" s="52" t="s">
        <v>771</v>
      </c>
      <c r="G927" s="58">
        <v>104</v>
      </c>
      <c r="H927" s="58" t="s">
        <v>134</v>
      </c>
      <c r="I927" s="52">
        <v>16638146</v>
      </c>
      <c r="J927" s="52">
        <v>231327</v>
      </c>
      <c r="K927" s="51"/>
      <c r="L927" s="52"/>
      <c r="M927" s="22">
        <v>9683</v>
      </c>
      <c r="N927" s="22"/>
      <c r="O927" s="23">
        <v>1</v>
      </c>
      <c r="P927" s="23">
        <v>1</v>
      </c>
      <c r="Q927" s="19">
        <f t="shared" si="167"/>
        <v>-9683</v>
      </c>
      <c r="R927" s="19">
        <f t="shared" si="168"/>
        <v>-9683</v>
      </c>
      <c r="S927" s="5">
        <f t="shared" si="164"/>
        <v>0</v>
      </c>
      <c r="T927" s="5">
        <f t="shared" si="165"/>
        <v>0</v>
      </c>
      <c r="U927" s="5">
        <f t="shared" si="161"/>
        <v>0</v>
      </c>
      <c r="V927" s="24">
        <v>0</v>
      </c>
      <c r="W927" s="12">
        <f t="shared" si="162"/>
        <v>-583981.73</v>
      </c>
      <c r="X927" s="12">
        <f t="shared" si="163"/>
        <v>-845906.88</v>
      </c>
      <c r="Y927" s="12">
        <f t="shared" si="166"/>
        <v>-1429888.6099999999</v>
      </c>
      <c r="Z927" s="52"/>
      <c r="AA927" s="25">
        <f t="shared" si="169"/>
        <v>0</v>
      </c>
      <c r="AB927" s="25"/>
      <c r="AC927" s="25"/>
      <c r="AD927" s="25"/>
      <c r="AE927" s="24">
        <v>1</v>
      </c>
      <c r="AF927" s="24"/>
      <c r="AG927" s="52"/>
      <c r="AH927" s="19" t="s">
        <v>33</v>
      </c>
      <c r="AI927" s="26"/>
      <c r="AJ927" s="22" t="s">
        <v>1739</v>
      </c>
    </row>
    <row r="928" spans="1:40" x14ac:dyDescent="0.2">
      <c r="A928" s="5">
        <v>934</v>
      </c>
      <c r="B928" s="80">
        <v>331000038746</v>
      </c>
      <c r="C928" s="81">
        <v>970740000570</v>
      </c>
      <c r="D928" s="52" t="s">
        <v>1737</v>
      </c>
      <c r="E928" s="52" t="s">
        <v>1738</v>
      </c>
      <c r="F928" s="52" t="s">
        <v>771</v>
      </c>
      <c r="G928" s="58">
        <v>104</v>
      </c>
      <c r="H928" s="58" t="s">
        <v>134</v>
      </c>
      <c r="I928" s="52">
        <v>1317165</v>
      </c>
      <c r="J928" s="52">
        <v>231523</v>
      </c>
      <c r="K928" s="51"/>
      <c r="L928" s="52"/>
      <c r="M928" s="22">
        <v>473</v>
      </c>
      <c r="N928" s="22"/>
      <c r="O928" s="23">
        <v>1</v>
      </c>
      <c r="P928" s="23">
        <v>1</v>
      </c>
      <c r="Q928" s="19">
        <f t="shared" si="167"/>
        <v>-473</v>
      </c>
      <c r="R928" s="19">
        <f t="shared" si="168"/>
        <v>-473</v>
      </c>
      <c r="S928" s="5">
        <f t="shared" si="164"/>
        <v>0</v>
      </c>
      <c r="T928" s="5">
        <f t="shared" si="165"/>
        <v>0</v>
      </c>
      <c r="U928" s="5">
        <f t="shared" si="161"/>
        <v>0</v>
      </c>
      <c r="V928" s="24">
        <v>0</v>
      </c>
      <c r="W928" s="12">
        <f t="shared" si="162"/>
        <v>-28526.63</v>
      </c>
      <c r="X928" s="12">
        <f t="shared" si="163"/>
        <v>-41321.279999999999</v>
      </c>
      <c r="Y928" s="12">
        <f t="shared" si="166"/>
        <v>-69847.91</v>
      </c>
      <c r="Z928" s="52"/>
      <c r="AA928" s="25">
        <f t="shared" si="169"/>
        <v>0</v>
      </c>
      <c r="AB928" s="25"/>
      <c r="AC928" s="25"/>
      <c r="AD928" s="25"/>
      <c r="AE928" s="24">
        <v>1</v>
      </c>
      <c r="AF928" s="24"/>
      <c r="AG928" s="52"/>
      <c r="AH928" s="19" t="s">
        <v>33</v>
      </c>
      <c r="AI928" s="26"/>
      <c r="AJ928" s="22" t="s">
        <v>1739</v>
      </c>
    </row>
    <row r="929" spans="1:37" x14ac:dyDescent="0.2">
      <c r="A929" s="5">
        <v>935</v>
      </c>
      <c r="B929" s="80">
        <v>331000037242</v>
      </c>
      <c r="C929" s="81">
        <v>920540000544</v>
      </c>
      <c r="D929" s="52" t="s">
        <v>1740</v>
      </c>
      <c r="E929" s="52" t="s">
        <v>1741</v>
      </c>
      <c r="F929" s="52" t="s">
        <v>1067</v>
      </c>
      <c r="G929" s="58">
        <v>43</v>
      </c>
      <c r="H929" s="58"/>
      <c r="I929" s="52">
        <v>710002768</v>
      </c>
      <c r="J929" s="52">
        <v>3457817</v>
      </c>
      <c r="K929" s="51"/>
      <c r="L929" s="52"/>
      <c r="M929" s="22">
        <v>4588</v>
      </c>
      <c r="N929" s="22"/>
      <c r="O929" s="23">
        <v>1</v>
      </c>
      <c r="P929" s="23">
        <v>1</v>
      </c>
      <c r="Q929" s="19">
        <f t="shared" si="167"/>
        <v>-4588</v>
      </c>
      <c r="R929" s="19">
        <f t="shared" si="168"/>
        <v>-4588</v>
      </c>
      <c r="S929" s="5">
        <f t="shared" si="164"/>
        <v>0</v>
      </c>
      <c r="T929" s="5">
        <f t="shared" si="165"/>
        <v>0</v>
      </c>
      <c r="U929" s="5">
        <f t="shared" si="161"/>
        <v>0</v>
      </c>
      <c r="V929" s="24">
        <v>0</v>
      </c>
      <c r="W929" s="12">
        <f t="shared" si="162"/>
        <v>-276702.28000000003</v>
      </c>
      <c r="X929" s="12">
        <f t="shared" si="163"/>
        <v>-400807.67999999999</v>
      </c>
      <c r="Y929" s="12">
        <f t="shared" si="166"/>
        <v>-677509.96</v>
      </c>
      <c r="Z929" s="52"/>
      <c r="AA929" s="25">
        <f t="shared" si="169"/>
        <v>0</v>
      </c>
      <c r="AB929" s="25"/>
      <c r="AC929" s="25"/>
      <c r="AD929" s="25"/>
      <c r="AE929" s="24">
        <v>1</v>
      </c>
      <c r="AF929" s="24"/>
      <c r="AG929" s="52"/>
      <c r="AH929" s="19" t="s">
        <v>33</v>
      </c>
      <c r="AI929" s="26"/>
      <c r="AJ929" s="22" t="s">
        <v>1739</v>
      </c>
    </row>
    <row r="930" spans="1:37" x14ac:dyDescent="0.2">
      <c r="A930" s="5">
        <v>936</v>
      </c>
      <c r="B930" s="80">
        <v>331000051820</v>
      </c>
      <c r="C930" s="81">
        <v>131140013599</v>
      </c>
      <c r="D930" s="52" t="s">
        <v>1742</v>
      </c>
      <c r="E930" s="52" t="s">
        <v>1743</v>
      </c>
      <c r="F930" s="52" t="s">
        <v>1260</v>
      </c>
      <c r="G930" s="58" t="s">
        <v>1744</v>
      </c>
      <c r="H930" s="58"/>
      <c r="I930" s="52">
        <v>10370118</v>
      </c>
      <c r="J930" s="52">
        <v>58172400</v>
      </c>
      <c r="K930" s="51"/>
      <c r="L930" s="52"/>
      <c r="M930" s="22">
        <v>214</v>
      </c>
      <c r="N930" s="22"/>
      <c r="O930" s="23">
        <v>1</v>
      </c>
      <c r="P930" s="23">
        <v>1</v>
      </c>
      <c r="Q930" s="19">
        <f t="shared" si="167"/>
        <v>-214</v>
      </c>
      <c r="R930" s="19">
        <f t="shared" si="168"/>
        <v>-214</v>
      </c>
      <c r="S930" s="5">
        <f t="shared" si="164"/>
        <v>0</v>
      </c>
      <c r="T930" s="5">
        <f t="shared" si="165"/>
        <v>0</v>
      </c>
      <c r="U930" s="5">
        <f t="shared" si="161"/>
        <v>0</v>
      </c>
      <c r="V930" s="24">
        <v>0</v>
      </c>
      <c r="W930" s="12">
        <f t="shared" si="162"/>
        <v>-12906.34</v>
      </c>
      <c r="X930" s="12">
        <f t="shared" si="163"/>
        <v>-18695.04</v>
      </c>
      <c r="Y930" s="12">
        <f t="shared" si="166"/>
        <v>-31601.38</v>
      </c>
      <c r="Z930" s="52"/>
      <c r="AA930" s="25">
        <f t="shared" si="169"/>
        <v>0</v>
      </c>
      <c r="AB930" s="25"/>
      <c r="AC930" s="25"/>
      <c r="AD930" s="25"/>
      <c r="AE930" s="24">
        <v>1</v>
      </c>
      <c r="AF930" s="24"/>
      <c r="AG930" s="52"/>
      <c r="AH930" s="19" t="s">
        <v>33</v>
      </c>
      <c r="AI930" s="26"/>
      <c r="AJ930" s="22" t="s">
        <v>1739</v>
      </c>
    </row>
    <row r="931" spans="1:37" x14ac:dyDescent="0.2">
      <c r="A931" s="5">
        <v>937</v>
      </c>
      <c r="B931" s="80">
        <v>331000051820</v>
      </c>
      <c r="C931" s="81">
        <v>131140013599</v>
      </c>
      <c r="D931" s="52" t="s">
        <v>1742</v>
      </c>
      <c r="E931" s="52" t="s">
        <v>1743</v>
      </c>
      <c r="F931" s="52" t="s">
        <v>1260</v>
      </c>
      <c r="G931" s="58" t="s">
        <v>1744</v>
      </c>
      <c r="H931" s="58"/>
      <c r="I931" s="52">
        <v>10370154</v>
      </c>
      <c r="J931" s="52">
        <v>58172399</v>
      </c>
      <c r="K931" s="51"/>
      <c r="L931" s="52"/>
      <c r="M931" s="22">
        <v>15</v>
      </c>
      <c r="N931" s="22"/>
      <c r="O931" s="23">
        <v>1</v>
      </c>
      <c r="P931" s="23">
        <v>1</v>
      </c>
      <c r="Q931" s="19">
        <f t="shared" si="167"/>
        <v>-15</v>
      </c>
      <c r="R931" s="19">
        <f t="shared" si="168"/>
        <v>-15</v>
      </c>
      <c r="S931" s="5">
        <f t="shared" si="164"/>
        <v>0</v>
      </c>
      <c r="T931" s="5">
        <f t="shared" si="165"/>
        <v>0</v>
      </c>
      <c r="U931" s="5">
        <f t="shared" si="161"/>
        <v>0</v>
      </c>
      <c r="V931" s="24">
        <v>0</v>
      </c>
      <c r="W931" s="12">
        <f t="shared" si="162"/>
        <v>-904.65000000000009</v>
      </c>
      <c r="X931" s="12">
        <f t="shared" si="163"/>
        <v>-1310.4000000000001</v>
      </c>
      <c r="Y931" s="12">
        <f t="shared" si="166"/>
        <v>-2215.0500000000002</v>
      </c>
      <c r="Z931" s="52"/>
      <c r="AA931" s="25">
        <f t="shared" si="169"/>
        <v>0</v>
      </c>
      <c r="AB931" s="25"/>
      <c r="AC931" s="25"/>
      <c r="AD931" s="25"/>
      <c r="AE931" s="24">
        <v>1</v>
      </c>
      <c r="AF931" s="24"/>
      <c r="AG931" s="52"/>
      <c r="AH931" s="19" t="s">
        <v>33</v>
      </c>
      <c r="AI931" s="26"/>
      <c r="AJ931" s="22" t="s">
        <v>1739</v>
      </c>
    </row>
    <row r="932" spans="1:37" x14ac:dyDescent="0.2">
      <c r="A932" s="5">
        <v>938</v>
      </c>
      <c r="B932" s="84">
        <v>330100224431</v>
      </c>
      <c r="C932" s="85">
        <v>50340006820</v>
      </c>
      <c r="D932" s="52" t="s">
        <v>1745</v>
      </c>
      <c r="E932" s="52" t="s">
        <v>1746</v>
      </c>
      <c r="F932" s="52" t="s">
        <v>1067</v>
      </c>
      <c r="G932" s="58">
        <v>24</v>
      </c>
      <c r="H932" s="58"/>
      <c r="I932" s="50">
        <v>28612159</v>
      </c>
      <c r="J932" s="50">
        <v>58173148</v>
      </c>
      <c r="K932" s="51"/>
      <c r="L932" s="52"/>
      <c r="M932" s="22">
        <v>1254</v>
      </c>
      <c r="N932" s="22"/>
      <c r="O932" s="23">
        <v>1</v>
      </c>
      <c r="P932" s="23">
        <v>1</v>
      </c>
      <c r="Q932" s="19">
        <f t="shared" si="167"/>
        <v>-1254</v>
      </c>
      <c r="R932" s="19">
        <f t="shared" si="168"/>
        <v>-1254</v>
      </c>
      <c r="S932" s="5">
        <f t="shared" si="164"/>
        <v>0</v>
      </c>
      <c r="T932" s="5">
        <f t="shared" si="165"/>
        <v>0</v>
      </c>
      <c r="U932" s="5">
        <f t="shared" si="161"/>
        <v>0</v>
      </c>
      <c r="V932" s="24">
        <v>0</v>
      </c>
      <c r="W932" s="12">
        <f t="shared" si="162"/>
        <v>-75628.740000000005</v>
      </c>
      <c r="X932" s="12">
        <f t="shared" si="163"/>
        <v>-109549.44</v>
      </c>
      <c r="Y932" s="12">
        <f t="shared" si="166"/>
        <v>-185178.18</v>
      </c>
      <c r="Z932" s="52"/>
      <c r="AA932" s="25">
        <f t="shared" si="169"/>
        <v>0</v>
      </c>
      <c r="AB932" s="25"/>
      <c r="AC932" s="25"/>
      <c r="AD932" s="25"/>
      <c r="AE932" s="24">
        <v>1</v>
      </c>
      <c r="AF932" s="24"/>
      <c r="AG932" s="52"/>
      <c r="AH932" s="19" t="s">
        <v>33</v>
      </c>
      <c r="AI932" s="26"/>
      <c r="AJ932" s="22" t="s">
        <v>1739</v>
      </c>
    </row>
    <row r="933" spans="1:37" x14ac:dyDescent="0.2">
      <c r="A933" s="5">
        <v>939</v>
      </c>
      <c r="B933" s="84">
        <v>331000050492</v>
      </c>
      <c r="C933" s="85">
        <v>970341000046</v>
      </c>
      <c r="D933" s="52" t="s">
        <v>1747</v>
      </c>
      <c r="E933" s="52" t="s">
        <v>1748</v>
      </c>
      <c r="F933" s="52" t="s">
        <v>1749</v>
      </c>
      <c r="G933" s="58">
        <v>30</v>
      </c>
      <c r="H933" s="58"/>
      <c r="I933" s="50">
        <v>705004623</v>
      </c>
      <c r="J933" s="50">
        <v>70634</v>
      </c>
      <c r="K933" s="51"/>
      <c r="L933" s="52"/>
      <c r="M933" s="22">
        <v>9775</v>
      </c>
      <c r="N933" s="22"/>
      <c r="O933" s="23">
        <v>1</v>
      </c>
      <c r="P933" s="23">
        <v>1</v>
      </c>
      <c r="Q933" s="19">
        <f t="shared" si="167"/>
        <v>-9775</v>
      </c>
      <c r="R933" s="19">
        <f t="shared" si="168"/>
        <v>-9775</v>
      </c>
      <c r="S933" s="5">
        <f t="shared" si="164"/>
        <v>0</v>
      </c>
      <c r="T933" s="5">
        <f t="shared" si="165"/>
        <v>0</v>
      </c>
      <c r="U933" s="5">
        <f t="shared" si="161"/>
        <v>0</v>
      </c>
      <c r="V933" s="24">
        <v>0</v>
      </c>
      <c r="W933" s="12">
        <f t="shared" si="162"/>
        <v>-589530.25</v>
      </c>
      <c r="X933" s="12">
        <f t="shared" si="163"/>
        <v>-853944</v>
      </c>
      <c r="Y933" s="12">
        <f t="shared" si="166"/>
        <v>-1443474.25</v>
      </c>
      <c r="Z933" s="52"/>
      <c r="AA933" s="25">
        <f t="shared" si="169"/>
        <v>0</v>
      </c>
      <c r="AB933" s="25"/>
      <c r="AC933" s="25"/>
      <c r="AD933" s="25"/>
      <c r="AE933" s="24">
        <v>1</v>
      </c>
      <c r="AF933" s="24"/>
      <c r="AG933" s="52"/>
      <c r="AH933" s="19" t="s">
        <v>33</v>
      </c>
      <c r="AI933" s="26"/>
      <c r="AJ933" s="22" t="s">
        <v>1739</v>
      </c>
    </row>
    <row r="934" spans="1:37" x14ac:dyDescent="0.2">
      <c r="A934" s="5">
        <v>940</v>
      </c>
      <c r="B934" s="46">
        <v>331000046923</v>
      </c>
      <c r="C934" s="47">
        <v>840002976</v>
      </c>
      <c r="D934" s="95" t="s">
        <v>1750</v>
      </c>
      <c r="E934" s="46" t="s">
        <v>1751</v>
      </c>
      <c r="F934" s="46" t="s">
        <v>211</v>
      </c>
      <c r="G934" s="49">
        <v>9</v>
      </c>
      <c r="H934" s="49"/>
      <c r="I934" s="50">
        <v>7453252</v>
      </c>
      <c r="J934" s="50">
        <v>57906103</v>
      </c>
      <c r="K934" s="51"/>
      <c r="L934" s="50"/>
      <c r="M934" s="22">
        <v>2744</v>
      </c>
      <c r="N934" s="22"/>
      <c r="O934" s="23">
        <v>1</v>
      </c>
      <c r="P934" s="23">
        <v>1</v>
      </c>
      <c r="Q934" s="19">
        <f t="shared" si="167"/>
        <v>-2744</v>
      </c>
      <c r="R934" s="19">
        <f t="shared" si="168"/>
        <v>-2744</v>
      </c>
      <c r="S934" s="5">
        <f t="shared" si="164"/>
        <v>0</v>
      </c>
      <c r="T934" s="5">
        <f t="shared" si="165"/>
        <v>0</v>
      </c>
      <c r="U934" s="5">
        <f t="shared" si="161"/>
        <v>0</v>
      </c>
      <c r="V934" s="24">
        <v>0</v>
      </c>
      <c r="W934" s="12">
        <f t="shared" si="162"/>
        <v>-165490.64000000001</v>
      </c>
      <c r="X934" s="12">
        <f t="shared" si="163"/>
        <v>-239715.84</v>
      </c>
      <c r="Y934" s="12">
        <f t="shared" si="166"/>
        <v>-405206.48</v>
      </c>
      <c r="Z934" s="52"/>
      <c r="AA934" s="25">
        <f t="shared" si="169"/>
        <v>0</v>
      </c>
      <c r="AB934" s="25"/>
      <c r="AC934" s="25"/>
      <c r="AD934" s="25"/>
      <c r="AE934" s="24">
        <v>1</v>
      </c>
      <c r="AF934" s="24"/>
      <c r="AG934" s="50"/>
      <c r="AH934" s="22" t="s">
        <v>53</v>
      </c>
      <c r="AI934" s="26"/>
      <c r="AJ934" s="22" t="s">
        <v>1739</v>
      </c>
    </row>
    <row r="935" spans="1:37" x14ac:dyDescent="0.2">
      <c r="A935" s="5">
        <v>941</v>
      </c>
      <c r="B935" s="46">
        <v>330100225748</v>
      </c>
      <c r="C935" s="47">
        <v>50641000451</v>
      </c>
      <c r="D935" s="50" t="s">
        <v>1752</v>
      </c>
      <c r="E935" s="46" t="s">
        <v>1753</v>
      </c>
      <c r="F935" s="46"/>
      <c r="G935" s="49"/>
      <c r="H935" s="49"/>
      <c r="I935" s="50">
        <v>19679</v>
      </c>
      <c r="J935" s="50">
        <v>2163</v>
      </c>
      <c r="K935" s="51"/>
      <c r="L935" s="50"/>
      <c r="M935" s="22">
        <v>246</v>
      </c>
      <c r="N935" s="22"/>
      <c r="O935" s="23">
        <v>1</v>
      </c>
      <c r="P935" s="23">
        <v>1</v>
      </c>
      <c r="Q935" s="19">
        <f t="shared" si="167"/>
        <v>-246</v>
      </c>
      <c r="R935" s="19">
        <f t="shared" si="168"/>
        <v>-246</v>
      </c>
      <c r="S935" s="5">
        <f t="shared" si="164"/>
        <v>0</v>
      </c>
      <c r="T935" s="5">
        <f t="shared" si="165"/>
        <v>0</v>
      </c>
      <c r="U935" s="5">
        <f t="shared" si="161"/>
        <v>0</v>
      </c>
      <c r="V935" s="24">
        <v>0</v>
      </c>
      <c r="W935" s="12">
        <f t="shared" si="162"/>
        <v>-14836.26</v>
      </c>
      <c r="X935" s="12">
        <f t="shared" si="163"/>
        <v>-21490.560000000001</v>
      </c>
      <c r="Y935" s="12">
        <f t="shared" si="166"/>
        <v>-36326.82</v>
      </c>
      <c r="Z935" s="52"/>
      <c r="AA935" s="25">
        <f t="shared" si="169"/>
        <v>0</v>
      </c>
      <c r="AB935" s="25"/>
      <c r="AC935" s="25"/>
      <c r="AD935" s="25"/>
      <c r="AE935" s="24"/>
      <c r="AF935" s="24"/>
      <c r="AG935" s="50"/>
      <c r="AH935" s="22" t="s">
        <v>53</v>
      </c>
      <c r="AI935" s="26"/>
      <c r="AJ935" s="22" t="s">
        <v>1739</v>
      </c>
    </row>
    <row r="936" spans="1:37" x14ac:dyDescent="0.2">
      <c r="A936" s="5">
        <v>942</v>
      </c>
      <c r="B936" s="80">
        <v>330100221646</v>
      </c>
      <c r="C936" s="81">
        <v>971041002563</v>
      </c>
      <c r="D936" s="52" t="s">
        <v>1754</v>
      </c>
      <c r="E936" s="52" t="s">
        <v>1753</v>
      </c>
      <c r="F936" s="52" t="s">
        <v>494</v>
      </c>
      <c r="G936" s="58">
        <v>47</v>
      </c>
      <c r="H936" s="58"/>
      <c r="I936" s="52">
        <v>365486</v>
      </c>
      <c r="J936" s="52">
        <v>123433</v>
      </c>
      <c r="K936" s="51"/>
      <c r="L936" s="52"/>
      <c r="M936" s="22">
        <v>1180</v>
      </c>
      <c r="N936" s="22"/>
      <c r="O936" s="23">
        <v>1</v>
      </c>
      <c r="P936" s="23">
        <v>1</v>
      </c>
      <c r="Q936" s="19">
        <f t="shared" si="167"/>
        <v>-1180</v>
      </c>
      <c r="R936" s="19">
        <f t="shared" si="168"/>
        <v>-1180</v>
      </c>
      <c r="S936" s="5">
        <f t="shared" si="164"/>
        <v>0</v>
      </c>
      <c r="T936" s="5">
        <f t="shared" si="165"/>
        <v>0</v>
      </c>
      <c r="U936" s="5">
        <f t="shared" si="161"/>
        <v>0</v>
      </c>
      <c r="V936" s="24">
        <v>0</v>
      </c>
      <c r="W936" s="12">
        <f t="shared" si="162"/>
        <v>-71165.8</v>
      </c>
      <c r="X936" s="12">
        <f t="shared" si="163"/>
        <v>-103084.8</v>
      </c>
      <c r="Y936" s="12">
        <f t="shared" si="166"/>
        <v>-174250.6</v>
      </c>
      <c r="Z936" s="52"/>
      <c r="AA936" s="25">
        <f t="shared" si="169"/>
        <v>0</v>
      </c>
      <c r="AB936" s="25"/>
      <c r="AC936" s="25"/>
      <c r="AD936" s="25"/>
      <c r="AE936" s="24">
        <v>1</v>
      </c>
      <c r="AF936" s="24"/>
      <c r="AG936" s="52"/>
      <c r="AH936" s="22" t="s">
        <v>53</v>
      </c>
      <c r="AI936" s="26"/>
      <c r="AJ936" s="22" t="s">
        <v>1739</v>
      </c>
    </row>
    <row r="937" spans="1:37" x14ac:dyDescent="0.2">
      <c r="A937" s="5">
        <v>943</v>
      </c>
      <c r="B937" s="80">
        <v>331000048490</v>
      </c>
      <c r="C937" s="81">
        <v>1024000444</v>
      </c>
      <c r="D937" s="52" t="s">
        <v>1755</v>
      </c>
      <c r="E937" s="52" t="s">
        <v>1748</v>
      </c>
      <c r="F937" s="52" t="s">
        <v>494</v>
      </c>
      <c r="G937" s="58">
        <v>47</v>
      </c>
      <c r="H937" s="58"/>
      <c r="I937" s="19">
        <v>0</v>
      </c>
      <c r="J937" s="52"/>
      <c r="K937" s="51"/>
      <c r="L937" s="50"/>
      <c r="M937" s="22">
        <v>23</v>
      </c>
      <c r="N937" s="22"/>
      <c r="O937" s="23">
        <v>1</v>
      </c>
      <c r="P937" s="23">
        <v>1</v>
      </c>
      <c r="Q937" s="19">
        <f t="shared" si="167"/>
        <v>-23</v>
      </c>
      <c r="R937" s="19">
        <f t="shared" si="168"/>
        <v>-23</v>
      </c>
      <c r="S937" s="5">
        <f t="shared" si="164"/>
        <v>0</v>
      </c>
      <c r="T937" s="5">
        <f t="shared" si="165"/>
        <v>0</v>
      </c>
      <c r="U937" s="5">
        <f t="shared" si="161"/>
        <v>0</v>
      </c>
      <c r="V937" s="24">
        <v>0</v>
      </c>
      <c r="W937" s="12">
        <f t="shared" si="162"/>
        <v>-1387.13</v>
      </c>
      <c r="X937" s="12">
        <f t="shared" si="163"/>
        <v>-2009.28</v>
      </c>
      <c r="Y937" s="12">
        <f t="shared" si="166"/>
        <v>-3396.41</v>
      </c>
      <c r="Z937" s="52"/>
      <c r="AA937" s="25">
        <f t="shared" si="169"/>
        <v>0</v>
      </c>
      <c r="AB937" s="25"/>
      <c r="AC937" s="25"/>
      <c r="AD937" s="25"/>
      <c r="AE937" s="24">
        <v>1</v>
      </c>
      <c r="AF937" s="24"/>
      <c r="AG937" s="52"/>
      <c r="AH937" s="22" t="s">
        <v>53</v>
      </c>
      <c r="AI937" s="26"/>
      <c r="AJ937" s="22" t="s">
        <v>1739</v>
      </c>
    </row>
    <row r="938" spans="1:37" ht="11.25" customHeight="1" x14ac:dyDescent="0.2">
      <c r="A938" s="5">
        <v>944</v>
      </c>
      <c r="B938" s="80"/>
      <c r="C938" s="81">
        <v>40940000603</v>
      </c>
      <c r="D938" s="52" t="s">
        <v>1756</v>
      </c>
      <c r="E938" s="52" t="s">
        <v>1748</v>
      </c>
      <c r="F938" s="52" t="s">
        <v>494</v>
      </c>
      <c r="G938" s="58">
        <v>20</v>
      </c>
      <c r="H938" s="58"/>
      <c r="I938" s="19">
        <v>0</v>
      </c>
      <c r="J938" s="52"/>
      <c r="K938" s="51"/>
      <c r="L938" s="50"/>
      <c r="M938" s="22">
        <v>4</v>
      </c>
      <c r="N938" s="22"/>
      <c r="O938" s="23">
        <v>1</v>
      </c>
      <c r="P938" s="23">
        <v>1</v>
      </c>
      <c r="Q938" s="19">
        <f t="shared" si="167"/>
        <v>-4</v>
      </c>
      <c r="R938" s="19">
        <f t="shared" si="168"/>
        <v>-4</v>
      </c>
      <c r="S938" s="5">
        <f t="shared" si="164"/>
        <v>0</v>
      </c>
      <c r="T938" s="5">
        <f t="shared" si="165"/>
        <v>0</v>
      </c>
      <c r="U938" s="5">
        <f t="shared" si="161"/>
        <v>0</v>
      </c>
      <c r="V938" s="24">
        <v>0</v>
      </c>
      <c r="W938" s="12">
        <f t="shared" si="162"/>
        <v>-241.24</v>
      </c>
      <c r="X938" s="12">
        <f t="shared" si="163"/>
        <v>-349.44</v>
      </c>
      <c r="Y938" s="12">
        <f t="shared" si="166"/>
        <v>-590.68000000000006</v>
      </c>
      <c r="Z938" s="52"/>
      <c r="AA938" s="25">
        <f t="shared" si="169"/>
        <v>0</v>
      </c>
      <c r="AB938" s="25"/>
      <c r="AC938" s="25"/>
      <c r="AD938" s="25"/>
      <c r="AE938" s="24">
        <v>1</v>
      </c>
      <c r="AF938" s="24"/>
      <c r="AG938" s="52"/>
      <c r="AH938" s="22" t="s">
        <v>53</v>
      </c>
      <c r="AI938" s="26"/>
      <c r="AJ938" s="22" t="s">
        <v>1739</v>
      </c>
    </row>
    <row r="939" spans="1:37" x14ac:dyDescent="0.2">
      <c r="A939" s="5">
        <v>945</v>
      </c>
      <c r="B939" s="80"/>
      <c r="C939" s="81">
        <v>950440001425</v>
      </c>
      <c r="D939" s="52" t="s">
        <v>1757</v>
      </c>
      <c r="E939" s="52" t="s">
        <v>1067</v>
      </c>
      <c r="F939" s="52" t="s">
        <v>1067</v>
      </c>
      <c r="G939" s="58">
        <v>25</v>
      </c>
      <c r="H939" s="58"/>
      <c r="I939" s="52">
        <v>14874971</v>
      </c>
      <c r="J939" s="52" t="s">
        <v>3283</v>
      </c>
      <c r="K939" s="51"/>
      <c r="L939" s="52"/>
      <c r="M939" s="22">
        <v>65</v>
      </c>
      <c r="N939" s="22"/>
      <c r="O939" s="23">
        <v>1</v>
      </c>
      <c r="P939" s="23">
        <v>1</v>
      </c>
      <c r="Q939" s="19">
        <f t="shared" si="167"/>
        <v>-65</v>
      </c>
      <c r="R939" s="19">
        <f t="shared" si="168"/>
        <v>-65</v>
      </c>
      <c r="S939" s="5">
        <f t="shared" si="164"/>
        <v>0</v>
      </c>
      <c r="T939" s="5">
        <f t="shared" si="165"/>
        <v>0</v>
      </c>
      <c r="U939" s="5">
        <f t="shared" si="161"/>
        <v>0</v>
      </c>
      <c r="V939" s="24">
        <v>0</v>
      </c>
      <c r="W939" s="12">
        <f t="shared" si="162"/>
        <v>-3920.15</v>
      </c>
      <c r="X939" s="12">
        <f t="shared" si="163"/>
        <v>-5678.4</v>
      </c>
      <c r="Y939" s="12">
        <f t="shared" si="166"/>
        <v>-9598.5499999999993</v>
      </c>
      <c r="Z939" s="52"/>
      <c r="AA939" s="25">
        <f t="shared" si="169"/>
        <v>0</v>
      </c>
      <c r="AB939" s="25"/>
      <c r="AC939" s="25"/>
      <c r="AD939" s="25"/>
      <c r="AE939" s="24">
        <v>1</v>
      </c>
      <c r="AF939" s="24"/>
      <c r="AG939" s="52"/>
      <c r="AH939" s="22" t="s">
        <v>61</v>
      </c>
      <c r="AI939" s="26"/>
      <c r="AJ939" s="22" t="s">
        <v>1739</v>
      </c>
      <c r="AK939" s="4" t="s">
        <v>1758</v>
      </c>
    </row>
    <row r="940" spans="1:37" x14ac:dyDescent="0.2">
      <c r="A940" s="5">
        <v>946</v>
      </c>
      <c r="B940" s="80"/>
      <c r="C940" s="81">
        <v>970240003894</v>
      </c>
      <c r="D940" s="52" t="s">
        <v>1759</v>
      </c>
      <c r="E940" s="52" t="s">
        <v>1067</v>
      </c>
      <c r="F940" s="52" t="s">
        <v>1067</v>
      </c>
      <c r="G940" s="58" t="s">
        <v>49</v>
      </c>
      <c r="H940" s="58"/>
      <c r="I940" s="52">
        <v>0</v>
      </c>
      <c r="J940" s="52">
        <v>0</v>
      </c>
      <c r="K940" s="51"/>
      <c r="L940" s="50"/>
      <c r="M940" s="52">
        <v>135</v>
      </c>
      <c r="N940" s="52"/>
      <c r="O940" s="23">
        <v>1</v>
      </c>
      <c r="P940" s="23">
        <v>1</v>
      </c>
      <c r="Q940" s="19">
        <f t="shared" si="167"/>
        <v>-135</v>
      </c>
      <c r="R940" s="19">
        <f t="shared" si="168"/>
        <v>-135</v>
      </c>
      <c r="S940" s="5">
        <f t="shared" si="164"/>
        <v>0</v>
      </c>
      <c r="T940" s="5">
        <f t="shared" si="165"/>
        <v>0</v>
      </c>
      <c r="U940" s="5">
        <f t="shared" si="161"/>
        <v>0</v>
      </c>
      <c r="V940" s="24">
        <v>0</v>
      </c>
      <c r="W940" s="12">
        <f t="shared" si="162"/>
        <v>-8141.85</v>
      </c>
      <c r="X940" s="12">
        <f t="shared" si="163"/>
        <v>-11793.6</v>
      </c>
      <c r="Y940" s="12">
        <f t="shared" si="166"/>
        <v>-19935.45</v>
      </c>
      <c r="Z940" s="52"/>
      <c r="AA940" s="25">
        <f t="shared" si="169"/>
        <v>0</v>
      </c>
      <c r="AB940" s="25"/>
      <c r="AC940" s="25"/>
      <c r="AD940" s="25"/>
      <c r="AE940" s="24">
        <v>1</v>
      </c>
      <c r="AF940" s="24"/>
      <c r="AG940" s="22"/>
      <c r="AH940" s="22" t="s">
        <v>61</v>
      </c>
      <c r="AI940" s="26"/>
      <c r="AJ940" s="22" t="s">
        <v>1739</v>
      </c>
    </row>
    <row r="941" spans="1:37" x14ac:dyDescent="0.2">
      <c r="A941" s="5">
        <v>947</v>
      </c>
      <c r="B941" s="80">
        <v>330100228104</v>
      </c>
      <c r="C941" s="81">
        <v>60140014083</v>
      </c>
      <c r="D941" s="52" t="s">
        <v>1760</v>
      </c>
      <c r="E941" s="52" t="s">
        <v>1761</v>
      </c>
      <c r="F941" s="52" t="s">
        <v>1762</v>
      </c>
      <c r="G941" s="58">
        <v>10</v>
      </c>
      <c r="H941" s="58"/>
      <c r="I941" s="52">
        <v>805007748</v>
      </c>
      <c r="J941" s="52">
        <v>89236</v>
      </c>
      <c r="K941" s="51"/>
      <c r="L941" s="52"/>
      <c r="M941" s="22">
        <v>29135</v>
      </c>
      <c r="N941" s="22"/>
      <c r="O941" s="23">
        <v>1</v>
      </c>
      <c r="P941" s="23">
        <v>1</v>
      </c>
      <c r="Q941" s="19">
        <f t="shared" si="167"/>
        <v>-29135</v>
      </c>
      <c r="R941" s="19">
        <f t="shared" si="168"/>
        <v>-29135</v>
      </c>
      <c r="S941" s="5">
        <f t="shared" si="164"/>
        <v>0</v>
      </c>
      <c r="T941" s="5">
        <f t="shared" si="165"/>
        <v>0</v>
      </c>
      <c r="U941" s="5">
        <f t="shared" si="161"/>
        <v>0</v>
      </c>
      <c r="V941" s="24">
        <v>0</v>
      </c>
      <c r="W941" s="12">
        <f t="shared" si="162"/>
        <v>-1757131.85</v>
      </c>
      <c r="X941" s="12">
        <f t="shared" si="163"/>
        <v>-2545233.6</v>
      </c>
      <c r="Y941" s="12">
        <f t="shared" si="166"/>
        <v>-4302365.45</v>
      </c>
      <c r="Z941" s="52"/>
      <c r="AA941" s="25">
        <f t="shared" si="169"/>
        <v>0</v>
      </c>
      <c r="AB941" s="25"/>
      <c r="AC941" s="25"/>
      <c r="AD941" s="25"/>
      <c r="AE941" s="24">
        <v>1</v>
      </c>
      <c r="AF941" s="24"/>
      <c r="AG941" s="52"/>
      <c r="AH941" s="22" t="s">
        <v>61</v>
      </c>
      <c r="AI941" s="26"/>
      <c r="AJ941" s="22" t="s">
        <v>1739</v>
      </c>
    </row>
    <row r="942" spans="1:37" x14ac:dyDescent="0.2">
      <c r="A942" s="5">
        <v>948</v>
      </c>
      <c r="B942" s="80">
        <v>331000025964</v>
      </c>
      <c r="C942" s="81">
        <v>120440007104</v>
      </c>
      <c r="D942" s="52" t="s">
        <v>1763</v>
      </c>
      <c r="E942" s="52" t="s">
        <v>1764</v>
      </c>
      <c r="F942" s="52" t="s">
        <v>1260</v>
      </c>
      <c r="G942" s="58">
        <v>26</v>
      </c>
      <c r="H942" s="58"/>
      <c r="I942" s="52">
        <v>636075</v>
      </c>
      <c r="J942" s="50">
        <v>57913623</v>
      </c>
      <c r="K942" s="51"/>
      <c r="L942" s="52"/>
      <c r="M942" s="22">
        <v>5695</v>
      </c>
      <c r="N942" s="22"/>
      <c r="O942" s="23">
        <v>1</v>
      </c>
      <c r="P942" s="23">
        <v>1</v>
      </c>
      <c r="Q942" s="19">
        <f t="shared" si="167"/>
        <v>-5695</v>
      </c>
      <c r="R942" s="19">
        <f t="shared" si="168"/>
        <v>-5695</v>
      </c>
      <c r="S942" s="5">
        <f t="shared" si="164"/>
        <v>0</v>
      </c>
      <c r="T942" s="5">
        <f t="shared" si="165"/>
        <v>0</v>
      </c>
      <c r="U942" s="5">
        <f t="shared" si="161"/>
        <v>0</v>
      </c>
      <c r="V942" s="24">
        <v>0</v>
      </c>
      <c r="W942" s="12">
        <f t="shared" si="162"/>
        <v>-343465.45</v>
      </c>
      <c r="X942" s="12">
        <f t="shared" si="163"/>
        <v>-497515.2</v>
      </c>
      <c r="Y942" s="12">
        <f t="shared" si="166"/>
        <v>-840980.65</v>
      </c>
      <c r="Z942" s="52"/>
      <c r="AA942" s="25">
        <f t="shared" si="169"/>
        <v>0</v>
      </c>
      <c r="AB942" s="25"/>
      <c r="AC942" s="25"/>
      <c r="AD942" s="25"/>
      <c r="AE942" s="24">
        <v>1</v>
      </c>
      <c r="AF942" s="24"/>
      <c r="AG942" s="52"/>
      <c r="AH942" s="22" t="s">
        <v>61</v>
      </c>
      <c r="AI942" s="26"/>
      <c r="AJ942" s="22" t="s">
        <v>1739</v>
      </c>
    </row>
    <row r="943" spans="1:37" x14ac:dyDescent="0.2">
      <c r="A943" s="5">
        <v>949</v>
      </c>
      <c r="B943" s="80"/>
      <c r="C943" s="87"/>
      <c r="D943" s="52" t="s">
        <v>1765</v>
      </c>
      <c r="E943" s="52"/>
      <c r="F943" s="52"/>
      <c r="G943" s="58"/>
      <c r="H943" s="58"/>
      <c r="I943" s="19">
        <v>0</v>
      </c>
      <c r="J943" s="50"/>
      <c r="K943" s="51"/>
      <c r="L943" s="52"/>
      <c r="M943" s="22">
        <v>2343</v>
      </c>
      <c r="N943" s="22"/>
      <c r="O943" s="23">
        <v>1</v>
      </c>
      <c r="P943" s="23">
        <v>1</v>
      </c>
      <c r="Q943" s="19">
        <f t="shared" si="167"/>
        <v>-2343</v>
      </c>
      <c r="R943" s="19">
        <f t="shared" si="168"/>
        <v>-2343</v>
      </c>
      <c r="S943" s="5">
        <f t="shared" si="164"/>
        <v>0</v>
      </c>
      <c r="T943" s="5">
        <f t="shared" si="165"/>
        <v>0</v>
      </c>
      <c r="U943" s="5">
        <f t="shared" si="161"/>
        <v>0</v>
      </c>
      <c r="V943" s="24">
        <v>0</v>
      </c>
      <c r="W943" s="12">
        <f t="shared" si="162"/>
        <v>-141306.33000000002</v>
      </c>
      <c r="X943" s="12">
        <f t="shared" si="163"/>
        <v>-204684.48</v>
      </c>
      <c r="Y943" s="12">
        <f t="shared" si="166"/>
        <v>-345990.81000000006</v>
      </c>
      <c r="Z943" s="52"/>
      <c r="AA943" s="25">
        <f t="shared" si="169"/>
        <v>0</v>
      </c>
      <c r="AB943" s="25"/>
      <c r="AC943" s="25"/>
      <c r="AD943" s="25"/>
      <c r="AE943" s="24"/>
      <c r="AF943" s="24"/>
      <c r="AG943" s="52"/>
      <c r="AH943" s="22" t="s">
        <v>61</v>
      </c>
      <c r="AI943" s="26"/>
      <c r="AJ943" s="22" t="s">
        <v>1739</v>
      </c>
    </row>
    <row r="944" spans="1:37" x14ac:dyDescent="0.2">
      <c r="A944" s="5">
        <v>950</v>
      </c>
      <c r="B944" s="80">
        <v>330100228104</v>
      </c>
      <c r="C944" s="87">
        <v>60140014083</v>
      </c>
      <c r="D944" s="52" t="s">
        <v>1766</v>
      </c>
      <c r="E944" s="52" t="s">
        <v>1767</v>
      </c>
      <c r="F944" s="52" t="s">
        <v>123</v>
      </c>
      <c r="G944" s="58">
        <v>121</v>
      </c>
      <c r="H944" s="58">
        <v>9</v>
      </c>
      <c r="I944" s="52">
        <v>804002173</v>
      </c>
      <c r="J944" s="50">
        <v>58173679</v>
      </c>
      <c r="K944" s="51"/>
      <c r="L944" s="52"/>
      <c r="M944" s="22">
        <v>6763</v>
      </c>
      <c r="N944" s="22"/>
      <c r="O944" s="23">
        <v>1</v>
      </c>
      <c r="P944" s="23">
        <v>1</v>
      </c>
      <c r="Q944" s="19">
        <f t="shared" si="167"/>
        <v>-6763</v>
      </c>
      <c r="R944" s="19">
        <f t="shared" si="168"/>
        <v>-6763</v>
      </c>
      <c r="S944" s="5">
        <f t="shared" si="164"/>
        <v>0</v>
      </c>
      <c r="T944" s="5">
        <f t="shared" si="165"/>
        <v>0</v>
      </c>
      <c r="U944" s="5">
        <f t="shared" si="161"/>
        <v>0</v>
      </c>
      <c r="V944" s="24">
        <v>0</v>
      </c>
      <c r="W944" s="12">
        <f t="shared" si="162"/>
        <v>-407876.53</v>
      </c>
      <c r="X944" s="12">
        <f t="shared" si="163"/>
        <v>-590815.68000000005</v>
      </c>
      <c r="Y944" s="12">
        <f t="shared" si="166"/>
        <v>-998692.21000000008</v>
      </c>
      <c r="Z944" s="52"/>
      <c r="AA944" s="25">
        <f t="shared" si="169"/>
        <v>0</v>
      </c>
      <c r="AB944" s="25"/>
      <c r="AC944" s="25"/>
      <c r="AD944" s="25"/>
      <c r="AE944" s="24">
        <v>1</v>
      </c>
      <c r="AF944" s="24"/>
      <c r="AG944" s="52"/>
      <c r="AH944" s="22" t="s">
        <v>61</v>
      </c>
      <c r="AI944" s="26"/>
      <c r="AJ944" s="22" t="s">
        <v>1739</v>
      </c>
    </row>
    <row r="945" spans="1:36" x14ac:dyDescent="0.2">
      <c r="A945" s="5">
        <v>951</v>
      </c>
      <c r="B945" s="80">
        <v>330100228104</v>
      </c>
      <c r="C945" s="87">
        <v>60140014083</v>
      </c>
      <c r="D945" s="52" t="s">
        <v>1768</v>
      </c>
      <c r="E945" s="52" t="s">
        <v>1769</v>
      </c>
      <c r="F945" s="52" t="s">
        <v>1708</v>
      </c>
      <c r="G945" s="58" t="s">
        <v>49</v>
      </c>
      <c r="H945" s="58"/>
      <c r="I945" s="52" t="s">
        <v>1770</v>
      </c>
      <c r="J945" s="50">
        <v>58173141</v>
      </c>
      <c r="K945" s="51"/>
      <c r="L945" s="52"/>
      <c r="M945" s="22">
        <v>416</v>
      </c>
      <c r="N945" s="22"/>
      <c r="O945" s="23">
        <v>1</v>
      </c>
      <c r="P945" s="23">
        <v>1</v>
      </c>
      <c r="Q945" s="19">
        <f t="shared" si="167"/>
        <v>-416</v>
      </c>
      <c r="R945" s="19">
        <f t="shared" si="168"/>
        <v>-416</v>
      </c>
      <c r="S945" s="5">
        <f t="shared" si="164"/>
        <v>0</v>
      </c>
      <c r="T945" s="5">
        <f t="shared" si="165"/>
        <v>0</v>
      </c>
      <c r="U945" s="5">
        <f t="shared" si="161"/>
        <v>0</v>
      </c>
      <c r="V945" s="24">
        <v>0</v>
      </c>
      <c r="W945" s="12">
        <f t="shared" si="162"/>
        <v>-25088.959999999999</v>
      </c>
      <c r="X945" s="12">
        <f t="shared" si="163"/>
        <v>-36341.760000000002</v>
      </c>
      <c r="Y945" s="12">
        <f t="shared" si="166"/>
        <v>-61430.720000000001</v>
      </c>
      <c r="Z945" s="52"/>
      <c r="AA945" s="25">
        <f t="shared" si="169"/>
        <v>0</v>
      </c>
      <c r="AB945" s="25"/>
      <c r="AC945" s="25"/>
      <c r="AD945" s="25"/>
      <c r="AE945" s="24">
        <v>1</v>
      </c>
      <c r="AF945" s="24"/>
      <c r="AG945" s="52"/>
      <c r="AH945" s="22" t="s">
        <v>61</v>
      </c>
      <c r="AI945" s="26"/>
      <c r="AJ945" s="22" t="s">
        <v>1739</v>
      </c>
    </row>
    <row r="946" spans="1:36" x14ac:dyDescent="0.2">
      <c r="A946" s="5">
        <v>952</v>
      </c>
      <c r="B946" s="80">
        <v>331000017424</v>
      </c>
      <c r="C946" s="87">
        <v>980741002433</v>
      </c>
      <c r="D946" s="96" t="s">
        <v>1771</v>
      </c>
      <c r="E946" s="52" t="s">
        <v>1772</v>
      </c>
      <c r="F946" s="52" t="s">
        <v>211</v>
      </c>
      <c r="G946" s="58">
        <v>27</v>
      </c>
      <c r="H946" s="58">
        <v>16</v>
      </c>
      <c r="I946" s="52">
        <v>16288390</v>
      </c>
      <c r="J946" s="50">
        <v>231737</v>
      </c>
      <c r="K946" s="51"/>
      <c r="L946" s="52"/>
      <c r="M946" s="22">
        <v>122</v>
      </c>
      <c r="N946" s="22"/>
      <c r="O946" s="23">
        <v>1</v>
      </c>
      <c r="P946" s="23">
        <v>1</v>
      </c>
      <c r="Q946" s="19">
        <f t="shared" si="167"/>
        <v>-122</v>
      </c>
      <c r="R946" s="19">
        <f t="shared" si="168"/>
        <v>-122</v>
      </c>
      <c r="S946" s="5">
        <f t="shared" si="164"/>
        <v>0</v>
      </c>
      <c r="T946" s="5">
        <f t="shared" si="165"/>
        <v>0</v>
      </c>
      <c r="U946" s="5">
        <f t="shared" si="161"/>
        <v>0</v>
      </c>
      <c r="V946" s="24">
        <v>0</v>
      </c>
      <c r="W946" s="12">
        <f t="shared" si="162"/>
        <v>-15511.08</v>
      </c>
      <c r="X946" s="12">
        <f t="shared" si="163"/>
        <v>-20189.780000000002</v>
      </c>
      <c r="Y946" s="12">
        <f t="shared" si="166"/>
        <v>-35700.86</v>
      </c>
      <c r="Z946" s="52"/>
      <c r="AA946" s="25">
        <f t="shared" si="169"/>
        <v>0</v>
      </c>
      <c r="AB946" s="25"/>
      <c r="AC946" s="25"/>
      <c r="AD946" s="25"/>
      <c r="AE946" s="24">
        <v>1</v>
      </c>
      <c r="AF946" s="24"/>
      <c r="AG946" s="52"/>
      <c r="AH946" s="22" t="s">
        <v>93</v>
      </c>
      <c r="AI946" s="26"/>
      <c r="AJ946" s="22" t="s">
        <v>1739</v>
      </c>
    </row>
    <row r="947" spans="1:36" x14ac:dyDescent="0.2">
      <c r="A947" s="5">
        <v>953</v>
      </c>
      <c r="B947" s="59">
        <v>330917824585</v>
      </c>
      <c r="C947" s="82">
        <v>500428400682</v>
      </c>
      <c r="D947" s="66" t="s">
        <v>1773</v>
      </c>
      <c r="E947" s="52" t="s">
        <v>1774</v>
      </c>
      <c r="F947" s="52" t="s">
        <v>1260</v>
      </c>
      <c r="G947" s="58">
        <v>39</v>
      </c>
      <c r="H947" s="58"/>
      <c r="I947" s="52">
        <v>97455195</v>
      </c>
      <c r="J947" s="50">
        <v>99161</v>
      </c>
      <c r="K947" s="51"/>
      <c r="L947" s="52"/>
      <c r="M947" s="22">
        <v>2016</v>
      </c>
      <c r="N947" s="22"/>
      <c r="O947" s="23">
        <v>1</v>
      </c>
      <c r="P947" s="23">
        <v>1</v>
      </c>
      <c r="Q947" s="19">
        <f t="shared" si="167"/>
        <v>-2016</v>
      </c>
      <c r="R947" s="19">
        <f t="shared" si="168"/>
        <v>-2016</v>
      </c>
      <c r="S947" s="5">
        <f t="shared" si="164"/>
        <v>0</v>
      </c>
      <c r="T947" s="5">
        <f t="shared" si="165"/>
        <v>0</v>
      </c>
      <c r="U947" s="5">
        <f t="shared" si="161"/>
        <v>0</v>
      </c>
      <c r="V947" s="24">
        <v>0</v>
      </c>
      <c r="W947" s="12">
        <f t="shared" si="162"/>
        <v>-256314.23999999999</v>
      </c>
      <c r="X947" s="12">
        <f t="shared" si="163"/>
        <v>-333627.84000000003</v>
      </c>
      <c r="Y947" s="12">
        <f t="shared" si="166"/>
        <v>-589942.08000000007</v>
      </c>
      <c r="Z947" s="52"/>
      <c r="AA947" s="25">
        <f t="shared" si="169"/>
        <v>0</v>
      </c>
      <c r="AB947" s="25"/>
      <c r="AC947" s="25"/>
      <c r="AD947" s="25"/>
      <c r="AE947" s="24">
        <v>1</v>
      </c>
      <c r="AF947" s="24"/>
      <c r="AG947" s="52"/>
      <c r="AH947" s="22" t="s">
        <v>93</v>
      </c>
      <c r="AI947" s="26"/>
      <c r="AJ947" s="22" t="s">
        <v>1739</v>
      </c>
    </row>
    <row r="948" spans="1:36" x14ac:dyDescent="0.2">
      <c r="A948" s="5">
        <v>954</v>
      </c>
      <c r="B948" s="46">
        <v>330100220516</v>
      </c>
      <c r="C948" s="47">
        <v>40340009249</v>
      </c>
      <c r="D948" s="56" t="s">
        <v>1775</v>
      </c>
      <c r="E948" s="52" t="s">
        <v>1067</v>
      </c>
      <c r="F948" s="52" t="s">
        <v>1067</v>
      </c>
      <c r="G948" s="58">
        <v>24</v>
      </c>
      <c r="H948" s="58"/>
      <c r="I948" s="52">
        <v>40419</v>
      </c>
      <c r="J948" s="50">
        <v>57908</v>
      </c>
      <c r="K948" s="51"/>
      <c r="L948" s="52"/>
      <c r="M948" s="22">
        <v>427</v>
      </c>
      <c r="N948" s="22"/>
      <c r="O948" s="23">
        <v>1</v>
      </c>
      <c r="P948" s="23">
        <v>1</v>
      </c>
      <c r="Q948" s="19">
        <f t="shared" si="167"/>
        <v>-427</v>
      </c>
      <c r="R948" s="19">
        <f t="shared" si="168"/>
        <v>-427</v>
      </c>
      <c r="S948" s="5">
        <f t="shared" si="164"/>
        <v>0</v>
      </c>
      <c r="T948" s="5">
        <f t="shared" si="165"/>
        <v>0</v>
      </c>
      <c r="U948" s="5">
        <f t="shared" si="161"/>
        <v>0</v>
      </c>
      <c r="V948" s="24">
        <v>0</v>
      </c>
      <c r="W948" s="12">
        <f t="shared" si="162"/>
        <v>-54288.78</v>
      </c>
      <c r="X948" s="12">
        <f t="shared" si="163"/>
        <v>-70664.23000000001</v>
      </c>
      <c r="Y948" s="12">
        <f t="shared" si="166"/>
        <v>-124953.01000000001</v>
      </c>
      <c r="Z948" s="52"/>
      <c r="AA948" s="25">
        <f t="shared" si="169"/>
        <v>0</v>
      </c>
      <c r="AB948" s="25"/>
      <c r="AC948" s="25"/>
      <c r="AD948" s="25"/>
      <c r="AE948" s="24">
        <v>1</v>
      </c>
      <c r="AF948" s="24"/>
      <c r="AG948" s="52"/>
      <c r="AH948" s="22" t="s">
        <v>93</v>
      </c>
      <c r="AI948" s="26"/>
      <c r="AJ948" s="22" t="s">
        <v>1739</v>
      </c>
    </row>
    <row r="949" spans="1:36" x14ac:dyDescent="0.2">
      <c r="A949" s="5">
        <v>955</v>
      </c>
      <c r="B949" s="59">
        <v>331010291409</v>
      </c>
      <c r="C949" s="82">
        <v>590801402830</v>
      </c>
      <c r="D949" s="66" t="s">
        <v>1776</v>
      </c>
      <c r="E949" s="52" t="s">
        <v>1751</v>
      </c>
      <c r="F949" s="52" t="s">
        <v>211</v>
      </c>
      <c r="G949" s="58">
        <v>1</v>
      </c>
      <c r="H949" s="58">
        <v>77</v>
      </c>
      <c r="I949" s="52">
        <v>10083657</v>
      </c>
      <c r="J949" s="50">
        <v>25656</v>
      </c>
      <c r="K949" s="51"/>
      <c r="L949" s="52"/>
      <c r="M949" s="22">
        <v>356</v>
      </c>
      <c r="N949" s="22"/>
      <c r="O949" s="23">
        <v>1</v>
      </c>
      <c r="P949" s="23">
        <v>1</v>
      </c>
      <c r="Q949" s="19">
        <f t="shared" si="167"/>
        <v>-356</v>
      </c>
      <c r="R949" s="19">
        <f t="shared" si="168"/>
        <v>-356</v>
      </c>
      <c r="S949" s="5">
        <f t="shared" si="164"/>
        <v>0</v>
      </c>
      <c r="T949" s="5">
        <f t="shared" si="165"/>
        <v>0</v>
      </c>
      <c r="U949" s="5">
        <f t="shared" si="161"/>
        <v>0</v>
      </c>
      <c r="V949" s="24">
        <v>0</v>
      </c>
      <c r="W949" s="12">
        <f t="shared" si="162"/>
        <v>-45261.840000000004</v>
      </c>
      <c r="X949" s="12">
        <f t="shared" si="163"/>
        <v>-58914.44</v>
      </c>
      <c r="Y949" s="12">
        <f t="shared" si="166"/>
        <v>-104176.28</v>
      </c>
      <c r="Z949" s="52"/>
      <c r="AA949" s="25">
        <f t="shared" si="169"/>
        <v>0</v>
      </c>
      <c r="AB949" s="25"/>
      <c r="AC949" s="25"/>
      <c r="AD949" s="25"/>
      <c r="AE949" s="24">
        <v>1</v>
      </c>
      <c r="AF949" s="24"/>
      <c r="AG949" s="52"/>
      <c r="AH949" s="22" t="s">
        <v>93</v>
      </c>
      <c r="AI949" s="26"/>
      <c r="AJ949" s="22" t="s">
        <v>1739</v>
      </c>
    </row>
    <row r="950" spans="1:36" x14ac:dyDescent="0.2">
      <c r="A950" s="5">
        <v>956</v>
      </c>
      <c r="B950" s="59">
        <v>330100220406</v>
      </c>
      <c r="C950" s="82">
        <v>641121401880</v>
      </c>
      <c r="D950" s="66" t="s">
        <v>1777</v>
      </c>
      <c r="E950" s="52" t="s">
        <v>1778</v>
      </c>
      <c r="F950" s="52" t="s">
        <v>1260</v>
      </c>
      <c r="G950" s="58">
        <v>20</v>
      </c>
      <c r="H950" s="58">
        <v>3</v>
      </c>
      <c r="I950" s="52">
        <v>1011115555407</v>
      </c>
      <c r="J950" s="50">
        <v>47467</v>
      </c>
      <c r="K950" s="51"/>
      <c r="L950" s="52"/>
      <c r="M950" s="22">
        <v>166</v>
      </c>
      <c r="N950" s="22"/>
      <c r="O950" s="23">
        <v>1</v>
      </c>
      <c r="P950" s="23">
        <v>1</v>
      </c>
      <c r="Q950" s="19">
        <f t="shared" si="167"/>
        <v>-166</v>
      </c>
      <c r="R950" s="19">
        <f t="shared" si="168"/>
        <v>-166</v>
      </c>
      <c r="S950" s="5">
        <f t="shared" si="164"/>
        <v>0</v>
      </c>
      <c r="T950" s="5">
        <f t="shared" si="165"/>
        <v>0</v>
      </c>
      <c r="U950" s="5">
        <f t="shared" si="161"/>
        <v>0</v>
      </c>
      <c r="V950" s="24">
        <v>0</v>
      </c>
      <c r="W950" s="12">
        <f t="shared" si="162"/>
        <v>-21105.24</v>
      </c>
      <c r="X950" s="12">
        <f t="shared" si="163"/>
        <v>-27471.34</v>
      </c>
      <c r="Y950" s="12">
        <f t="shared" si="166"/>
        <v>-48576.58</v>
      </c>
      <c r="Z950" s="52"/>
      <c r="AA950" s="25">
        <f t="shared" si="169"/>
        <v>0</v>
      </c>
      <c r="AB950" s="25"/>
      <c r="AC950" s="25"/>
      <c r="AD950" s="25"/>
      <c r="AE950" s="24">
        <v>1</v>
      </c>
      <c r="AF950" s="24"/>
      <c r="AG950" s="52"/>
      <c r="AH950" s="22" t="s">
        <v>93</v>
      </c>
      <c r="AI950" s="26"/>
      <c r="AJ950" s="22" t="s">
        <v>1739</v>
      </c>
    </row>
    <row r="951" spans="1:36" x14ac:dyDescent="0.2">
      <c r="A951" s="5">
        <v>957</v>
      </c>
      <c r="B951" s="59">
        <v>330100217626</v>
      </c>
      <c r="C951" s="82">
        <v>30640000214</v>
      </c>
      <c r="D951" s="66" t="s">
        <v>1779</v>
      </c>
      <c r="E951" s="52" t="s">
        <v>1780</v>
      </c>
      <c r="F951" s="52" t="s">
        <v>1067</v>
      </c>
      <c r="G951" s="58">
        <v>25</v>
      </c>
      <c r="H951" s="58"/>
      <c r="I951" s="52">
        <v>10298160</v>
      </c>
      <c r="J951" s="50">
        <v>98980</v>
      </c>
      <c r="K951" s="51"/>
      <c r="L951" s="52"/>
      <c r="M951" s="22">
        <v>1840</v>
      </c>
      <c r="N951" s="22"/>
      <c r="O951" s="23">
        <v>1</v>
      </c>
      <c r="P951" s="23">
        <v>1</v>
      </c>
      <c r="Q951" s="19">
        <f t="shared" si="167"/>
        <v>-1840</v>
      </c>
      <c r="R951" s="19">
        <f t="shared" si="168"/>
        <v>-1840</v>
      </c>
      <c r="S951" s="5">
        <f t="shared" si="164"/>
        <v>0</v>
      </c>
      <c r="T951" s="5">
        <f t="shared" si="165"/>
        <v>0</v>
      </c>
      <c r="U951" s="5">
        <f t="shared" si="161"/>
        <v>0</v>
      </c>
      <c r="V951" s="24">
        <v>0</v>
      </c>
      <c r="W951" s="12">
        <f t="shared" si="162"/>
        <v>-233937.6</v>
      </c>
      <c r="X951" s="12">
        <f t="shared" si="163"/>
        <v>-304501.60000000003</v>
      </c>
      <c r="Y951" s="12">
        <f t="shared" si="166"/>
        <v>-538439.20000000007</v>
      </c>
      <c r="Z951" s="52"/>
      <c r="AA951" s="25">
        <f t="shared" si="169"/>
        <v>0</v>
      </c>
      <c r="AB951" s="25"/>
      <c r="AC951" s="25"/>
      <c r="AD951" s="25"/>
      <c r="AE951" s="24">
        <v>1</v>
      </c>
      <c r="AF951" s="24"/>
      <c r="AG951" s="52"/>
      <c r="AH951" s="22" t="s">
        <v>93</v>
      </c>
      <c r="AI951" s="26"/>
      <c r="AJ951" s="22" t="s">
        <v>1739</v>
      </c>
    </row>
    <row r="952" spans="1:36" x14ac:dyDescent="0.2">
      <c r="A952" s="5">
        <v>958</v>
      </c>
      <c r="B952" s="59">
        <v>330100217626</v>
      </c>
      <c r="C952" s="82">
        <v>30640000214</v>
      </c>
      <c r="D952" s="66" t="s">
        <v>1779</v>
      </c>
      <c r="E952" s="52" t="s">
        <v>1780</v>
      </c>
      <c r="F952" s="52" t="s">
        <v>1067</v>
      </c>
      <c r="G952" s="58">
        <v>25</v>
      </c>
      <c r="H952" s="58"/>
      <c r="I952" s="19">
        <v>2230066</v>
      </c>
      <c r="J952" s="50">
        <v>58173785</v>
      </c>
      <c r="K952" s="51"/>
      <c r="L952" s="52"/>
      <c r="M952" s="22">
        <v>730</v>
      </c>
      <c r="N952" s="22"/>
      <c r="O952" s="23">
        <v>1</v>
      </c>
      <c r="P952" s="23">
        <v>1</v>
      </c>
      <c r="Q952" s="19">
        <f t="shared" si="167"/>
        <v>-730</v>
      </c>
      <c r="R952" s="19">
        <f t="shared" si="168"/>
        <v>-730</v>
      </c>
      <c r="S952" s="5">
        <f t="shared" si="164"/>
        <v>0</v>
      </c>
      <c r="T952" s="5">
        <f t="shared" si="165"/>
        <v>0</v>
      </c>
      <c r="U952" s="5">
        <f t="shared" si="161"/>
        <v>0</v>
      </c>
      <c r="V952" s="24">
        <v>0</v>
      </c>
      <c r="W952" s="12">
        <f t="shared" si="162"/>
        <v>-92812.2</v>
      </c>
      <c r="X952" s="12">
        <f t="shared" si="163"/>
        <v>-120807.70000000001</v>
      </c>
      <c r="Y952" s="12">
        <f t="shared" si="166"/>
        <v>-213619.90000000002</v>
      </c>
      <c r="Z952" s="52"/>
      <c r="AA952" s="25">
        <f t="shared" si="169"/>
        <v>0</v>
      </c>
      <c r="AB952" s="25"/>
      <c r="AC952" s="25"/>
      <c r="AD952" s="25"/>
      <c r="AE952" s="24">
        <v>1</v>
      </c>
      <c r="AF952" s="24"/>
      <c r="AG952" s="52"/>
      <c r="AH952" s="22" t="s">
        <v>93</v>
      </c>
      <c r="AI952" s="26"/>
      <c r="AJ952" s="22" t="s">
        <v>1739</v>
      </c>
    </row>
    <row r="953" spans="1:36" x14ac:dyDescent="0.2">
      <c r="A953" s="5">
        <v>959</v>
      </c>
      <c r="B953" s="84">
        <v>330100222798</v>
      </c>
      <c r="C953" s="85">
        <v>41140007337</v>
      </c>
      <c r="D953" s="52" t="s">
        <v>1781</v>
      </c>
      <c r="E953" s="50" t="s">
        <v>1782</v>
      </c>
      <c r="F953" s="50" t="s">
        <v>1067</v>
      </c>
      <c r="G953" s="49">
        <v>24</v>
      </c>
      <c r="H953" s="49"/>
      <c r="I953" s="50">
        <v>2061909</v>
      </c>
      <c r="J953" s="50">
        <v>48236</v>
      </c>
      <c r="K953" s="51"/>
      <c r="L953" s="50"/>
      <c r="M953" s="22">
        <v>533</v>
      </c>
      <c r="N953" s="22"/>
      <c r="O953" s="23">
        <v>1</v>
      </c>
      <c r="P953" s="23">
        <v>1</v>
      </c>
      <c r="Q953" s="19">
        <f t="shared" si="167"/>
        <v>-533</v>
      </c>
      <c r="R953" s="19">
        <f t="shared" si="168"/>
        <v>-533</v>
      </c>
      <c r="S953" s="5">
        <f t="shared" si="164"/>
        <v>0</v>
      </c>
      <c r="T953" s="5">
        <f t="shared" si="165"/>
        <v>0</v>
      </c>
      <c r="U953" s="5">
        <f t="shared" si="161"/>
        <v>0</v>
      </c>
      <c r="V953" s="24">
        <v>0</v>
      </c>
      <c r="W953" s="12">
        <f t="shared" si="162"/>
        <v>-67765.62</v>
      </c>
      <c r="X953" s="12">
        <f t="shared" si="163"/>
        <v>-88206.17</v>
      </c>
      <c r="Y953" s="12">
        <f t="shared" si="166"/>
        <v>-155971.78999999998</v>
      </c>
      <c r="Z953" s="52"/>
      <c r="AA953" s="25">
        <f t="shared" si="169"/>
        <v>0</v>
      </c>
      <c r="AB953" s="25"/>
      <c r="AC953" s="25"/>
      <c r="AD953" s="25"/>
      <c r="AE953" s="24">
        <v>1</v>
      </c>
      <c r="AF953" s="24"/>
      <c r="AG953" s="50"/>
      <c r="AH953" s="22" t="s">
        <v>93</v>
      </c>
      <c r="AI953" s="26"/>
      <c r="AJ953" s="22" t="s">
        <v>1739</v>
      </c>
    </row>
    <row r="954" spans="1:36" x14ac:dyDescent="0.2">
      <c r="A954" s="5">
        <v>960</v>
      </c>
      <c r="B954" s="59">
        <v>331010763361</v>
      </c>
      <c r="C954" s="82">
        <v>590324400386</v>
      </c>
      <c r="D954" s="66" t="s">
        <v>1783</v>
      </c>
      <c r="E954" s="52" t="s">
        <v>1784</v>
      </c>
      <c r="F954" s="52" t="s">
        <v>211</v>
      </c>
      <c r="G954" s="58">
        <v>9</v>
      </c>
      <c r="H954" s="58" t="s">
        <v>134</v>
      </c>
      <c r="I954" s="52">
        <v>29105278</v>
      </c>
      <c r="J954" s="50">
        <v>57905961</v>
      </c>
      <c r="K954" s="51"/>
      <c r="L954" s="52"/>
      <c r="M954" s="22">
        <v>413</v>
      </c>
      <c r="N954" s="22"/>
      <c r="O954" s="23">
        <v>1</v>
      </c>
      <c r="P954" s="23">
        <v>1</v>
      </c>
      <c r="Q954" s="19">
        <f t="shared" si="167"/>
        <v>-413</v>
      </c>
      <c r="R954" s="19">
        <f t="shared" si="168"/>
        <v>-413</v>
      </c>
      <c r="S954" s="5">
        <f t="shared" si="164"/>
        <v>0</v>
      </c>
      <c r="T954" s="5">
        <f t="shared" si="165"/>
        <v>0</v>
      </c>
      <c r="U954" s="5">
        <f t="shared" ref="U954:U1023" si="170">(vod+kan)*T954</f>
        <v>0</v>
      </c>
      <c r="V954" s="24">
        <v>0</v>
      </c>
      <c r="W954" s="12">
        <f t="shared" ref="W954:W1023" si="171">IF( OR(AH954="респ.бюджет",AH954="гор.бюджет",AH954="обл.бюджет"),vod_b,IF(AH954="район",vod_r,IF(AH954="талсуат",vod_tal,IF(AH954="коммунал.хоз-во",vod_kom,vod))))*Q954</f>
        <v>-52508.82</v>
      </c>
      <c r="X954" s="12">
        <f t="shared" ref="X954:X1023" si="172">IF( OR(AH954="респ.бюджет",AH954="гор.бюджет",AH954="обл.бюджет"),kan_b,IF(AH954="район",kan_r,IF(AH954="талсуат",kan_tal,IF(AH954="коммунал.хоз-во",kan_kom,kan))))*R954</f>
        <v>-68347.37000000001</v>
      </c>
      <c r="Y954" s="12">
        <f t="shared" si="166"/>
        <v>-120856.19</v>
      </c>
      <c r="Z954" s="52"/>
      <c r="AA954" s="25">
        <f t="shared" si="169"/>
        <v>0</v>
      </c>
      <c r="AB954" s="25"/>
      <c r="AC954" s="25"/>
      <c r="AD954" s="25"/>
      <c r="AE954" s="24">
        <v>1</v>
      </c>
      <c r="AF954" s="24"/>
      <c r="AG954" s="52"/>
      <c r="AH954" s="22" t="s">
        <v>93</v>
      </c>
      <c r="AI954" s="26"/>
      <c r="AJ954" s="22" t="s">
        <v>1739</v>
      </c>
    </row>
    <row r="955" spans="1:36" x14ac:dyDescent="0.2">
      <c r="A955" s="5">
        <v>961</v>
      </c>
      <c r="B955" s="46">
        <v>331000032554</v>
      </c>
      <c r="C955" s="47">
        <v>970240000877</v>
      </c>
      <c r="D955" s="50" t="s">
        <v>1785</v>
      </c>
      <c r="E955" s="46" t="s">
        <v>1786</v>
      </c>
      <c r="F955" s="46" t="s">
        <v>1260</v>
      </c>
      <c r="G955" s="49">
        <v>19</v>
      </c>
      <c r="H955" s="49"/>
      <c r="I955" s="50">
        <v>805011295</v>
      </c>
      <c r="J955" s="50">
        <v>8552667</v>
      </c>
      <c r="K955" s="51"/>
      <c r="L955" s="50"/>
      <c r="M955" s="22">
        <v>6714</v>
      </c>
      <c r="N955" s="22"/>
      <c r="O955" s="23">
        <v>1</v>
      </c>
      <c r="P955" s="23">
        <v>1</v>
      </c>
      <c r="Q955" s="19">
        <f t="shared" si="167"/>
        <v>-6714</v>
      </c>
      <c r="R955" s="19">
        <f t="shared" si="168"/>
        <v>-6714</v>
      </c>
      <c r="S955" s="5">
        <f t="shared" ref="S955:S1024" si="173">IF(OR(AND(AH955="кафе",Q955&lt;25),AND(AH955="рестораны",Q955&lt;110),AND(AH955="гостиницы",Q955&lt;70),AND(AH955="азс и автомойки",Q955&lt;160),AND(AH955="сауны",Q955&lt;80),AND(AH955="бани",Q955&lt;50)),1,0)</f>
        <v>0</v>
      </c>
      <c r="T955" s="5">
        <f t="shared" ref="T955:T1024" si="174">S955*IF(AH955="кафе",25-Q955,IF(AH955="рестораны",110-Q955,IF(AH955="гостиницы",70-Q955,IF(AH955="азс и автомойки",160-Q955,IF(AH955="сауны",80-Q955,IF(AH955="бани",50-Q955,0))))))</f>
        <v>0</v>
      </c>
      <c r="U955" s="5">
        <f t="shared" si="170"/>
        <v>0</v>
      </c>
      <c r="V955" s="24">
        <v>0</v>
      </c>
      <c r="W955" s="12">
        <f t="shared" si="171"/>
        <v>-853617.96</v>
      </c>
      <c r="X955" s="12">
        <f t="shared" si="172"/>
        <v>-1111099.8600000001</v>
      </c>
      <c r="Y955" s="12">
        <f t="shared" si="166"/>
        <v>-1964717.82</v>
      </c>
      <c r="Z955" s="52"/>
      <c r="AA955" s="25">
        <f t="shared" si="169"/>
        <v>0</v>
      </c>
      <c r="AB955" s="25"/>
      <c r="AC955" s="25"/>
      <c r="AD955" s="25"/>
      <c r="AE955" s="24">
        <v>1</v>
      </c>
      <c r="AF955" s="24"/>
      <c r="AG955" s="50"/>
      <c r="AH955" s="22" t="s">
        <v>93</v>
      </c>
      <c r="AI955" s="26"/>
      <c r="AJ955" s="22" t="s">
        <v>1739</v>
      </c>
    </row>
    <row r="956" spans="1:36" x14ac:dyDescent="0.2">
      <c r="A956" s="5">
        <v>962</v>
      </c>
      <c r="B956" s="46">
        <v>331000050135</v>
      </c>
      <c r="C956" s="47">
        <v>10840005487</v>
      </c>
      <c r="D956" s="50" t="s">
        <v>1787</v>
      </c>
      <c r="E956" s="46" t="s">
        <v>1788</v>
      </c>
      <c r="F956" s="46" t="s">
        <v>1260</v>
      </c>
      <c r="G956" s="49">
        <v>24</v>
      </c>
      <c r="H956" s="49">
        <v>42</v>
      </c>
      <c r="I956" s="46">
        <v>3899922</v>
      </c>
      <c r="J956" s="50">
        <v>47086</v>
      </c>
      <c r="K956" s="51"/>
      <c r="L956" s="50"/>
      <c r="M956" s="22">
        <v>685</v>
      </c>
      <c r="N956" s="22"/>
      <c r="O956" s="23">
        <v>1</v>
      </c>
      <c r="P956" s="23">
        <v>1</v>
      </c>
      <c r="Q956" s="19">
        <f t="shared" si="167"/>
        <v>-685</v>
      </c>
      <c r="R956" s="19">
        <f t="shared" si="168"/>
        <v>-685</v>
      </c>
      <c r="S956" s="5">
        <f t="shared" si="173"/>
        <v>0</v>
      </c>
      <c r="T956" s="5">
        <f t="shared" si="174"/>
        <v>0</v>
      </c>
      <c r="U956" s="5">
        <f t="shared" si="170"/>
        <v>0</v>
      </c>
      <c r="V956" s="24">
        <v>0</v>
      </c>
      <c r="W956" s="12">
        <f t="shared" si="171"/>
        <v>-87090.9</v>
      </c>
      <c r="X956" s="12">
        <f t="shared" si="172"/>
        <v>-113360.65000000001</v>
      </c>
      <c r="Y956" s="12">
        <f t="shared" ref="Y956:Y1025" si="175">W956+X956+AC956</f>
        <v>-200451.55</v>
      </c>
      <c r="Z956" s="52"/>
      <c r="AA956" s="25">
        <f t="shared" si="169"/>
        <v>0</v>
      </c>
      <c r="AB956" s="25"/>
      <c r="AC956" s="25"/>
      <c r="AD956" s="25"/>
      <c r="AE956" s="24">
        <v>1</v>
      </c>
      <c r="AF956" s="24"/>
      <c r="AG956" s="50"/>
      <c r="AH956" s="22" t="s">
        <v>93</v>
      </c>
      <c r="AI956" s="26"/>
      <c r="AJ956" s="22" t="s">
        <v>1739</v>
      </c>
    </row>
    <row r="957" spans="1:36" x14ac:dyDescent="0.2">
      <c r="A957" s="5">
        <v>963</v>
      </c>
      <c r="B957" s="59">
        <v>330120143331</v>
      </c>
      <c r="C957" s="82">
        <v>630825301440</v>
      </c>
      <c r="D957" s="66" t="s">
        <v>1789</v>
      </c>
      <c r="E957" s="52" t="s">
        <v>1790</v>
      </c>
      <c r="F957" s="52" t="s">
        <v>211</v>
      </c>
      <c r="G957" s="58">
        <v>25</v>
      </c>
      <c r="H957" s="58">
        <v>21</v>
      </c>
      <c r="I957" s="52">
        <v>29333160</v>
      </c>
      <c r="J957" s="50">
        <v>57914041</v>
      </c>
      <c r="K957" s="51"/>
      <c r="L957" s="52"/>
      <c r="M957" s="22">
        <v>269</v>
      </c>
      <c r="N957" s="22"/>
      <c r="O957" s="23">
        <v>1</v>
      </c>
      <c r="P957" s="23">
        <v>1</v>
      </c>
      <c r="Q957" s="19">
        <f t="shared" si="167"/>
        <v>-269</v>
      </c>
      <c r="R957" s="19">
        <f t="shared" si="168"/>
        <v>-269</v>
      </c>
      <c r="S957" s="5">
        <f t="shared" si="173"/>
        <v>0</v>
      </c>
      <c r="T957" s="5">
        <f t="shared" si="174"/>
        <v>0</v>
      </c>
      <c r="U957" s="5">
        <f t="shared" si="170"/>
        <v>0</v>
      </c>
      <c r="V957" s="24">
        <v>0</v>
      </c>
      <c r="W957" s="12">
        <f t="shared" si="171"/>
        <v>-34200.660000000003</v>
      </c>
      <c r="X957" s="12">
        <f t="shared" si="172"/>
        <v>-44516.810000000005</v>
      </c>
      <c r="Y957" s="12">
        <f t="shared" si="175"/>
        <v>-78717.47</v>
      </c>
      <c r="Z957" s="52"/>
      <c r="AA957" s="25">
        <f t="shared" si="169"/>
        <v>0</v>
      </c>
      <c r="AB957" s="25"/>
      <c r="AC957" s="25"/>
      <c r="AD957" s="25"/>
      <c r="AE957" s="24">
        <v>1</v>
      </c>
      <c r="AF957" s="24"/>
      <c r="AG957" s="52"/>
      <c r="AH957" s="22" t="s">
        <v>1263</v>
      </c>
      <c r="AI957" s="26"/>
      <c r="AJ957" s="22" t="s">
        <v>1739</v>
      </c>
    </row>
    <row r="958" spans="1:36" x14ac:dyDescent="0.2">
      <c r="A958" s="5">
        <v>964</v>
      </c>
      <c r="B958" s="80"/>
      <c r="C958" s="82">
        <v>630825301440</v>
      </c>
      <c r="D958" s="66" t="s">
        <v>1789</v>
      </c>
      <c r="E958" s="52" t="s">
        <v>6620</v>
      </c>
      <c r="F958" s="52" t="s">
        <v>211</v>
      </c>
      <c r="G958" s="58">
        <v>25</v>
      </c>
      <c r="H958" s="58">
        <v>21</v>
      </c>
      <c r="I958" s="52"/>
      <c r="J958" s="50"/>
      <c r="K958" s="51"/>
      <c r="L958" s="52"/>
      <c r="M958" s="22">
        <v>10</v>
      </c>
      <c r="N958" s="22"/>
      <c r="O958" s="23">
        <v>1</v>
      </c>
      <c r="P958" s="23">
        <v>1</v>
      </c>
      <c r="Q958" s="19">
        <f t="shared" si="167"/>
        <v>-10</v>
      </c>
      <c r="R958" s="19">
        <f t="shared" si="168"/>
        <v>-10</v>
      </c>
      <c r="S958" s="5">
        <f t="shared" si="173"/>
        <v>0</v>
      </c>
      <c r="T958" s="5">
        <f t="shared" si="174"/>
        <v>0</v>
      </c>
      <c r="U958" s="5">
        <f t="shared" si="170"/>
        <v>0</v>
      </c>
      <c r="V958" s="24">
        <v>0</v>
      </c>
      <c r="W958" s="12">
        <f t="shared" si="171"/>
        <v>-1271.4000000000001</v>
      </c>
      <c r="X958" s="12">
        <f t="shared" si="172"/>
        <v>-1654.9</v>
      </c>
      <c r="Y958" s="12">
        <f t="shared" si="175"/>
        <v>-2926.3</v>
      </c>
      <c r="Z958" s="52"/>
      <c r="AA958" s="25">
        <v>0</v>
      </c>
      <c r="AB958" s="25"/>
      <c r="AC958" s="25"/>
      <c r="AD958" s="25"/>
      <c r="AE958" s="24">
        <v>1</v>
      </c>
      <c r="AF958" s="24"/>
      <c r="AG958" s="52"/>
      <c r="AH958" s="22" t="s">
        <v>1263</v>
      </c>
      <c r="AI958" s="26"/>
      <c r="AJ958" s="22" t="s">
        <v>1739</v>
      </c>
    </row>
    <row r="959" spans="1:36" x14ac:dyDescent="0.2">
      <c r="A959" s="5">
        <v>965</v>
      </c>
      <c r="B959" s="80">
        <v>331010226761</v>
      </c>
      <c r="C959" s="87">
        <v>610707301257</v>
      </c>
      <c r="D959" s="52" t="s">
        <v>1791</v>
      </c>
      <c r="E959" s="52" t="s">
        <v>1792</v>
      </c>
      <c r="F959" s="52" t="s">
        <v>211</v>
      </c>
      <c r="G959" s="58">
        <v>27</v>
      </c>
      <c r="H959" s="58">
        <v>17</v>
      </c>
      <c r="I959" s="53">
        <v>393090</v>
      </c>
      <c r="J959" s="50">
        <v>48989</v>
      </c>
      <c r="K959" s="51"/>
      <c r="L959" s="52"/>
      <c r="M959" s="22">
        <v>552</v>
      </c>
      <c r="N959" s="22"/>
      <c r="O959" s="23">
        <v>1</v>
      </c>
      <c r="P959" s="23">
        <v>1</v>
      </c>
      <c r="Q959" s="19">
        <f t="shared" si="167"/>
        <v>-552</v>
      </c>
      <c r="R959" s="19">
        <f t="shared" si="168"/>
        <v>-552</v>
      </c>
      <c r="S959" s="5">
        <f t="shared" si="173"/>
        <v>0</v>
      </c>
      <c r="T959" s="5">
        <f t="shared" si="174"/>
        <v>0</v>
      </c>
      <c r="U959" s="5">
        <f t="shared" si="170"/>
        <v>0</v>
      </c>
      <c r="V959" s="24">
        <v>0</v>
      </c>
      <c r="W959" s="12">
        <f t="shared" si="171"/>
        <v>-70181.279999999999</v>
      </c>
      <c r="X959" s="12">
        <f t="shared" si="172"/>
        <v>-91350.48000000001</v>
      </c>
      <c r="Y959" s="12">
        <f t="shared" si="175"/>
        <v>-161531.76</v>
      </c>
      <c r="Z959" s="52"/>
      <c r="AA959" s="25">
        <f t="shared" si="169"/>
        <v>0</v>
      </c>
      <c r="AB959" s="25"/>
      <c r="AC959" s="25"/>
      <c r="AD959" s="25"/>
      <c r="AE959" s="24">
        <v>1</v>
      </c>
      <c r="AF959" s="24"/>
      <c r="AG959" s="52"/>
      <c r="AH959" s="22" t="s">
        <v>93</v>
      </c>
      <c r="AI959" s="26"/>
      <c r="AJ959" s="22" t="s">
        <v>1739</v>
      </c>
    </row>
    <row r="960" spans="1:36" x14ac:dyDescent="0.2">
      <c r="A960" s="5">
        <v>966</v>
      </c>
      <c r="B960" s="80">
        <v>600400600361</v>
      </c>
      <c r="C960" s="87">
        <v>81040013276</v>
      </c>
      <c r="D960" s="52" t="s">
        <v>1793</v>
      </c>
      <c r="E960" s="52" t="s">
        <v>1794</v>
      </c>
      <c r="F960" s="52" t="s">
        <v>211</v>
      </c>
      <c r="G960" s="58" t="s">
        <v>1729</v>
      </c>
      <c r="H960" s="58"/>
      <c r="I960" s="53">
        <v>26204711</v>
      </c>
      <c r="J960" s="50">
        <v>57913861</v>
      </c>
      <c r="K960" s="51"/>
      <c r="L960" s="52"/>
      <c r="M960" s="52">
        <v>954</v>
      </c>
      <c r="N960" s="52"/>
      <c r="O960" s="23">
        <v>1</v>
      </c>
      <c r="P960" s="23">
        <v>1</v>
      </c>
      <c r="Q960" s="19">
        <f t="shared" si="167"/>
        <v>-954</v>
      </c>
      <c r="R960" s="19">
        <f t="shared" si="168"/>
        <v>-954</v>
      </c>
      <c r="S960" s="5">
        <f t="shared" si="173"/>
        <v>0</v>
      </c>
      <c r="T960" s="5">
        <f t="shared" si="174"/>
        <v>0</v>
      </c>
      <c r="U960" s="5">
        <f t="shared" si="170"/>
        <v>0</v>
      </c>
      <c r="V960" s="24">
        <v>0</v>
      </c>
      <c r="W960" s="12">
        <f t="shared" si="171"/>
        <v>-121291.56</v>
      </c>
      <c r="X960" s="12">
        <f t="shared" si="172"/>
        <v>-157877.46000000002</v>
      </c>
      <c r="Y960" s="12">
        <f t="shared" si="175"/>
        <v>-279169.02</v>
      </c>
      <c r="Z960" s="52"/>
      <c r="AA960" s="25">
        <f t="shared" si="169"/>
        <v>0</v>
      </c>
      <c r="AB960" s="25"/>
      <c r="AC960" s="25"/>
      <c r="AD960" s="25"/>
      <c r="AE960" s="24">
        <v>1</v>
      </c>
      <c r="AF960" s="24"/>
      <c r="AG960" s="52"/>
      <c r="AH960" s="22" t="s">
        <v>560</v>
      </c>
      <c r="AI960" s="26"/>
      <c r="AJ960" s="22" t="s">
        <v>1739</v>
      </c>
    </row>
    <row r="961" spans="1:36" x14ac:dyDescent="0.2">
      <c r="A961" s="5">
        <v>967</v>
      </c>
      <c r="B961" s="80">
        <v>330100223068</v>
      </c>
      <c r="C961" s="81">
        <v>41140010832</v>
      </c>
      <c r="D961" s="52" t="s">
        <v>1795</v>
      </c>
      <c r="E961" s="52" t="s">
        <v>1067</v>
      </c>
      <c r="F961" s="52" t="s">
        <v>1067</v>
      </c>
      <c r="G961" s="58">
        <v>24</v>
      </c>
      <c r="H961" s="58"/>
      <c r="I961" s="52">
        <v>409257</v>
      </c>
      <c r="J961" s="52">
        <v>154049</v>
      </c>
      <c r="K961" s="51"/>
      <c r="L961" s="52"/>
      <c r="M961" s="22">
        <v>1126</v>
      </c>
      <c r="N961" s="22"/>
      <c r="O961" s="23">
        <v>1</v>
      </c>
      <c r="P961" s="23">
        <v>1</v>
      </c>
      <c r="Q961" s="19">
        <f t="shared" si="167"/>
        <v>-1126</v>
      </c>
      <c r="R961" s="19">
        <f t="shared" si="168"/>
        <v>-1126</v>
      </c>
      <c r="S961" s="5">
        <f t="shared" si="173"/>
        <v>0</v>
      </c>
      <c r="T961" s="5">
        <f t="shared" si="174"/>
        <v>0</v>
      </c>
      <c r="U961" s="5">
        <f t="shared" si="170"/>
        <v>0</v>
      </c>
      <c r="V961" s="24">
        <v>0</v>
      </c>
      <c r="W961" s="12">
        <f t="shared" si="171"/>
        <v>-143159.64000000001</v>
      </c>
      <c r="X961" s="12">
        <f t="shared" si="172"/>
        <v>-186341.74000000002</v>
      </c>
      <c r="Y961" s="12">
        <f t="shared" si="175"/>
        <v>-329501.38</v>
      </c>
      <c r="Z961" s="52"/>
      <c r="AA961" s="25">
        <f t="shared" si="169"/>
        <v>0</v>
      </c>
      <c r="AB961" s="25"/>
      <c r="AC961" s="25"/>
      <c r="AD961" s="25"/>
      <c r="AE961" s="24">
        <v>1</v>
      </c>
      <c r="AF961" s="24"/>
      <c r="AG961" s="52"/>
      <c r="AH961" s="22" t="s">
        <v>93</v>
      </c>
      <c r="AI961" s="26"/>
      <c r="AJ961" s="22" t="s">
        <v>1739</v>
      </c>
    </row>
    <row r="962" spans="1:36" x14ac:dyDescent="0.2">
      <c r="A962" s="5">
        <v>968</v>
      </c>
      <c r="B962" s="80">
        <v>31400099981</v>
      </c>
      <c r="C962" s="81">
        <v>960440000716</v>
      </c>
      <c r="D962" s="95" t="s">
        <v>1796</v>
      </c>
      <c r="E962" s="52" t="s">
        <v>1797</v>
      </c>
      <c r="F962" s="52" t="s">
        <v>1067</v>
      </c>
      <c r="G962" s="58">
        <v>8</v>
      </c>
      <c r="H962" s="58">
        <v>21</v>
      </c>
      <c r="I962" s="52">
        <v>13976858</v>
      </c>
      <c r="J962" s="52">
        <v>5530053</v>
      </c>
      <c r="K962" s="51"/>
      <c r="L962" s="52"/>
      <c r="M962" s="22">
        <v>100</v>
      </c>
      <c r="N962" s="22"/>
      <c r="O962" s="23">
        <v>1</v>
      </c>
      <c r="P962" s="23">
        <v>1</v>
      </c>
      <c r="Q962" s="19">
        <f t="shared" si="167"/>
        <v>-100</v>
      </c>
      <c r="R962" s="19">
        <f t="shared" si="168"/>
        <v>-100</v>
      </c>
      <c r="S962" s="5">
        <f t="shared" si="173"/>
        <v>0</v>
      </c>
      <c r="T962" s="5">
        <f t="shared" si="174"/>
        <v>0</v>
      </c>
      <c r="U962" s="5">
        <f t="shared" si="170"/>
        <v>0</v>
      </c>
      <c r="V962" s="24">
        <v>0</v>
      </c>
      <c r="W962" s="12">
        <f t="shared" si="171"/>
        <v>-12714</v>
      </c>
      <c r="X962" s="12">
        <f t="shared" si="172"/>
        <v>-16549</v>
      </c>
      <c r="Y962" s="12">
        <f t="shared" si="175"/>
        <v>-29263</v>
      </c>
      <c r="Z962" s="52"/>
      <c r="AA962" s="25">
        <f t="shared" si="169"/>
        <v>0</v>
      </c>
      <c r="AB962" s="25"/>
      <c r="AC962" s="25"/>
      <c r="AD962" s="25"/>
      <c r="AE962" s="24">
        <v>1</v>
      </c>
      <c r="AF962" s="24"/>
      <c r="AG962" s="52"/>
      <c r="AH962" s="22" t="s">
        <v>93</v>
      </c>
      <c r="AI962" s="26"/>
      <c r="AJ962" s="22" t="s">
        <v>1739</v>
      </c>
    </row>
    <row r="963" spans="1:36" x14ac:dyDescent="0.2">
      <c r="A963" s="5">
        <v>969</v>
      </c>
      <c r="B963" s="80">
        <v>331000042403</v>
      </c>
      <c r="C963" s="81">
        <v>30640005443</v>
      </c>
      <c r="D963" s="97" t="s">
        <v>1798</v>
      </c>
      <c r="E963" s="52" t="s">
        <v>851</v>
      </c>
      <c r="F963" s="98" t="s">
        <v>1260</v>
      </c>
      <c r="G963" s="79" t="s">
        <v>1729</v>
      </c>
      <c r="H963" s="79"/>
      <c r="I963" s="52">
        <v>8835</v>
      </c>
      <c r="J963" s="52">
        <v>405655</v>
      </c>
      <c r="K963" s="51"/>
      <c r="L963" s="56"/>
      <c r="M963" s="22">
        <v>35945</v>
      </c>
      <c r="N963" s="22"/>
      <c r="O963" s="23">
        <v>1</v>
      </c>
      <c r="P963" s="23">
        <v>1</v>
      </c>
      <c r="Q963" s="19">
        <f t="shared" si="167"/>
        <v>-35945</v>
      </c>
      <c r="R963" s="19">
        <f t="shared" si="168"/>
        <v>-35945</v>
      </c>
      <c r="S963" s="5">
        <f t="shared" si="173"/>
        <v>0</v>
      </c>
      <c r="T963" s="5">
        <f t="shared" si="174"/>
        <v>0</v>
      </c>
      <c r="U963" s="5">
        <f t="shared" si="170"/>
        <v>0</v>
      </c>
      <c r="V963" s="24">
        <v>0</v>
      </c>
      <c r="W963" s="12">
        <f t="shared" si="171"/>
        <v>-4570047.3</v>
      </c>
      <c r="X963" s="12">
        <f t="shared" si="172"/>
        <v>-5948538.0500000007</v>
      </c>
      <c r="Y963" s="12">
        <f t="shared" si="175"/>
        <v>-10518585.350000001</v>
      </c>
      <c r="Z963" s="52"/>
      <c r="AA963" s="25">
        <f t="shared" si="169"/>
        <v>0</v>
      </c>
      <c r="AB963" s="213"/>
      <c r="AC963" s="213"/>
      <c r="AD963" s="213"/>
      <c r="AE963" s="57">
        <v>1</v>
      </c>
      <c r="AF963" s="57"/>
      <c r="AG963" s="56"/>
      <c r="AH963" s="22" t="s">
        <v>93</v>
      </c>
      <c r="AI963" s="26"/>
      <c r="AJ963" s="22" t="s">
        <v>1739</v>
      </c>
    </row>
    <row r="964" spans="1:36" x14ac:dyDescent="0.2">
      <c r="A964" s="5">
        <v>970</v>
      </c>
      <c r="B964" s="80">
        <v>331000042403</v>
      </c>
      <c r="C964" s="81">
        <v>30640005443</v>
      </c>
      <c r="D964" s="97" t="s">
        <v>1798</v>
      </c>
      <c r="E964" s="52" t="s">
        <v>1799</v>
      </c>
      <c r="F964" s="52" t="s">
        <v>1067</v>
      </c>
      <c r="G964" s="58" t="s">
        <v>1729</v>
      </c>
      <c r="H964" s="58"/>
      <c r="I964" s="52">
        <v>8011249</v>
      </c>
      <c r="J964" s="52">
        <v>37880</v>
      </c>
      <c r="K964" s="51"/>
      <c r="L964" s="52"/>
      <c r="M964" s="22">
        <v>16946</v>
      </c>
      <c r="N964" s="22"/>
      <c r="O964" s="23">
        <v>1</v>
      </c>
      <c r="P964" s="23">
        <v>1</v>
      </c>
      <c r="Q964" s="19">
        <f t="shared" si="167"/>
        <v>-16946</v>
      </c>
      <c r="R964" s="19">
        <f t="shared" si="168"/>
        <v>-16946</v>
      </c>
      <c r="S964" s="5">
        <f t="shared" si="173"/>
        <v>0</v>
      </c>
      <c r="T964" s="5">
        <f t="shared" si="174"/>
        <v>0</v>
      </c>
      <c r="U964" s="5">
        <f t="shared" si="170"/>
        <v>0</v>
      </c>
      <c r="V964" s="24">
        <v>0</v>
      </c>
      <c r="W964" s="12">
        <f t="shared" si="171"/>
        <v>-2154514.44</v>
      </c>
      <c r="X964" s="12">
        <f t="shared" si="172"/>
        <v>-2804393.54</v>
      </c>
      <c r="Y964" s="12">
        <f t="shared" si="175"/>
        <v>-4958907.9800000004</v>
      </c>
      <c r="Z964" s="52"/>
      <c r="AA964" s="25">
        <f t="shared" si="169"/>
        <v>0</v>
      </c>
      <c r="AB964" s="25"/>
      <c r="AC964" s="25"/>
      <c r="AD964" s="25"/>
      <c r="AE964" s="24">
        <v>1</v>
      </c>
      <c r="AF964" s="24"/>
      <c r="AG964" s="52"/>
      <c r="AH964" s="22" t="s">
        <v>93</v>
      </c>
      <c r="AI964" s="26"/>
      <c r="AJ964" s="22" t="s">
        <v>1739</v>
      </c>
    </row>
    <row r="965" spans="1:36" x14ac:dyDescent="0.2">
      <c r="A965" s="5">
        <v>971</v>
      </c>
      <c r="B965" s="80">
        <v>330100227414</v>
      </c>
      <c r="C965" s="81">
        <v>51141004240</v>
      </c>
      <c r="D965" s="52" t="s">
        <v>1800</v>
      </c>
      <c r="E965" s="52" t="s">
        <v>1801</v>
      </c>
      <c r="F965" s="52" t="s">
        <v>1802</v>
      </c>
      <c r="G965" s="58">
        <v>13</v>
      </c>
      <c r="H965" s="58"/>
      <c r="I965" s="52">
        <v>7510409</v>
      </c>
      <c r="J965" s="52">
        <v>89333</v>
      </c>
      <c r="K965" s="51"/>
      <c r="L965" s="52"/>
      <c r="M965" s="22">
        <v>4566</v>
      </c>
      <c r="N965" s="22"/>
      <c r="O965" s="23">
        <v>1</v>
      </c>
      <c r="P965" s="23">
        <v>1</v>
      </c>
      <c r="Q965" s="19">
        <f t="shared" si="167"/>
        <v>-4566</v>
      </c>
      <c r="R965" s="19">
        <f t="shared" si="168"/>
        <v>-4566</v>
      </c>
      <c r="S965" s="5">
        <f t="shared" si="173"/>
        <v>0</v>
      </c>
      <c r="T965" s="5">
        <f t="shared" si="174"/>
        <v>0</v>
      </c>
      <c r="U965" s="5">
        <f t="shared" si="170"/>
        <v>0</v>
      </c>
      <c r="V965" s="24">
        <v>0</v>
      </c>
      <c r="W965" s="12">
        <f t="shared" si="171"/>
        <v>-580521.24</v>
      </c>
      <c r="X965" s="12">
        <f t="shared" si="172"/>
        <v>-755627.34000000008</v>
      </c>
      <c r="Y965" s="12">
        <f t="shared" si="175"/>
        <v>-1336148.58</v>
      </c>
      <c r="Z965" s="52"/>
      <c r="AA965" s="25">
        <f t="shared" si="169"/>
        <v>0</v>
      </c>
      <c r="AB965" s="25"/>
      <c r="AC965" s="25"/>
      <c r="AD965" s="25"/>
      <c r="AE965" s="24">
        <v>1</v>
      </c>
      <c r="AF965" s="24"/>
      <c r="AG965" s="52"/>
      <c r="AH965" s="22" t="s">
        <v>93</v>
      </c>
      <c r="AI965" s="26"/>
      <c r="AJ965" s="22" t="s">
        <v>1739</v>
      </c>
    </row>
    <row r="966" spans="1:36" x14ac:dyDescent="0.2">
      <c r="A966" s="5">
        <v>972</v>
      </c>
      <c r="B966" s="80">
        <v>620300226304</v>
      </c>
      <c r="C966" s="81">
        <v>30340001291</v>
      </c>
      <c r="D966" s="52" t="s">
        <v>1803</v>
      </c>
      <c r="E966" s="52" t="s">
        <v>1764</v>
      </c>
      <c r="F966" s="52" t="s">
        <v>1260</v>
      </c>
      <c r="G966" s="58">
        <v>26</v>
      </c>
      <c r="H966" s="58"/>
      <c r="I966" s="52">
        <v>8654483</v>
      </c>
      <c r="J966" s="52">
        <v>752910</v>
      </c>
      <c r="K966" s="51"/>
      <c r="L966" s="52"/>
      <c r="M966" s="22">
        <v>190</v>
      </c>
      <c r="N966" s="22"/>
      <c r="O966" s="23">
        <v>1</v>
      </c>
      <c r="P966" s="23">
        <v>1</v>
      </c>
      <c r="Q966" s="19">
        <f t="shared" si="167"/>
        <v>-190</v>
      </c>
      <c r="R966" s="19">
        <f t="shared" si="168"/>
        <v>-190</v>
      </c>
      <c r="S966" s="5">
        <f t="shared" si="173"/>
        <v>0</v>
      </c>
      <c r="T966" s="5">
        <f t="shared" si="174"/>
        <v>0</v>
      </c>
      <c r="U966" s="5">
        <f t="shared" si="170"/>
        <v>0</v>
      </c>
      <c r="V966" s="24">
        <v>0</v>
      </c>
      <c r="W966" s="12">
        <f t="shared" si="171"/>
        <v>-24156.6</v>
      </c>
      <c r="X966" s="12">
        <f t="shared" si="172"/>
        <v>-31443.100000000002</v>
      </c>
      <c r="Y966" s="12">
        <f t="shared" si="175"/>
        <v>-55599.7</v>
      </c>
      <c r="Z966" s="52"/>
      <c r="AA966" s="25">
        <f t="shared" si="169"/>
        <v>0</v>
      </c>
      <c r="AB966" s="25"/>
      <c r="AC966" s="25"/>
      <c r="AD966" s="25"/>
      <c r="AE966" s="24">
        <v>1</v>
      </c>
      <c r="AF966" s="24"/>
      <c r="AG966" s="52"/>
      <c r="AH966" s="22" t="s">
        <v>93</v>
      </c>
      <c r="AI966" s="26"/>
      <c r="AJ966" s="22" t="s">
        <v>1739</v>
      </c>
    </row>
    <row r="967" spans="1:36" x14ac:dyDescent="0.2">
      <c r="A967" s="5">
        <v>973</v>
      </c>
      <c r="B967" s="80">
        <v>331012160304</v>
      </c>
      <c r="C967" s="81">
        <v>471106401298</v>
      </c>
      <c r="D967" s="52" t="s">
        <v>1804</v>
      </c>
      <c r="E967" s="52" t="s">
        <v>1805</v>
      </c>
      <c r="F967" s="52"/>
      <c r="G967" s="58"/>
      <c r="H967" s="58"/>
      <c r="I967" s="52" t="s">
        <v>1806</v>
      </c>
      <c r="J967" s="52">
        <v>4232</v>
      </c>
      <c r="K967" s="51"/>
      <c r="L967" s="52"/>
      <c r="M967" s="22">
        <v>565</v>
      </c>
      <c r="N967" s="22"/>
      <c r="O967" s="23">
        <v>1</v>
      </c>
      <c r="P967" s="23">
        <v>1</v>
      </c>
      <c r="Q967" s="19">
        <f t="shared" si="167"/>
        <v>-565</v>
      </c>
      <c r="R967" s="19">
        <f t="shared" si="168"/>
        <v>-565</v>
      </c>
      <c r="S967" s="5">
        <f t="shared" si="173"/>
        <v>0</v>
      </c>
      <c r="T967" s="5">
        <f t="shared" si="174"/>
        <v>0</v>
      </c>
      <c r="U967" s="5">
        <f t="shared" si="170"/>
        <v>0</v>
      </c>
      <c r="V967" s="24">
        <v>0</v>
      </c>
      <c r="W967" s="12">
        <f t="shared" si="171"/>
        <v>-71834.100000000006</v>
      </c>
      <c r="X967" s="12">
        <f t="shared" si="172"/>
        <v>-93501.85</v>
      </c>
      <c r="Y967" s="12">
        <f t="shared" si="175"/>
        <v>-165335.95000000001</v>
      </c>
      <c r="Z967" s="52"/>
      <c r="AA967" s="25">
        <f t="shared" si="169"/>
        <v>0</v>
      </c>
      <c r="AB967" s="25"/>
      <c r="AC967" s="25"/>
      <c r="AD967" s="25"/>
      <c r="AE967" s="24"/>
      <c r="AF967" s="24"/>
      <c r="AG967" s="52"/>
      <c r="AH967" s="22" t="s">
        <v>93</v>
      </c>
      <c r="AI967" s="26"/>
      <c r="AJ967" s="22" t="s">
        <v>1739</v>
      </c>
    </row>
    <row r="968" spans="1:36" x14ac:dyDescent="0.2">
      <c r="A968" s="5">
        <v>974</v>
      </c>
      <c r="B968" s="80">
        <v>330100224651</v>
      </c>
      <c r="C968" s="81">
        <v>50340005674</v>
      </c>
      <c r="D968" s="52" t="s">
        <v>1807</v>
      </c>
      <c r="E968" s="52" t="s">
        <v>1808</v>
      </c>
      <c r="F968" s="52" t="s">
        <v>1762</v>
      </c>
      <c r="G968" s="58">
        <v>14</v>
      </c>
      <c r="H968" s="58"/>
      <c r="I968" s="52">
        <v>16840858</v>
      </c>
      <c r="J968" s="52">
        <v>48988</v>
      </c>
      <c r="K968" s="51"/>
      <c r="L968" s="52"/>
      <c r="M968" s="22">
        <v>166</v>
      </c>
      <c r="N968" s="22"/>
      <c r="O968" s="23">
        <v>1</v>
      </c>
      <c r="P968" s="23">
        <v>1</v>
      </c>
      <c r="Q968" s="19">
        <f t="shared" si="167"/>
        <v>-166</v>
      </c>
      <c r="R968" s="19">
        <f t="shared" si="168"/>
        <v>-166</v>
      </c>
      <c r="S968" s="5">
        <f t="shared" si="173"/>
        <v>0</v>
      </c>
      <c r="T968" s="5">
        <f t="shared" si="174"/>
        <v>0</v>
      </c>
      <c r="U968" s="5">
        <f t="shared" si="170"/>
        <v>0</v>
      </c>
      <c r="V968" s="24">
        <v>0</v>
      </c>
      <c r="W968" s="12">
        <f t="shared" si="171"/>
        <v>-21105.24</v>
      </c>
      <c r="X968" s="12">
        <f t="shared" si="172"/>
        <v>-27471.34</v>
      </c>
      <c r="Y968" s="12">
        <f t="shared" si="175"/>
        <v>-48576.58</v>
      </c>
      <c r="Z968" s="52"/>
      <c r="AA968" s="25">
        <f t="shared" si="169"/>
        <v>0</v>
      </c>
      <c r="AB968" s="25"/>
      <c r="AC968" s="25"/>
      <c r="AD968" s="25"/>
      <c r="AE968" s="24">
        <v>1</v>
      </c>
      <c r="AF968" s="24"/>
      <c r="AG968" s="52"/>
      <c r="AH968" s="22" t="s">
        <v>93</v>
      </c>
      <c r="AI968" s="26"/>
      <c r="AJ968" s="22" t="s">
        <v>1739</v>
      </c>
    </row>
    <row r="969" spans="1:36" x14ac:dyDescent="0.2">
      <c r="A969" s="5">
        <v>975</v>
      </c>
      <c r="B969" s="80">
        <v>331000038232</v>
      </c>
      <c r="C969" s="81">
        <v>541003989</v>
      </c>
      <c r="D969" s="52" t="s">
        <v>1809</v>
      </c>
      <c r="E969" s="52" t="s">
        <v>1810</v>
      </c>
      <c r="F969" s="52" t="s">
        <v>123</v>
      </c>
      <c r="G969" s="58">
        <v>42</v>
      </c>
      <c r="H969" s="58">
        <v>32</v>
      </c>
      <c r="I969" s="52">
        <v>32388028</v>
      </c>
      <c r="J969" s="52">
        <v>58173146</v>
      </c>
      <c r="K969" s="51"/>
      <c r="L969" s="52"/>
      <c r="M969" s="22">
        <v>42</v>
      </c>
      <c r="N969" s="22"/>
      <c r="O969" s="23">
        <v>1</v>
      </c>
      <c r="P969" s="23">
        <v>1</v>
      </c>
      <c r="Q969" s="19">
        <f t="shared" si="167"/>
        <v>-42</v>
      </c>
      <c r="R969" s="19">
        <f t="shared" si="168"/>
        <v>-42</v>
      </c>
      <c r="S969" s="5">
        <f t="shared" si="173"/>
        <v>0</v>
      </c>
      <c r="T969" s="5">
        <f t="shared" si="174"/>
        <v>0</v>
      </c>
      <c r="U969" s="5">
        <f t="shared" si="170"/>
        <v>0</v>
      </c>
      <c r="V969" s="24">
        <v>0</v>
      </c>
      <c r="W969" s="12">
        <f t="shared" si="171"/>
        <v>-5339.88</v>
      </c>
      <c r="X969" s="12">
        <f t="shared" si="172"/>
        <v>-6950.58</v>
      </c>
      <c r="Y969" s="12">
        <f t="shared" si="175"/>
        <v>-12290.46</v>
      </c>
      <c r="Z969" s="52"/>
      <c r="AA969" s="25">
        <f t="shared" si="169"/>
        <v>0</v>
      </c>
      <c r="AB969" s="25"/>
      <c r="AC969" s="25"/>
      <c r="AD969" s="25"/>
      <c r="AE969" s="24">
        <v>1</v>
      </c>
      <c r="AF969" s="24"/>
      <c r="AG969" s="52"/>
      <c r="AH969" s="22" t="s">
        <v>93</v>
      </c>
      <c r="AI969" s="26"/>
      <c r="AJ969" s="22" t="s">
        <v>1739</v>
      </c>
    </row>
    <row r="970" spans="1:36" x14ac:dyDescent="0.2">
      <c r="A970" s="5">
        <v>976</v>
      </c>
      <c r="B970" s="80">
        <v>331000038232</v>
      </c>
      <c r="C970" s="81">
        <v>541003989</v>
      </c>
      <c r="D970" s="52" t="s">
        <v>1809</v>
      </c>
      <c r="E970" s="52" t="s">
        <v>1811</v>
      </c>
      <c r="F970" s="52" t="s">
        <v>123</v>
      </c>
      <c r="G970" s="58">
        <v>42</v>
      </c>
      <c r="H970" s="58">
        <v>32</v>
      </c>
      <c r="I970" s="52">
        <v>2051675</v>
      </c>
      <c r="J970" s="52">
        <v>0</v>
      </c>
      <c r="K970" s="51"/>
      <c r="L970" s="52"/>
      <c r="M970" s="22">
        <v>56</v>
      </c>
      <c r="N970" s="22"/>
      <c r="O970" s="23">
        <v>1</v>
      </c>
      <c r="P970" s="23">
        <v>1</v>
      </c>
      <c r="Q970" s="19">
        <f t="shared" si="167"/>
        <v>-56</v>
      </c>
      <c r="R970" s="19">
        <f t="shared" si="168"/>
        <v>-56</v>
      </c>
      <c r="S970" s="5">
        <f t="shared" si="173"/>
        <v>0</v>
      </c>
      <c r="T970" s="5">
        <f t="shared" si="174"/>
        <v>0</v>
      </c>
      <c r="U970" s="5">
        <f t="shared" si="170"/>
        <v>0</v>
      </c>
      <c r="V970" s="24">
        <v>0</v>
      </c>
      <c r="W970" s="12">
        <f t="shared" si="171"/>
        <v>-7119.84</v>
      </c>
      <c r="X970" s="12">
        <f t="shared" si="172"/>
        <v>-9267.44</v>
      </c>
      <c r="Y970" s="12">
        <f t="shared" si="175"/>
        <v>-16387.28</v>
      </c>
      <c r="Z970" s="52"/>
      <c r="AA970" s="25">
        <f t="shared" si="169"/>
        <v>0</v>
      </c>
      <c r="AB970" s="25"/>
      <c r="AC970" s="25"/>
      <c r="AD970" s="25"/>
      <c r="AE970" s="24">
        <v>1</v>
      </c>
      <c r="AF970" s="24"/>
      <c r="AG970" s="52"/>
      <c r="AH970" s="22" t="s">
        <v>93</v>
      </c>
      <c r="AI970" s="26"/>
      <c r="AJ970" s="22" t="s">
        <v>1739</v>
      </c>
    </row>
    <row r="971" spans="1:36" x14ac:dyDescent="0.2">
      <c r="A971" s="5">
        <v>977</v>
      </c>
      <c r="B971" s="80">
        <v>330100234439</v>
      </c>
      <c r="C971" s="81">
        <v>70640011069</v>
      </c>
      <c r="D971" s="52" t="s">
        <v>1812</v>
      </c>
      <c r="E971" s="52" t="s">
        <v>1813</v>
      </c>
      <c r="F971" s="52" t="s">
        <v>1814</v>
      </c>
      <c r="G971" s="58">
        <v>18</v>
      </c>
      <c r="H971" s="58">
        <v>46</v>
      </c>
      <c r="I971" s="52">
        <v>13626544</v>
      </c>
      <c r="J971" s="52">
        <v>58175047</v>
      </c>
      <c r="K971" s="51"/>
      <c r="L971" s="52"/>
      <c r="M971" s="22">
        <v>267</v>
      </c>
      <c r="N971" s="22"/>
      <c r="O971" s="23">
        <v>1</v>
      </c>
      <c r="P971" s="23">
        <v>1</v>
      </c>
      <c r="Q971" s="19">
        <f t="shared" si="167"/>
        <v>-267</v>
      </c>
      <c r="R971" s="19">
        <f t="shared" si="168"/>
        <v>-267</v>
      </c>
      <c r="S971" s="5">
        <f t="shared" si="173"/>
        <v>0</v>
      </c>
      <c r="T971" s="5">
        <f t="shared" si="174"/>
        <v>0</v>
      </c>
      <c r="U971" s="5">
        <f t="shared" si="170"/>
        <v>0</v>
      </c>
      <c r="V971" s="24">
        <v>0</v>
      </c>
      <c r="W971" s="12">
        <f t="shared" si="171"/>
        <v>-33946.379999999997</v>
      </c>
      <c r="X971" s="12">
        <f t="shared" si="172"/>
        <v>-44185.83</v>
      </c>
      <c r="Y971" s="12">
        <f t="shared" si="175"/>
        <v>-78132.209999999992</v>
      </c>
      <c r="Z971" s="52"/>
      <c r="AA971" s="25">
        <f t="shared" si="169"/>
        <v>0</v>
      </c>
      <c r="AB971" s="25"/>
      <c r="AC971" s="25"/>
      <c r="AD971" s="25"/>
      <c r="AE971" s="24">
        <v>1</v>
      </c>
      <c r="AF971" s="24"/>
      <c r="AG971" s="52"/>
      <c r="AH971" s="22" t="s">
        <v>93</v>
      </c>
      <c r="AI971" s="26"/>
      <c r="AJ971" s="22" t="s">
        <v>1739</v>
      </c>
    </row>
    <row r="972" spans="1:36" x14ac:dyDescent="0.2">
      <c r="A972" s="5">
        <v>978</v>
      </c>
      <c r="B972" s="80">
        <v>330120526473</v>
      </c>
      <c r="C972" s="81">
        <v>880505402466</v>
      </c>
      <c r="D972" s="52" t="s">
        <v>1815</v>
      </c>
      <c r="E972" s="52" t="s">
        <v>1816</v>
      </c>
      <c r="F972" s="52"/>
      <c r="G972" s="58"/>
      <c r="H972" s="58"/>
      <c r="I972" s="52">
        <v>27035169</v>
      </c>
      <c r="J972" s="52">
        <v>122417</v>
      </c>
      <c r="K972" s="51"/>
      <c r="L972" s="52"/>
      <c r="M972" s="22">
        <v>37</v>
      </c>
      <c r="N972" s="22"/>
      <c r="O972" s="23">
        <v>1</v>
      </c>
      <c r="P972" s="23">
        <v>1</v>
      </c>
      <c r="Q972" s="19">
        <f t="shared" si="167"/>
        <v>-37</v>
      </c>
      <c r="R972" s="19">
        <f t="shared" si="168"/>
        <v>-37</v>
      </c>
      <c r="S972" s="5">
        <f t="shared" si="173"/>
        <v>0</v>
      </c>
      <c r="T972" s="5">
        <f t="shared" si="174"/>
        <v>0</v>
      </c>
      <c r="U972" s="5">
        <f t="shared" si="170"/>
        <v>0</v>
      </c>
      <c r="V972" s="24">
        <v>0</v>
      </c>
      <c r="W972" s="12">
        <f t="shared" si="171"/>
        <v>-4704.18</v>
      </c>
      <c r="X972" s="12">
        <f t="shared" si="172"/>
        <v>-6123.13</v>
      </c>
      <c r="Y972" s="12">
        <f t="shared" si="175"/>
        <v>-10827.310000000001</v>
      </c>
      <c r="Z972" s="52"/>
      <c r="AA972" s="25">
        <f t="shared" si="169"/>
        <v>0</v>
      </c>
      <c r="AB972" s="25"/>
      <c r="AC972" s="25"/>
      <c r="AD972" s="25"/>
      <c r="AE972" s="24"/>
      <c r="AF972" s="24"/>
      <c r="AG972" s="52"/>
      <c r="AH972" s="22" t="s">
        <v>93</v>
      </c>
      <c r="AI972" s="26"/>
      <c r="AJ972" s="22" t="s">
        <v>1739</v>
      </c>
    </row>
    <row r="973" spans="1:36" x14ac:dyDescent="0.2">
      <c r="A973" s="5">
        <v>979</v>
      </c>
      <c r="B973" s="80">
        <v>330100229927</v>
      </c>
      <c r="C973" s="81">
        <v>60540005386</v>
      </c>
      <c r="D973" s="52" t="s">
        <v>1817</v>
      </c>
      <c r="E973" s="52" t="s">
        <v>1818</v>
      </c>
      <c r="F973" s="52" t="s">
        <v>1260</v>
      </c>
      <c r="G973" s="58">
        <v>20</v>
      </c>
      <c r="H973" s="58">
        <v>33</v>
      </c>
      <c r="I973" s="52">
        <v>16065879</v>
      </c>
      <c r="J973" s="52">
        <v>123447</v>
      </c>
      <c r="K973" s="51"/>
      <c r="L973" s="52"/>
      <c r="M973" s="22">
        <v>156</v>
      </c>
      <c r="N973" s="22"/>
      <c r="O973" s="23">
        <v>1</v>
      </c>
      <c r="P973" s="23">
        <v>1</v>
      </c>
      <c r="Q973" s="19">
        <f t="shared" si="167"/>
        <v>-156</v>
      </c>
      <c r="R973" s="19">
        <f t="shared" si="168"/>
        <v>-156</v>
      </c>
      <c r="S973" s="5">
        <f t="shared" si="173"/>
        <v>0</v>
      </c>
      <c r="T973" s="5">
        <f t="shared" si="174"/>
        <v>0</v>
      </c>
      <c r="U973" s="5">
        <f t="shared" si="170"/>
        <v>0</v>
      </c>
      <c r="V973" s="24">
        <v>0</v>
      </c>
      <c r="W973" s="12">
        <f t="shared" si="171"/>
        <v>-19833.84</v>
      </c>
      <c r="X973" s="12">
        <f t="shared" si="172"/>
        <v>-25816.440000000002</v>
      </c>
      <c r="Y973" s="12">
        <f t="shared" si="175"/>
        <v>-45650.28</v>
      </c>
      <c r="Z973" s="52"/>
      <c r="AA973" s="25">
        <f t="shared" si="169"/>
        <v>0</v>
      </c>
      <c r="AB973" s="25"/>
      <c r="AC973" s="25"/>
      <c r="AD973" s="25"/>
      <c r="AE973" s="24">
        <v>1</v>
      </c>
      <c r="AF973" s="24"/>
      <c r="AG973" s="52"/>
      <c r="AH973" s="22" t="s">
        <v>93</v>
      </c>
      <c r="AI973" s="26"/>
      <c r="AJ973" s="22" t="s">
        <v>1739</v>
      </c>
    </row>
    <row r="974" spans="1:36" x14ac:dyDescent="0.2">
      <c r="A974" s="5">
        <v>980</v>
      </c>
      <c r="B974" s="80">
        <v>330100222171</v>
      </c>
      <c r="C974" s="81">
        <v>40940008351</v>
      </c>
      <c r="D974" s="52" t="s">
        <v>1819</v>
      </c>
      <c r="E974" s="52" t="s">
        <v>1820</v>
      </c>
      <c r="F974" s="52"/>
      <c r="G974" s="58"/>
      <c r="H974" s="58"/>
      <c r="I974" s="52">
        <v>97901169</v>
      </c>
      <c r="J974" s="52"/>
      <c r="K974" s="51"/>
      <c r="L974" s="52"/>
      <c r="M974" s="22">
        <v>1141</v>
      </c>
      <c r="N974" s="22"/>
      <c r="O974" s="23">
        <v>1</v>
      </c>
      <c r="P974" s="23">
        <v>1</v>
      </c>
      <c r="Q974" s="19">
        <f t="shared" si="167"/>
        <v>-1141</v>
      </c>
      <c r="R974" s="19">
        <f t="shared" si="168"/>
        <v>-1141</v>
      </c>
      <c r="S974" s="5">
        <f t="shared" si="173"/>
        <v>0</v>
      </c>
      <c r="T974" s="5">
        <f t="shared" si="174"/>
        <v>0</v>
      </c>
      <c r="U974" s="5">
        <f t="shared" si="170"/>
        <v>0</v>
      </c>
      <c r="V974" s="24">
        <v>0</v>
      </c>
      <c r="W974" s="12">
        <f t="shared" si="171"/>
        <v>-145066.74</v>
      </c>
      <c r="X974" s="12">
        <f t="shared" si="172"/>
        <v>-188824.09</v>
      </c>
      <c r="Y974" s="12">
        <f t="shared" si="175"/>
        <v>-333890.82999999996</v>
      </c>
      <c r="Z974" s="52"/>
      <c r="AA974" s="25">
        <f t="shared" si="169"/>
        <v>0</v>
      </c>
      <c r="AB974" s="25"/>
      <c r="AC974" s="25"/>
      <c r="AD974" s="25"/>
      <c r="AE974" s="24"/>
      <c r="AF974" s="24"/>
      <c r="AG974" s="52"/>
      <c r="AH974" s="22" t="s">
        <v>93</v>
      </c>
      <c r="AI974" s="26"/>
      <c r="AJ974" s="22" t="s">
        <v>1739</v>
      </c>
    </row>
    <row r="975" spans="1:36" x14ac:dyDescent="0.2">
      <c r="A975" s="5">
        <v>981</v>
      </c>
      <c r="B975" s="80">
        <v>330100210519</v>
      </c>
      <c r="C975" s="81">
        <v>970241000439</v>
      </c>
      <c r="D975" s="52" t="s">
        <v>1821</v>
      </c>
      <c r="E975" s="52" t="s">
        <v>1822</v>
      </c>
      <c r="F975" s="52" t="s">
        <v>787</v>
      </c>
      <c r="G975" s="58">
        <v>2</v>
      </c>
      <c r="H975" s="58">
        <v>52</v>
      </c>
      <c r="I975" s="52">
        <v>15875127</v>
      </c>
      <c r="J975" s="52">
        <v>88194</v>
      </c>
      <c r="K975" s="51"/>
      <c r="L975" s="52"/>
      <c r="M975" s="22">
        <v>127</v>
      </c>
      <c r="N975" s="22"/>
      <c r="O975" s="23">
        <v>1</v>
      </c>
      <c r="P975" s="23">
        <v>1</v>
      </c>
      <c r="Q975" s="19">
        <f t="shared" ref="Q975:Q1044" si="176">(N975-M975)*O975</f>
        <v>-127</v>
      </c>
      <c r="R975" s="19">
        <f t="shared" ref="R975:R1044" si="177">(N975-M975)*P975</f>
        <v>-127</v>
      </c>
      <c r="S975" s="5">
        <f t="shared" si="173"/>
        <v>0</v>
      </c>
      <c r="T975" s="5">
        <f t="shared" si="174"/>
        <v>0</v>
      </c>
      <c r="U975" s="5">
        <f t="shared" si="170"/>
        <v>0</v>
      </c>
      <c r="V975" s="24">
        <v>0</v>
      </c>
      <c r="W975" s="12">
        <f t="shared" si="171"/>
        <v>-16146.78</v>
      </c>
      <c r="X975" s="12">
        <f t="shared" si="172"/>
        <v>-21017.23</v>
      </c>
      <c r="Y975" s="12">
        <f t="shared" si="175"/>
        <v>-37164.01</v>
      </c>
      <c r="Z975" s="52"/>
      <c r="AA975" s="25">
        <f t="shared" ref="AA975:AA1044" si="178">Q975-R975</f>
        <v>0</v>
      </c>
      <c r="AB975" s="25"/>
      <c r="AC975" s="25"/>
      <c r="AD975" s="25"/>
      <c r="AE975" s="24">
        <v>1</v>
      </c>
      <c r="AF975" s="24"/>
      <c r="AG975" s="52"/>
      <c r="AH975" s="22" t="s">
        <v>93</v>
      </c>
      <c r="AI975" s="26"/>
      <c r="AJ975" s="22" t="s">
        <v>1739</v>
      </c>
    </row>
    <row r="976" spans="1:36" x14ac:dyDescent="0.2">
      <c r="A976" s="5">
        <v>982</v>
      </c>
      <c r="B976" s="80">
        <v>331000000892</v>
      </c>
      <c r="C976" s="81">
        <v>930940000114</v>
      </c>
      <c r="D976" s="52" t="s">
        <v>1823</v>
      </c>
      <c r="E976" s="52" t="s">
        <v>1824</v>
      </c>
      <c r="F976" s="52" t="s">
        <v>787</v>
      </c>
      <c r="G976" s="58">
        <v>2</v>
      </c>
      <c r="H976" s="58">
        <v>53</v>
      </c>
      <c r="I976" s="52">
        <v>16790743</v>
      </c>
      <c r="J976" s="52">
        <v>231326</v>
      </c>
      <c r="K976" s="51"/>
      <c r="L976" s="52"/>
      <c r="M976" s="22">
        <v>29</v>
      </c>
      <c r="N976" s="22"/>
      <c r="O976" s="23">
        <v>1</v>
      </c>
      <c r="P976" s="23">
        <v>1</v>
      </c>
      <c r="Q976" s="19">
        <f t="shared" si="176"/>
        <v>-29</v>
      </c>
      <c r="R976" s="19">
        <f t="shared" si="177"/>
        <v>-29</v>
      </c>
      <c r="S976" s="5">
        <f t="shared" si="173"/>
        <v>0</v>
      </c>
      <c r="T976" s="5">
        <f t="shared" si="174"/>
        <v>0</v>
      </c>
      <c r="U976" s="5">
        <f t="shared" si="170"/>
        <v>0</v>
      </c>
      <c r="V976" s="24">
        <v>0</v>
      </c>
      <c r="W976" s="12">
        <f t="shared" si="171"/>
        <v>-3687.06</v>
      </c>
      <c r="X976" s="12">
        <f t="shared" si="172"/>
        <v>-4799.21</v>
      </c>
      <c r="Y976" s="12">
        <f t="shared" si="175"/>
        <v>-8486.27</v>
      </c>
      <c r="Z976" s="52"/>
      <c r="AA976" s="25">
        <f t="shared" si="178"/>
        <v>0</v>
      </c>
      <c r="AB976" s="25"/>
      <c r="AC976" s="25"/>
      <c r="AD976" s="25"/>
      <c r="AE976" s="24">
        <v>1</v>
      </c>
      <c r="AF976" s="24"/>
      <c r="AG976" s="52"/>
      <c r="AH976" s="22" t="s">
        <v>93</v>
      </c>
      <c r="AI976" s="26"/>
      <c r="AJ976" s="22" t="s">
        <v>1739</v>
      </c>
    </row>
    <row r="977" spans="1:36" x14ac:dyDescent="0.2">
      <c r="A977" s="5">
        <v>983</v>
      </c>
      <c r="B977" s="80">
        <v>331010247599</v>
      </c>
      <c r="C977" s="81">
        <v>110640017246</v>
      </c>
      <c r="D977" s="52" t="s">
        <v>1825</v>
      </c>
      <c r="E977" s="52" t="s">
        <v>1826</v>
      </c>
      <c r="F977" s="52" t="s">
        <v>787</v>
      </c>
      <c r="G977" s="58">
        <v>4</v>
      </c>
      <c r="H977" s="58">
        <v>24</v>
      </c>
      <c r="I977" s="52" t="s">
        <v>1827</v>
      </c>
      <c r="J977" s="52">
        <v>58173189</v>
      </c>
      <c r="K977" s="51"/>
      <c r="L977" s="52"/>
      <c r="M977" s="22">
        <v>20</v>
      </c>
      <c r="N977" s="22"/>
      <c r="O977" s="23">
        <v>1</v>
      </c>
      <c r="P977" s="23">
        <v>1</v>
      </c>
      <c r="Q977" s="19">
        <f t="shared" si="176"/>
        <v>-20</v>
      </c>
      <c r="R977" s="19">
        <f t="shared" si="177"/>
        <v>-20</v>
      </c>
      <c r="S977" s="5">
        <f t="shared" si="173"/>
        <v>0</v>
      </c>
      <c r="T977" s="5">
        <f t="shared" si="174"/>
        <v>0</v>
      </c>
      <c r="U977" s="5">
        <f t="shared" si="170"/>
        <v>0</v>
      </c>
      <c r="V977" s="24">
        <v>0</v>
      </c>
      <c r="W977" s="12">
        <f t="shared" si="171"/>
        <v>-2542.8000000000002</v>
      </c>
      <c r="X977" s="12">
        <f t="shared" si="172"/>
        <v>-3309.8</v>
      </c>
      <c r="Y977" s="12">
        <f t="shared" si="175"/>
        <v>-5852.6</v>
      </c>
      <c r="Z977" s="52"/>
      <c r="AA977" s="25">
        <f t="shared" si="178"/>
        <v>0</v>
      </c>
      <c r="AB977" s="25"/>
      <c r="AC977" s="25"/>
      <c r="AD977" s="25"/>
      <c r="AE977" s="24">
        <v>1</v>
      </c>
      <c r="AF977" s="24"/>
      <c r="AG977" s="52"/>
      <c r="AH977" s="22" t="s">
        <v>93</v>
      </c>
      <c r="AI977" s="26"/>
      <c r="AJ977" s="22" t="s">
        <v>1739</v>
      </c>
    </row>
    <row r="978" spans="1:36" x14ac:dyDescent="0.2">
      <c r="A978" s="5">
        <v>984</v>
      </c>
      <c r="B978" s="80">
        <v>331000046005</v>
      </c>
      <c r="C978" s="81">
        <v>440005551</v>
      </c>
      <c r="D978" s="52" t="s">
        <v>1828</v>
      </c>
      <c r="E978" s="52" t="s">
        <v>1829</v>
      </c>
      <c r="F978" s="52" t="s">
        <v>787</v>
      </c>
      <c r="G978" s="58">
        <v>4</v>
      </c>
      <c r="H978" s="58">
        <v>57</v>
      </c>
      <c r="I978" s="52">
        <v>13811517</v>
      </c>
      <c r="J978" s="52">
        <v>17329188</v>
      </c>
      <c r="K978" s="51"/>
      <c r="L978" s="52"/>
      <c r="M978" s="22">
        <v>69</v>
      </c>
      <c r="N978" s="22"/>
      <c r="O978" s="23">
        <v>1</v>
      </c>
      <c r="P978" s="23">
        <v>1</v>
      </c>
      <c r="Q978" s="19">
        <f t="shared" si="176"/>
        <v>-69</v>
      </c>
      <c r="R978" s="19">
        <f t="shared" si="177"/>
        <v>-69</v>
      </c>
      <c r="S978" s="5">
        <f t="shared" si="173"/>
        <v>0</v>
      </c>
      <c r="T978" s="5">
        <f t="shared" si="174"/>
        <v>0</v>
      </c>
      <c r="U978" s="5">
        <f t="shared" si="170"/>
        <v>0</v>
      </c>
      <c r="V978" s="24">
        <v>0</v>
      </c>
      <c r="W978" s="12">
        <f t="shared" si="171"/>
        <v>-8772.66</v>
      </c>
      <c r="X978" s="12">
        <f t="shared" si="172"/>
        <v>-11418.810000000001</v>
      </c>
      <c r="Y978" s="12">
        <f t="shared" si="175"/>
        <v>-20191.47</v>
      </c>
      <c r="Z978" s="52"/>
      <c r="AA978" s="25">
        <f t="shared" si="178"/>
        <v>0</v>
      </c>
      <c r="AB978" s="25"/>
      <c r="AC978" s="25"/>
      <c r="AD978" s="25"/>
      <c r="AE978" s="24">
        <v>1</v>
      </c>
      <c r="AF978" s="24"/>
      <c r="AG978" s="52"/>
      <c r="AH978" s="22" t="s">
        <v>93</v>
      </c>
      <c r="AI978" s="26"/>
      <c r="AJ978" s="22" t="s">
        <v>1739</v>
      </c>
    </row>
    <row r="979" spans="1:36" x14ac:dyDescent="0.2">
      <c r="A979" s="5">
        <v>985</v>
      </c>
      <c r="B979" s="80">
        <v>330120088863</v>
      </c>
      <c r="C979" s="81">
        <v>770111300895</v>
      </c>
      <c r="D979" s="52" t="s">
        <v>1830</v>
      </c>
      <c r="E979" s="52" t="s">
        <v>1831</v>
      </c>
      <c r="F979" s="52" t="s">
        <v>787</v>
      </c>
      <c r="G979" s="58">
        <v>6</v>
      </c>
      <c r="H979" s="58">
        <v>1</v>
      </c>
      <c r="I979" s="52">
        <v>16634235</v>
      </c>
      <c r="J979" s="52">
        <v>47140</v>
      </c>
      <c r="K979" s="51"/>
      <c r="L979" s="52"/>
      <c r="M979" s="22">
        <v>181</v>
      </c>
      <c r="N979" s="22"/>
      <c r="O979" s="23">
        <v>1</v>
      </c>
      <c r="P979" s="23">
        <v>1</v>
      </c>
      <c r="Q979" s="19">
        <f t="shared" si="176"/>
        <v>-181</v>
      </c>
      <c r="R979" s="19">
        <f t="shared" si="177"/>
        <v>-181</v>
      </c>
      <c r="S979" s="5">
        <f t="shared" si="173"/>
        <v>0</v>
      </c>
      <c r="T979" s="5">
        <f t="shared" si="174"/>
        <v>0</v>
      </c>
      <c r="U979" s="5">
        <f t="shared" si="170"/>
        <v>0</v>
      </c>
      <c r="V979" s="24">
        <v>0</v>
      </c>
      <c r="W979" s="12">
        <f t="shared" si="171"/>
        <v>-23012.34</v>
      </c>
      <c r="X979" s="12">
        <f t="shared" si="172"/>
        <v>-29953.690000000002</v>
      </c>
      <c r="Y979" s="12">
        <f t="shared" si="175"/>
        <v>-52966.03</v>
      </c>
      <c r="Z979" s="52"/>
      <c r="AA979" s="25">
        <f t="shared" si="178"/>
        <v>0</v>
      </c>
      <c r="AB979" s="25"/>
      <c r="AC979" s="25"/>
      <c r="AD979" s="25"/>
      <c r="AE979" s="24">
        <v>1</v>
      </c>
      <c r="AF979" s="24"/>
      <c r="AG979" s="52"/>
      <c r="AH979" s="22" t="s">
        <v>93</v>
      </c>
      <c r="AI979" s="26"/>
      <c r="AJ979" s="22" t="s">
        <v>1739</v>
      </c>
    </row>
    <row r="980" spans="1:36" x14ac:dyDescent="0.2">
      <c r="A980" s="5">
        <v>986</v>
      </c>
      <c r="B980" s="80">
        <v>330120088863</v>
      </c>
      <c r="C980" s="81">
        <v>770111300895</v>
      </c>
      <c r="D980" s="52" t="s">
        <v>1830</v>
      </c>
      <c r="E980" s="52" t="s">
        <v>1831</v>
      </c>
      <c r="F980" s="52" t="s">
        <v>787</v>
      </c>
      <c r="G980" s="58">
        <v>6</v>
      </c>
      <c r="H980" s="58">
        <v>1</v>
      </c>
      <c r="I980" s="52">
        <v>72814</v>
      </c>
      <c r="J980" s="52">
        <v>3457805</v>
      </c>
      <c r="K980" s="51"/>
      <c r="L980" s="52"/>
      <c r="M980" s="22">
        <v>250</v>
      </c>
      <c r="N980" s="22"/>
      <c r="O980" s="23">
        <v>1</v>
      </c>
      <c r="P980" s="23">
        <v>1</v>
      </c>
      <c r="Q980" s="19">
        <f t="shared" si="176"/>
        <v>-250</v>
      </c>
      <c r="R980" s="19">
        <f t="shared" si="177"/>
        <v>-250</v>
      </c>
      <c r="S980" s="5">
        <f t="shared" si="173"/>
        <v>0</v>
      </c>
      <c r="T980" s="5">
        <f t="shared" si="174"/>
        <v>0</v>
      </c>
      <c r="U980" s="5">
        <f t="shared" si="170"/>
        <v>0</v>
      </c>
      <c r="V980" s="24">
        <v>0</v>
      </c>
      <c r="W980" s="12">
        <f t="shared" si="171"/>
        <v>-31785</v>
      </c>
      <c r="X980" s="12">
        <f t="shared" si="172"/>
        <v>-41372.5</v>
      </c>
      <c r="Y980" s="12">
        <f t="shared" si="175"/>
        <v>-73157.5</v>
      </c>
      <c r="Z980" s="52"/>
      <c r="AA980" s="25">
        <f t="shared" si="178"/>
        <v>0</v>
      </c>
      <c r="AB980" s="25"/>
      <c r="AC980" s="25"/>
      <c r="AD980" s="25"/>
      <c r="AE980" s="24">
        <v>1</v>
      </c>
      <c r="AF980" s="24"/>
      <c r="AG980" s="52"/>
      <c r="AH980" s="22" t="s">
        <v>93</v>
      </c>
      <c r="AI980" s="26"/>
      <c r="AJ980" s="22" t="s">
        <v>1739</v>
      </c>
    </row>
    <row r="981" spans="1:36" x14ac:dyDescent="0.2">
      <c r="A981" s="5">
        <v>987</v>
      </c>
      <c r="B981" s="80">
        <v>330120088863</v>
      </c>
      <c r="C981" s="81">
        <v>770111300895</v>
      </c>
      <c r="D981" s="52" t="s">
        <v>1830</v>
      </c>
      <c r="E981" s="52" t="s">
        <v>1831</v>
      </c>
      <c r="F981" s="52" t="s">
        <v>787</v>
      </c>
      <c r="G981" s="58">
        <v>6</v>
      </c>
      <c r="H981" s="58">
        <v>1</v>
      </c>
      <c r="I981" s="52">
        <v>74287</v>
      </c>
      <c r="J981" s="52">
        <v>3457873</v>
      </c>
      <c r="K981" s="51"/>
      <c r="L981" s="52"/>
      <c r="M981" s="22">
        <v>20</v>
      </c>
      <c r="N981" s="22"/>
      <c r="O981" s="23">
        <v>1</v>
      </c>
      <c r="P981" s="23">
        <v>1</v>
      </c>
      <c r="Q981" s="19">
        <f t="shared" si="176"/>
        <v>-20</v>
      </c>
      <c r="R981" s="19">
        <f t="shared" si="177"/>
        <v>-20</v>
      </c>
      <c r="S981" s="5">
        <f t="shared" si="173"/>
        <v>0</v>
      </c>
      <c r="T981" s="5">
        <f t="shared" si="174"/>
        <v>0</v>
      </c>
      <c r="U981" s="5">
        <f t="shared" si="170"/>
        <v>0</v>
      </c>
      <c r="V981" s="24">
        <v>0</v>
      </c>
      <c r="W981" s="12">
        <f t="shared" si="171"/>
        <v>-2542.8000000000002</v>
      </c>
      <c r="X981" s="12">
        <f t="shared" si="172"/>
        <v>-3309.8</v>
      </c>
      <c r="Y981" s="12">
        <f t="shared" si="175"/>
        <v>-5852.6</v>
      </c>
      <c r="Z981" s="52"/>
      <c r="AA981" s="25">
        <f t="shared" si="178"/>
        <v>0</v>
      </c>
      <c r="AB981" s="25"/>
      <c r="AC981" s="25"/>
      <c r="AD981" s="25"/>
      <c r="AE981" s="24">
        <v>1</v>
      </c>
      <c r="AF981" s="24"/>
      <c r="AG981" s="52"/>
      <c r="AH981" s="22" t="s">
        <v>93</v>
      </c>
      <c r="AI981" s="26"/>
      <c r="AJ981" s="22" t="s">
        <v>1739</v>
      </c>
    </row>
    <row r="982" spans="1:36" x14ac:dyDescent="0.2">
      <c r="A982" s="5">
        <v>988</v>
      </c>
      <c r="B982" s="80">
        <v>331010764194</v>
      </c>
      <c r="C982" s="81">
        <v>540618401006</v>
      </c>
      <c r="D982" s="52" t="s">
        <v>1832</v>
      </c>
      <c r="E982" s="52" t="s">
        <v>1833</v>
      </c>
      <c r="F982" s="52" t="s">
        <v>211</v>
      </c>
      <c r="G982" s="58">
        <v>27</v>
      </c>
      <c r="H982" s="58">
        <v>56</v>
      </c>
      <c r="I982" s="52">
        <v>27041874</v>
      </c>
      <c r="J982" s="52">
        <v>57913624</v>
      </c>
      <c r="K982" s="51"/>
      <c r="L982" s="52"/>
      <c r="M982" s="22">
        <v>53</v>
      </c>
      <c r="N982" s="22"/>
      <c r="O982" s="23">
        <v>1</v>
      </c>
      <c r="P982" s="23">
        <v>1</v>
      </c>
      <c r="Q982" s="19">
        <f t="shared" si="176"/>
        <v>-53</v>
      </c>
      <c r="R982" s="19">
        <f t="shared" si="177"/>
        <v>-53</v>
      </c>
      <c r="S982" s="5">
        <f t="shared" si="173"/>
        <v>0</v>
      </c>
      <c r="T982" s="5">
        <f t="shared" si="174"/>
        <v>0</v>
      </c>
      <c r="U982" s="5">
        <f t="shared" si="170"/>
        <v>0</v>
      </c>
      <c r="V982" s="24">
        <v>0</v>
      </c>
      <c r="W982" s="12">
        <f t="shared" si="171"/>
        <v>-6738.42</v>
      </c>
      <c r="X982" s="12">
        <f t="shared" si="172"/>
        <v>-8770.9700000000012</v>
      </c>
      <c r="Y982" s="12">
        <f t="shared" si="175"/>
        <v>-15509.390000000001</v>
      </c>
      <c r="Z982" s="52"/>
      <c r="AA982" s="25">
        <f t="shared" si="178"/>
        <v>0</v>
      </c>
      <c r="AB982" s="25"/>
      <c r="AC982" s="25"/>
      <c r="AD982" s="25"/>
      <c r="AE982" s="24">
        <v>1</v>
      </c>
      <c r="AF982" s="24"/>
      <c r="AG982" s="52"/>
      <c r="AH982" s="22" t="s">
        <v>93</v>
      </c>
      <c r="AI982" s="26"/>
      <c r="AJ982" s="22" t="s">
        <v>1739</v>
      </c>
    </row>
    <row r="983" spans="1:36" x14ac:dyDescent="0.2">
      <c r="A983" s="5">
        <v>989</v>
      </c>
      <c r="B983" s="80">
        <v>600400080570</v>
      </c>
      <c r="C983" s="81">
        <v>800217400806</v>
      </c>
      <c r="D983" s="52" t="s">
        <v>6591</v>
      </c>
      <c r="E983" s="52" t="s">
        <v>1834</v>
      </c>
      <c r="F983" s="52" t="s">
        <v>1708</v>
      </c>
      <c r="G983" s="58">
        <v>25</v>
      </c>
      <c r="H983" s="58" t="s">
        <v>134</v>
      </c>
      <c r="I983" s="52">
        <v>97603687</v>
      </c>
      <c r="J983" s="52">
        <v>40499</v>
      </c>
      <c r="K983" s="51"/>
      <c r="L983" s="52"/>
      <c r="M983" s="22">
        <v>1156</v>
      </c>
      <c r="N983" s="22"/>
      <c r="O983" s="23">
        <v>1</v>
      </c>
      <c r="P983" s="23">
        <v>1</v>
      </c>
      <c r="Q983" s="19">
        <f t="shared" si="176"/>
        <v>-1156</v>
      </c>
      <c r="R983" s="19">
        <f t="shared" si="177"/>
        <v>-1156</v>
      </c>
      <c r="S983" s="5">
        <f t="shared" si="173"/>
        <v>0</v>
      </c>
      <c r="T983" s="5">
        <f t="shared" si="174"/>
        <v>0</v>
      </c>
      <c r="U983" s="5">
        <f t="shared" si="170"/>
        <v>0</v>
      </c>
      <c r="V983" s="24">
        <v>0</v>
      </c>
      <c r="W983" s="12">
        <f t="shared" si="171"/>
        <v>-146973.84</v>
      </c>
      <c r="X983" s="12">
        <f t="shared" si="172"/>
        <v>-191306.44</v>
      </c>
      <c r="Y983" s="12">
        <f t="shared" si="175"/>
        <v>-338280.28</v>
      </c>
      <c r="Z983" s="52"/>
      <c r="AA983" s="25">
        <f t="shared" si="178"/>
        <v>0</v>
      </c>
      <c r="AB983" s="25"/>
      <c r="AC983" s="25"/>
      <c r="AD983" s="25"/>
      <c r="AE983" s="24">
        <v>1</v>
      </c>
      <c r="AF983" s="24"/>
      <c r="AG983" s="52"/>
      <c r="AH983" s="22" t="s">
        <v>93</v>
      </c>
      <c r="AI983" s="26"/>
      <c r="AJ983" s="22" t="s">
        <v>1739</v>
      </c>
    </row>
    <row r="984" spans="1:36" x14ac:dyDescent="0.2">
      <c r="A984" s="5">
        <v>990</v>
      </c>
      <c r="B984" s="59">
        <v>331000041757</v>
      </c>
      <c r="C984" s="82">
        <v>650802300659</v>
      </c>
      <c r="D984" s="52" t="s">
        <v>1835</v>
      </c>
      <c r="E984" s="52" t="s">
        <v>1836</v>
      </c>
      <c r="F984" s="52" t="s">
        <v>1814</v>
      </c>
      <c r="G984" s="58">
        <v>2</v>
      </c>
      <c r="H984" s="58">
        <v>36</v>
      </c>
      <c r="I984" s="59">
        <v>122589</v>
      </c>
      <c r="J984" s="52">
        <v>770810</v>
      </c>
      <c r="K984" s="51"/>
      <c r="L984" s="52"/>
      <c r="M984" s="22">
        <v>841</v>
      </c>
      <c r="N984" s="22"/>
      <c r="O984" s="23">
        <v>1</v>
      </c>
      <c r="P984" s="23">
        <v>1</v>
      </c>
      <c r="Q984" s="19">
        <f t="shared" si="176"/>
        <v>-841</v>
      </c>
      <c r="R984" s="19">
        <f t="shared" si="177"/>
        <v>-841</v>
      </c>
      <c r="S984" s="5">
        <f t="shared" si="173"/>
        <v>0</v>
      </c>
      <c r="T984" s="5">
        <f t="shared" si="174"/>
        <v>0</v>
      </c>
      <c r="U984" s="5">
        <f t="shared" si="170"/>
        <v>0</v>
      </c>
      <c r="V984" s="24">
        <v>0</v>
      </c>
      <c r="W984" s="12">
        <f t="shared" si="171"/>
        <v>-106924.74</v>
      </c>
      <c r="X984" s="12">
        <f t="shared" si="172"/>
        <v>-139177.09</v>
      </c>
      <c r="Y984" s="12">
        <f t="shared" si="175"/>
        <v>-246101.83000000002</v>
      </c>
      <c r="Z984" s="52"/>
      <c r="AA984" s="25">
        <f t="shared" si="178"/>
        <v>0</v>
      </c>
      <c r="AB984" s="25"/>
      <c r="AC984" s="25"/>
      <c r="AD984" s="25"/>
      <c r="AE984" s="24">
        <v>1</v>
      </c>
      <c r="AF984" s="24"/>
      <c r="AG984" s="52"/>
      <c r="AH984" s="22" t="s">
        <v>1837</v>
      </c>
      <c r="AI984" s="26"/>
      <c r="AJ984" s="22" t="s">
        <v>1739</v>
      </c>
    </row>
    <row r="985" spans="1:36" x14ac:dyDescent="0.2">
      <c r="A985" s="5">
        <v>991</v>
      </c>
      <c r="B985" s="59"/>
      <c r="C985" s="82">
        <v>650802300659</v>
      </c>
      <c r="D985" s="52" t="s">
        <v>1835</v>
      </c>
      <c r="E985" s="52" t="s">
        <v>6609</v>
      </c>
      <c r="F985" s="52" t="s">
        <v>1814</v>
      </c>
      <c r="G985" s="58">
        <v>2</v>
      </c>
      <c r="H985" s="58">
        <v>36</v>
      </c>
      <c r="I985" s="59"/>
      <c r="J985" s="52"/>
      <c r="K985" s="51"/>
      <c r="L985" s="52"/>
      <c r="M985" s="22">
        <v>18</v>
      </c>
      <c r="N985" s="22"/>
      <c r="O985" s="23">
        <v>1</v>
      </c>
      <c r="P985" s="23">
        <v>1</v>
      </c>
      <c r="Q985" s="19">
        <f t="shared" si="176"/>
        <v>-18</v>
      </c>
      <c r="R985" s="19">
        <f t="shared" si="177"/>
        <v>-18</v>
      </c>
      <c r="S985" s="5">
        <f t="shared" si="173"/>
        <v>0</v>
      </c>
      <c r="T985" s="5">
        <f t="shared" si="174"/>
        <v>0</v>
      </c>
      <c r="U985" s="5">
        <f t="shared" si="170"/>
        <v>0</v>
      </c>
      <c r="V985" s="24">
        <v>0</v>
      </c>
      <c r="W985" s="12">
        <f t="shared" si="171"/>
        <v>-2288.52</v>
      </c>
      <c r="X985" s="12">
        <f t="shared" si="172"/>
        <v>-2978.82</v>
      </c>
      <c r="Y985" s="12">
        <f t="shared" si="175"/>
        <v>-5267.34</v>
      </c>
      <c r="Z985" s="52"/>
      <c r="AA985" s="25">
        <f t="shared" si="178"/>
        <v>0</v>
      </c>
      <c r="AB985" s="25"/>
      <c r="AC985" s="25"/>
      <c r="AD985" s="25"/>
      <c r="AE985" s="24">
        <v>1</v>
      </c>
      <c r="AF985" s="24"/>
      <c r="AG985" s="52"/>
      <c r="AH985" s="22" t="s">
        <v>1837</v>
      </c>
      <c r="AI985" s="26"/>
      <c r="AJ985" s="22" t="s">
        <v>1739</v>
      </c>
    </row>
    <row r="986" spans="1:36" x14ac:dyDescent="0.2">
      <c r="A986" s="5">
        <v>992</v>
      </c>
      <c r="B986" s="59">
        <v>331017816200</v>
      </c>
      <c r="C986" s="82">
        <v>701029300740</v>
      </c>
      <c r="D986" s="52" t="s">
        <v>1838</v>
      </c>
      <c r="E986" s="52" t="s">
        <v>787</v>
      </c>
      <c r="F986" s="52" t="s">
        <v>787</v>
      </c>
      <c r="G986" s="58">
        <v>4</v>
      </c>
      <c r="H986" s="58">
        <v>76</v>
      </c>
      <c r="I986" s="52">
        <v>87977338</v>
      </c>
      <c r="J986" s="52">
        <v>3457845</v>
      </c>
      <c r="K986" s="51"/>
      <c r="L986" s="52"/>
      <c r="M986" s="22">
        <v>251</v>
      </c>
      <c r="N986" s="22"/>
      <c r="O986" s="23">
        <v>1</v>
      </c>
      <c r="P986" s="23">
        <v>1</v>
      </c>
      <c r="Q986" s="19">
        <f t="shared" si="176"/>
        <v>-251</v>
      </c>
      <c r="R986" s="19">
        <f t="shared" si="177"/>
        <v>-251</v>
      </c>
      <c r="S986" s="5">
        <f t="shared" si="173"/>
        <v>0</v>
      </c>
      <c r="T986" s="5">
        <f t="shared" si="174"/>
        <v>0</v>
      </c>
      <c r="U986" s="5">
        <f t="shared" si="170"/>
        <v>0</v>
      </c>
      <c r="V986" s="24">
        <v>0</v>
      </c>
      <c r="W986" s="12">
        <f t="shared" si="171"/>
        <v>-31912.14</v>
      </c>
      <c r="X986" s="12">
        <f t="shared" si="172"/>
        <v>-41537.990000000005</v>
      </c>
      <c r="Y986" s="12">
        <f t="shared" si="175"/>
        <v>-73450.13</v>
      </c>
      <c r="Z986" s="52"/>
      <c r="AA986" s="25">
        <f t="shared" si="178"/>
        <v>0</v>
      </c>
      <c r="AB986" s="25"/>
      <c r="AC986" s="25"/>
      <c r="AD986" s="25"/>
      <c r="AE986" s="24">
        <v>1</v>
      </c>
      <c r="AF986" s="24"/>
      <c r="AG986" s="52"/>
      <c r="AH986" s="22" t="s">
        <v>93</v>
      </c>
      <c r="AI986" s="26"/>
      <c r="AJ986" s="22" t="s">
        <v>1739</v>
      </c>
    </row>
    <row r="987" spans="1:36" x14ac:dyDescent="0.2">
      <c r="A987" s="5">
        <v>993</v>
      </c>
      <c r="B987" s="59">
        <v>331017816200</v>
      </c>
      <c r="C987" s="82">
        <v>701029300740</v>
      </c>
      <c r="D987" s="52" t="s">
        <v>1839</v>
      </c>
      <c r="E987" s="52" t="s">
        <v>1840</v>
      </c>
      <c r="F987" s="52" t="s">
        <v>211</v>
      </c>
      <c r="G987" s="58">
        <v>27</v>
      </c>
      <c r="H987" s="58">
        <v>1</v>
      </c>
      <c r="I987" s="52">
        <v>7923378</v>
      </c>
      <c r="J987" s="52" t="s">
        <v>1841</v>
      </c>
      <c r="K987" s="51"/>
      <c r="L987" s="52"/>
      <c r="M987" s="19">
        <v>727</v>
      </c>
      <c r="N987" s="19"/>
      <c r="O987" s="23">
        <v>1</v>
      </c>
      <c r="P987" s="23">
        <v>1</v>
      </c>
      <c r="Q987" s="19">
        <f t="shared" si="176"/>
        <v>-727</v>
      </c>
      <c r="R987" s="19">
        <f t="shared" si="177"/>
        <v>-727</v>
      </c>
      <c r="S987" s="5">
        <f t="shared" si="173"/>
        <v>0</v>
      </c>
      <c r="T987" s="5">
        <f t="shared" si="174"/>
        <v>0</v>
      </c>
      <c r="U987" s="5">
        <f t="shared" si="170"/>
        <v>0</v>
      </c>
      <c r="V987" s="24">
        <v>0</v>
      </c>
      <c r="W987" s="12">
        <f t="shared" si="171"/>
        <v>-92430.78</v>
      </c>
      <c r="X987" s="12">
        <f t="shared" si="172"/>
        <v>-120311.23000000001</v>
      </c>
      <c r="Y987" s="12">
        <f t="shared" si="175"/>
        <v>-212742.01</v>
      </c>
      <c r="Z987" s="52"/>
      <c r="AA987" s="25">
        <f t="shared" si="178"/>
        <v>0</v>
      </c>
      <c r="AB987" s="25"/>
      <c r="AC987" s="25"/>
      <c r="AD987" s="25"/>
      <c r="AE987" s="24">
        <v>1</v>
      </c>
      <c r="AF987" s="24"/>
      <c r="AG987" s="52"/>
      <c r="AH987" s="22" t="s">
        <v>93</v>
      </c>
      <c r="AI987" s="26"/>
      <c r="AJ987" s="22" t="s">
        <v>1739</v>
      </c>
    </row>
    <row r="988" spans="1:36" x14ac:dyDescent="0.2">
      <c r="A988" s="5">
        <v>994</v>
      </c>
      <c r="B988" s="59"/>
      <c r="C988" s="82">
        <v>701029300741</v>
      </c>
      <c r="D988" s="52" t="s">
        <v>1839</v>
      </c>
      <c r="E988" s="52" t="s">
        <v>6624</v>
      </c>
      <c r="F988" s="52" t="s">
        <v>211</v>
      </c>
      <c r="G988" s="58">
        <v>27</v>
      </c>
      <c r="H988" s="58">
        <v>1</v>
      </c>
      <c r="I988" s="52"/>
      <c r="J988" s="52"/>
      <c r="K988" s="51"/>
      <c r="L988" s="52"/>
      <c r="M988" s="19">
        <v>12</v>
      </c>
      <c r="N988" s="19"/>
      <c r="O988" s="23">
        <v>1</v>
      </c>
      <c r="P988" s="23">
        <v>1</v>
      </c>
      <c r="Q988" s="19">
        <f t="shared" si="176"/>
        <v>-12</v>
      </c>
      <c r="R988" s="19">
        <f t="shared" si="177"/>
        <v>-12</v>
      </c>
      <c r="S988" s="5">
        <f t="shared" ref="S988" si="179">IF(OR(AND(AH988="кафе",Q988&lt;25),AND(AH988="рестораны",Q988&lt;110),AND(AH988="гостиницы",Q988&lt;70),AND(AH988="азс и автомойки",Q988&lt;160),AND(AH988="сауны",Q988&lt;80),AND(AH988="бани",Q988&lt;50)),1,0)</f>
        <v>0</v>
      </c>
      <c r="T988" s="5">
        <f t="shared" ref="T988" si="180">S988*IF(AH988="кафе",25-Q988,IF(AH988="рестораны",110-Q988,IF(AH988="гостиницы",70-Q988,IF(AH988="азс и автомойки",160-Q988,IF(AH988="сауны",80-Q988,IF(AH988="бани",50-Q988,0))))))</f>
        <v>0</v>
      </c>
      <c r="U988" s="5">
        <f t="shared" ref="U988" si="181">(vod+kan)*T988</f>
        <v>0</v>
      </c>
      <c r="V988" s="24">
        <v>1</v>
      </c>
      <c r="W988" s="12">
        <f t="shared" ref="W988" si="182">IF( OR(AH988="респ.бюджет",AH988="гор.бюджет",AH988="обл.бюджет"),vod_b,IF(AH988="район",vod_r,IF(AH988="талсуат",vod_tal,IF(AH988="коммунал.хоз-во",vod_kom,vod))))*Q988</f>
        <v>-1525.68</v>
      </c>
      <c r="X988" s="12">
        <f t="shared" ref="X988" si="183">IF( OR(AH988="респ.бюджет",AH988="гор.бюджет",AH988="обл.бюджет"),kan_b,IF(AH988="район",kan_r,IF(AH988="талсуат",kan_tal,IF(AH988="коммунал.хоз-во",kan_kom,kan))))*R988</f>
        <v>-1985.88</v>
      </c>
      <c r="Y988" s="12">
        <f t="shared" ref="Y988" si="184">W988+X988+AC988</f>
        <v>-3511.5600000000004</v>
      </c>
      <c r="Z988" s="52"/>
      <c r="AA988" s="25">
        <f t="shared" si="178"/>
        <v>0</v>
      </c>
      <c r="AB988" s="25"/>
      <c r="AC988" s="25"/>
      <c r="AD988" s="25"/>
      <c r="AE988" s="24">
        <v>1</v>
      </c>
      <c r="AF988" s="24"/>
      <c r="AG988" s="52"/>
      <c r="AH988" s="22" t="s">
        <v>93</v>
      </c>
      <c r="AI988" s="26"/>
      <c r="AJ988" s="22" t="s">
        <v>1739</v>
      </c>
    </row>
    <row r="989" spans="1:36" x14ac:dyDescent="0.2">
      <c r="A989" s="5">
        <v>995</v>
      </c>
      <c r="B989" s="59">
        <v>331012183043</v>
      </c>
      <c r="C989" s="82">
        <v>800201400918</v>
      </c>
      <c r="D989" s="52" t="s">
        <v>1842</v>
      </c>
      <c r="E989" s="52" t="s">
        <v>1764</v>
      </c>
      <c r="F989" s="52"/>
      <c r="G989" s="58"/>
      <c r="H989" s="58"/>
      <c r="I989" s="52">
        <v>16863762</v>
      </c>
      <c r="J989" s="52">
        <v>47990</v>
      </c>
      <c r="K989" s="51"/>
      <c r="L989" s="52"/>
      <c r="M989" s="22">
        <v>51</v>
      </c>
      <c r="N989" s="22"/>
      <c r="O989" s="23">
        <v>1</v>
      </c>
      <c r="P989" s="23">
        <v>1</v>
      </c>
      <c r="Q989" s="19">
        <f t="shared" si="176"/>
        <v>-51</v>
      </c>
      <c r="R989" s="19">
        <f t="shared" si="177"/>
        <v>-51</v>
      </c>
      <c r="S989" s="5">
        <f t="shared" si="173"/>
        <v>0</v>
      </c>
      <c r="T989" s="5">
        <f t="shared" si="174"/>
        <v>0</v>
      </c>
      <c r="U989" s="5">
        <f t="shared" si="170"/>
        <v>0</v>
      </c>
      <c r="V989" s="24">
        <v>0</v>
      </c>
      <c r="W989" s="12">
        <f t="shared" si="171"/>
        <v>-6484.14</v>
      </c>
      <c r="X989" s="12">
        <f t="shared" si="172"/>
        <v>-8439.99</v>
      </c>
      <c r="Y989" s="12">
        <f t="shared" si="175"/>
        <v>-14924.130000000001</v>
      </c>
      <c r="Z989" s="52"/>
      <c r="AA989" s="25">
        <f t="shared" si="178"/>
        <v>0</v>
      </c>
      <c r="AB989" s="25"/>
      <c r="AC989" s="25"/>
      <c r="AD989" s="25"/>
      <c r="AE989" s="24"/>
      <c r="AF989" s="24"/>
      <c r="AG989" s="52"/>
      <c r="AH989" s="22" t="s">
        <v>93</v>
      </c>
      <c r="AI989" s="26"/>
      <c r="AJ989" s="22" t="s">
        <v>1739</v>
      </c>
    </row>
    <row r="990" spans="1:36" x14ac:dyDescent="0.2">
      <c r="A990" s="5">
        <v>996</v>
      </c>
      <c r="B990" s="46">
        <v>331010755195</v>
      </c>
      <c r="C990" s="47">
        <v>530227401029</v>
      </c>
      <c r="D990" s="52" t="s">
        <v>1843</v>
      </c>
      <c r="E990" s="46" t="s">
        <v>1844</v>
      </c>
      <c r="F990" s="46" t="s">
        <v>787</v>
      </c>
      <c r="G990" s="49">
        <v>4</v>
      </c>
      <c r="H990" s="49">
        <v>46</v>
      </c>
      <c r="I990" s="50">
        <v>11491321</v>
      </c>
      <c r="J990" s="50">
        <v>829825</v>
      </c>
      <c r="K990" s="51"/>
      <c r="L990" s="50"/>
      <c r="M990" s="22">
        <v>16</v>
      </c>
      <c r="N990" s="22"/>
      <c r="O990" s="23">
        <v>1</v>
      </c>
      <c r="P990" s="23">
        <v>1</v>
      </c>
      <c r="Q990" s="19">
        <f t="shared" si="176"/>
        <v>-16</v>
      </c>
      <c r="R990" s="19">
        <f t="shared" si="177"/>
        <v>-16</v>
      </c>
      <c r="S990" s="5">
        <f t="shared" si="173"/>
        <v>0</v>
      </c>
      <c r="T990" s="5">
        <f t="shared" si="174"/>
        <v>0</v>
      </c>
      <c r="U990" s="5">
        <f t="shared" si="170"/>
        <v>0</v>
      </c>
      <c r="V990" s="24">
        <v>0</v>
      </c>
      <c r="W990" s="12">
        <f t="shared" si="171"/>
        <v>-2034.24</v>
      </c>
      <c r="X990" s="12">
        <f t="shared" si="172"/>
        <v>-2647.84</v>
      </c>
      <c r="Y990" s="12">
        <f t="shared" si="175"/>
        <v>-4682.08</v>
      </c>
      <c r="Z990" s="52"/>
      <c r="AA990" s="25">
        <f t="shared" si="178"/>
        <v>0</v>
      </c>
      <c r="AB990" s="25"/>
      <c r="AC990" s="25"/>
      <c r="AD990" s="25"/>
      <c r="AE990" s="24">
        <v>1</v>
      </c>
      <c r="AF990" s="24"/>
      <c r="AG990" s="50"/>
      <c r="AH990" s="22" t="s">
        <v>93</v>
      </c>
      <c r="AI990" s="26"/>
      <c r="AJ990" s="22" t="s">
        <v>1739</v>
      </c>
    </row>
    <row r="991" spans="1:36" x14ac:dyDescent="0.2">
      <c r="A991" s="5">
        <v>997</v>
      </c>
      <c r="B991" s="46">
        <v>620300247883</v>
      </c>
      <c r="C991" s="47">
        <v>40940009548</v>
      </c>
      <c r="D991" s="52" t="s">
        <v>1845</v>
      </c>
      <c r="E991" s="46" t="s">
        <v>1846</v>
      </c>
      <c r="F991" s="46" t="s">
        <v>1067</v>
      </c>
      <c r="G991" s="49">
        <v>6</v>
      </c>
      <c r="H991" s="49">
        <v>32</v>
      </c>
      <c r="I991" s="50">
        <v>15559375</v>
      </c>
      <c r="J991" s="50">
        <v>99913</v>
      </c>
      <c r="K991" s="51"/>
      <c r="L991" s="50"/>
      <c r="M991" s="22">
        <v>86</v>
      </c>
      <c r="N991" s="22"/>
      <c r="O991" s="23">
        <v>1</v>
      </c>
      <c r="P991" s="23">
        <v>1</v>
      </c>
      <c r="Q991" s="19">
        <f t="shared" si="176"/>
        <v>-86</v>
      </c>
      <c r="R991" s="19">
        <f t="shared" si="177"/>
        <v>-86</v>
      </c>
      <c r="S991" s="5">
        <f t="shared" si="173"/>
        <v>0</v>
      </c>
      <c r="T991" s="5">
        <f t="shared" si="174"/>
        <v>0</v>
      </c>
      <c r="U991" s="5">
        <f t="shared" si="170"/>
        <v>0</v>
      </c>
      <c r="V991" s="24">
        <v>0</v>
      </c>
      <c r="W991" s="12">
        <f t="shared" si="171"/>
        <v>-10934.04</v>
      </c>
      <c r="X991" s="12">
        <f t="shared" si="172"/>
        <v>-14232.140000000001</v>
      </c>
      <c r="Y991" s="12">
        <f t="shared" si="175"/>
        <v>-25166.18</v>
      </c>
      <c r="Z991" s="52"/>
      <c r="AA991" s="25">
        <f t="shared" si="178"/>
        <v>0</v>
      </c>
      <c r="AB991" s="25"/>
      <c r="AC991" s="25"/>
      <c r="AD991" s="25"/>
      <c r="AE991" s="24">
        <v>1</v>
      </c>
      <c r="AF991" s="24"/>
      <c r="AG991" s="50"/>
      <c r="AH991" s="22" t="s">
        <v>93</v>
      </c>
      <c r="AI991" s="26"/>
      <c r="AJ991" s="22" t="s">
        <v>1739</v>
      </c>
    </row>
    <row r="992" spans="1:36" x14ac:dyDescent="0.2">
      <c r="A992" s="5">
        <v>998</v>
      </c>
      <c r="B992" s="46">
        <v>330810381151</v>
      </c>
      <c r="C992" s="47">
        <v>781110400701</v>
      </c>
      <c r="D992" s="52" t="s">
        <v>1847</v>
      </c>
      <c r="E992" s="46" t="s">
        <v>1848</v>
      </c>
      <c r="F992" s="46" t="s">
        <v>211</v>
      </c>
      <c r="G992" s="49">
        <v>27</v>
      </c>
      <c r="H992" s="49">
        <v>26</v>
      </c>
      <c r="I992" s="50">
        <v>6667377</v>
      </c>
      <c r="J992" s="50">
        <v>977377</v>
      </c>
      <c r="K992" s="51"/>
      <c r="L992" s="50"/>
      <c r="M992" s="22">
        <v>552</v>
      </c>
      <c r="N992" s="22"/>
      <c r="O992" s="23">
        <v>1</v>
      </c>
      <c r="P992" s="23">
        <v>1</v>
      </c>
      <c r="Q992" s="19">
        <f t="shared" si="176"/>
        <v>-552</v>
      </c>
      <c r="R992" s="19">
        <f t="shared" si="177"/>
        <v>-552</v>
      </c>
      <c r="S992" s="5">
        <f t="shared" si="173"/>
        <v>0</v>
      </c>
      <c r="T992" s="5">
        <f t="shared" si="174"/>
        <v>0</v>
      </c>
      <c r="U992" s="5">
        <f t="shared" si="170"/>
        <v>0</v>
      </c>
      <c r="V992" s="24">
        <v>0</v>
      </c>
      <c r="W992" s="12">
        <f t="shared" si="171"/>
        <v>-70181.279999999999</v>
      </c>
      <c r="X992" s="12">
        <f t="shared" si="172"/>
        <v>-91350.48000000001</v>
      </c>
      <c r="Y992" s="12">
        <f t="shared" si="175"/>
        <v>-161531.76</v>
      </c>
      <c r="Z992" s="52"/>
      <c r="AA992" s="25">
        <f t="shared" si="178"/>
        <v>0</v>
      </c>
      <c r="AB992" s="25"/>
      <c r="AC992" s="25"/>
      <c r="AD992" s="25"/>
      <c r="AE992" s="24">
        <v>1</v>
      </c>
      <c r="AF992" s="24"/>
      <c r="AG992" s="50"/>
      <c r="AH992" s="22" t="s">
        <v>93</v>
      </c>
      <c r="AI992" s="26"/>
      <c r="AJ992" s="22" t="s">
        <v>1739</v>
      </c>
    </row>
    <row r="993" spans="1:36" x14ac:dyDescent="0.2">
      <c r="A993" s="5">
        <v>999</v>
      </c>
      <c r="B993" s="46">
        <v>330210450310</v>
      </c>
      <c r="C993" s="47">
        <v>770107400126</v>
      </c>
      <c r="D993" s="52" t="s">
        <v>1849</v>
      </c>
      <c r="E993" s="46" t="s">
        <v>1850</v>
      </c>
      <c r="F993" s="46" t="s">
        <v>787</v>
      </c>
      <c r="G993" s="49">
        <v>6</v>
      </c>
      <c r="H993" s="49">
        <v>21</v>
      </c>
      <c r="I993" s="50">
        <v>2240207</v>
      </c>
      <c r="J993" s="50">
        <v>47138</v>
      </c>
      <c r="K993" s="51"/>
      <c r="L993" s="50"/>
      <c r="M993" s="22">
        <v>123</v>
      </c>
      <c r="N993" s="22"/>
      <c r="O993" s="23">
        <v>1</v>
      </c>
      <c r="P993" s="23">
        <v>1</v>
      </c>
      <c r="Q993" s="19">
        <f t="shared" si="176"/>
        <v>-123</v>
      </c>
      <c r="R993" s="19">
        <f t="shared" si="177"/>
        <v>-123</v>
      </c>
      <c r="S993" s="5">
        <f t="shared" si="173"/>
        <v>0</v>
      </c>
      <c r="T993" s="5">
        <f t="shared" si="174"/>
        <v>0</v>
      </c>
      <c r="U993" s="5">
        <f t="shared" si="170"/>
        <v>0</v>
      </c>
      <c r="V993" s="24">
        <v>0</v>
      </c>
      <c r="W993" s="12">
        <f t="shared" si="171"/>
        <v>-15638.22</v>
      </c>
      <c r="X993" s="12">
        <f t="shared" si="172"/>
        <v>-20355.27</v>
      </c>
      <c r="Y993" s="12">
        <f t="shared" si="175"/>
        <v>-35993.49</v>
      </c>
      <c r="Z993" s="52"/>
      <c r="AA993" s="25">
        <f t="shared" si="178"/>
        <v>0</v>
      </c>
      <c r="AB993" s="25"/>
      <c r="AC993" s="25"/>
      <c r="AD993" s="25"/>
      <c r="AE993" s="24">
        <v>1</v>
      </c>
      <c r="AF993" s="24"/>
      <c r="AG993" s="50"/>
      <c r="AH993" s="22" t="s">
        <v>93</v>
      </c>
      <c r="AI993" s="26"/>
      <c r="AJ993" s="22" t="s">
        <v>1739</v>
      </c>
    </row>
    <row r="994" spans="1:36" x14ac:dyDescent="0.2">
      <c r="A994" s="5">
        <v>1000</v>
      </c>
      <c r="B994" s="80">
        <v>331010281863</v>
      </c>
      <c r="C994" s="81">
        <v>580211402089</v>
      </c>
      <c r="D994" s="52" t="s">
        <v>1851</v>
      </c>
      <c r="E994" s="52" t="s">
        <v>1852</v>
      </c>
      <c r="F994" s="52" t="s">
        <v>1814</v>
      </c>
      <c r="G994" s="58">
        <v>12</v>
      </c>
      <c r="H994" s="58">
        <v>2</v>
      </c>
      <c r="I994" s="52">
        <v>1530053</v>
      </c>
      <c r="J994" s="52">
        <v>17328462</v>
      </c>
      <c r="K994" s="51"/>
      <c r="L994" s="52"/>
      <c r="M994" s="22">
        <v>111</v>
      </c>
      <c r="N994" s="22"/>
      <c r="O994" s="23">
        <v>1</v>
      </c>
      <c r="P994" s="23">
        <v>1</v>
      </c>
      <c r="Q994" s="19">
        <f t="shared" si="176"/>
        <v>-111</v>
      </c>
      <c r="R994" s="19">
        <f t="shared" si="177"/>
        <v>-111</v>
      </c>
      <c r="S994" s="5">
        <f t="shared" si="173"/>
        <v>0</v>
      </c>
      <c r="T994" s="5">
        <f t="shared" si="174"/>
        <v>0</v>
      </c>
      <c r="U994" s="5">
        <f t="shared" si="170"/>
        <v>0</v>
      </c>
      <c r="V994" s="24">
        <v>0</v>
      </c>
      <c r="W994" s="12">
        <f t="shared" si="171"/>
        <v>-14112.54</v>
      </c>
      <c r="X994" s="12">
        <f t="shared" si="172"/>
        <v>-18369.39</v>
      </c>
      <c r="Y994" s="12">
        <f t="shared" si="175"/>
        <v>-32481.93</v>
      </c>
      <c r="Z994" s="52"/>
      <c r="AA994" s="25">
        <f t="shared" si="178"/>
        <v>0</v>
      </c>
      <c r="AB994" s="25"/>
      <c r="AC994" s="25"/>
      <c r="AD994" s="25"/>
      <c r="AE994" s="24">
        <v>1</v>
      </c>
      <c r="AF994" s="24"/>
      <c r="AG994" s="52"/>
      <c r="AH994" s="22" t="s">
        <v>292</v>
      </c>
      <c r="AI994" s="26"/>
      <c r="AJ994" s="22" t="s">
        <v>1739</v>
      </c>
    </row>
    <row r="995" spans="1:36" x14ac:dyDescent="0.2">
      <c r="A995" s="5">
        <v>1001</v>
      </c>
      <c r="B995" s="80">
        <v>331017816200</v>
      </c>
      <c r="C995" s="81">
        <v>701079300740</v>
      </c>
      <c r="D995" s="52" t="s">
        <v>1853</v>
      </c>
      <c r="E995" s="52" t="s">
        <v>1854</v>
      </c>
      <c r="F995" s="52" t="s">
        <v>211</v>
      </c>
      <c r="G995" s="58">
        <v>27</v>
      </c>
      <c r="H995" s="58">
        <v>46</v>
      </c>
      <c r="I995" s="52">
        <v>15133375</v>
      </c>
      <c r="J995" s="52">
        <v>231328</v>
      </c>
      <c r="K995" s="51"/>
      <c r="L995" s="52"/>
      <c r="M995" s="22">
        <v>166</v>
      </c>
      <c r="N995" s="22"/>
      <c r="O995" s="23">
        <v>1</v>
      </c>
      <c r="P995" s="23">
        <v>1</v>
      </c>
      <c r="Q995" s="19">
        <f t="shared" si="176"/>
        <v>-166</v>
      </c>
      <c r="R995" s="19">
        <f t="shared" si="177"/>
        <v>-166</v>
      </c>
      <c r="S995" s="5">
        <f t="shared" si="173"/>
        <v>0</v>
      </c>
      <c r="T995" s="5">
        <f t="shared" si="174"/>
        <v>0</v>
      </c>
      <c r="U995" s="5">
        <f t="shared" si="170"/>
        <v>0</v>
      </c>
      <c r="V995" s="24">
        <v>0</v>
      </c>
      <c r="W995" s="12">
        <f t="shared" si="171"/>
        <v>-21105.24</v>
      </c>
      <c r="X995" s="12">
        <f t="shared" si="172"/>
        <v>-27471.34</v>
      </c>
      <c r="Y995" s="12">
        <f t="shared" si="175"/>
        <v>-48576.58</v>
      </c>
      <c r="Z995" s="52"/>
      <c r="AA995" s="25">
        <f t="shared" si="178"/>
        <v>0</v>
      </c>
      <c r="AB995" s="25"/>
      <c r="AC995" s="25"/>
      <c r="AD995" s="25"/>
      <c r="AE995" s="24">
        <v>1</v>
      </c>
      <c r="AF995" s="24"/>
      <c r="AG995" s="52"/>
      <c r="AH995" s="22" t="s">
        <v>93</v>
      </c>
      <c r="AI995" s="26"/>
      <c r="AJ995" s="22" t="s">
        <v>1739</v>
      </c>
    </row>
    <row r="996" spans="1:36" x14ac:dyDescent="0.2">
      <c r="A996" s="5">
        <v>1002</v>
      </c>
      <c r="B996" s="83">
        <v>330120750860</v>
      </c>
      <c r="C996" s="81">
        <v>490901401825</v>
      </c>
      <c r="D996" s="52" t="s">
        <v>1855</v>
      </c>
      <c r="E996" s="52" t="s">
        <v>1856</v>
      </c>
      <c r="F996" s="52" t="s">
        <v>211</v>
      </c>
      <c r="G996" s="58">
        <v>27</v>
      </c>
      <c r="H996" s="58">
        <v>47</v>
      </c>
      <c r="I996" s="52">
        <v>27210204</v>
      </c>
      <c r="J996" s="52">
        <v>57908324</v>
      </c>
      <c r="K996" s="51"/>
      <c r="L996" s="52"/>
      <c r="M996" s="22">
        <v>165</v>
      </c>
      <c r="N996" s="22"/>
      <c r="O996" s="23">
        <v>1</v>
      </c>
      <c r="P996" s="23">
        <v>1</v>
      </c>
      <c r="Q996" s="19">
        <f t="shared" si="176"/>
        <v>-165</v>
      </c>
      <c r="R996" s="19">
        <f t="shared" si="177"/>
        <v>-165</v>
      </c>
      <c r="S996" s="5">
        <f t="shared" si="173"/>
        <v>0</v>
      </c>
      <c r="T996" s="5">
        <f t="shared" si="174"/>
        <v>0</v>
      </c>
      <c r="U996" s="5">
        <f t="shared" si="170"/>
        <v>0</v>
      </c>
      <c r="V996" s="24">
        <v>0</v>
      </c>
      <c r="W996" s="12">
        <f t="shared" si="171"/>
        <v>-20978.1</v>
      </c>
      <c r="X996" s="12">
        <f t="shared" si="172"/>
        <v>-27305.850000000002</v>
      </c>
      <c r="Y996" s="12">
        <f t="shared" si="175"/>
        <v>-48283.95</v>
      </c>
      <c r="Z996" s="52"/>
      <c r="AA996" s="25">
        <f t="shared" si="178"/>
        <v>0</v>
      </c>
      <c r="AB996" s="25"/>
      <c r="AC996" s="25"/>
      <c r="AD996" s="25"/>
      <c r="AE996" s="24">
        <v>1</v>
      </c>
      <c r="AF996" s="24"/>
      <c r="AG996" s="52"/>
      <c r="AH996" s="22" t="s">
        <v>93</v>
      </c>
      <c r="AI996" s="26"/>
      <c r="AJ996" s="22" t="s">
        <v>1739</v>
      </c>
    </row>
    <row r="997" spans="1:36" x14ac:dyDescent="0.2">
      <c r="A997" s="5">
        <v>1003</v>
      </c>
      <c r="B997" s="83">
        <v>600700132481</v>
      </c>
      <c r="C997" s="81">
        <v>970140005153</v>
      </c>
      <c r="D997" s="52" t="s">
        <v>1857</v>
      </c>
      <c r="E997" s="46" t="s">
        <v>1858</v>
      </c>
      <c r="F997" s="46" t="s">
        <v>965</v>
      </c>
      <c r="G997" s="49">
        <v>24</v>
      </c>
      <c r="H997" s="49">
        <v>46</v>
      </c>
      <c r="I997" s="50">
        <v>2256274</v>
      </c>
      <c r="J997" s="50">
        <v>98994</v>
      </c>
      <c r="K997" s="51"/>
      <c r="L997" s="50"/>
      <c r="M997" s="22">
        <v>447</v>
      </c>
      <c r="N997" s="22"/>
      <c r="O997" s="23">
        <v>1</v>
      </c>
      <c r="P997" s="23">
        <v>1</v>
      </c>
      <c r="Q997" s="19">
        <f t="shared" si="176"/>
        <v>-447</v>
      </c>
      <c r="R997" s="19">
        <f t="shared" si="177"/>
        <v>-447</v>
      </c>
      <c r="S997" s="5">
        <f t="shared" si="173"/>
        <v>0</v>
      </c>
      <c r="T997" s="5">
        <f t="shared" si="174"/>
        <v>0</v>
      </c>
      <c r="U997" s="5">
        <f t="shared" si="170"/>
        <v>0</v>
      </c>
      <c r="V997" s="24">
        <v>0</v>
      </c>
      <c r="W997" s="12">
        <f t="shared" si="171"/>
        <v>-56831.58</v>
      </c>
      <c r="X997" s="12">
        <f t="shared" si="172"/>
        <v>-73974.03</v>
      </c>
      <c r="Y997" s="12">
        <f t="shared" si="175"/>
        <v>-130805.61</v>
      </c>
      <c r="Z997" s="52"/>
      <c r="AA997" s="25">
        <f t="shared" si="178"/>
        <v>0</v>
      </c>
      <c r="AB997" s="25"/>
      <c r="AC997" s="25"/>
      <c r="AD997" s="25"/>
      <c r="AE997" s="24">
        <v>1</v>
      </c>
      <c r="AF997" s="24"/>
      <c r="AG997" s="50"/>
      <c r="AH997" s="22" t="s">
        <v>93</v>
      </c>
      <c r="AI997" s="26"/>
      <c r="AJ997" s="22" t="s">
        <v>1739</v>
      </c>
    </row>
    <row r="998" spans="1:36" x14ac:dyDescent="0.2">
      <c r="A998" s="5">
        <v>1004</v>
      </c>
      <c r="B998" s="83">
        <v>600700132481</v>
      </c>
      <c r="C998" s="81">
        <v>970140005153</v>
      </c>
      <c r="D998" s="52" t="s">
        <v>1857</v>
      </c>
      <c r="E998" s="46" t="s">
        <v>1859</v>
      </c>
      <c r="F998" s="46" t="s">
        <v>965</v>
      </c>
      <c r="G998" s="49">
        <v>24</v>
      </c>
      <c r="H998" s="49">
        <v>46</v>
      </c>
      <c r="I998" s="50">
        <v>2255799</v>
      </c>
      <c r="J998" s="50">
        <v>58173272</v>
      </c>
      <c r="K998" s="51"/>
      <c r="L998" s="50"/>
      <c r="M998" s="22">
        <v>135</v>
      </c>
      <c r="N998" s="22"/>
      <c r="O998" s="23">
        <v>1</v>
      </c>
      <c r="P998" s="23">
        <v>1</v>
      </c>
      <c r="Q998" s="19">
        <f t="shared" si="176"/>
        <v>-135</v>
      </c>
      <c r="R998" s="19">
        <f t="shared" si="177"/>
        <v>-135</v>
      </c>
      <c r="S998" s="5">
        <f t="shared" si="173"/>
        <v>0</v>
      </c>
      <c r="T998" s="5">
        <f t="shared" si="174"/>
        <v>0</v>
      </c>
      <c r="U998" s="5">
        <f t="shared" si="170"/>
        <v>0</v>
      </c>
      <c r="V998" s="24">
        <v>0</v>
      </c>
      <c r="W998" s="12">
        <f t="shared" si="171"/>
        <v>-17163.900000000001</v>
      </c>
      <c r="X998" s="12">
        <f t="shared" si="172"/>
        <v>-22341.15</v>
      </c>
      <c r="Y998" s="12">
        <f t="shared" si="175"/>
        <v>-39505.050000000003</v>
      </c>
      <c r="Z998" s="52"/>
      <c r="AA998" s="25">
        <f t="shared" si="178"/>
        <v>0</v>
      </c>
      <c r="AB998" s="25"/>
      <c r="AC998" s="25"/>
      <c r="AD998" s="25"/>
      <c r="AE998" s="24">
        <v>1</v>
      </c>
      <c r="AF998" s="24"/>
      <c r="AG998" s="50"/>
      <c r="AH998" s="22" t="s">
        <v>93</v>
      </c>
      <c r="AI998" s="26"/>
      <c r="AJ998" s="22" t="s">
        <v>1739</v>
      </c>
    </row>
    <row r="999" spans="1:36" x14ac:dyDescent="0.2">
      <c r="A999" s="5">
        <v>1005</v>
      </c>
      <c r="B999" s="83">
        <v>331012202578</v>
      </c>
      <c r="C999" s="81">
        <v>710611300129</v>
      </c>
      <c r="D999" s="52" t="s">
        <v>1860</v>
      </c>
      <c r="E999" s="52" t="s">
        <v>1861</v>
      </c>
      <c r="F999" s="52" t="s">
        <v>211</v>
      </c>
      <c r="G999" s="58">
        <v>23</v>
      </c>
      <c r="H999" s="58">
        <v>5</v>
      </c>
      <c r="I999" s="52">
        <v>12872049</v>
      </c>
      <c r="J999" s="52">
        <v>17328930</v>
      </c>
      <c r="K999" s="51"/>
      <c r="L999" s="52"/>
      <c r="M999" s="22">
        <v>186</v>
      </c>
      <c r="N999" s="22"/>
      <c r="O999" s="23">
        <v>1</v>
      </c>
      <c r="P999" s="23">
        <v>1</v>
      </c>
      <c r="Q999" s="19">
        <f t="shared" si="176"/>
        <v>-186</v>
      </c>
      <c r="R999" s="19">
        <f t="shared" si="177"/>
        <v>-186</v>
      </c>
      <c r="S999" s="5">
        <f t="shared" si="173"/>
        <v>0</v>
      </c>
      <c r="T999" s="5">
        <f t="shared" si="174"/>
        <v>0</v>
      </c>
      <c r="U999" s="5">
        <f t="shared" si="170"/>
        <v>0</v>
      </c>
      <c r="V999" s="24">
        <v>0</v>
      </c>
      <c r="W999" s="12">
        <f t="shared" si="171"/>
        <v>-23648.04</v>
      </c>
      <c r="X999" s="12">
        <f t="shared" si="172"/>
        <v>-30781.140000000003</v>
      </c>
      <c r="Y999" s="12">
        <f t="shared" si="175"/>
        <v>-54429.180000000008</v>
      </c>
      <c r="Z999" s="52"/>
      <c r="AA999" s="25">
        <f t="shared" si="178"/>
        <v>0</v>
      </c>
      <c r="AB999" s="25"/>
      <c r="AC999" s="25"/>
      <c r="AD999" s="25"/>
      <c r="AE999" s="24">
        <v>1</v>
      </c>
      <c r="AF999" s="24"/>
      <c r="AG999" s="52"/>
      <c r="AH999" s="22" t="s">
        <v>93</v>
      </c>
      <c r="AI999" s="26"/>
      <c r="AJ999" s="22" t="s">
        <v>1739</v>
      </c>
    </row>
    <row r="1000" spans="1:36" x14ac:dyDescent="0.2">
      <c r="A1000" s="5">
        <v>1006</v>
      </c>
      <c r="B1000" s="80">
        <v>331010377388</v>
      </c>
      <c r="C1000" s="81">
        <v>740124301254</v>
      </c>
      <c r="D1000" s="52" t="s">
        <v>1862</v>
      </c>
      <c r="E1000" s="52" t="s">
        <v>1863</v>
      </c>
      <c r="F1000" s="52"/>
      <c r="G1000" s="58"/>
      <c r="H1000" s="58"/>
      <c r="I1000" s="52">
        <v>16116749</v>
      </c>
      <c r="J1000" s="52">
        <v>122957</v>
      </c>
      <c r="K1000" s="51"/>
      <c r="L1000" s="52"/>
      <c r="M1000" s="22">
        <v>67</v>
      </c>
      <c r="N1000" s="22"/>
      <c r="O1000" s="23">
        <v>1</v>
      </c>
      <c r="P1000" s="23">
        <v>1</v>
      </c>
      <c r="Q1000" s="19">
        <f t="shared" si="176"/>
        <v>-67</v>
      </c>
      <c r="R1000" s="19">
        <f t="shared" si="177"/>
        <v>-67</v>
      </c>
      <c r="S1000" s="5">
        <f t="shared" si="173"/>
        <v>0</v>
      </c>
      <c r="T1000" s="5">
        <f t="shared" si="174"/>
        <v>0</v>
      </c>
      <c r="U1000" s="5">
        <f t="shared" si="170"/>
        <v>0</v>
      </c>
      <c r="V1000" s="24">
        <v>0</v>
      </c>
      <c r="W1000" s="12">
        <f t="shared" si="171"/>
        <v>-8518.3799999999992</v>
      </c>
      <c r="X1000" s="12">
        <f t="shared" si="172"/>
        <v>-11087.83</v>
      </c>
      <c r="Y1000" s="12">
        <f t="shared" si="175"/>
        <v>-19606.21</v>
      </c>
      <c r="Z1000" s="52"/>
      <c r="AA1000" s="25">
        <f t="shared" si="178"/>
        <v>0</v>
      </c>
      <c r="AB1000" s="25"/>
      <c r="AC1000" s="25"/>
      <c r="AD1000" s="25"/>
      <c r="AE1000" s="24">
        <v>1</v>
      </c>
      <c r="AF1000" s="24"/>
      <c r="AG1000" s="52"/>
      <c r="AH1000" s="22" t="s">
        <v>93</v>
      </c>
      <c r="AI1000" s="26"/>
      <c r="AJ1000" s="22" t="s">
        <v>1739</v>
      </c>
    </row>
    <row r="1001" spans="1:36" x14ac:dyDescent="0.2">
      <c r="A1001" s="5">
        <v>1007</v>
      </c>
      <c r="B1001" s="80">
        <v>331010257464</v>
      </c>
      <c r="C1001" s="81">
        <v>610306401401</v>
      </c>
      <c r="D1001" s="52" t="s">
        <v>1864</v>
      </c>
      <c r="E1001" s="52" t="s">
        <v>1865</v>
      </c>
      <c r="F1001" s="52" t="s">
        <v>1067</v>
      </c>
      <c r="G1001" s="58">
        <v>32</v>
      </c>
      <c r="H1001" s="58"/>
      <c r="I1001" s="52">
        <v>27031959</v>
      </c>
      <c r="J1001" s="52">
        <v>317950</v>
      </c>
      <c r="K1001" s="51"/>
      <c r="L1001" s="52"/>
      <c r="M1001" s="22">
        <v>398</v>
      </c>
      <c r="N1001" s="22"/>
      <c r="O1001" s="23">
        <v>1</v>
      </c>
      <c r="P1001" s="23">
        <v>1</v>
      </c>
      <c r="Q1001" s="19">
        <f t="shared" si="176"/>
        <v>-398</v>
      </c>
      <c r="R1001" s="19">
        <f t="shared" si="177"/>
        <v>-398</v>
      </c>
      <c r="S1001" s="5">
        <f t="shared" si="173"/>
        <v>0</v>
      </c>
      <c r="T1001" s="5">
        <f t="shared" si="174"/>
        <v>0</v>
      </c>
      <c r="U1001" s="5">
        <f t="shared" si="170"/>
        <v>0</v>
      </c>
      <c r="V1001" s="24">
        <v>0</v>
      </c>
      <c r="W1001" s="12">
        <f t="shared" si="171"/>
        <v>-50601.72</v>
      </c>
      <c r="X1001" s="12">
        <f t="shared" si="172"/>
        <v>-65865.02</v>
      </c>
      <c r="Y1001" s="12">
        <f t="shared" si="175"/>
        <v>-116466.74</v>
      </c>
      <c r="Z1001" s="52"/>
      <c r="AA1001" s="25">
        <f t="shared" si="178"/>
        <v>0</v>
      </c>
      <c r="AB1001" s="25"/>
      <c r="AC1001" s="25"/>
      <c r="AD1001" s="25"/>
      <c r="AE1001" s="24">
        <v>1</v>
      </c>
      <c r="AF1001" s="24"/>
      <c r="AG1001" s="52"/>
      <c r="AH1001" s="22" t="s">
        <v>93</v>
      </c>
      <c r="AI1001" s="26"/>
      <c r="AJ1001" s="22" t="s">
        <v>1739</v>
      </c>
    </row>
    <row r="1002" spans="1:36" x14ac:dyDescent="0.2">
      <c r="A1002" s="5">
        <v>1008</v>
      </c>
      <c r="B1002" s="80"/>
      <c r="C1002" s="81">
        <v>610306401401</v>
      </c>
      <c r="D1002" s="52" t="s">
        <v>1864</v>
      </c>
      <c r="E1002" s="52" t="s">
        <v>6622</v>
      </c>
      <c r="F1002" s="52"/>
      <c r="G1002" s="58"/>
      <c r="H1002" s="58"/>
      <c r="I1002" s="52"/>
      <c r="J1002" s="52"/>
      <c r="K1002" s="51"/>
      <c r="L1002" s="52"/>
      <c r="M1002" s="22">
        <v>5</v>
      </c>
      <c r="N1002" s="22"/>
      <c r="O1002" s="23">
        <v>1</v>
      </c>
      <c r="P1002" s="23">
        <v>1</v>
      </c>
      <c r="Q1002" s="19">
        <f t="shared" si="176"/>
        <v>-5</v>
      </c>
      <c r="R1002" s="19">
        <f t="shared" si="177"/>
        <v>-5</v>
      </c>
      <c r="S1002" s="5">
        <f t="shared" ref="S1002" si="185">IF(OR(AND(AH1002="кафе",Q1002&lt;25),AND(AH1002="рестораны",Q1002&lt;110),AND(AH1002="гостиницы",Q1002&lt;70),AND(AH1002="азс и автомойки",Q1002&lt;160),AND(AH1002="сауны",Q1002&lt;80),AND(AH1002="бани",Q1002&lt;50)),1,0)</f>
        <v>0</v>
      </c>
      <c r="T1002" s="5">
        <f t="shared" ref="T1002" si="186">S1002*IF(AH1002="кафе",25-Q1002,IF(AH1002="рестораны",110-Q1002,IF(AH1002="гостиницы",70-Q1002,IF(AH1002="азс и автомойки",160-Q1002,IF(AH1002="сауны",80-Q1002,IF(AH1002="бани",50-Q1002,0))))))</f>
        <v>0</v>
      </c>
      <c r="U1002" s="5">
        <f t="shared" ref="U1002" si="187">(vod+kan)*T1002</f>
        <v>0</v>
      </c>
      <c r="V1002" s="24">
        <v>1</v>
      </c>
      <c r="W1002" s="12">
        <f t="shared" ref="W1002" si="188">IF( OR(AH1002="респ.бюджет",AH1002="гор.бюджет",AH1002="обл.бюджет"),vod_b,IF(AH1002="район",vod_r,IF(AH1002="талсуат",vod_tal,IF(AH1002="коммунал.хоз-во",vod_kom,vod))))*Q1002</f>
        <v>-635.70000000000005</v>
      </c>
      <c r="X1002" s="12">
        <f t="shared" ref="X1002" si="189">IF( OR(AH1002="респ.бюджет",AH1002="гор.бюджет",AH1002="обл.бюджет"),kan_b,IF(AH1002="район",kan_r,IF(AH1002="талсуат",kan_tal,IF(AH1002="коммунал.хоз-во",kan_kom,kan))))*R1002</f>
        <v>-827.45</v>
      </c>
      <c r="Y1002" s="12">
        <f t="shared" ref="Y1002" si="190">W1002+X1002+AC1002</f>
        <v>-1463.15</v>
      </c>
      <c r="Z1002" s="52"/>
      <c r="AA1002" s="25">
        <f t="shared" si="178"/>
        <v>0</v>
      </c>
      <c r="AB1002" s="25"/>
      <c r="AC1002" s="25"/>
      <c r="AD1002" s="25"/>
      <c r="AE1002" s="24">
        <v>1</v>
      </c>
      <c r="AF1002" s="24"/>
      <c r="AG1002" s="52"/>
      <c r="AH1002" s="22" t="s">
        <v>93</v>
      </c>
      <c r="AI1002" s="26"/>
      <c r="AJ1002" s="22" t="s">
        <v>1739</v>
      </c>
    </row>
    <row r="1003" spans="1:36" x14ac:dyDescent="0.2">
      <c r="A1003" s="5">
        <v>1009</v>
      </c>
      <c r="B1003" s="80">
        <v>331000015736</v>
      </c>
      <c r="C1003" s="81">
        <v>110240002510</v>
      </c>
      <c r="D1003" s="52" t="s">
        <v>1866</v>
      </c>
      <c r="E1003" s="52" t="s">
        <v>1867</v>
      </c>
      <c r="F1003" s="52" t="s">
        <v>123</v>
      </c>
      <c r="G1003" s="58">
        <v>46</v>
      </c>
      <c r="H1003" s="58">
        <v>1</v>
      </c>
      <c r="I1003" s="52" t="s">
        <v>1868</v>
      </c>
      <c r="J1003" s="52">
        <v>703</v>
      </c>
      <c r="K1003" s="51"/>
      <c r="L1003" s="52"/>
      <c r="M1003" s="22">
        <v>138</v>
      </c>
      <c r="N1003" s="22"/>
      <c r="O1003" s="23">
        <v>1</v>
      </c>
      <c r="P1003" s="23">
        <v>1</v>
      </c>
      <c r="Q1003" s="19">
        <f t="shared" si="176"/>
        <v>-138</v>
      </c>
      <c r="R1003" s="19">
        <f t="shared" si="177"/>
        <v>-138</v>
      </c>
      <c r="S1003" s="5">
        <f t="shared" si="173"/>
        <v>0</v>
      </c>
      <c r="T1003" s="5">
        <f t="shared" si="174"/>
        <v>0</v>
      </c>
      <c r="U1003" s="5">
        <f t="shared" si="170"/>
        <v>0</v>
      </c>
      <c r="V1003" s="24">
        <v>0</v>
      </c>
      <c r="W1003" s="12">
        <f t="shared" si="171"/>
        <v>-17545.32</v>
      </c>
      <c r="X1003" s="12">
        <f t="shared" si="172"/>
        <v>-22837.620000000003</v>
      </c>
      <c r="Y1003" s="12">
        <f t="shared" si="175"/>
        <v>-40382.94</v>
      </c>
      <c r="Z1003" s="52"/>
      <c r="AA1003" s="25">
        <f t="shared" si="178"/>
        <v>0</v>
      </c>
      <c r="AB1003" s="25"/>
      <c r="AC1003" s="25"/>
      <c r="AD1003" s="25"/>
      <c r="AE1003" s="24">
        <v>1</v>
      </c>
      <c r="AF1003" s="24"/>
      <c r="AG1003" s="52"/>
      <c r="AH1003" s="22" t="s">
        <v>93</v>
      </c>
      <c r="AI1003" s="26"/>
      <c r="AJ1003" s="22" t="s">
        <v>1739</v>
      </c>
    </row>
    <row r="1004" spans="1:36" x14ac:dyDescent="0.2">
      <c r="A1004" s="5">
        <v>1010</v>
      </c>
      <c r="B1004" s="80">
        <v>331010676455</v>
      </c>
      <c r="C1004" s="81">
        <v>460501401508</v>
      </c>
      <c r="D1004" s="52" t="s">
        <v>1869</v>
      </c>
      <c r="E1004" s="52" t="s">
        <v>1870</v>
      </c>
      <c r="F1004" s="52"/>
      <c r="G1004" s="58"/>
      <c r="H1004" s="58"/>
      <c r="I1004" s="52">
        <v>463063</v>
      </c>
      <c r="J1004" s="52">
        <v>51230</v>
      </c>
      <c r="K1004" s="51"/>
      <c r="L1004" s="52"/>
      <c r="M1004" s="22">
        <v>331</v>
      </c>
      <c r="N1004" s="22"/>
      <c r="O1004" s="23">
        <v>1</v>
      </c>
      <c r="P1004" s="23">
        <v>1</v>
      </c>
      <c r="Q1004" s="19">
        <f t="shared" si="176"/>
        <v>-331</v>
      </c>
      <c r="R1004" s="19">
        <f t="shared" si="177"/>
        <v>-331</v>
      </c>
      <c r="S1004" s="5">
        <f t="shared" si="173"/>
        <v>0</v>
      </c>
      <c r="T1004" s="5">
        <f t="shared" si="174"/>
        <v>0</v>
      </c>
      <c r="U1004" s="5">
        <f t="shared" si="170"/>
        <v>0</v>
      </c>
      <c r="V1004" s="24">
        <v>0</v>
      </c>
      <c r="W1004" s="12">
        <f t="shared" si="171"/>
        <v>-42083.340000000004</v>
      </c>
      <c r="X1004" s="12">
        <f t="shared" si="172"/>
        <v>-54777.19</v>
      </c>
      <c r="Y1004" s="12">
        <f t="shared" si="175"/>
        <v>-96860.53</v>
      </c>
      <c r="Z1004" s="52"/>
      <c r="AA1004" s="25">
        <f t="shared" si="178"/>
        <v>0</v>
      </c>
      <c r="AB1004" s="25"/>
      <c r="AC1004" s="25"/>
      <c r="AD1004" s="25"/>
      <c r="AE1004" s="24"/>
      <c r="AF1004" s="24"/>
      <c r="AG1004" s="52"/>
      <c r="AH1004" s="22" t="s">
        <v>93</v>
      </c>
      <c r="AI1004" s="26"/>
      <c r="AJ1004" s="22" t="s">
        <v>1739</v>
      </c>
    </row>
    <row r="1005" spans="1:36" x14ac:dyDescent="0.2">
      <c r="A1005" s="5">
        <v>1011</v>
      </c>
      <c r="B1005" s="80">
        <v>331018907610</v>
      </c>
      <c r="C1005" s="81">
        <v>681007400552</v>
      </c>
      <c r="D1005" s="52" t="s">
        <v>6680</v>
      </c>
      <c r="E1005" s="52" t="s">
        <v>1871</v>
      </c>
      <c r="F1005" s="52" t="s">
        <v>1872</v>
      </c>
      <c r="G1005" s="58">
        <v>45</v>
      </c>
      <c r="H1005" s="58">
        <v>21</v>
      </c>
      <c r="I1005" s="52">
        <v>27071861</v>
      </c>
      <c r="J1005" s="52">
        <v>58173270</v>
      </c>
      <c r="K1005" s="51"/>
      <c r="L1005" s="52"/>
      <c r="M1005" s="22">
        <v>43</v>
      </c>
      <c r="N1005" s="22"/>
      <c r="O1005" s="23">
        <v>1</v>
      </c>
      <c r="P1005" s="23">
        <v>1</v>
      </c>
      <c r="Q1005" s="19">
        <f t="shared" si="176"/>
        <v>-43</v>
      </c>
      <c r="R1005" s="19">
        <f t="shared" si="177"/>
        <v>-43</v>
      </c>
      <c r="S1005" s="5">
        <f t="shared" si="173"/>
        <v>0</v>
      </c>
      <c r="T1005" s="5">
        <f t="shared" si="174"/>
        <v>0</v>
      </c>
      <c r="U1005" s="5">
        <f t="shared" si="170"/>
        <v>0</v>
      </c>
      <c r="V1005" s="24">
        <v>0</v>
      </c>
      <c r="W1005" s="12">
        <f t="shared" si="171"/>
        <v>-5467.02</v>
      </c>
      <c r="X1005" s="12">
        <f t="shared" si="172"/>
        <v>-7116.0700000000006</v>
      </c>
      <c r="Y1005" s="12">
        <f t="shared" si="175"/>
        <v>-12583.09</v>
      </c>
      <c r="Z1005" s="52"/>
      <c r="AA1005" s="25">
        <f t="shared" si="178"/>
        <v>0</v>
      </c>
      <c r="AB1005" s="25"/>
      <c r="AC1005" s="25"/>
      <c r="AD1005" s="25"/>
      <c r="AE1005" s="24">
        <v>1</v>
      </c>
      <c r="AF1005" s="24"/>
      <c r="AG1005" s="52"/>
      <c r="AH1005" s="22" t="s">
        <v>93</v>
      </c>
      <c r="AI1005" s="26"/>
      <c r="AJ1005" s="22" t="s">
        <v>1739</v>
      </c>
    </row>
    <row r="1006" spans="1:36" x14ac:dyDescent="0.2">
      <c r="A1006" s="5">
        <v>1012</v>
      </c>
      <c r="B1006" s="80">
        <v>331012216490</v>
      </c>
      <c r="C1006" s="81">
        <v>670330401512</v>
      </c>
      <c r="D1006" s="52" t="s">
        <v>1873</v>
      </c>
      <c r="E1006" s="52" t="s">
        <v>1874</v>
      </c>
      <c r="F1006" s="52" t="s">
        <v>1875</v>
      </c>
      <c r="G1006" s="58">
        <v>25</v>
      </c>
      <c r="H1006" s="58"/>
      <c r="I1006" s="52">
        <v>14370423</v>
      </c>
      <c r="J1006" s="52">
        <v>17333239</v>
      </c>
      <c r="K1006" s="51"/>
      <c r="L1006" s="52"/>
      <c r="M1006" s="22">
        <v>344</v>
      </c>
      <c r="N1006" s="22"/>
      <c r="O1006" s="23">
        <v>1</v>
      </c>
      <c r="P1006" s="23">
        <v>1</v>
      </c>
      <c r="Q1006" s="19">
        <f t="shared" si="176"/>
        <v>-344</v>
      </c>
      <c r="R1006" s="19">
        <f t="shared" si="177"/>
        <v>-344</v>
      </c>
      <c r="S1006" s="5">
        <f t="shared" si="173"/>
        <v>0</v>
      </c>
      <c r="T1006" s="5">
        <f t="shared" si="174"/>
        <v>0</v>
      </c>
      <c r="U1006" s="5">
        <f t="shared" si="170"/>
        <v>0</v>
      </c>
      <c r="V1006" s="24">
        <v>0</v>
      </c>
      <c r="W1006" s="12">
        <f t="shared" si="171"/>
        <v>-43736.160000000003</v>
      </c>
      <c r="X1006" s="12">
        <f t="shared" si="172"/>
        <v>-56928.560000000005</v>
      </c>
      <c r="Y1006" s="12">
        <f t="shared" si="175"/>
        <v>-100664.72</v>
      </c>
      <c r="Z1006" s="52"/>
      <c r="AA1006" s="25">
        <f t="shared" si="178"/>
        <v>0</v>
      </c>
      <c r="AB1006" s="25"/>
      <c r="AC1006" s="25"/>
      <c r="AD1006" s="25"/>
      <c r="AE1006" s="24">
        <v>1</v>
      </c>
      <c r="AF1006" s="24"/>
      <c r="AG1006" s="52"/>
      <c r="AH1006" s="22" t="s">
        <v>3363</v>
      </c>
      <c r="AI1006" s="26"/>
      <c r="AJ1006" s="22" t="s">
        <v>1739</v>
      </c>
    </row>
    <row r="1007" spans="1:36" x14ac:dyDescent="0.2">
      <c r="A1007" s="5">
        <v>1013</v>
      </c>
      <c r="B1007" s="99">
        <v>582100227514</v>
      </c>
      <c r="C1007" s="81">
        <v>31040000399</v>
      </c>
      <c r="D1007" s="52" t="s">
        <v>1876</v>
      </c>
      <c r="E1007" s="52" t="s">
        <v>1877</v>
      </c>
      <c r="F1007" s="52" t="s">
        <v>1762</v>
      </c>
      <c r="G1007" s="58">
        <v>18</v>
      </c>
      <c r="H1007" s="58"/>
      <c r="I1007" s="52">
        <v>1020798</v>
      </c>
      <c r="J1007" s="52">
        <v>17328949</v>
      </c>
      <c r="K1007" s="51"/>
      <c r="L1007" s="52"/>
      <c r="M1007" s="52">
        <v>1555</v>
      </c>
      <c r="N1007" s="52"/>
      <c r="O1007" s="23">
        <v>1</v>
      </c>
      <c r="P1007" s="23">
        <v>0</v>
      </c>
      <c r="Q1007" s="19">
        <f t="shared" si="176"/>
        <v>-1555</v>
      </c>
      <c r="R1007" s="19">
        <f t="shared" si="177"/>
        <v>0</v>
      </c>
      <c r="S1007" s="5">
        <f t="shared" si="173"/>
        <v>0</v>
      </c>
      <c r="T1007" s="5">
        <f t="shared" si="174"/>
        <v>0</v>
      </c>
      <c r="U1007" s="5">
        <f t="shared" si="170"/>
        <v>0</v>
      </c>
      <c r="V1007" s="24">
        <v>0</v>
      </c>
      <c r="W1007" s="12">
        <f t="shared" si="171"/>
        <v>-197702.7</v>
      </c>
      <c r="X1007" s="12">
        <f t="shared" si="172"/>
        <v>0</v>
      </c>
      <c r="Y1007" s="12">
        <f t="shared" si="175"/>
        <v>-197702.7</v>
      </c>
      <c r="Z1007" s="52"/>
      <c r="AA1007" s="25">
        <f t="shared" si="178"/>
        <v>-1555</v>
      </c>
      <c r="AB1007" s="25"/>
      <c r="AC1007" s="25"/>
      <c r="AD1007" s="25"/>
      <c r="AE1007" s="24">
        <v>1</v>
      </c>
      <c r="AF1007" s="24"/>
      <c r="AG1007" s="52"/>
      <c r="AH1007" s="22" t="s">
        <v>93</v>
      </c>
      <c r="AI1007" s="26"/>
      <c r="AJ1007" s="22" t="s">
        <v>1739</v>
      </c>
    </row>
    <row r="1008" spans="1:36" x14ac:dyDescent="0.2">
      <c r="A1008" s="5">
        <v>1014</v>
      </c>
      <c r="B1008" s="99">
        <v>582110270216</v>
      </c>
      <c r="C1008" s="81">
        <v>840724300090</v>
      </c>
      <c r="D1008" s="52" t="s">
        <v>1878</v>
      </c>
      <c r="E1008" s="52" t="s">
        <v>1879</v>
      </c>
      <c r="F1008" s="52" t="s">
        <v>1802</v>
      </c>
      <c r="G1008" s="58">
        <v>14</v>
      </c>
      <c r="H1008" s="58"/>
      <c r="I1008" s="52">
        <v>429974</v>
      </c>
      <c r="J1008" s="52">
        <v>99169</v>
      </c>
      <c r="K1008" s="51"/>
      <c r="L1008" s="52"/>
      <c r="M1008" s="22">
        <v>838</v>
      </c>
      <c r="N1008" s="22"/>
      <c r="O1008" s="23">
        <v>1</v>
      </c>
      <c r="P1008" s="23">
        <v>1</v>
      </c>
      <c r="Q1008" s="19">
        <f t="shared" si="176"/>
        <v>-838</v>
      </c>
      <c r="R1008" s="19">
        <f t="shared" si="177"/>
        <v>-838</v>
      </c>
      <c r="S1008" s="5">
        <f t="shared" si="173"/>
        <v>0</v>
      </c>
      <c r="T1008" s="5">
        <f t="shared" si="174"/>
        <v>0</v>
      </c>
      <c r="U1008" s="5">
        <f t="shared" si="170"/>
        <v>0</v>
      </c>
      <c r="V1008" s="24">
        <v>0</v>
      </c>
      <c r="W1008" s="12">
        <f t="shared" si="171"/>
        <v>-106543.32</v>
      </c>
      <c r="X1008" s="12">
        <f t="shared" si="172"/>
        <v>-138680.62</v>
      </c>
      <c r="Y1008" s="12">
        <f t="shared" si="175"/>
        <v>-245223.94</v>
      </c>
      <c r="Z1008" s="52"/>
      <c r="AA1008" s="25">
        <f t="shared" si="178"/>
        <v>0</v>
      </c>
      <c r="AB1008" s="25"/>
      <c r="AC1008" s="25"/>
      <c r="AD1008" s="25"/>
      <c r="AE1008" s="24">
        <v>1</v>
      </c>
      <c r="AF1008" s="24"/>
      <c r="AG1008" s="52"/>
      <c r="AH1008" s="22" t="s">
        <v>93</v>
      </c>
      <c r="AI1008" s="26"/>
      <c r="AJ1008" s="22" t="s">
        <v>1739</v>
      </c>
    </row>
    <row r="1009" spans="1:36" x14ac:dyDescent="0.2">
      <c r="A1009" s="5">
        <v>1015</v>
      </c>
      <c r="B1009" s="99"/>
      <c r="C1009" s="81">
        <v>840724300091</v>
      </c>
      <c r="D1009" s="52" t="s">
        <v>1878</v>
      </c>
      <c r="E1009" s="52" t="s">
        <v>6627</v>
      </c>
      <c r="F1009" s="52" t="s">
        <v>1802</v>
      </c>
      <c r="G1009" s="58">
        <v>15</v>
      </c>
      <c r="H1009" s="58"/>
      <c r="I1009" s="52"/>
      <c r="J1009" s="52"/>
      <c r="K1009" s="51"/>
      <c r="L1009" s="52"/>
      <c r="M1009" s="22">
        <v>6</v>
      </c>
      <c r="N1009" s="22"/>
      <c r="O1009" s="23">
        <v>1</v>
      </c>
      <c r="P1009" s="23">
        <v>1</v>
      </c>
      <c r="Q1009" s="19">
        <f t="shared" ref="Q1009" si="191">(N1009-M1009)*O1009</f>
        <v>-6</v>
      </c>
      <c r="R1009" s="19">
        <f t="shared" ref="R1009" si="192">(N1009-M1009)*P1009</f>
        <v>-6</v>
      </c>
      <c r="S1009" s="5">
        <f t="shared" ref="S1009" si="193">IF(OR(AND(AH1009="кафе",Q1009&lt;25),AND(AH1009="рестораны",Q1009&lt;110),AND(AH1009="гостиницы",Q1009&lt;70),AND(AH1009="азс и автомойки",Q1009&lt;160),AND(AH1009="сауны",Q1009&lt;80),AND(AH1009="бани",Q1009&lt;50)),1,0)</f>
        <v>0</v>
      </c>
      <c r="T1009" s="5">
        <f t="shared" ref="T1009" si="194">S1009*IF(AH1009="кафе",25-Q1009,IF(AH1009="рестораны",110-Q1009,IF(AH1009="гостиницы",70-Q1009,IF(AH1009="азс и автомойки",160-Q1009,IF(AH1009="сауны",80-Q1009,IF(AH1009="бани",50-Q1009,0))))))</f>
        <v>0</v>
      </c>
      <c r="U1009" s="5">
        <f t="shared" ref="U1009" si="195">(vod+kan)*T1009</f>
        <v>0</v>
      </c>
      <c r="V1009" s="24">
        <v>1</v>
      </c>
      <c r="W1009" s="12">
        <f t="shared" ref="W1009" si="196">IF( OR(AH1009="респ.бюджет",AH1009="гор.бюджет",AH1009="обл.бюджет"),vod_b,IF(AH1009="район",vod_r,IF(AH1009="талсуат",vod_tal,IF(AH1009="коммунал.хоз-во",vod_kom,vod))))*Q1009</f>
        <v>-762.84</v>
      </c>
      <c r="X1009" s="12">
        <f t="shared" ref="X1009" si="197">IF( OR(AH1009="респ.бюджет",AH1009="гор.бюджет",AH1009="обл.бюджет"),kan_b,IF(AH1009="район",kan_r,IF(AH1009="талсуат",kan_tal,IF(AH1009="коммунал.хоз-во",kan_kom,kan))))*R1009</f>
        <v>-992.94</v>
      </c>
      <c r="Y1009" s="12">
        <f t="shared" ref="Y1009" si="198">W1009+X1009+AC1009</f>
        <v>-1755.7800000000002</v>
      </c>
      <c r="Z1009" s="52"/>
      <c r="AA1009" s="25">
        <v>0</v>
      </c>
      <c r="AB1009" s="25"/>
      <c r="AC1009" s="25"/>
      <c r="AD1009" s="25"/>
      <c r="AE1009" s="24">
        <v>1</v>
      </c>
      <c r="AF1009" s="24"/>
      <c r="AG1009" s="52"/>
      <c r="AH1009" s="22" t="s">
        <v>93</v>
      </c>
      <c r="AI1009" s="26"/>
      <c r="AJ1009" s="22" t="s">
        <v>1739</v>
      </c>
    </row>
    <row r="1010" spans="1:36" x14ac:dyDescent="0.2">
      <c r="A1010" s="5">
        <v>1016</v>
      </c>
      <c r="B1010" s="80">
        <v>331010161060</v>
      </c>
      <c r="C1010" s="81">
        <v>621005302025</v>
      </c>
      <c r="D1010" s="52" t="s">
        <v>1880</v>
      </c>
      <c r="E1010" s="52" t="s">
        <v>1881</v>
      </c>
      <c r="F1010" s="52" t="s">
        <v>1260</v>
      </c>
      <c r="G1010" s="58">
        <v>47</v>
      </c>
      <c r="H1010" s="58"/>
      <c r="I1010" s="52">
        <v>31989699</v>
      </c>
      <c r="J1010" s="52">
        <v>57906104</v>
      </c>
      <c r="K1010" s="51"/>
      <c r="L1010" s="58"/>
      <c r="M1010" s="22">
        <v>312</v>
      </c>
      <c r="N1010" s="22"/>
      <c r="O1010" s="23">
        <v>1</v>
      </c>
      <c r="P1010" s="23">
        <v>1</v>
      </c>
      <c r="Q1010" s="19">
        <f t="shared" si="176"/>
        <v>-312</v>
      </c>
      <c r="R1010" s="19">
        <f t="shared" si="177"/>
        <v>-312</v>
      </c>
      <c r="S1010" s="5">
        <f t="shared" si="173"/>
        <v>0</v>
      </c>
      <c r="T1010" s="5">
        <f t="shared" si="174"/>
        <v>0</v>
      </c>
      <c r="U1010" s="5">
        <f t="shared" si="170"/>
        <v>0</v>
      </c>
      <c r="V1010" s="24">
        <v>0</v>
      </c>
      <c r="W1010" s="12">
        <f t="shared" si="171"/>
        <v>-39667.68</v>
      </c>
      <c r="X1010" s="12">
        <f t="shared" si="172"/>
        <v>-51632.880000000005</v>
      </c>
      <c r="Y1010" s="12">
        <f t="shared" si="175"/>
        <v>-91300.56</v>
      </c>
      <c r="Z1010" s="52"/>
      <c r="AA1010" s="25">
        <f t="shared" si="178"/>
        <v>0</v>
      </c>
      <c r="AB1010" s="25"/>
      <c r="AC1010" s="25"/>
      <c r="AD1010" s="25"/>
      <c r="AE1010" s="24">
        <v>1</v>
      </c>
      <c r="AF1010" s="24"/>
      <c r="AG1010" s="58"/>
      <c r="AH1010" s="22" t="s">
        <v>93</v>
      </c>
      <c r="AI1010" s="26"/>
      <c r="AJ1010" s="22" t="s">
        <v>1739</v>
      </c>
    </row>
    <row r="1011" spans="1:36" x14ac:dyDescent="0.2">
      <c r="A1011" s="5">
        <v>1017</v>
      </c>
      <c r="B1011" s="80"/>
      <c r="C1011" s="81">
        <v>621005302026</v>
      </c>
      <c r="D1011" s="52" t="s">
        <v>1880</v>
      </c>
      <c r="E1011" s="52" t="s">
        <v>6625</v>
      </c>
      <c r="F1011" s="52" t="s">
        <v>1260</v>
      </c>
      <c r="G1011" s="58">
        <v>47</v>
      </c>
      <c r="H1011" s="58"/>
      <c r="I1011" s="52"/>
      <c r="J1011" s="52"/>
      <c r="K1011" s="51"/>
      <c r="L1011" s="58"/>
      <c r="M1011" s="22">
        <v>10</v>
      </c>
      <c r="N1011" s="22"/>
      <c r="O1011" s="23">
        <v>1</v>
      </c>
      <c r="P1011" s="23">
        <v>1</v>
      </c>
      <c r="Q1011" s="19">
        <f t="shared" si="176"/>
        <v>-10</v>
      </c>
      <c r="R1011" s="19">
        <f t="shared" si="177"/>
        <v>-10</v>
      </c>
      <c r="S1011" s="5">
        <f t="shared" ref="S1011" si="199">IF(OR(AND(AH1011="кафе",Q1011&lt;25),AND(AH1011="рестораны",Q1011&lt;110),AND(AH1011="гостиницы",Q1011&lt;70),AND(AH1011="азс и автомойки",Q1011&lt;160),AND(AH1011="сауны",Q1011&lt;80),AND(AH1011="бани",Q1011&lt;50)),1,0)</f>
        <v>0</v>
      </c>
      <c r="T1011" s="5">
        <f t="shared" ref="T1011" si="200">S1011*IF(AH1011="кафе",25-Q1011,IF(AH1011="рестораны",110-Q1011,IF(AH1011="гостиницы",70-Q1011,IF(AH1011="азс и автомойки",160-Q1011,IF(AH1011="сауны",80-Q1011,IF(AH1011="бани",50-Q1011,0))))))</f>
        <v>0</v>
      </c>
      <c r="U1011" s="5">
        <f t="shared" ref="U1011" si="201">(vod+kan)*T1011</f>
        <v>0</v>
      </c>
      <c r="V1011" s="24">
        <v>1</v>
      </c>
      <c r="W1011" s="12">
        <f t="shared" ref="W1011" si="202">IF( OR(AH1011="респ.бюджет",AH1011="гор.бюджет",AH1011="обл.бюджет"),vod_b,IF(AH1011="район",vod_r,IF(AH1011="талсуат",vod_tal,IF(AH1011="коммунал.хоз-во",vod_kom,vod))))*Q1011</f>
        <v>-1271.4000000000001</v>
      </c>
      <c r="X1011" s="12">
        <f t="shared" ref="X1011" si="203">IF( OR(AH1011="респ.бюджет",AH1011="гор.бюджет",AH1011="обл.бюджет"),kan_b,IF(AH1011="район",kan_r,IF(AH1011="талсуат",kan_tal,IF(AH1011="коммунал.хоз-во",kan_kom,kan))))*R1011</f>
        <v>-1654.9</v>
      </c>
      <c r="Y1011" s="12">
        <f t="shared" ref="Y1011" si="204">W1011+X1011+AC1011</f>
        <v>-2926.3</v>
      </c>
      <c r="Z1011" s="52"/>
      <c r="AA1011" s="25">
        <f t="shared" si="178"/>
        <v>0</v>
      </c>
      <c r="AB1011" s="25"/>
      <c r="AC1011" s="25"/>
      <c r="AD1011" s="25"/>
      <c r="AE1011" s="24">
        <v>1</v>
      </c>
      <c r="AF1011" s="24"/>
      <c r="AG1011" s="58"/>
      <c r="AH1011" s="22" t="s">
        <v>93</v>
      </c>
      <c r="AI1011" s="26"/>
      <c r="AJ1011" s="22" t="s">
        <v>1739</v>
      </c>
    </row>
    <row r="1012" spans="1:36" x14ac:dyDescent="0.2">
      <c r="A1012" s="5">
        <v>1018</v>
      </c>
      <c r="B1012" s="80">
        <v>330100239654</v>
      </c>
      <c r="C1012" s="81">
        <v>81240015894</v>
      </c>
      <c r="D1012" s="70" t="s">
        <v>1882</v>
      </c>
      <c r="E1012" s="52" t="s">
        <v>1877</v>
      </c>
      <c r="F1012" s="52"/>
      <c r="G1012" s="58"/>
      <c r="H1012" s="58"/>
      <c r="I1012" s="52">
        <v>15437897</v>
      </c>
      <c r="J1012" s="52">
        <v>89449</v>
      </c>
      <c r="K1012" s="51"/>
      <c r="L1012" s="52"/>
      <c r="M1012" s="22">
        <v>231</v>
      </c>
      <c r="N1012" s="22"/>
      <c r="O1012" s="23">
        <v>1</v>
      </c>
      <c r="P1012" s="23">
        <v>1</v>
      </c>
      <c r="Q1012" s="19">
        <f t="shared" si="176"/>
        <v>-231</v>
      </c>
      <c r="R1012" s="19">
        <f t="shared" si="177"/>
        <v>-231</v>
      </c>
      <c r="S1012" s="5">
        <f t="shared" si="173"/>
        <v>0</v>
      </c>
      <c r="T1012" s="5">
        <f t="shared" si="174"/>
        <v>0</v>
      </c>
      <c r="U1012" s="5">
        <f t="shared" si="170"/>
        <v>0</v>
      </c>
      <c r="V1012" s="24">
        <v>0</v>
      </c>
      <c r="W1012" s="12">
        <f t="shared" si="171"/>
        <v>-29369.34</v>
      </c>
      <c r="X1012" s="12">
        <f t="shared" si="172"/>
        <v>-38228.19</v>
      </c>
      <c r="Y1012" s="12">
        <f t="shared" si="175"/>
        <v>-67597.53</v>
      </c>
      <c r="Z1012" s="52"/>
      <c r="AA1012" s="25">
        <f t="shared" si="178"/>
        <v>0</v>
      </c>
      <c r="AB1012" s="25"/>
      <c r="AC1012" s="25"/>
      <c r="AD1012" s="25"/>
      <c r="AE1012" s="24"/>
      <c r="AF1012" s="24"/>
      <c r="AG1012" s="52"/>
      <c r="AH1012" s="22" t="s">
        <v>93</v>
      </c>
      <c r="AI1012" s="26"/>
      <c r="AJ1012" s="22" t="s">
        <v>1739</v>
      </c>
    </row>
    <row r="1013" spans="1:36" x14ac:dyDescent="0.2">
      <c r="A1013" s="5">
        <v>1019</v>
      </c>
      <c r="B1013" s="80">
        <v>330100219336</v>
      </c>
      <c r="C1013" s="81">
        <v>31240005657</v>
      </c>
      <c r="D1013" s="52" t="s">
        <v>1883</v>
      </c>
      <c r="E1013" s="52" t="s">
        <v>1865</v>
      </c>
      <c r="F1013" s="52" t="s">
        <v>1067</v>
      </c>
      <c r="G1013" s="58">
        <v>32</v>
      </c>
      <c r="H1013" s="58"/>
      <c r="I1013" s="52">
        <v>36548910</v>
      </c>
      <c r="J1013" s="52">
        <v>122609</v>
      </c>
      <c r="K1013" s="51"/>
      <c r="L1013" s="52"/>
      <c r="M1013" s="52">
        <v>2468</v>
      </c>
      <c r="N1013" s="52"/>
      <c r="O1013" s="23">
        <v>1</v>
      </c>
      <c r="P1013" s="23">
        <v>1</v>
      </c>
      <c r="Q1013" s="19">
        <f t="shared" si="176"/>
        <v>-2468</v>
      </c>
      <c r="R1013" s="19">
        <f t="shared" si="177"/>
        <v>-2468</v>
      </c>
      <c r="S1013" s="5">
        <f t="shared" si="173"/>
        <v>0</v>
      </c>
      <c r="T1013" s="5">
        <f t="shared" si="174"/>
        <v>0</v>
      </c>
      <c r="U1013" s="5">
        <f t="shared" si="170"/>
        <v>0</v>
      </c>
      <c r="V1013" s="24">
        <v>0</v>
      </c>
      <c r="W1013" s="12">
        <f t="shared" si="171"/>
        <v>-313781.52</v>
      </c>
      <c r="X1013" s="12">
        <f t="shared" si="172"/>
        <v>-408429.32</v>
      </c>
      <c r="Y1013" s="12">
        <f t="shared" si="175"/>
        <v>-722210.84000000008</v>
      </c>
      <c r="Z1013" s="52"/>
      <c r="AA1013" s="25">
        <f t="shared" si="178"/>
        <v>0</v>
      </c>
      <c r="AB1013" s="25"/>
      <c r="AC1013" s="25"/>
      <c r="AD1013" s="25"/>
      <c r="AE1013" s="24">
        <v>1</v>
      </c>
      <c r="AF1013" s="24"/>
      <c r="AG1013" s="52"/>
      <c r="AH1013" s="22" t="s">
        <v>93</v>
      </c>
      <c r="AI1013" s="26"/>
      <c r="AJ1013" s="22" t="s">
        <v>1739</v>
      </c>
    </row>
    <row r="1014" spans="1:36" x14ac:dyDescent="0.2">
      <c r="A1014" s="5">
        <v>1020</v>
      </c>
      <c r="B1014" s="80">
        <v>430600062315</v>
      </c>
      <c r="C1014" s="81">
        <v>940141000330</v>
      </c>
      <c r="D1014" s="52" t="s">
        <v>1884</v>
      </c>
      <c r="E1014" s="52" t="s">
        <v>1885</v>
      </c>
      <c r="F1014" s="52" t="s">
        <v>123</v>
      </c>
      <c r="G1014" s="58">
        <v>44</v>
      </c>
      <c r="H1014" s="58">
        <v>17</v>
      </c>
      <c r="I1014" s="52">
        <v>16079242</v>
      </c>
      <c r="J1014" s="52">
        <v>47988</v>
      </c>
      <c r="K1014" s="51"/>
      <c r="L1014" s="52"/>
      <c r="M1014" s="22">
        <v>198</v>
      </c>
      <c r="N1014" s="22"/>
      <c r="O1014" s="23">
        <v>1</v>
      </c>
      <c r="P1014" s="23">
        <v>1</v>
      </c>
      <c r="Q1014" s="19">
        <f t="shared" si="176"/>
        <v>-198</v>
      </c>
      <c r="R1014" s="19">
        <f t="shared" si="177"/>
        <v>-198</v>
      </c>
      <c r="S1014" s="5">
        <f t="shared" si="173"/>
        <v>0</v>
      </c>
      <c r="T1014" s="5">
        <f t="shared" si="174"/>
        <v>0</v>
      </c>
      <c r="U1014" s="5">
        <f t="shared" si="170"/>
        <v>0</v>
      </c>
      <c r="V1014" s="24">
        <v>0</v>
      </c>
      <c r="W1014" s="12">
        <f t="shared" si="171"/>
        <v>-25173.72</v>
      </c>
      <c r="X1014" s="12">
        <f t="shared" si="172"/>
        <v>-32767.02</v>
      </c>
      <c r="Y1014" s="12">
        <f t="shared" si="175"/>
        <v>-57940.740000000005</v>
      </c>
      <c r="Z1014" s="52"/>
      <c r="AA1014" s="25">
        <f t="shared" si="178"/>
        <v>0</v>
      </c>
      <c r="AB1014" s="25"/>
      <c r="AC1014" s="25"/>
      <c r="AD1014" s="25"/>
      <c r="AE1014" s="24">
        <v>1</v>
      </c>
      <c r="AF1014" s="24"/>
      <c r="AG1014" s="52"/>
      <c r="AH1014" s="22" t="s">
        <v>93</v>
      </c>
      <c r="AI1014" s="26"/>
      <c r="AJ1014" s="22" t="s">
        <v>1739</v>
      </c>
    </row>
    <row r="1015" spans="1:36" x14ac:dyDescent="0.2">
      <c r="A1015" s="5">
        <v>1021</v>
      </c>
      <c r="B1015" s="80">
        <v>331010228097</v>
      </c>
      <c r="C1015" s="81"/>
      <c r="D1015" s="52" t="s">
        <v>1886</v>
      </c>
      <c r="E1015" s="52" t="s">
        <v>1865</v>
      </c>
      <c r="F1015" s="52"/>
      <c r="G1015" s="58"/>
      <c r="H1015" s="58"/>
      <c r="I1015" s="19">
        <v>0</v>
      </c>
      <c r="J1015" s="52"/>
      <c r="K1015" s="51"/>
      <c r="L1015" s="52"/>
      <c r="M1015" s="22">
        <v>0</v>
      </c>
      <c r="N1015" s="22"/>
      <c r="O1015" s="23">
        <v>1</v>
      </c>
      <c r="P1015" s="23">
        <v>1</v>
      </c>
      <c r="Q1015" s="19">
        <f t="shared" si="176"/>
        <v>0</v>
      </c>
      <c r="R1015" s="19">
        <f t="shared" si="177"/>
        <v>0</v>
      </c>
      <c r="S1015" s="5">
        <f t="shared" si="173"/>
        <v>0</v>
      </c>
      <c r="T1015" s="5">
        <f t="shared" si="174"/>
        <v>0</v>
      </c>
      <c r="U1015" s="5">
        <f t="shared" si="170"/>
        <v>0</v>
      </c>
      <c r="V1015" s="24">
        <v>0</v>
      </c>
      <c r="W1015" s="12">
        <f t="shared" si="171"/>
        <v>0</v>
      </c>
      <c r="X1015" s="12">
        <f t="shared" si="172"/>
        <v>0</v>
      </c>
      <c r="Y1015" s="12">
        <f t="shared" si="175"/>
        <v>0</v>
      </c>
      <c r="Z1015" s="52"/>
      <c r="AA1015" s="25">
        <f t="shared" si="178"/>
        <v>0</v>
      </c>
      <c r="AB1015" s="25"/>
      <c r="AC1015" s="25"/>
      <c r="AD1015" s="25"/>
      <c r="AE1015" s="24"/>
      <c r="AF1015" s="24"/>
      <c r="AG1015" s="52"/>
      <c r="AH1015" s="22" t="s">
        <v>3363</v>
      </c>
      <c r="AI1015" s="26"/>
      <c r="AJ1015" s="22" t="s">
        <v>1739</v>
      </c>
    </row>
    <row r="1016" spans="1:36" x14ac:dyDescent="0.2">
      <c r="A1016" s="5">
        <v>1022</v>
      </c>
      <c r="B1016" s="80">
        <v>331012197611</v>
      </c>
      <c r="C1016" s="81">
        <v>580524402398</v>
      </c>
      <c r="D1016" s="52" t="s">
        <v>1887</v>
      </c>
      <c r="E1016" s="52" t="s">
        <v>1888</v>
      </c>
      <c r="F1016" s="52" t="s">
        <v>1260</v>
      </c>
      <c r="G1016" s="58">
        <v>26</v>
      </c>
      <c r="H1016" s="58"/>
      <c r="I1016" s="52">
        <v>15653460</v>
      </c>
      <c r="J1016" s="52">
        <v>99168</v>
      </c>
      <c r="K1016" s="51"/>
      <c r="L1016" s="52"/>
      <c r="M1016" s="22">
        <v>756</v>
      </c>
      <c r="N1016" s="22"/>
      <c r="O1016" s="23">
        <v>1</v>
      </c>
      <c r="P1016" s="23">
        <v>1</v>
      </c>
      <c r="Q1016" s="19">
        <f t="shared" si="176"/>
        <v>-756</v>
      </c>
      <c r="R1016" s="19">
        <f t="shared" si="177"/>
        <v>-756</v>
      </c>
      <c r="S1016" s="5">
        <f t="shared" si="173"/>
        <v>0</v>
      </c>
      <c r="T1016" s="5">
        <f t="shared" si="174"/>
        <v>0</v>
      </c>
      <c r="U1016" s="5">
        <f t="shared" si="170"/>
        <v>0</v>
      </c>
      <c r="V1016" s="24">
        <v>0</v>
      </c>
      <c r="W1016" s="12">
        <f t="shared" si="171"/>
        <v>-96117.84</v>
      </c>
      <c r="X1016" s="12">
        <f t="shared" si="172"/>
        <v>-125110.44</v>
      </c>
      <c r="Y1016" s="12">
        <f t="shared" si="175"/>
        <v>-221228.28</v>
      </c>
      <c r="Z1016" s="52"/>
      <c r="AA1016" s="25">
        <f t="shared" si="178"/>
        <v>0</v>
      </c>
      <c r="AB1016" s="25"/>
      <c r="AC1016" s="25"/>
      <c r="AD1016" s="25"/>
      <c r="AE1016" s="24">
        <v>1</v>
      </c>
      <c r="AF1016" s="24"/>
      <c r="AG1016" s="52"/>
      <c r="AH1016" s="22" t="s">
        <v>93</v>
      </c>
      <c r="AI1016" s="26"/>
      <c r="AJ1016" s="22" t="s">
        <v>1739</v>
      </c>
    </row>
    <row r="1017" spans="1:36" x14ac:dyDescent="0.2">
      <c r="A1017" s="5">
        <v>1023</v>
      </c>
      <c r="B1017" s="83">
        <v>331000046604</v>
      </c>
      <c r="C1017" s="81">
        <v>740001677</v>
      </c>
      <c r="D1017" s="52" t="s">
        <v>1889</v>
      </c>
      <c r="E1017" s="52" t="s">
        <v>1890</v>
      </c>
      <c r="F1017" s="52" t="s">
        <v>771</v>
      </c>
      <c r="G1017" s="58">
        <v>104</v>
      </c>
      <c r="H1017" s="58"/>
      <c r="I1017" s="61">
        <v>15579705</v>
      </c>
      <c r="J1017" s="52">
        <v>122567</v>
      </c>
      <c r="K1017" s="51"/>
      <c r="L1017" s="52"/>
      <c r="M1017" s="22">
        <v>142</v>
      </c>
      <c r="N1017" s="22"/>
      <c r="O1017" s="23">
        <v>1</v>
      </c>
      <c r="P1017" s="23">
        <v>1</v>
      </c>
      <c r="Q1017" s="19">
        <f t="shared" si="176"/>
        <v>-142</v>
      </c>
      <c r="R1017" s="19">
        <f t="shared" si="177"/>
        <v>-142</v>
      </c>
      <c r="S1017" s="5">
        <f t="shared" si="173"/>
        <v>0</v>
      </c>
      <c r="T1017" s="5">
        <f t="shared" si="174"/>
        <v>0</v>
      </c>
      <c r="U1017" s="5">
        <f t="shared" si="170"/>
        <v>0</v>
      </c>
      <c r="V1017" s="24">
        <v>0</v>
      </c>
      <c r="W1017" s="12">
        <f t="shared" si="171"/>
        <v>-18053.88</v>
      </c>
      <c r="X1017" s="12">
        <f t="shared" si="172"/>
        <v>-23499.58</v>
      </c>
      <c r="Y1017" s="12">
        <f t="shared" si="175"/>
        <v>-41553.460000000006</v>
      </c>
      <c r="Z1017" s="52"/>
      <c r="AA1017" s="25">
        <f t="shared" si="178"/>
        <v>0</v>
      </c>
      <c r="AB1017" s="25"/>
      <c r="AC1017" s="25"/>
      <c r="AD1017" s="25"/>
      <c r="AE1017" s="24">
        <v>1</v>
      </c>
      <c r="AF1017" s="24"/>
      <c r="AG1017" s="52"/>
      <c r="AH1017" s="22" t="s">
        <v>93</v>
      </c>
      <c r="AI1017" s="26"/>
      <c r="AJ1017" s="22" t="s">
        <v>1739</v>
      </c>
    </row>
    <row r="1018" spans="1:36" x14ac:dyDescent="0.2">
      <c r="A1018" s="5">
        <v>1024</v>
      </c>
      <c r="B1018" s="83">
        <v>331000046604</v>
      </c>
      <c r="C1018" s="81">
        <v>740001677</v>
      </c>
      <c r="D1018" s="52" t="s">
        <v>1889</v>
      </c>
      <c r="E1018" s="52" t="s">
        <v>1891</v>
      </c>
      <c r="F1018" s="52" t="s">
        <v>771</v>
      </c>
      <c r="G1018" s="58">
        <v>104</v>
      </c>
      <c r="H1018" s="58"/>
      <c r="I1018" s="52">
        <v>15579666</v>
      </c>
      <c r="J1018" s="52">
        <v>122566</v>
      </c>
      <c r="K1018" s="51"/>
      <c r="L1018" s="52"/>
      <c r="M1018" s="22">
        <v>58</v>
      </c>
      <c r="N1018" s="22"/>
      <c r="O1018" s="23">
        <v>1</v>
      </c>
      <c r="P1018" s="23">
        <v>1</v>
      </c>
      <c r="Q1018" s="19">
        <f t="shared" si="176"/>
        <v>-58</v>
      </c>
      <c r="R1018" s="19">
        <f t="shared" si="177"/>
        <v>-58</v>
      </c>
      <c r="S1018" s="5">
        <f t="shared" si="173"/>
        <v>0</v>
      </c>
      <c r="T1018" s="5">
        <f t="shared" si="174"/>
        <v>0</v>
      </c>
      <c r="U1018" s="5">
        <f t="shared" si="170"/>
        <v>0</v>
      </c>
      <c r="V1018" s="24">
        <v>0</v>
      </c>
      <c r="W1018" s="12">
        <f t="shared" si="171"/>
        <v>-7374.12</v>
      </c>
      <c r="X1018" s="12">
        <f t="shared" si="172"/>
        <v>-9598.42</v>
      </c>
      <c r="Y1018" s="12">
        <f t="shared" si="175"/>
        <v>-16972.54</v>
      </c>
      <c r="Z1018" s="52"/>
      <c r="AA1018" s="25">
        <f t="shared" si="178"/>
        <v>0</v>
      </c>
      <c r="AB1018" s="25"/>
      <c r="AC1018" s="25"/>
      <c r="AD1018" s="25"/>
      <c r="AE1018" s="24">
        <v>1</v>
      </c>
      <c r="AF1018" s="24"/>
      <c r="AG1018" s="52"/>
      <c r="AH1018" s="22" t="s">
        <v>93</v>
      </c>
      <c r="AI1018" s="26"/>
      <c r="AJ1018" s="22" t="s">
        <v>1739</v>
      </c>
    </row>
    <row r="1019" spans="1:36" x14ac:dyDescent="0.2">
      <c r="A1019" s="5">
        <v>1025</v>
      </c>
      <c r="B1019" s="80">
        <v>331010187602</v>
      </c>
      <c r="C1019" s="81">
        <v>510215403046</v>
      </c>
      <c r="D1019" s="52" t="s">
        <v>1892</v>
      </c>
      <c r="E1019" s="52" t="s">
        <v>1893</v>
      </c>
      <c r="F1019" s="52" t="s">
        <v>1814</v>
      </c>
      <c r="G1019" s="58">
        <v>2</v>
      </c>
      <c r="H1019" s="58">
        <v>58</v>
      </c>
      <c r="I1019" s="52">
        <v>7972468</v>
      </c>
      <c r="J1019" s="52">
        <v>39710</v>
      </c>
      <c r="K1019" s="51"/>
      <c r="L1019" s="52"/>
      <c r="M1019" s="22">
        <v>87</v>
      </c>
      <c r="N1019" s="22"/>
      <c r="O1019" s="23">
        <v>1</v>
      </c>
      <c r="P1019" s="23">
        <v>1</v>
      </c>
      <c r="Q1019" s="19">
        <f t="shared" si="176"/>
        <v>-87</v>
      </c>
      <c r="R1019" s="19">
        <f t="shared" si="177"/>
        <v>-87</v>
      </c>
      <c r="S1019" s="5">
        <f t="shared" si="173"/>
        <v>0</v>
      </c>
      <c r="T1019" s="5">
        <f t="shared" si="174"/>
        <v>0</v>
      </c>
      <c r="U1019" s="5">
        <f t="shared" si="170"/>
        <v>0</v>
      </c>
      <c r="V1019" s="24">
        <v>0</v>
      </c>
      <c r="W1019" s="12">
        <f t="shared" si="171"/>
        <v>-11061.18</v>
      </c>
      <c r="X1019" s="12">
        <f t="shared" si="172"/>
        <v>-14397.630000000001</v>
      </c>
      <c r="Y1019" s="12">
        <f t="shared" si="175"/>
        <v>-25458.81</v>
      </c>
      <c r="Z1019" s="52"/>
      <c r="AA1019" s="25">
        <f t="shared" si="178"/>
        <v>0</v>
      </c>
      <c r="AB1019" s="25"/>
      <c r="AC1019" s="25"/>
      <c r="AD1019" s="25"/>
      <c r="AE1019" s="24">
        <v>1</v>
      </c>
      <c r="AF1019" s="24"/>
      <c r="AG1019" s="52"/>
      <c r="AH1019" s="22" t="s">
        <v>93</v>
      </c>
      <c r="AI1019" s="26"/>
      <c r="AJ1019" s="22" t="s">
        <v>1739</v>
      </c>
    </row>
    <row r="1020" spans="1:36" x14ac:dyDescent="0.2">
      <c r="A1020" s="5">
        <v>1026</v>
      </c>
      <c r="B1020" s="80">
        <v>331010637355</v>
      </c>
      <c r="C1020" s="81">
        <v>410202401950</v>
      </c>
      <c r="D1020" s="52" t="s">
        <v>1894</v>
      </c>
      <c r="E1020" s="52" t="s">
        <v>1895</v>
      </c>
      <c r="F1020" s="52" t="s">
        <v>1875</v>
      </c>
      <c r="G1020" s="58">
        <v>22</v>
      </c>
      <c r="H1020" s="58"/>
      <c r="I1020" s="52">
        <v>16106781</v>
      </c>
      <c r="J1020" s="52">
        <v>122420</v>
      </c>
      <c r="K1020" s="51"/>
      <c r="L1020" s="52"/>
      <c r="M1020" s="22">
        <v>1628</v>
      </c>
      <c r="N1020" s="22"/>
      <c r="O1020" s="23">
        <v>1</v>
      </c>
      <c r="P1020" s="23">
        <v>1</v>
      </c>
      <c r="Q1020" s="19">
        <f t="shared" si="176"/>
        <v>-1628</v>
      </c>
      <c r="R1020" s="19">
        <f t="shared" si="177"/>
        <v>-1628</v>
      </c>
      <c r="S1020" s="5">
        <f t="shared" si="173"/>
        <v>0</v>
      </c>
      <c r="T1020" s="5">
        <f t="shared" si="174"/>
        <v>0</v>
      </c>
      <c r="U1020" s="5">
        <f t="shared" si="170"/>
        <v>0</v>
      </c>
      <c r="V1020" s="24">
        <v>0</v>
      </c>
      <c r="W1020" s="12">
        <f t="shared" si="171"/>
        <v>-206983.92</v>
      </c>
      <c r="X1020" s="12">
        <f t="shared" si="172"/>
        <v>-269417.72000000003</v>
      </c>
      <c r="Y1020" s="12">
        <f t="shared" si="175"/>
        <v>-476401.64</v>
      </c>
      <c r="Z1020" s="52"/>
      <c r="AA1020" s="25">
        <f t="shared" si="178"/>
        <v>0</v>
      </c>
      <c r="AB1020" s="25"/>
      <c r="AC1020" s="25"/>
      <c r="AD1020" s="25"/>
      <c r="AE1020" s="24">
        <v>1</v>
      </c>
      <c r="AF1020" s="24"/>
      <c r="AG1020" s="52"/>
      <c r="AH1020" s="22" t="s">
        <v>93</v>
      </c>
      <c r="AI1020" s="26"/>
      <c r="AJ1020" s="22" t="s">
        <v>1739</v>
      </c>
    </row>
    <row r="1021" spans="1:36" x14ac:dyDescent="0.2">
      <c r="A1021" s="5">
        <v>1027</v>
      </c>
      <c r="B1021" s="80">
        <v>331000006264</v>
      </c>
      <c r="C1021" s="81">
        <v>540128301640</v>
      </c>
      <c r="D1021" s="52" t="s">
        <v>1896</v>
      </c>
      <c r="E1021" s="52" t="s">
        <v>1897</v>
      </c>
      <c r="F1021" s="52" t="s">
        <v>1067</v>
      </c>
      <c r="G1021" s="58">
        <v>6</v>
      </c>
      <c r="H1021" s="58">
        <v>11</v>
      </c>
      <c r="I1021" s="52">
        <v>15652674</v>
      </c>
      <c r="J1021" s="52">
        <v>99411</v>
      </c>
      <c r="K1021" s="51"/>
      <c r="L1021" s="52"/>
      <c r="M1021" s="22">
        <v>432</v>
      </c>
      <c r="N1021" s="22"/>
      <c r="O1021" s="23">
        <v>1</v>
      </c>
      <c r="P1021" s="23">
        <v>1</v>
      </c>
      <c r="Q1021" s="19">
        <f t="shared" si="176"/>
        <v>-432</v>
      </c>
      <c r="R1021" s="19">
        <f t="shared" si="177"/>
        <v>-432</v>
      </c>
      <c r="S1021" s="5">
        <f t="shared" si="173"/>
        <v>0</v>
      </c>
      <c r="T1021" s="5">
        <f t="shared" si="174"/>
        <v>0</v>
      </c>
      <c r="U1021" s="5">
        <f t="shared" si="170"/>
        <v>0</v>
      </c>
      <c r="V1021" s="24">
        <v>0</v>
      </c>
      <c r="W1021" s="12">
        <f t="shared" si="171"/>
        <v>-54924.480000000003</v>
      </c>
      <c r="X1021" s="12">
        <f t="shared" si="172"/>
        <v>-71491.680000000008</v>
      </c>
      <c r="Y1021" s="12">
        <f t="shared" si="175"/>
        <v>-126416.16</v>
      </c>
      <c r="Z1021" s="52"/>
      <c r="AA1021" s="25">
        <f t="shared" si="178"/>
        <v>0</v>
      </c>
      <c r="AB1021" s="25"/>
      <c r="AC1021" s="25"/>
      <c r="AD1021" s="25"/>
      <c r="AE1021" s="24">
        <v>1</v>
      </c>
      <c r="AF1021" s="24"/>
      <c r="AG1021" s="52"/>
      <c r="AH1021" s="22" t="s">
        <v>142</v>
      </c>
      <c r="AI1021" s="26"/>
      <c r="AJ1021" s="22" t="s">
        <v>1739</v>
      </c>
    </row>
    <row r="1022" spans="1:36" x14ac:dyDescent="0.2">
      <c r="A1022" s="5">
        <v>1028</v>
      </c>
      <c r="B1022" s="80">
        <v>330100234483</v>
      </c>
      <c r="C1022" s="81">
        <v>70640002456</v>
      </c>
      <c r="D1022" s="52" t="s">
        <v>1898</v>
      </c>
      <c r="E1022" s="52" t="s">
        <v>1899</v>
      </c>
      <c r="F1022" s="52" t="s">
        <v>1814</v>
      </c>
      <c r="G1022" s="58">
        <v>2</v>
      </c>
      <c r="H1022" s="58">
        <v>47</v>
      </c>
      <c r="I1022" s="52">
        <v>2573285</v>
      </c>
      <c r="J1022" s="52">
        <v>39703</v>
      </c>
      <c r="K1022" s="51"/>
      <c r="L1022" s="52"/>
      <c r="M1022" s="22">
        <v>506</v>
      </c>
      <c r="N1022" s="22"/>
      <c r="O1022" s="23">
        <v>1</v>
      </c>
      <c r="P1022" s="23">
        <v>1</v>
      </c>
      <c r="Q1022" s="19">
        <f t="shared" si="176"/>
        <v>-506</v>
      </c>
      <c r="R1022" s="19">
        <f t="shared" si="177"/>
        <v>-506</v>
      </c>
      <c r="S1022" s="5">
        <f t="shared" si="173"/>
        <v>0</v>
      </c>
      <c r="T1022" s="5">
        <f t="shared" si="174"/>
        <v>0</v>
      </c>
      <c r="U1022" s="5">
        <f t="shared" si="170"/>
        <v>0</v>
      </c>
      <c r="V1022" s="24">
        <v>0</v>
      </c>
      <c r="W1022" s="12">
        <f t="shared" si="171"/>
        <v>-64332.840000000004</v>
      </c>
      <c r="X1022" s="12">
        <f t="shared" si="172"/>
        <v>-83737.94</v>
      </c>
      <c r="Y1022" s="12">
        <f t="shared" si="175"/>
        <v>-148070.78</v>
      </c>
      <c r="Z1022" s="52"/>
      <c r="AA1022" s="25">
        <f t="shared" si="178"/>
        <v>0</v>
      </c>
      <c r="AB1022" s="25"/>
      <c r="AC1022" s="25"/>
      <c r="AD1022" s="25"/>
      <c r="AE1022" s="24">
        <v>1</v>
      </c>
      <c r="AF1022" s="24"/>
      <c r="AG1022" s="52"/>
      <c r="AH1022" s="22" t="s">
        <v>93</v>
      </c>
      <c r="AI1022" s="26"/>
      <c r="AJ1022" s="22" t="s">
        <v>1739</v>
      </c>
    </row>
    <row r="1023" spans="1:36" x14ac:dyDescent="0.2">
      <c r="A1023" s="5">
        <v>1029</v>
      </c>
      <c r="B1023" s="80">
        <v>331017830931</v>
      </c>
      <c r="C1023" s="81">
        <v>680614301300</v>
      </c>
      <c r="D1023" s="52" t="s">
        <v>1900</v>
      </c>
      <c r="E1023" s="52" t="s">
        <v>1901</v>
      </c>
      <c r="F1023" s="52" t="s">
        <v>123</v>
      </c>
      <c r="G1023" s="58">
        <v>46</v>
      </c>
      <c r="H1023" s="58">
        <v>17</v>
      </c>
      <c r="I1023" s="52">
        <v>17320823</v>
      </c>
      <c r="J1023" s="52">
        <v>230688</v>
      </c>
      <c r="K1023" s="51"/>
      <c r="L1023" s="52"/>
      <c r="M1023" s="22">
        <v>220</v>
      </c>
      <c r="N1023" s="22"/>
      <c r="O1023" s="23">
        <v>1</v>
      </c>
      <c r="P1023" s="23">
        <v>1</v>
      </c>
      <c r="Q1023" s="19">
        <f t="shared" si="176"/>
        <v>-220</v>
      </c>
      <c r="R1023" s="19">
        <f t="shared" si="177"/>
        <v>-220</v>
      </c>
      <c r="S1023" s="5">
        <f t="shared" si="173"/>
        <v>0</v>
      </c>
      <c r="T1023" s="5">
        <f t="shared" si="174"/>
        <v>0</v>
      </c>
      <c r="U1023" s="5">
        <f t="shared" si="170"/>
        <v>0</v>
      </c>
      <c r="V1023" s="24">
        <v>0</v>
      </c>
      <c r="W1023" s="12">
        <f t="shared" si="171"/>
        <v>-27970.799999999999</v>
      </c>
      <c r="X1023" s="12">
        <f t="shared" si="172"/>
        <v>-36407.800000000003</v>
      </c>
      <c r="Y1023" s="12">
        <f t="shared" si="175"/>
        <v>-64378.600000000006</v>
      </c>
      <c r="Z1023" s="52"/>
      <c r="AA1023" s="25">
        <f t="shared" si="178"/>
        <v>0</v>
      </c>
      <c r="AB1023" s="25"/>
      <c r="AC1023" s="25"/>
      <c r="AD1023" s="25"/>
      <c r="AE1023" s="24">
        <v>1</v>
      </c>
      <c r="AF1023" s="24"/>
      <c r="AG1023" s="52"/>
      <c r="AH1023" s="22" t="s">
        <v>93</v>
      </c>
      <c r="AI1023" s="26"/>
      <c r="AJ1023" s="22" t="s">
        <v>1739</v>
      </c>
    </row>
    <row r="1024" spans="1:36" x14ac:dyDescent="0.2">
      <c r="A1024" s="5">
        <v>1030</v>
      </c>
      <c r="B1024" s="80">
        <v>331012063478</v>
      </c>
      <c r="C1024" s="81">
        <v>530317400141</v>
      </c>
      <c r="D1024" s="52" t="s">
        <v>1902</v>
      </c>
      <c r="E1024" s="52" t="s">
        <v>1903</v>
      </c>
      <c r="F1024" s="52" t="s">
        <v>1260</v>
      </c>
      <c r="G1024" s="58">
        <v>53</v>
      </c>
      <c r="H1024" s="58"/>
      <c r="I1024" s="52">
        <v>40678907</v>
      </c>
      <c r="J1024" s="52">
        <v>153806</v>
      </c>
      <c r="K1024" s="51"/>
      <c r="L1024" s="52"/>
      <c r="M1024" s="22">
        <v>692</v>
      </c>
      <c r="N1024" s="22"/>
      <c r="O1024" s="23">
        <v>1</v>
      </c>
      <c r="P1024" s="23">
        <v>1</v>
      </c>
      <c r="Q1024" s="19">
        <f t="shared" si="176"/>
        <v>-692</v>
      </c>
      <c r="R1024" s="19">
        <f t="shared" si="177"/>
        <v>-692</v>
      </c>
      <c r="S1024" s="5">
        <f t="shared" si="173"/>
        <v>0</v>
      </c>
      <c r="T1024" s="5">
        <f t="shared" si="174"/>
        <v>0</v>
      </c>
      <c r="U1024" s="5">
        <f t="shared" ref="U1024:U1092" si="205">(vod+kan)*T1024</f>
        <v>0</v>
      </c>
      <c r="V1024" s="24">
        <v>0</v>
      </c>
      <c r="W1024" s="12">
        <f t="shared" ref="W1024:W1092" si="206">IF( OR(AH1024="респ.бюджет",AH1024="гор.бюджет",AH1024="обл.бюджет"),vod_b,IF(AH1024="район",vod_r,IF(AH1024="талсуат",vod_tal,IF(AH1024="коммунал.хоз-во",vod_kom,vod))))*Q1024</f>
        <v>-87980.88</v>
      </c>
      <c r="X1024" s="12">
        <f t="shared" ref="X1024:X1092" si="207">IF( OR(AH1024="респ.бюджет",AH1024="гор.бюджет",AH1024="обл.бюджет"),kan_b,IF(AH1024="район",kan_r,IF(AH1024="талсуат",kan_tal,IF(AH1024="коммунал.хоз-во",kan_kom,kan))))*R1024</f>
        <v>-114519.08</v>
      </c>
      <c r="Y1024" s="12">
        <f t="shared" si="175"/>
        <v>-202499.96000000002</v>
      </c>
      <c r="Z1024" s="52"/>
      <c r="AA1024" s="25">
        <f t="shared" si="178"/>
        <v>0</v>
      </c>
      <c r="AB1024" s="25"/>
      <c r="AC1024" s="25"/>
      <c r="AD1024" s="25"/>
      <c r="AE1024" s="24">
        <v>1</v>
      </c>
      <c r="AF1024" s="24"/>
      <c r="AG1024" s="52"/>
      <c r="AH1024" s="22" t="s">
        <v>93</v>
      </c>
      <c r="AI1024" s="26"/>
      <c r="AJ1024" s="22" t="s">
        <v>1739</v>
      </c>
    </row>
    <row r="1025" spans="1:36" x14ac:dyDescent="0.2">
      <c r="A1025" s="5">
        <v>1031</v>
      </c>
      <c r="B1025" s="84">
        <v>331000027685</v>
      </c>
      <c r="C1025" s="85">
        <v>331040000749</v>
      </c>
      <c r="D1025" s="52" t="s">
        <v>1904</v>
      </c>
      <c r="E1025" s="59" t="s">
        <v>1905</v>
      </c>
      <c r="F1025" s="59" t="s">
        <v>1906</v>
      </c>
      <c r="G1025" s="58">
        <v>22</v>
      </c>
      <c r="H1025" s="58">
        <v>1</v>
      </c>
      <c r="I1025" s="52">
        <v>2560876</v>
      </c>
      <c r="J1025" s="52">
        <v>58173271</v>
      </c>
      <c r="K1025" s="51"/>
      <c r="L1025" s="50"/>
      <c r="M1025" s="22">
        <v>294</v>
      </c>
      <c r="N1025" s="22"/>
      <c r="O1025" s="23">
        <v>1</v>
      </c>
      <c r="P1025" s="23">
        <v>1</v>
      </c>
      <c r="Q1025" s="19">
        <f t="shared" si="176"/>
        <v>-294</v>
      </c>
      <c r="R1025" s="19">
        <f t="shared" si="177"/>
        <v>-294</v>
      </c>
      <c r="S1025" s="5">
        <f t="shared" ref="S1025:S1093" si="208">IF(OR(AND(AH1025="кафе",Q1025&lt;25),AND(AH1025="рестораны",Q1025&lt;110),AND(AH1025="гостиницы",Q1025&lt;70),AND(AH1025="азс и автомойки",Q1025&lt;160),AND(AH1025="сауны",Q1025&lt;80),AND(AH1025="бани",Q1025&lt;50)),1,0)</f>
        <v>0</v>
      </c>
      <c r="T1025" s="5">
        <f t="shared" ref="T1025:T1093" si="209">S1025*IF(AH1025="кафе",25-Q1025,IF(AH1025="рестораны",110-Q1025,IF(AH1025="гостиницы",70-Q1025,IF(AH1025="азс и автомойки",160-Q1025,IF(AH1025="сауны",80-Q1025,IF(AH1025="бани",50-Q1025,0))))))</f>
        <v>0</v>
      </c>
      <c r="U1025" s="5">
        <f t="shared" si="205"/>
        <v>0</v>
      </c>
      <c r="V1025" s="24">
        <v>0</v>
      </c>
      <c r="W1025" s="12">
        <f t="shared" si="206"/>
        <v>-37379.160000000003</v>
      </c>
      <c r="X1025" s="12">
        <f t="shared" si="207"/>
        <v>-48654.060000000005</v>
      </c>
      <c r="Y1025" s="12">
        <f t="shared" si="175"/>
        <v>-86033.22</v>
      </c>
      <c r="Z1025" s="52"/>
      <c r="AA1025" s="25">
        <f t="shared" si="178"/>
        <v>0</v>
      </c>
      <c r="AB1025" s="25"/>
      <c r="AC1025" s="25"/>
      <c r="AD1025" s="25"/>
      <c r="AE1025" s="24">
        <v>1</v>
      </c>
      <c r="AF1025" s="24"/>
      <c r="AG1025" s="50"/>
      <c r="AH1025" s="22" t="s">
        <v>93</v>
      </c>
      <c r="AI1025" s="26"/>
      <c r="AJ1025" s="22" t="s">
        <v>1739</v>
      </c>
    </row>
    <row r="1026" spans="1:36" x14ac:dyDescent="0.2">
      <c r="A1026" s="5">
        <v>1032</v>
      </c>
      <c r="B1026" s="84">
        <v>331017907262</v>
      </c>
      <c r="C1026" s="85">
        <v>700804401041</v>
      </c>
      <c r="D1026" s="52" t="s">
        <v>1907</v>
      </c>
      <c r="E1026" s="59" t="s">
        <v>1908</v>
      </c>
      <c r="F1026" s="59" t="s">
        <v>123</v>
      </c>
      <c r="G1026" s="58">
        <v>42</v>
      </c>
      <c r="H1026" s="58">
        <v>11</v>
      </c>
      <c r="I1026" s="52">
        <v>25804594</v>
      </c>
      <c r="J1026" s="52">
        <v>2383</v>
      </c>
      <c r="K1026" s="51"/>
      <c r="L1026" s="50"/>
      <c r="M1026" s="22">
        <v>67</v>
      </c>
      <c r="N1026" s="22"/>
      <c r="O1026" s="23">
        <v>1</v>
      </c>
      <c r="P1026" s="23">
        <v>1</v>
      </c>
      <c r="Q1026" s="19">
        <f t="shared" si="176"/>
        <v>-67</v>
      </c>
      <c r="R1026" s="19">
        <f t="shared" si="177"/>
        <v>-67</v>
      </c>
      <c r="S1026" s="5">
        <f t="shared" si="208"/>
        <v>0</v>
      </c>
      <c r="T1026" s="5">
        <f t="shared" si="209"/>
        <v>0</v>
      </c>
      <c r="U1026" s="5">
        <f t="shared" si="205"/>
        <v>0</v>
      </c>
      <c r="V1026" s="24">
        <v>0</v>
      </c>
      <c r="W1026" s="12">
        <f t="shared" si="206"/>
        <v>-8518.3799999999992</v>
      </c>
      <c r="X1026" s="12">
        <f t="shared" si="207"/>
        <v>-11087.83</v>
      </c>
      <c r="Y1026" s="12">
        <f t="shared" ref="Y1026:Y1094" si="210">W1026+X1026+AC1026</f>
        <v>-19606.21</v>
      </c>
      <c r="Z1026" s="52"/>
      <c r="AA1026" s="25">
        <f t="shared" si="178"/>
        <v>0</v>
      </c>
      <c r="AB1026" s="25"/>
      <c r="AC1026" s="25"/>
      <c r="AD1026" s="25"/>
      <c r="AE1026" s="24">
        <v>1</v>
      </c>
      <c r="AF1026" s="24"/>
      <c r="AG1026" s="50"/>
      <c r="AH1026" s="22" t="s">
        <v>93</v>
      </c>
      <c r="AI1026" s="26"/>
      <c r="AJ1026" s="22" t="s">
        <v>1739</v>
      </c>
    </row>
    <row r="1027" spans="1:36" x14ac:dyDescent="0.2">
      <c r="A1027" s="5">
        <v>1033</v>
      </c>
      <c r="B1027" s="84">
        <v>331010658468</v>
      </c>
      <c r="C1027" s="85">
        <v>701102401593</v>
      </c>
      <c r="D1027" s="52" t="s">
        <v>1909</v>
      </c>
      <c r="E1027" s="59" t="s">
        <v>1910</v>
      </c>
      <c r="F1027" s="59" t="s">
        <v>787</v>
      </c>
      <c r="G1027" s="58">
        <v>4</v>
      </c>
      <c r="H1027" s="58">
        <v>2</v>
      </c>
      <c r="I1027" s="52">
        <v>17306618</v>
      </c>
      <c r="J1027" s="52">
        <v>48179</v>
      </c>
      <c r="K1027" s="51"/>
      <c r="L1027" s="50"/>
      <c r="M1027" s="22">
        <v>474</v>
      </c>
      <c r="N1027" s="22"/>
      <c r="O1027" s="23">
        <v>1</v>
      </c>
      <c r="P1027" s="23">
        <v>1</v>
      </c>
      <c r="Q1027" s="19">
        <f t="shared" si="176"/>
        <v>-474</v>
      </c>
      <c r="R1027" s="19">
        <f t="shared" si="177"/>
        <v>-474</v>
      </c>
      <c r="S1027" s="5">
        <f t="shared" si="208"/>
        <v>0</v>
      </c>
      <c r="T1027" s="5">
        <f t="shared" si="209"/>
        <v>0</v>
      </c>
      <c r="U1027" s="5">
        <f t="shared" si="205"/>
        <v>0</v>
      </c>
      <c r="V1027" s="24">
        <v>0</v>
      </c>
      <c r="W1027" s="12">
        <f t="shared" si="206"/>
        <v>-60264.36</v>
      </c>
      <c r="X1027" s="12">
        <f t="shared" si="207"/>
        <v>-78442.260000000009</v>
      </c>
      <c r="Y1027" s="12">
        <f t="shared" si="210"/>
        <v>-138706.62</v>
      </c>
      <c r="Z1027" s="52"/>
      <c r="AA1027" s="25">
        <f t="shared" si="178"/>
        <v>0</v>
      </c>
      <c r="AB1027" s="25"/>
      <c r="AC1027" s="25"/>
      <c r="AD1027" s="25"/>
      <c r="AE1027" s="24">
        <v>1</v>
      </c>
      <c r="AF1027" s="24"/>
      <c r="AG1027" s="50"/>
      <c r="AH1027" s="22" t="s">
        <v>142</v>
      </c>
      <c r="AI1027" s="26"/>
      <c r="AJ1027" s="22" t="s">
        <v>1739</v>
      </c>
    </row>
    <row r="1028" spans="1:36" x14ac:dyDescent="0.2">
      <c r="A1028" s="5">
        <v>1034</v>
      </c>
      <c r="B1028" s="84"/>
      <c r="C1028" s="85">
        <v>701102401594</v>
      </c>
      <c r="D1028" s="52" t="s">
        <v>1909</v>
      </c>
      <c r="E1028" s="59" t="s">
        <v>6685</v>
      </c>
      <c r="F1028" s="59" t="s">
        <v>787</v>
      </c>
      <c r="G1028" s="58">
        <v>4</v>
      </c>
      <c r="H1028" s="58">
        <v>2</v>
      </c>
      <c r="I1028" s="52"/>
      <c r="J1028" s="52"/>
      <c r="K1028" s="51"/>
      <c r="L1028" s="50"/>
      <c r="M1028" s="22">
        <v>153</v>
      </c>
      <c r="N1028" s="22"/>
      <c r="O1028" s="23">
        <v>1</v>
      </c>
      <c r="P1028" s="23">
        <v>1</v>
      </c>
      <c r="Q1028" s="19">
        <f t="shared" si="176"/>
        <v>-153</v>
      </c>
      <c r="R1028" s="19">
        <f t="shared" si="177"/>
        <v>-153</v>
      </c>
      <c r="S1028" s="5">
        <f t="shared" ref="S1028" si="211">IF(OR(AND(AH1028="кафе",Q1028&lt;25),AND(AH1028="рестораны",Q1028&lt;110),AND(AH1028="гостиницы",Q1028&lt;70),AND(AH1028="азс и автомойки",Q1028&lt;160),AND(AH1028="сауны",Q1028&lt;80),AND(AH1028="бани",Q1028&lt;50)),1,0)</f>
        <v>0</v>
      </c>
      <c r="T1028" s="5">
        <f t="shared" ref="T1028" si="212">S1028*IF(AH1028="кафе",25-Q1028,IF(AH1028="рестораны",110-Q1028,IF(AH1028="гостиницы",70-Q1028,IF(AH1028="азс и автомойки",160-Q1028,IF(AH1028="сауны",80-Q1028,IF(AH1028="бани",50-Q1028,0))))))</f>
        <v>0</v>
      </c>
      <c r="U1028" s="5">
        <f t="shared" ref="U1028" si="213">(vod+kan)*T1028</f>
        <v>0</v>
      </c>
      <c r="V1028" s="24">
        <v>1</v>
      </c>
      <c r="W1028" s="12">
        <f t="shared" ref="W1028" si="214">IF( OR(AH1028="респ.бюджет",AH1028="гор.бюджет",AH1028="обл.бюджет"),vod_b,IF(AH1028="район",vod_r,IF(AH1028="талсуат",vod_tal,IF(AH1028="коммунал.хоз-во",vod_kom,vod))))*Q1028</f>
        <v>-19452.420000000002</v>
      </c>
      <c r="X1028" s="12">
        <f t="shared" ref="X1028" si="215">IF( OR(AH1028="респ.бюджет",AH1028="гор.бюджет",AH1028="обл.бюджет"),kan_b,IF(AH1028="район",kan_r,IF(AH1028="талсуат",kan_tal,IF(AH1028="коммунал.хоз-во",kan_kom,kan))))*R1028</f>
        <v>-25319.97</v>
      </c>
      <c r="Y1028" s="12">
        <f t="shared" ref="Y1028" si="216">W1028+X1028+AC1028</f>
        <v>-44772.39</v>
      </c>
      <c r="Z1028" s="52"/>
      <c r="AA1028" s="25">
        <f t="shared" si="178"/>
        <v>0</v>
      </c>
      <c r="AB1028" s="25"/>
      <c r="AC1028" s="25"/>
      <c r="AD1028" s="25"/>
      <c r="AE1028" s="24">
        <v>1</v>
      </c>
      <c r="AF1028" s="24"/>
      <c r="AG1028" s="50"/>
      <c r="AH1028" s="22" t="s">
        <v>142</v>
      </c>
      <c r="AI1028" s="26"/>
      <c r="AJ1028" s="22" t="s">
        <v>1739</v>
      </c>
    </row>
    <row r="1029" spans="1:36" x14ac:dyDescent="0.2">
      <c r="A1029" s="5">
        <v>1035</v>
      </c>
      <c r="B1029" s="84">
        <v>331018927515</v>
      </c>
      <c r="C1029" s="85">
        <v>460610301118</v>
      </c>
      <c r="D1029" s="52" t="s">
        <v>1911</v>
      </c>
      <c r="E1029" s="59" t="s">
        <v>1912</v>
      </c>
      <c r="F1029" s="59" t="s">
        <v>787</v>
      </c>
      <c r="G1029" s="58">
        <v>9</v>
      </c>
      <c r="H1029" s="58"/>
      <c r="I1029" s="52">
        <v>26102564</v>
      </c>
      <c r="J1029" s="52">
        <v>2943</v>
      </c>
      <c r="K1029" s="51"/>
      <c r="L1029" s="50"/>
      <c r="M1029" s="22">
        <v>880</v>
      </c>
      <c r="N1029" s="22"/>
      <c r="O1029" s="23">
        <v>1</v>
      </c>
      <c r="P1029" s="23">
        <v>1</v>
      </c>
      <c r="Q1029" s="19">
        <f t="shared" si="176"/>
        <v>-880</v>
      </c>
      <c r="R1029" s="19">
        <f t="shared" si="177"/>
        <v>-880</v>
      </c>
      <c r="S1029" s="5">
        <f t="shared" si="208"/>
        <v>0</v>
      </c>
      <c r="T1029" s="5">
        <f t="shared" si="209"/>
        <v>0</v>
      </c>
      <c r="U1029" s="5">
        <f t="shared" si="205"/>
        <v>0</v>
      </c>
      <c r="V1029" s="24">
        <v>0</v>
      </c>
      <c r="W1029" s="12">
        <f t="shared" si="206"/>
        <v>-111883.2</v>
      </c>
      <c r="X1029" s="12">
        <f t="shared" si="207"/>
        <v>-145631.20000000001</v>
      </c>
      <c r="Y1029" s="12">
        <f t="shared" si="210"/>
        <v>-257514.40000000002</v>
      </c>
      <c r="Z1029" s="52"/>
      <c r="AA1029" s="25">
        <f t="shared" si="178"/>
        <v>0</v>
      </c>
      <c r="AB1029" s="25"/>
      <c r="AC1029" s="25"/>
      <c r="AD1029" s="25"/>
      <c r="AE1029" s="24">
        <v>1</v>
      </c>
      <c r="AF1029" s="24"/>
      <c r="AG1029" s="50"/>
      <c r="AH1029" s="22" t="s">
        <v>93</v>
      </c>
      <c r="AI1029" s="26"/>
      <c r="AJ1029" s="22" t="s">
        <v>1739</v>
      </c>
    </row>
    <row r="1030" spans="1:36" x14ac:dyDescent="0.2">
      <c r="A1030" s="5">
        <v>1036</v>
      </c>
      <c r="B1030" s="84">
        <v>330100010394</v>
      </c>
      <c r="C1030" s="85">
        <v>840909401338</v>
      </c>
      <c r="D1030" s="52" t="s">
        <v>1913</v>
      </c>
      <c r="E1030" s="59" t="s">
        <v>1914</v>
      </c>
      <c r="F1030" s="59" t="s">
        <v>787</v>
      </c>
      <c r="G1030" s="58" t="s">
        <v>1915</v>
      </c>
      <c r="H1030" s="58"/>
      <c r="I1030" s="52">
        <v>1012091590307</v>
      </c>
      <c r="J1030" s="52">
        <v>57908775</v>
      </c>
      <c r="K1030" s="51"/>
      <c r="L1030" s="50"/>
      <c r="M1030" s="22">
        <v>528</v>
      </c>
      <c r="N1030" s="22"/>
      <c r="O1030" s="23">
        <v>1</v>
      </c>
      <c r="P1030" s="23">
        <v>1</v>
      </c>
      <c r="Q1030" s="19">
        <f t="shared" si="176"/>
        <v>-528</v>
      </c>
      <c r="R1030" s="19">
        <f t="shared" si="177"/>
        <v>-528</v>
      </c>
      <c r="S1030" s="5">
        <f t="shared" si="208"/>
        <v>0</v>
      </c>
      <c r="T1030" s="5">
        <f t="shared" si="209"/>
        <v>0</v>
      </c>
      <c r="U1030" s="5">
        <f t="shared" si="205"/>
        <v>0</v>
      </c>
      <c r="V1030" s="24">
        <v>0</v>
      </c>
      <c r="W1030" s="12">
        <f t="shared" si="206"/>
        <v>-67129.919999999998</v>
      </c>
      <c r="X1030" s="12">
        <f t="shared" si="207"/>
        <v>-87378.72</v>
      </c>
      <c r="Y1030" s="12">
        <f t="shared" si="210"/>
        <v>-154508.64000000001</v>
      </c>
      <c r="Z1030" s="52"/>
      <c r="AA1030" s="25">
        <f t="shared" si="178"/>
        <v>0</v>
      </c>
      <c r="AB1030" s="25"/>
      <c r="AC1030" s="25"/>
      <c r="AD1030" s="25"/>
      <c r="AE1030" s="24">
        <v>1</v>
      </c>
      <c r="AF1030" s="24"/>
      <c r="AG1030" s="50"/>
      <c r="AH1030" s="22" t="s">
        <v>93</v>
      </c>
      <c r="AI1030" s="26"/>
      <c r="AJ1030" s="22" t="s">
        <v>1739</v>
      </c>
    </row>
    <row r="1031" spans="1:36" x14ac:dyDescent="0.2">
      <c r="A1031" s="5">
        <v>1037</v>
      </c>
      <c r="B1031" s="84">
        <v>331010784408</v>
      </c>
      <c r="C1031" s="85">
        <v>570104300023</v>
      </c>
      <c r="D1031" s="52" t="s">
        <v>1916</v>
      </c>
      <c r="E1031" s="59" t="s">
        <v>1917</v>
      </c>
      <c r="F1031" s="59" t="s">
        <v>787</v>
      </c>
      <c r="G1031" s="58" t="s">
        <v>787</v>
      </c>
      <c r="H1031" s="58">
        <v>9</v>
      </c>
      <c r="I1031" s="59">
        <v>17061761</v>
      </c>
      <c r="J1031" s="52">
        <v>526</v>
      </c>
      <c r="K1031" s="51"/>
      <c r="L1031" s="50"/>
      <c r="M1031" s="22">
        <v>61</v>
      </c>
      <c r="N1031" s="22"/>
      <c r="O1031" s="23">
        <v>1</v>
      </c>
      <c r="P1031" s="23">
        <v>1</v>
      </c>
      <c r="Q1031" s="19">
        <f t="shared" si="176"/>
        <v>-61</v>
      </c>
      <c r="R1031" s="19">
        <f t="shared" si="177"/>
        <v>-61</v>
      </c>
      <c r="S1031" s="5">
        <f t="shared" si="208"/>
        <v>0</v>
      </c>
      <c r="T1031" s="5">
        <f t="shared" si="209"/>
        <v>0</v>
      </c>
      <c r="U1031" s="5">
        <f t="shared" si="205"/>
        <v>0</v>
      </c>
      <c r="V1031" s="24">
        <v>0</v>
      </c>
      <c r="W1031" s="12">
        <f t="shared" si="206"/>
        <v>-7755.54</v>
      </c>
      <c r="X1031" s="12">
        <f t="shared" si="207"/>
        <v>-10094.890000000001</v>
      </c>
      <c r="Y1031" s="12">
        <f t="shared" si="210"/>
        <v>-17850.43</v>
      </c>
      <c r="Z1031" s="52"/>
      <c r="AA1031" s="25">
        <f t="shared" si="178"/>
        <v>0</v>
      </c>
      <c r="AB1031" s="25"/>
      <c r="AC1031" s="25"/>
      <c r="AD1031" s="25"/>
      <c r="AE1031" s="24">
        <v>1</v>
      </c>
      <c r="AF1031" s="24"/>
      <c r="AG1031" s="50"/>
      <c r="AH1031" s="22" t="s">
        <v>93</v>
      </c>
      <c r="AI1031" s="26"/>
      <c r="AJ1031" s="22" t="s">
        <v>1739</v>
      </c>
    </row>
    <row r="1032" spans="1:36" x14ac:dyDescent="0.2">
      <c r="A1032" s="5">
        <v>1038</v>
      </c>
      <c r="B1032" s="84"/>
      <c r="C1032" s="85">
        <v>840120401448</v>
      </c>
      <c r="D1032" s="59" t="s">
        <v>1918</v>
      </c>
      <c r="E1032" s="46" t="s">
        <v>1919</v>
      </c>
      <c r="F1032" s="46"/>
      <c r="G1032" s="49"/>
      <c r="H1032" s="49"/>
      <c r="I1032" s="46">
        <v>3263268</v>
      </c>
      <c r="J1032" s="46">
        <v>52832</v>
      </c>
      <c r="K1032" s="51"/>
      <c r="L1032" s="49"/>
      <c r="M1032" s="22">
        <v>331</v>
      </c>
      <c r="N1032" s="22"/>
      <c r="O1032" s="23">
        <v>1</v>
      </c>
      <c r="P1032" s="23">
        <v>1</v>
      </c>
      <c r="Q1032" s="19">
        <f t="shared" si="176"/>
        <v>-331</v>
      </c>
      <c r="R1032" s="19">
        <f t="shared" si="177"/>
        <v>-331</v>
      </c>
      <c r="S1032" s="5">
        <f t="shared" si="208"/>
        <v>0</v>
      </c>
      <c r="T1032" s="5">
        <f t="shared" si="209"/>
        <v>0</v>
      </c>
      <c r="U1032" s="5">
        <f t="shared" si="205"/>
        <v>0</v>
      </c>
      <c r="V1032" s="24">
        <v>0</v>
      </c>
      <c r="W1032" s="12">
        <f t="shared" si="206"/>
        <v>-42083.340000000004</v>
      </c>
      <c r="X1032" s="12">
        <f t="shared" si="207"/>
        <v>-54777.19</v>
      </c>
      <c r="Y1032" s="12">
        <f t="shared" si="210"/>
        <v>-96860.53</v>
      </c>
      <c r="Z1032" s="58"/>
      <c r="AA1032" s="25">
        <f t="shared" si="178"/>
        <v>0</v>
      </c>
      <c r="AB1032" s="25"/>
      <c r="AC1032" s="25"/>
      <c r="AD1032" s="25"/>
      <c r="AE1032" s="24"/>
      <c r="AF1032" s="24"/>
      <c r="AG1032" s="49"/>
      <c r="AH1032" s="22" t="s">
        <v>93</v>
      </c>
      <c r="AI1032" s="26"/>
      <c r="AJ1032" s="22" t="s">
        <v>1739</v>
      </c>
    </row>
    <row r="1033" spans="1:36" x14ac:dyDescent="0.2">
      <c r="A1033" s="5">
        <v>1039</v>
      </c>
      <c r="B1033" s="80">
        <v>331000017589</v>
      </c>
      <c r="C1033" s="81">
        <v>9411040000285</v>
      </c>
      <c r="D1033" s="59" t="s">
        <v>1920</v>
      </c>
      <c r="E1033" s="59"/>
      <c r="F1033" s="59"/>
      <c r="G1033" s="58"/>
      <c r="H1033" s="58"/>
      <c r="I1033" s="19">
        <v>0</v>
      </c>
      <c r="J1033" s="59"/>
      <c r="K1033" s="51"/>
      <c r="L1033" s="58"/>
      <c r="M1033" s="22">
        <v>0</v>
      </c>
      <c r="N1033" s="22"/>
      <c r="O1033" s="23">
        <v>1</v>
      </c>
      <c r="P1033" s="23">
        <v>1</v>
      </c>
      <c r="Q1033" s="19">
        <f t="shared" si="176"/>
        <v>0</v>
      </c>
      <c r="R1033" s="19">
        <f t="shared" si="177"/>
        <v>0</v>
      </c>
      <c r="S1033" s="5">
        <f t="shared" si="208"/>
        <v>0</v>
      </c>
      <c r="T1033" s="5">
        <f t="shared" si="209"/>
        <v>0</v>
      </c>
      <c r="U1033" s="5">
        <f t="shared" si="205"/>
        <v>0</v>
      </c>
      <c r="V1033" s="24">
        <v>0</v>
      </c>
      <c r="W1033" s="12">
        <f t="shared" si="206"/>
        <v>0</v>
      </c>
      <c r="X1033" s="12">
        <f t="shared" si="207"/>
        <v>0</v>
      </c>
      <c r="Y1033" s="12">
        <f t="shared" si="210"/>
        <v>0</v>
      </c>
      <c r="Z1033" s="58"/>
      <c r="AA1033" s="25">
        <f t="shared" si="178"/>
        <v>0</v>
      </c>
      <c r="AB1033" s="25"/>
      <c r="AC1033" s="25"/>
      <c r="AD1033" s="25"/>
      <c r="AE1033" s="24"/>
      <c r="AF1033" s="24"/>
      <c r="AG1033" s="58"/>
      <c r="AH1033" s="22" t="s">
        <v>93</v>
      </c>
      <c r="AI1033" s="26"/>
      <c r="AJ1033" s="22" t="s">
        <v>1739</v>
      </c>
    </row>
    <row r="1034" spans="1:36" x14ac:dyDescent="0.2">
      <c r="A1034" s="5">
        <v>1040</v>
      </c>
      <c r="B1034" s="84">
        <v>331010680585</v>
      </c>
      <c r="C1034" s="85">
        <v>710407301970</v>
      </c>
      <c r="D1034" s="59" t="s">
        <v>1921</v>
      </c>
      <c r="E1034" s="63" t="s">
        <v>1764</v>
      </c>
      <c r="F1034" s="63" t="s">
        <v>1260</v>
      </c>
      <c r="G1034" s="49">
        <v>26</v>
      </c>
      <c r="H1034" s="49"/>
      <c r="I1034" s="46">
        <v>29423565</v>
      </c>
      <c r="J1034" s="46">
        <v>58173681</v>
      </c>
      <c r="K1034" s="51"/>
      <c r="L1034" s="49"/>
      <c r="M1034" s="22">
        <v>42</v>
      </c>
      <c r="N1034" s="22"/>
      <c r="O1034" s="23">
        <v>1</v>
      </c>
      <c r="P1034" s="23">
        <v>1</v>
      </c>
      <c r="Q1034" s="19">
        <f t="shared" si="176"/>
        <v>-42</v>
      </c>
      <c r="R1034" s="19">
        <f t="shared" si="177"/>
        <v>-42</v>
      </c>
      <c r="S1034" s="5">
        <f t="shared" si="208"/>
        <v>0</v>
      </c>
      <c r="T1034" s="5">
        <f t="shared" si="209"/>
        <v>0</v>
      </c>
      <c r="U1034" s="5">
        <f t="shared" si="205"/>
        <v>0</v>
      </c>
      <c r="V1034" s="24">
        <v>0</v>
      </c>
      <c r="W1034" s="12">
        <f t="shared" si="206"/>
        <v>-5339.88</v>
      </c>
      <c r="X1034" s="12">
        <f t="shared" si="207"/>
        <v>-6950.58</v>
      </c>
      <c r="Y1034" s="12">
        <f t="shared" si="210"/>
        <v>-12290.46</v>
      </c>
      <c r="Z1034" s="58"/>
      <c r="AA1034" s="25">
        <f t="shared" si="178"/>
        <v>0</v>
      </c>
      <c r="AB1034" s="25"/>
      <c r="AC1034" s="25"/>
      <c r="AD1034" s="25"/>
      <c r="AE1034" s="24">
        <v>1</v>
      </c>
      <c r="AF1034" s="24"/>
      <c r="AG1034" s="49"/>
      <c r="AH1034" s="22" t="s">
        <v>1837</v>
      </c>
      <c r="AI1034" s="26"/>
      <c r="AJ1034" s="22" t="s">
        <v>1739</v>
      </c>
    </row>
    <row r="1035" spans="1:36" x14ac:dyDescent="0.2">
      <c r="A1035" s="5">
        <v>1041</v>
      </c>
      <c r="B1035" s="84">
        <v>331012265543</v>
      </c>
      <c r="C1035" s="85">
        <v>781018400464</v>
      </c>
      <c r="D1035" s="59" t="s">
        <v>1922</v>
      </c>
      <c r="E1035" s="46" t="s">
        <v>1923</v>
      </c>
      <c r="F1035" s="46" t="s">
        <v>123</v>
      </c>
      <c r="G1035" s="49">
        <v>2</v>
      </c>
      <c r="H1035" s="49" t="s">
        <v>198</v>
      </c>
      <c r="I1035" s="46">
        <v>15656607</v>
      </c>
      <c r="J1035" s="46">
        <v>38613</v>
      </c>
      <c r="K1035" s="51"/>
      <c r="L1035" s="49"/>
      <c r="M1035" s="22">
        <v>327</v>
      </c>
      <c r="N1035" s="22"/>
      <c r="O1035" s="23">
        <v>1</v>
      </c>
      <c r="P1035" s="23">
        <v>0</v>
      </c>
      <c r="Q1035" s="19">
        <f t="shared" si="176"/>
        <v>-327</v>
      </c>
      <c r="R1035" s="19">
        <f t="shared" si="177"/>
        <v>0</v>
      </c>
      <c r="S1035" s="5">
        <f t="shared" si="208"/>
        <v>0</v>
      </c>
      <c r="T1035" s="5">
        <f t="shared" si="209"/>
        <v>0</v>
      </c>
      <c r="U1035" s="5">
        <f t="shared" si="205"/>
        <v>0</v>
      </c>
      <c r="V1035" s="24">
        <v>0</v>
      </c>
      <c r="W1035" s="12">
        <f t="shared" si="206"/>
        <v>-41574.78</v>
      </c>
      <c r="X1035" s="12">
        <f t="shared" si="207"/>
        <v>0</v>
      </c>
      <c r="Y1035" s="12">
        <f t="shared" si="210"/>
        <v>-41574.78</v>
      </c>
      <c r="Z1035" s="58"/>
      <c r="AA1035" s="25">
        <f t="shared" si="178"/>
        <v>-327</v>
      </c>
      <c r="AB1035" s="25"/>
      <c r="AC1035" s="25"/>
      <c r="AD1035" s="25"/>
      <c r="AE1035" s="24">
        <v>1</v>
      </c>
      <c r="AF1035" s="24"/>
      <c r="AG1035" s="49"/>
      <c r="AH1035" s="22" t="s">
        <v>93</v>
      </c>
      <c r="AI1035" s="26"/>
      <c r="AJ1035" s="22" t="s">
        <v>1739</v>
      </c>
    </row>
    <row r="1036" spans="1:36" x14ac:dyDescent="0.2">
      <c r="A1036" s="5">
        <v>1042</v>
      </c>
      <c r="B1036" s="84">
        <v>331012451535</v>
      </c>
      <c r="C1036" s="85">
        <v>620407402173</v>
      </c>
      <c r="D1036" s="59" t="s">
        <v>1924</v>
      </c>
      <c r="E1036" s="46" t="s">
        <v>1925</v>
      </c>
      <c r="F1036" s="46"/>
      <c r="G1036" s="49"/>
      <c r="H1036" s="49"/>
      <c r="I1036" s="46">
        <v>2116227</v>
      </c>
      <c r="J1036" s="46">
        <v>17333236</v>
      </c>
      <c r="K1036" s="51"/>
      <c r="L1036" s="49"/>
      <c r="M1036" s="22">
        <v>320</v>
      </c>
      <c r="N1036" s="22"/>
      <c r="O1036" s="23">
        <v>1</v>
      </c>
      <c r="P1036" s="23">
        <v>1</v>
      </c>
      <c r="Q1036" s="19">
        <f t="shared" si="176"/>
        <v>-320</v>
      </c>
      <c r="R1036" s="19">
        <f t="shared" si="177"/>
        <v>-320</v>
      </c>
      <c r="S1036" s="5">
        <f t="shared" si="208"/>
        <v>0</v>
      </c>
      <c r="T1036" s="5">
        <f t="shared" si="209"/>
        <v>0</v>
      </c>
      <c r="U1036" s="5">
        <f t="shared" si="205"/>
        <v>0</v>
      </c>
      <c r="V1036" s="24">
        <v>0</v>
      </c>
      <c r="W1036" s="12">
        <f t="shared" si="206"/>
        <v>-40684.800000000003</v>
      </c>
      <c r="X1036" s="12">
        <f t="shared" si="207"/>
        <v>-52956.800000000003</v>
      </c>
      <c r="Y1036" s="12">
        <f t="shared" si="210"/>
        <v>-93641.600000000006</v>
      </c>
      <c r="Z1036" s="58"/>
      <c r="AA1036" s="25">
        <f t="shared" si="178"/>
        <v>0</v>
      </c>
      <c r="AB1036" s="25"/>
      <c r="AC1036" s="25"/>
      <c r="AD1036" s="25"/>
      <c r="AE1036" s="24"/>
      <c r="AF1036" s="24"/>
      <c r="AG1036" s="49"/>
      <c r="AH1036" s="22" t="s">
        <v>93</v>
      </c>
      <c r="AI1036" s="26"/>
      <c r="AJ1036" s="22" t="s">
        <v>1739</v>
      </c>
    </row>
    <row r="1037" spans="1:36" x14ac:dyDescent="0.2">
      <c r="A1037" s="5">
        <v>1043</v>
      </c>
      <c r="B1037" s="84">
        <v>331010318129</v>
      </c>
      <c r="C1037" s="85">
        <v>840917401607</v>
      </c>
      <c r="D1037" s="59" t="s">
        <v>1926</v>
      </c>
      <c r="E1037" s="50" t="s">
        <v>1927</v>
      </c>
      <c r="F1037" s="50" t="s">
        <v>211</v>
      </c>
      <c r="G1037" s="49">
        <v>27</v>
      </c>
      <c r="H1037" s="49">
        <v>2</v>
      </c>
      <c r="I1037" s="50">
        <v>29683283</v>
      </c>
      <c r="J1037" s="50">
        <v>58175599</v>
      </c>
      <c r="K1037" s="51"/>
      <c r="L1037" s="50"/>
      <c r="M1037" s="22">
        <v>68</v>
      </c>
      <c r="N1037" s="22"/>
      <c r="O1037" s="23">
        <v>1</v>
      </c>
      <c r="P1037" s="23">
        <v>1</v>
      </c>
      <c r="Q1037" s="19">
        <f t="shared" si="176"/>
        <v>-68</v>
      </c>
      <c r="R1037" s="19">
        <f t="shared" si="177"/>
        <v>-68</v>
      </c>
      <c r="S1037" s="5">
        <f t="shared" si="208"/>
        <v>0</v>
      </c>
      <c r="T1037" s="5">
        <f t="shared" si="209"/>
        <v>0</v>
      </c>
      <c r="U1037" s="5">
        <f t="shared" si="205"/>
        <v>0</v>
      </c>
      <c r="V1037" s="24">
        <v>0</v>
      </c>
      <c r="W1037" s="12">
        <f t="shared" si="206"/>
        <v>-8645.52</v>
      </c>
      <c r="X1037" s="12">
        <f t="shared" si="207"/>
        <v>-11253.32</v>
      </c>
      <c r="Y1037" s="12">
        <f t="shared" si="210"/>
        <v>-19898.84</v>
      </c>
      <c r="Z1037" s="58"/>
      <c r="AA1037" s="25">
        <f t="shared" si="178"/>
        <v>0</v>
      </c>
      <c r="AB1037" s="25"/>
      <c r="AC1037" s="25"/>
      <c r="AD1037" s="25"/>
      <c r="AE1037" s="24">
        <v>1</v>
      </c>
      <c r="AF1037" s="24"/>
      <c r="AG1037" s="50"/>
      <c r="AH1037" s="22" t="s">
        <v>93</v>
      </c>
      <c r="AI1037" s="26"/>
      <c r="AJ1037" s="22" t="s">
        <v>1739</v>
      </c>
    </row>
    <row r="1038" spans="1:36" x14ac:dyDescent="0.2">
      <c r="A1038" s="5">
        <v>1044</v>
      </c>
      <c r="B1038" s="84">
        <v>330100225759</v>
      </c>
      <c r="C1038" s="85">
        <v>530504300496</v>
      </c>
      <c r="D1038" s="50" t="s">
        <v>1928</v>
      </c>
      <c r="E1038" s="50" t="s">
        <v>1929</v>
      </c>
      <c r="F1038" s="50" t="s">
        <v>1875</v>
      </c>
      <c r="G1038" s="49">
        <v>17</v>
      </c>
      <c r="H1038" s="49"/>
      <c r="I1038" s="50">
        <v>7453134</v>
      </c>
      <c r="J1038" s="50">
        <v>58175046</v>
      </c>
      <c r="K1038" s="51"/>
      <c r="L1038" s="50"/>
      <c r="M1038" s="22">
        <v>397</v>
      </c>
      <c r="N1038" s="22"/>
      <c r="O1038" s="23">
        <v>1</v>
      </c>
      <c r="P1038" s="23">
        <v>1</v>
      </c>
      <c r="Q1038" s="19">
        <f t="shared" si="176"/>
        <v>-397</v>
      </c>
      <c r="R1038" s="19">
        <f t="shared" si="177"/>
        <v>-397</v>
      </c>
      <c r="S1038" s="5">
        <f t="shared" si="208"/>
        <v>0</v>
      </c>
      <c r="T1038" s="5">
        <f t="shared" si="209"/>
        <v>0</v>
      </c>
      <c r="U1038" s="5">
        <f t="shared" si="205"/>
        <v>0</v>
      </c>
      <c r="V1038" s="24">
        <v>0</v>
      </c>
      <c r="W1038" s="12">
        <f t="shared" si="206"/>
        <v>-50474.58</v>
      </c>
      <c r="X1038" s="12">
        <f t="shared" si="207"/>
        <v>-65699.53</v>
      </c>
      <c r="Y1038" s="12">
        <f t="shared" si="210"/>
        <v>-116174.11</v>
      </c>
      <c r="Z1038" s="52"/>
      <c r="AA1038" s="25">
        <f t="shared" si="178"/>
        <v>0</v>
      </c>
      <c r="AB1038" s="25"/>
      <c r="AC1038" s="25"/>
      <c r="AD1038" s="25"/>
      <c r="AE1038" s="24">
        <v>1</v>
      </c>
      <c r="AF1038" s="24"/>
      <c r="AG1038" s="50"/>
      <c r="AH1038" s="22" t="s">
        <v>93</v>
      </c>
      <c r="AI1038" s="26"/>
      <c r="AJ1038" s="22" t="s">
        <v>1739</v>
      </c>
    </row>
    <row r="1039" spans="1:36" x14ac:dyDescent="0.2">
      <c r="A1039" s="5">
        <v>1045</v>
      </c>
      <c r="B1039" s="84">
        <v>331000017589</v>
      </c>
      <c r="C1039" s="85">
        <v>941040000285</v>
      </c>
      <c r="D1039" s="52" t="s">
        <v>1930</v>
      </c>
      <c r="E1039" s="50" t="s">
        <v>1931</v>
      </c>
      <c r="F1039" s="50" t="s">
        <v>1932</v>
      </c>
      <c r="G1039" s="49">
        <v>47</v>
      </c>
      <c r="H1039" s="49"/>
      <c r="I1039" s="19">
        <v>0</v>
      </c>
      <c r="J1039" s="50"/>
      <c r="K1039" s="51"/>
      <c r="L1039" s="50"/>
      <c r="M1039" s="22">
        <v>5</v>
      </c>
      <c r="N1039" s="22"/>
      <c r="O1039" s="23">
        <v>1</v>
      </c>
      <c r="P1039" s="23">
        <v>1</v>
      </c>
      <c r="Q1039" s="19">
        <f t="shared" si="176"/>
        <v>-5</v>
      </c>
      <c r="R1039" s="19">
        <f t="shared" si="177"/>
        <v>-5</v>
      </c>
      <c r="S1039" s="5">
        <f t="shared" si="208"/>
        <v>0</v>
      </c>
      <c r="T1039" s="5">
        <f t="shared" si="209"/>
        <v>0</v>
      </c>
      <c r="U1039" s="5">
        <f t="shared" si="205"/>
        <v>0</v>
      </c>
      <c r="V1039" s="24">
        <v>0</v>
      </c>
      <c r="W1039" s="12">
        <f t="shared" si="206"/>
        <v>-635.70000000000005</v>
      </c>
      <c r="X1039" s="12">
        <f t="shared" si="207"/>
        <v>-827.45</v>
      </c>
      <c r="Y1039" s="12">
        <f t="shared" si="210"/>
        <v>-1463.15</v>
      </c>
      <c r="Z1039" s="52"/>
      <c r="AA1039" s="25">
        <f t="shared" si="178"/>
        <v>0</v>
      </c>
      <c r="AB1039" s="25"/>
      <c r="AC1039" s="25"/>
      <c r="AD1039" s="25"/>
      <c r="AE1039" s="24">
        <v>1</v>
      </c>
      <c r="AF1039" s="24"/>
      <c r="AG1039" s="50"/>
      <c r="AH1039" s="22" t="s">
        <v>93</v>
      </c>
      <c r="AI1039" s="26"/>
      <c r="AJ1039" s="22" t="s">
        <v>1739</v>
      </c>
    </row>
    <row r="1040" spans="1:36" x14ac:dyDescent="0.2">
      <c r="A1040" s="5">
        <v>1046</v>
      </c>
      <c r="B1040" s="84">
        <v>330100231324</v>
      </c>
      <c r="C1040" s="85">
        <v>61040002158</v>
      </c>
      <c r="D1040" s="52" t="s">
        <v>1933</v>
      </c>
      <c r="E1040" s="50" t="s">
        <v>1934</v>
      </c>
      <c r="F1040" s="50" t="s">
        <v>787</v>
      </c>
      <c r="G1040" s="49">
        <v>2</v>
      </c>
      <c r="H1040" s="49">
        <v>4</v>
      </c>
      <c r="I1040" s="50">
        <v>16100884</v>
      </c>
      <c r="J1040" s="50">
        <v>17333237</v>
      </c>
      <c r="K1040" s="51"/>
      <c r="L1040" s="52"/>
      <c r="M1040" s="19">
        <v>15</v>
      </c>
      <c r="N1040" s="19"/>
      <c r="O1040" s="23">
        <v>1</v>
      </c>
      <c r="P1040" s="23">
        <v>1</v>
      </c>
      <c r="Q1040" s="19">
        <f t="shared" si="176"/>
        <v>-15</v>
      </c>
      <c r="R1040" s="19">
        <f t="shared" si="177"/>
        <v>-15</v>
      </c>
      <c r="S1040" s="5">
        <f t="shared" si="208"/>
        <v>0</v>
      </c>
      <c r="T1040" s="5">
        <f t="shared" si="209"/>
        <v>0</v>
      </c>
      <c r="U1040" s="5">
        <f t="shared" si="205"/>
        <v>0</v>
      </c>
      <c r="V1040" s="24">
        <v>0</v>
      </c>
      <c r="W1040" s="12">
        <f t="shared" si="206"/>
        <v>-1907.1</v>
      </c>
      <c r="X1040" s="12">
        <f t="shared" si="207"/>
        <v>-2482.3500000000004</v>
      </c>
      <c r="Y1040" s="12">
        <f t="shared" si="210"/>
        <v>-4389.4500000000007</v>
      </c>
      <c r="Z1040" s="52"/>
      <c r="AA1040" s="25">
        <f t="shared" si="178"/>
        <v>0</v>
      </c>
      <c r="AB1040" s="25"/>
      <c r="AC1040" s="25"/>
      <c r="AD1040" s="25"/>
      <c r="AE1040" s="24"/>
      <c r="AF1040" s="24"/>
      <c r="AG1040" s="52"/>
      <c r="AH1040" s="22" t="s">
        <v>93</v>
      </c>
      <c r="AI1040" s="26"/>
      <c r="AJ1040" s="22" t="s">
        <v>1739</v>
      </c>
    </row>
    <row r="1041" spans="1:36" x14ac:dyDescent="0.2">
      <c r="A1041" s="5">
        <v>1047</v>
      </c>
      <c r="B1041" s="84">
        <v>330100231324</v>
      </c>
      <c r="C1041" s="85">
        <v>61040002158</v>
      </c>
      <c r="D1041" s="52" t="s">
        <v>1933</v>
      </c>
      <c r="E1041" s="50" t="s">
        <v>1935</v>
      </c>
      <c r="F1041" s="50" t="s">
        <v>787</v>
      </c>
      <c r="G1041" s="49">
        <v>2</v>
      </c>
      <c r="H1041" s="49">
        <v>4</v>
      </c>
      <c r="I1041" s="50">
        <v>16121311</v>
      </c>
      <c r="J1041" s="50">
        <v>122413</v>
      </c>
      <c r="K1041" s="51"/>
      <c r="L1041" s="52"/>
      <c r="M1041" s="19">
        <v>96</v>
      </c>
      <c r="N1041" s="19"/>
      <c r="O1041" s="23">
        <v>1</v>
      </c>
      <c r="P1041" s="23">
        <v>1</v>
      </c>
      <c r="Q1041" s="19">
        <f t="shared" si="176"/>
        <v>-96</v>
      </c>
      <c r="R1041" s="19">
        <f t="shared" si="177"/>
        <v>-96</v>
      </c>
      <c r="S1041" s="5">
        <f t="shared" si="208"/>
        <v>0</v>
      </c>
      <c r="T1041" s="5">
        <f t="shared" si="209"/>
        <v>0</v>
      </c>
      <c r="U1041" s="5">
        <f t="shared" si="205"/>
        <v>0</v>
      </c>
      <c r="V1041" s="24">
        <v>0</v>
      </c>
      <c r="W1041" s="12">
        <f t="shared" si="206"/>
        <v>-12205.44</v>
      </c>
      <c r="X1041" s="12">
        <f t="shared" si="207"/>
        <v>-15887.04</v>
      </c>
      <c r="Y1041" s="12">
        <f t="shared" si="210"/>
        <v>-28092.480000000003</v>
      </c>
      <c r="Z1041" s="52"/>
      <c r="AA1041" s="25">
        <f t="shared" si="178"/>
        <v>0</v>
      </c>
      <c r="AB1041" s="25"/>
      <c r="AC1041" s="25"/>
      <c r="AD1041" s="25"/>
      <c r="AE1041" s="24"/>
      <c r="AF1041" s="24"/>
      <c r="AG1041" s="50"/>
      <c r="AH1041" s="22" t="s">
        <v>93</v>
      </c>
      <c r="AI1041" s="26"/>
      <c r="AJ1041" s="22" t="s">
        <v>1739</v>
      </c>
    </row>
    <row r="1042" spans="1:36" x14ac:dyDescent="0.2">
      <c r="A1042" s="5">
        <v>1048</v>
      </c>
      <c r="B1042" s="84">
        <v>330100231324</v>
      </c>
      <c r="C1042" s="85">
        <v>61040002158</v>
      </c>
      <c r="D1042" s="52" t="s">
        <v>1933</v>
      </c>
      <c r="E1042" s="50" t="s">
        <v>1936</v>
      </c>
      <c r="F1042" s="50"/>
      <c r="G1042" s="49"/>
      <c r="H1042" s="49"/>
      <c r="I1042" s="50">
        <v>16095545</v>
      </c>
      <c r="J1042" s="50">
        <v>122097</v>
      </c>
      <c r="K1042" s="51"/>
      <c r="L1042" s="52"/>
      <c r="M1042" s="19">
        <v>28</v>
      </c>
      <c r="N1042" s="19"/>
      <c r="O1042" s="23">
        <v>1</v>
      </c>
      <c r="P1042" s="23">
        <v>1</v>
      </c>
      <c r="Q1042" s="19">
        <f t="shared" si="176"/>
        <v>-28</v>
      </c>
      <c r="R1042" s="19">
        <f t="shared" si="177"/>
        <v>-28</v>
      </c>
      <c r="S1042" s="5">
        <f t="shared" si="208"/>
        <v>0</v>
      </c>
      <c r="T1042" s="5">
        <f t="shared" si="209"/>
        <v>0</v>
      </c>
      <c r="U1042" s="5">
        <f t="shared" si="205"/>
        <v>0</v>
      </c>
      <c r="V1042" s="24">
        <v>0</v>
      </c>
      <c r="W1042" s="12">
        <f t="shared" si="206"/>
        <v>-3559.92</v>
      </c>
      <c r="X1042" s="12">
        <f t="shared" si="207"/>
        <v>-4633.72</v>
      </c>
      <c r="Y1042" s="12">
        <f t="shared" si="210"/>
        <v>-8193.64</v>
      </c>
      <c r="Z1042" s="52"/>
      <c r="AA1042" s="25">
        <f t="shared" si="178"/>
        <v>0</v>
      </c>
      <c r="AB1042" s="25"/>
      <c r="AC1042" s="25"/>
      <c r="AD1042" s="25"/>
      <c r="AE1042" s="24"/>
      <c r="AF1042" s="24"/>
      <c r="AG1042" s="50"/>
      <c r="AH1042" s="22" t="s">
        <v>93</v>
      </c>
      <c r="AI1042" s="26"/>
      <c r="AJ1042" s="22" t="s">
        <v>1739</v>
      </c>
    </row>
    <row r="1043" spans="1:36" x14ac:dyDescent="0.2">
      <c r="A1043" s="5">
        <v>1049</v>
      </c>
      <c r="B1043" s="84">
        <v>990140001124</v>
      </c>
      <c r="C1043" s="85">
        <v>331000039546</v>
      </c>
      <c r="D1043" s="50" t="s">
        <v>6539</v>
      </c>
      <c r="E1043" s="50" t="s">
        <v>1937</v>
      </c>
      <c r="F1043" s="50" t="s">
        <v>1938</v>
      </c>
      <c r="G1043" s="69" t="s">
        <v>1939</v>
      </c>
      <c r="H1043" s="49"/>
      <c r="I1043" s="50">
        <v>5764364</v>
      </c>
      <c r="J1043" s="50">
        <v>357859</v>
      </c>
      <c r="K1043" s="51"/>
      <c r="L1043" s="52"/>
      <c r="M1043" s="19">
        <v>200</v>
      </c>
      <c r="N1043" s="19"/>
      <c r="O1043" s="23">
        <v>0</v>
      </c>
      <c r="P1043" s="23">
        <v>1</v>
      </c>
      <c r="Q1043" s="19">
        <f t="shared" si="176"/>
        <v>0</v>
      </c>
      <c r="R1043" s="19">
        <v>200</v>
      </c>
      <c r="S1043" s="5">
        <f t="shared" si="208"/>
        <v>0</v>
      </c>
      <c r="T1043" s="5">
        <f t="shared" si="209"/>
        <v>0</v>
      </c>
      <c r="U1043" s="5">
        <f t="shared" si="205"/>
        <v>0</v>
      </c>
      <c r="V1043" s="24">
        <v>0</v>
      </c>
      <c r="W1043" s="12">
        <f t="shared" si="206"/>
        <v>0</v>
      </c>
      <c r="X1043" s="12">
        <f t="shared" si="207"/>
        <v>33098</v>
      </c>
      <c r="Y1043" s="12">
        <f t="shared" si="210"/>
        <v>33098</v>
      </c>
      <c r="Z1043" s="52"/>
      <c r="AA1043" s="25">
        <f t="shared" si="178"/>
        <v>-200</v>
      </c>
      <c r="AB1043" s="25"/>
      <c r="AC1043" s="25"/>
      <c r="AD1043" s="25"/>
      <c r="AE1043" s="24">
        <v>1</v>
      </c>
      <c r="AF1043" s="24"/>
      <c r="AG1043" s="50"/>
      <c r="AH1043" s="22" t="s">
        <v>93</v>
      </c>
      <c r="AI1043" s="26"/>
      <c r="AJ1043" s="22" t="s">
        <v>1739</v>
      </c>
    </row>
    <row r="1044" spans="1:36" x14ac:dyDescent="0.2">
      <c r="A1044" s="5">
        <v>1050</v>
      </c>
      <c r="B1044" s="84"/>
      <c r="C1044" s="85">
        <v>331000039546</v>
      </c>
      <c r="D1044" s="50" t="s">
        <v>6539</v>
      </c>
      <c r="E1044" s="50" t="s">
        <v>1937</v>
      </c>
      <c r="F1044" s="50" t="s">
        <v>1938</v>
      </c>
      <c r="G1044" s="69" t="s">
        <v>1939</v>
      </c>
      <c r="H1044" s="49"/>
      <c r="I1044" s="50">
        <v>13008259</v>
      </c>
      <c r="J1044" s="50">
        <v>5530281</v>
      </c>
      <c r="K1044" s="51"/>
      <c r="L1044" s="52"/>
      <c r="M1044" s="19">
        <v>8710</v>
      </c>
      <c r="N1044" s="19"/>
      <c r="O1044" s="23">
        <v>1</v>
      </c>
      <c r="P1044" s="23">
        <v>0</v>
      </c>
      <c r="Q1044" s="19">
        <f t="shared" si="176"/>
        <v>-8710</v>
      </c>
      <c r="R1044" s="19">
        <f t="shared" si="177"/>
        <v>0</v>
      </c>
      <c r="S1044" s="5">
        <f t="shared" si="208"/>
        <v>0</v>
      </c>
      <c r="T1044" s="5">
        <f t="shared" si="209"/>
        <v>0</v>
      </c>
      <c r="U1044" s="5">
        <f t="shared" si="205"/>
        <v>0</v>
      </c>
      <c r="V1044" s="24">
        <v>1</v>
      </c>
      <c r="W1044" s="12">
        <f t="shared" si="206"/>
        <v>-1107389.3999999999</v>
      </c>
      <c r="X1044" s="12">
        <f t="shared" si="207"/>
        <v>0</v>
      </c>
      <c r="Y1044" s="12">
        <f t="shared" si="210"/>
        <v>-1107389.3999999999</v>
      </c>
      <c r="Z1044" s="52"/>
      <c r="AA1044" s="25">
        <f t="shared" si="178"/>
        <v>-8710</v>
      </c>
      <c r="AB1044" s="25"/>
      <c r="AC1044" s="25"/>
      <c r="AD1044" s="25"/>
      <c r="AE1044" s="24">
        <v>1</v>
      </c>
      <c r="AF1044" s="24"/>
      <c r="AG1044" s="50"/>
      <c r="AH1044" s="22" t="s">
        <v>93</v>
      </c>
      <c r="AI1044" s="26"/>
      <c r="AJ1044" s="22" t="s">
        <v>1739</v>
      </c>
    </row>
    <row r="1045" spans="1:36" x14ac:dyDescent="0.2">
      <c r="A1045" s="5">
        <v>1051</v>
      </c>
      <c r="B1045" s="84">
        <v>331010369211</v>
      </c>
      <c r="C1045" s="85">
        <v>591220300981</v>
      </c>
      <c r="D1045" s="52" t="s">
        <v>1940</v>
      </c>
      <c r="E1045" s="50" t="s">
        <v>1941</v>
      </c>
      <c r="F1045" s="50" t="s">
        <v>1942</v>
      </c>
      <c r="G1045" s="49">
        <v>6</v>
      </c>
      <c r="H1045" s="49">
        <v>5</v>
      </c>
      <c r="I1045" s="50">
        <v>10012581</v>
      </c>
      <c r="J1045" s="50" t="s">
        <v>1632</v>
      </c>
      <c r="K1045" s="51"/>
      <c r="L1045" s="50"/>
      <c r="M1045" s="22">
        <v>265</v>
      </c>
      <c r="N1045" s="22"/>
      <c r="O1045" s="23">
        <v>1</v>
      </c>
      <c r="P1045" s="23">
        <v>1</v>
      </c>
      <c r="Q1045" s="19">
        <f t="shared" ref="Q1045:Q1117" si="217">(N1045-M1045)*O1045</f>
        <v>-265</v>
      </c>
      <c r="R1045" s="19">
        <f t="shared" ref="R1045:R1117" si="218">(N1045-M1045)*P1045</f>
        <v>-265</v>
      </c>
      <c r="S1045" s="5">
        <f t="shared" si="208"/>
        <v>0</v>
      </c>
      <c r="T1045" s="5">
        <f t="shared" si="209"/>
        <v>0</v>
      </c>
      <c r="U1045" s="5">
        <f t="shared" si="205"/>
        <v>0</v>
      </c>
      <c r="V1045" s="24">
        <v>0</v>
      </c>
      <c r="W1045" s="12">
        <f t="shared" si="206"/>
        <v>-33692.1</v>
      </c>
      <c r="X1045" s="12">
        <f t="shared" si="207"/>
        <v>-43854.850000000006</v>
      </c>
      <c r="Y1045" s="12">
        <f t="shared" si="210"/>
        <v>-77546.950000000012</v>
      </c>
      <c r="Z1045" s="52"/>
      <c r="AA1045" s="25">
        <f t="shared" ref="AA1045:AA1116" si="219">Q1045-R1045</f>
        <v>0</v>
      </c>
      <c r="AB1045" s="25"/>
      <c r="AC1045" s="25"/>
      <c r="AD1045" s="25"/>
      <c r="AE1045" s="24">
        <v>1</v>
      </c>
      <c r="AF1045" s="24"/>
      <c r="AG1045" s="50"/>
      <c r="AH1045" s="22" t="s">
        <v>93</v>
      </c>
      <c r="AI1045" s="26"/>
      <c r="AJ1045" s="22" t="s">
        <v>1739</v>
      </c>
    </row>
    <row r="1046" spans="1:36" x14ac:dyDescent="0.2">
      <c r="A1046" s="5">
        <v>1052</v>
      </c>
      <c r="B1046" s="84">
        <v>330600264846</v>
      </c>
      <c r="C1046" s="85">
        <v>1240004884</v>
      </c>
      <c r="D1046" s="52" t="s">
        <v>1943</v>
      </c>
      <c r="E1046" s="50" t="s">
        <v>1944</v>
      </c>
      <c r="F1046" s="50" t="s">
        <v>1942</v>
      </c>
      <c r="G1046" s="49">
        <v>5</v>
      </c>
      <c r="H1046" s="49">
        <v>28</v>
      </c>
      <c r="I1046" s="50">
        <v>8606</v>
      </c>
      <c r="J1046" s="50">
        <v>111915</v>
      </c>
      <c r="K1046" s="51"/>
      <c r="L1046" s="50"/>
      <c r="M1046" s="22">
        <v>285</v>
      </c>
      <c r="N1046" s="22"/>
      <c r="O1046" s="23">
        <v>1</v>
      </c>
      <c r="P1046" s="23">
        <v>1</v>
      </c>
      <c r="Q1046" s="19">
        <f t="shared" si="217"/>
        <v>-285</v>
      </c>
      <c r="R1046" s="19">
        <f t="shared" si="218"/>
        <v>-285</v>
      </c>
      <c r="S1046" s="5">
        <f t="shared" si="208"/>
        <v>0</v>
      </c>
      <c r="T1046" s="5">
        <f t="shared" si="209"/>
        <v>0</v>
      </c>
      <c r="U1046" s="5">
        <f t="shared" si="205"/>
        <v>0</v>
      </c>
      <c r="V1046" s="24">
        <v>0</v>
      </c>
      <c r="W1046" s="12">
        <f t="shared" si="206"/>
        <v>-36234.9</v>
      </c>
      <c r="X1046" s="12">
        <f t="shared" si="207"/>
        <v>-47164.65</v>
      </c>
      <c r="Y1046" s="12">
        <f t="shared" si="210"/>
        <v>-83399.55</v>
      </c>
      <c r="Z1046" s="52"/>
      <c r="AA1046" s="25">
        <f t="shared" si="219"/>
        <v>0</v>
      </c>
      <c r="AB1046" s="25"/>
      <c r="AC1046" s="25"/>
      <c r="AD1046" s="25"/>
      <c r="AE1046" s="24">
        <v>1</v>
      </c>
      <c r="AF1046" s="24"/>
      <c r="AG1046" s="50"/>
      <c r="AH1046" s="22" t="s">
        <v>292</v>
      </c>
      <c r="AI1046" s="26"/>
      <c r="AJ1046" s="22" t="s">
        <v>1739</v>
      </c>
    </row>
    <row r="1047" spans="1:36" x14ac:dyDescent="0.2">
      <c r="A1047" s="5">
        <v>1053</v>
      </c>
      <c r="B1047" s="84">
        <v>330600264846</v>
      </c>
      <c r="C1047" s="85">
        <v>1240004884</v>
      </c>
      <c r="D1047" s="52" t="s">
        <v>1943</v>
      </c>
      <c r="E1047" s="50" t="s">
        <v>1944</v>
      </c>
      <c r="F1047" s="50" t="s">
        <v>1942</v>
      </c>
      <c r="G1047" s="49">
        <v>5</v>
      </c>
      <c r="H1047" s="49">
        <v>28</v>
      </c>
      <c r="I1047" s="19" t="s">
        <v>1945</v>
      </c>
      <c r="J1047" s="50">
        <v>51366</v>
      </c>
      <c r="K1047" s="51"/>
      <c r="L1047" s="50"/>
      <c r="M1047" s="22">
        <v>537</v>
      </c>
      <c r="N1047" s="22"/>
      <c r="O1047" s="23">
        <v>1</v>
      </c>
      <c r="P1047" s="23">
        <v>1</v>
      </c>
      <c r="Q1047" s="19">
        <f t="shared" si="217"/>
        <v>-537</v>
      </c>
      <c r="R1047" s="19">
        <f t="shared" si="218"/>
        <v>-537</v>
      </c>
      <c r="S1047" s="5">
        <f t="shared" si="208"/>
        <v>0</v>
      </c>
      <c r="T1047" s="5">
        <f t="shared" si="209"/>
        <v>0</v>
      </c>
      <c r="U1047" s="5">
        <f t="shared" si="205"/>
        <v>0</v>
      </c>
      <c r="V1047" s="24">
        <v>0</v>
      </c>
      <c r="W1047" s="12">
        <f t="shared" si="206"/>
        <v>-68274.180000000008</v>
      </c>
      <c r="X1047" s="12">
        <f t="shared" si="207"/>
        <v>-88868.13</v>
      </c>
      <c r="Y1047" s="12">
        <f t="shared" si="210"/>
        <v>-157142.31</v>
      </c>
      <c r="Z1047" s="52"/>
      <c r="AA1047" s="25">
        <f t="shared" si="219"/>
        <v>0</v>
      </c>
      <c r="AB1047" s="25"/>
      <c r="AC1047" s="25"/>
      <c r="AD1047" s="25"/>
      <c r="AE1047" s="24">
        <v>1</v>
      </c>
      <c r="AF1047" s="24"/>
      <c r="AG1047" s="50"/>
      <c r="AH1047" s="22" t="s">
        <v>292</v>
      </c>
      <c r="AI1047" s="26"/>
      <c r="AJ1047" s="22" t="s">
        <v>1739</v>
      </c>
    </row>
    <row r="1048" spans="1:36" x14ac:dyDescent="0.2">
      <c r="A1048" s="5">
        <v>1054</v>
      </c>
      <c r="B1048" s="84">
        <v>330100223906</v>
      </c>
      <c r="C1048" s="85">
        <v>50140009789</v>
      </c>
      <c r="D1048" s="52" t="s">
        <v>1946</v>
      </c>
      <c r="E1048" s="50" t="s">
        <v>1947</v>
      </c>
      <c r="F1048" s="50" t="s">
        <v>1942</v>
      </c>
      <c r="G1048" s="49">
        <v>5</v>
      </c>
      <c r="H1048" s="49">
        <v>28</v>
      </c>
      <c r="I1048" s="50">
        <v>17188667</v>
      </c>
      <c r="J1048" s="50">
        <v>707</v>
      </c>
      <c r="K1048" s="51"/>
      <c r="L1048" s="50"/>
      <c r="M1048" s="22">
        <v>233</v>
      </c>
      <c r="N1048" s="22"/>
      <c r="O1048" s="23">
        <v>1</v>
      </c>
      <c r="P1048" s="23">
        <v>1</v>
      </c>
      <c r="Q1048" s="19">
        <f t="shared" si="217"/>
        <v>-233</v>
      </c>
      <c r="R1048" s="19">
        <f t="shared" si="218"/>
        <v>-233</v>
      </c>
      <c r="S1048" s="5">
        <f t="shared" si="208"/>
        <v>0</v>
      </c>
      <c r="T1048" s="5">
        <f t="shared" si="209"/>
        <v>0</v>
      </c>
      <c r="U1048" s="5">
        <f t="shared" si="205"/>
        <v>0</v>
      </c>
      <c r="V1048" s="24">
        <v>0</v>
      </c>
      <c r="W1048" s="12">
        <f t="shared" si="206"/>
        <v>-29623.62</v>
      </c>
      <c r="X1048" s="12">
        <f t="shared" si="207"/>
        <v>-38559.170000000006</v>
      </c>
      <c r="Y1048" s="12">
        <f t="shared" si="210"/>
        <v>-68182.790000000008</v>
      </c>
      <c r="Z1048" s="52"/>
      <c r="AA1048" s="25">
        <f t="shared" si="219"/>
        <v>0</v>
      </c>
      <c r="AB1048" s="25"/>
      <c r="AC1048" s="25"/>
      <c r="AD1048" s="25"/>
      <c r="AE1048" s="24">
        <v>1</v>
      </c>
      <c r="AF1048" s="24"/>
      <c r="AG1048" s="50"/>
      <c r="AH1048" s="22" t="s">
        <v>93</v>
      </c>
      <c r="AI1048" s="26"/>
      <c r="AJ1048" s="22" t="s">
        <v>1739</v>
      </c>
    </row>
    <row r="1049" spans="1:36" x14ac:dyDescent="0.2">
      <c r="A1049" s="5">
        <v>1055</v>
      </c>
      <c r="B1049" s="84">
        <v>600400614592</v>
      </c>
      <c r="C1049" s="85">
        <v>100140017375</v>
      </c>
      <c r="D1049" s="52" t="s">
        <v>1948</v>
      </c>
      <c r="E1049" s="50" t="s">
        <v>1949</v>
      </c>
      <c r="F1049" s="50" t="s">
        <v>1942</v>
      </c>
      <c r="G1049" s="49">
        <v>30</v>
      </c>
      <c r="H1049" s="49"/>
      <c r="I1049" s="50">
        <v>140135915</v>
      </c>
      <c r="J1049" s="50" t="s">
        <v>3283</v>
      </c>
      <c r="K1049" s="51"/>
      <c r="L1049" s="50"/>
      <c r="M1049" s="22">
        <v>111</v>
      </c>
      <c r="N1049" s="22"/>
      <c r="O1049" s="23">
        <v>1</v>
      </c>
      <c r="P1049" s="23">
        <v>1</v>
      </c>
      <c r="Q1049" s="19">
        <f t="shared" si="217"/>
        <v>-111</v>
      </c>
      <c r="R1049" s="19">
        <f t="shared" si="218"/>
        <v>-111</v>
      </c>
      <c r="S1049" s="5">
        <f t="shared" si="208"/>
        <v>0</v>
      </c>
      <c r="T1049" s="5">
        <f t="shared" si="209"/>
        <v>0</v>
      </c>
      <c r="U1049" s="5">
        <f t="shared" si="205"/>
        <v>0</v>
      </c>
      <c r="V1049" s="24">
        <v>0</v>
      </c>
      <c r="W1049" s="12">
        <f t="shared" si="206"/>
        <v>-14112.54</v>
      </c>
      <c r="X1049" s="12">
        <f t="shared" si="207"/>
        <v>-18369.39</v>
      </c>
      <c r="Y1049" s="12">
        <f t="shared" si="210"/>
        <v>-32481.93</v>
      </c>
      <c r="Z1049" s="52"/>
      <c r="AA1049" s="25">
        <f t="shared" si="219"/>
        <v>0</v>
      </c>
      <c r="AB1049" s="25"/>
      <c r="AC1049" s="25"/>
      <c r="AD1049" s="25"/>
      <c r="AE1049" s="24">
        <v>1</v>
      </c>
      <c r="AF1049" s="24"/>
      <c r="AG1049" s="50"/>
      <c r="AH1049" s="22" t="s">
        <v>3363</v>
      </c>
      <c r="AI1049" s="26"/>
      <c r="AJ1049" s="22" t="s">
        <v>1739</v>
      </c>
    </row>
    <row r="1050" spans="1:36" x14ac:dyDescent="0.2">
      <c r="A1050" s="5">
        <v>1056</v>
      </c>
      <c r="B1050" s="84">
        <v>331000017809</v>
      </c>
      <c r="C1050" s="85">
        <v>11040014836</v>
      </c>
      <c r="D1050" s="52" t="s">
        <v>1950</v>
      </c>
      <c r="E1050" s="50" t="s">
        <v>1951</v>
      </c>
      <c r="F1050" s="50" t="s">
        <v>1942</v>
      </c>
      <c r="G1050" s="49">
        <v>3</v>
      </c>
      <c r="H1050" s="49"/>
      <c r="I1050" s="50" t="s">
        <v>1952</v>
      </c>
      <c r="J1050" s="50">
        <v>75927</v>
      </c>
      <c r="K1050" s="51"/>
      <c r="L1050" s="50"/>
      <c r="M1050" s="22">
        <v>523</v>
      </c>
      <c r="N1050" s="22"/>
      <c r="O1050" s="23">
        <v>1</v>
      </c>
      <c r="P1050" s="23">
        <v>1</v>
      </c>
      <c r="Q1050" s="19">
        <f t="shared" si="217"/>
        <v>-523</v>
      </c>
      <c r="R1050" s="19">
        <f t="shared" si="218"/>
        <v>-523</v>
      </c>
      <c r="S1050" s="5">
        <f t="shared" si="208"/>
        <v>0</v>
      </c>
      <c r="T1050" s="5">
        <f t="shared" si="209"/>
        <v>0</v>
      </c>
      <c r="U1050" s="5">
        <f t="shared" si="205"/>
        <v>0</v>
      </c>
      <c r="V1050" s="24">
        <v>0</v>
      </c>
      <c r="W1050" s="12">
        <f t="shared" si="206"/>
        <v>-66494.22</v>
      </c>
      <c r="X1050" s="12">
        <f t="shared" si="207"/>
        <v>-86551.27</v>
      </c>
      <c r="Y1050" s="12">
        <f t="shared" si="210"/>
        <v>-153045.49</v>
      </c>
      <c r="Z1050" s="52"/>
      <c r="AA1050" s="25">
        <f t="shared" si="219"/>
        <v>0</v>
      </c>
      <c r="AB1050" s="25"/>
      <c r="AC1050" s="25"/>
      <c r="AD1050" s="25"/>
      <c r="AE1050" s="24">
        <v>1</v>
      </c>
      <c r="AF1050" s="24"/>
      <c r="AG1050" s="50"/>
      <c r="AH1050" s="22" t="s">
        <v>93</v>
      </c>
      <c r="AI1050" s="26"/>
      <c r="AJ1050" s="22" t="s">
        <v>1739</v>
      </c>
    </row>
    <row r="1051" spans="1:36" x14ac:dyDescent="0.2">
      <c r="A1051" s="5">
        <v>1057</v>
      </c>
      <c r="B1051" s="84"/>
      <c r="C1051" s="85">
        <v>680528401638</v>
      </c>
      <c r="D1051" s="52" t="s">
        <v>6540</v>
      </c>
      <c r="E1051" s="50" t="s">
        <v>6541</v>
      </c>
      <c r="F1051" s="50" t="s">
        <v>1942</v>
      </c>
      <c r="G1051" s="49">
        <v>12</v>
      </c>
      <c r="H1051" s="49">
        <v>4</v>
      </c>
      <c r="I1051" s="50">
        <v>19840481</v>
      </c>
      <c r="J1051" s="50" t="s">
        <v>3283</v>
      </c>
      <c r="K1051" s="51"/>
      <c r="L1051" s="50"/>
      <c r="M1051" s="22">
        <v>9</v>
      </c>
      <c r="N1051" s="22"/>
      <c r="O1051" s="23">
        <v>1</v>
      </c>
      <c r="P1051" s="23">
        <v>1</v>
      </c>
      <c r="Q1051" s="19">
        <f t="shared" si="217"/>
        <v>-9</v>
      </c>
      <c r="R1051" s="19">
        <f t="shared" si="218"/>
        <v>-9</v>
      </c>
      <c r="S1051" s="5">
        <f t="shared" si="208"/>
        <v>1</v>
      </c>
      <c r="T1051" s="5">
        <f t="shared" si="209"/>
        <v>34</v>
      </c>
      <c r="U1051" s="5">
        <f t="shared" si="205"/>
        <v>9949.42</v>
      </c>
      <c r="V1051" s="24">
        <v>0</v>
      </c>
      <c r="W1051" s="12">
        <f t="shared" si="206"/>
        <v>-1144.26</v>
      </c>
      <c r="X1051" s="12">
        <f t="shared" si="207"/>
        <v>-1489.41</v>
      </c>
      <c r="Y1051" s="12">
        <f t="shared" si="210"/>
        <v>-2633.67</v>
      </c>
      <c r="Z1051" s="52"/>
      <c r="AA1051" s="25">
        <f t="shared" si="219"/>
        <v>0</v>
      </c>
      <c r="AB1051" s="25"/>
      <c r="AC1051" s="25"/>
      <c r="AD1051" s="25"/>
      <c r="AE1051" s="24">
        <v>1</v>
      </c>
      <c r="AF1051" s="24"/>
      <c r="AG1051" s="50"/>
      <c r="AH1051" s="22" t="s">
        <v>287</v>
      </c>
      <c r="AI1051" s="26"/>
      <c r="AJ1051" s="22" t="s">
        <v>1739</v>
      </c>
    </row>
    <row r="1052" spans="1:36" x14ac:dyDescent="0.2">
      <c r="A1052" s="5">
        <v>1058</v>
      </c>
      <c r="B1052" s="84"/>
      <c r="C1052" s="85">
        <v>680528401638</v>
      </c>
      <c r="D1052" s="52" t="s">
        <v>6540</v>
      </c>
      <c r="E1052" s="50" t="s">
        <v>6541</v>
      </c>
      <c r="F1052" s="50" t="s">
        <v>1942</v>
      </c>
      <c r="G1052" s="49">
        <v>12</v>
      </c>
      <c r="H1052" s="49">
        <v>4</v>
      </c>
      <c r="I1052" s="50">
        <v>20503373</v>
      </c>
      <c r="J1052" s="50" t="s">
        <v>3283</v>
      </c>
      <c r="K1052" s="51"/>
      <c r="L1052" s="50"/>
      <c r="M1052" s="22">
        <v>17</v>
      </c>
      <c r="N1052" s="22"/>
      <c r="O1052" s="23">
        <v>1</v>
      </c>
      <c r="P1052" s="23">
        <v>1</v>
      </c>
      <c r="Q1052" s="19">
        <f t="shared" ref="Q1052" si="220">(N1052-M1052)*O1052</f>
        <v>-17</v>
      </c>
      <c r="R1052" s="19">
        <f t="shared" ref="R1052" si="221">(N1052-M1052)*P1052</f>
        <v>-17</v>
      </c>
      <c r="S1052" s="5">
        <f t="shared" si="208"/>
        <v>1</v>
      </c>
      <c r="T1052" s="5">
        <f t="shared" si="209"/>
        <v>42</v>
      </c>
      <c r="U1052" s="5">
        <f t="shared" si="205"/>
        <v>12290.46</v>
      </c>
      <c r="V1052" s="24">
        <v>0</v>
      </c>
      <c r="W1052" s="12">
        <f t="shared" si="206"/>
        <v>-2161.38</v>
      </c>
      <c r="X1052" s="12">
        <f t="shared" si="207"/>
        <v>-2813.33</v>
      </c>
      <c r="Y1052" s="12">
        <f t="shared" si="210"/>
        <v>-4974.71</v>
      </c>
      <c r="Z1052" s="52"/>
      <c r="AA1052" s="25">
        <f t="shared" ref="AA1052" si="222">Q1052-R1052</f>
        <v>0</v>
      </c>
      <c r="AB1052" s="25"/>
      <c r="AC1052" s="25"/>
      <c r="AD1052" s="25"/>
      <c r="AE1052" s="24">
        <v>1</v>
      </c>
      <c r="AF1052" s="24"/>
      <c r="AG1052" s="50"/>
      <c r="AH1052" s="22" t="s">
        <v>287</v>
      </c>
      <c r="AI1052" s="26"/>
      <c r="AJ1052" s="22" t="s">
        <v>1739</v>
      </c>
    </row>
    <row r="1053" spans="1:36" x14ac:dyDescent="0.2">
      <c r="A1053" s="5">
        <v>1059</v>
      </c>
      <c r="B1053" s="84">
        <v>330100233705</v>
      </c>
      <c r="C1053" s="85">
        <v>60240004139</v>
      </c>
      <c r="D1053" s="52" t="s">
        <v>1954</v>
      </c>
      <c r="E1053" s="50" t="s">
        <v>1955</v>
      </c>
      <c r="F1053" s="50"/>
      <c r="G1053" s="49"/>
      <c r="H1053" s="49"/>
      <c r="I1053" s="50">
        <v>70619</v>
      </c>
      <c r="J1053" s="50">
        <v>138169</v>
      </c>
      <c r="K1053" s="51"/>
      <c r="L1053" s="50"/>
      <c r="M1053" s="22">
        <v>281</v>
      </c>
      <c r="N1053" s="22"/>
      <c r="O1053" s="23">
        <v>1</v>
      </c>
      <c r="P1053" s="23">
        <v>1</v>
      </c>
      <c r="Q1053" s="19">
        <f t="shared" si="217"/>
        <v>-281</v>
      </c>
      <c r="R1053" s="19">
        <f t="shared" si="218"/>
        <v>-281</v>
      </c>
      <c r="S1053" s="5">
        <f t="shared" si="208"/>
        <v>0</v>
      </c>
      <c r="T1053" s="5">
        <f t="shared" si="209"/>
        <v>0</v>
      </c>
      <c r="U1053" s="5">
        <f t="shared" si="205"/>
        <v>0</v>
      </c>
      <c r="V1053" s="24">
        <v>0</v>
      </c>
      <c r="W1053" s="12">
        <f t="shared" si="206"/>
        <v>-35726.340000000004</v>
      </c>
      <c r="X1053" s="12">
        <f t="shared" si="207"/>
        <v>-46502.69</v>
      </c>
      <c r="Y1053" s="12">
        <f t="shared" si="210"/>
        <v>-82229.03</v>
      </c>
      <c r="Z1053" s="52"/>
      <c r="AA1053" s="25">
        <f t="shared" si="219"/>
        <v>0</v>
      </c>
      <c r="AB1053" s="25"/>
      <c r="AC1053" s="25"/>
      <c r="AD1053" s="25"/>
      <c r="AE1053" s="24">
        <v>1</v>
      </c>
      <c r="AF1053" s="24"/>
      <c r="AG1053" s="50"/>
      <c r="AH1053" s="22" t="s">
        <v>93</v>
      </c>
      <c r="AI1053" s="26"/>
      <c r="AJ1053" s="22" t="s">
        <v>1739</v>
      </c>
    </row>
    <row r="1054" spans="1:36" x14ac:dyDescent="0.2">
      <c r="A1054" s="5">
        <v>1060</v>
      </c>
      <c r="B1054" s="84">
        <v>331000041119</v>
      </c>
      <c r="C1054" s="85">
        <v>670221301850</v>
      </c>
      <c r="D1054" s="52" t="s">
        <v>1956</v>
      </c>
      <c r="E1054" s="50" t="s">
        <v>1957</v>
      </c>
      <c r="F1054" s="50" t="s">
        <v>1942</v>
      </c>
      <c r="G1054" s="49">
        <v>16</v>
      </c>
      <c r="H1054" s="49">
        <v>3</v>
      </c>
      <c r="I1054" s="50">
        <v>13505485</v>
      </c>
      <c r="J1054" s="50">
        <v>1502464</v>
      </c>
      <c r="K1054" s="51"/>
      <c r="L1054" s="50"/>
      <c r="M1054" s="22">
        <v>3327</v>
      </c>
      <c r="N1054" s="22"/>
      <c r="O1054" s="23">
        <v>1</v>
      </c>
      <c r="P1054" s="23">
        <v>1</v>
      </c>
      <c r="Q1054" s="19">
        <f t="shared" si="217"/>
        <v>-3327</v>
      </c>
      <c r="R1054" s="19">
        <f t="shared" si="218"/>
        <v>-3327</v>
      </c>
      <c r="S1054" s="5">
        <f t="shared" si="208"/>
        <v>0</v>
      </c>
      <c r="T1054" s="5">
        <f t="shared" si="209"/>
        <v>0</v>
      </c>
      <c r="U1054" s="5">
        <f t="shared" si="205"/>
        <v>0</v>
      </c>
      <c r="V1054" s="24">
        <v>0</v>
      </c>
      <c r="W1054" s="12">
        <f t="shared" si="206"/>
        <v>-422994.78</v>
      </c>
      <c r="X1054" s="12">
        <f t="shared" si="207"/>
        <v>-550585.23</v>
      </c>
      <c r="Y1054" s="12">
        <f t="shared" si="210"/>
        <v>-973580.01</v>
      </c>
      <c r="Z1054" s="52"/>
      <c r="AA1054" s="25">
        <f t="shared" si="219"/>
        <v>0</v>
      </c>
      <c r="AB1054" s="25"/>
      <c r="AC1054" s="25"/>
      <c r="AD1054" s="25"/>
      <c r="AE1054" s="24">
        <v>1</v>
      </c>
      <c r="AF1054" s="24"/>
      <c r="AG1054" s="50"/>
      <c r="AH1054" s="22" t="s">
        <v>93</v>
      </c>
      <c r="AI1054" s="26"/>
      <c r="AJ1054" s="22" t="s">
        <v>1739</v>
      </c>
    </row>
    <row r="1055" spans="1:36" x14ac:dyDescent="0.2">
      <c r="A1055" s="5">
        <v>1061</v>
      </c>
      <c r="B1055" s="84">
        <v>331010400760</v>
      </c>
      <c r="C1055" s="85">
        <v>661002401232</v>
      </c>
      <c r="D1055" s="52" t="s">
        <v>1958</v>
      </c>
      <c r="E1055" s="50" t="s">
        <v>1959</v>
      </c>
      <c r="F1055" s="50"/>
      <c r="G1055" s="49"/>
      <c r="H1055" s="49"/>
      <c r="I1055" s="50">
        <v>10063716</v>
      </c>
      <c r="J1055" s="50"/>
      <c r="K1055" s="51"/>
      <c r="L1055" s="50"/>
      <c r="M1055" s="22">
        <v>231</v>
      </c>
      <c r="N1055" s="22"/>
      <c r="O1055" s="23">
        <v>1</v>
      </c>
      <c r="P1055" s="23">
        <v>1</v>
      </c>
      <c r="Q1055" s="19">
        <f t="shared" si="217"/>
        <v>-231</v>
      </c>
      <c r="R1055" s="19">
        <f t="shared" si="218"/>
        <v>-231</v>
      </c>
      <c r="S1055" s="5">
        <f t="shared" si="208"/>
        <v>0</v>
      </c>
      <c r="T1055" s="5">
        <f t="shared" si="209"/>
        <v>0</v>
      </c>
      <c r="U1055" s="5">
        <f t="shared" si="205"/>
        <v>0</v>
      </c>
      <c r="V1055" s="24">
        <v>0</v>
      </c>
      <c r="W1055" s="12">
        <f t="shared" si="206"/>
        <v>-29369.34</v>
      </c>
      <c r="X1055" s="12">
        <f t="shared" si="207"/>
        <v>-38228.19</v>
      </c>
      <c r="Y1055" s="12">
        <f t="shared" si="210"/>
        <v>-67597.53</v>
      </c>
      <c r="Z1055" s="52"/>
      <c r="AA1055" s="25">
        <f t="shared" si="219"/>
        <v>0</v>
      </c>
      <c r="AB1055" s="25"/>
      <c r="AC1055" s="25"/>
      <c r="AD1055" s="25"/>
      <c r="AE1055" s="24"/>
      <c r="AF1055" s="24"/>
      <c r="AG1055" s="50"/>
      <c r="AH1055" s="22" t="s">
        <v>93</v>
      </c>
      <c r="AI1055" s="26"/>
      <c r="AJ1055" s="22" t="s">
        <v>1739</v>
      </c>
    </row>
    <row r="1056" spans="1:36" x14ac:dyDescent="0.2">
      <c r="A1056" s="5">
        <v>1062</v>
      </c>
      <c r="B1056" s="84">
        <v>330120171590</v>
      </c>
      <c r="C1056" s="85">
        <v>650804402543</v>
      </c>
      <c r="D1056" s="52" t="s">
        <v>1960</v>
      </c>
      <c r="E1056" s="50" t="s">
        <v>1961</v>
      </c>
      <c r="F1056" s="50" t="s">
        <v>1942</v>
      </c>
      <c r="G1056" s="49">
        <v>7</v>
      </c>
      <c r="H1056" s="49">
        <v>34</v>
      </c>
      <c r="I1056" s="50">
        <v>77100957</v>
      </c>
      <c r="J1056" s="50">
        <v>51348</v>
      </c>
      <c r="K1056" s="51"/>
      <c r="L1056" s="50"/>
      <c r="M1056" s="22">
        <v>475</v>
      </c>
      <c r="N1056" s="22"/>
      <c r="O1056" s="23">
        <v>1</v>
      </c>
      <c r="P1056" s="23">
        <v>1</v>
      </c>
      <c r="Q1056" s="19">
        <f t="shared" si="217"/>
        <v>-475</v>
      </c>
      <c r="R1056" s="19">
        <f t="shared" si="218"/>
        <v>-475</v>
      </c>
      <c r="S1056" s="5">
        <f t="shared" si="208"/>
        <v>0</v>
      </c>
      <c r="T1056" s="5">
        <f t="shared" si="209"/>
        <v>0</v>
      </c>
      <c r="U1056" s="5">
        <f t="shared" si="205"/>
        <v>0</v>
      </c>
      <c r="V1056" s="24">
        <v>0</v>
      </c>
      <c r="W1056" s="12">
        <f t="shared" si="206"/>
        <v>-60391.5</v>
      </c>
      <c r="X1056" s="12">
        <f t="shared" si="207"/>
        <v>-78607.75</v>
      </c>
      <c r="Y1056" s="12">
        <f t="shared" si="210"/>
        <v>-138999.25</v>
      </c>
      <c r="Z1056" s="52"/>
      <c r="AA1056" s="25">
        <f t="shared" si="219"/>
        <v>0</v>
      </c>
      <c r="AB1056" s="25"/>
      <c r="AC1056" s="25"/>
      <c r="AD1056" s="25"/>
      <c r="AE1056" s="24">
        <v>1</v>
      </c>
      <c r="AF1056" s="24"/>
      <c r="AG1056" s="50"/>
      <c r="AH1056" s="22" t="s">
        <v>93</v>
      </c>
      <c r="AI1056" s="26"/>
      <c r="AJ1056" s="22" t="s">
        <v>1739</v>
      </c>
    </row>
    <row r="1057" spans="1:36" x14ac:dyDescent="0.2">
      <c r="A1057" s="5">
        <v>1063</v>
      </c>
      <c r="B1057" s="84"/>
      <c r="C1057" s="85">
        <v>601229301219</v>
      </c>
      <c r="D1057" s="52" t="s">
        <v>1962</v>
      </c>
      <c r="E1057" s="50" t="s">
        <v>1963</v>
      </c>
      <c r="F1057" s="50"/>
      <c r="G1057" s="49"/>
      <c r="H1057" s="49"/>
      <c r="I1057" s="50">
        <v>100800906</v>
      </c>
      <c r="J1057" s="50">
        <v>51304</v>
      </c>
      <c r="K1057" s="51"/>
      <c r="L1057" s="50"/>
      <c r="M1057" s="22">
        <v>50</v>
      </c>
      <c r="N1057" s="22"/>
      <c r="O1057" s="23">
        <v>1</v>
      </c>
      <c r="P1057" s="23">
        <v>1</v>
      </c>
      <c r="Q1057" s="19">
        <f t="shared" si="217"/>
        <v>-50</v>
      </c>
      <c r="R1057" s="19">
        <f t="shared" si="218"/>
        <v>-50</v>
      </c>
      <c r="S1057" s="5">
        <f t="shared" si="208"/>
        <v>0</v>
      </c>
      <c r="T1057" s="5">
        <f t="shared" si="209"/>
        <v>0</v>
      </c>
      <c r="U1057" s="5">
        <f t="shared" si="205"/>
        <v>0</v>
      </c>
      <c r="V1057" s="24">
        <v>0</v>
      </c>
      <c r="W1057" s="12">
        <f t="shared" si="206"/>
        <v>-6357</v>
      </c>
      <c r="X1057" s="12">
        <f t="shared" si="207"/>
        <v>-8274.5</v>
      </c>
      <c r="Y1057" s="12">
        <f t="shared" si="210"/>
        <v>-14631.5</v>
      </c>
      <c r="Z1057" s="52"/>
      <c r="AA1057" s="25">
        <f t="shared" si="219"/>
        <v>0</v>
      </c>
      <c r="AB1057" s="25"/>
      <c r="AC1057" s="25"/>
      <c r="AD1057" s="25"/>
      <c r="AE1057" s="24"/>
      <c r="AF1057" s="24"/>
      <c r="AG1057" s="50"/>
      <c r="AH1057" s="22" t="s">
        <v>93</v>
      </c>
      <c r="AI1057" s="26"/>
      <c r="AJ1057" s="22" t="s">
        <v>1739</v>
      </c>
    </row>
    <row r="1058" spans="1:36" x14ac:dyDescent="0.2">
      <c r="A1058" s="5">
        <v>1064</v>
      </c>
      <c r="B1058" s="84">
        <v>330100229157</v>
      </c>
      <c r="C1058" s="85">
        <v>60340009986</v>
      </c>
      <c r="D1058" s="52" t="s">
        <v>1964</v>
      </c>
      <c r="E1058" s="50" t="s">
        <v>1965</v>
      </c>
      <c r="F1058" s="50" t="s">
        <v>1942</v>
      </c>
      <c r="G1058" s="49">
        <v>29</v>
      </c>
      <c r="H1058" s="49"/>
      <c r="I1058" s="50">
        <v>2456429</v>
      </c>
      <c r="J1058" s="50">
        <v>39450</v>
      </c>
      <c r="K1058" s="51"/>
      <c r="L1058" s="50"/>
      <c r="M1058" s="22">
        <v>1149</v>
      </c>
      <c r="N1058" s="22"/>
      <c r="O1058" s="23">
        <v>1</v>
      </c>
      <c r="P1058" s="23">
        <v>1</v>
      </c>
      <c r="Q1058" s="19">
        <f t="shared" si="217"/>
        <v>-1149</v>
      </c>
      <c r="R1058" s="19">
        <f t="shared" si="218"/>
        <v>-1149</v>
      </c>
      <c r="S1058" s="5">
        <f t="shared" si="208"/>
        <v>0</v>
      </c>
      <c r="T1058" s="5">
        <f t="shared" si="209"/>
        <v>0</v>
      </c>
      <c r="U1058" s="5">
        <f t="shared" si="205"/>
        <v>0</v>
      </c>
      <c r="V1058" s="24">
        <v>0</v>
      </c>
      <c r="W1058" s="12">
        <f t="shared" si="206"/>
        <v>-146083.86000000002</v>
      </c>
      <c r="X1058" s="12">
        <f t="shared" si="207"/>
        <v>-190148.01</v>
      </c>
      <c r="Y1058" s="12">
        <f t="shared" si="210"/>
        <v>-336231.87</v>
      </c>
      <c r="Z1058" s="52"/>
      <c r="AA1058" s="25">
        <f t="shared" si="219"/>
        <v>0</v>
      </c>
      <c r="AB1058" s="25"/>
      <c r="AC1058" s="25"/>
      <c r="AD1058" s="25"/>
      <c r="AE1058" s="24">
        <v>1</v>
      </c>
      <c r="AF1058" s="24"/>
      <c r="AG1058" s="50"/>
      <c r="AH1058" s="22" t="s">
        <v>93</v>
      </c>
      <c r="AI1058" s="26"/>
      <c r="AJ1058" s="22" t="s">
        <v>1739</v>
      </c>
    </row>
    <row r="1059" spans="1:36" x14ac:dyDescent="0.2">
      <c r="A1059" s="5">
        <v>1065</v>
      </c>
      <c r="B1059" s="84">
        <v>330100231434</v>
      </c>
      <c r="C1059" s="85">
        <v>61040011028</v>
      </c>
      <c r="D1059" s="52" t="s">
        <v>1966</v>
      </c>
      <c r="E1059" s="50" t="s">
        <v>1967</v>
      </c>
      <c r="F1059" s="50" t="s">
        <v>1942</v>
      </c>
      <c r="G1059" s="49">
        <v>30</v>
      </c>
      <c r="H1059" s="49"/>
      <c r="I1059" s="50" t="s">
        <v>1968</v>
      </c>
      <c r="J1059" s="50">
        <v>47260</v>
      </c>
      <c r="K1059" s="51"/>
      <c r="L1059" s="50"/>
      <c r="M1059" s="50">
        <v>718</v>
      </c>
      <c r="N1059" s="50"/>
      <c r="O1059" s="23">
        <v>1</v>
      </c>
      <c r="P1059" s="23">
        <v>1</v>
      </c>
      <c r="Q1059" s="19">
        <f t="shared" si="217"/>
        <v>-718</v>
      </c>
      <c r="R1059" s="19">
        <f t="shared" si="218"/>
        <v>-718</v>
      </c>
      <c r="S1059" s="5">
        <f t="shared" si="208"/>
        <v>0</v>
      </c>
      <c r="T1059" s="5">
        <f t="shared" si="209"/>
        <v>0</v>
      </c>
      <c r="U1059" s="5">
        <f t="shared" si="205"/>
        <v>0</v>
      </c>
      <c r="V1059" s="24">
        <v>0</v>
      </c>
      <c r="W1059" s="12">
        <f t="shared" si="206"/>
        <v>-91286.52</v>
      </c>
      <c r="X1059" s="12">
        <f t="shared" si="207"/>
        <v>-118821.82</v>
      </c>
      <c r="Y1059" s="12">
        <f t="shared" si="210"/>
        <v>-210108.34000000003</v>
      </c>
      <c r="Z1059" s="52"/>
      <c r="AA1059" s="25">
        <f t="shared" si="219"/>
        <v>0</v>
      </c>
      <c r="AB1059" s="25"/>
      <c r="AC1059" s="25"/>
      <c r="AD1059" s="25"/>
      <c r="AE1059" s="24">
        <v>1</v>
      </c>
      <c r="AF1059" s="24"/>
      <c r="AG1059" s="50"/>
      <c r="AH1059" s="22" t="s">
        <v>93</v>
      </c>
      <c r="AI1059" s="26"/>
      <c r="AJ1059" s="22" t="s">
        <v>1739</v>
      </c>
    </row>
    <row r="1060" spans="1:36" x14ac:dyDescent="0.2">
      <c r="A1060" s="5">
        <v>1066</v>
      </c>
      <c r="B1060" s="84">
        <v>330100210926</v>
      </c>
      <c r="C1060" s="85">
        <v>141003746</v>
      </c>
      <c r="D1060" s="52" t="s">
        <v>1969</v>
      </c>
      <c r="E1060" s="50" t="s">
        <v>1970</v>
      </c>
      <c r="F1060" s="50" t="s">
        <v>1942</v>
      </c>
      <c r="G1060" s="49">
        <v>15</v>
      </c>
      <c r="H1060" s="49"/>
      <c r="I1060" s="50">
        <v>12071165</v>
      </c>
      <c r="J1060" s="50">
        <v>57908431</v>
      </c>
      <c r="K1060" s="51"/>
      <c r="L1060" s="50"/>
      <c r="M1060" s="22">
        <v>17149</v>
      </c>
      <c r="N1060" s="22"/>
      <c r="O1060" s="23">
        <v>1</v>
      </c>
      <c r="P1060" s="23">
        <v>1</v>
      </c>
      <c r="Q1060" s="19">
        <f t="shared" si="217"/>
        <v>-17149</v>
      </c>
      <c r="R1060" s="19">
        <f t="shared" si="218"/>
        <v>-17149</v>
      </c>
      <c r="S1060" s="5">
        <f t="shared" si="208"/>
        <v>0</v>
      </c>
      <c r="T1060" s="5">
        <f t="shared" si="209"/>
        <v>0</v>
      </c>
      <c r="U1060" s="5">
        <f t="shared" si="205"/>
        <v>0</v>
      </c>
      <c r="V1060" s="24">
        <v>0</v>
      </c>
      <c r="W1060" s="12">
        <f t="shared" si="206"/>
        <v>-2180323.86</v>
      </c>
      <c r="X1060" s="12">
        <f t="shared" si="207"/>
        <v>-2837988.0100000002</v>
      </c>
      <c r="Y1060" s="12">
        <f t="shared" si="210"/>
        <v>-5018311.87</v>
      </c>
      <c r="Z1060" s="52"/>
      <c r="AA1060" s="25">
        <f t="shared" si="219"/>
        <v>0</v>
      </c>
      <c r="AB1060" s="25"/>
      <c r="AC1060" s="25"/>
      <c r="AD1060" s="25"/>
      <c r="AE1060" s="24">
        <v>1</v>
      </c>
      <c r="AF1060" s="24"/>
      <c r="AG1060" s="50"/>
      <c r="AH1060" s="22" t="s">
        <v>3363</v>
      </c>
      <c r="AI1060" s="26"/>
      <c r="AJ1060" s="22" t="s">
        <v>1739</v>
      </c>
    </row>
    <row r="1061" spans="1:36" x14ac:dyDescent="0.2">
      <c r="A1061" s="5">
        <v>1067</v>
      </c>
      <c r="B1061" s="84">
        <v>330100210926</v>
      </c>
      <c r="C1061" s="85">
        <v>141003746</v>
      </c>
      <c r="D1061" s="52" t="s">
        <v>1969</v>
      </c>
      <c r="E1061" s="50" t="s">
        <v>1970</v>
      </c>
      <c r="F1061" s="50" t="s">
        <v>1942</v>
      </c>
      <c r="G1061" s="49">
        <v>15</v>
      </c>
      <c r="H1061" s="49"/>
      <c r="I1061" s="50">
        <v>120797</v>
      </c>
      <c r="J1061" s="50">
        <v>57908432</v>
      </c>
      <c r="K1061" s="51"/>
      <c r="L1061" s="50"/>
      <c r="M1061" s="22">
        <v>8060</v>
      </c>
      <c r="N1061" s="22"/>
      <c r="O1061" s="23">
        <v>1</v>
      </c>
      <c r="P1061" s="23">
        <v>1</v>
      </c>
      <c r="Q1061" s="19">
        <f t="shared" si="217"/>
        <v>-8060</v>
      </c>
      <c r="R1061" s="19">
        <f t="shared" si="218"/>
        <v>-8060</v>
      </c>
      <c r="S1061" s="5">
        <f t="shared" si="208"/>
        <v>0</v>
      </c>
      <c r="T1061" s="5">
        <f t="shared" si="209"/>
        <v>0</v>
      </c>
      <c r="U1061" s="5">
        <f t="shared" si="205"/>
        <v>0</v>
      </c>
      <c r="V1061" s="24">
        <v>0</v>
      </c>
      <c r="W1061" s="12">
        <f t="shared" si="206"/>
        <v>-1024748.4</v>
      </c>
      <c r="X1061" s="12">
        <f t="shared" si="207"/>
        <v>-1333849.4000000001</v>
      </c>
      <c r="Y1061" s="12">
        <f t="shared" si="210"/>
        <v>-2358597.8000000003</v>
      </c>
      <c r="Z1061" s="52"/>
      <c r="AA1061" s="25">
        <f t="shared" si="219"/>
        <v>0</v>
      </c>
      <c r="AB1061" s="25"/>
      <c r="AC1061" s="25"/>
      <c r="AD1061" s="25"/>
      <c r="AE1061" s="24">
        <v>1</v>
      </c>
      <c r="AF1061" s="24"/>
      <c r="AG1061" s="50"/>
      <c r="AH1061" s="22" t="s">
        <v>3363</v>
      </c>
      <c r="AI1061" s="26"/>
      <c r="AJ1061" s="22" t="s">
        <v>1739</v>
      </c>
    </row>
    <row r="1062" spans="1:36" x14ac:dyDescent="0.2">
      <c r="A1062" s="5">
        <v>1068</v>
      </c>
      <c r="B1062" s="84">
        <v>330100225759</v>
      </c>
      <c r="C1062" s="85">
        <v>530504300496</v>
      </c>
      <c r="D1062" s="52" t="s">
        <v>1928</v>
      </c>
      <c r="E1062" s="50" t="s">
        <v>1971</v>
      </c>
      <c r="F1062" s="50"/>
      <c r="G1062" s="49"/>
      <c r="H1062" s="49"/>
      <c r="I1062" s="50">
        <v>97570194</v>
      </c>
      <c r="J1062" s="50">
        <v>122432</v>
      </c>
      <c r="K1062" s="51"/>
      <c r="L1062" s="50"/>
      <c r="M1062" s="22">
        <v>305</v>
      </c>
      <c r="N1062" s="22"/>
      <c r="O1062" s="23">
        <v>1</v>
      </c>
      <c r="P1062" s="23">
        <v>1</v>
      </c>
      <c r="Q1062" s="19">
        <f t="shared" si="217"/>
        <v>-305</v>
      </c>
      <c r="R1062" s="19">
        <f t="shared" si="218"/>
        <v>-305</v>
      </c>
      <c r="S1062" s="5">
        <f t="shared" si="208"/>
        <v>0</v>
      </c>
      <c r="T1062" s="5">
        <f t="shared" si="209"/>
        <v>0</v>
      </c>
      <c r="U1062" s="5">
        <f t="shared" si="205"/>
        <v>0</v>
      </c>
      <c r="V1062" s="24">
        <v>0</v>
      </c>
      <c r="W1062" s="12">
        <f t="shared" si="206"/>
        <v>-38777.699999999997</v>
      </c>
      <c r="X1062" s="12">
        <f t="shared" si="207"/>
        <v>-50474.450000000004</v>
      </c>
      <c r="Y1062" s="12">
        <f t="shared" si="210"/>
        <v>-89252.15</v>
      </c>
      <c r="Z1062" s="52"/>
      <c r="AA1062" s="25">
        <f t="shared" si="219"/>
        <v>0</v>
      </c>
      <c r="AB1062" s="25"/>
      <c r="AC1062" s="25"/>
      <c r="AD1062" s="25"/>
      <c r="AE1062" s="24"/>
      <c r="AF1062" s="24"/>
      <c r="AG1062" s="50"/>
      <c r="AH1062" s="22" t="s">
        <v>93</v>
      </c>
      <c r="AI1062" s="26"/>
      <c r="AJ1062" s="22" t="s">
        <v>1739</v>
      </c>
    </row>
    <row r="1063" spans="1:36" x14ac:dyDescent="0.2">
      <c r="A1063" s="5">
        <v>1069</v>
      </c>
      <c r="B1063" s="84">
        <v>331000002723</v>
      </c>
      <c r="C1063" s="85">
        <v>91040012253</v>
      </c>
      <c r="D1063" s="52" t="s">
        <v>1972</v>
      </c>
      <c r="E1063" s="50" t="s">
        <v>1973</v>
      </c>
      <c r="F1063" s="50" t="s">
        <v>1974</v>
      </c>
      <c r="G1063" s="49">
        <v>33</v>
      </c>
      <c r="H1063" s="49">
        <v>51</v>
      </c>
      <c r="I1063" s="50">
        <v>12746992</v>
      </c>
      <c r="J1063" s="50">
        <v>38902</v>
      </c>
      <c r="K1063" s="51"/>
      <c r="L1063" s="50"/>
      <c r="M1063" s="22">
        <v>100</v>
      </c>
      <c r="N1063" s="22"/>
      <c r="O1063" s="23">
        <v>1</v>
      </c>
      <c r="P1063" s="23">
        <v>1</v>
      </c>
      <c r="Q1063" s="19">
        <f t="shared" si="217"/>
        <v>-100</v>
      </c>
      <c r="R1063" s="19">
        <f t="shared" si="218"/>
        <v>-100</v>
      </c>
      <c r="S1063" s="5">
        <f t="shared" si="208"/>
        <v>0</v>
      </c>
      <c r="T1063" s="5">
        <f t="shared" si="209"/>
        <v>0</v>
      </c>
      <c r="U1063" s="5">
        <f t="shared" si="205"/>
        <v>0</v>
      </c>
      <c r="V1063" s="24">
        <v>0</v>
      </c>
      <c r="W1063" s="12">
        <f t="shared" si="206"/>
        <v>-12714</v>
      </c>
      <c r="X1063" s="12">
        <f t="shared" si="207"/>
        <v>-16549</v>
      </c>
      <c r="Y1063" s="12">
        <f t="shared" si="210"/>
        <v>-29263</v>
      </c>
      <c r="Z1063" s="52"/>
      <c r="AA1063" s="25">
        <f t="shared" si="219"/>
        <v>0</v>
      </c>
      <c r="AB1063" s="25"/>
      <c r="AC1063" s="25"/>
      <c r="AD1063" s="25"/>
      <c r="AE1063" s="24">
        <v>1</v>
      </c>
      <c r="AF1063" s="24"/>
      <c r="AG1063" s="50"/>
      <c r="AH1063" s="22" t="s">
        <v>93</v>
      </c>
      <c r="AI1063" s="26"/>
      <c r="AJ1063" s="22" t="s">
        <v>1739</v>
      </c>
    </row>
    <row r="1064" spans="1:36" x14ac:dyDescent="0.2">
      <c r="A1064" s="5">
        <v>1070</v>
      </c>
      <c r="B1064" s="84"/>
      <c r="C1064" s="85">
        <v>590816301025</v>
      </c>
      <c r="D1064" s="52" t="s">
        <v>1975</v>
      </c>
      <c r="E1064" s="50" t="s">
        <v>1976</v>
      </c>
      <c r="F1064" s="50" t="s">
        <v>1974</v>
      </c>
      <c r="G1064" s="49">
        <v>33</v>
      </c>
      <c r="H1064" s="49">
        <v>3</v>
      </c>
      <c r="I1064" s="19">
        <v>0</v>
      </c>
      <c r="J1064" s="50"/>
      <c r="K1064" s="51"/>
      <c r="L1064" s="50"/>
      <c r="M1064" s="22">
        <v>188</v>
      </c>
      <c r="N1064" s="22"/>
      <c r="O1064" s="23">
        <v>1</v>
      </c>
      <c r="P1064" s="23">
        <v>1</v>
      </c>
      <c r="Q1064" s="19">
        <f t="shared" si="217"/>
        <v>-188</v>
      </c>
      <c r="R1064" s="19">
        <f t="shared" si="218"/>
        <v>-188</v>
      </c>
      <c r="S1064" s="5">
        <f>IF(OR(AND(AH1064="кафе",Q1064&lt;25),AND(AH1064="рестораны",Q1064&lt;110),AND(AH1064="гостиницы",Q1064&lt;70),AND(AH1064="азс и автомойки",Q1064&lt;160),AND(AH1064="сауны",Q1064&lt;80),AND(AH1064="бани",Q1064&lt;50)),1,0)</f>
        <v>0</v>
      </c>
      <c r="T1064" s="5">
        <f t="shared" si="209"/>
        <v>0</v>
      </c>
      <c r="U1064" s="5">
        <f t="shared" si="205"/>
        <v>0</v>
      </c>
      <c r="V1064" s="24">
        <v>0</v>
      </c>
      <c r="W1064" s="12">
        <f t="shared" si="206"/>
        <v>-23902.32</v>
      </c>
      <c r="X1064" s="12">
        <f t="shared" si="207"/>
        <v>-31112.120000000003</v>
      </c>
      <c r="Y1064" s="12">
        <f t="shared" si="210"/>
        <v>-55014.44</v>
      </c>
      <c r="Z1064" s="52"/>
      <c r="AA1064" s="25">
        <f t="shared" si="219"/>
        <v>0</v>
      </c>
      <c r="AB1064" s="25"/>
      <c r="AC1064" s="25"/>
      <c r="AD1064" s="25"/>
      <c r="AE1064" s="24">
        <v>1</v>
      </c>
      <c r="AF1064" s="24"/>
      <c r="AG1064" s="50"/>
      <c r="AH1064" s="22" t="s">
        <v>93</v>
      </c>
      <c r="AI1064" s="26"/>
      <c r="AJ1064" s="22" t="s">
        <v>1739</v>
      </c>
    </row>
    <row r="1065" spans="1:36" x14ac:dyDescent="0.2">
      <c r="A1065" s="5">
        <v>1071</v>
      </c>
      <c r="B1065" s="84"/>
      <c r="C1065" s="85">
        <v>590816301026</v>
      </c>
      <c r="D1065" s="52" t="s">
        <v>1975</v>
      </c>
      <c r="E1065" s="50" t="s">
        <v>6623</v>
      </c>
      <c r="F1065" s="50" t="s">
        <v>1974</v>
      </c>
      <c r="G1065" s="49">
        <v>33</v>
      </c>
      <c r="H1065" s="49">
        <v>3</v>
      </c>
      <c r="I1065" s="19"/>
      <c r="J1065" s="50"/>
      <c r="K1065" s="51"/>
      <c r="L1065" s="50"/>
      <c r="M1065" s="22">
        <v>27</v>
      </c>
      <c r="N1065" s="22"/>
      <c r="O1065" s="23">
        <v>1</v>
      </c>
      <c r="P1065" s="23">
        <v>1</v>
      </c>
      <c r="Q1065" s="19">
        <f t="shared" si="217"/>
        <v>-27</v>
      </c>
      <c r="R1065" s="19">
        <f t="shared" si="218"/>
        <v>-27</v>
      </c>
      <c r="S1065" s="5">
        <f>IF(OR(AND(AH1065="кафе",Q1065&lt;25),AND(AH1065="рестораны",Q1065&lt;110),AND(AH1065="гостиницы",Q1065&lt;70),AND(AH1065="азс и автомойки",Q1065&lt;160),AND(AH1065="сауны",Q1065&lt;80),AND(AH1065="бани",Q1065&lt;50)),1,0)</f>
        <v>0</v>
      </c>
      <c r="T1065" s="5">
        <f t="shared" ref="T1065" si="223">S1065*IF(AH1065="кафе",25-Q1065,IF(AH1065="рестораны",110-Q1065,IF(AH1065="гостиницы",70-Q1065,IF(AH1065="азс и автомойки",160-Q1065,IF(AH1065="сауны",80-Q1065,IF(AH1065="бани",50-Q1065,0))))))</f>
        <v>0</v>
      </c>
      <c r="U1065" s="5">
        <f t="shared" ref="U1065" si="224">(vod+kan)*T1065</f>
        <v>0</v>
      </c>
      <c r="V1065" s="24">
        <v>1</v>
      </c>
      <c r="W1065" s="12">
        <f t="shared" ref="W1065" si="225">IF( OR(AH1065="респ.бюджет",AH1065="гор.бюджет",AH1065="обл.бюджет"),vod_b,IF(AH1065="район",vod_r,IF(AH1065="талсуат",vod_tal,IF(AH1065="коммунал.хоз-во",vod_kom,vod))))*Q1065</f>
        <v>-3432.78</v>
      </c>
      <c r="X1065" s="12">
        <f t="shared" ref="X1065" si="226">IF( OR(AH1065="респ.бюджет",AH1065="гор.бюджет",AH1065="обл.бюджет"),kan_b,IF(AH1065="район",kan_r,IF(AH1065="талсуат",kan_tal,IF(AH1065="коммунал.хоз-во",kan_kom,kan))))*R1065</f>
        <v>-4468.2300000000005</v>
      </c>
      <c r="Y1065" s="12">
        <f t="shared" ref="Y1065" si="227">W1065+X1065+AC1065</f>
        <v>-7901.01</v>
      </c>
      <c r="Z1065" s="52"/>
      <c r="AA1065" s="25">
        <f t="shared" si="219"/>
        <v>0</v>
      </c>
      <c r="AB1065" s="25"/>
      <c r="AC1065" s="25"/>
      <c r="AD1065" s="25"/>
      <c r="AE1065" s="24">
        <v>1</v>
      </c>
      <c r="AF1065" s="24"/>
      <c r="AG1065" s="50"/>
      <c r="AH1065" s="22" t="s">
        <v>93</v>
      </c>
      <c r="AI1065" s="26"/>
      <c r="AJ1065" s="22" t="s">
        <v>1739</v>
      </c>
    </row>
    <row r="1066" spans="1:36" x14ac:dyDescent="0.2">
      <c r="A1066" s="5">
        <v>1072</v>
      </c>
      <c r="B1066" s="84">
        <v>331000036277</v>
      </c>
      <c r="C1066" s="85">
        <v>50340007948</v>
      </c>
      <c r="D1066" s="52" t="s">
        <v>1977</v>
      </c>
      <c r="E1066" s="50" t="s">
        <v>1978</v>
      </c>
      <c r="F1066" s="50" t="s">
        <v>1974</v>
      </c>
      <c r="G1066" s="49">
        <v>29</v>
      </c>
      <c r="H1066" s="49"/>
      <c r="I1066" s="50">
        <v>12144415</v>
      </c>
      <c r="J1066" s="50">
        <v>5681909</v>
      </c>
      <c r="K1066" s="51"/>
      <c r="L1066" s="50"/>
      <c r="M1066" s="22">
        <v>3</v>
      </c>
      <c r="N1066" s="22"/>
      <c r="O1066" s="23">
        <v>1</v>
      </c>
      <c r="P1066" s="23">
        <v>1</v>
      </c>
      <c r="Q1066" s="19">
        <f t="shared" si="217"/>
        <v>-3</v>
      </c>
      <c r="R1066" s="19">
        <f t="shared" si="218"/>
        <v>-3</v>
      </c>
      <c r="S1066" s="5">
        <f t="shared" si="208"/>
        <v>0</v>
      </c>
      <c r="T1066" s="5">
        <f t="shared" si="209"/>
        <v>0</v>
      </c>
      <c r="U1066" s="5">
        <f t="shared" si="205"/>
        <v>0</v>
      </c>
      <c r="V1066" s="24">
        <v>0</v>
      </c>
      <c r="W1066" s="12">
        <f t="shared" si="206"/>
        <v>-381.42</v>
      </c>
      <c r="X1066" s="12">
        <f t="shared" si="207"/>
        <v>-496.47</v>
      </c>
      <c r="Y1066" s="12">
        <f t="shared" si="210"/>
        <v>-877.8900000000001</v>
      </c>
      <c r="Z1066" s="52"/>
      <c r="AA1066" s="25">
        <f t="shared" si="219"/>
        <v>0</v>
      </c>
      <c r="AB1066" s="25"/>
      <c r="AC1066" s="25"/>
      <c r="AD1066" s="25"/>
      <c r="AE1066" s="24">
        <v>1</v>
      </c>
      <c r="AF1066" s="24"/>
      <c r="AG1066" s="50"/>
      <c r="AH1066" s="22" t="s">
        <v>93</v>
      </c>
      <c r="AI1066" s="26"/>
      <c r="AJ1066" s="22" t="s">
        <v>1739</v>
      </c>
    </row>
    <row r="1067" spans="1:36" x14ac:dyDescent="0.2">
      <c r="A1067" s="5">
        <v>1073</v>
      </c>
      <c r="B1067" s="84">
        <v>331000008601</v>
      </c>
      <c r="C1067" s="85">
        <v>991141006530</v>
      </c>
      <c r="D1067" s="52" t="s">
        <v>1979</v>
      </c>
      <c r="E1067" s="50" t="s">
        <v>1980</v>
      </c>
      <c r="F1067" s="50" t="s">
        <v>1974</v>
      </c>
      <c r="G1067" s="49">
        <v>33</v>
      </c>
      <c r="H1067" s="49"/>
      <c r="I1067" s="50">
        <v>29146832</v>
      </c>
      <c r="J1067" s="50">
        <v>57908124</v>
      </c>
      <c r="K1067" s="51"/>
      <c r="L1067" s="50"/>
      <c r="M1067" s="22">
        <v>216</v>
      </c>
      <c r="N1067" s="22"/>
      <c r="O1067" s="23">
        <v>1</v>
      </c>
      <c r="P1067" s="23">
        <v>1</v>
      </c>
      <c r="Q1067" s="19">
        <f t="shared" si="217"/>
        <v>-216</v>
      </c>
      <c r="R1067" s="19">
        <f t="shared" si="218"/>
        <v>-216</v>
      </c>
      <c r="S1067" s="5">
        <f t="shared" si="208"/>
        <v>0</v>
      </c>
      <c r="T1067" s="5">
        <f t="shared" si="209"/>
        <v>0</v>
      </c>
      <c r="U1067" s="5">
        <f t="shared" si="205"/>
        <v>0</v>
      </c>
      <c r="V1067" s="24">
        <v>0</v>
      </c>
      <c r="W1067" s="12">
        <f t="shared" si="206"/>
        <v>-27462.240000000002</v>
      </c>
      <c r="X1067" s="12">
        <f t="shared" si="207"/>
        <v>-35745.840000000004</v>
      </c>
      <c r="Y1067" s="12">
        <f t="shared" si="210"/>
        <v>-63208.08</v>
      </c>
      <c r="Z1067" s="52"/>
      <c r="AA1067" s="25">
        <f t="shared" si="219"/>
        <v>0</v>
      </c>
      <c r="AB1067" s="25"/>
      <c r="AC1067" s="25"/>
      <c r="AD1067" s="25"/>
      <c r="AE1067" s="24">
        <v>1</v>
      </c>
      <c r="AF1067" s="24"/>
      <c r="AG1067" s="50"/>
      <c r="AH1067" s="22" t="s">
        <v>93</v>
      </c>
      <c r="AI1067" s="26"/>
      <c r="AJ1067" s="22" t="s">
        <v>1739</v>
      </c>
    </row>
    <row r="1068" spans="1:36" x14ac:dyDescent="0.2">
      <c r="A1068" s="5">
        <v>1074</v>
      </c>
      <c r="B1068" s="84">
        <v>331012458719</v>
      </c>
      <c r="C1068" s="85"/>
      <c r="D1068" s="52" t="s">
        <v>1981</v>
      </c>
      <c r="E1068" s="50" t="s">
        <v>1982</v>
      </c>
      <c r="F1068" s="50"/>
      <c r="G1068" s="49"/>
      <c r="H1068" s="49"/>
      <c r="I1068" s="19">
        <v>0</v>
      </c>
      <c r="J1068" s="50"/>
      <c r="K1068" s="51"/>
      <c r="L1068" s="50"/>
      <c r="M1068" s="22">
        <v>0</v>
      </c>
      <c r="N1068" s="22"/>
      <c r="O1068" s="23">
        <v>1</v>
      </c>
      <c r="P1068" s="23">
        <v>1</v>
      </c>
      <c r="Q1068" s="19">
        <f t="shared" si="217"/>
        <v>0</v>
      </c>
      <c r="R1068" s="19">
        <f t="shared" si="218"/>
        <v>0</v>
      </c>
      <c r="S1068" s="5">
        <f t="shared" si="208"/>
        <v>0</v>
      </c>
      <c r="T1068" s="5">
        <f t="shared" si="209"/>
        <v>0</v>
      </c>
      <c r="U1068" s="5">
        <f t="shared" si="205"/>
        <v>0</v>
      </c>
      <c r="V1068" s="24">
        <v>0</v>
      </c>
      <c r="W1068" s="12">
        <f t="shared" si="206"/>
        <v>0</v>
      </c>
      <c r="X1068" s="12">
        <f t="shared" si="207"/>
        <v>0</v>
      </c>
      <c r="Y1068" s="12">
        <f t="shared" si="210"/>
        <v>0</v>
      </c>
      <c r="Z1068" s="52"/>
      <c r="AA1068" s="25">
        <f t="shared" si="219"/>
        <v>0</v>
      </c>
      <c r="AB1068" s="25"/>
      <c r="AC1068" s="25"/>
      <c r="AD1068" s="25"/>
      <c r="AE1068" s="24"/>
      <c r="AF1068" s="24"/>
      <c r="AG1068" s="50"/>
      <c r="AH1068" s="22" t="s">
        <v>93</v>
      </c>
      <c r="AI1068" s="26"/>
      <c r="AJ1068" s="22" t="s">
        <v>1739</v>
      </c>
    </row>
    <row r="1069" spans="1:36" x14ac:dyDescent="0.2">
      <c r="A1069" s="5">
        <v>1075</v>
      </c>
      <c r="B1069" s="84">
        <v>331012057462</v>
      </c>
      <c r="C1069" s="85">
        <v>760116401756</v>
      </c>
      <c r="D1069" s="52" t="s">
        <v>1983</v>
      </c>
      <c r="E1069" s="50" t="s">
        <v>1984</v>
      </c>
      <c r="F1069" s="50" t="s">
        <v>1942</v>
      </c>
      <c r="G1069" s="49" t="s">
        <v>49</v>
      </c>
      <c r="H1069" s="49"/>
      <c r="I1069" s="50">
        <v>2880753</v>
      </c>
      <c r="J1069" s="50">
        <v>17117191</v>
      </c>
      <c r="K1069" s="51"/>
      <c r="L1069" s="50"/>
      <c r="M1069" s="22">
        <v>12</v>
      </c>
      <c r="N1069" s="22"/>
      <c r="O1069" s="23">
        <v>1</v>
      </c>
      <c r="P1069" s="23">
        <v>1</v>
      </c>
      <c r="Q1069" s="19">
        <f t="shared" si="217"/>
        <v>-12</v>
      </c>
      <c r="R1069" s="19">
        <f t="shared" si="218"/>
        <v>-12</v>
      </c>
      <c r="S1069" s="5">
        <f t="shared" si="208"/>
        <v>0</v>
      </c>
      <c r="T1069" s="5">
        <f t="shared" si="209"/>
        <v>0</v>
      </c>
      <c r="U1069" s="5">
        <f t="shared" si="205"/>
        <v>0</v>
      </c>
      <c r="V1069" s="24">
        <v>0</v>
      </c>
      <c r="W1069" s="12">
        <f t="shared" si="206"/>
        <v>-1525.68</v>
      </c>
      <c r="X1069" s="12">
        <f t="shared" si="207"/>
        <v>-1985.88</v>
      </c>
      <c r="Y1069" s="12">
        <f t="shared" si="210"/>
        <v>-3511.5600000000004</v>
      </c>
      <c r="Z1069" s="52"/>
      <c r="AA1069" s="25">
        <f t="shared" si="219"/>
        <v>0</v>
      </c>
      <c r="AB1069" s="25"/>
      <c r="AC1069" s="25"/>
      <c r="AD1069" s="25"/>
      <c r="AE1069" s="24">
        <v>1</v>
      </c>
      <c r="AF1069" s="24"/>
      <c r="AG1069" s="50"/>
      <c r="AH1069" s="22" t="s">
        <v>93</v>
      </c>
      <c r="AI1069" s="26"/>
      <c r="AJ1069" s="22" t="s">
        <v>1739</v>
      </c>
    </row>
    <row r="1070" spans="1:36" x14ac:dyDescent="0.2">
      <c r="A1070" s="5">
        <v>1076</v>
      </c>
      <c r="B1070" s="84">
        <v>331010143815</v>
      </c>
      <c r="C1070" s="85">
        <v>620101413006</v>
      </c>
      <c r="D1070" s="52" t="s">
        <v>1985</v>
      </c>
      <c r="E1070" s="50" t="s">
        <v>1986</v>
      </c>
      <c r="F1070" s="50" t="s">
        <v>1974</v>
      </c>
      <c r="G1070" s="49">
        <v>29</v>
      </c>
      <c r="H1070" s="49">
        <v>105</v>
      </c>
      <c r="I1070" s="50">
        <v>97718310</v>
      </c>
      <c r="J1070" s="50">
        <v>52651</v>
      </c>
      <c r="K1070" s="51"/>
      <c r="L1070" s="52"/>
      <c r="M1070" s="22">
        <v>1743</v>
      </c>
      <c r="N1070" s="22"/>
      <c r="O1070" s="23">
        <v>1</v>
      </c>
      <c r="P1070" s="23">
        <v>1</v>
      </c>
      <c r="Q1070" s="19">
        <f t="shared" si="217"/>
        <v>-1743</v>
      </c>
      <c r="R1070" s="19">
        <f t="shared" si="218"/>
        <v>-1743</v>
      </c>
      <c r="S1070" s="5">
        <f t="shared" si="208"/>
        <v>0</v>
      </c>
      <c r="T1070" s="5">
        <f t="shared" si="209"/>
        <v>0</v>
      </c>
      <c r="U1070" s="5">
        <f t="shared" si="205"/>
        <v>0</v>
      </c>
      <c r="V1070" s="24">
        <v>0</v>
      </c>
      <c r="W1070" s="12">
        <f t="shared" si="206"/>
        <v>-221605.02</v>
      </c>
      <c r="X1070" s="12">
        <f t="shared" si="207"/>
        <v>-288449.07</v>
      </c>
      <c r="Y1070" s="12">
        <f t="shared" si="210"/>
        <v>-510054.08999999997</v>
      </c>
      <c r="Z1070" s="52"/>
      <c r="AA1070" s="25">
        <f t="shared" si="219"/>
        <v>0</v>
      </c>
      <c r="AB1070" s="25"/>
      <c r="AC1070" s="25"/>
      <c r="AD1070" s="25"/>
      <c r="AE1070" s="24">
        <v>1</v>
      </c>
      <c r="AF1070" s="24"/>
      <c r="AG1070" s="52"/>
      <c r="AH1070" s="22" t="s">
        <v>3363</v>
      </c>
      <c r="AI1070" s="26"/>
      <c r="AJ1070" s="22" t="s">
        <v>1739</v>
      </c>
    </row>
    <row r="1071" spans="1:36" x14ac:dyDescent="0.2">
      <c r="A1071" s="5">
        <v>1077</v>
      </c>
      <c r="B1071" s="84"/>
      <c r="C1071" s="85">
        <v>620101413006</v>
      </c>
      <c r="D1071" s="52" t="s">
        <v>1985</v>
      </c>
      <c r="E1071" s="50" t="s">
        <v>1986</v>
      </c>
      <c r="F1071" s="50" t="s">
        <v>1974</v>
      </c>
      <c r="G1071" s="49">
        <v>29</v>
      </c>
      <c r="H1071" s="49">
        <v>105</v>
      </c>
      <c r="I1071" s="50">
        <v>20324521</v>
      </c>
      <c r="J1071" s="50">
        <v>0</v>
      </c>
      <c r="K1071" s="51"/>
      <c r="L1071" s="52"/>
      <c r="M1071" s="22">
        <v>7</v>
      </c>
      <c r="N1071" s="22"/>
      <c r="O1071" s="23">
        <v>1</v>
      </c>
      <c r="P1071" s="23">
        <v>1</v>
      </c>
      <c r="Q1071" s="19">
        <f t="shared" si="217"/>
        <v>-7</v>
      </c>
      <c r="R1071" s="19">
        <f t="shared" si="218"/>
        <v>-7</v>
      </c>
      <c r="S1071" s="5">
        <f t="shared" si="208"/>
        <v>0</v>
      </c>
      <c r="T1071" s="5">
        <f t="shared" si="209"/>
        <v>0</v>
      </c>
      <c r="U1071" s="5">
        <f t="shared" si="205"/>
        <v>0</v>
      </c>
      <c r="V1071" s="24">
        <v>0</v>
      </c>
      <c r="W1071" s="12">
        <f t="shared" si="206"/>
        <v>-889.98</v>
      </c>
      <c r="X1071" s="12">
        <f t="shared" si="207"/>
        <v>-1158.43</v>
      </c>
      <c r="Y1071" s="12">
        <f t="shared" si="210"/>
        <v>-2048.41</v>
      </c>
      <c r="Z1071" s="52"/>
      <c r="AA1071" s="25">
        <f t="shared" si="219"/>
        <v>0</v>
      </c>
      <c r="AB1071" s="25"/>
      <c r="AC1071" s="25"/>
      <c r="AD1071" s="25"/>
      <c r="AE1071" s="24">
        <v>1</v>
      </c>
      <c r="AF1071" s="24"/>
      <c r="AG1071" s="52"/>
      <c r="AH1071" s="22" t="s">
        <v>3363</v>
      </c>
      <c r="AI1071" s="26"/>
      <c r="AJ1071" s="22" t="s">
        <v>1739</v>
      </c>
    </row>
    <row r="1072" spans="1:36" x14ac:dyDescent="0.2">
      <c r="A1072" s="5">
        <v>1078</v>
      </c>
      <c r="B1072" s="84">
        <v>331018909198</v>
      </c>
      <c r="C1072" s="85">
        <v>60940017815</v>
      </c>
      <c r="D1072" s="52" t="s">
        <v>1987</v>
      </c>
      <c r="E1072" s="50" t="s">
        <v>1988</v>
      </c>
      <c r="F1072" s="50"/>
      <c r="G1072" s="49"/>
      <c r="H1072" s="49"/>
      <c r="I1072" s="52">
        <v>12662410</v>
      </c>
      <c r="J1072" s="52">
        <v>88088</v>
      </c>
      <c r="K1072" s="51"/>
      <c r="L1072" s="52"/>
      <c r="M1072" s="22">
        <v>294</v>
      </c>
      <c r="N1072" s="22"/>
      <c r="O1072" s="23">
        <v>1</v>
      </c>
      <c r="P1072" s="23">
        <v>1</v>
      </c>
      <c r="Q1072" s="19">
        <f t="shared" si="217"/>
        <v>-294</v>
      </c>
      <c r="R1072" s="19">
        <f t="shared" si="218"/>
        <v>-294</v>
      </c>
      <c r="S1072" s="5">
        <f t="shared" si="208"/>
        <v>0</v>
      </c>
      <c r="T1072" s="5">
        <f t="shared" si="209"/>
        <v>0</v>
      </c>
      <c r="U1072" s="5">
        <f t="shared" si="205"/>
        <v>0</v>
      </c>
      <c r="V1072" s="24">
        <v>0</v>
      </c>
      <c r="W1072" s="12">
        <f t="shared" si="206"/>
        <v>-37379.160000000003</v>
      </c>
      <c r="X1072" s="12">
        <f t="shared" si="207"/>
        <v>-48654.060000000005</v>
      </c>
      <c r="Y1072" s="12">
        <f t="shared" si="210"/>
        <v>-86033.22</v>
      </c>
      <c r="Z1072" s="52"/>
      <c r="AA1072" s="25">
        <f t="shared" si="219"/>
        <v>0</v>
      </c>
      <c r="AB1072" s="25"/>
      <c r="AC1072" s="25"/>
      <c r="AD1072" s="25"/>
      <c r="AE1072" s="24">
        <v>1</v>
      </c>
      <c r="AF1072" s="24"/>
      <c r="AG1072" s="52"/>
      <c r="AH1072" s="22" t="s">
        <v>3363</v>
      </c>
      <c r="AI1072" s="26"/>
      <c r="AJ1072" s="22" t="s">
        <v>1739</v>
      </c>
    </row>
    <row r="1073" spans="1:36" x14ac:dyDescent="0.2">
      <c r="A1073" s="5">
        <v>1079</v>
      </c>
      <c r="B1073" s="84"/>
      <c r="C1073" s="85">
        <v>80240017104</v>
      </c>
      <c r="D1073" s="52" t="s">
        <v>1989</v>
      </c>
      <c r="E1073" s="50" t="s">
        <v>1870</v>
      </c>
      <c r="F1073" s="50"/>
      <c r="G1073" s="49"/>
      <c r="H1073" s="49"/>
      <c r="I1073" s="50">
        <v>12810844</v>
      </c>
      <c r="J1073" s="50"/>
      <c r="K1073" s="51"/>
      <c r="L1073" s="50"/>
      <c r="M1073" s="22">
        <v>80</v>
      </c>
      <c r="N1073" s="22"/>
      <c r="O1073" s="23">
        <v>1</v>
      </c>
      <c r="P1073" s="23">
        <v>1</v>
      </c>
      <c r="Q1073" s="19">
        <f t="shared" si="217"/>
        <v>-80</v>
      </c>
      <c r="R1073" s="19">
        <f t="shared" si="218"/>
        <v>-80</v>
      </c>
      <c r="S1073" s="5">
        <f t="shared" si="208"/>
        <v>0</v>
      </c>
      <c r="T1073" s="5">
        <f t="shared" si="209"/>
        <v>0</v>
      </c>
      <c r="U1073" s="5">
        <f t="shared" si="205"/>
        <v>0</v>
      </c>
      <c r="V1073" s="24">
        <v>0</v>
      </c>
      <c r="W1073" s="12">
        <f t="shared" si="206"/>
        <v>-10171.200000000001</v>
      </c>
      <c r="X1073" s="12">
        <f t="shared" si="207"/>
        <v>-13239.2</v>
      </c>
      <c r="Y1073" s="12">
        <f t="shared" si="210"/>
        <v>-23410.400000000001</v>
      </c>
      <c r="Z1073" s="52"/>
      <c r="AA1073" s="25">
        <f t="shared" si="219"/>
        <v>0</v>
      </c>
      <c r="AB1073" s="25"/>
      <c r="AC1073" s="25"/>
      <c r="AD1073" s="25"/>
      <c r="AE1073" s="24"/>
      <c r="AF1073" s="24"/>
      <c r="AG1073" s="50"/>
      <c r="AH1073" s="22" t="s">
        <v>93</v>
      </c>
      <c r="AI1073" s="26"/>
      <c r="AJ1073" s="22" t="s">
        <v>1739</v>
      </c>
    </row>
    <row r="1074" spans="1:36" x14ac:dyDescent="0.2">
      <c r="A1074" s="5">
        <v>1080</v>
      </c>
      <c r="B1074" s="84">
        <v>331000052202</v>
      </c>
      <c r="C1074" s="85">
        <v>131240011556</v>
      </c>
      <c r="D1074" s="52" t="s">
        <v>1990</v>
      </c>
      <c r="E1074" s="50" t="s">
        <v>1991</v>
      </c>
      <c r="F1074" s="50" t="s">
        <v>1875</v>
      </c>
      <c r="G1074" s="49">
        <v>18</v>
      </c>
      <c r="H1074" s="49"/>
      <c r="I1074" s="46">
        <v>2051686</v>
      </c>
      <c r="J1074" s="50">
        <v>5530349</v>
      </c>
      <c r="K1074" s="51"/>
      <c r="L1074" s="50"/>
      <c r="M1074" s="22">
        <v>520</v>
      </c>
      <c r="N1074" s="22"/>
      <c r="O1074" s="23">
        <v>1</v>
      </c>
      <c r="P1074" s="23">
        <v>1</v>
      </c>
      <c r="Q1074" s="19">
        <f t="shared" si="217"/>
        <v>-520</v>
      </c>
      <c r="R1074" s="19">
        <f t="shared" si="218"/>
        <v>-520</v>
      </c>
      <c r="S1074" s="5">
        <f t="shared" si="208"/>
        <v>0</v>
      </c>
      <c r="T1074" s="5">
        <f t="shared" si="209"/>
        <v>0</v>
      </c>
      <c r="U1074" s="5">
        <f t="shared" si="205"/>
        <v>0</v>
      </c>
      <c r="V1074" s="24">
        <v>0</v>
      </c>
      <c r="W1074" s="12">
        <f t="shared" si="206"/>
        <v>-66112.800000000003</v>
      </c>
      <c r="X1074" s="12">
        <f t="shared" si="207"/>
        <v>-86054.8</v>
      </c>
      <c r="Y1074" s="12">
        <f t="shared" si="210"/>
        <v>-152167.6</v>
      </c>
      <c r="Z1074" s="52"/>
      <c r="AA1074" s="25">
        <f t="shared" si="219"/>
        <v>0</v>
      </c>
      <c r="AB1074" s="25"/>
      <c r="AC1074" s="25"/>
      <c r="AD1074" s="25"/>
      <c r="AE1074" s="24">
        <v>1</v>
      </c>
      <c r="AF1074" s="24"/>
      <c r="AG1074" s="50"/>
      <c r="AH1074" s="22" t="s">
        <v>292</v>
      </c>
      <c r="AI1074" s="26"/>
      <c r="AJ1074" s="22" t="s">
        <v>1739</v>
      </c>
    </row>
    <row r="1075" spans="1:36" x14ac:dyDescent="0.2">
      <c r="A1075" s="5">
        <v>1081</v>
      </c>
      <c r="B1075" s="84">
        <v>330500210766</v>
      </c>
      <c r="C1075" s="85">
        <v>50140010247</v>
      </c>
      <c r="D1075" s="95" t="s">
        <v>1992</v>
      </c>
      <c r="E1075" s="50" t="s">
        <v>1993</v>
      </c>
      <c r="F1075" s="50"/>
      <c r="G1075" s="49"/>
      <c r="H1075" s="49"/>
      <c r="I1075" s="19">
        <v>0</v>
      </c>
      <c r="J1075" s="50"/>
      <c r="K1075" s="51"/>
      <c r="L1075" s="50"/>
      <c r="M1075" s="22">
        <v>0</v>
      </c>
      <c r="N1075" s="22"/>
      <c r="O1075" s="23">
        <v>1</v>
      </c>
      <c r="P1075" s="23">
        <v>1</v>
      </c>
      <c r="Q1075" s="19">
        <f t="shared" si="217"/>
        <v>0</v>
      </c>
      <c r="R1075" s="19">
        <f t="shared" si="218"/>
        <v>0</v>
      </c>
      <c r="S1075" s="5">
        <f t="shared" si="208"/>
        <v>0</v>
      </c>
      <c r="T1075" s="5">
        <f t="shared" si="209"/>
        <v>0</v>
      </c>
      <c r="U1075" s="5">
        <f t="shared" si="205"/>
        <v>0</v>
      </c>
      <c r="V1075" s="24">
        <v>0</v>
      </c>
      <c r="W1075" s="12">
        <f t="shared" si="206"/>
        <v>0</v>
      </c>
      <c r="X1075" s="12">
        <f t="shared" si="207"/>
        <v>0</v>
      </c>
      <c r="Y1075" s="12">
        <f t="shared" si="210"/>
        <v>0</v>
      </c>
      <c r="Z1075" s="52"/>
      <c r="AA1075" s="25">
        <f t="shared" si="219"/>
        <v>0</v>
      </c>
      <c r="AB1075" s="25"/>
      <c r="AC1075" s="25"/>
      <c r="AD1075" s="25"/>
      <c r="AE1075" s="24"/>
      <c r="AF1075" s="24"/>
      <c r="AG1075" s="50"/>
      <c r="AH1075" s="22" t="s">
        <v>93</v>
      </c>
      <c r="AI1075" s="26"/>
      <c r="AJ1075" s="22" t="s">
        <v>1739</v>
      </c>
    </row>
    <row r="1076" spans="1:36" x14ac:dyDescent="0.2">
      <c r="A1076" s="5">
        <v>1082</v>
      </c>
      <c r="B1076" s="84">
        <v>330100235468</v>
      </c>
      <c r="C1076" s="85">
        <v>71040006152</v>
      </c>
      <c r="D1076" s="52" t="s">
        <v>1994</v>
      </c>
      <c r="E1076" s="50" t="s">
        <v>1995</v>
      </c>
      <c r="F1076" s="50" t="s">
        <v>1572</v>
      </c>
      <c r="G1076" s="49">
        <v>94</v>
      </c>
      <c r="H1076" s="49"/>
      <c r="I1076" s="50">
        <v>2833180</v>
      </c>
      <c r="J1076" s="50">
        <v>17326630</v>
      </c>
      <c r="K1076" s="51"/>
      <c r="L1076" s="50"/>
      <c r="M1076" s="22">
        <v>351</v>
      </c>
      <c r="N1076" s="22"/>
      <c r="O1076" s="23">
        <v>1</v>
      </c>
      <c r="P1076" s="23">
        <v>1</v>
      </c>
      <c r="Q1076" s="19">
        <f t="shared" si="217"/>
        <v>-351</v>
      </c>
      <c r="R1076" s="19">
        <f t="shared" si="218"/>
        <v>-351</v>
      </c>
      <c r="S1076" s="5">
        <f t="shared" si="208"/>
        <v>0</v>
      </c>
      <c r="T1076" s="5">
        <f t="shared" si="209"/>
        <v>0</v>
      </c>
      <c r="U1076" s="5">
        <f t="shared" si="205"/>
        <v>0</v>
      </c>
      <c r="V1076" s="24">
        <v>0</v>
      </c>
      <c r="W1076" s="12">
        <f t="shared" si="206"/>
        <v>-44626.14</v>
      </c>
      <c r="X1076" s="12">
        <f t="shared" si="207"/>
        <v>-58086.990000000005</v>
      </c>
      <c r="Y1076" s="12">
        <f t="shared" si="210"/>
        <v>-102713.13</v>
      </c>
      <c r="Z1076" s="52"/>
      <c r="AA1076" s="25">
        <f t="shared" si="219"/>
        <v>0</v>
      </c>
      <c r="AB1076" s="25"/>
      <c r="AC1076" s="25"/>
      <c r="AD1076" s="25"/>
      <c r="AE1076" s="24">
        <v>1</v>
      </c>
      <c r="AF1076" s="24"/>
      <c r="AG1076" s="50"/>
      <c r="AH1076" s="22" t="s">
        <v>93</v>
      </c>
      <c r="AI1076" s="26"/>
      <c r="AJ1076" s="22" t="s">
        <v>1739</v>
      </c>
    </row>
    <row r="1077" spans="1:36" x14ac:dyDescent="0.2">
      <c r="A1077" s="5">
        <v>1083</v>
      </c>
      <c r="B1077" s="84"/>
      <c r="C1077" s="85">
        <v>550924401399</v>
      </c>
      <c r="D1077" s="66" t="s">
        <v>6600</v>
      </c>
      <c r="E1077" s="50" t="s">
        <v>6601</v>
      </c>
      <c r="F1077" s="50" t="s">
        <v>1708</v>
      </c>
      <c r="G1077" s="49">
        <v>3</v>
      </c>
      <c r="H1077" s="49"/>
      <c r="I1077" s="50"/>
      <c r="J1077" s="50"/>
      <c r="K1077" s="51"/>
      <c r="L1077" s="50"/>
      <c r="M1077" s="22">
        <v>601</v>
      </c>
      <c r="N1077" s="22"/>
      <c r="O1077" s="23">
        <v>1</v>
      </c>
      <c r="P1077" s="23">
        <v>1</v>
      </c>
      <c r="Q1077" s="19">
        <f t="shared" si="217"/>
        <v>-601</v>
      </c>
      <c r="R1077" s="19">
        <f t="shared" si="218"/>
        <v>-601</v>
      </c>
      <c r="S1077" s="5">
        <f t="shared" si="208"/>
        <v>0</v>
      </c>
      <c r="T1077" s="5">
        <f t="shared" si="209"/>
        <v>0</v>
      </c>
      <c r="U1077" s="5">
        <f t="shared" si="205"/>
        <v>0</v>
      </c>
      <c r="V1077" s="24">
        <v>0</v>
      </c>
      <c r="W1077" s="12">
        <f t="shared" si="206"/>
        <v>-76411.14</v>
      </c>
      <c r="X1077" s="12">
        <f t="shared" si="207"/>
        <v>-99459.49</v>
      </c>
      <c r="Y1077" s="12">
        <f t="shared" si="210"/>
        <v>-175870.63</v>
      </c>
      <c r="Z1077" s="52"/>
      <c r="AA1077" s="25">
        <f t="shared" si="219"/>
        <v>0</v>
      </c>
      <c r="AB1077" s="25"/>
      <c r="AC1077" s="25"/>
      <c r="AD1077" s="25"/>
      <c r="AE1077" s="24">
        <v>-1</v>
      </c>
      <c r="AF1077" s="24"/>
      <c r="AG1077" s="50"/>
      <c r="AH1077" s="22" t="s">
        <v>93</v>
      </c>
      <c r="AI1077" s="26"/>
      <c r="AJ1077" s="22" t="s">
        <v>1739</v>
      </c>
    </row>
    <row r="1078" spans="1:36" x14ac:dyDescent="0.2">
      <c r="A1078" s="5">
        <v>1084</v>
      </c>
      <c r="B1078" s="59">
        <v>331017962188</v>
      </c>
      <c r="C1078" s="82">
        <v>880521302556</v>
      </c>
      <c r="D1078" s="66" t="s">
        <v>6543</v>
      </c>
      <c r="E1078" s="52" t="s">
        <v>1942</v>
      </c>
      <c r="F1078" s="52" t="s">
        <v>1942</v>
      </c>
      <c r="G1078" s="58">
        <v>11</v>
      </c>
      <c r="H1078" s="58">
        <v>1</v>
      </c>
      <c r="I1078" s="52">
        <v>31715796</v>
      </c>
      <c r="J1078" s="50">
        <v>17328927</v>
      </c>
      <c r="K1078" s="51"/>
      <c r="L1078" s="52"/>
      <c r="M1078" s="22">
        <v>22</v>
      </c>
      <c r="N1078" s="22"/>
      <c r="O1078" s="23">
        <v>1</v>
      </c>
      <c r="P1078" s="23">
        <v>1</v>
      </c>
      <c r="Q1078" s="19">
        <f t="shared" si="217"/>
        <v>-22</v>
      </c>
      <c r="R1078" s="19">
        <f t="shared" si="218"/>
        <v>-22</v>
      </c>
      <c r="S1078" s="5">
        <f t="shared" si="208"/>
        <v>1</v>
      </c>
      <c r="T1078" s="5">
        <f t="shared" si="209"/>
        <v>47</v>
      </c>
      <c r="U1078" s="5">
        <f t="shared" si="205"/>
        <v>13753.61</v>
      </c>
      <c r="V1078" s="24">
        <v>0</v>
      </c>
      <c r="W1078" s="12">
        <f t="shared" si="206"/>
        <v>-2797.08</v>
      </c>
      <c r="X1078" s="12">
        <f t="shared" si="207"/>
        <v>-3640.78</v>
      </c>
      <c r="Y1078" s="12">
        <f t="shared" si="210"/>
        <v>-6437.8600000000006</v>
      </c>
      <c r="Z1078" s="52"/>
      <c r="AA1078" s="25">
        <f t="shared" si="219"/>
        <v>0</v>
      </c>
      <c r="AB1078" s="25"/>
      <c r="AC1078" s="25"/>
      <c r="AD1078" s="25"/>
      <c r="AE1078" s="24">
        <v>1</v>
      </c>
      <c r="AF1078" s="24"/>
      <c r="AG1078" s="52"/>
      <c r="AH1078" s="22" t="s">
        <v>287</v>
      </c>
      <c r="AI1078" s="26"/>
      <c r="AJ1078" s="22" t="s">
        <v>1739</v>
      </c>
    </row>
    <row r="1079" spans="1:36" x14ac:dyDescent="0.2">
      <c r="A1079" s="5">
        <v>1085</v>
      </c>
      <c r="B1079" s="59">
        <v>331017962188</v>
      </c>
      <c r="C1079" s="82">
        <v>880521302556</v>
      </c>
      <c r="D1079" s="66" t="s">
        <v>6543</v>
      </c>
      <c r="E1079" s="52" t="s">
        <v>1942</v>
      </c>
      <c r="F1079" s="52" t="s">
        <v>1942</v>
      </c>
      <c r="G1079" s="58">
        <v>11</v>
      </c>
      <c r="H1079" s="58">
        <v>1</v>
      </c>
      <c r="I1079" s="52">
        <v>32136262</v>
      </c>
      <c r="J1079" s="50">
        <v>17328928</v>
      </c>
      <c r="K1079" s="51"/>
      <c r="L1079" s="52"/>
      <c r="M1079" s="22">
        <v>11</v>
      </c>
      <c r="N1079" s="22"/>
      <c r="O1079" s="23">
        <v>1</v>
      </c>
      <c r="P1079" s="23">
        <v>1</v>
      </c>
      <c r="Q1079" s="19">
        <f t="shared" ref="Q1079" si="228">(N1079-M1079)*O1079</f>
        <v>-11</v>
      </c>
      <c r="R1079" s="19">
        <f t="shared" ref="R1079" si="229">(N1079-M1079)*P1079</f>
        <v>-11</v>
      </c>
      <c r="S1079" s="5">
        <f t="shared" si="208"/>
        <v>1</v>
      </c>
      <c r="T1079" s="5">
        <f t="shared" si="209"/>
        <v>36</v>
      </c>
      <c r="U1079" s="5">
        <f t="shared" si="205"/>
        <v>10534.68</v>
      </c>
      <c r="V1079" s="24">
        <v>0</v>
      </c>
      <c r="W1079" s="12">
        <f t="shared" si="206"/>
        <v>-1398.54</v>
      </c>
      <c r="X1079" s="12">
        <f t="shared" si="207"/>
        <v>-1820.39</v>
      </c>
      <c r="Y1079" s="12">
        <f t="shared" si="210"/>
        <v>-3218.9300000000003</v>
      </c>
      <c r="Z1079" s="52"/>
      <c r="AA1079" s="25">
        <f t="shared" ref="AA1079" si="230">Q1079-R1079</f>
        <v>0</v>
      </c>
      <c r="AB1079" s="25"/>
      <c r="AC1079" s="25"/>
      <c r="AD1079" s="25"/>
      <c r="AE1079" s="24">
        <v>1</v>
      </c>
      <c r="AF1079" s="24"/>
      <c r="AG1079" s="52"/>
      <c r="AH1079" s="22" t="s">
        <v>287</v>
      </c>
      <c r="AI1079" s="26"/>
      <c r="AJ1079" s="22" t="s">
        <v>1739</v>
      </c>
    </row>
    <row r="1080" spans="1:36" x14ac:dyDescent="0.2">
      <c r="A1080" s="5">
        <v>1086</v>
      </c>
      <c r="B1080" s="59"/>
      <c r="C1080" s="82">
        <v>720116300596</v>
      </c>
      <c r="D1080" s="66" t="s">
        <v>1996</v>
      </c>
      <c r="E1080" s="52" t="s">
        <v>1997</v>
      </c>
      <c r="F1080" s="52"/>
      <c r="G1080" s="58"/>
      <c r="H1080" s="58"/>
      <c r="I1080" s="19">
        <v>0</v>
      </c>
      <c r="J1080" s="52"/>
      <c r="K1080" s="51"/>
      <c r="L1080" s="52"/>
      <c r="M1080" s="22">
        <v>112</v>
      </c>
      <c r="N1080" s="22"/>
      <c r="O1080" s="23">
        <v>1</v>
      </c>
      <c r="P1080" s="23">
        <v>1</v>
      </c>
      <c r="Q1080" s="19">
        <f t="shared" si="217"/>
        <v>-112</v>
      </c>
      <c r="R1080" s="19">
        <f t="shared" si="218"/>
        <v>-112</v>
      </c>
      <c r="S1080" s="5">
        <f t="shared" si="208"/>
        <v>0</v>
      </c>
      <c r="T1080" s="5">
        <f t="shared" si="209"/>
        <v>0</v>
      </c>
      <c r="U1080" s="5">
        <f t="shared" si="205"/>
        <v>0</v>
      </c>
      <c r="V1080" s="24">
        <v>0</v>
      </c>
      <c r="W1080" s="12">
        <f>IF( OR(AH1080="респ.бюджет",AH1080="гор.бюджет",AH1080="обл.бюджет"),vod_b,IF(AH1080="район",vod_r,IF(AH1080="талсуат",vod_tal,IF(AH1080="коммунал.хоз-во",vod_kom,vod))))*Q1080</f>
        <v>-14239.68</v>
      </c>
      <c r="X1080" s="12">
        <f t="shared" si="207"/>
        <v>-18534.88</v>
      </c>
      <c r="Y1080" s="12">
        <f>W1080+X1080+AC1080</f>
        <v>-32774.559999999998</v>
      </c>
      <c r="Z1080" s="52"/>
      <c r="AA1080" s="25">
        <f t="shared" si="219"/>
        <v>0</v>
      </c>
      <c r="AB1080" s="25"/>
      <c r="AC1080" s="25"/>
      <c r="AD1080" s="25"/>
      <c r="AE1080" s="24">
        <v>1</v>
      </c>
      <c r="AF1080" s="24"/>
      <c r="AG1080" s="52"/>
      <c r="AH1080" s="22" t="s">
        <v>93</v>
      </c>
      <c r="AI1080" s="26"/>
      <c r="AJ1080" s="22" t="s">
        <v>1739</v>
      </c>
    </row>
    <row r="1081" spans="1:36" x14ac:dyDescent="0.2">
      <c r="A1081" s="5">
        <v>1087</v>
      </c>
      <c r="B1081" s="59"/>
      <c r="C1081" s="82">
        <v>720116300596</v>
      </c>
      <c r="D1081" s="66" t="s">
        <v>1996</v>
      </c>
      <c r="E1081" s="52" t="s">
        <v>6621</v>
      </c>
      <c r="F1081" s="52"/>
      <c r="G1081" s="58"/>
      <c r="H1081" s="58"/>
      <c r="I1081" s="19"/>
      <c r="J1081" s="52"/>
      <c r="K1081" s="51"/>
      <c r="L1081" s="52"/>
      <c r="M1081" s="22">
        <v>31</v>
      </c>
      <c r="N1081" s="22"/>
      <c r="O1081" s="23">
        <v>1</v>
      </c>
      <c r="P1081" s="23">
        <v>1</v>
      </c>
      <c r="Q1081" s="19">
        <f t="shared" si="217"/>
        <v>-31</v>
      </c>
      <c r="R1081" s="19">
        <f t="shared" si="218"/>
        <v>-31</v>
      </c>
      <c r="S1081" s="5">
        <f t="shared" si="208"/>
        <v>0</v>
      </c>
      <c r="T1081" s="5">
        <f t="shared" si="209"/>
        <v>0</v>
      </c>
      <c r="U1081" s="5">
        <f t="shared" si="205"/>
        <v>0</v>
      </c>
      <c r="V1081" s="24">
        <v>0</v>
      </c>
      <c r="W1081" s="12">
        <f>IF( OR(AH1081="респ.бюджет",AH1081="гор.бюджет",AH1081="обл.бюджет"),vod_b,IF(AH1081="район",vod_r,IF(AH1081="талсуат",vod_tal,IF(AH1081="коммунал.хоз-во",vod_kom,vod))))*Q1081</f>
        <v>-3941.34</v>
      </c>
      <c r="X1081" s="12">
        <f t="shared" si="207"/>
        <v>-5130.1900000000005</v>
      </c>
      <c r="Y1081" s="12">
        <f>W1081+X1081+AC1081</f>
        <v>-9071.5300000000007</v>
      </c>
      <c r="Z1081" s="52"/>
      <c r="AA1081" s="25">
        <f t="shared" si="219"/>
        <v>0</v>
      </c>
      <c r="AB1081" s="25"/>
      <c r="AC1081" s="25"/>
      <c r="AD1081" s="25"/>
      <c r="AE1081" s="24">
        <v>1</v>
      </c>
      <c r="AF1081" s="24"/>
      <c r="AG1081" s="52"/>
      <c r="AH1081" s="22" t="s">
        <v>93</v>
      </c>
      <c r="AI1081" s="26"/>
      <c r="AJ1081" s="22" t="s">
        <v>1739</v>
      </c>
    </row>
    <row r="1082" spans="1:36" x14ac:dyDescent="0.2">
      <c r="A1082" s="5">
        <v>1088</v>
      </c>
      <c r="B1082" s="59">
        <v>331000041119</v>
      </c>
      <c r="C1082" s="82">
        <v>730330401813</v>
      </c>
      <c r="D1082" s="52" t="s">
        <v>1998</v>
      </c>
      <c r="E1082" s="52" t="s">
        <v>1999</v>
      </c>
      <c r="F1082" s="52" t="s">
        <v>1942</v>
      </c>
      <c r="G1082" s="58">
        <v>14</v>
      </c>
      <c r="H1082" s="58" t="s">
        <v>277</v>
      </c>
      <c r="I1082" s="52">
        <v>87498038</v>
      </c>
      <c r="J1082" s="52">
        <v>122274</v>
      </c>
      <c r="K1082" s="51"/>
      <c r="L1082" s="52"/>
      <c r="M1082" s="22">
        <v>111</v>
      </c>
      <c r="N1082" s="22"/>
      <c r="O1082" s="23">
        <v>1</v>
      </c>
      <c r="P1082" s="23">
        <v>1</v>
      </c>
      <c r="Q1082" s="19">
        <f t="shared" si="217"/>
        <v>-111</v>
      </c>
      <c r="R1082" s="19">
        <f t="shared" si="218"/>
        <v>-111</v>
      </c>
      <c r="S1082" s="5">
        <f t="shared" si="208"/>
        <v>0</v>
      </c>
      <c r="T1082" s="5">
        <f t="shared" si="209"/>
        <v>0</v>
      </c>
      <c r="U1082" s="5">
        <f t="shared" si="205"/>
        <v>0</v>
      </c>
      <c r="V1082" s="24">
        <v>0</v>
      </c>
      <c r="W1082" s="12">
        <f t="shared" si="206"/>
        <v>-14112.54</v>
      </c>
      <c r="X1082" s="12">
        <f t="shared" si="207"/>
        <v>-18369.39</v>
      </c>
      <c r="Y1082" s="12">
        <f t="shared" si="210"/>
        <v>-32481.93</v>
      </c>
      <c r="Z1082" s="52"/>
      <c r="AA1082" s="25">
        <f t="shared" si="219"/>
        <v>0</v>
      </c>
      <c r="AB1082" s="25"/>
      <c r="AC1082" s="25"/>
      <c r="AD1082" s="25"/>
      <c r="AE1082" s="24">
        <v>1</v>
      </c>
      <c r="AF1082" s="24"/>
      <c r="AG1082" s="52"/>
      <c r="AH1082" s="22" t="s">
        <v>3363</v>
      </c>
      <c r="AI1082" s="26"/>
      <c r="AJ1082" s="22" t="s">
        <v>1739</v>
      </c>
    </row>
    <row r="1083" spans="1:36" x14ac:dyDescent="0.2">
      <c r="A1083" s="5">
        <v>1089</v>
      </c>
      <c r="B1083" s="59"/>
      <c r="C1083" s="82">
        <v>980540003361</v>
      </c>
      <c r="D1083" s="52" t="s">
        <v>2000</v>
      </c>
      <c r="E1083" s="52" t="s">
        <v>2001</v>
      </c>
      <c r="F1083" s="52" t="s">
        <v>1260</v>
      </c>
      <c r="G1083" s="58">
        <v>43</v>
      </c>
      <c r="H1083" s="58">
        <v>1</v>
      </c>
      <c r="I1083" s="52">
        <v>98012588</v>
      </c>
      <c r="J1083" s="52">
        <v>51847</v>
      </c>
      <c r="K1083" s="51"/>
      <c r="L1083" s="52"/>
      <c r="M1083" s="22">
        <v>671</v>
      </c>
      <c r="N1083" s="22"/>
      <c r="O1083" s="23">
        <v>1</v>
      </c>
      <c r="P1083" s="23">
        <v>1</v>
      </c>
      <c r="Q1083" s="19">
        <f t="shared" si="217"/>
        <v>-671</v>
      </c>
      <c r="R1083" s="19">
        <f t="shared" si="218"/>
        <v>-671</v>
      </c>
      <c r="S1083" s="5">
        <f t="shared" si="208"/>
        <v>0</v>
      </c>
      <c r="T1083" s="5">
        <f t="shared" si="209"/>
        <v>0</v>
      </c>
      <c r="U1083" s="5">
        <f t="shared" si="205"/>
        <v>0</v>
      </c>
      <c r="V1083" s="24">
        <v>0</v>
      </c>
      <c r="W1083" s="12">
        <f t="shared" si="206"/>
        <v>-85310.94</v>
      </c>
      <c r="X1083" s="12">
        <f t="shared" si="207"/>
        <v>-111043.79000000001</v>
      </c>
      <c r="Y1083" s="12">
        <f t="shared" si="210"/>
        <v>-196354.73</v>
      </c>
      <c r="Z1083" s="67"/>
      <c r="AA1083" s="25">
        <f t="shared" si="219"/>
        <v>0</v>
      </c>
      <c r="AB1083" s="25"/>
      <c r="AC1083" s="25"/>
      <c r="AD1083" s="25"/>
      <c r="AE1083" s="24">
        <v>1</v>
      </c>
      <c r="AF1083" s="24"/>
      <c r="AG1083" s="52"/>
      <c r="AH1083" s="22" t="s">
        <v>93</v>
      </c>
      <c r="AI1083" s="26"/>
      <c r="AJ1083" s="22" t="s">
        <v>1739</v>
      </c>
    </row>
    <row r="1084" spans="1:36" ht="25.5" x14ac:dyDescent="0.2">
      <c r="A1084" s="5">
        <v>1090</v>
      </c>
      <c r="B1084" s="59">
        <v>330120249414</v>
      </c>
      <c r="C1084" s="82">
        <v>811103402430</v>
      </c>
      <c r="D1084" s="48" t="s">
        <v>2002</v>
      </c>
      <c r="E1084" s="52" t="s">
        <v>2003</v>
      </c>
      <c r="F1084" s="52"/>
      <c r="G1084" s="58"/>
      <c r="H1084" s="58"/>
      <c r="I1084" s="52">
        <v>269600</v>
      </c>
      <c r="J1084" s="52">
        <v>12915</v>
      </c>
      <c r="K1084" s="51"/>
      <c r="L1084" s="52"/>
      <c r="M1084" s="22">
        <v>108</v>
      </c>
      <c r="N1084" s="22"/>
      <c r="O1084" s="23">
        <v>1</v>
      </c>
      <c r="P1084" s="23">
        <v>1</v>
      </c>
      <c r="Q1084" s="19">
        <f t="shared" si="217"/>
        <v>-108</v>
      </c>
      <c r="R1084" s="19">
        <f t="shared" si="218"/>
        <v>-108</v>
      </c>
      <c r="S1084" s="5">
        <f t="shared" si="208"/>
        <v>0</v>
      </c>
      <c r="T1084" s="5">
        <f t="shared" si="209"/>
        <v>0</v>
      </c>
      <c r="U1084" s="5">
        <f t="shared" si="205"/>
        <v>0</v>
      </c>
      <c r="V1084" s="24">
        <v>0</v>
      </c>
      <c r="W1084" s="12">
        <f t="shared" si="206"/>
        <v>-13731.12</v>
      </c>
      <c r="X1084" s="12">
        <f t="shared" si="207"/>
        <v>-17872.920000000002</v>
      </c>
      <c r="Y1084" s="12">
        <f t="shared" si="210"/>
        <v>-31604.04</v>
      </c>
      <c r="Z1084" s="58"/>
      <c r="AA1084" s="25">
        <f t="shared" si="219"/>
        <v>0</v>
      </c>
      <c r="AB1084" s="25"/>
      <c r="AC1084" s="25"/>
      <c r="AD1084" s="25"/>
      <c r="AE1084" s="24">
        <v>1</v>
      </c>
      <c r="AF1084" s="24"/>
      <c r="AG1084" s="52"/>
      <c r="AH1084" s="22" t="s">
        <v>3363</v>
      </c>
      <c r="AI1084" s="26"/>
      <c r="AJ1084" s="22" t="s">
        <v>1739</v>
      </c>
    </row>
    <row r="1085" spans="1:36" x14ac:dyDescent="0.2">
      <c r="A1085" s="5">
        <v>1091</v>
      </c>
      <c r="B1085" s="46">
        <v>330315248361</v>
      </c>
      <c r="C1085" s="47">
        <v>550719401770</v>
      </c>
      <c r="D1085" s="52" t="s">
        <v>2004</v>
      </c>
      <c r="E1085" s="46" t="s">
        <v>2005</v>
      </c>
      <c r="F1085" s="46" t="s">
        <v>1708</v>
      </c>
      <c r="G1085" s="49" t="s">
        <v>49</v>
      </c>
      <c r="H1085" s="49"/>
      <c r="I1085" s="19">
        <v>30284714</v>
      </c>
      <c r="J1085" s="50">
        <v>3927</v>
      </c>
      <c r="K1085" s="51"/>
      <c r="L1085" s="50"/>
      <c r="M1085" s="22">
        <v>134</v>
      </c>
      <c r="N1085" s="22"/>
      <c r="O1085" s="23">
        <v>1</v>
      </c>
      <c r="P1085" s="23">
        <v>1</v>
      </c>
      <c r="Q1085" s="19">
        <f t="shared" si="217"/>
        <v>-134</v>
      </c>
      <c r="R1085" s="19">
        <f t="shared" si="218"/>
        <v>-134</v>
      </c>
      <c r="S1085" s="5">
        <f t="shared" si="208"/>
        <v>1</v>
      </c>
      <c r="T1085" s="5">
        <f t="shared" si="209"/>
        <v>214</v>
      </c>
      <c r="U1085" s="5">
        <f t="shared" si="205"/>
        <v>62622.82</v>
      </c>
      <c r="V1085" s="24">
        <v>0</v>
      </c>
      <c r="W1085" s="12">
        <f t="shared" si="206"/>
        <v>-17036.759999999998</v>
      </c>
      <c r="X1085" s="12">
        <f t="shared" si="207"/>
        <v>-22175.66</v>
      </c>
      <c r="Y1085" s="12">
        <f t="shared" si="210"/>
        <v>-39212.42</v>
      </c>
      <c r="Z1085" s="58"/>
      <c r="AA1085" s="25">
        <f t="shared" si="219"/>
        <v>0</v>
      </c>
      <c r="AB1085" s="25"/>
      <c r="AC1085" s="25"/>
      <c r="AD1085" s="25"/>
      <c r="AE1085" s="24">
        <v>1</v>
      </c>
      <c r="AF1085" s="24"/>
      <c r="AG1085" s="50"/>
      <c r="AH1085" s="22" t="s">
        <v>664</v>
      </c>
      <c r="AI1085" s="26"/>
      <c r="AJ1085" s="22" t="s">
        <v>1739</v>
      </c>
    </row>
    <row r="1086" spans="1:36" x14ac:dyDescent="0.2">
      <c r="A1086" s="5">
        <v>1092</v>
      </c>
      <c r="B1086" s="46"/>
      <c r="C1086" s="47">
        <v>20340004432</v>
      </c>
      <c r="D1086" s="50" t="s">
        <v>2006</v>
      </c>
      <c r="E1086" s="46" t="s">
        <v>2017</v>
      </c>
      <c r="F1086" s="46" t="s">
        <v>771</v>
      </c>
      <c r="G1086" s="49">
        <v>104</v>
      </c>
      <c r="H1086" s="49"/>
      <c r="I1086" s="19">
        <v>2259210</v>
      </c>
      <c r="J1086" s="50" t="s">
        <v>3283</v>
      </c>
      <c r="K1086" s="51"/>
      <c r="L1086" s="50"/>
      <c r="M1086" s="100">
        <v>559</v>
      </c>
      <c r="N1086" s="100"/>
      <c r="O1086" s="23">
        <v>1</v>
      </c>
      <c r="P1086" s="23">
        <v>1</v>
      </c>
      <c r="Q1086" s="19">
        <f t="shared" si="217"/>
        <v>-559</v>
      </c>
      <c r="R1086" s="19">
        <f t="shared" si="218"/>
        <v>-559</v>
      </c>
      <c r="S1086" s="5">
        <f t="shared" si="208"/>
        <v>0</v>
      </c>
      <c r="T1086" s="5">
        <f t="shared" si="209"/>
        <v>0</v>
      </c>
      <c r="U1086" s="5">
        <f t="shared" si="205"/>
        <v>0</v>
      </c>
      <c r="V1086" s="24">
        <v>0</v>
      </c>
      <c r="W1086" s="12">
        <f t="shared" si="206"/>
        <v>-71071.259999999995</v>
      </c>
      <c r="X1086" s="12">
        <f t="shared" si="207"/>
        <v>-92508.91</v>
      </c>
      <c r="Y1086" s="12">
        <f t="shared" si="210"/>
        <v>-163580.16999999998</v>
      </c>
      <c r="Z1086" s="52"/>
      <c r="AA1086" s="25">
        <f t="shared" si="219"/>
        <v>0</v>
      </c>
      <c r="AB1086" s="25"/>
      <c r="AC1086" s="25"/>
      <c r="AD1086" s="25"/>
      <c r="AE1086" s="24">
        <v>1</v>
      </c>
      <c r="AF1086" s="24"/>
      <c r="AG1086" s="50"/>
      <c r="AH1086" s="22" t="s">
        <v>93</v>
      </c>
      <c r="AI1086" s="26"/>
      <c r="AJ1086" s="22" t="s">
        <v>1739</v>
      </c>
    </row>
    <row r="1087" spans="1:36" x14ac:dyDescent="0.2">
      <c r="A1087" s="5">
        <v>1093</v>
      </c>
      <c r="B1087" s="46">
        <v>331000000122</v>
      </c>
      <c r="C1087" s="47">
        <v>940140000385</v>
      </c>
      <c r="D1087" s="50" t="s">
        <v>2007</v>
      </c>
      <c r="E1087" s="46" t="s">
        <v>2008</v>
      </c>
      <c r="F1087" s="46" t="s">
        <v>211</v>
      </c>
      <c r="G1087" s="49">
        <v>23</v>
      </c>
      <c r="H1087" s="49">
        <v>25</v>
      </c>
      <c r="I1087" s="50">
        <v>29146809</v>
      </c>
      <c r="J1087" s="50">
        <v>57908322</v>
      </c>
      <c r="K1087" s="51"/>
      <c r="L1087" s="50"/>
      <c r="M1087" s="50">
        <v>43</v>
      </c>
      <c r="N1087" s="50"/>
      <c r="O1087" s="23">
        <v>1</v>
      </c>
      <c r="P1087" s="23">
        <v>1</v>
      </c>
      <c r="Q1087" s="19">
        <f t="shared" si="217"/>
        <v>-43</v>
      </c>
      <c r="R1087" s="19">
        <f t="shared" si="218"/>
        <v>-43</v>
      </c>
      <c r="S1087" s="5">
        <f t="shared" si="208"/>
        <v>0</v>
      </c>
      <c r="T1087" s="5">
        <f t="shared" si="209"/>
        <v>0</v>
      </c>
      <c r="U1087" s="5">
        <f t="shared" si="205"/>
        <v>0</v>
      </c>
      <c r="V1087" s="24">
        <v>0</v>
      </c>
      <c r="W1087" s="12">
        <f t="shared" si="206"/>
        <v>-5467.02</v>
      </c>
      <c r="X1087" s="12">
        <f t="shared" si="207"/>
        <v>-7116.0700000000006</v>
      </c>
      <c r="Y1087" s="12">
        <f t="shared" si="210"/>
        <v>-12583.09</v>
      </c>
      <c r="Z1087" s="52"/>
      <c r="AA1087" s="25">
        <f t="shared" si="219"/>
        <v>0</v>
      </c>
      <c r="AB1087" s="25"/>
      <c r="AC1087" s="25"/>
      <c r="AD1087" s="25"/>
      <c r="AE1087" s="24">
        <v>1</v>
      </c>
      <c r="AF1087" s="24"/>
      <c r="AG1087" s="50"/>
      <c r="AH1087" s="22" t="s">
        <v>1263</v>
      </c>
      <c r="AI1087" s="26"/>
      <c r="AJ1087" s="22" t="s">
        <v>1739</v>
      </c>
    </row>
    <row r="1088" spans="1:36" x14ac:dyDescent="0.2">
      <c r="A1088" s="5">
        <v>1094</v>
      </c>
      <c r="B1088" s="46">
        <v>331000000122</v>
      </c>
      <c r="C1088" s="47">
        <v>940140000385</v>
      </c>
      <c r="D1088" s="50" t="s">
        <v>2007</v>
      </c>
      <c r="E1088" s="46" t="s">
        <v>2008</v>
      </c>
      <c r="F1088" s="46" t="s">
        <v>211</v>
      </c>
      <c r="G1088" s="49">
        <v>23</v>
      </c>
      <c r="H1088" s="49">
        <v>25</v>
      </c>
      <c r="I1088" s="50">
        <v>8614319</v>
      </c>
      <c r="J1088" s="50">
        <v>154088</v>
      </c>
      <c r="K1088" s="51"/>
      <c r="L1088" s="50"/>
      <c r="M1088" s="50">
        <v>519</v>
      </c>
      <c r="N1088" s="50"/>
      <c r="O1088" s="23">
        <v>1</v>
      </c>
      <c r="P1088" s="23">
        <v>1</v>
      </c>
      <c r="Q1088" s="19">
        <f t="shared" si="217"/>
        <v>-519</v>
      </c>
      <c r="R1088" s="19">
        <f t="shared" si="218"/>
        <v>-519</v>
      </c>
      <c r="S1088" s="5">
        <f t="shared" si="208"/>
        <v>0</v>
      </c>
      <c r="T1088" s="5">
        <f t="shared" si="209"/>
        <v>0</v>
      </c>
      <c r="U1088" s="5">
        <f t="shared" si="205"/>
        <v>0</v>
      </c>
      <c r="V1088" s="24">
        <v>0</v>
      </c>
      <c r="W1088" s="12">
        <f t="shared" si="206"/>
        <v>-65985.66</v>
      </c>
      <c r="X1088" s="12">
        <f t="shared" si="207"/>
        <v>-85889.31</v>
      </c>
      <c r="Y1088" s="12">
        <f t="shared" si="210"/>
        <v>-151874.97</v>
      </c>
      <c r="Z1088" s="52"/>
      <c r="AA1088" s="25">
        <f t="shared" si="219"/>
        <v>0</v>
      </c>
      <c r="AB1088" s="25"/>
      <c r="AC1088" s="25"/>
      <c r="AD1088" s="25"/>
      <c r="AE1088" s="24">
        <v>1</v>
      </c>
      <c r="AF1088" s="24"/>
      <c r="AG1088" s="50"/>
      <c r="AH1088" s="22" t="s">
        <v>1263</v>
      </c>
      <c r="AI1088" s="26"/>
      <c r="AJ1088" s="22" t="s">
        <v>1739</v>
      </c>
    </row>
    <row r="1089" spans="1:36" x14ac:dyDescent="0.2">
      <c r="A1089" s="5">
        <v>1095</v>
      </c>
      <c r="B1089" s="46">
        <v>600700033173</v>
      </c>
      <c r="C1089" s="47">
        <v>980640000093</v>
      </c>
      <c r="D1089" s="48" t="s">
        <v>2009</v>
      </c>
      <c r="E1089" s="46" t="s">
        <v>2010</v>
      </c>
      <c r="F1089" s="46" t="s">
        <v>2011</v>
      </c>
      <c r="G1089" s="49" t="s">
        <v>1744</v>
      </c>
      <c r="H1089" s="101"/>
      <c r="I1089" s="50">
        <v>8320790</v>
      </c>
      <c r="J1089" s="50">
        <v>38614</v>
      </c>
      <c r="K1089" s="51"/>
      <c r="L1089" s="50"/>
      <c r="M1089" s="22">
        <v>138</v>
      </c>
      <c r="N1089" s="22"/>
      <c r="O1089" s="23">
        <v>1</v>
      </c>
      <c r="P1089" s="23">
        <v>1</v>
      </c>
      <c r="Q1089" s="19">
        <f t="shared" si="217"/>
        <v>-138</v>
      </c>
      <c r="R1089" s="19">
        <f t="shared" si="218"/>
        <v>-138</v>
      </c>
      <c r="S1089" s="5">
        <f t="shared" si="208"/>
        <v>0</v>
      </c>
      <c r="T1089" s="5">
        <f t="shared" si="209"/>
        <v>0</v>
      </c>
      <c r="U1089" s="5">
        <f t="shared" si="205"/>
        <v>0</v>
      </c>
      <c r="V1089" s="24">
        <v>0</v>
      </c>
      <c r="W1089" s="12">
        <f t="shared" si="206"/>
        <v>-17545.32</v>
      </c>
      <c r="X1089" s="12">
        <f t="shared" si="207"/>
        <v>-22837.620000000003</v>
      </c>
      <c r="Y1089" s="12">
        <f t="shared" si="210"/>
        <v>-40382.94</v>
      </c>
      <c r="Z1089" s="52"/>
      <c r="AA1089" s="25">
        <f t="shared" si="219"/>
        <v>0</v>
      </c>
      <c r="AB1089" s="25"/>
      <c r="AC1089" s="25"/>
      <c r="AD1089" s="25"/>
      <c r="AE1089" s="24">
        <v>1</v>
      </c>
      <c r="AF1089" s="24"/>
      <c r="AG1089" s="50"/>
      <c r="AH1089" s="22" t="s">
        <v>1263</v>
      </c>
      <c r="AI1089" s="26"/>
      <c r="AJ1089" s="22" t="s">
        <v>1739</v>
      </c>
    </row>
    <row r="1090" spans="1:36" ht="25.5" x14ac:dyDescent="0.2">
      <c r="A1090" s="5">
        <v>1096</v>
      </c>
      <c r="B1090" s="46">
        <v>331017807970</v>
      </c>
      <c r="C1090" s="47">
        <v>630503402345</v>
      </c>
      <c r="D1090" s="48" t="s">
        <v>2012</v>
      </c>
      <c r="E1090" s="46" t="s">
        <v>2013</v>
      </c>
      <c r="F1090" s="46" t="s">
        <v>211</v>
      </c>
      <c r="G1090" s="49">
        <v>25</v>
      </c>
      <c r="H1090" s="49">
        <v>1</v>
      </c>
      <c r="I1090" s="50">
        <v>12049222</v>
      </c>
      <c r="J1090" s="50">
        <v>98980</v>
      </c>
      <c r="K1090" s="51"/>
      <c r="L1090" s="50"/>
      <c r="M1090" s="22">
        <v>223</v>
      </c>
      <c r="N1090" s="22"/>
      <c r="O1090" s="23">
        <v>1</v>
      </c>
      <c r="P1090" s="23">
        <v>1</v>
      </c>
      <c r="Q1090" s="19">
        <f t="shared" si="217"/>
        <v>-223</v>
      </c>
      <c r="R1090" s="19">
        <f t="shared" si="218"/>
        <v>-223</v>
      </c>
      <c r="S1090" s="5">
        <f t="shared" si="208"/>
        <v>0</v>
      </c>
      <c r="T1090" s="5">
        <f t="shared" si="209"/>
        <v>0</v>
      </c>
      <c r="U1090" s="5">
        <f t="shared" si="205"/>
        <v>0</v>
      </c>
      <c r="V1090" s="24">
        <v>0</v>
      </c>
      <c r="W1090" s="12">
        <f t="shared" si="206"/>
        <v>-28352.22</v>
      </c>
      <c r="X1090" s="12">
        <f t="shared" si="207"/>
        <v>-36904.270000000004</v>
      </c>
      <c r="Y1090" s="12">
        <f t="shared" si="210"/>
        <v>-65256.490000000005</v>
      </c>
      <c r="Z1090" s="52"/>
      <c r="AA1090" s="25">
        <f t="shared" si="219"/>
        <v>0</v>
      </c>
      <c r="AB1090" s="25"/>
      <c r="AC1090" s="25"/>
      <c r="AD1090" s="25"/>
      <c r="AE1090" s="24">
        <v>1</v>
      </c>
      <c r="AF1090" s="24"/>
      <c r="AG1090" s="50"/>
      <c r="AH1090" s="22" t="s">
        <v>1337</v>
      </c>
      <c r="AI1090" s="26"/>
      <c r="AJ1090" s="22" t="s">
        <v>1739</v>
      </c>
    </row>
    <row r="1091" spans="1:36" x14ac:dyDescent="0.2">
      <c r="A1091" s="5">
        <v>1097</v>
      </c>
      <c r="B1091" s="46">
        <v>600400047601</v>
      </c>
      <c r="C1091" s="47">
        <v>10540000712</v>
      </c>
      <c r="D1091" s="48" t="s">
        <v>2014</v>
      </c>
      <c r="E1091" s="46" t="s">
        <v>2015</v>
      </c>
      <c r="F1091" s="46" t="s">
        <v>965</v>
      </c>
      <c r="G1091" s="49">
        <v>22</v>
      </c>
      <c r="H1091" s="49">
        <v>32</v>
      </c>
      <c r="I1091" s="50">
        <v>12931205</v>
      </c>
      <c r="J1091" s="50">
        <v>3163330</v>
      </c>
      <c r="K1091" s="51"/>
      <c r="L1091" s="50"/>
      <c r="M1091" s="22">
        <v>421</v>
      </c>
      <c r="N1091" s="22"/>
      <c r="O1091" s="23">
        <v>1</v>
      </c>
      <c r="P1091" s="23">
        <v>1</v>
      </c>
      <c r="Q1091" s="19">
        <f t="shared" si="217"/>
        <v>-421</v>
      </c>
      <c r="R1091" s="19">
        <f t="shared" si="218"/>
        <v>-421</v>
      </c>
      <c r="S1091" s="5">
        <f t="shared" si="208"/>
        <v>0</v>
      </c>
      <c r="T1091" s="5">
        <f t="shared" si="209"/>
        <v>0</v>
      </c>
      <c r="U1091" s="5">
        <f t="shared" si="205"/>
        <v>0</v>
      </c>
      <c r="V1091" s="24">
        <v>0</v>
      </c>
      <c r="W1091" s="12">
        <f t="shared" si="206"/>
        <v>-53525.94</v>
      </c>
      <c r="X1091" s="12">
        <f t="shared" si="207"/>
        <v>-69671.290000000008</v>
      </c>
      <c r="Y1091" s="12">
        <f t="shared" si="210"/>
        <v>-123197.23000000001</v>
      </c>
      <c r="Z1091" s="52"/>
      <c r="AA1091" s="25">
        <f t="shared" si="219"/>
        <v>0</v>
      </c>
      <c r="AB1091" s="25"/>
      <c r="AC1091" s="25"/>
      <c r="AD1091" s="25"/>
      <c r="AE1091" s="24"/>
      <c r="AF1091" s="24"/>
      <c r="AG1091" s="50"/>
      <c r="AH1091" s="22" t="s">
        <v>1337</v>
      </c>
      <c r="AI1091" s="26"/>
      <c r="AJ1091" s="22" t="s">
        <v>1739</v>
      </c>
    </row>
    <row r="1092" spans="1:36" x14ac:dyDescent="0.2">
      <c r="A1092" s="5">
        <v>1098</v>
      </c>
      <c r="B1092" s="46">
        <v>600300575077</v>
      </c>
      <c r="C1092" s="47">
        <v>90440011332</v>
      </c>
      <c r="D1092" s="48" t="s">
        <v>2016</v>
      </c>
      <c r="E1092" s="46" t="s">
        <v>2017</v>
      </c>
      <c r="F1092" s="46" t="s">
        <v>123</v>
      </c>
      <c r="G1092" s="49">
        <v>104</v>
      </c>
      <c r="H1092" s="49">
        <v>1</v>
      </c>
      <c r="I1092" s="50">
        <v>17319614</v>
      </c>
      <c r="J1092" s="50">
        <v>58175558</v>
      </c>
      <c r="K1092" s="51"/>
      <c r="L1092" s="50"/>
      <c r="M1092" s="22">
        <v>268</v>
      </c>
      <c r="N1092" s="22"/>
      <c r="O1092" s="23">
        <v>1</v>
      </c>
      <c r="P1092" s="23">
        <v>1</v>
      </c>
      <c r="Q1092" s="19">
        <f t="shared" si="217"/>
        <v>-268</v>
      </c>
      <c r="R1092" s="19">
        <f t="shared" si="218"/>
        <v>-268</v>
      </c>
      <c r="S1092" s="5">
        <f t="shared" si="208"/>
        <v>0</v>
      </c>
      <c r="T1092" s="5">
        <f t="shared" si="209"/>
        <v>0</v>
      </c>
      <c r="U1092" s="5">
        <f t="shared" si="205"/>
        <v>0</v>
      </c>
      <c r="V1092" s="24">
        <v>0</v>
      </c>
      <c r="W1092" s="12">
        <f t="shared" si="206"/>
        <v>-34073.519999999997</v>
      </c>
      <c r="X1092" s="12">
        <f t="shared" si="207"/>
        <v>-44351.32</v>
      </c>
      <c r="Y1092" s="12">
        <f t="shared" si="210"/>
        <v>-78424.84</v>
      </c>
      <c r="Z1092" s="52"/>
      <c r="AA1092" s="25">
        <f t="shared" si="219"/>
        <v>0</v>
      </c>
      <c r="AB1092" s="25"/>
      <c r="AC1092" s="25"/>
      <c r="AD1092" s="25"/>
      <c r="AE1092" s="24">
        <v>1</v>
      </c>
      <c r="AF1092" s="24"/>
      <c r="AG1092" s="50"/>
      <c r="AH1092" s="22" t="s">
        <v>1337</v>
      </c>
      <c r="AI1092" s="26"/>
      <c r="AJ1092" s="22" t="s">
        <v>1739</v>
      </c>
    </row>
    <row r="1093" spans="1:36" x14ac:dyDescent="0.2">
      <c r="A1093" s="5">
        <v>1099</v>
      </c>
      <c r="B1093" s="46">
        <v>331010017957</v>
      </c>
      <c r="C1093" s="47">
        <v>620717402099</v>
      </c>
      <c r="D1093" s="52" t="s">
        <v>2018</v>
      </c>
      <c r="E1093" s="46" t="s">
        <v>2019</v>
      </c>
      <c r="F1093" s="46" t="s">
        <v>965</v>
      </c>
      <c r="G1093" s="49">
        <v>24</v>
      </c>
      <c r="H1093" s="49">
        <v>17.18</v>
      </c>
      <c r="I1093" s="50">
        <v>2575941</v>
      </c>
      <c r="J1093" s="50">
        <v>17328929</v>
      </c>
      <c r="K1093" s="51"/>
      <c r="L1093" s="50"/>
      <c r="M1093" s="22">
        <v>37</v>
      </c>
      <c r="N1093" s="22"/>
      <c r="O1093" s="23">
        <v>1</v>
      </c>
      <c r="P1093" s="23">
        <v>1</v>
      </c>
      <c r="Q1093" s="19">
        <f t="shared" si="217"/>
        <v>-37</v>
      </c>
      <c r="R1093" s="19">
        <f t="shared" si="218"/>
        <v>-37</v>
      </c>
      <c r="S1093" s="5">
        <f t="shared" si="208"/>
        <v>0</v>
      </c>
      <c r="T1093" s="5">
        <f t="shared" si="209"/>
        <v>0</v>
      </c>
      <c r="U1093" s="5">
        <f t="shared" ref="U1093:U1161" si="231">(vod+kan)*T1093</f>
        <v>0</v>
      </c>
      <c r="V1093" s="24">
        <v>0</v>
      </c>
      <c r="W1093" s="12">
        <f t="shared" ref="W1093:W1161" si="232">IF( OR(AH1093="респ.бюджет",AH1093="гор.бюджет",AH1093="обл.бюджет"),vod_b,IF(AH1093="район",vod_r,IF(AH1093="талсуат",vod_tal,IF(AH1093="коммунал.хоз-во",vod_kom,vod))))*Q1093</f>
        <v>-4704.18</v>
      </c>
      <c r="X1093" s="12">
        <f t="shared" ref="X1093:X1161" si="233">IF( OR(AH1093="респ.бюджет",AH1093="гор.бюджет",AH1093="обл.бюджет"),kan_b,IF(AH1093="район",kan_r,IF(AH1093="талсуат",kan_tal,IF(AH1093="коммунал.хоз-во",kan_kom,kan))))*R1093</f>
        <v>-6123.13</v>
      </c>
      <c r="Y1093" s="12">
        <f t="shared" si="210"/>
        <v>-10827.310000000001</v>
      </c>
      <c r="Z1093" s="52"/>
      <c r="AA1093" s="25">
        <f t="shared" si="219"/>
        <v>0</v>
      </c>
      <c r="AB1093" s="25"/>
      <c r="AC1093" s="25"/>
      <c r="AD1093" s="25"/>
      <c r="AE1093" s="24">
        <v>1</v>
      </c>
      <c r="AF1093" s="24"/>
      <c r="AG1093" s="50"/>
      <c r="AH1093" s="22" t="s">
        <v>1337</v>
      </c>
      <c r="AI1093" s="26"/>
      <c r="AJ1093" s="22" t="s">
        <v>1739</v>
      </c>
    </row>
    <row r="1094" spans="1:36" x14ac:dyDescent="0.2">
      <c r="A1094" s="5">
        <v>1100</v>
      </c>
      <c r="B1094" s="46">
        <v>331010291101</v>
      </c>
      <c r="C1094" s="47">
        <v>530130301203</v>
      </c>
      <c r="D1094" s="50" t="s">
        <v>2020</v>
      </c>
      <c r="E1094" s="46" t="s">
        <v>2021</v>
      </c>
      <c r="F1094" s="46" t="s">
        <v>965</v>
      </c>
      <c r="G1094" s="49">
        <v>24</v>
      </c>
      <c r="H1094" s="49">
        <v>32</v>
      </c>
      <c r="I1094" s="46">
        <v>97901358</v>
      </c>
      <c r="J1094" s="50">
        <v>3457802</v>
      </c>
      <c r="K1094" s="51"/>
      <c r="L1094" s="50"/>
      <c r="M1094" s="22">
        <v>106</v>
      </c>
      <c r="N1094" s="22"/>
      <c r="O1094" s="23">
        <v>1</v>
      </c>
      <c r="P1094" s="23">
        <v>1</v>
      </c>
      <c r="Q1094" s="19">
        <f t="shared" si="217"/>
        <v>-106</v>
      </c>
      <c r="R1094" s="19">
        <f t="shared" si="218"/>
        <v>-106</v>
      </c>
      <c r="S1094" s="5">
        <f t="shared" ref="S1094:S1162" si="234">IF(OR(AND(AH1094="кафе",Q1094&lt;25),AND(AH1094="рестораны",Q1094&lt;110),AND(AH1094="гостиницы",Q1094&lt;70),AND(AH1094="азс и автомойки",Q1094&lt;160),AND(AH1094="сауны",Q1094&lt;80),AND(AH1094="бани",Q1094&lt;50)),1,0)</f>
        <v>0</v>
      </c>
      <c r="T1094" s="5">
        <f t="shared" ref="T1094:T1162" si="235">S1094*IF(AH1094="кафе",25-Q1094,IF(AH1094="рестораны",110-Q1094,IF(AH1094="гостиницы",70-Q1094,IF(AH1094="азс и автомойки",160-Q1094,IF(AH1094="сауны",80-Q1094,IF(AH1094="бани",50-Q1094,0))))))</f>
        <v>0</v>
      </c>
      <c r="U1094" s="5">
        <f t="shared" si="231"/>
        <v>0</v>
      </c>
      <c r="V1094" s="24">
        <v>0</v>
      </c>
      <c r="W1094" s="12">
        <f t="shared" si="232"/>
        <v>-13476.84</v>
      </c>
      <c r="X1094" s="12">
        <f t="shared" si="233"/>
        <v>-17541.940000000002</v>
      </c>
      <c r="Y1094" s="12">
        <f t="shared" si="210"/>
        <v>-31018.780000000002</v>
      </c>
      <c r="Z1094" s="52"/>
      <c r="AA1094" s="25">
        <f t="shared" si="219"/>
        <v>0</v>
      </c>
      <c r="AB1094" s="25"/>
      <c r="AC1094" s="25"/>
      <c r="AD1094" s="25"/>
      <c r="AE1094" s="24">
        <v>1</v>
      </c>
      <c r="AF1094" s="24"/>
      <c r="AG1094" s="50"/>
      <c r="AH1094" s="22" t="s">
        <v>1337</v>
      </c>
      <c r="AI1094" s="26"/>
      <c r="AJ1094" s="22" t="s">
        <v>1739</v>
      </c>
    </row>
    <row r="1095" spans="1:36" x14ac:dyDescent="0.2">
      <c r="A1095" s="5">
        <v>1101</v>
      </c>
      <c r="B1095" s="46">
        <v>330100221135</v>
      </c>
      <c r="C1095" s="47">
        <v>40540002932</v>
      </c>
      <c r="D1095" s="50" t="s">
        <v>2022</v>
      </c>
      <c r="E1095" s="46" t="s">
        <v>2023</v>
      </c>
      <c r="F1095" s="46" t="s">
        <v>1708</v>
      </c>
      <c r="G1095" s="49" t="s">
        <v>49</v>
      </c>
      <c r="H1095" s="49"/>
      <c r="I1095" s="50" t="s">
        <v>2024</v>
      </c>
      <c r="J1095" s="50">
        <v>57913899</v>
      </c>
      <c r="K1095" s="51"/>
      <c r="L1095" s="50"/>
      <c r="M1095" s="22">
        <v>1567</v>
      </c>
      <c r="N1095" s="22"/>
      <c r="O1095" s="23">
        <v>1</v>
      </c>
      <c r="P1095" s="31">
        <v>0</v>
      </c>
      <c r="Q1095" s="19">
        <f t="shared" si="217"/>
        <v>-1567</v>
      </c>
      <c r="R1095" s="19">
        <f t="shared" si="218"/>
        <v>0</v>
      </c>
      <c r="S1095" s="5">
        <f t="shared" si="234"/>
        <v>0</v>
      </c>
      <c r="T1095" s="5">
        <f t="shared" si="235"/>
        <v>0</v>
      </c>
      <c r="U1095" s="5">
        <f t="shared" si="231"/>
        <v>0</v>
      </c>
      <c r="V1095" s="24">
        <v>0</v>
      </c>
      <c r="W1095" s="12">
        <f t="shared" si="232"/>
        <v>-199228.38</v>
      </c>
      <c r="X1095" s="12">
        <f t="shared" si="233"/>
        <v>0</v>
      </c>
      <c r="Y1095" s="12">
        <f t="shared" ref="Y1095:Y1163" si="236">W1095+X1095+AC1095</f>
        <v>-199228.38</v>
      </c>
      <c r="Z1095" s="52"/>
      <c r="AA1095" s="25">
        <f t="shared" si="219"/>
        <v>-1567</v>
      </c>
      <c r="AB1095" s="25"/>
      <c r="AC1095" s="25"/>
      <c r="AD1095" s="25"/>
      <c r="AE1095" s="24">
        <v>1</v>
      </c>
      <c r="AF1095" s="24"/>
      <c r="AG1095" s="50"/>
      <c r="AH1095" s="22" t="s">
        <v>292</v>
      </c>
      <c r="AI1095" s="26"/>
      <c r="AJ1095" s="22" t="s">
        <v>1739</v>
      </c>
    </row>
    <row r="1096" spans="1:36" x14ac:dyDescent="0.2">
      <c r="A1096" s="5">
        <v>1102</v>
      </c>
      <c r="B1096" s="46">
        <v>330100221135</v>
      </c>
      <c r="C1096" s="47">
        <v>40540002932</v>
      </c>
      <c r="D1096" s="50" t="s">
        <v>2022</v>
      </c>
      <c r="E1096" s="46" t="s">
        <v>2023</v>
      </c>
      <c r="F1096" s="46" t="s">
        <v>1708</v>
      </c>
      <c r="G1096" s="49" t="s">
        <v>49</v>
      </c>
      <c r="H1096" s="49"/>
      <c r="I1096" s="50" t="s">
        <v>2025</v>
      </c>
      <c r="J1096" s="50">
        <v>58173192</v>
      </c>
      <c r="K1096" s="51"/>
      <c r="L1096" s="50"/>
      <c r="M1096" s="22">
        <v>4103</v>
      </c>
      <c r="N1096" s="22"/>
      <c r="O1096" s="23">
        <v>1</v>
      </c>
      <c r="P1096" s="23">
        <v>1</v>
      </c>
      <c r="Q1096" s="19">
        <f t="shared" si="217"/>
        <v>-4103</v>
      </c>
      <c r="R1096" s="19">
        <f t="shared" si="218"/>
        <v>-4103</v>
      </c>
      <c r="S1096" s="5">
        <f t="shared" si="234"/>
        <v>0</v>
      </c>
      <c r="T1096" s="5">
        <f t="shared" si="235"/>
        <v>0</v>
      </c>
      <c r="U1096" s="5">
        <f t="shared" si="231"/>
        <v>0</v>
      </c>
      <c r="V1096" s="24">
        <v>0</v>
      </c>
      <c r="W1096" s="12">
        <f t="shared" si="232"/>
        <v>-521655.42</v>
      </c>
      <c r="X1096" s="12">
        <f t="shared" si="233"/>
        <v>-679005.47000000009</v>
      </c>
      <c r="Y1096" s="12">
        <f t="shared" si="236"/>
        <v>-1200660.8900000001</v>
      </c>
      <c r="Z1096" s="52"/>
      <c r="AA1096" s="25">
        <f t="shared" si="219"/>
        <v>0</v>
      </c>
      <c r="AB1096" s="25"/>
      <c r="AC1096" s="25"/>
      <c r="AD1096" s="25"/>
      <c r="AE1096" s="24">
        <v>1</v>
      </c>
      <c r="AF1096" s="24"/>
      <c r="AG1096" s="50"/>
      <c r="AH1096" s="22" t="s">
        <v>292</v>
      </c>
      <c r="AI1096" s="26"/>
      <c r="AJ1096" s="22" t="s">
        <v>1739</v>
      </c>
    </row>
    <row r="1097" spans="1:36" x14ac:dyDescent="0.2">
      <c r="A1097" s="5">
        <v>1103</v>
      </c>
      <c r="B1097" s="46">
        <v>331017830931</v>
      </c>
      <c r="C1097" s="47">
        <v>80340004077</v>
      </c>
      <c r="D1097" s="50" t="s">
        <v>2026</v>
      </c>
      <c r="E1097" s="46" t="s">
        <v>2027</v>
      </c>
      <c r="F1097" s="46" t="s">
        <v>123</v>
      </c>
      <c r="G1097" s="49">
        <v>46</v>
      </c>
      <c r="H1097" s="49"/>
      <c r="I1097" s="50">
        <v>11169359</v>
      </c>
      <c r="J1097" s="50">
        <v>89000</v>
      </c>
      <c r="K1097" s="51"/>
      <c r="L1097" s="50"/>
      <c r="M1097" s="22">
        <v>4078</v>
      </c>
      <c r="N1097" s="22"/>
      <c r="O1097" s="23">
        <v>1</v>
      </c>
      <c r="P1097" s="23">
        <v>1</v>
      </c>
      <c r="Q1097" s="19">
        <f t="shared" si="217"/>
        <v>-4078</v>
      </c>
      <c r="R1097" s="19">
        <f t="shared" si="218"/>
        <v>-4078</v>
      </c>
      <c r="S1097" s="5">
        <f t="shared" si="234"/>
        <v>1</v>
      </c>
      <c r="T1097" s="5">
        <f t="shared" si="235"/>
        <v>4103</v>
      </c>
      <c r="U1097" s="5">
        <f t="shared" si="231"/>
        <v>1200660.8899999999</v>
      </c>
      <c r="V1097" s="24">
        <v>0</v>
      </c>
      <c r="W1097" s="12">
        <f t="shared" si="232"/>
        <v>-518476.92</v>
      </c>
      <c r="X1097" s="12">
        <f t="shared" si="233"/>
        <v>-674868.22000000009</v>
      </c>
      <c r="Y1097" s="12">
        <f t="shared" si="236"/>
        <v>-1193345.1400000001</v>
      </c>
      <c r="Z1097" s="52"/>
      <c r="AA1097" s="25">
        <f t="shared" si="219"/>
        <v>0</v>
      </c>
      <c r="AB1097" s="25"/>
      <c r="AC1097" s="25"/>
      <c r="AD1097" s="25"/>
      <c r="AE1097" s="24">
        <v>1</v>
      </c>
      <c r="AF1097" s="24"/>
      <c r="AG1097" s="50"/>
      <c r="AH1097" s="22" t="s">
        <v>287</v>
      </c>
      <c r="AI1097" s="26"/>
      <c r="AJ1097" s="22" t="s">
        <v>1739</v>
      </c>
    </row>
    <row r="1098" spans="1:36" x14ac:dyDescent="0.2">
      <c r="A1098" s="5">
        <v>1104</v>
      </c>
      <c r="B1098" s="46">
        <v>331017830931</v>
      </c>
      <c r="C1098" s="47">
        <v>80340004077</v>
      </c>
      <c r="D1098" s="50" t="s">
        <v>2026</v>
      </c>
      <c r="E1098" s="46" t="s">
        <v>961</v>
      </c>
      <c r="F1098" s="46" t="s">
        <v>123</v>
      </c>
      <c r="G1098" s="49">
        <v>46</v>
      </c>
      <c r="H1098" s="49"/>
      <c r="I1098" s="50">
        <v>13160301</v>
      </c>
      <c r="J1098" s="50">
        <v>231739</v>
      </c>
      <c r="K1098" s="51"/>
      <c r="L1098" s="50"/>
      <c r="M1098" s="22">
        <v>561</v>
      </c>
      <c r="N1098" s="22"/>
      <c r="O1098" s="23">
        <v>1</v>
      </c>
      <c r="P1098" s="23">
        <v>0</v>
      </c>
      <c r="Q1098" s="19">
        <f t="shared" si="217"/>
        <v>-561</v>
      </c>
      <c r="R1098" s="19">
        <f t="shared" si="218"/>
        <v>0</v>
      </c>
      <c r="S1098" s="5">
        <f t="shared" si="234"/>
        <v>1</v>
      </c>
      <c r="T1098" s="5">
        <f t="shared" si="235"/>
        <v>586</v>
      </c>
      <c r="U1098" s="5">
        <f t="shared" si="231"/>
        <v>171481.18</v>
      </c>
      <c r="V1098" s="24">
        <v>0</v>
      </c>
      <c r="W1098" s="12">
        <f t="shared" si="232"/>
        <v>-71325.539999999994</v>
      </c>
      <c r="X1098" s="12">
        <f t="shared" si="233"/>
        <v>0</v>
      </c>
      <c r="Y1098" s="12">
        <f t="shared" si="236"/>
        <v>-71325.539999999994</v>
      </c>
      <c r="Z1098" s="52"/>
      <c r="AA1098" s="25">
        <f t="shared" si="219"/>
        <v>-561</v>
      </c>
      <c r="AB1098" s="25"/>
      <c r="AC1098" s="25"/>
      <c r="AD1098" s="25"/>
      <c r="AE1098" s="24">
        <v>1</v>
      </c>
      <c r="AF1098" s="24"/>
      <c r="AG1098" s="50"/>
      <c r="AH1098" s="22" t="s">
        <v>287</v>
      </c>
      <c r="AI1098" s="26"/>
      <c r="AJ1098" s="22" t="s">
        <v>1739</v>
      </c>
    </row>
    <row r="1099" spans="1:36" x14ac:dyDescent="0.2">
      <c r="A1099" s="5">
        <v>1105</v>
      </c>
      <c r="B1099" s="46">
        <v>331010150735</v>
      </c>
      <c r="C1099" s="47">
        <v>700425402486</v>
      </c>
      <c r="D1099" s="52" t="s">
        <v>2028</v>
      </c>
      <c r="E1099" s="46" t="s">
        <v>2029</v>
      </c>
      <c r="F1099" s="46" t="s">
        <v>787</v>
      </c>
      <c r="G1099" s="49">
        <v>2</v>
      </c>
      <c r="H1099" s="49">
        <v>1</v>
      </c>
      <c r="I1099" s="50">
        <v>1593875</v>
      </c>
      <c r="J1099" s="50">
        <v>88223</v>
      </c>
      <c r="K1099" s="51"/>
      <c r="L1099" s="50"/>
      <c r="M1099" s="22">
        <v>7050</v>
      </c>
      <c r="N1099" s="22"/>
      <c r="O1099" s="23">
        <v>1</v>
      </c>
      <c r="P1099" s="23">
        <v>1</v>
      </c>
      <c r="Q1099" s="19">
        <f t="shared" si="217"/>
        <v>-7050</v>
      </c>
      <c r="R1099" s="19">
        <f t="shared" si="218"/>
        <v>-7050</v>
      </c>
      <c r="S1099" s="5">
        <f t="shared" si="234"/>
        <v>1</v>
      </c>
      <c r="T1099" s="5">
        <f t="shared" si="235"/>
        <v>7075</v>
      </c>
      <c r="U1099" s="5">
        <f t="shared" si="231"/>
        <v>2070357.25</v>
      </c>
      <c r="V1099" s="24">
        <v>0</v>
      </c>
      <c r="W1099" s="12">
        <f t="shared" si="232"/>
        <v>-896337</v>
      </c>
      <c r="X1099" s="12">
        <f t="shared" si="233"/>
        <v>-1166704.5</v>
      </c>
      <c r="Y1099" s="12">
        <f t="shared" si="236"/>
        <v>-2063041.5</v>
      </c>
      <c r="Z1099" s="52"/>
      <c r="AA1099" s="25">
        <f t="shared" si="219"/>
        <v>0</v>
      </c>
      <c r="AB1099" s="25"/>
      <c r="AC1099" s="25"/>
      <c r="AD1099" s="25"/>
      <c r="AE1099" s="24">
        <v>1</v>
      </c>
      <c r="AF1099" s="24"/>
      <c r="AG1099" s="50"/>
      <c r="AH1099" s="22" t="s">
        <v>287</v>
      </c>
      <c r="AI1099" s="26"/>
      <c r="AJ1099" s="22" t="s">
        <v>1739</v>
      </c>
    </row>
    <row r="1100" spans="1:36" x14ac:dyDescent="0.2">
      <c r="A1100" s="5">
        <v>1106</v>
      </c>
      <c r="B1100" s="46">
        <v>331012254427</v>
      </c>
      <c r="C1100" s="47">
        <v>790205400231</v>
      </c>
      <c r="D1100" s="52" t="s">
        <v>6686</v>
      </c>
      <c r="E1100" s="46" t="s">
        <v>2030</v>
      </c>
      <c r="F1100" s="46" t="s">
        <v>123</v>
      </c>
      <c r="G1100" s="49">
        <v>46</v>
      </c>
      <c r="H1100" s="49">
        <v>22</v>
      </c>
      <c r="I1100" s="46">
        <v>26201229</v>
      </c>
      <c r="J1100" s="50">
        <v>123093</v>
      </c>
      <c r="K1100" s="51"/>
      <c r="L1100" s="50"/>
      <c r="M1100" s="22">
        <v>349</v>
      </c>
      <c r="N1100" s="22"/>
      <c r="O1100" s="23">
        <v>1</v>
      </c>
      <c r="P1100" s="23">
        <v>1</v>
      </c>
      <c r="Q1100" s="19">
        <f t="shared" si="217"/>
        <v>-349</v>
      </c>
      <c r="R1100" s="19">
        <f t="shared" si="218"/>
        <v>-349</v>
      </c>
      <c r="S1100" s="5">
        <f t="shared" si="234"/>
        <v>1</v>
      </c>
      <c r="T1100" s="5">
        <f t="shared" si="235"/>
        <v>374</v>
      </c>
      <c r="U1100" s="5">
        <f t="shared" si="231"/>
        <v>109443.62</v>
      </c>
      <c r="V1100" s="24">
        <v>0</v>
      </c>
      <c r="W1100" s="12">
        <f t="shared" si="232"/>
        <v>-44371.86</v>
      </c>
      <c r="X1100" s="12">
        <f t="shared" si="233"/>
        <v>-57756.01</v>
      </c>
      <c r="Y1100" s="12">
        <f t="shared" si="236"/>
        <v>-102127.87</v>
      </c>
      <c r="Z1100" s="52"/>
      <c r="AA1100" s="25">
        <f t="shared" si="219"/>
        <v>0</v>
      </c>
      <c r="AB1100" s="25"/>
      <c r="AC1100" s="25"/>
      <c r="AD1100" s="25"/>
      <c r="AE1100" s="24">
        <v>1</v>
      </c>
      <c r="AF1100" s="24"/>
      <c r="AG1100" s="50"/>
      <c r="AH1100" s="22" t="s">
        <v>287</v>
      </c>
      <c r="AI1100" s="26"/>
      <c r="AJ1100" s="22" t="s">
        <v>1739</v>
      </c>
    </row>
    <row r="1101" spans="1:36" x14ac:dyDescent="0.2">
      <c r="A1101" s="5">
        <v>1107</v>
      </c>
      <c r="B1101" s="46"/>
      <c r="C1101" s="47">
        <v>790205400232</v>
      </c>
      <c r="D1101" s="52" t="s">
        <v>6686</v>
      </c>
      <c r="E1101" s="46" t="s">
        <v>6687</v>
      </c>
      <c r="F1101" s="46" t="s">
        <v>123</v>
      </c>
      <c r="G1101" s="49">
        <v>46</v>
      </c>
      <c r="H1101" s="49">
        <v>22</v>
      </c>
      <c r="I1101" s="46"/>
      <c r="J1101" s="50"/>
      <c r="K1101" s="51"/>
      <c r="L1101" s="50"/>
      <c r="M1101" s="22">
        <v>22</v>
      </c>
      <c r="N1101" s="22"/>
      <c r="O1101" s="23">
        <v>1</v>
      </c>
      <c r="P1101" s="23">
        <v>1</v>
      </c>
      <c r="Q1101" s="19">
        <f t="shared" si="217"/>
        <v>-22</v>
      </c>
      <c r="R1101" s="19">
        <f t="shared" si="218"/>
        <v>-22</v>
      </c>
      <c r="S1101" s="5">
        <f t="shared" ref="S1101" si="237">IF(OR(AND(AH1101="кафе",Q1101&lt;25),AND(AH1101="рестораны",Q1101&lt;110),AND(AH1101="гостиницы",Q1101&lt;70),AND(AH1101="азс и автомойки",Q1101&lt;160),AND(AH1101="сауны",Q1101&lt;80),AND(AH1101="бани",Q1101&lt;50)),1,0)</f>
        <v>1</v>
      </c>
      <c r="T1101" s="5">
        <f t="shared" ref="T1101" si="238">S1101*IF(AH1101="кафе",25-Q1101,IF(AH1101="рестораны",110-Q1101,IF(AH1101="гостиницы",70-Q1101,IF(AH1101="азс и автомойки",160-Q1101,IF(AH1101="сауны",80-Q1101,IF(AH1101="бани",50-Q1101,0))))))</f>
        <v>47</v>
      </c>
      <c r="U1101" s="5">
        <f t="shared" ref="U1101" si="239">(vod+kan)*T1101</f>
        <v>13753.61</v>
      </c>
      <c r="V1101" s="24">
        <v>1</v>
      </c>
      <c r="W1101" s="12">
        <f t="shared" ref="W1101" si="240">IF( OR(AH1101="респ.бюджет",AH1101="гор.бюджет",AH1101="обл.бюджет"),vod_b,IF(AH1101="район",vod_r,IF(AH1101="талсуат",vod_tal,IF(AH1101="коммунал.хоз-во",vod_kom,vod))))*Q1101</f>
        <v>-2797.08</v>
      </c>
      <c r="X1101" s="12">
        <f t="shared" ref="X1101" si="241">IF( OR(AH1101="респ.бюджет",AH1101="гор.бюджет",AH1101="обл.бюджет"),kan_b,IF(AH1101="район",kan_r,IF(AH1101="талсуат",kan_tal,IF(AH1101="коммунал.хоз-во",kan_kom,kan))))*R1101</f>
        <v>-3640.78</v>
      </c>
      <c r="Y1101" s="12">
        <f t="shared" ref="Y1101" si="242">W1101+X1101+AC1101</f>
        <v>-6437.8600000000006</v>
      </c>
      <c r="Z1101" s="52"/>
      <c r="AA1101" s="25">
        <f t="shared" si="219"/>
        <v>0</v>
      </c>
      <c r="AB1101" s="25"/>
      <c r="AC1101" s="25"/>
      <c r="AD1101" s="25"/>
      <c r="AE1101" s="24">
        <v>1</v>
      </c>
      <c r="AF1101" s="24"/>
      <c r="AG1101" s="50"/>
      <c r="AH1101" s="22" t="s">
        <v>287</v>
      </c>
      <c r="AI1101" s="26"/>
      <c r="AJ1101" s="22" t="s">
        <v>1739</v>
      </c>
    </row>
    <row r="1102" spans="1:36" x14ac:dyDescent="0.2">
      <c r="A1102" s="5">
        <v>1108</v>
      </c>
      <c r="B1102" s="68">
        <v>331017968770</v>
      </c>
      <c r="C1102" s="7">
        <v>671222301918</v>
      </c>
      <c r="D1102" s="52" t="s">
        <v>2031</v>
      </c>
      <c r="E1102" s="68" t="s">
        <v>2032</v>
      </c>
      <c r="F1102" s="68" t="s">
        <v>787</v>
      </c>
      <c r="G1102" s="69">
        <v>4</v>
      </c>
      <c r="H1102" s="69">
        <v>26</v>
      </c>
      <c r="I1102" s="50">
        <v>2468179</v>
      </c>
      <c r="J1102" s="50">
        <v>57914042</v>
      </c>
      <c r="K1102" s="51"/>
      <c r="L1102" s="50"/>
      <c r="M1102" s="22">
        <v>1275</v>
      </c>
      <c r="N1102" s="22"/>
      <c r="O1102" s="23">
        <v>1</v>
      </c>
      <c r="P1102" s="23">
        <v>1</v>
      </c>
      <c r="Q1102" s="19">
        <f t="shared" si="217"/>
        <v>-1275</v>
      </c>
      <c r="R1102" s="19">
        <f t="shared" si="218"/>
        <v>-1275</v>
      </c>
      <c r="S1102" s="5">
        <f t="shared" si="234"/>
        <v>1</v>
      </c>
      <c r="T1102" s="5">
        <f t="shared" si="235"/>
        <v>1300</v>
      </c>
      <c r="U1102" s="5">
        <f t="shared" si="231"/>
        <v>380419</v>
      </c>
      <c r="V1102" s="24">
        <v>0</v>
      </c>
      <c r="W1102" s="12">
        <f t="shared" si="232"/>
        <v>-162103.5</v>
      </c>
      <c r="X1102" s="12">
        <f t="shared" si="233"/>
        <v>-210999.75</v>
      </c>
      <c r="Y1102" s="12">
        <f t="shared" si="236"/>
        <v>-373103.25</v>
      </c>
      <c r="Z1102" s="52"/>
      <c r="AA1102" s="25">
        <f t="shared" si="219"/>
        <v>0</v>
      </c>
      <c r="AB1102" s="25"/>
      <c r="AC1102" s="25"/>
      <c r="AD1102" s="25"/>
      <c r="AE1102" s="24">
        <v>1</v>
      </c>
      <c r="AF1102" s="24"/>
      <c r="AG1102" s="50"/>
      <c r="AH1102" s="22" t="s">
        <v>287</v>
      </c>
      <c r="AI1102" s="26"/>
      <c r="AJ1102" s="22" t="s">
        <v>1739</v>
      </c>
    </row>
    <row r="1103" spans="1:36" x14ac:dyDescent="0.2">
      <c r="A1103" s="5">
        <v>1109</v>
      </c>
      <c r="B1103" s="68">
        <v>331010702920</v>
      </c>
      <c r="C1103" s="7">
        <v>770326401224</v>
      </c>
      <c r="D1103" s="52" t="s">
        <v>2033</v>
      </c>
      <c r="E1103" s="68" t="s">
        <v>2034</v>
      </c>
      <c r="F1103" s="68" t="s">
        <v>787</v>
      </c>
      <c r="G1103" s="69">
        <v>4</v>
      </c>
      <c r="H1103" s="69">
        <v>47</v>
      </c>
      <c r="I1103" s="50">
        <v>30930464</v>
      </c>
      <c r="J1103" s="50"/>
      <c r="K1103" s="51"/>
      <c r="L1103" s="50"/>
      <c r="M1103" s="22">
        <v>740</v>
      </c>
      <c r="N1103" s="22"/>
      <c r="O1103" s="23">
        <v>1</v>
      </c>
      <c r="P1103" s="23">
        <v>1</v>
      </c>
      <c r="Q1103" s="19">
        <f t="shared" si="217"/>
        <v>-740</v>
      </c>
      <c r="R1103" s="19">
        <f t="shared" si="218"/>
        <v>-740</v>
      </c>
      <c r="S1103" s="5">
        <f t="shared" si="234"/>
        <v>1</v>
      </c>
      <c r="T1103" s="5">
        <f t="shared" si="235"/>
        <v>765</v>
      </c>
      <c r="U1103" s="5">
        <f t="shared" si="231"/>
        <v>223861.94999999998</v>
      </c>
      <c r="V1103" s="24">
        <v>0</v>
      </c>
      <c r="W1103" s="12">
        <f t="shared" si="232"/>
        <v>-94083.6</v>
      </c>
      <c r="X1103" s="12">
        <f t="shared" si="233"/>
        <v>-122462.6</v>
      </c>
      <c r="Y1103" s="12">
        <f t="shared" si="236"/>
        <v>-216546.2</v>
      </c>
      <c r="Z1103" s="52"/>
      <c r="AA1103" s="25">
        <f t="shared" si="219"/>
        <v>0</v>
      </c>
      <c r="AB1103" s="25"/>
      <c r="AC1103" s="25"/>
      <c r="AD1103" s="25"/>
      <c r="AE1103" s="24">
        <v>-1</v>
      </c>
      <c r="AF1103" s="24" t="s">
        <v>6582</v>
      </c>
      <c r="AG1103" s="50"/>
      <c r="AH1103" s="22" t="s">
        <v>287</v>
      </c>
      <c r="AI1103" s="26"/>
      <c r="AJ1103" s="22" t="s">
        <v>1739</v>
      </c>
    </row>
    <row r="1104" spans="1:36" x14ac:dyDescent="0.2">
      <c r="A1104" s="5">
        <v>1110</v>
      </c>
      <c r="B1104" s="68">
        <v>331010407317</v>
      </c>
      <c r="C1104" s="7">
        <v>600529401254</v>
      </c>
      <c r="D1104" s="52" t="s">
        <v>2035</v>
      </c>
      <c r="E1104" s="68" t="s">
        <v>2036</v>
      </c>
      <c r="F1104" s="68" t="s">
        <v>787</v>
      </c>
      <c r="G1104" s="69">
        <v>6</v>
      </c>
      <c r="H1104" s="69">
        <v>31</v>
      </c>
      <c r="I1104" s="50">
        <v>8647990</v>
      </c>
      <c r="J1104" s="50">
        <v>98978</v>
      </c>
      <c r="K1104" s="51"/>
      <c r="L1104" s="50"/>
      <c r="M1104" s="22">
        <v>650</v>
      </c>
      <c r="N1104" s="22"/>
      <c r="O1104" s="23">
        <v>1</v>
      </c>
      <c r="P1104" s="23">
        <v>1</v>
      </c>
      <c r="Q1104" s="19">
        <f t="shared" si="217"/>
        <v>-650</v>
      </c>
      <c r="R1104" s="19">
        <f t="shared" si="218"/>
        <v>-650</v>
      </c>
      <c r="S1104" s="5">
        <f t="shared" si="234"/>
        <v>1</v>
      </c>
      <c r="T1104" s="5">
        <f t="shared" si="235"/>
        <v>675</v>
      </c>
      <c r="U1104" s="5">
        <f t="shared" si="231"/>
        <v>197525.25</v>
      </c>
      <c r="V1104" s="24">
        <v>0</v>
      </c>
      <c r="W1104" s="12">
        <f t="shared" si="232"/>
        <v>-82641</v>
      </c>
      <c r="X1104" s="12">
        <f t="shared" si="233"/>
        <v>-107568.5</v>
      </c>
      <c r="Y1104" s="12">
        <f t="shared" si="236"/>
        <v>-190209.5</v>
      </c>
      <c r="Z1104" s="52"/>
      <c r="AA1104" s="25">
        <f t="shared" si="219"/>
        <v>0</v>
      </c>
      <c r="AB1104" s="25"/>
      <c r="AC1104" s="25"/>
      <c r="AD1104" s="25"/>
      <c r="AE1104" s="24">
        <v>1</v>
      </c>
      <c r="AF1104" s="24"/>
      <c r="AG1104" s="50"/>
      <c r="AH1104" s="22" t="s">
        <v>287</v>
      </c>
      <c r="AI1104" s="26"/>
      <c r="AJ1104" s="22" t="s">
        <v>1739</v>
      </c>
    </row>
    <row r="1105" spans="1:36" x14ac:dyDescent="0.2">
      <c r="A1105" s="5">
        <v>1111</v>
      </c>
      <c r="B1105" s="68">
        <v>331010337015</v>
      </c>
      <c r="C1105" s="7">
        <v>640809401947</v>
      </c>
      <c r="D1105" s="52" t="s">
        <v>2037</v>
      </c>
      <c r="E1105" s="68" t="s">
        <v>2038</v>
      </c>
      <c r="F1105" s="68" t="s">
        <v>787</v>
      </c>
      <c r="G1105" s="69">
        <v>6</v>
      </c>
      <c r="H1105" s="69">
        <v>22</v>
      </c>
      <c r="I1105" s="50">
        <v>31739508</v>
      </c>
      <c r="J1105" s="50">
        <v>17333238</v>
      </c>
      <c r="K1105" s="51"/>
      <c r="L1105" s="50"/>
      <c r="M1105" s="22">
        <v>478</v>
      </c>
      <c r="N1105" s="22"/>
      <c r="O1105" s="23">
        <v>1</v>
      </c>
      <c r="P1105" s="23">
        <v>1</v>
      </c>
      <c r="Q1105" s="19">
        <f t="shared" si="217"/>
        <v>-478</v>
      </c>
      <c r="R1105" s="19">
        <f t="shared" si="218"/>
        <v>-478</v>
      </c>
      <c r="S1105" s="5">
        <f t="shared" si="234"/>
        <v>1</v>
      </c>
      <c r="T1105" s="5">
        <f t="shared" si="235"/>
        <v>503</v>
      </c>
      <c r="U1105" s="5">
        <f t="shared" si="231"/>
        <v>147192.88999999998</v>
      </c>
      <c r="V1105" s="24">
        <v>0</v>
      </c>
      <c r="W1105" s="12">
        <f t="shared" si="232"/>
        <v>-60772.92</v>
      </c>
      <c r="X1105" s="12">
        <f t="shared" si="233"/>
        <v>-79104.22</v>
      </c>
      <c r="Y1105" s="12">
        <f t="shared" si="236"/>
        <v>-139877.14000000001</v>
      </c>
      <c r="Z1105" s="52"/>
      <c r="AA1105" s="25">
        <f t="shared" si="219"/>
        <v>0</v>
      </c>
      <c r="AB1105" s="25"/>
      <c r="AC1105" s="25"/>
      <c r="AD1105" s="25"/>
      <c r="AE1105" s="24">
        <v>1</v>
      </c>
      <c r="AF1105" s="24"/>
      <c r="AG1105" s="50"/>
      <c r="AH1105" s="22" t="s">
        <v>287</v>
      </c>
      <c r="AI1105" s="26"/>
      <c r="AJ1105" s="22" t="s">
        <v>1739</v>
      </c>
    </row>
    <row r="1106" spans="1:36" x14ac:dyDescent="0.2">
      <c r="A1106" s="5">
        <v>1112</v>
      </c>
      <c r="B1106" s="84">
        <v>331010691580</v>
      </c>
      <c r="C1106" s="85">
        <v>720117402168</v>
      </c>
      <c r="D1106" s="52" t="s">
        <v>2039</v>
      </c>
      <c r="E1106" s="46" t="s">
        <v>2040</v>
      </c>
      <c r="F1106" s="46" t="s">
        <v>787</v>
      </c>
      <c r="G1106" s="49">
        <v>4</v>
      </c>
      <c r="H1106" s="49">
        <v>66</v>
      </c>
      <c r="I1106" s="50">
        <v>91317374</v>
      </c>
      <c r="J1106" s="50">
        <v>17117189</v>
      </c>
      <c r="K1106" s="51"/>
      <c r="L1106" s="50"/>
      <c r="M1106" s="22">
        <v>1019</v>
      </c>
      <c r="N1106" s="22"/>
      <c r="O1106" s="23">
        <v>1</v>
      </c>
      <c r="P1106" s="23">
        <v>1</v>
      </c>
      <c r="Q1106" s="19">
        <f t="shared" si="217"/>
        <v>-1019</v>
      </c>
      <c r="R1106" s="19">
        <f t="shared" si="218"/>
        <v>-1019</v>
      </c>
      <c r="S1106" s="5">
        <f t="shared" si="234"/>
        <v>1</v>
      </c>
      <c r="T1106" s="5">
        <f t="shared" si="235"/>
        <v>1044</v>
      </c>
      <c r="U1106" s="5">
        <f t="shared" si="231"/>
        <v>305505.71999999997</v>
      </c>
      <c r="V1106" s="24">
        <v>0</v>
      </c>
      <c r="W1106" s="12">
        <f t="shared" si="232"/>
        <v>-129555.66</v>
      </c>
      <c r="X1106" s="12">
        <f t="shared" si="233"/>
        <v>-168634.31</v>
      </c>
      <c r="Y1106" s="12">
        <f t="shared" si="236"/>
        <v>-298189.96999999997</v>
      </c>
      <c r="Z1106" s="52"/>
      <c r="AA1106" s="25">
        <f t="shared" si="219"/>
        <v>0</v>
      </c>
      <c r="AB1106" s="25"/>
      <c r="AC1106" s="25"/>
      <c r="AD1106" s="25"/>
      <c r="AE1106" s="24">
        <v>1</v>
      </c>
      <c r="AF1106" s="24"/>
      <c r="AG1106" s="50"/>
      <c r="AH1106" s="22" t="s">
        <v>287</v>
      </c>
      <c r="AI1106" s="26"/>
      <c r="AJ1106" s="22" t="s">
        <v>1739</v>
      </c>
    </row>
    <row r="1107" spans="1:36" x14ac:dyDescent="0.2">
      <c r="A1107" s="5">
        <v>1113</v>
      </c>
      <c r="B1107" s="84">
        <v>331010691580</v>
      </c>
      <c r="C1107" s="85">
        <v>720117402168</v>
      </c>
      <c r="D1107" s="52" t="s">
        <v>2039</v>
      </c>
      <c r="E1107" s="46" t="s">
        <v>2040</v>
      </c>
      <c r="F1107" s="46" t="s">
        <v>787</v>
      </c>
      <c r="G1107" s="49">
        <v>4</v>
      </c>
      <c r="H1107" s="49">
        <v>66</v>
      </c>
      <c r="I1107" s="50">
        <v>16123189</v>
      </c>
      <c r="J1107" s="50">
        <v>17117188</v>
      </c>
      <c r="K1107" s="51"/>
      <c r="L1107" s="50"/>
      <c r="M1107" s="22">
        <v>1632</v>
      </c>
      <c r="N1107" s="22"/>
      <c r="O1107" s="23">
        <v>1</v>
      </c>
      <c r="P1107" s="23">
        <v>1</v>
      </c>
      <c r="Q1107" s="19">
        <f t="shared" si="217"/>
        <v>-1632</v>
      </c>
      <c r="R1107" s="19">
        <f t="shared" si="218"/>
        <v>-1632</v>
      </c>
      <c r="S1107" s="5">
        <f t="shared" si="234"/>
        <v>1</v>
      </c>
      <c r="T1107" s="5">
        <f t="shared" si="235"/>
        <v>1657</v>
      </c>
      <c r="U1107" s="5">
        <f t="shared" si="231"/>
        <v>484887.91</v>
      </c>
      <c r="V1107" s="24">
        <v>0</v>
      </c>
      <c r="W1107" s="12">
        <f t="shared" si="232"/>
        <v>-207492.48000000001</v>
      </c>
      <c r="X1107" s="12">
        <f t="shared" si="233"/>
        <v>-270079.68</v>
      </c>
      <c r="Y1107" s="12">
        <f t="shared" si="236"/>
        <v>-477572.16000000003</v>
      </c>
      <c r="Z1107" s="52"/>
      <c r="AA1107" s="25">
        <f t="shared" si="219"/>
        <v>0</v>
      </c>
      <c r="AB1107" s="25"/>
      <c r="AC1107" s="25"/>
      <c r="AD1107" s="25"/>
      <c r="AE1107" s="24">
        <v>1</v>
      </c>
      <c r="AF1107" s="24"/>
      <c r="AG1107" s="50"/>
      <c r="AH1107" s="22" t="s">
        <v>287</v>
      </c>
      <c r="AI1107" s="26"/>
      <c r="AJ1107" s="22" t="s">
        <v>1739</v>
      </c>
    </row>
    <row r="1108" spans="1:36" x14ac:dyDescent="0.2">
      <c r="A1108" s="5">
        <v>1114</v>
      </c>
      <c r="B1108" s="84">
        <v>331010789387</v>
      </c>
      <c r="C1108" s="85">
        <v>740325401302</v>
      </c>
      <c r="D1108" s="52" t="s">
        <v>2041</v>
      </c>
      <c r="E1108" s="46" t="s">
        <v>2042</v>
      </c>
      <c r="F1108" s="46" t="s">
        <v>211</v>
      </c>
      <c r="G1108" s="49">
        <v>27</v>
      </c>
      <c r="H1108" s="49">
        <v>37</v>
      </c>
      <c r="I1108" s="50">
        <v>7516191</v>
      </c>
      <c r="J1108" s="50">
        <v>99757</v>
      </c>
      <c r="K1108" s="51"/>
      <c r="L1108" s="50"/>
      <c r="M1108" s="22">
        <v>1224</v>
      </c>
      <c r="N1108" s="22"/>
      <c r="O1108" s="23">
        <v>1</v>
      </c>
      <c r="P1108" s="23">
        <v>1</v>
      </c>
      <c r="Q1108" s="19">
        <f t="shared" si="217"/>
        <v>-1224</v>
      </c>
      <c r="R1108" s="19">
        <f t="shared" si="218"/>
        <v>-1224</v>
      </c>
      <c r="S1108" s="5">
        <f t="shared" si="234"/>
        <v>1</v>
      </c>
      <c r="T1108" s="5">
        <f t="shared" si="235"/>
        <v>1249</v>
      </c>
      <c r="U1108" s="5">
        <f t="shared" si="231"/>
        <v>365494.87</v>
      </c>
      <c r="V1108" s="24">
        <v>0</v>
      </c>
      <c r="W1108" s="12">
        <f t="shared" si="232"/>
        <v>-155619.36000000002</v>
      </c>
      <c r="X1108" s="12">
        <f t="shared" si="233"/>
        <v>-202559.76</v>
      </c>
      <c r="Y1108" s="12">
        <f t="shared" si="236"/>
        <v>-358179.12</v>
      </c>
      <c r="Z1108" s="52"/>
      <c r="AA1108" s="25">
        <f t="shared" si="219"/>
        <v>0</v>
      </c>
      <c r="AB1108" s="25"/>
      <c r="AC1108" s="25"/>
      <c r="AD1108" s="25"/>
      <c r="AE1108" s="24">
        <v>1</v>
      </c>
      <c r="AF1108" s="24"/>
      <c r="AG1108" s="50"/>
      <c r="AH1108" s="22" t="s">
        <v>287</v>
      </c>
      <c r="AI1108" s="26"/>
      <c r="AJ1108" s="22" t="s">
        <v>1739</v>
      </c>
    </row>
    <row r="1109" spans="1:36" x14ac:dyDescent="0.2">
      <c r="A1109" s="5">
        <v>1115</v>
      </c>
      <c r="B1109" s="84"/>
      <c r="C1109" s="85">
        <v>740325401302</v>
      </c>
      <c r="D1109" s="52" t="s">
        <v>2041</v>
      </c>
      <c r="E1109" s="46" t="s">
        <v>6619</v>
      </c>
      <c r="F1109" s="46"/>
      <c r="G1109" s="49"/>
      <c r="H1109" s="49"/>
      <c r="I1109" s="50"/>
      <c r="J1109" s="50"/>
      <c r="K1109" s="51"/>
      <c r="L1109" s="50"/>
      <c r="M1109" s="22">
        <v>7</v>
      </c>
      <c r="N1109" s="22"/>
      <c r="O1109" s="23">
        <v>1</v>
      </c>
      <c r="P1109" s="23">
        <v>1</v>
      </c>
      <c r="Q1109" s="19">
        <f t="shared" si="217"/>
        <v>-7</v>
      </c>
      <c r="R1109" s="19">
        <f t="shared" si="218"/>
        <v>-7</v>
      </c>
      <c r="S1109" s="5">
        <f t="shared" si="234"/>
        <v>1</v>
      </c>
      <c r="T1109" s="5">
        <f t="shared" si="235"/>
        <v>32</v>
      </c>
      <c r="U1109" s="5">
        <f t="shared" si="231"/>
        <v>9364.16</v>
      </c>
      <c r="V1109" s="24">
        <v>0</v>
      </c>
      <c r="W1109" s="12">
        <f t="shared" si="232"/>
        <v>-889.98</v>
      </c>
      <c r="X1109" s="12">
        <f t="shared" si="233"/>
        <v>-1158.43</v>
      </c>
      <c r="Y1109" s="12">
        <f t="shared" si="236"/>
        <v>-2048.41</v>
      </c>
      <c r="Z1109" s="52"/>
      <c r="AA1109" s="25">
        <f t="shared" si="219"/>
        <v>0</v>
      </c>
      <c r="AB1109" s="25"/>
      <c r="AC1109" s="25"/>
      <c r="AD1109" s="25"/>
      <c r="AE1109" s="24">
        <v>1</v>
      </c>
      <c r="AF1109" s="24"/>
      <c r="AG1109" s="50"/>
      <c r="AH1109" s="22" t="s">
        <v>287</v>
      </c>
      <c r="AI1109" s="26"/>
      <c r="AJ1109" s="22" t="s">
        <v>1739</v>
      </c>
    </row>
    <row r="1110" spans="1:36" x14ac:dyDescent="0.2">
      <c r="A1110" s="5">
        <v>1116</v>
      </c>
      <c r="B1110" s="46">
        <v>331000065702</v>
      </c>
      <c r="C1110" s="47">
        <v>771215301483</v>
      </c>
      <c r="D1110" s="52" t="s">
        <v>2043</v>
      </c>
      <c r="E1110" s="46" t="s">
        <v>2044</v>
      </c>
      <c r="F1110" s="46"/>
      <c r="G1110" s="49"/>
      <c r="H1110" s="49"/>
      <c r="I1110" s="50">
        <v>4554254</v>
      </c>
      <c r="J1110" s="50"/>
      <c r="K1110" s="51"/>
      <c r="L1110" s="50"/>
      <c r="M1110" s="22">
        <v>159</v>
      </c>
      <c r="N1110" s="22"/>
      <c r="O1110" s="23">
        <v>1</v>
      </c>
      <c r="P1110" s="23">
        <v>1</v>
      </c>
      <c r="Q1110" s="19">
        <f t="shared" si="217"/>
        <v>-159</v>
      </c>
      <c r="R1110" s="19">
        <f t="shared" si="218"/>
        <v>-159</v>
      </c>
      <c r="S1110" s="5">
        <f t="shared" si="234"/>
        <v>1</v>
      </c>
      <c r="T1110" s="5">
        <f t="shared" si="235"/>
        <v>184</v>
      </c>
      <c r="U1110" s="5">
        <f t="shared" si="231"/>
        <v>53843.92</v>
      </c>
      <c r="V1110" s="24">
        <v>0</v>
      </c>
      <c r="W1110" s="12">
        <f t="shared" si="232"/>
        <v>-20215.259999999998</v>
      </c>
      <c r="X1110" s="12">
        <f t="shared" si="233"/>
        <v>-26312.91</v>
      </c>
      <c r="Y1110" s="12">
        <f t="shared" si="236"/>
        <v>-46528.17</v>
      </c>
      <c r="Z1110" s="52"/>
      <c r="AA1110" s="25">
        <f t="shared" si="219"/>
        <v>0</v>
      </c>
      <c r="AB1110" s="25"/>
      <c r="AC1110" s="25"/>
      <c r="AD1110" s="25"/>
      <c r="AE1110" s="24"/>
      <c r="AF1110" s="24"/>
      <c r="AG1110" s="50"/>
      <c r="AH1110" s="22" t="s">
        <v>287</v>
      </c>
      <c r="AI1110" s="26"/>
      <c r="AJ1110" s="22" t="s">
        <v>1739</v>
      </c>
    </row>
    <row r="1111" spans="1:36" x14ac:dyDescent="0.2">
      <c r="A1111" s="5">
        <v>1117</v>
      </c>
      <c r="B1111" s="80">
        <v>331010308462</v>
      </c>
      <c r="C1111" s="81">
        <v>510731400572</v>
      </c>
      <c r="D1111" s="52" t="s">
        <v>2045</v>
      </c>
      <c r="E1111" s="52" t="s">
        <v>2046</v>
      </c>
      <c r="F1111" s="52" t="s">
        <v>1814</v>
      </c>
      <c r="G1111" s="58">
        <v>2</v>
      </c>
      <c r="H1111" s="58">
        <v>26</v>
      </c>
      <c r="I1111" s="52">
        <v>21460</v>
      </c>
      <c r="J1111" s="52">
        <v>17328946</v>
      </c>
      <c r="K1111" s="51"/>
      <c r="L1111" s="52"/>
      <c r="M1111" s="22">
        <v>197</v>
      </c>
      <c r="N1111" s="22"/>
      <c r="O1111" s="23">
        <v>1</v>
      </c>
      <c r="P1111" s="23">
        <v>1</v>
      </c>
      <c r="Q1111" s="19">
        <f t="shared" si="217"/>
        <v>-197</v>
      </c>
      <c r="R1111" s="19">
        <f t="shared" si="218"/>
        <v>-197</v>
      </c>
      <c r="S1111" s="5">
        <f t="shared" si="234"/>
        <v>1</v>
      </c>
      <c r="T1111" s="5">
        <f t="shared" si="235"/>
        <v>222</v>
      </c>
      <c r="U1111" s="5">
        <f t="shared" si="231"/>
        <v>64963.86</v>
      </c>
      <c r="V1111" s="24">
        <v>0</v>
      </c>
      <c r="W1111" s="12">
        <f t="shared" si="232"/>
        <v>-25046.58</v>
      </c>
      <c r="X1111" s="12">
        <f t="shared" si="233"/>
        <v>-32601.530000000002</v>
      </c>
      <c r="Y1111" s="12">
        <f t="shared" si="236"/>
        <v>-57648.11</v>
      </c>
      <c r="Z1111" s="52"/>
      <c r="AA1111" s="25">
        <f t="shared" si="219"/>
        <v>0</v>
      </c>
      <c r="AB1111" s="25"/>
      <c r="AC1111" s="25"/>
      <c r="AD1111" s="25"/>
      <c r="AE1111" s="24">
        <v>1</v>
      </c>
      <c r="AF1111" s="24"/>
      <c r="AG1111" s="52"/>
      <c r="AH1111" s="22" t="s">
        <v>287</v>
      </c>
      <c r="AI1111" s="26"/>
      <c r="AJ1111" s="22" t="s">
        <v>1739</v>
      </c>
    </row>
    <row r="1112" spans="1:36" x14ac:dyDescent="0.2">
      <c r="A1112" s="5">
        <v>1118</v>
      </c>
      <c r="B1112" s="80">
        <v>331010520332</v>
      </c>
      <c r="C1112" s="81">
        <v>600530401527</v>
      </c>
      <c r="D1112" s="52" t="s">
        <v>2047</v>
      </c>
      <c r="E1112" s="52" t="s">
        <v>2048</v>
      </c>
      <c r="F1112" s="52" t="s">
        <v>1814</v>
      </c>
      <c r="G1112" s="58">
        <v>16</v>
      </c>
      <c r="H1112" s="58"/>
      <c r="I1112" s="19">
        <v>141154351</v>
      </c>
      <c r="J1112" s="52">
        <v>5530059</v>
      </c>
      <c r="K1112" s="51"/>
      <c r="L1112" s="52"/>
      <c r="M1112" s="22">
        <v>68</v>
      </c>
      <c r="N1112" s="22"/>
      <c r="O1112" s="23">
        <v>1</v>
      </c>
      <c r="P1112" s="23">
        <v>1</v>
      </c>
      <c r="Q1112" s="19">
        <f t="shared" si="217"/>
        <v>-68</v>
      </c>
      <c r="R1112" s="19">
        <f t="shared" si="218"/>
        <v>-68</v>
      </c>
      <c r="S1112" s="5">
        <f t="shared" si="234"/>
        <v>1</v>
      </c>
      <c r="T1112" s="5">
        <f t="shared" si="235"/>
        <v>93</v>
      </c>
      <c r="U1112" s="5">
        <f t="shared" si="231"/>
        <v>27214.59</v>
      </c>
      <c r="V1112" s="24">
        <v>0</v>
      </c>
      <c r="W1112" s="12">
        <f t="shared" si="232"/>
        <v>-8645.52</v>
      </c>
      <c r="X1112" s="12">
        <f t="shared" si="233"/>
        <v>-11253.32</v>
      </c>
      <c r="Y1112" s="12">
        <f t="shared" si="236"/>
        <v>-19898.84</v>
      </c>
      <c r="Z1112" s="52"/>
      <c r="AA1112" s="25">
        <f t="shared" si="219"/>
        <v>0</v>
      </c>
      <c r="AB1112" s="25"/>
      <c r="AC1112" s="25"/>
      <c r="AD1112" s="25"/>
      <c r="AE1112" s="24">
        <v>1</v>
      </c>
      <c r="AF1112" s="24"/>
      <c r="AG1112" s="52"/>
      <c r="AH1112" s="22" t="s">
        <v>287</v>
      </c>
      <c r="AI1112" s="26"/>
      <c r="AJ1112" s="22" t="s">
        <v>1739</v>
      </c>
    </row>
    <row r="1113" spans="1:36" x14ac:dyDescent="0.2">
      <c r="A1113" s="5">
        <v>1119</v>
      </c>
      <c r="B1113" s="80">
        <v>331010520332</v>
      </c>
      <c r="C1113" s="81">
        <v>600530401527</v>
      </c>
      <c r="D1113" s="52" t="s">
        <v>2047</v>
      </c>
      <c r="E1113" s="52" t="s">
        <v>2048</v>
      </c>
      <c r="F1113" s="52" t="s">
        <v>1814</v>
      </c>
      <c r="G1113" s="58">
        <v>16</v>
      </c>
      <c r="H1113" s="58"/>
      <c r="I1113" s="19">
        <v>16116613</v>
      </c>
      <c r="J1113" s="52">
        <v>12355</v>
      </c>
      <c r="K1113" s="51"/>
      <c r="L1113" s="52"/>
      <c r="M1113" s="22">
        <v>1259</v>
      </c>
      <c r="N1113" s="22"/>
      <c r="O1113" s="23">
        <v>1</v>
      </c>
      <c r="P1113" s="23">
        <v>1</v>
      </c>
      <c r="Q1113" s="19">
        <f t="shared" si="217"/>
        <v>-1259</v>
      </c>
      <c r="R1113" s="19">
        <f t="shared" si="218"/>
        <v>-1259</v>
      </c>
      <c r="S1113" s="5">
        <f t="shared" si="234"/>
        <v>1</v>
      </c>
      <c r="T1113" s="5">
        <f t="shared" si="235"/>
        <v>1284</v>
      </c>
      <c r="U1113" s="5">
        <f t="shared" si="231"/>
        <v>375736.92</v>
      </c>
      <c r="V1113" s="24">
        <v>0</v>
      </c>
      <c r="W1113" s="12">
        <f t="shared" si="232"/>
        <v>-160069.26</v>
      </c>
      <c r="X1113" s="12">
        <f t="shared" si="233"/>
        <v>-208351.91</v>
      </c>
      <c r="Y1113" s="12">
        <f t="shared" si="236"/>
        <v>-368421.17000000004</v>
      </c>
      <c r="Z1113" s="52"/>
      <c r="AA1113" s="25">
        <f t="shared" si="219"/>
        <v>0</v>
      </c>
      <c r="AB1113" s="25"/>
      <c r="AC1113" s="25"/>
      <c r="AD1113" s="25"/>
      <c r="AE1113" s="24">
        <v>1</v>
      </c>
      <c r="AF1113" s="24"/>
      <c r="AG1113" s="52"/>
      <c r="AH1113" s="22" t="s">
        <v>287</v>
      </c>
      <c r="AI1113" s="26"/>
      <c r="AJ1113" s="22" t="s">
        <v>1739</v>
      </c>
    </row>
    <row r="1114" spans="1:36" x14ac:dyDescent="0.2">
      <c r="A1114" s="5">
        <v>1120</v>
      </c>
      <c r="B1114" s="80">
        <v>331010308462</v>
      </c>
      <c r="C1114" s="81">
        <v>680705400900</v>
      </c>
      <c r="D1114" s="52" t="s">
        <v>2049</v>
      </c>
      <c r="E1114" s="52" t="s">
        <v>2050</v>
      </c>
      <c r="F1114" s="52" t="s">
        <v>211</v>
      </c>
      <c r="G1114" s="58">
        <v>27</v>
      </c>
      <c r="H1114" s="58" t="s">
        <v>134</v>
      </c>
      <c r="I1114" s="52">
        <v>10112997</v>
      </c>
      <c r="J1114" s="52">
        <v>51826</v>
      </c>
      <c r="K1114" s="51"/>
      <c r="L1114" s="52"/>
      <c r="M1114" s="22">
        <v>897</v>
      </c>
      <c r="N1114" s="22"/>
      <c r="O1114" s="23">
        <v>1</v>
      </c>
      <c r="P1114" s="23">
        <v>1</v>
      </c>
      <c r="Q1114" s="19">
        <f t="shared" si="217"/>
        <v>-897</v>
      </c>
      <c r="R1114" s="19">
        <f t="shared" si="218"/>
        <v>-897</v>
      </c>
      <c r="S1114" s="5">
        <f t="shared" si="234"/>
        <v>1</v>
      </c>
      <c r="T1114" s="5">
        <f t="shared" si="235"/>
        <v>922</v>
      </c>
      <c r="U1114" s="5">
        <f t="shared" si="231"/>
        <v>269804.86</v>
      </c>
      <c r="V1114" s="24">
        <v>0</v>
      </c>
      <c r="W1114" s="12">
        <f t="shared" si="232"/>
        <v>-114044.58</v>
      </c>
      <c r="X1114" s="12">
        <f t="shared" si="233"/>
        <v>-148444.53</v>
      </c>
      <c r="Y1114" s="12">
        <f t="shared" si="236"/>
        <v>-262489.11</v>
      </c>
      <c r="Z1114" s="52"/>
      <c r="AA1114" s="25">
        <f t="shared" si="219"/>
        <v>0</v>
      </c>
      <c r="AB1114" s="25"/>
      <c r="AC1114" s="25"/>
      <c r="AD1114" s="25"/>
      <c r="AE1114" s="24">
        <v>1</v>
      </c>
      <c r="AF1114" s="24"/>
      <c r="AG1114" s="52"/>
      <c r="AH1114" s="22" t="s">
        <v>287</v>
      </c>
      <c r="AI1114" s="26"/>
      <c r="AJ1114" s="22" t="s">
        <v>1739</v>
      </c>
    </row>
    <row r="1115" spans="1:36" x14ac:dyDescent="0.2">
      <c r="A1115" s="5">
        <v>1121</v>
      </c>
      <c r="B1115" s="80">
        <v>331010691580</v>
      </c>
      <c r="C1115" s="81">
        <v>800113300913</v>
      </c>
      <c r="D1115" s="52" t="s">
        <v>2051</v>
      </c>
      <c r="E1115" s="52" t="s">
        <v>2052</v>
      </c>
      <c r="F1115" s="52" t="s">
        <v>787</v>
      </c>
      <c r="G1115" s="58">
        <v>4</v>
      </c>
      <c r="H1115" s="58">
        <v>77</v>
      </c>
      <c r="I1115" s="52">
        <v>8643604</v>
      </c>
      <c r="J1115" s="52">
        <v>17117315</v>
      </c>
      <c r="K1115" s="51"/>
      <c r="L1115" s="52"/>
      <c r="M1115" s="22">
        <v>2824</v>
      </c>
      <c r="N1115" s="22"/>
      <c r="O1115" s="23">
        <v>1</v>
      </c>
      <c r="P1115" s="23">
        <v>1</v>
      </c>
      <c r="Q1115" s="19">
        <f t="shared" si="217"/>
        <v>-2824</v>
      </c>
      <c r="R1115" s="19">
        <f t="shared" si="218"/>
        <v>-2824</v>
      </c>
      <c r="S1115" s="5">
        <f t="shared" si="234"/>
        <v>1</v>
      </c>
      <c r="T1115" s="5">
        <f t="shared" si="235"/>
        <v>2849</v>
      </c>
      <c r="U1115" s="5">
        <f t="shared" si="231"/>
        <v>833702.87</v>
      </c>
      <c r="V1115" s="24">
        <v>0</v>
      </c>
      <c r="W1115" s="12">
        <f t="shared" si="232"/>
        <v>-359043.36</v>
      </c>
      <c r="X1115" s="12">
        <f t="shared" si="233"/>
        <v>-467343.76</v>
      </c>
      <c r="Y1115" s="12">
        <f t="shared" si="236"/>
        <v>-826387.12</v>
      </c>
      <c r="Z1115" s="52"/>
      <c r="AA1115" s="25">
        <f t="shared" si="219"/>
        <v>0</v>
      </c>
      <c r="AB1115" s="25"/>
      <c r="AC1115" s="25"/>
      <c r="AD1115" s="25"/>
      <c r="AE1115" s="24">
        <v>1</v>
      </c>
      <c r="AF1115" s="24"/>
      <c r="AG1115" s="52"/>
      <c r="AH1115" s="22" t="s">
        <v>287</v>
      </c>
      <c r="AI1115" s="26"/>
      <c r="AJ1115" s="22" t="s">
        <v>1739</v>
      </c>
    </row>
    <row r="1116" spans="1:36" x14ac:dyDescent="0.2">
      <c r="A1116" s="5">
        <v>1122</v>
      </c>
      <c r="B1116" s="80">
        <v>331010507918</v>
      </c>
      <c r="C1116" s="81">
        <v>820101304875</v>
      </c>
      <c r="D1116" s="52" t="s">
        <v>2053</v>
      </c>
      <c r="E1116" s="52" t="s">
        <v>2054</v>
      </c>
      <c r="F1116" s="52" t="s">
        <v>787</v>
      </c>
      <c r="G1116" s="58">
        <v>6</v>
      </c>
      <c r="H1116" s="58">
        <v>32</v>
      </c>
      <c r="I1116" s="52">
        <v>14842397</v>
      </c>
      <c r="J1116" s="52">
        <v>38283</v>
      </c>
      <c r="K1116" s="51"/>
      <c r="L1116" s="52"/>
      <c r="M1116" s="22">
        <v>363</v>
      </c>
      <c r="N1116" s="22"/>
      <c r="O1116" s="23">
        <v>1</v>
      </c>
      <c r="P1116" s="23">
        <v>1</v>
      </c>
      <c r="Q1116" s="19">
        <f t="shared" si="217"/>
        <v>-363</v>
      </c>
      <c r="R1116" s="19">
        <f t="shared" si="218"/>
        <v>-363</v>
      </c>
      <c r="S1116" s="5">
        <f t="shared" si="234"/>
        <v>1</v>
      </c>
      <c r="T1116" s="5">
        <f t="shared" si="235"/>
        <v>388</v>
      </c>
      <c r="U1116" s="5">
        <f t="shared" si="231"/>
        <v>113540.44</v>
      </c>
      <c r="V1116" s="24">
        <v>0</v>
      </c>
      <c r="W1116" s="12">
        <f t="shared" si="232"/>
        <v>-46151.82</v>
      </c>
      <c r="X1116" s="12">
        <f t="shared" si="233"/>
        <v>-60072.87</v>
      </c>
      <c r="Y1116" s="12">
        <f t="shared" si="236"/>
        <v>-106224.69</v>
      </c>
      <c r="Z1116" s="52"/>
      <c r="AA1116" s="25">
        <f t="shared" si="219"/>
        <v>0</v>
      </c>
      <c r="AB1116" s="25"/>
      <c r="AC1116" s="25"/>
      <c r="AD1116" s="25"/>
      <c r="AE1116" s="24">
        <v>1</v>
      </c>
      <c r="AF1116" s="24"/>
      <c r="AG1116" s="52"/>
      <c r="AH1116" s="22" t="s">
        <v>287</v>
      </c>
      <c r="AI1116" s="26"/>
      <c r="AJ1116" s="22" t="s">
        <v>1739</v>
      </c>
    </row>
    <row r="1117" spans="1:36" x14ac:dyDescent="0.2">
      <c r="A1117" s="5">
        <v>1123</v>
      </c>
      <c r="B1117" s="80">
        <v>331017833056</v>
      </c>
      <c r="C1117" s="81">
        <v>660719400923</v>
      </c>
      <c r="D1117" s="52" t="s">
        <v>2055</v>
      </c>
      <c r="E1117" s="52" t="s">
        <v>2056</v>
      </c>
      <c r="F1117" s="52" t="s">
        <v>1067</v>
      </c>
      <c r="G1117" s="58">
        <v>6</v>
      </c>
      <c r="H1117" s="58">
        <v>12</v>
      </c>
      <c r="I1117" s="52">
        <v>1580139</v>
      </c>
      <c r="J1117" s="52">
        <v>1233939</v>
      </c>
      <c r="K1117" s="51"/>
      <c r="L1117" s="52"/>
      <c r="M1117" s="22">
        <v>2383</v>
      </c>
      <c r="N1117" s="22"/>
      <c r="O1117" s="23">
        <v>1</v>
      </c>
      <c r="P1117" s="23">
        <v>1</v>
      </c>
      <c r="Q1117" s="19">
        <f t="shared" si="217"/>
        <v>-2383</v>
      </c>
      <c r="R1117" s="19">
        <f t="shared" si="218"/>
        <v>-2383</v>
      </c>
      <c r="S1117" s="5">
        <f t="shared" si="234"/>
        <v>1</v>
      </c>
      <c r="T1117" s="5">
        <f t="shared" si="235"/>
        <v>2408</v>
      </c>
      <c r="U1117" s="5">
        <f t="shared" si="231"/>
        <v>704653.04</v>
      </c>
      <c r="V1117" s="24">
        <v>0</v>
      </c>
      <c r="W1117" s="12">
        <f t="shared" si="232"/>
        <v>-302974.62</v>
      </c>
      <c r="X1117" s="12">
        <f t="shared" si="233"/>
        <v>-394362.67000000004</v>
      </c>
      <c r="Y1117" s="12">
        <f t="shared" si="236"/>
        <v>-697337.29</v>
      </c>
      <c r="Z1117" s="52"/>
      <c r="AA1117" s="25">
        <f t="shared" ref="AA1117:AA1186" si="243">Q1117-R1117</f>
        <v>0</v>
      </c>
      <c r="AB1117" s="25"/>
      <c r="AC1117" s="25"/>
      <c r="AD1117" s="25"/>
      <c r="AE1117" s="24">
        <v>1</v>
      </c>
      <c r="AF1117" s="24"/>
      <c r="AG1117" s="52"/>
      <c r="AH1117" s="22" t="s">
        <v>287</v>
      </c>
      <c r="AI1117" s="26"/>
      <c r="AJ1117" s="22" t="s">
        <v>1739</v>
      </c>
    </row>
    <row r="1118" spans="1:36" x14ac:dyDescent="0.2">
      <c r="A1118" s="5">
        <v>1124</v>
      </c>
      <c r="B1118" s="80">
        <v>331017883679</v>
      </c>
      <c r="C1118" s="81">
        <v>680823400121</v>
      </c>
      <c r="D1118" s="52" t="s">
        <v>2057</v>
      </c>
      <c r="E1118" s="52" t="s">
        <v>2058</v>
      </c>
      <c r="F1118" s="52" t="s">
        <v>1067</v>
      </c>
      <c r="G1118" s="58">
        <v>2</v>
      </c>
      <c r="H1118" s="58">
        <v>1</v>
      </c>
      <c r="I1118" s="52">
        <v>72567</v>
      </c>
      <c r="J1118" s="52">
        <v>88155</v>
      </c>
      <c r="K1118" s="51"/>
      <c r="L1118" s="52"/>
      <c r="M1118" s="22">
        <v>1557</v>
      </c>
      <c r="N1118" s="22"/>
      <c r="O1118" s="23">
        <v>1</v>
      </c>
      <c r="P1118" s="23">
        <v>1</v>
      </c>
      <c r="Q1118" s="19">
        <f t="shared" ref="Q1118:Q1188" si="244">(N1118-M1118)*O1118</f>
        <v>-1557</v>
      </c>
      <c r="R1118" s="19">
        <f t="shared" ref="R1118:R1188" si="245">(N1118-M1118)*P1118</f>
        <v>-1557</v>
      </c>
      <c r="S1118" s="5">
        <f t="shared" si="234"/>
        <v>1</v>
      </c>
      <c r="T1118" s="5">
        <f t="shared" si="235"/>
        <v>1582</v>
      </c>
      <c r="U1118" s="5">
        <f t="shared" si="231"/>
        <v>462940.66</v>
      </c>
      <c r="V1118" s="24">
        <v>0</v>
      </c>
      <c r="W1118" s="12">
        <f t="shared" si="232"/>
        <v>-197956.98</v>
      </c>
      <c r="X1118" s="12">
        <f t="shared" si="233"/>
        <v>-257667.93000000002</v>
      </c>
      <c r="Y1118" s="12">
        <f t="shared" si="236"/>
        <v>-455624.91000000003</v>
      </c>
      <c r="Z1118" s="67"/>
      <c r="AA1118" s="25">
        <f t="shared" si="243"/>
        <v>0</v>
      </c>
      <c r="AB1118" s="25"/>
      <c r="AC1118" s="25"/>
      <c r="AD1118" s="25"/>
      <c r="AE1118" s="24">
        <v>1</v>
      </c>
      <c r="AF1118" s="24"/>
      <c r="AG1118" s="52"/>
      <c r="AH1118" s="22" t="s">
        <v>287</v>
      </c>
      <c r="AI1118" s="26"/>
      <c r="AJ1118" s="22" t="s">
        <v>1739</v>
      </c>
    </row>
    <row r="1119" spans="1:36" x14ac:dyDescent="0.2">
      <c r="A1119" s="5">
        <v>1125</v>
      </c>
      <c r="B1119" s="80"/>
      <c r="C1119" s="81">
        <v>680823400121</v>
      </c>
      <c r="D1119" s="52" t="s">
        <v>2057</v>
      </c>
      <c r="E1119" s="52" t="s">
        <v>6599</v>
      </c>
      <c r="F1119" s="52" t="s">
        <v>1067</v>
      </c>
      <c r="G1119" s="58">
        <v>2</v>
      </c>
      <c r="H1119" s="58">
        <v>1</v>
      </c>
      <c r="I1119" s="52">
        <v>3349</v>
      </c>
      <c r="J1119" s="52">
        <v>5530487</v>
      </c>
      <c r="K1119" s="51"/>
      <c r="L1119" s="52"/>
      <c r="M1119" s="22">
        <v>5</v>
      </c>
      <c r="N1119" s="22"/>
      <c r="O1119" s="23">
        <v>1</v>
      </c>
      <c r="P1119" s="23">
        <v>1</v>
      </c>
      <c r="Q1119" s="19">
        <f t="shared" si="244"/>
        <v>-5</v>
      </c>
      <c r="R1119" s="19">
        <f t="shared" si="245"/>
        <v>-5</v>
      </c>
      <c r="S1119" s="5">
        <f t="shared" si="234"/>
        <v>1</v>
      </c>
      <c r="T1119" s="5">
        <f t="shared" si="235"/>
        <v>30</v>
      </c>
      <c r="U1119" s="5">
        <f t="shared" si="231"/>
        <v>8778.9</v>
      </c>
      <c r="V1119" s="24">
        <v>0</v>
      </c>
      <c r="W1119" s="12">
        <f t="shared" si="232"/>
        <v>-635.70000000000005</v>
      </c>
      <c r="X1119" s="12">
        <f t="shared" si="233"/>
        <v>-827.45</v>
      </c>
      <c r="Y1119" s="12">
        <f t="shared" si="236"/>
        <v>-1463.15</v>
      </c>
      <c r="Z1119" s="67"/>
      <c r="AA1119" s="25">
        <f t="shared" si="243"/>
        <v>0</v>
      </c>
      <c r="AB1119" s="25"/>
      <c r="AC1119" s="25"/>
      <c r="AD1119" s="25"/>
      <c r="AE1119" s="24">
        <v>1</v>
      </c>
      <c r="AF1119" s="24"/>
      <c r="AG1119" s="52"/>
      <c r="AH1119" s="22" t="s">
        <v>287</v>
      </c>
      <c r="AI1119" s="26"/>
      <c r="AJ1119" s="22" t="s">
        <v>1739</v>
      </c>
    </row>
    <row r="1120" spans="1:36" x14ac:dyDescent="0.2">
      <c r="A1120" s="5">
        <v>1126</v>
      </c>
      <c r="B1120" s="80">
        <v>330820303121</v>
      </c>
      <c r="C1120" s="81">
        <v>880324302496</v>
      </c>
      <c r="D1120" s="52" t="s">
        <v>2059</v>
      </c>
      <c r="E1120" s="52" t="s">
        <v>2060</v>
      </c>
      <c r="F1120" s="52"/>
      <c r="G1120" s="58"/>
      <c r="H1120" s="58"/>
      <c r="I1120" s="52">
        <v>2063257</v>
      </c>
      <c r="J1120" s="52">
        <v>17333235</v>
      </c>
      <c r="K1120" s="51"/>
      <c r="L1120" s="52"/>
      <c r="M1120" s="22">
        <v>32</v>
      </c>
      <c r="N1120" s="22"/>
      <c r="O1120" s="23">
        <v>1</v>
      </c>
      <c r="P1120" s="23">
        <v>1</v>
      </c>
      <c r="Q1120" s="19">
        <f t="shared" si="244"/>
        <v>-32</v>
      </c>
      <c r="R1120" s="19">
        <f t="shared" si="245"/>
        <v>-32</v>
      </c>
      <c r="S1120" s="5">
        <f t="shared" si="234"/>
        <v>1</v>
      </c>
      <c r="T1120" s="5">
        <f t="shared" si="235"/>
        <v>57</v>
      </c>
      <c r="U1120" s="5">
        <f t="shared" si="231"/>
        <v>16679.91</v>
      </c>
      <c r="V1120" s="24">
        <v>0</v>
      </c>
      <c r="W1120" s="12">
        <f t="shared" si="232"/>
        <v>-4068.48</v>
      </c>
      <c r="X1120" s="12">
        <f t="shared" si="233"/>
        <v>-5295.68</v>
      </c>
      <c r="Y1120" s="12">
        <f t="shared" si="236"/>
        <v>-9364.16</v>
      </c>
      <c r="Z1120" s="67"/>
      <c r="AA1120" s="25">
        <f t="shared" si="243"/>
        <v>0</v>
      </c>
      <c r="AB1120" s="25"/>
      <c r="AC1120" s="25"/>
      <c r="AD1120" s="25"/>
      <c r="AE1120" s="24"/>
      <c r="AF1120" s="24"/>
      <c r="AG1120" s="52"/>
      <c r="AH1120" s="22" t="s">
        <v>287</v>
      </c>
      <c r="AI1120" s="26"/>
      <c r="AJ1120" s="22" t="s">
        <v>1739</v>
      </c>
    </row>
    <row r="1121" spans="1:36" x14ac:dyDescent="0.2">
      <c r="A1121" s="5">
        <v>1127</v>
      </c>
      <c r="B1121" s="80">
        <v>331010369211</v>
      </c>
      <c r="C1121" s="81">
        <v>970541000300</v>
      </c>
      <c r="D1121" s="70" t="s">
        <v>2061</v>
      </c>
      <c r="E1121" s="52" t="s">
        <v>2062</v>
      </c>
      <c r="F1121" s="52" t="s">
        <v>1802</v>
      </c>
      <c r="G1121" s="58">
        <v>16</v>
      </c>
      <c r="H1121" s="58"/>
      <c r="I1121" s="52">
        <v>1411428</v>
      </c>
      <c r="J1121" s="52">
        <v>0</v>
      </c>
      <c r="K1121" s="51"/>
      <c r="L1121" s="52"/>
      <c r="M1121" s="22">
        <v>266</v>
      </c>
      <c r="N1121" s="22"/>
      <c r="O1121" s="23">
        <v>1</v>
      </c>
      <c r="P1121" s="23">
        <v>1</v>
      </c>
      <c r="Q1121" s="19">
        <f t="shared" si="244"/>
        <v>-266</v>
      </c>
      <c r="R1121" s="19">
        <f t="shared" si="245"/>
        <v>-266</v>
      </c>
      <c r="S1121" s="5">
        <f t="shared" si="234"/>
        <v>1</v>
      </c>
      <c r="T1121" s="5">
        <f t="shared" si="235"/>
        <v>291</v>
      </c>
      <c r="U1121" s="5">
        <f t="shared" si="231"/>
        <v>85155.33</v>
      </c>
      <c r="V1121" s="24">
        <v>0</v>
      </c>
      <c r="W1121" s="12">
        <f t="shared" si="232"/>
        <v>-33819.24</v>
      </c>
      <c r="X1121" s="12">
        <f t="shared" si="233"/>
        <v>-44020.340000000004</v>
      </c>
      <c r="Y1121" s="12">
        <f t="shared" si="236"/>
        <v>-77839.58</v>
      </c>
      <c r="Z1121" s="52"/>
      <c r="AA1121" s="25">
        <f t="shared" si="243"/>
        <v>0</v>
      </c>
      <c r="AB1121" s="25"/>
      <c r="AC1121" s="25"/>
      <c r="AD1121" s="25"/>
      <c r="AE1121" s="24">
        <v>1</v>
      </c>
      <c r="AF1121" s="24"/>
      <c r="AG1121" s="52"/>
      <c r="AH1121" s="22" t="s">
        <v>287</v>
      </c>
      <c r="AI1121" s="26"/>
      <c r="AJ1121" s="22" t="s">
        <v>1739</v>
      </c>
    </row>
    <row r="1122" spans="1:36" x14ac:dyDescent="0.2">
      <c r="A1122" s="5">
        <v>1128</v>
      </c>
      <c r="B1122" s="80">
        <v>331012264138</v>
      </c>
      <c r="C1122" s="81">
        <v>770722301022</v>
      </c>
      <c r="D1122" s="70" t="s">
        <v>2063</v>
      </c>
      <c r="E1122" s="52" t="s">
        <v>2064</v>
      </c>
      <c r="F1122" s="52" t="s">
        <v>1875</v>
      </c>
      <c r="G1122" s="58">
        <v>10</v>
      </c>
      <c r="H1122" s="58"/>
      <c r="I1122" s="52">
        <v>15494606</v>
      </c>
      <c r="J1122" s="52">
        <v>17117190</v>
      </c>
      <c r="K1122" s="51"/>
      <c r="L1122" s="52"/>
      <c r="M1122" s="22">
        <v>347</v>
      </c>
      <c r="N1122" s="22"/>
      <c r="O1122" s="23">
        <v>1</v>
      </c>
      <c r="P1122" s="23">
        <v>1</v>
      </c>
      <c r="Q1122" s="19">
        <f t="shared" si="244"/>
        <v>-347</v>
      </c>
      <c r="R1122" s="19">
        <f t="shared" si="245"/>
        <v>-347</v>
      </c>
      <c r="S1122" s="5">
        <f t="shared" si="234"/>
        <v>1</v>
      </c>
      <c r="T1122" s="5">
        <f t="shared" si="235"/>
        <v>372</v>
      </c>
      <c r="U1122" s="5">
        <f t="shared" si="231"/>
        <v>108858.36</v>
      </c>
      <c r="V1122" s="24">
        <v>0</v>
      </c>
      <c r="W1122" s="12">
        <f t="shared" si="232"/>
        <v>-44117.58</v>
      </c>
      <c r="X1122" s="12">
        <f t="shared" si="233"/>
        <v>-57425.030000000006</v>
      </c>
      <c r="Y1122" s="12">
        <f t="shared" si="236"/>
        <v>-101542.61000000002</v>
      </c>
      <c r="Z1122" s="52"/>
      <c r="AA1122" s="25">
        <f t="shared" si="243"/>
        <v>0</v>
      </c>
      <c r="AB1122" s="25"/>
      <c r="AC1122" s="25"/>
      <c r="AD1122" s="25"/>
      <c r="AE1122" s="24">
        <v>1</v>
      </c>
      <c r="AF1122" s="24"/>
      <c r="AG1122" s="52"/>
      <c r="AH1122" s="22" t="s">
        <v>287</v>
      </c>
      <c r="AI1122" s="26"/>
      <c r="AJ1122" s="22" t="s">
        <v>1739</v>
      </c>
    </row>
    <row r="1123" spans="1:36" x14ac:dyDescent="0.2">
      <c r="A1123" s="5">
        <v>1129</v>
      </c>
      <c r="B1123" s="80"/>
      <c r="C1123" s="81">
        <v>770722301023</v>
      </c>
      <c r="D1123" s="70" t="s">
        <v>2063</v>
      </c>
      <c r="E1123" s="52" t="s">
        <v>2064</v>
      </c>
      <c r="F1123" s="52" t="s">
        <v>1875</v>
      </c>
      <c r="G1123" s="58">
        <v>11</v>
      </c>
      <c r="H1123" s="58"/>
      <c r="I1123" s="52"/>
      <c r="J1123" s="52"/>
      <c r="K1123" s="51"/>
      <c r="L1123" s="52"/>
      <c r="M1123" s="22">
        <v>14</v>
      </c>
      <c r="N1123" s="22"/>
      <c r="O1123" s="23">
        <v>1</v>
      </c>
      <c r="P1123" s="23">
        <v>1</v>
      </c>
      <c r="Q1123" s="19">
        <f t="shared" si="244"/>
        <v>-14</v>
      </c>
      <c r="R1123" s="19">
        <f t="shared" si="245"/>
        <v>-14</v>
      </c>
      <c r="S1123" s="5">
        <f t="shared" ref="S1123" si="246">IF(OR(AND(AH1123="кафе",Q1123&lt;25),AND(AH1123="рестораны",Q1123&lt;110),AND(AH1123="гостиницы",Q1123&lt;70),AND(AH1123="азс и автомойки",Q1123&lt;160),AND(AH1123="сауны",Q1123&lt;80),AND(AH1123="бани",Q1123&lt;50)),1,0)</f>
        <v>1</v>
      </c>
      <c r="T1123" s="5">
        <f t="shared" ref="T1123" si="247">S1123*IF(AH1123="кафе",25-Q1123,IF(AH1123="рестораны",110-Q1123,IF(AH1123="гостиницы",70-Q1123,IF(AH1123="азс и автомойки",160-Q1123,IF(AH1123="сауны",80-Q1123,IF(AH1123="бани",50-Q1123,0))))))</f>
        <v>39</v>
      </c>
      <c r="U1123" s="5">
        <f t="shared" ref="U1123" si="248">(vod+kan)*T1123</f>
        <v>11412.57</v>
      </c>
      <c r="V1123" s="24">
        <v>1</v>
      </c>
      <c r="W1123" s="12">
        <f t="shared" ref="W1123" si="249">IF( OR(AH1123="респ.бюджет",AH1123="гор.бюджет",AH1123="обл.бюджет"),vod_b,IF(AH1123="район",vod_r,IF(AH1123="талсуат",vod_tal,IF(AH1123="коммунал.хоз-во",vod_kom,vod))))*Q1123</f>
        <v>-1779.96</v>
      </c>
      <c r="X1123" s="12">
        <f t="shared" ref="X1123" si="250">IF( OR(AH1123="респ.бюджет",AH1123="гор.бюджет",AH1123="обл.бюджет"),kan_b,IF(AH1123="район",kan_r,IF(AH1123="талсуат",kan_tal,IF(AH1123="коммунал.хоз-во",kan_kom,kan))))*R1123</f>
        <v>-2316.86</v>
      </c>
      <c r="Y1123" s="12">
        <f t="shared" ref="Y1123" si="251">W1123+X1123+AC1123</f>
        <v>-4096.82</v>
      </c>
      <c r="Z1123" s="52"/>
      <c r="AA1123" s="25">
        <f t="shared" si="243"/>
        <v>0</v>
      </c>
      <c r="AB1123" s="25"/>
      <c r="AC1123" s="25"/>
      <c r="AD1123" s="25"/>
      <c r="AE1123" s="24">
        <v>1</v>
      </c>
      <c r="AF1123" s="24"/>
      <c r="AG1123" s="52"/>
      <c r="AH1123" s="22" t="s">
        <v>287</v>
      </c>
      <c r="AI1123" s="26"/>
      <c r="AJ1123" s="22" t="s">
        <v>1739</v>
      </c>
    </row>
    <row r="1124" spans="1:36" x14ac:dyDescent="0.2">
      <c r="A1124" s="5">
        <v>1130</v>
      </c>
      <c r="B1124" s="80">
        <v>330411007088</v>
      </c>
      <c r="C1124" s="81">
        <v>690707400894</v>
      </c>
      <c r="D1124" s="52" t="s">
        <v>2065</v>
      </c>
      <c r="E1124" s="52" t="s">
        <v>2066</v>
      </c>
      <c r="F1124" s="52" t="s">
        <v>1067</v>
      </c>
      <c r="G1124" s="58">
        <v>45</v>
      </c>
      <c r="H1124" s="58">
        <v>3</v>
      </c>
      <c r="I1124" s="52">
        <v>16882553</v>
      </c>
      <c r="J1124" s="52">
        <v>48653</v>
      </c>
      <c r="K1124" s="51"/>
      <c r="L1124" s="52"/>
      <c r="M1124" s="22">
        <v>319</v>
      </c>
      <c r="N1124" s="22"/>
      <c r="O1124" s="23">
        <v>1</v>
      </c>
      <c r="P1124" s="23">
        <v>1</v>
      </c>
      <c r="Q1124" s="19">
        <f t="shared" si="244"/>
        <v>-319</v>
      </c>
      <c r="R1124" s="19">
        <f t="shared" si="245"/>
        <v>-319</v>
      </c>
      <c r="S1124" s="5">
        <f t="shared" si="234"/>
        <v>0</v>
      </c>
      <c r="T1124" s="5">
        <f t="shared" si="235"/>
        <v>0</v>
      </c>
      <c r="U1124" s="5">
        <f t="shared" si="231"/>
        <v>0</v>
      </c>
      <c r="V1124" s="24">
        <v>0</v>
      </c>
      <c r="W1124" s="12">
        <f t="shared" si="232"/>
        <v>-40557.660000000003</v>
      </c>
      <c r="X1124" s="12">
        <f t="shared" si="233"/>
        <v>-52791.310000000005</v>
      </c>
      <c r="Y1124" s="12">
        <f t="shared" si="236"/>
        <v>-93348.97</v>
      </c>
      <c r="Z1124" s="52"/>
      <c r="AA1124" s="25">
        <f t="shared" si="243"/>
        <v>0</v>
      </c>
      <c r="AB1124" s="25"/>
      <c r="AC1124" s="25"/>
      <c r="AD1124" s="25"/>
      <c r="AE1124" s="24">
        <v>1</v>
      </c>
      <c r="AF1124" s="24"/>
      <c r="AG1124" s="52"/>
      <c r="AH1124" s="22" t="s">
        <v>93</v>
      </c>
      <c r="AI1124" s="26"/>
      <c r="AJ1124" s="22" t="s">
        <v>1739</v>
      </c>
    </row>
    <row r="1125" spans="1:36" x14ac:dyDescent="0.2">
      <c r="A1125" s="5">
        <v>1131</v>
      </c>
      <c r="B1125" s="80">
        <v>331010695924</v>
      </c>
      <c r="C1125" s="81"/>
      <c r="D1125" s="52" t="s">
        <v>2067</v>
      </c>
      <c r="E1125" s="52" t="s">
        <v>2068</v>
      </c>
      <c r="F1125" s="52"/>
      <c r="G1125" s="58"/>
      <c r="H1125" s="58"/>
      <c r="I1125" s="52" t="s">
        <v>2069</v>
      </c>
      <c r="J1125" s="52"/>
      <c r="K1125" s="51"/>
      <c r="L1125" s="52"/>
      <c r="M1125" s="22">
        <v>0</v>
      </c>
      <c r="N1125" s="22"/>
      <c r="O1125" s="23">
        <v>1</v>
      </c>
      <c r="P1125" s="23">
        <v>1</v>
      </c>
      <c r="Q1125" s="19">
        <f t="shared" si="244"/>
        <v>0</v>
      </c>
      <c r="R1125" s="19">
        <f t="shared" si="245"/>
        <v>0</v>
      </c>
      <c r="S1125" s="5">
        <f t="shared" si="234"/>
        <v>1</v>
      </c>
      <c r="T1125" s="5">
        <f t="shared" si="235"/>
        <v>25</v>
      </c>
      <c r="U1125" s="5">
        <f t="shared" si="231"/>
        <v>7315.75</v>
      </c>
      <c r="V1125" s="24">
        <v>0</v>
      </c>
      <c r="W1125" s="12">
        <f t="shared" si="232"/>
        <v>0</v>
      </c>
      <c r="X1125" s="12">
        <f t="shared" si="233"/>
        <v>0</v>
      </c>
      <c r="Y1125" s="12">
        <f t="shared" si="236"/>
        <v>0</v>
      </c>
      <c r="Z1125" s="52"/>
      <c r="AA1125" s="25">
        <f t="shared" si="243"/>
        <v>0</v>
      </c>
      <c r="AB1125" s="25"/>
      <c r="AC1125" s="25"/>
      <c r="AD1125" s="25"/>
      <c r="AE1125" s="24"/>
      <c r="AF1125" s="24"/>
      <c r="AG1125" s="52"/>
      <c r="AH1125" s="22" t="s">
        <v>287</v>
      </c>
      <c r="AI1125" s="26"/>
      <c r="AJ1125" s="22" t="s">
        <v>1739</v>
      </c>
    </row>
    <row r="1126" spans="1:36" x14ac:dyDescent="0.2">
      <c r="A1126" s="5">
        <v>1132</v>
      </c>
      <c r="B1126" s="80">
        <v>330120201585</v>
      </c>
      <c r="C1126" s="81">
        <v>620328402560</v>
      </c>
      <c r="D1126" s="52" t="s">
        <v>2070</v>
      </c>
      <c r="E1126" s="52" t="s">
        <v>2071</v>
      </c>
      <c r="F1126" s="52" t="s">
        <v>965</v>
      </c>
      <c r="G1126" s="58">
        <v>22</v>
      </c>
      <c r="H1126" s="58">
        <v>24</v>
      </c>
      <c r="I1126" s="52">
        <v>15649338</v>
      </c>
      <c r="J1126" s="52">
        <v>122980</v>
      </c>
      <c r="K1126" s="51"/>
      <c r="L1126" s="52"/>
      <c r="M1126" s="22">
        <v>907</v>
      </c>
      <c r="N1126" s="22"/>
      <c r="O1126" s="23">
        <v>1</v>
      </c>
      <c r="P1126" s="23">
        <v>1</v>
      </c>
      <c r="Q1126" s="19">
        <f t="shared" si="244"/>
        <v>-907</v>
      </c>
      <c r="R1126" s="19">
        <f t="shared" si="245"/>
        <v>-907</v>
      </c>
      <c r="S1126" s="5">
        <f t="shared" si="234"/>
        <v>1</v>
      </c>
      <c r="T1126" s="5">
        <f t="shared" si="235"/>
        <v>932</v>
      </c>
      <c r="U1126" s="5">
        <f t="shared" si="231"/>
        <v>272731.15999999997</v>
      </c>
      <c r="V1126" s="24">
        <v>0</v>
      </c>
      <c r="W1126" s="12">
        <f t="shared" si="232"/>
        <v>-115315.98</v>
      </c>
      <c r="X1126" s="12">
        <f t="shared" si="233"/>
        <v>-150099.43000000002</v>
      </c>
      <c r="Y1126" s="12">
        <f t="shared" si="236"/>
        <v>-265415.41000000003</v>
      </c>
      <c r="Z1126" s="52"/>
      <c r="AA1126" s="25">
        <f t="shared" si="243"/>
        <v>0</v>
      </c>
      <c r="AB1126" s="25"/>
      <c r="AC1126" s="25"/>
      <c r="AD1126" s="25"/>
      <c r="AE1126" s="24">
        <v>1</v>
      </c>
      <c r="AF1126" s="24"/>
      <c r="AG1126" s="52"/>
      <c r="AH1126" s="22" t="s">
        <v>287</v>
      </c>
      <c r="AI1126" s="26"/>
      <c r="AJ1126" s="22" t="s">
        <v>1739</v>
      </c>
    </row>
    <row r="1127" spans="1:36" x14ac:dyDescent="0.2">
      <c r="A1127" s="5">
        <v>1133</v>
      </c>
      <c r="B1127" s="80">
        <v>331018852949</v>
      </c>
      <c r="C1127" s="81">
        <v>830414301041</v>
      </c>
      <c r="D1127" s="52" t="s">
        <v>2072</v>
      </c>
      <c r="E1127" s="52" t="s">
        <v>2073</v>
      </c>
      <c r="F1127" s="52" t="s">
        <v>965</v>
      </c>
      <c r="G1127" s="58">
        <v>24</v>
      </c>
      <c r="H1127" s="58">
        <v>3</v>
      </c>
      <c r="I1127" s="52">
        <v>15982245</v>
      </c>
      <c r="J1127" s="52">
        <v>47902</v>
      </c>
      <c r="K1127" s="51"/>
      <c r="L1127" s="52"/>
      <c r="M1127" s="22">
        <v>374</v>
      </c>
      <c r="N1127" s="22"/>
      <c r="O1127" s="23">
        <v>1</v>
      </c>
      <c r="P1127" s="23">
        <v>1</v>
      </c>
      <c r="Q1127" s="19">
        <f t="shared" si="244"/>
        <v>-374</v>
      </c>
      <c r="R1127" s="19">
        <f t="shared" si="245"/>
        <v>-374</v>
      </c>
      <c r="S1127" s="5">
        <f t="shared" si="234"/>
        <v>1</v>
      </c>
      <c r="T1127" s="5">
        <f t="shared" si="235"/>
        <v>399</v>
      </c>
      <c r="U1127" s="5">
        <f t="shared" si="231"/>
        <v>116759.37</v>
      </c>
      <c r="V1127" s="24">
        <v>0</v>
      </c>
      <c r="W1127" s="12">
        <f t="shared" si="232"/>
        <v>-47550.36</v>
      </c>
      <c r="X1127" s="12">
        <f t="shared" si="233"/>
        <v>-61893.26</v>
      </c>
      <c r="Y1127" s="12">
        <f t="shared" si="236"/>
        <v>-109443.62</v>
      </c>
      <c r="Z1127" s="52"/>
      <c r="AA1127" s="25">
        <f t="shared" si="243"/>
        <v>0</v>
      </c>
      <c r="AB1127" s="25"/>
      <c r="AC1127" s="25"/>
      <c r="AD1127" s="25"/>
      <c r="AE1127" s="24">
        <v>1</v>
      </c>
      <c r="AF1127" s="24"/>
      <c r="AG1127" s="52"/>
      <c r="AH1127" s="22" t="s">
        <v>287</v>
      </c>
      <c r="AI1127" s="26"/>
      <c r="AJ1127" s="22" t="s">
        <v>1739</v>
      </c>
    </row>
    <row r="1128" spans="1:36" x14ac:dyDescent="0.2">
      <c r="A1128" s="5">
        <v>1134</v>
      </c>
      <c r="B1128" s="80">
        <v>331010673001</v>
      </c>
      <c r="C1128" s="81">
        <v>770326401224</v>
      </c>
      <c r="D1128" s="52" t="s">
        <v>2074</v>
      </c>
      <c r="E1128" s="52" t="s">
        <v>2071</v>
      </c>
      <c r="F1128" s="52" t="s">
        <v>2011</v>
      </c>
      <c r="G1128" s="58">
        <v>22</v>
      </c>
      <c r="H1128" s="58">
        <v>31</v>
      </c>
      <c r="I1128" s="52" t="s">
        <v>6597</v>
      </c>
      <c r="J1128" s="52">
        <v>5508974</v>
      </c>
      <c r="K1128" s="51"/>
      <c r="L1128" s="52"/>
      <c r="M1128" s="19">
        <v>419</v>
      </c>
      <c r="N1128" s="19"/>
      <c r="O1128" s="23">
        <v>1</v>
      </c>
      <c r="P1128" s="23">
        <v>1</v>
      </c>
      <c r="Q1128" s="19">
        <f t="shared" si="244"/>
        <v>-419</v>
      </c>
      <c r="R1128" s="19">
        <f t="shared" si="245"/>
        <v>-419</v>
      </c>
      <c r="S1128" s="5">
        <f t="shared" si="234"/>
        <v>1</v>
      </c>
      <c r="T1128" s="5">
        <f t="shared" si="235"/>
        <v>444</v>
      </c>
      <c r="U1128" s="5">
        <f t="shared" si="231"/>
        <v>129927.72</v>
      </c>
      <c r="V1128" s="24">
        <v>0</v>
      </c>
      <c r="W1128" s="12">
        <f t="shared" si="232"/>
        <v>-53271.66</v>
      </c>
      <c r="X1128" s="12">
        <f t="shared" si="233"/>
        <v>-69340.31</v>
      </c>
      <c r="Y1128" s="12">
        <f t="shared" si="236"/>
        <v>-122611.97</v>
      </c>
      <c r="Z1128" s="52"/>
      <c r="AA1128" s="25">
        <f t="shared" si="243"/>
        <v>0</v>
      </c>
      <c r="AB1128" s="25"/>
      <c r="AC1128" s="25"/>
      <c r="AD1128" s="25"/>
      <c r="AE1128" s="24">
        <v>1</v>
      </c>
      <c r="AF1128" s="24"/>
      <c r="AG1128" s="52"/>
      <c r="AH1128" s="22" t="s">
        <v>287</v>
      </c>
      <c r="AI1128" s="26"/>
      <c r="AJ1128" s="22" t="s">
        <v>1739</v>
      </c>
    </row>
    <row r="1129" spans="1:36" x14ac:dyDescent="0.2">
      <c r="A1129" s="5">
        <v>1135</v>
      </c>
      <c r="B1129" s="80">
        <v>331010673001</v>
      </c>
      <c r="C1129" s="81">
        <v>770326401224</v>
      </c>
      <c r="D1129" s="52" t="s">
        <v>2074</v>
      </c>
      <c r="E1129" s="52" t="s">
        <v>2071</v>
      </c>
      <c r="F1129" s="52" t="s">
        <v>2011</v>
      </c>
      <c r="G1129" s="58">
        <v>22</v>
      </c>
      <c r="H1129" s="58">
        <v>31</v>
      </c>
      <c r="I1129" s="52">
        <v>25803132</v>
      </c>
      <c r="J1129" s="52">
        <v>17329185</v>
      </c>
      <c r="K1129" s="51"/>
      <c r="L1129" s="52"/>
      <c r="M1129" s="19">
        <v>32</v>
      </c>
      <c r="N1129" s="19"/>
      <c r="O1129" s="23">
        <v>1</v>
      </c>
      <c r="P1129" s="23">
        <v>1</v>
      </c>
      <c r="Q1129" s="19">
        <f t="shared" si="244"/>
        <v>-32</v>
      </c>
      <c r="R1129" s="19">
        <f t="shared" si="245"/>
        <v>-32</v>
      </c>
      <c r="S1129" s="5">
        <f t="shared" si="234"/>
        <v>1</v>
      </c>
      <c r="T1129" s="5">
        <f t="shared" si="235"/>
        <v>57</v>
      </c>
      <c r="U1129" s="5">
        <f t="shared" si="231"/>
        <v>16679.91</v>
      </c>
      <c r="V1129" s="24">
        <v>0</v>
      </c>
      <c r="W1129" s="12">
        <f t="shared" si="232"/>
        <v>-4068.48</v>
      </c>
      <c r="X1129" s="12">
        <f t="shared" si="233"/>
        <v>-5295.68</v>
      </c>
      <c r="Y1129" s="12">
        <f t="shared" si="236"/>
        <v>-9364.16</v>
      </c>
      <c r="Z1129" s="52"/>
      <c r="AA1129" s="25">
        <f t="shared" si="243"/>
        <v>0</v>
      </c>
      <c r="AB1129" s="25"/>
      <c r="AC1129" s="25"/>
      <c r="AD1129" s="25"/>
      <c r="AE1129" s="24">
        <v>1</v>
      </c>
      <c r="AF1129" s="24"/>
      <c r="AG1129" s="52"/>
      <c r="AH1129" s="22" t="s">
        <v>287</v>
      </c>
      <c r="AI1129" s="26"/>
      <c r="AJ1129" s="22" t="s">
        <v>1739</v>
      </c>
    </row>
    <row r="1130" spans="1:36" x14ac:dyDescent="0.2">
      <c r="A1130" s="5">
        <v>1136</v>
      </c>
      <c r="B1130" s="80">
        <v>331000062264</v>
      </c>
      <c r="C1130" s="87">
        <v>450102400033</v>
      </c>
      <c r="D1130" s="52" t="s">
        <v>2075</v>
      </c>
      <c r="E1130" s="52" t="s">
        <v>2076</v>
      </c>
      <c r="F1130" s="52"/>
      <c r="G1130" s="58"/>
      <c r="H1130" s="58"/>
      <c r="I1130" s="19">
        <v>0</v>
      </c>
      <c r="J1130" s="50"/>
      <c r="K1130" s="51"/>
      <c r="L1130" s="52"/>
      <c r="M1130" s="22">
        <v>288</v>
      </c>
      <c r="N1130" s="22"/>
      <c r="O1130" s="23">
        <v>1</v>
      </c>
      <c r="P1130" s="23">
        <v>1</v>
      </c>
      <c r="Q1130" s="19">
        <f t="shared" si="244"/>
        <v>-288</v>
      </c>
      <c r="R1130" s="19">
        <f t="shared" si="245"/>
        <v>-288</v>
      </c>
      <c r="S1130" s="5">
        <f t="shared" si="234"/>
        <v>1</v>
      </c>
      <c r="T1130" s="5">
        <f t="shared" si="235"/>
        <v>313</v>
      </c>
      <c r="U1130" s="5">
        <f t="shared" si="231"/>
        <v>91593.19</v>
      </c>
      <c r="V1130" s="24">
        <v>0</v>
      </c>
      <c r="W1130" s="12">
        <f t="shared" si="232"/>
        <v>-36616.32</v>
      </c>
      <c r="X1130" s="12">
        <f t="shared" si="233"/>
        <v>-47661.120000000003</v>
      </c>
      <c r="Y1130" s="12">
        <f t="shared" si="236"/>
        <v>-84277.440000000002</v>
      </c>
      <c r="Z1130" s="52"/>
      <c r="AA1130" s="25">
        <f t="shared" si="243"/>
        <v>0</v>
      </c>
      <c r="AB1130" s="25"/>
      <c r="AC1130" s="25"/>
      <c r="AD1130" s="25"/>
      <c r="AE1130" s="24"/>
      <c r="AF1130" s="24"/>
      <c r="AG1130" s="52"/>
      <c r="AH1130" s="22" t="s">
        <v>287</v>
      </c>
      <c r="AI1130" s="26"/>
      <c r="AJ1130" s="22" t="s">
        <v>1739</v>
      </c>
    </row>
    <row r="1131" spans="1:36" x14ac:dyDescent="0.2">
      <c r="A1131" s="5">
        <v>1137</v>
      </c>
      <c r="B1131" s="84">
        <v>33100004906</v>
      </c>
      <c r="C1131" s="85">
        <v>600810402488</v>
      </c>
      <c r="D1131" s="52" t="s">
        <v>2077</v>
      </c>
      <c r="E1131" s="50" t="s">
        <v>2078</v>
      </c>
      <c r="F1131" s="50" t="s">
        <v>1260</v>
      </c>
      <c r="G1131" s="49" t="s">
        <v>49</v>
      </c>
      <c r="H1131" s="49"/>
      <c r="I1131" s="50">
        <v>14058946702</v>
      </c>
      <c r="J1131" s="50" t="s">
        <v>3283</v>
      </c>
      <c r="K1131" s="51"/>
      <c r="L1131" s="50"/>
      <c r="M1131" s="22">
        <v>41</v>
      </c>
      <c r="N1131" s="22"/>
      <c r="O1131" s="23">
        <v>1</v>
      </c>
      <c r="P1131" s="23">
        <v>0</v>
      </c>
      <c r="Q1131" s="19">
        <f t="shared" si="244"/>
        <v>-41</v>
      </c>
      <c r="R1131" s="19">
        <f t="shared" si="245"/>
        <v>0</v>
      </c>
      <c r="S1131" s="5">
        <f t="shared" si="234"/>
        <v>1</v>
      </c>
      <c r="T1131" s="5">
        <f t="shared" si="235"/>
        <v>66</v>
      </c>
      <c r="U1131" s="5">
        <f t="shared" si="231"/>
        <v>19313.579999999998</v>
      </c>
      <c r="V1131" s="24">
        <v>0</v>
      </c>
      <c r="W1131" s="12">
        <f t="shared" si="232"/>
        <v>-5212.74</v>
      </c>
      <c r="X1131" s="12">
        <f t="shared" si="233"/>
        <v>0</v>
      </c>
      <c r="Y1131" s="12">
        <f t="shared" si="236"/>
        <v>-5212.74</v>
      </c>
      <c r="Z1131" s="52"/>
      <c r="AA1131" s="25">
        <f t="shared" si="243"/>
        <v>-41</v>
      </c>
      <c r="AB1131" s="25"/>
      <c r="AC1131" s="25"/>
      <c r="AD1131" s="25"/>
      <c r="AE1131" s="24"/>
      <c r="AF1131" s="24"/>
      <c r="AG1131" s="50"/>
      <c r="AH1131" s="22" t="s">
        <v>287</v>
      </c>
      <c r="AI1131" s="26"/>
      <c r="AJ1131" s="22" t="s">
        <v>1739</v>
      </c>
    </row>
    <row r="1132" spans="1:36" x14ac:dyDescent="0.2">
      <c r="A1132" s="5">
        <v>1138</v>
      </c>
      <c r="B1132" s="59">
        <v>331010422233</v>
      </c>
      <c r="C1132" s="82">
        <v>320427300414</v>
      </c>
      <c r="D1132" s="52" t="s">
        <v>2079</v>
      </c>
      <c r="E1132" s="52" t="s">
        <v>2080</v>
      </c>
      <c r="F1132" s="52" t="s">
        <v>1814</v>
      </c>
      <c r="G1132" s="58">
        <v>2</v>
      </c>
      <c r="H1132" s="58">
        <v>16</v>
      </c>
      <c r="I1132" s="52">
        <v>15178757</v>
      </c>
      <c r="J1132" s="50">
        <v>2421</v>
      </c>
      <c r="K1132" s="51"/>
      <c r="L1132" s="52"/>
      <c r="M1132" s="22">
        <v>347</v>
      </c>
      <c r="N1132" s="22"/>
      <c r="O1132" s="23">
        <v>1</v>
      </c>
      <c r="P1132" s="23">
        <v>1</v>
      </c>
      <c r="Q1132" s="19">
        <f t="shared" si="244"/>
        <v>-347</v>
      </c>
      <c r="R1132" s="19">
        <f t="shared" si="245"/>
        <v>-347</v>
      </c>
      <c r="S1132" s="5">
        <f t="shared" si="234"/>
        <v>1</v>
      </c>
      <c r="T1132" s="5">
        <f t="shared" si="235"/>
        <v>372</v>
      </c>
      <c r="U1132" s="5">
        <f t="shared" si="231"/>
        <v>108858.36</v>
      </c>
      <c r="V1132" s="24">
        <v>0</v>
      </c>
      <c r="W1132" s="12">
        <f t="shared" si="232"/>
        <v>-44117.58</v>
      </c>
      <c r="X1132" s="12">
        <f t="shared" si="233"/>
        <v>-57425.030000000006</v>
      </c>
      <c r="Y1132" s="12">
        <f t="shared" si="236"/>
        <v>-101542.61000000002</v>
      </c>
      <c r="Z1132" s="52"/>
      <c r="AA1132" s="25">
        <f t="shared" si="243"/>
        <v>0</v>
      </c>
      <c r="AB1132" s="25"/>
      <c r="AC1132" s="25"/>
      <c r="AD1132" s="25"/>
      <c r="AE1132" s="24"/>
      <c r="AF1132" s="24"/>
      <c r="AG1132" s="52"/>
      <c r="AH1132" s="22" t="s">
        <v>287</v>
      </c>
      <c r="AI1132" s="26"/>
      <c r="AJ1132" s="22" t="s">
        <v>1739</v>
      </c>
    </row>
    <row r="1133" spans="1:36" x14ac:dyDescent="0.2">
      <c r="A1133" s="5">
        <v>1139</v>
      </c>
      <c r="B1133" s="59">
        <v>331010422233</v>
      </c>
      <c r="C1133" s="82">
        <v>320427300414</v>
      </c>
      <c r="D1133" s="52" t="s">
        <v>2079</v>
      </c>
      <c r="E1133" s="52" t="s">
        <v>2080</v>
      </c>
      <c r="F1133" s="52" t="s">
        <v>1814</v>
      </c>
      <c r="G1133" s="58">
        <v>2</v>
      </c>
      <c r="H1133" s="58">
        <v>16</v>
      </c>
      <c r="I1133" s="52">
        <v>15134454</v>
      </c>
      <c r="J1133" s="52">
        <v>89237</v>
      </c>
      <c r="K1133" s="51"/>
      <c r="L1133" s="52"/>
      <c r="M1133" s="22">
        <v>33</v>
      </c>
      <c r="N1133" s="22"/>
      <c r="O1133" s="23">
        <v>1</v>
      </c>
      <c r="P1133" s="23">
        <v>1</v>
      </c>
      <c r="Q1133" s="19">
        <f t="shared" si="244"/>
        <v>-33</v>
      </c>
      <c r="R1133" s="19">
        <f t="shared" si="245"/>
        <v>-33</v>
      </c>
      <c r="S1133" s="5">
        <f t="shared" si="234"/>
        <v>1</v>
      </c>
      <c r="T1133" s="5">
        <f t="shared" si="235"/>
        <v>58</v>
      </c>
      <c r="U1133" s="5">
        <f t="shared" si="231"/>
        <v>16972.54</v>
      </c>
      <c r="V1133" s="24">
        <v>0</v>
      </c>
      <c r="W1133" s="12">
        <f t="shared" si="232"/>
        <v>-4195.62</v>
      </c>
      <c r="X1133" s="12">
        <f t="shared" si="233"/>
        <v>-5461.17</v>
      </c>
      <c r="Y1133" s="12">
        <f t="shared" si="236"/>
        <v>-9656.7900000000009</v>
      </c>
      <c r="Z1133" s="52"/>
      <c r="AA1133" s="25">
        <f t="shared" si="243"/>
        <v>0</v>
      </c>
      <c r="AB1133" s="25"/>
      <c r="AC1133" s="25"/>
      <c r="AD1133" s="25"/>
      <c r="AE1133" s="24"/>
      <c r="AF1133" s="24"/>
      <c r="AG1133" s="52"/>
      <c r="AH1133" s="22" t="s">
        <v>287</v>
      </c>
      <c r="AI1133" s="26"/>
      <c r="AJ1133" s="22" t="s">
        <v>1739</v>
      </c>
    </row>
    <row r="1134" spans="1:36" x14ac:dyDescent="0.2">
      <c r="A1134" s="5">
        <v>1140</v>
      </c>
      <c r="B1134" s="59">
        <v>330100219688</v>
      </c>
      <c r="C1134" s="82">
        <v>40140000248</v>
      </c>
      <c r="D1134" s="52" t="s">
        <v>2081</v>
      </c>
      <c r="E1134" s="52" t="s">
        <v>2082</v>
      </c>
      <c r="F1134" s="52" t="s">
        <v>787</v>
      </c>
      <c r="G1134" s="58" t="s">
        <v>49</v>
      </c>
      <c r="H1134" s="58"/>
      <c r="I1134" s="52">
        <v>707002150</v>
      </c>
      <c r="J1134" s="52">
        <v>154724</v>
      </c>
      <c r="K1134" s="51"/>
      <c r="L1134" s="52"/>
      <c r="M1134" s="22">
        <v>33350</v>
      </c>
      <c r="N1134" s="22"/>
      <c r="O1134" s="23">
        <v>1</v>
      </c>
      <c r="P1134" s="23">
        <v>1</v>
      </c>
      <c r="Q1134" s="19">
        <f t="shared" si="244"/>
        <v>-33350</v>
      </c>
      <c r="R1134" s="19">
        <f t="shared" si="245"/>
        <v>-33350</v>
      </c>
      <c r="S1134" s="5">
        <f t="shared" si="234"/>
        <v>1</v>
      </c>
      <c r="T1134" s="5">
        <f t="shared" si="235"/>
        <v>33460</v>
      </c>
      <c r="U1134" s="5">
        <f t="shared" si="231"/>
        <v>9791399.8000000007</v>
      </c>
      <c r="V1134" s="24">
        <v>0</v>
      </c>
      <c r="W1134" s="12">
        <f t="shared" si="232"/>
        <v>-4240119</v>
      </c>
      <c r="X1134" s="12">
        <f t="shared" si="233"/>
        <v>-5519091.5</v>
      </c>
      <c r="Y1134" s="12">
        <f t="shared" si="236"/>
        <v>-9759210.5</v>
      </c>
      <c r="Z1134" s="67"/>
      <c r="AA1134" s="25">
        <f t="shared" si="243"/>
        <v>0</v>
      </c>
      <c r="AB1134" s="25"/>
      <c r="AC1134" s="25"/>
      <c r="AD1134" s="25"/>
      <c r="AE1134" s="24">
        <v>1</v>
      </c>
      <c r="AF1134" s="24"/>
      <c r="AG1134" s="52"/>
      <c r="AH1134" s="22" t="s">
        <v>557</v>
      </c>
      <c r="AI1134" s="26"/>
      <c r="AJ1134" s="22" t="s">
        <v>1739</v>
      </c>
    </row>
    <row r="1135" spans="1:36" x14ac:dyDescent="0.2">
      <c r="A1135" s="5">
        <v>1141</v>
      </c>
      <c r="B1135" s="46">
        <v>331010025976</v>
      </c>
      <c r="C1135" s="47">
        <v>610322402328</v>
      </c>
      <c r="D1135" s="50" t="s">
        <v>2083</v>
      </c>
      <c r="E1135" s="46" t="s">
        <v>2084</v>
      </c>
      <c r="F1135" s="46" t="s">
        <v>1260</v>
      </c>
      <c r="G1135" s="49" t="s">
        <v>49</v>
      </c>
      <c r="H1135" s="49"/>
      <c r="I1135" s="50">
        <v>28974399</v>
      </c>
      <c r="J1135" s="50">
        <v>57908189</v>
      </c>
      <c r="K1135" s="51"/>
      <c r="L1135" s="50"/>
      <c r="M1135" s="22">
        <v>870</v>
      </c>
      <c r="N1135" s="22"/>
      <c r="O1135" s="23">
        <v>1</v>
      </c>
      <c r="P1135" s="23">
        <v>1</v>
      </c>
      <c r="Q1135" s="19">
        <f t="shared" si="244"/>
        <v>-870</v>
      </c>
      <c r="R1135" s="19">
        <f t="shared" si="245"/>
        <v>-870</v>
      </c>
      <c r="S1135" s="5">
        <f t="shared" si="234"/>
        <v>1</v>
      </c>
      <c r="T1135" s="5">
        <f t="shared" si="235"/>
        <v>980</v>
      </c>
      <c r="U1135" s="5">
        <f t="shared" si="231"/>
        <v>286777.40000000002</v>
      </c>
      <c r="V1135" s="24">
        <v>0</v>
      </c>
      <c r="W1135" s="12">
        <f t="shared" si="232"/>
        <v>-110611.8</v>
      </c>
      <c r="X1135" s="12">
        <f t="shared" si="233"/>
        <v>-143976.30000000002</v>
      </c>
      <c r="Y1135" s="12">
        <f t="shared" si="236"/>
        <v>-254588.10000000003</v>
      </c>
      <c r="Z1135" s="52"/>
      <c r="AA1135" s="25">
        <f t="shared" si="243"/>
        <v>0</v>
      </c>
      <c r="AB1135" s="25"/>
      <c r="AC1135" s="25"/>
      <c r="AD1135" s="25"/>
      <c r="AE1135" s="24">
        <v>1</v>
      </c>
      <c r="AF1135" s="24"/>
      <c r="AG1135" s="50"/>
      <c r="AH1135" s="22" t="s">
        <v>557</v>
      </c>
      <c r="AI1135" s="26"/>
      <c r="AJ1135" s="22" t="s">
        <v>1739</v>
      </c>
    </row>
    <row r="1136" spans="1:36" x14ac:dyDescent="0.2">
      <c r="A1136" s="5">
        <v>1142</v>
      </c>
      <c r="B1136" s="46">
        <v>330120455653</v>
      </c>
      <c r="C1136" s="47">
        <v>301016301700</v>
      </c>
      <c r="D1136" s="52" t="s">
        <v>2085</v>
      </c>
      <c r="E1136" s="46" t="s">
        <v>2086</v>
      </c>
      <c r="F1136" s="46" t="s">
        <v>1875</v>
      </c>
      <c r="G1136" s="49">
        <v>55</v>
      </c>
      <c r="H1136" s="49"/>
      <c r="I1136" s="50">
        <v>7453233</v>
      </c>
      <c r="J1136" s="50">
        <v>57906053</v>
      </c>
      <c r="K1136" s="51"/>
      <c r="L1136" s="50"/>
      <c r="M1136" s="22">
        <v>1680</v>
      </c>
      <c r="N1136" s="22"/>
      <c r="O1136" s="23">
        <v>1</v>
      </c>
      <c r="P1136" s="23">
        <v>1</v>
      </c>
      <c r="Q1136" s="19">
        <f t="shared" si="244"/>
        <v>-1680</v>
      </c>
      <c r="R1136" s="19">
        <f t="shared" si="245"/>
        <v>-1680</v>
      </c>
      <c r="S1136" s="5">
        <f t="shared" si="234"/>
        <v>1</v>
      </c>
      <c r="T1136" s="5">
        <f t="shared" si="235"/>
        <v>1790</v>
      </c>
      <c r="U1136" s="5">
        <f t="shared" si="231"/>
        <v>523807.7</v>
      </c>
      <c r="V1136" s="24">
        <v>0</v>
      </c>
      <c r="W1136" s="12">
        <f t="shared" si="232"/>
        <v>-213595.2</v>
      </c>
      <c r="X1136" s="12">
        <f t="shared" si="233"/>
        <v>-278023.2</v>
      </c>
      <c r="Y1136" s="12">
        <f t="shared" si="236"/>
        <v>-491618.4</v>
      </c>
      <c r="Z1136" s="58"/>
      <c r="AA1136" s="25">
        <f t="shared" si="243"/>
        <v>0</v>
      </c>
      <c r="AB1136" s="25"/>
      <c r="AC1136" s="25"/>
      <c r="AD1136" s="25"/>
      <c r="AE1136" s="24">
        <v>1</v>
      </c>
      <c r="AF1136" s="24"/>
      <c r="AG1136" s="50"/>
      <c r="AH1136" s="22" t="s">
        <v>557</v>
      </c>
      <c r="AI1136" s="26"/>
      <c r="AJ1136" s="22" t="s">
        <v>1739</v>
      </c>
    </row>
    <row r="1137" spans="1:36" x14ac:dyDescent="0.2">
      <c r="A1137" s="5">
        <v>1143</v>
      </c>
      <c r="B1137" s="46">
        <v>331012146133</v>
      </c>
      <c r="C1137" s="47">
        <v>641115403120</v>
      </c>
      <c r="D1137" s="52" t="s">
        <v>2087</v>
      </c>
      <c r="E1137" s="46" t="s">
        <v>2088</v>
      </c>
      <c r="F1137" s="46"/>
      <c r="G1137" s="49"/>
      <c r="H1137" s="49"/>
      <c r="I1137" s="50">
        <v>10102073</v>
      </c>
      <c r="J1137" s="50">
        <v>52261</v>
      </c>
      <c r="K1137" s="51"/>
      <c r="L1137" s="50"/>
      <c r="M1137" s="22">
        <v>0</v>
      </c>
      <c r="N1137" s="22"/>
      <c r="O1137" s="23">
        <v>1</v>
      </c>
      <c r="P1137" s="23">
        <v>1</v>
      </c>
      <c r="Q1137" s="19">
        <f t="shared" si="244"/>
        <v>0</v>
      </c>
      <c r="R1137" s="19">
        <f t="shared" si="245"/>
        <v>0</v>
      </c>
      <c r="S1137" s="5">
        <f t="shared" si="234"/>
        <v>1</v>
      </c>
      <c r="T1137" s="5">
        <f t="shared" si="235"/>
        <v>25</v>
      </c>
      <c r="U1137" s="5">
        <f t="shared" si="231"/>
        <v>7315.75</v>
      </c>
      <c r="V1137" s="24">
        <v>0</v>
      </c>
      <c r="W1137" s="12">
        <f t="shared" si="232"/>
        <v>0</v>
      </c>
      <c r="X1137" s="12">
        <f t="shared" si="233"/>
        <v>0</v>
      </c>
      <c r="Y1137" s="12">
        <f t="shared" si="236"/>
        <v>0</v>
      </c>
      <c r="Z1137" s="58"/>
      <c r="AA1137" s="25">
        <f t="shared" si="243"/>
        <v>0</v>
      </c>
      <c r="AB1137" s="25"/>
      <c r="AC1137" s="25"/>
      <c r="AD1137" s="25"/>
      <c r="AE1137" s="24"/>
      <c r="AF1137" s="24"/>
      <c r="AG1137" s="50"/>
      <c r="AH1137" s="22" t="s">
        <v>287</v>
      </c>
      <c r="AI1137" s="26"/>
      <c r="AJ1137" s="22" t="s">
        <v>1739</v>
      </c>
    </row>
    <row r="1138" spans="1:36" x14ac:dyDescent="0.2">
      <c r="A1138" s="5">
        <v>1144</v>
      </c>
      <c r="B1138" s="46">
        <v>331010324639</v>
      </c>
      <c r="C1138" s="47">
        <v>860202400391</v>
      </c>
      <c r="D1138" s="52" t="s">
        <v>2089</v>
      </c>
      <c r="E1138" s="46" t="s">
        <v>2090</v>
      </c>
      <c r="F1138" s="46" t="s">
        <v>1942</v>
      </c>
      <c r="G1138" s="49">
        <v>1</v>
      </c>
      <c r="H1138" s="49">
        <v>2</v>
      </c>
      <c r="I1138" s="50" t="s">
        <v>2091</v>
      </c>
      <c r="J1138" s="50">
        <v>51804</v>
      </c>
      <c r="K1138" s="51"/>
      <c r="L1138" s="50"/>
      <c r="M1138" s="22">
        <v>421</v>
      </c>
      <c r="N1138" s="22"/>
      <c r="O1138" s="23">
        <v>1</v>
      </c>
      <c r="P1138" s="23">
        <v>1</v>
      </c>
      <c r="Q1138" s="19">
        <f t="shared" si="244"/>
        <v>-421</v>
      </c>
      <c r="R1138" s="19">
        <f t="shared" si="245"/>
        <v>-421</v>
      </c>
      <c r="S1138" s="5">
        <f t="shared" si="234"/>
        <v>1</v>
      </c>
      <c r="T1138" s="5">
        <f t="shared" si="235"/>
        <v>446</v>
      </c>
      <c r="U1138" s="5">
        <f t="shared" si="231"/>
        <v>130512.98</v>
      </c>
      <c r="V1138" s="24">
        <v>0</v>
      </c>
      <c r="W1138" s="12">
        <f t="shared" si="232"/>
        <v>-53525.94</v>
      </c>
      <c r="X1138" s="12">
        <f t="shared" si="233"/>
        <v>-69671.290000000008</v>
      </c>
      <c r="Y1138" s="12">
        <f t="shared" si="236"/>
        <v>-123197.23000000001</v>
      </c>
      <c r="Z1138" s="52"/>
      <c r="AA1138" s="25">
        <f t="shared" si="243"/>
        <v>0</v>
      </c>
      <c r="AB1138" s="25"/>
      <c r="AC1138" s="25"/>
      <c r="AD1138" s="25"/>
      <c r="AE1138" s="24">
        <v>1</v>
      </c>
      <c r="AF1138" s="24"/>
      <c r="AG1138" s="50"/>
      <c r="AH1138" s="22" t="s">
        <v>287</v>
      </c>
      <c r="AI1138" s="26"/>
      <c r="AJ1138" s="22" t="s">
        <v>1739</v>
      </c>
    </row>
    <row r="1139" spans="1:36" x14ac:dyDescent="0.2">
      <c r="A1139" s="5">
        <v>1145</v>
      </c>
      <c r="B1139" s="46">
        <v>331010369211</v>
      </c>
      <c r="C1139" s="47">
        <v>9705410003000</v>
      </c>
      <c r="D1139" s="52" t="s">
        <v>2092</v>
      </c>
      <c r="E1139" s="46" t="s">
        <v>2068</v>
      </c>
      <c r="F1139" s="46" t="s">
        <v>1875</v>
      </c>
      <c r="G1139" s="49">
        <v>33</v>
      </c>
      <c r="H1139" s="49"/>
      <c r="I1139" s="50">
        <v>391159</v>
      </c>
      <c r="J1139" s="50">
        <v>48654</v>
      </c>
      <c r="K1139" s="51"/>
      <c r="L1139" s="50"/>
      <c r="M1139" s="22">
        <v>3252</v>
      </c>
      <c r="N1139" s="22"/>
      <c r="O1139" s="23">
        <v>1</v>
      </c>
      <c r="P1139" s="23">
        <v>1</v>
      </c>
      <c r="Q1139" s="19">
        <f t="shared" si="244"/>
        <v>-3252</v>
      </c>
      <c r="R1139" s="19">
        <f t="shared" si="245"/>
        <v>-3252</v>
      </c>
      <c r="S1139" s="5">
        <f t="shared" si="234"/>
        <v>1</v>
      </c>
      <c r="T1139" s="5">
        <f t="shared" si="235"/>
        <v>3362</v>
      </c>
      <c r="U1139" s="5">
        <f t="shared" si="231"/>
        <v>983822.05999999994</v>
      </c>
      <c r="V1139" s="24">
        <v>0</v>
      </c>
      <c r="W1139" s="12">
        <f t="shared" si="232"/>
        <v>-413459.28</v>
      </c>
      <c r="X1139" s="12">
        <f t="shared" si="233"/>
        <v>-538173.48</v>
      </c>
      <c r="Y1139" s="12">
        <f t="shared" si="236"/>
        <v>-951632.76</v>
      </c>
      <c r="Z1139" s="52"/>
      <c r="AA1139" s="25">
        <f t="shared" si="243"/>
        <v>0</v>
      </c>
      <c r="AB1139" s="25"/>
      <c r="AC1139" s="25"/>
      <c r="AD1139" s="25"/>
      <c r="AE1139" s="24">
        <v>1</v>
      </c>
      <c r="AF1139" s="24"/>
      <c r="AG1139" s="50"/>
      <c r="AH1139" s="22" t="s">
        <v>557</v>
      </c>
      <c r="AI1139" s="26"/>
      <c r="AJ1139" s="22" t="s">
        <v>1739</v>
      </c>
    </row>
    <row r="1140" spans="1:36" x14ac:dyDescent="0.2">
      <c r="A1140" s="5">
        <v>1146</v>
      </c>
      <c r="B1140" s="46"/>
      <c r="C1140" s="47">
        <v>120240017267</v>
      </c>
      <c r="D1140" s="52" t="s">
        <v>6542</v>
      </c>
      <c r="E1140" s="46" t="s">
        <v>2762</v>
      </c>
      <c r="F1140" s="46" t="s">
        <v>2762</v>
      </c>
      <c r="G1140" s="49"/>
      <c r="H1140" s="49"/>
      <c r="I1140" s="50">
        <v>13871633</v>
      </c>
      <c r="J1140" s="50" t="s">
        <v>3283</v>
      </c>
      <c r="K1140" s="51"/>
      <c r="L1140" s="50"/>
      <c r="M1140" s="22">
        <v>43</v>
      </c>
      <c r="N1140" s="22"/>
      <c r="O1140" s="23">
        <v>1</v>
      </c>
      <c r="P1140" s="23">
        <v>1</v>
      </c>
      <c r="Q1140" s="19">
        <f t="shared" si="244"/>
        <v>-43</v>
      </c>
      <c r="R1140" s="19">
        <f t="shared" si="245"/>
        <v>-43</v>
      </c>
      <c r="S1140" s="5">
        <f t="shared" si="234"/>
        <v>1</v>
      </c>
      <c r="T1140" s="5">
        <f t="shared" si="235"/>
        <v>68</v>
      </c>
      <c r="U1140" s="5">
        <f t="shared" si="231"/>
        <v>19898.84</v>
      </c>
      <c r="V1140" s="24">
        <v>0</v>
      </c>
      <c r="W1140" s="12">
        <f t="shared" si="232"/>
        <v>-5467.02</v>
      </c>
      <c r="X1140" s="12">
        <f t="shared" si="233"/>
        <v>-7116.0700000000006</v>
      </c>
      <c r="Y1140" s="12">
        <f t="shared" si="236"/>
        <v>-12583.09</v>
      </c>
      <c r="Z1140" s="52"/>
      <c r="AA1140" s="25">
        <f t="shared" si="243"/>
        <v>0</v>
      </c>
      <c r="AB1140" s="25"/>
      <c r="AC1140" s="25"/>
      <c r="AD1140" s="25"/>
      <c r="AE1140" s="24">
        <v>-1</v>
      </c>
      <c r="AF1140" s="24" t="s">
        <v>6582</v>
      </c>
      <c r="AG1140" s="50"/>
      <c r="AH1140" s="22" t="s">
        <v>287</v>
      </c>
      <c r="AI1140" s="26"/>
      <c r="AJ1140" s="22" t="s">
        <v>1739</v>
      </c>
    </row>
    <row r="1141" spans="1:36" x14ac:dyDescent="0.2">
      <c r="A1141" s="5">
        <v>1147</v>
      </c>
      <c r="B1141" s="46"/>
      <c r="C1141" s="47">
        <v>890413302382</v>
      </c>
      <c r="D1141" s="52" t="s">
        <v>2093</v>
      </c>
      <c r="E1141" s="46" t="s">
        <v>2094</v>
      </c>
      <c r="F1141" s="46" t="s">
        <v>787</v>
      </c>
      <c r="G1141" s="49">
        <v>4</v>
      </c>
      <c r="H1141" s="49">
        <v>16</v>
      </c>
      <c r="I1141" s="50">
        <v>15472628</v>
      </c>
      <c r="J1141" s="50">
        <v>17329979</v>
      </c>
      <c r="K1141" s="51"/>
      <c r="L1141" s="50"/>
      <c r="M1141" s="22">
        <v>110</v>
      </c>
      <c r="N1141" s="22"/>
      <c r="O1141" s="23">
        <v>1</v>
      </c>
      <c r="P1141" s="23">
        <v>1</v>
      </c>
      <c r="Q1141" s="19">
        <f t="shared" si="244"/>
        <v>-110</v>
      </c>
      <c r="R1141" s="19">
        <f t="shared" si="245"/>
        <v>-110</v>
      </c>
      <c r="S1141" s="5">
        <f t="shared" si="234"/>
        <v>1</v>
      </c>
      <c r="T1141" s="5">
        <f t="shared" si="235"/>
        <v>135</v>
      </c>
      <c r="U1141" s="5">
        <f t="shared" si="231"/>
        <v>39505.050000000003</v>
      </c>
      <c r="V1141" s="24">
        <v>0</v>
      </c>
      <c r="W1141" s="12">
        <f t="shared" si="232"/>
        <v>-13985.4</v>
      </c>
      <c r="X1141" s="12">
        <f t="shared" si="233"/>
        <v>-18203.900000000001</v>
      </c>
      <c r="Y1141" s="12">
        <f t="shared" si="236"/>
        <v>-32189.300000000003</v>
      </c>
      <c r="Z1141" s="52"/>
      <c r="AA1141" s="25">
        <f t="shared" si="243"/>
        <v>0</v>
      </c>
      <c r="AB1141" s="25"/>
      <c r="AC1141" s="25"/>
      <c r="AD1141" s="25"/>
      <c r="AE1141" s="24">
        <v>1</v>
      </c>
      <c r="AF1141" s="24"/>
      <c r="AG1141" s="50"/>
      <c r="AH1141" s="22" t="s">
        <v>287</v>
      </c>
      <c r="AI1141" s="26"/>
      <c r="AJ1141" s="22" t="s">
        <v>1739</v>
      </c>
    </row>
    <row r="1142" spans="1:36" x14ac:dyDescent="0.2">
      <c r="A1142" s="5">
        <v>1148</v>
      </c>
      <c r="B1142" s="46">
        <v>330100228104</v>
      </c>
      <c r="C1142" s="47">
        <v>550651401173</v>
      </c>
      <c r="D1142" s="52" t="s">
        <v>2095</v>
      </c>
      <c r="E1142" s="46" t="s">
        <v>2096</v>
      </c>
      <c r="F1142" s="46" t="s">
        <v>2289</v>
      </c>
      <c r="G1142" s="49">
        <v>10</v>
      </c>
      <c r="H1142" s="49"/>
      <c r="I1142" s="19">
        <v>0</v>
      </c>
      <c r="J1142" s="50"/>
      <c r="K1142" s="51"/>
      <c r="L1142" s="19"/>
      <c r="M1142" s="22">
        <v>110</v>
      </c>
      <c r="N1142" s="22"/>
      <c r="O1142" s="23">
        <v>1</v>
      </c>
      <c r="P1142" s="23">
        <v>1</v>
      </c>
      <c r="Q1142" s="19">
        <f t="shared" si="244"/>
        <v>-110</v>
      </c>
      <c r="R1142" s="19">
        <f t="shared" si="245"/>
        <v>-110</v>
      </c>
      <c r="S1142" s="5">
        <f t="shared" si="234"/>
        <v>1</v>
      </c>
      <c r="T1142" s="5">
        <f t="shared" si="235"/>
        <v>135</v>
      </c>
      <c r="U1142" s="5">
        <f t="shared" si="231"/>
        <v>39505.050000000003</v>
      </c>
      <c r="V1142" s="24">
        <v>0</v>
      </c>
      <c r="W1142" s="12">
        <f t="shared" si="232"/>
        <v>-13985.4</v>
      </c>
      <c r="X1142" s="12">
        <f t="shared" si="233"/>
        <v>-18203.900000000001</v>
      </c>
      <c r="Y1142" s="12">
        <f t="shared" si="236"/>
        <v>-32189.300000000003</v>
      </c>
      <c r="Z1142" s="52"/>
      <c r="AA1142" s="25">
        <f t="shared" si="243"/>
        <v>0</v>
      </c>
      <c r="AB1142" s="25"/>
      <c r="AC1142" s="25"/>
      <c r="AD1142" s="25"/>
      <c r="AE1142" s="24"/>
      <c r="AF1142" s="24"/>
      <c r="AG1142" s="50"/>
      <c r="AH1142" s="22" t="s">
        <v>287</v>
      </c>
      <c r="AI1142" s="26"/>
      <c r="AJ1142" s="22" t="s">
        <v>1739</v>
      </c>
    </row>
    <row r="1143" spans="1:36" x14ac:dyDescent="0.2">
      <c r="A1143" s="5">
        <v>1149</v>
      </c>
      <c r="B1143" s="46">
        <v>331000041119</v>
      </c>
      <c r="C1143" s="47">
        <v>730330401813</v>
      </c>
      <c r="D1143" s="52" t="s">
        <v>2097</v>
      </c>
      <c r="E1143" s="46" t="s">
        <v>2098</v>
      </c>
      <c r="F1143" s="46" t="s">
        <v>1942</v>
      </c>
      <c r="G1143" s="49">
        <v>30</v>
      </c>
      <c r="H1143" s="49"/>
      <c r="I1143" s="50">
        <v>14602632</v>
      </c>
      <c r="J1143" s="50">
        <v>17328925</v>
      </c>
      <c r="K1143" s="51"/>
      <c r="L1143" s="50"/>
      <c r="M1143" s="22">
        <v>31</v>
      </c>
      <c r="N1143" s="22"/>
      <c r="O1143" s="23">
        <v>1</v>
      </c>
      <c r="P1143" s="23">
        <v>1</v>
      </c>
      <c r="Q1143" s="19">
        <f t="shared" si="244"/>
        <v>-31</v>
      </c>
      <c r="R1143" s="19">
        <f t="shared" si="245"/>
        <v>-31</v>
      </c>
      <c r="S1143" s="5">
        <f t="shared" si="234"/>
        <v>1</v>
      </c>
      <c r="T1143" s="5">
        <f t="shared" si="235"/>
        <v>56</v>
      </c>
      <c r="U1143" s="5">
        <f t="shared" si="231"/>
        <v>16387.28</v>
      </c>
      <c r="V1143" s="24">
        <v>0</v>
      </c>
      <c r="W1143" s="12">
        <f t="shared" si="232"/>
        <v>-3941.34</v>
      </c>
      <c r="X1143" s="12">
        <f t="shared" si="233"/>
        <v>-5130.1900000000005</v>
      </c>
      <c r="Y1143" s="12">
        <f t="shared" si="236"/>
        <v>-9071.5300000000007</v>
      </c>
      <c r="Z1143" s="52"/>
      <c r="AA1143" s="25">
        <f t="shared" si="243"/>
        <v>0</v>
      </c>
      <c r="AB1143" s="25"/>
      <c r="AC1143" s="25"/>
      <c r="AD1143" s="25"/>
      <c r="AE1143" s="24"/>
      <c r="AF1143" s="24"/>
      <c r="AG1143" s="50"/>
      <c r="AH1143" s="22" t="s">
        <v>287</v>
      </c>
      <c r="AI1143" s="26"/>
      <c r="AJ1143" s="22" t="s">
        <v>1739</v>
      </c>
    </row>
    <row r="1144" spans="1:36" x14ac:dyDescent="0.2">
      <c r="A1144" s="5">
        <v>1151</v>
      </c>
      <c r="B1144" s="46"/>
      <c r="C1144" s="47">
        <v>620228401360</v>
      </c>
      <c r="D1144" s="52" t="s">
        <v>6607</v>
      </c>
      <c r="E1144" s="46" t="s">
        <v>6608</v>
      </c>
      <c r="F1144" s="46" t="s">
        <v>1875</v>
      </c>
      <c r="G1144" s="49">
        <v>2</v>
      </c>
      <c r="H1144" s="49"/>
      <c r="I1144" s="19">
        <v>1453915</v>
      </c>
      <c r="J1144" s="50">
        <v>5681966</v>
      </c>
      <c r="K1144" s="51"/>
      <c r="L1144" s="19"/>
      <c r="M1144" s="22">
        <v>11</v>
      </c>
      <c r="N1144" s="22"/>
      <c r="O1144" s="23">
        <v>1</v>
      </c>
      <c r="P1144" s="23">
        <v>1</v>
      </c>
      <c r="Q1144" s="19">
        <f t="shared" si="244"/>
        <v>-11</v>
      </c>
      <c r="R1144" s="19">
        <f t="shared" si="245"/>
        <v>-11</v>
      </c>
      <c r="S1144" s="5">
        <f t="shared" si="234"/>
        <v>1</v>
      </c>
      <c r="T1144" s="5">
        <f t="shared" si="235"/>
        <v>36</v>
      </c>
      <c r="U1144" s="5">
        <f t="shared" si="231"/>
        <v>10534.68</v>
      </c>
      <c r="V1144" s="24">
        <v>0</v>
      </c>
      <c r="W1144" s="12">
        <f t="shared" si="232"/>
        <v>-1398.54</v>
      </c>
      <c r="X1144" s="12">
        <f t="shared" si="233"/>
        <v>-1820.39</v>
      </c>
      <c r="Y1144" s="12">
        <f t="shared" si="236"/>
        <v>-3218.9300000000003</v>
      </c>
      <c r="Z1144" s="52"/>
      <c r="AA1144" s="25">
        <f t="shared" si="243"/>
        <v>0</v>
      </c>
      <c r="AB1144" s="25"/>
      <c r="AC1144" s="25"/>
      <c r="AD1144" s="25"/>
      <c r="AE1144" s="24">
        <v>1</v>
      </c>
      <c r="AF1144" s="24"/>
      <c r="AG1144" s="50"/>
      <c r="AH1144" s="22" t="s">
        <v>287</v>
      </c>
      <c r="AI1144" s="26"/>
      <c r="AJ1144" s="22" t="s">
        <v>1739</v>
      </c>
    </row>
    <row r="1145" spans="1:36" x14ac:dyDescent="0.2">
      <c r="A1145" s="5">
        <v>1152</v>
      </c>
      <c r="B1145" s="46">
        <v>331017806720</v>
      </c>
      <c r="C1145" s="47">
        <v>60140017246</v>
      </c>
      <c r="D1145" s="52" t="s">
        <v>2099</v>
      </c>
      <c r="E1145" s="46" t="s">
        <v>2042</v>
      </c>
      <c r="F1145" s="46" t="s">
        <v>211</v>
      </c>
      <c r="G1145" s="49">
        <v>27</v>
      </c>
      <c r="H1145" s="49">
        <v>1</v>
      </c>
      <c r="I1145" s="50">
        <v>16904889</v>
      </c>
      <c r="J1145" s="50">
        <v>47901</v>
      </c>
      <c r="K1145" s="51"/>
      <c r="L1145" s="50"/>
      <c r="M1145" s="22">
        <v>189</v>
      </c>
      <c r="N1145" s="22"/>
      <c r="O1145" s="23">
        <v>1</v>
      </c>
      <c r="P1145" s="23">
        <v>1</v>
      </c>
      <c r="Q1145" s="19">
        <f t="shared" si="244"/>
        <v>-189</v>
      </c>
      <c r="R1145" s="19">
        <f t="shared" si="245"/>
        <v>-189</v>
      </c>
      <c r="S1145" s="5">
        <f t="shared" si="234"/>
        <v>0</v>
      </c>
      <c r="T1145" s="5">
        <f t="shared" si="235"/>
        <v>0</v>
      </c>
      <c r="U1145" s="5">
        <f t="shared" si="231"/>
        <v>0</v>
      </c>
      <c r="V1145" s="24">
        <v>0</v>
      </c>
      <c r="W1145" s="12">
        <f t="shared" si="232"/>
        <v>-24029.46</v>
      </c>
      <c r="X1145" s="12">
        <f t="shared" si="233"/>
        <v>-31277.61</v>
      </c>
      <c r="Y1145" s="12">
        <f t="shared" si="236"/>
        <v>-55307.07</v>
      </c>
      <c r="Z1145" s="52"/>
      <c r="AA1145" s="25">
        <f t="shared" si="243"/>
        <v>0</v>
      </c>
      <c r="AB1145" s="25"/>
      <c r="AC1145" s="25"/>
      <c r="AD1145" s="25"/>
      <c r="AE1145" s="24">
        <v>1</v>
      </c>
      <c r="AF1145" s="24"/>
      <c r="AG1145" s="50"/>
      <c r="AH1145" s="22" t="s">
        <v>142</v>
      </c>
      <c r="AI1145" s="26"/>
      <c r="AJ1145" s="22" t="s">
        <v>1739</v>
      </c>
    </row>
    <row r="1146" spans="1:36" x14ac:dyDescent="0.2">
      <c r="A1146" s="5">
        <v>1153</v>
      </c>
      <c r="B1146" s="59">
        <v>331010590883</v>
      </c>
      <c r="C1146" s="82">
        <v>650822300975</v>
      </c>
      <c r="D1146" s="50" t="s">
        <v>2100</v>
      </c>
      <c r="E1146" s="46" t="s">
        <v>2101</v>
      </c>
      <c r="F1146" s="46" t="s">
        <v>787</v>
      </c>
      <c r="G1146" s="49">
        <v>2</v>
      </c>
      <c r="H1146" s="49">
        <v>36</v>
      </c>
      <c r="I1146" s="50">
        <v>9801548</v>
      </c>
      <c r="J1146" s="50">
        <v>88758</v>
      </c>
      <c r="K1146" s="51"/>
      <c r="L1146" s="50"/>
      <c r="M1146" s="22">
        <v>595</v>
      </c>
      <c r="N1146" s="22"/>
      <c r="O1146" s="23">
        <v>1</v>
      </c>
      <c r="P1146" s="23">
        <v>1</v>
      </c>
      <c r="Q1146" s="19">
        <f t="shared" si="244"/>
        <v>-595</v>
      </c>
      <c r="R1146" s="19">
        <f t="shared" si="245"/>
        <v>-595</v>
      </c>
      <c r="S1146" s="5">
        <f t="shared" si="234"/>
        <v>0</v>
      </c>
      <c r="T1146" s="5">
        <f t="shared" si="235"/>
        <v>0</v>
      </c>
      <c r="U1146" s="5">
        <f t="shared" si="231"/>
        <v>0</v>
      </c>
      <c r="V1146" s="24">
        <v>0</v>
      </c>
      <c r="W1146" s="12">
        <f t="shared" si="232"/>
        <v>-75648.3</v>
      </c>
      <c r="X1146" s="12">
        <f t="shared" si="233"/>
        <v>-98466.55</v>
      </c>
      <c r="Y1146" s="12">
        <f t="shared" si="236"/>
        <v>-174114.85</v>
      </c>
      <c r="Z1146" s="52"/>
      <c r="AA1146" s="25">
        <f t="shared" si="243"/>
        <v>0</v>
      </c>
      <c r="AB1146" s="25"/>
      <c r="AC1146" s="25"/>
      <c r="AD1146" s="25"/>
      <c r="AE1146" s="24">
        <v>1</v>
      </c>
      <c r="AF1146" s="24"/>
      <c r="AG1146" s="50"/>
      <c r="AH1146" s="22" t="s">
        <v>142</v>
      </c>
      <c r="AI1146" s="26"/>
      <c r="AJ1146" s="22" t="s">
        <v>1739</v>
      </c>
    </row>
    <row r="1147" spans="1:36" x14ac:dyDescent="0.2">
      <c r="A1147" s="5">
        <v>1154</v>
      </c>
      <c r="B1147" s="46">
        <v>330100218459</v>
      </c>
      <c r="C1147" s="47">
        <v>111240020968</v>
      </c>
      <c r="D1147" s="50" t="s">
        <v>2102</v>
      </c>
      <c r="E1147" s="46" t="s">
        <v>2103</v>
      </c>
      <c r="F1147" s="46"/>
      <c r="G1147" s="49"/>
      <c r="H1147" s="49"/>
      <c r="I1147" s="50">
        <v>97456115</v>
      </c>
      <c r="J1147" s="50">
        <v>75950</v>
      </c>
      <c r="K1147" s="51"/>
      <c r="L1147" s="50"/>
      <c r="M1147" s="22">
        <v>734</v>
      </c>
      <c r="N1147" s="22"/>
      <c r="O1147" s="23">
        <v>1</v>
      </c>
      <c r="P1147" s="23">
        <v>1</v>
      </c>
      <c r="Q1147" s="19">
        <f t="shared" si="244"/>
        <v>-734</v>
      </c>
      <c r="R1147" s="19">
        <f t="shared" si="245"/>
        <v>-734</v>
      </c>
      <c r="S1147" s="5">
        <f t="shared" si="234"/>
        <v>0</v>
      </c>
      <c r="T1147" s="5">
        <f t="shared" si="235"/>
        <v>0</v>
      </c>
      <c r="U1147" s="5">
        <f t="shared" si="231"/>
        <v>0</v>
      </c>
      <c r="V1147" s="24">
        <v>0</v>
      </c>
      <c r="W1147" s="12">
        <f t="shared" si="232"/>
        <v>-93320.76</v>
      </c>
      <c r="X1147" s="12">
        <f t="shared" si="233"/>
        <v>-121469.66</v>
      </c>
      <c r="Y1147" s="12">
        <f t="shared" si="236"/>
        <v>-214790.41999999998</v>
      </c>
      <c r="Z1147" s="52"/>
      <c r="AA1147" s="25">
        <f t="shared" si="243"/>
        <v>0</v>
      </c>
      <c r="AB1147" s="25"/>
      <c r="AC1147" s="25"/>
      <c r="AD1147" s="25"/>
      <c r="AE1147" s="24"/>
      <c r="AF1147" s="24"/>
      <c r="AG1147" s="50"/>
      <c r="AH1147" s="22" t="s">
        <v>142</v>
      </c>
      <c r="AI1147" s="26"/>
      <c r="AJ1147" s="22" t="s">
        <v>1739</v>
      </c>
    </row>
    <row r="1148" spans="1:36" x14ac:dyDescent="0.2">
      <c r="A1148" s="5">
        <v>1155</v>
      </c>
      <c r="B1148" s="46">
        <v>331010767177</v>
      </c>
      <c r="C1148" s="47">
        <v>670604400711</v>
      </c>
      <c r="D1148" s="52" t="s">
        <v>2104</v>
      </c>
      <c r="E1148" s="46" t="s">
        <v>2105</v>
      </c>
      <c r="F1148" s="46" t="s">
        <v>211</v>
      </c>
      <c r="G1148" s="49">
        <v>25</v>
      </c>
      <c r="H1148" s="49">
        <v>12</v>
      </c>
      <c r="I1148" s="50" t="s">
        <v>2106</v>
      </c>
      <c r="J1148" s="50">
        <v>58173264</v>
      </c>
      <c r="K1148" s="51"/>
      <c r="L1148" s="50"/>
      <c r="M1148" s="22">
        <v>96</v>
      </c>
      <c r="N1148" s="22"/>
      <c r="O1148" s="23">
        <v>1</v>
      </c>
      <c r="P1148" s="23">
        <v>1</v>
      </c>
      <c r="Q1148" s="19">
        <f t="shared" si="244"/>
        <v>-96</v>
      </c>
      <c r="R1148" s="19">
        <f t="shared" si="245"/>
        <v>-96</v>
      </c>
      <c r="S1148" s="5">
        <f t="shared" si="234"/>
        <v>0</v>
      </c>
      <c r="T1148" s="5">
        <f t="shared" si="235"/>
        <v>0</v>
      </c>
      <c r="U1148" s="5">
        <f t="shared" si="231"/>
        <v>0</v>
      </c>
      <c r="V1148" s="24">
        <v>0</v>
      </c>
      <c r="W1148" s="12">
        <f t="shared" si="232"/>
        <v>-12205.44</v>
      </c>
      <c r="X1148" s="12">
        <f t="shared" si="233"/>
        <v>-15887.04</v>
      </c>
      <c r="Y1148" s="12">
        <f t="shared" si="236"/>
        <v>-28092.480000000003</v>
      </c>
      <c r="Z1148" s="52"/>
      <c r="AA1148" s="25">
        <f t="shared" si="243"/>
        <v>0</v>
      </c>
      <c r="AB1148" s="25"/>
      <c r="AC1148" s="25"/>
      <c r="AD1148" s="25"/>
      <c r="AE1148" s="24">
        <v>1</v>
      </c>
      <c r="AF1148" s="24"/>
      <c r="AG1148" s="50"/>
      <c r="AH1148" s="22" t="s">
        <v>142</v>
      </c>
      <c r="AI1148" s="26"/>
      <c r="AJ1148" s="22" t="s">
        <v>1739</v>
      </c>
    </row>
    <row r="1149" spans="1:36" x14ac:dyDescent="0.2">
      <c r="A1149" s="5">
        <v>1156</v>
      </c>
      <c r="B1149" s="46">
        <v>330820117723</v>
      </c>
      <c r="C1149" s="47">
        <v>650316402045</v>
      </c>
      <c r="D1149" s="52" t="s">
        <v>2107</v>
      </c>
      <c r="E1149" s="46" t="s">
        <v>2108</v>
      </c>
      <c r="F1149" s="46" t="s">
        <v>211</v>
      </c>
      <c r="G1149" s="49">
        <v>27</v>
      </c>
      <c r="H1149" s="49">
        <v>66</v>
      </c>
      <c r="I1149" s="50">
        <v>1700186</v>
      </c>
      <c r="J1149" s="50">
        <v>38154</v>
      </c>
      <c r="K1149" s="51"/>
      <c r="L1149" s="50"/>
      <c r="M1149" s="22">
        <v>852</v>
      </c>
      <c r="N1149" s="22"/>
      <c r="O1149" s="23">
        <v>1</v>
      </c>
      <c r="P1149" s="23">
        <v>1</v>
      </c>
      <c r="Q1149" s="19">
        <f t="shared" si="244"/>
        <v>-852</v>
      </c>
      <c r="R1149" s="19">
        <f t="shared" si="245"/>
        <v>-852</v>
      </c>
      <c r="S1149" s="5">
        <f t="shared" si="234"/>
        <v>0</v>
      </c>
      <c r="T1149" s="5">
        <f t="shared" si="235"/>
        <v>0</v>
      </c>
      <c r="U1149" s="5">
        <f t="shared" si="231"/>
        <v>0</v>
      </c>
      <c r="V1149" s="24">
        <v>0</v>
      </c>
      <c r="W1149" s="12">
        <f t="shared" si="232"/>
        <v>-108323.28</v>
      </c>
      <c r="X1149" s="12">
        <f t="shared" si="233"/>
        <v>-140997.48000000001</v>
      </c>
      <c r="Y1149" s="12">
        <f t="shared" si="236"/>
        <v>-249320.76</v>
      </c>
      <c r="Z1149" s="52"/>
      <c r="AA1149" s="25">
        <f t="shared" si="243"/>
        <v>0</v>
      </c>
      <c r="AB1149" s="25"/>
      <c r="AC1149" s="25"/>
      <c r="AD1149" s="25"/>
      <c r="AE1149" s="24"/>
      <c r="AF1149" s="24"/>
      <c r="AG1149" s="50"/>
      <c r="AH1149" s="22" t="s">
        <v>142</v>
      </c>
      <c r="AI1149" s="26"/>
      <c r="AJ1149" s="22" t="s">
        <v>1739</v>
      </c>
    </row>
    <row r="1150" spans="1:36" x14ac:dyDescent="0.2">
      <c r="A1150" s="5">
        <v>1157</v>
      </c>
      <c r="B1150" s="46">
        <v>331012148844</v>
      </c>
      <c r="C1150" s="47">
        <v>580401403595</v>
      </c>
      <c r="D1150" s="52" t="s">
        <v>399</v>
      </c>
      <c r="E1150" s="46" t="s">
        <v>2109</v>
      </c>
      <c r="F1150" s="46" t="s">
        <v>211</v>
      </c>
      <c r="G1150" s="49">
        <v>27</v>
      </c>
      <c r="H1150" s="49">
        <v>67</v>
      </c>
      <c r="I1150" s="50">
        <v>8610890</v>
      </c>
      <c r="J1150" s="50">
        <v>822980</v>
      </c>
      <c r="K1150" s="51"/>
      <c r="L1150" s="50"/>
      <c r="M1150" s="22">
        <v>118</v>
      </c>
      <c r="N1150" s="22"/>
      <c r="O1150" s="23">
        <v>1</v>
      </c>
      <c r="P1150" s="23">
        <v>1</v>
      </c>
      <c r="Q1150" s="19">
        <f t="shared" si="244"/>
        <v>-118</v>
      </c>
      <c r="R1150" s="19">
        <f t="shared" si="245"/>
        <v>-118</v>
      </c>
      <c r="S1150" s="5">
        <f t="shared" si="234"/>
        <v>0</v>
      </c>
      <c r="T1150" s="5">
        <f t="shared" si="235"/>
        <v>0</v>
      </c>
      <c r="U1150" s="5">
        <f t="shared" si="231"/>
        <v>0</v>
      </c>
      <c r="V1150" s="24">
        <v>0</v>
      </c>
      <c r="W1150" s="12">
        <f t="shared" si="232"/>
        <v>-15002.52</v>
      </c>
      <c r="X1150" s="12">
        <f t="shared" si="233"/>
        <v>-19527.82</v>
      </c>
      <c r="Y1150" s="12">
        <f t="shared" si="236"/>
        <v>-34530.339999999997</v>
      </c>
      <c r="Z1150" s="52"/>
      <c r="AA1150" s="25">
        <f t="shared" si="243"/>
        <v>0</v>
      </c>
      <c r="AB1150" s="25"/>
      <c r="AC1150" s="25"/>
      <c r="AD1150" s="25"/>
      <c r="AE1150" s="24">
        <v>1</v>
      </c>
      <c r="AF1150" s="24"/>
      <c r="AG1150" s="50"/>
      <c r="AH1150" s="22" t="s">
        <v>142</v>
      </c>
      <c r="AI1150" s="26"/>
      <c r="AJ1150" s="22" t="s">
        <v>1739</v>
      </c>
    </row>
    <row r="1151" spans="1:36" x14ac:dyDescent="0.2">
      <c r="A1151" s="5">
        <v>1158</v>
      </c>
      <c r="B1151" s="46">
        <v>331010203553</v>
      </c>
      <c r="C1151" s="47">
        <v>57092900078</v>
      </c>
      <c r="D1151" s="52" t="s">
        <v>2110</v>
      </c>
      <c r="E1151" s="46" t="s">
        <v>2111</v>
      </c>
      <c r="F1151" s="46" t="s">
        <v>787</v>
      </c>
      <c r="G1151" s="49">
        <v>4</v>
      </c>
      <c r="H1151" s="49">
        <v>37</v>
      </c>
      <c r="I1151" s="50">
        <v>9066964</v>
      </c>
      <c r="J1151" s="50">
        <v>38172</v>
      </c>
      <c r="K1151" s="51"/>
      <c r="L1151" s="50"/>
      <c r="M1151" s="22">
        <v>654</v>
      </c>
      <c r="N1151" s="22"/>
      <c r="O1151" s="23">
        <v>1</v>
      </c>
      <c r="P1151" s="23">
        <v>1</v>
      </c>
      <c r="Q1151" s="19">
        <f t="shared" si="244"/>
        <v>-654</v>
      </c>
      <c r="R1151" s="19">
        <f t="shared" si="245"/>
        <v>-654</v>
      </c>
      <c r="S1151" s="5">
        <f t="shared" si="234"/>
        <v>0</v>
      </c>
      <c r="T1151" s="5">
        <f t="shared" si="235"/>
        <v>0</v>
      </c>
      <c r="U1151" s="5">
        <f t="shared" si="231"/>
        <v>0</v>
      </c>
      <c r="V1151" s="24">
        <v>0</v>
      </c>
      <c r="W1151" s="12">
        <f t="shared" si="232"/>
        <v>-83149.56</v>
      </c>
      <c r="X1151" s="12">
        <f t="shared" si="233"/>
        <v>-108230.46</v>
      </c>
      <c r="Y1151" s="12">
        <f t="shared" si="236"/>
        <v>-191380.02000000002</v>
      </c>
      <c r="Z1151" s="52"/>
      <c r="AA1151" s="25">
        <f t="shared" si="243"/>
        <v>0</v>
      </c>
      <c r="AB1151" s="25"/>
      <c r="AC1151" s="25"/>
      <c r="AD1151" s="25"/>
      <c r="AE1151" s="24">
        <v>1</v>
      </c>
      <c r="AF1151" s="24"/>
      <c r="AG1151" s="50"/>
      <c r="AH1151" s="22" t="s">
        <v>142</v>
      </c>
      <c r="AI1151" s="26"/>
      <c r="AJ1151" s="22" t="s">
        <v>1739</v>
      </c>
    </row>
    <row r="1152" spans="1:36" x14ac:dyDescent="0.2">
      <c r="A1152" s="5">
        <v>1159</v>
      </c>
      <c r="B1152" s="84">
        <v>331017791398</v>
      </c>
      <c r="C1152" s="85">
        <v>711125401590</v>
      </c>
      <c r="D1152" s="52" t="s">
        <v>2112</v>
      </c>
      <c r="E1152" s="46" t="s">
        <v>2113</v>
      </c>
      <c r="F1152" s="46" t="s">
        <v>787</v>
      </c>
      <c r="G1152" s="49">
        <v>6</v>
      </c>
      <c r="H1152" s="49">
        <v>21</v>
      </c>
      <c r="I1152" s="50">
        <v>17321585</v>
      </c>
      <c r="J1152" s="50">
        <v>231329</v>
      </c>
      <c r="K1152" s="51"/>
      <c r="L1152" s="50"/>
      <c r="M1152" s="22">
        <v>144</v>
      </c>
      <c r="N1152" s="22"/>
      <c r="O1152" s="23">
        <v>1</v>
      </c>
      <c r="P1152" s="23">
        <v>1</v>
      </c>
      <c r="Q1152" s="19">
        <f t="shared" si="244"/>
        <v>-144</v>
      </c>
      <c r="R1152" s="19">
        <f t="shared" si="245"/>
        <v>-144</v>
      </c>
      <c r="S1152" s="5">
        <f t="shared" si="234"/>
        <v>0</v>
      </c>
      <c r="T1152" s="5">
        <f t="shared" si="235"/>
        <v>0</v>
      </c>
      <c r="U1152" s="5">
        <f t="shared" si="231"/>
        <v>0</v>
      </c>
      <c r="V1152" s="24">
        <v>0</v>
      </c>
      <c r="W1152" s="12">
        <f t="shared" si="232"/>
        <v>-18308.16</v>
      </c>
      <c r="X1152" s="12">
        <f t="shared" si="233"/>
        <v>-23830.560000000001</v>
      </c>
      <c r="Y1152" s="12">
        <f t="shared" si="236"/>
        <v>-42138.720000000001</v>
      </c>
      <c r="Z1152" s="52"/>
      <c r="AA1152" s="25">
        <f t="shared" si="243"/>
        <v>0</v>
      </c>
      <c r="AB1152" s="25"/>
      <c r="AC1152" s="25"/>
      <c r="AD1152" s="25"/>
      <c r="AE1152" s="24">
        <v>1</v>
      </c>
      <c r="AF1152" s="24"/>
      <c r="AG1152" s="50"/>
      <c r="AH1152" s="22" t="s">
        <v>142</v>
      </c>
      <c r="AI1152" s="26"/>
      <c r="AJ1152" s="22" t="s">
        <v>1739</v>
      </c>
    </row>
    <row r="1153" spans="1:36" x14ac:dyDescent="0.2">
      <c r="A1153" s="5">
        <v>1160</v>
      </c>
      <c r="B1153" s="84"/>
      <c r="C1153" s="85">
        <v>711125401591</v>
      </c>
      <c r="D1153" s="52" t="s">
        <v>2112</v>
      </c>
      <c r="E1153" s="46" t="s">
        <v>6683</v>
      </c>
      <c r="F1153" s="46" t="s">
        <v>787</v>
      </c>
      <c r="G1153" s="49">
        <v>6</v>
      </c>
      <c r="H1153" s="49">
        <v>21</v>
      </c>
      <c r="I1153" s="50"/>
      <c r="J1153" s="50"/>
      <c r="K1153" s="51"/>
      <c r="L1153" s="50"/>
      <c r="M1153" s="22">
        <v>4</v>
      </c>
      <c r="N1153" s="22"/>
      <c r="O1153" s="23">
        <v>1</v>
      </c>
      <c r="P1153" s="23">
        <v>1</v>
      </c>
      <c r="Q1153" s="19">
        <f t="shared" si="244"/>
        <v>-4</v>
      </c>
      <c r="R1153" s="19">
        <f t="shared" si="245"/>
        <v>-4</v>
      </c>
      <c r="S1153" s="5">
        <f t="shared" ref="S1153" si="252">IF(OR(AND(AH1153="кафе",Q1153&lt;25),AND(AH1153="рестораны",Q1153&lt;110),AND(AH1153="гостиницы",Q1153&lt;70),AND(AH1153="азс и автомойки",Q1153&lt;160),AND(AH1153="сауны",Q1153&lt;80),AND(AH1153="бани",Q1153&lt;50)),1,0)</f>
        <v>0</v>
      </c>
      <c r="T1153" s="5">
        <f t="shared" ref="T1153" si="253">S1153*IF(AH1153="кафе",25-Q1153,IF(AH1153="рестораны",110-Q1153,IF(AH1153="гостиницы",70-Q1153,IF(AH1153="азс и автомойки",160-Q1153,IF(AH1153="сауны",80-Q1153,IF(AH1153="бани",50-Q1153,0))))))</f>
        <v>0</v>
      </c>
      <c r="U1153" s="5">
        <f t="shared" ref="U1153" si="254">(vod+kan)*T1153</f>
        <v>0</v>
      </c>
      <c r="V1153" s="24">
        <v>1</v>
      </c>
      <c r="W1153" s="12">
        <f t="shared" ref="W1153" si="255">IF( OR(AH1153="респ.бюджет",AH1153="гор.бюджет",AH1153="обл.бюджет"),vod_b,IF(AH1153="район",vod_r,IF(AH1153="талсуат",vod_tal,IF(AH1153="коммунал.хоз-во",vod_kom,vod))))*Q1153</f>
        <v>-508.56</v>
      </c>
      <c r="X1153" s="12">
        <f t="shared" ref="X1153" si="256">IF( OR(AH1153="респ.бюджет",AH1153="гор.бюджет",AH1153="обл.бюджет"),kan_b,IF(AH1153="район",kan_r,IF(AH1153="талсуат",kan_tal,IF(AH1153="коммунал.хоз-во",kan_kom,kan))))*R1153</f>
        <v>-661.96</v>
      </c>
      <c r="Y1153" s="12">
        <f t="shared" ref="Y1153" si="257">W1153+X1153+AC1153</f>
        <v>-1170.52</v>
      </c>
      <c r="Z1153" s="52"/>
      <c r="AA1153" s="25">
        <f t="shared" si="243"/>
        <v>0</v>
      </c>
      <c r="AB1153" s="25"/>
      <c r="AC1153" s="25"/>
      <c r="AD1153" s="25"/>
      <c r="AE1153" s="24">
        <v>1</v>
      </c>
      <c r="AF1153" s="24"/>
      <c r="AG1153" s="50"/>
      <c r="AH1153" s="22" t="s">
        <v>142</v>
      </c>
      <c r="AI1153" s="26"/>
      <c r="AJ1153" s="22" t="s">
        <v>1739</v>
      </c>
    </row>
    <row r="1154" spans="1:36" ht="13.5" thickBot="1" x14ac:dyDescent="0.25">
      <c r="A1154" s="5">
        <v>1161</v>
      </c>
      <c r="B1154" s="80">
        <v>331017915663</v>
      </c>
      <c r="C1154" s="81">
        <v>650831301368</v>
      </c>
      <c r="D1154" s="74" t="s">
        <v>2114</v>
      </c>
      <c r="E1154" s="52" t="s">
        <v>2115</v>
      </c>
      <c r="F1154" s="52" t="s">
        <v>211</v>
      </c>
      <c r="G1154" s="58">
        <v>11</v>
      </c>
      <c r="H1154" s="58"/>
      <c r="I1154" s="52">
        <v>120243568</v>
      </c>
      <c r="J1154" s="52">
        <v>58172802</v>
      </c>
      <c r="K1154" s="51"/>
      <c r="L1154" s="52"/>
      <c r="M1154" s="22">
        <v>300</v>
      </c>
      <c r="N1154" s="22"/>
      <c r="O1154" s="23">
        <v>1</v>
      </c>
      <c r="P1154" s="23">
        <v>1</v>
      </c>
      <c r="Q1154" s="19">
        <f t="shared" si="244"/>
        <v>-300</v>
      </c>
      <c r="R1154" s="19">
        <f t="shared" si="245"/>
        <v>-300</v>
      </c>
      <c r="S1154" s="5">
        <f t="shared" si="234"/>
        <v>0</v>
      </c>
      <c r="T1154" s="5">
        <f t="shared" si="235"/>
        <v>0</v>
      </c>
      <c r="U1154" s="5">
        <f t="shared" si="231"/>
        <v>0</v>
      </c>
      <c r="V1154" s="24">
        <v>0</v>
      </c>
      <c r="W1154" s="12">
        <f t="shared" si="232"/>
        <v>-38142</v>
      </c>
      <c r="X1154" s="12">
        <f t="shared" si="233"/>
        <v>-49647</v>
      </c>
      <c r="Y1154" s="12">
        <f t="shared" si="236"/>
        <v>-87789</v>
      </c>
      <c r="Z1154" s="58"/>
      <c r="AA1154" s="25">
        <f t="shared" si="243"/>
        <v>0</v>
      </c>
      <c r="AB1154" s="25"/>
      <c r="AC1154" s="25"/>
      <c r="AD1154" s="25"/>
      <c r="AE1154" s="24">
        <v>1</v>
      </c>
      <c r="AF1154" s="24"/>
      <c r="AG1154" s="52"/>
      <c r="AH1154" s="22" t="s">
        <v>142</v>
      </c>
      <c r="AI1154" s="26"/>
      <c r="AJ1154" s="22" t="s">
        <v>1739</v>
      </c>
    </row>
    <row r="1155" spans="1:36" ht="26.25" thickBot="1" x14ac:dyDescent="0.25">
      <c r="A1155" s="5">
        <v>1162</v>
      </c>
      <c r="B1155" s="80">
        <v>331000046010</v>
      </c>
      <c r="C1155" s="102">
        <v>440009969</v>
      </c>
      <c r="D1155" s="103" t="s">
        <v>2116</v>
      </c>
      <c r="E1155" s="52" t="s">
        <v>1066</v>
      </c>
      <c r="F1155" s="52" t="s">
        <v>1067</v>
      </c>
      <c r="G1155" s="58" t="s">
        <v>49</v>
      </c>
      <c r="H1155" s="58"/>
      <c r="I1155" s="52">
        <v>16100932</v>
      </c>
      <c r="J1155" s="52">
        <v>122549</v>
      </c>
      <c r="K1155" s="51"/>
      <c r="L1155" s="52"/>
      <c r="M1155" s="22">
        <v>294</v>
      </c>
      <c r="N1155" s="22"/>
      <c r="O1155" s="23">
        <v>1</v>
      </c>
      <c r="P1155" s="23">
        <v>1</v>
      </c>
      <c r="Q1155" s="19">
        <f t="shared" si="244"/>
        <v>-294</v>
      </c>
      <c r="R1155" s="19">
        <f t="shared" si="245"/>
        <v>-294</v>
      </c>
      <c r="S1155" s="5">
        <f t="shared" si="234"/>
        <v>0</v>
      </c>
      <c r="T1155" s="5">
        <f t="shared" si="235"/>
        <v>0</v>
      </c>
      <c r="U1155" s="5">
        <f t="shared" si="231"/>
        <v>0</v>
      </c>
      <c r="V1155" s="24">
        <v>0</v>
      </c>
      <c r="W1155" s="12">
        <f t="shared" si="232"/>
        <v>-37379.160000000003</v>
      </c>
      <c r="X1155" s="12">
        <f t="shared" si="233"/>
        <v>-48654.060000000005</v>
      </c>
      <c r="Y1155" s="12">
        <f t="shared" si="236"/>
        <v>-86033.22</v>
      </c>
      <c r="Z1155" s="66"/>
      <c r="AA1155" s="25">
        <f t="shared" si="243"/>
        <v>0</v>
      </c>
      <c r="AB1155" s="25"/>
      <c r="AC1155" s="25"/>
      <c r="AD1155" s="25"/>
      <c r="AE1155" s="42">
        <v>1</v>
      </c>
      <c r="AF1155" s="24"/>
      <c r="AG1155" s="52"/>
      <c r="AH1155" s="22" t="s">
        <v>142</v>
      </c>
      <c r="AI1155" s="26"/>
      <c r="AJ1155" s="22" t="s">
        <v>1739</v>
      </c>
    </row>
    <row r="1156" spans="1:36" ht="25.5" x14ac:dyDescent="0.2">
      <c r="A1156" s="5">
        <v>1163</v>
      </c>
      <c r="B1156" s="80"/>
      <c r="C1156" s="102">
        <v>440009969</v>
      </c>
      <c r="D1156" s="103" t="s">
        <v>2116</v>
      </c>
      <c r="E1156" s="52" t="s">
        <v>1066</v>
      </c>
      <c r="F1156" s="52" t="s">
        <v>1067</v>
      </c>
      <c r="G1156" s="58" t="s">
        <v>49</v>
      </c>
      <c r="H1156" s="58"/>
      <c r="I1156" s="52"/>
      <c r="J1156" s="52"/>
      <c r="K1156" s="51"/>
      <c r="L1156" s="52"/>
      <c r="M1156" s="22">
        <v>7</v>
      </c>
      <c r="N1156" s="22"/>
      <c r="O1156" s="23">
        <v>1</v>
      </c>
      <c r="P1156" s="23">
        <v>1</v>
      </c>
      <c r="Q1156" s="19">
        <f t="shared" si="244"/>
        <v>-7</v>
      </c>
      <c r="R1156" s="19">
        <f t="shared" si="245"/>
        <v>-7</v>
      </c>
      <c r="S1156" s="5">
        <f t="shared" ref="S1156" si="258">IF(OR(AND(AH1156="кафе",Q1156&lt;25),AND(AH1156="рестораны",Q1156&lt;110),AND(AH1156="гостиницы",Q1156&lt;70),AND(AH1156="азс и автомойки",Q1156&lt;160),AND(AH1156="сауны",Q1156&lt;80),AND(AH1156="бани",Q1156&lt;50)),1,0)</f>
        <v>0</v>
      </c>
      <c r="T1156" s="5">
        <f t="shared" ref="T1156" si="259">S1156*IF(AH1156="кафе",25-Q1156,IF(AH1156="рестораны",110-Q1156,IF(AH1156="гостиницы",70-Q1156,IF(AH1156="азс и автомойки",160-Q1156,IF(AH1156="сауны",80-Q1156,IF(AH1156="бани",50-Q1156,0))))))</f>
        <v>0</v>
      </c>
      <c r="U1156" s="5">
        <f t="shared" ref="U1156" si="260">(vod+kan)*T1156</f>
        <v>0</v>
      </c>
      <c r="V1156" s="24">
        <v>1</v>
      </c>
      <c r="W1156" s="12">
        <f t="shared" ref="W1156" si="261">IF( OR(AH1156="респ.бюджет",AH1156="гор.бюджет",AH1156="обл.бюджет"),vod_b,IF(AH1156="район",vod_r,IF(AH1156="талсуат",vod_tal,IF(AH1156="коммунал.хоз-во",vod_kom,vod))))*Q1156</f>
        <v>-889.98</v>
      </c>
      <c r="X1156" s="12">
        <f t="shared" ref="X1156" si="262">IF( OR(AH1156="респ.бюджет",AH1156="гор.бюджет",AH1156="обл.бюджет"),kan_b,IF(AH1156="район",kan_r,IF(AH1156="талсуат",kan_tal,IF(AH1156="коммунал.хоз-во",kan_kom,kan))))*R1156</f>
        <v>-1158.43</v>
      </c>
      <c r="Y1156" s="12">
        <f t="shared" ref="Y1156" si="263">W1156+X1156+AC1156</f>
        <v>-2048.41</v>
      </c>
      <c r="Z1156" s="66"/>
      <c r="AA1156" s="25">
        <f t="shared" si="243"/>
        <v>0</v>
      </c>
      <c r="AB1156" s="25"/>
      <c r="AC1156" s="25"/>
      <c r="AD1156" s="25"/>
      <c r="AE1156" s="42">
        <v>1</v>
      </c>
      <c r="AF1156" s="24"/>
      <c r="AG1156" s="52"/>
      <c r="AH1156" s="22" t="s">
        <v>142</v>
      </c>
      <c r="AI1156" s="26"/>
      <c r="AJ1156" s="22" t="s">
        <v>1739</v>
      </c>
    </row>
    <row r="1157" spans="1:36" x14ac:dyDescent="0.2">
      <c r="A1157" s="5">
        <v>1164</v>
      </c>
      <c r="B1157" s="80">
        <v>331012465689</v>
      </c>
      <c r="C1157" s="102">
        <v>580226400014</v>
      </c>
      <c r="D1157" s="48" t="s">
        <v>2117</v>
      </c>
      <c r="E1157" s="52" t="s">
        <v>2118</v>
      </c>
      <c r="F1157" s="52" t="s">
        <v>211</v>
      </c>
      <c r="G1157" s="58">
        <v>1</v>
      </c>
      <c r="H1157" s="58">
        <v>18</v>
      </c>
      <c r="I1157" s="52">
        <v>6669527</v>
      </c>
      <c r="J1157" s="52">
        <v>40516</v>
      </c>
      <c r="K1157" s="51"/>
      <c r="L1157" s="52"/>
      <c r="M1157" s="22">
        <v>157</v>
      </c>
      <c r="N1157" s="22"/>
      <c r="O1157" s="23">
        <v>1</v>
      </c>
      <c r="P1157" s="23">
        <v>1</v>
      </c>
      <c r="Q1157" s="19">
        <f t="shared" si="244"/>
        <v>-157</v>
      </c>
      <c r="R1157" s="19">
        <f t="shared" si="245"/>
        <v>-157</v>
      </c>
      <c r="S1157" s="5">
        <f t="shared" si="234"/>
        <v>0</v>
      </c>
      <c r="T1157" s="5">
        <f t="shared" si="235"/>
        <v>0</v>
      </c>
      <c r="U1157" s="5">
        <f t="shared" si="231"/>
        <v>0</v>
      </c>
      <c r="V1157" s="24">
        <v>0</v>
      </c>
      <c r="W1157" s="12">
        <f t="shared" si="232"/>
        <v>-19960.98</v>
      </c>
      <c r="X1157" s="12">
        <f t="shared" si="233"/>
        <v>-25981.93</v>
      </c>
      <c r="Y1157" s="12">
        <f t="shared" si="236"/>
        <v>-45942.91</v>
      </c>
      <c r="Z1157" s="66"/>
      <c r="AA1157" s="25">
        <f t="shared" si="243"/>
        <v>0</v>
      </c>
      <c r="AB1157" s="25"/>
      <c r="AC1157" s="25"/>
      <c r="AD1157" s="25"/>
      <c r="AE1157" s="24">
        <v>1</v>
      </c>
      <c r="AF1157" s="24"/>
      <c r="AG1157" s="52"/>
      <c r="AH1157" s="22" t="s">
        <v>142</v>
      </c>
      <c r="AI1157" s="26"/>
      <c r="AJ1157" s="22" t="s">
        <v>1739</v>
      </c>
    </row>
    <row r="1158" spans="1:36" x14ac:dyDescent="0.2">
      <c r="A1158" s="5">
        <v>1165</v>
      </c>
      <c r="B1158" s="46">
        <v>330100000013</v>
      </c>
      <c r="C1158" s="47">
        <v>770326402034</v>
      </c>
      <c r="D1158" s="75" t="s">
        <v>6681</v>
      </c>
      <c r="E1158" s="46" t="s">
        <v>2119</v>
      </c>
      <c r="F1158" s="46" t="s">
        <v>1067</v>
      </c>
      <c r="G1158" s="49">
        <v>19</v>
      </c>
      <c r="H1158" s="49">
        <v>30</v>
      </c>
      <c r="I1158" s="50">
        <v>4642397</v>
      </c>
      <c r="J1158" s="50">
        <v>99760</v>
      </c>
      <c r="K1158" s="51"/>
      <c r="L1158" s="50"/>
      <c r="M1158" s="22">
        <v>907</v>
      </c>
      <c r="N1158" s="22"/>
      <c r="O1158" s="23">
        <v>1</v>
      </c>
      <c r="P1158" s="23">
        <v>1</v>
      </c>
      <c r="Q1158" s="19">
        <f t="shared" si="244"/>
        <v>-907</v>
      </c>
      <c r="R1158" s="19">
        <f t="shared" si="245"/>
        <v>-907</v>
      </c>
      <c r="S1158" s="5">
        <f t="shared" si="234"/>
        <v>0</v>
      </c>
      <c r="T1158" s="5">
        <f t="shared" si="235"/>
        <v>0</v>
      </c>
      <c r="U1158" s="5">
        <f t="shared" si="231"/>
        <v>0</v>
      </c>
      <c r="V1158" s="24">
        <v>0</v>
      </c>
      <c r="W1158" s="12">
        <f t="shared" si="232"/>
        <v>-115315.98</v>
      </c>
      <c r="X1158" s="12">
        <f t="shared" si="233"/>
        <v>-150099.43000000002</v>
      </c>
      <c r="Y1158" s="12">
        <f t="shared" si="236"/>
        <v>-265415.41000000003</v>
      </c>
      <c r="Z1158" s="52"/>
      <c r="AA1158" s="25">
        <f t="shared" si="243"/>
        <v>0</v>
      </c>
      <c r="AB1158" s="25"/>
      <c r="AC1158" s="25"/>
      <c r="AD1158" s="25"/>
      <c r="AE1158" s="24">
        <v>1</v>
      </c>
      <c r="AF1158" s="24"/>
      <c r="AG1158" s="50"/>
      <c r="AH1158" s="22" t="s">
        <v>581</v>
      </c>
      <c r="AI1158" s="26"/>
      <c r="AJ1158" s="22" t="s">
        <v>1739</v>
      </c>
    </row>
    <row r="1159" spans="1:36" x14ac:dyDescent="0.2">
      <c r="A1159" s="5">
        <v>1166</v>
      </c>
      <c r="B1159" s="80">
        <v>331010599359</v>
      </c>
      <c r="C1159" s="81">
        <v>540128301640</v>
      </c>
      <c r="D1159" s="52" t="s">
        <v>2120</v>
      </c>
      <c r="E1159" s="52" t="s">
        <v>2121</v>
      </c>
      <c r="F1159" s="52" t="s">
        <v>211</v>
      </c>
      <c r="G1159" s="58">
        <v>1</v>
      </c>
      <c r="H1159" s="58">
        <v>42</v>
      </c>
      <c r="I1159" s="52">
        <v>15637287</v>
      </c>
      <c r="J1159" s="52">
        <v>38292</v>
      </c>
      <c r="K1159" s="51"/>
      <c r="L1159" s="52"/>
      <c r="M1159" s="22">
        <v>174</v>
      </c>
      <c r="N1159" s="22"/>
      <c r="O1159" s="23">
        <v>1</v>
      </c>
      <c r="P1159" s="23">
        <v>1</v>
      </c>
      <c r="Q1159" s="19">
        <f t="shared" si="244"/>
        <v>-174</v>
      </c>
      <c r="R1159" s="19">
        <f t="shared" si="245"/>
        <v>-174</v>
      </c>
      <c r="S1159" s="5">
        <f t="shared" si="234"/>
        <v>0</v>
      </c>
      <c r="T1159" s="5">
        <f t="shared" si="235"/>
        <v>0</v>
      </c>
      <c r="U1159" s="5">
        <f t="shared" si="231"/>
        <v>0</v>
      </c>
      <c r="V1159" s="24">
        <v>0</v>
      </c>
      <c r="W1159" s="12">
        <f t="shared" si="232"/>
        <v>-22122.36</v>
      </c>
      <c r="X1159" s="12">
        <f t="shared" si="233"/>
        <v>-28795.260000000002</v>
      </c>
      <c r="Y1159" s="12">
        <f t="shared" si="236"/>
        <v>-50917.62</v>
      </c>
      <c r="Z1159" s="52"/>
      <c r="AA1159" s="25">
        <f t="shared" si="243"/>
        <v>0</v>
      </c>
      <c r="AB1159" s="25"/>
      <c r="AC1159" s="25"/>
      <c r="AD1159" s="25"/>
      <c r="AE1159" s="24">
        <v>1</v>
      </c>
      <c r="AF1159" s="24"/>
      <c r="AG1159" s="52"/>
      <c r="AH1159" s="22" t="s">
        <v>142</v>
      </c>
      <c r="AI1159" s="26"/>
      <c r="AJ1159" s="22" t="s">
        <v>1739</v>
      </c>
    </row>
    <row r="1160" spans="1:36" x14ac:dyDescent="0.2">
      <c r="A1160" s="5">
        <v>1167</v>
      </c>
      <c r="B1160" s="80">
        <v>331010013327</v>
      </c>
      <c r="C1160" s="81">
        <v>611217400165</v>
      </c>
      <c r="D1160" s="52" t="s">
        <v>2122</v>
      </c>
      <c r="E1160" s="52" t="s">
        <v>2123</v>
      </c>
      <c r="F1160" s="52" t="s">
        <v>211</v>
      </c>
      <c r="G1160" s="58">
        <v>1</v>
      </c>
      <c r="H1160" s="58">
        <v>51</v>
      </c>
      <c r="I1160" s="52">
        <v>32090753</v>
      </c>
      <c r="J1160" s="52">
        <v>58173365</v>
      </c>
      <c r="K1160" s="51"/>
      <c r="L1160" s="52"/>
      <c r="M1160" s="22">
        <v>60</v>
      </c>
      <c r="N1160" s="22"/>
      <c r="O1160" s="23">
        <v>1</v>
      </c>
      <c r="P1160" s="23">
        <v>1</v>
      </c>
      <c r="Q1160" s="19">
        <f t="shared" si="244"/>
        <v>-60</v>
      </c>
      <c r="R1160" s="19">
        <f t="shared" si="245"/>
        <v>-60</v>
      </c>
      <c r="S1160" s="5">
        <f t="shared" si="234"/>
        <v>0</v>
      </c>
      <c r="T1160" s="5">
        <f t="shared" si="235"/>
        <v>0</v>
      </c>
      <c r="U1160" s="5">
        <f t="shared" si="231"/>
        <v>0</v>
      </c>
      <c r="V1160" s="24">
        <v>0</v>
      </c>
      <c r="W1160" s="12">
        <f t="shared" si="232"/>
        <v>-7628.4</v>
      </c>
      <c r="X1160" s="12">
        <f t="shared" si="233"/>
        <v>-9929.4000000000015</v>
      </c>
      <c r="Y1160" s="12">
        <f t="shared" si="236"/>
        <v>-17557.800000000003</v>
      </c>
      <c r="Z1160" s="52"/>
      <c r="AA1160" s="25">
        <f t="shared" si="243"/>
        <v>0</v>
      </c>
      <c r="AB1160" s="25"/>
      <c r="AC1160" s="25"/>
      <c r="AD1160" s="25"/>
      <c r="AE1160" s="24">
        <v>1</v>
      </c>
      <c r="AF1160" s="24"/>
      <c r="AG1160" s="52"/>
      <c r="AH1160" s="22" t="s">
        <v>142</v>
      </c>
      <c r="AI1160" s="26"/>
      <c r="AJ1160" s="22" t="s">
        <v>1739</v>
      </c>
    </row>
    <row r="1161" spans="1:36" x14ac:dyDescent="0.2">
      <c r="A1161" s="5">
        <v>1168</v>
      </c>
      <c r="B1161" s="80">
        <v>331010195790</v>
      </c>
      <c r="C1161" s="81">
        <v>670413400446</v>
      </c>
      <c r="D1161" s="52" t="s">
        <v>2124</v>
      </c>
      <c r="E1161" s="52" t="s">
        <v>2125</v>
      </c>
      <c r="F1161" s="52" t="s">
        <v>1067</v>
      </c>
      <c r="G1161" s="58">
        <v>2</v>
      </c>
      <c r="H1161" s="58">
        <v>42</v>
      </c>
      <c r="I1161" s="52">
        <v>16121763</v>
      </c>
      <c r="J1161" s="52">
        <v>48376</v>
      </c>
      <c r="K1161" s="51"/>
      <c r="L1161" s="52"/>
      <c r="M1161" s="22">
        <v>112</v>
      </c>
      <c r="N1161" s="22"/>
      <c r="O1161" s="23">
        <v>1</v>
      </c>
      <c r="P1161" s="23">
        <v>1</v>
      </c>
      <c r="Q1161" s="19">
        <f t="shared" si="244"/>
        <v>-112</v>
      </c>
      <c r="R1161" s="19">
        <f t="shared" si="245"/>
        <v>-112</v>
      </c>
      <c r="S1161" s="5">
        <f t="shared" si="234"/>
        <v>0</v>
      </c>
      <c r="T1161" s="5">
        <f t="shared" si="235"/>
        <v>0</v>
      </c>
      <c r="U1161" s="5">
        <f t="shared" si="231"/>
        <v>0</v>
      </c>
      <c r="V1161" s="24">
        <v>0</v>
      </c>
      <c r="W1161" s="12">
        <f t="shared" si="232"/>
        <v>-14239.68</v>
      </c>
      <c r="X1161" s="12">
        <f t="shared" si="233"/>
        <v>-18534.88</v>
      </c>
      <c r="Y1161" s="12">
        <f t="shared" si="236"/>
        <v>-32774.559999999998</v>
      </c>
      <c r="Z1161" s="52"/>
      <c r="AA1161" s="25">
        <f t="shared" si="243"/>
        <v>0</v>
      </c>
      <c r="AB1161" s="25"/>
      <c r="AC1161" s="25"/>
      <c r="AD1161" s="25"/>
      <c r="AE1161" s="24">
        <v>1</v>
      </c>
      <c r="AF1161" s="24"/>
      <c r="AG1161" s="52"/>
      <c r="AH1161" s="22" t="s">
        <v>142</v>
      </c>
      <c r="AI1161" s="26"/>
      <c r="AJ1161" s="22" t="s">
        <v>1739</v>
      </c>
    </row>
    <row r="1162" spans="1:36" x14ac:dyDescent="0.2">
      <c r="A1162" s="5">
        <v>1169</v>
      </c>
      <c r="B1162" s="80">
        <v>331010017957</v>
      </c>
      <c r="C1162" s="81">
        <v>620717402099</v>
      </c>
      <c r="D1162" s="52" t="s">
        <v>2126</v>
      </c>
      <c r="E1162" s="52" t="s">
        <v>2127</v>
      </c>
      <c r="F1162" s="52" t="s">
        <v>211</v>
      </c>
      <c r="G1162" s="58">
        <v>1</v>
      </c>
      <c r="H1162" s="58">
        <v>3</v>
      </c>
      <c r="I1162" s="52">
        <v>29200242</v>
      </c>
      <c r="J1162" s="52">
        <v>57906105</v>
      </c>
      <c r="K1162" s="51"/>
      <c r="L1162" s="52"/>
      <c r="M1162" s="22">
        <v>97</v>
      </c>
      <c r="N1162" s="22"/>
      <c r="O1162" s="23">
        <v>1</v>
      </c>
      <c r="P1162" s="23">
        <v>1</v>
      </c>
      <c r="Q1162" s="19">
        <f t="shared" si="244"/>
        <v>-97</v>
      </c>
      <c r="R1162" s="19">
        <f t="shared" si="245"/>
        <v>-97</v>
      </c>
      <c r="S1162" s="5">
        <f t="shared" si="234"/>
        <v>0</v>
      </c>
      <c r="T1162" s="5">
        <f t="shared" si="235"/>
        <v>0</v>
      </c>
      <c r="U1162" s="5">
        <f t="shared" ref="U1162:U1231" si="264">(vod+kan)*T1162</f>
        <v>0</v>
      </c>
      <c r="V1162" s="24">
        <v>0</v>
      </c>
      <c r="W1162" s="12">
        <f t="shared" ref="W1162:W1231" si="265">IF( OR(AH1162="респ.бюджет",AH1162="гор.бюджет",AH1162="обл.бюджет"),vod_b,IF(AH1162="район",vod_r,IF(AH1162="талсуат",vod_tal,IF(AH1162="коммунал.хоз-во",vod_kom,vod))))*Q1162</f>
        <v>-12332.58</v>
      </c>
      <c r="X1162" s="12">
        <f t="shared" ref="X1162:X1231" si="266">IF( OR(AH1162="респ.бюджет",AH1162="гор.бюджет",AH1162="обл.бюджет"),kan_b,IF(AH1162="район",kan_r,IF(AH1162="талсуат",kan_tal,IF(AH1162="коммунал.хоз-во",kan_kom,kan))))*R1162</f>
        <v>-16052.53</v>
      </c>
      <c r="Y1162" s="12">
        <f t="shared" si="236"/>
        <v>-28385.11</v>
      </c>
      <c r="Z1162" s="52"/>
      <c r="AA1162" s="25">
        <f t="shared" si="243"/>
        <v>0</v>
      </c>
      <c r="AB1162" s="25"/>
      <c r="AC1162" s="25"/>
      <c r="AD1162" s="25"/>
      <c r="AE1162" s="24">
        <v>1</v>
      </c>
      <c r="AF1162" s="24"/>
      <c r="AG1162" s="52"/>
      <c r="AH1162" s="22" t="s">
        <v>142</v>
      </c>
      <c r="AI1162" s="26"/>
      <c r="AJ1162" s="22" t="s">
        <v>1739</v>
      </c>
    </row>
    <row r="1163" spans="1:36" x14ac:dyDescent="0.2">
      <c r="A1163" s="5">
        <v>1170</v>
      </c>
      <c r="B1163" s="80">
        <v>331010582849</v>
      </c>
      <c r="C1163" s="81">
        <v>581120401435</v>
      </c>
      <c r="D1163" s="52" t="s">
        <v>2128</v>
      </c>
      <c r="E1163" s="52" t="s">
        <v>1814</v>
      </c>
      <c r="F1163" s="52" t="s">
        <v>1814</v>
      </c>
      <c r="G1163" s="58">
        <v>2</v>
      </c>
      <c r="H1163" s="58">
        <v>46</v>
      </c>
      <c r="I1163" s="52">
        <v>847030</v>
      </c>
      <c r="J1163" s="52">
        <v>99724</v>
      </c>
      <c r="K1163" s="51"/>
      <c r="L1163" s="52"/>
      <c r="M1163" s="22">
        <v>62</v>
      </c>
      <c r="N1163" s="22"/>
      <c r="O1163" s="23">
        <v>1</v>
      </c>
      <c r="P1163" s="23">
        <v>1</v>
      </c>
      <c r="Q1163" s="19">
        <f t="shared" si="244"/>
        <v>-62</v>
      </c>
      <c r="R1163" s="19">
        <f t="shared" si="245"/>
        <v>-62</v>
      </c>
      <c r="S1163" s="5">
        <f t="shared" ref="S1163:S1232" si="267">IF(OR(AND(AH1163="кафе",Q1163&lt;25),AND(AH1163="рестораны",Q1163&lt;110),AND(AH1163="гостиницы",Q1163&lt;70),AND(AH1163="азс и автомойки",Q1163&lt;160),AND(AH1163="сауны",Q1163&lt;80),AND(AH1163="бани",Q1163&lt;50)),1,0)</f>
        <v>0</v>
      </c>
      <c r="T1163" s="5">
        <f t="shared" ref="T1163:T1232" si="268">S1163*IF(AH1163="кафе",25-Q1163,IF(AH1163="рестораны",110-Q1163,IF(AH1163="гостиницы",70-Q1163,IF(AH1163="азс и автомойки",160-Q1163,IF(AH1163="сауны",80-Q1163,IF(AH1163="бани",50-Q1163,0))))))</f>
        <v>0</v>
      </c>
      <c r="U1163" s="5">
        <f t="shared" si="264"/>
        <v>0</v>
      </c>
      <c r="V1163" s="24">
        <v>0</v>
      </c>
      <c r="W1163" s="12">
        <f t="shared" si="265"/>
        <v>-7882.68</v>
      </c>
      <c r="X1163" s="12">
        <f t="shared" si="266"/>
        <v>-10260.380000000001</v>
      </c>
      <c r="Y1163" s="12">
        <f t="shared" si="236"/>
        <v>-18143.060000000001</v>
      </c>
      <c r="Z1163" s="52"/>
      <c r="AA1163" s="25">
        <f t="shared" si="243"/>
        <v>0</v>
      </c>
      <c r="AB1163" s="25"/>
      <c r="AC1163" s="25"/>
      <c r="AD1163" s="25"/>
      <c r="AE1163" s="24">
        <v>1</v>
      </c>
      <c r="AF1163" s="24"/>
      <c r="AG1163" s="52"/>
      <c r="AH1163" s="22" t="s">
        <v>142</v>
      </c>
      <c r="AI1163" s="26"/>
      <c r="AJ1163" s="22" t="s">
        <v>1739</v>
      </c>
    </row>
    <row r="1164" spans="1:36" x14ac:dyDescent="0.2">
      <c r="A1164" s="5">
        <v>1171</v>
      </c>
      <c r="B1164" s="80">
        <v>331010704653</v>
      </c>
      <c r="C1164" s="81">
        <v>991240006240</v>
      </c>
      <c r="D1164" s="52" t="s">
        <v>2129</v>
      </c>
      <c r="E1164" s="52" t="s">
        <v>1067</v>
      </c>
      <c r="F1164" s="52" t="s">
        <v>1067</v>
      </c>
      <c r="G1164" s="58">
        <v>25</v>
      </c>
      <c r="H1164" s="58"/>
      <c r="I1164" s="52">
        <v>15944913</v>
      </c>
      <c r="J1164" s="52">
        <v>122115</v>
      </c>
      <c r="K1164" s="51"/>
      <c r="L1164" s="52"/>
      <c r="M1164" s="22">
        <v>3</v>
      </c>
      <c r="N1164" s="22"/>
      <c r="O1164" s="23">
        <v>1</v>
      </c>
      <c r="P1164" s="23">
        <v>1</v>
      </c>
      <c r="Q1164" s="19">
        <f t="shared" si="244"/>
        <v>-3</v>
      </c>
      <c r="R1164" s="19">
        <f t="shared" si="245"/>
        <v>-3</v>
      </c>
      <c r="S1164" s="5">
        <f t="shared" si="267"/>
        <v>0</v>
      </c>
      <c r="T1164" s="5">
        <f t="shared" si="268"/>
        <v>0</v>
      </c>
      <c r="U1164" s="5">
        <f t="shared" si="264"/>
        <v>0</v>
      </c>
      <c r="V1164" s="24">
        <v>0</v>
      </c>
      <c r="W1164" s="12">
        <f t="shared" si="265"/>
        <v>-381.42</v>
      </c>
      <c r="X1164" s="12">
        <f t="shared" si="266"/>
        <v>-496.47</v>
      </c>
      <c r="Y1164" s="12">
        <f t="shared" ref="Y1164:Y1233" si="269">W1164+X1164+AC1164</f>
        <v>-877.8900000000001</v>
      </c>
      <c r="Z1164" s="52"/>
      <c r="AA1164" s="25">
        <f t="shared" si="243"/>
        <v>0</v>
      </c>
      <c r="AB1164" s="25"/>
      <c r="AC1164" s="25"/>
      <c r="AD1164" s="25"/>
      <c r="AE1164" s="24">
        <v>1</v>
      </c>
      <c r="AF1164" s="24"/>
      <c r="AG1164" s="52"/>
      <c r="AH1164" s="22" t="s">
        <v>142</v>
      </c>
      <c r="AI1164" s="26"/>
      <c r="AJ1164" s="22" t="s">
        <v>1739</v>
      </c>
    </row>
    <row r="1165" spans="1:36" x14ac:dyDescent="0.2">
      <c r="A1165" s="5">
        <v>1172</v>
      </c>
      <c r="B1165" s="80"/>
      <c r="C1165" s="81">
        <v>991240006241</v>
      </c>
      <c r="D1165" s="52" t="s">
        <v>2129</v>
      </c>
      <c r="E1165" s="52" t="s">
        <v>1067</v>
      </c>
      <c r="F1165" s="52" t="s">
        <v>1067</v>
      </c>
      <c r="G1165" s="58">
        <v>26</v>
      </c>
      <c r="H1165" s="58"/>
      <c r="I1165" s="52"/>
      <c r="J1165" s="52"/>
      <c r="K1165" s="51"/>
      <c r="L1165" s="52"/>
      <c r="M1165" s="22">
        <v>7</v>
      </c>
      <c r="N1165" s="22"/>
      <c r="O1165" s="23">
        <v>1</v>
      </c>
      <c r="P1165" s="23">
        <v>1</v>
      </c>
      <c r="Q1165" s="19">
        <f t="shared" si="244"/>
        <v>-7</v>
      </c>
      <c r="R1165" s="19">
        <f t="shared" si="245"/>
        <v>-7</v>
      </c>
      <c r="S1165" s="5">
        <f t="shared" ref="S1165" si="270">IF(OR(AND(AH1165="кафе",Q1165&lt;25),AND(AH1165="рестораны",Q1165&lt;110),AND(AH1165="гостиницы",Q1165&lt;70),AND(AH1165="азс и автомойки",Q1165&lt;160),AND(AH1165="сауны",Q1165&lt;80),AND(AH1165="бани",Q1165&lt;50)),1,0)</f>
        <v>0</v>
      </c>
      <c r="T1165" s="5">
        <f t="shared" ref="T1165" si="271">S1165*IF(AH1165="кафе",25-Q1165,IF(AH1165="рестораны",110-Q1165,IF(AH1165="гостиницы",70-Q1165,IF(AH1165="азс и автомойки",160-Q1165,IF(AH1165="сауны",80-Q1165,IF(AH1165="бани",50-Q1165,0))))))</f>
        <v>0</v>
      </c>
      <c r="U1165" s="5">
        <f t="shared" ref="U1165" si="272">(vod+kan)*T1165</f>
        <v>0</v>
      </c>
      <c r="V1165" s="24">
        <v>1</v>
      </c>
      <c r="W1165" s="12">
        <f t="shared" ref="W1165" si="273">IF( OR(AH1165="респ.бюджет",AH1165="гор.бюджет",AH1165="обл.бюджет"),vod_b,IF(AH1165="район",vod_r,IF(AH1165="талсуат",vod_tal,IF(AH1165="коммунал.хоз-во",vod_kom,vod))))*Q1165</f>
        <v>-889.98</v>
      </c>
      <c r="X1165" s="12">
        <f t="shared" ref="X1165" si="274">IF( OR(AH1165="респ.бюджет",AH1165="гор.бюджет",AH1165="обл.бюджет"),kan_b,IF(AH1165="район",kan_r,IF(AH1165="талсуат",kan_tal,IF(AH1165="коммунал.хоз-во",kan_kom,kan))))*R1165</f>
        <v>-1158.43</v>
      </c>
      <c r="Y1165" s="12">
        <f t="shared" ref="Y1165" si="275">W1165+X1165+AC1165</f>
        <v>-2048.41</v>
      </c>
      <c r="Z1165" s="52"/>
      <c r="AA1165" s="25">
        <f t="shared" si="243"/>
        <v>0</v>
      </c>
      <c r="AB1165" s="25"/>
      <c r="AC1165" s="25"/>
      <c r="AD1165" s="25"/>
      <c r="AE1165" s="24">
        <v>1</v>
      </c>
      <c r="AF1165" s="24"/>
      <c r="AG1165" s="52"/>
      <c r="AH1165" s="22" t="s">
        <v>142</v>
      </c>
      <c r="AI1165" s="26"/>
      <c r="AJ1165" s="22" t="s">
        <v>1739</v>
      </c>
    </row>
    <row r="1166" spans="1:36" x14ac:dyDescent="0.2">
      <c r="A1166" s="5">
        <v>1173</v>
      </c>
      <c r="B1166" s="80">
        <v>331017907504</v>
      </c>
      <c r="C1166" s="81">
        <v>660731400582</v>
      </c>
      <c r="D1166" s="95" t="s">
        <v>2130</v>
      </c>
      <c r="E1166" s="52" t="s">
        <v>2131</v>
      </c>
      <c r="F1166" s="52"/>
      <c r="G1166" s="58"/>
      <c r="H1166" s="58"/>
      <c r="I1166" s="52">
        <v>15615413</v>
      </c>
      <c r="J1166" s="52">
        <v>38615</v>
      </c>
      <c r="K1166" s="51"/>
      <c r="L1166" s="52"/>
      <c r="M1166" s="22">
        <v>426</v>
      </c>
      <c r="N1166" s="22"/>
      <c r="O1166" s="23">
        <v>1</v>
      </c>
      <c r="P1166" s="23">
        <v>1</v>
      </c>
      <c r="Q1166" s="19">
        <f t="shared" si="244"/>
        <v>-426</v>
      </c>
      <c r="R1166" s="19">
        <f t="shared" si="245"/>
        <v>-426</v>
      </c>
      <c r="S1166" s="5">
        <f t="shared" si="267"/>
        <v>0</v>
      </c>
      <c r="T1166" s="5">
        <f t="shared" si="268"/>
        <v>0</v>
      </c>
      <c r="U1166" s="5">
        <f t="shared" si="264"/>
        <v>0</v>
      </c>
      <c r="V1166" s="24">
        <v>0</v>
      </c>
      <c r="W1166" s="12">
        <f t="shared" si="265"/>
        <v>-54161.64</v>
      </c>
      <c r="X1166" s="12">
        <f t="shared" si="266"/>
        <v>-70498.740000000005</v>
      </c>
      <c r="Y1166" s="12">
        <f t="shared" si="269"/>
        <v>-124660.38</v>
      </c>
      <c r="Z1166" s="52"/>
      <c r="AA1166" s="25">
        <f t="shared" si="243"/>
        <v>0</v>
      </c>
      <c r="AB1166" s="25"/>
      <c r="AC1166" s="25"/>
      <c r="AD1166" s="25"/>
      <c r="AE1166" s="24">
        <v>1</v>
      </c>
      <c r="AF1166" s="24"/>
      <c r="AG1166" s="52"/>
      <c r="AH1166" s="22" t="s">
        <v>1263</v>
      </c>
      <c r="AI1166" s="26"/>
      <c r="AJ1166" s="22" t="s">
        <v>1739</v>
      </c>
    </row>
    <row r="1167" spans="1:36" x14ac:dyDescent="0.2">
      <c r="A1167" s="5">
        <v>1174</v>
      </c>
      <c r="B1167" s="80">
        <v>331010315498</v>
      </c>
      <c r="C1167" s="81">
        <v>571208400116</v>
      </c>
      <c r="D1167" s="52" t="s">
        <v>2132</v>
      </c>
      <c r="E1167" s="52" t="s">
        <v>2133</v>
      </c>
      <c r="F1167" s="52" t="s">
        <v>211</v>
      </c>
      <c r="G1167" s="58">
        <v>1</v>
      </c>
      <c r="H1167" s="58">
        <v>2</v>
      </c>
      <c r="I1167" s="52">
        <v>27033357</v>
      </c>
      <c r="J1167" s="52">
        <v>99783</v>
      </c>
      <c r="K1167" s="51"/>
      <c r="L1167" s="52"/>
      <c r="M1167" s="22">
        <v>203</v>
      </c>
      <c r="N1167" s="22"/>
      <c r="O1167" s="23">
        <v>1</v>
      </c>
      <c r="P1167" s="23">
        <v>1</v>
      </c>
      <c r="Q1167" s="19">
        <f t="shared" si="244"/>
        <v>-203</v>
      </c>
      <c r="R1167" s="19">
        <f t="shared" si="245"/>
        <v>-203</v>
      </c>
      <c r="S1167" s="5">
        <f t="shared" si="267"/>
        <v>0</v>
      </c>
      <c r="T1167" s="5">
        <f t="shared" si="268"/>
        <v>0</v>
      </c>
      <c r="U1167" s="5">
        <f t="shared" si="264"/>
        <v>0</v>
      </c>
      <c r="V1167" s="24">
        <v>0</v>
      </c>
      <c r="W1167" s="12">
        <f t="shared" si="265"/>
        <v>-25809.420000000002</v>
      </c>
      <c r="X1167" s="12">
        <f t="shared" si="266"/>
        <v>-33594.47</v>
      </c>
      <c r="Y1167" s="12">
        <f t="shared" si="269"/>
        <v>-59403.89</v>
      </c>
      <c r="Z1167" s="52"/>
      <c r="AA1167" s="25">
        <f t="shared" si="243"/>
        <v>0</v>
      </c>
      <c r="AB1167" s="25"/>
      <c r="AC1167" s="25"/>
      <c r="AD1167" s="25"/>
      <c r="AE1167" s="24">
        <v>1</v>
      </c>
      <c r="AF1167" s="24"/>
      <c r="AG1167" s="52"/>
      <c r="AH1167" s="22" t="s">
        <v>142</v>
      </c>
      <c r="AI1167" s="26"/>
      <c r="AJ1167" s="22" t="s">
        <v>1739</v>
      </c>
    </row>
    <row r="1168" spans="1:36" x14ac:dyDescent="0.2">
      <c r="A1168" s="5">
        <v>1175</v>
      </c>
      <c r="B1168" s="80"/>
      <c r="C1168" s="81">
        <v>571208400117</v>
      </c>
      <c r="D1168" s="52" t="s">
        <v>2132</v>
      </c>
      <c r="E1168" s="52" t="s">
        <v>2127</v>
      </c>
      <c r="F1168" s="52" t="s">
        <v>211</v>
      </c>
      <c r="G1168" s="58">
        <v>1</v>
      </c>
      <c r="H1168" s="58">
        <v>2</v>
      </c>
      <c r="I1168" s="52"/>
      <c r="J1168" s="52"/>
      <c r="K1168" s="51"/>
      <c r="L1168" s="52"/>
      <c r="M1168" s="22">
        <v>7</v>
      </c>
      <c r="N1168" s="22"/>
      <c r="O1168" s="23">
        <v>1</v>
      </c>
      <c r="P1168" s="23">
        <v>1</v>
      </c>
      <c r="Q1168" s="19">
        <f t="shared" si="244"/>
        <v>-7</v>
      </c>
      <c r="R1168" s="19">
        <f t="shared" si="245"/>
        <v>-7</v>
      </c>
      <c r="S1168" s="5">
        <f t="shared" ref="S1168" si="276">IF(OR(AND(AH1168="кафе",Q1168&lt;25),AND(AH1168="рестораны",Q1168&lt;110),AND(AH1168="гостиницы",Q1168&lt;70),AND(AH1168="азс и автомойки",Q1168&lt;160),AND(AH1168="сауны",Q1168&lt;80),AND(AH1168="бани",Q1168&lt;50)),1,0)</f>
        <v>0</v>
      </c>
      <c r="T1168" s="5">
        <f t="shared" ref="T1168" si="277">S1168*IF(AH1168="кафе",25-Q1168,IF(AH1168="рестораны",110-Q1168,IF(AH1168="гостиницы",70-Q1168,IF(AH1168="азс и автомойки",160-Q1168,IF(AH1168="сауны",80-Q1168,IF(AH1168="бани",50-Q1168,0))))))</f>
        <v>0</v>
      </c>
      <c r="U1168" s="5">
        <f t="shared" ref="U1168" si="278">(vod+kan)*T1168</f>
        <v>0</v>
      </c>
      <c r="V1168" s="24">
        <v>1</v>
      </c>
      <c r="W1168" s="12">
        <f t="shared" ref="W1168" si="279">IF( OR(AH1168="респ.бюджет",AH1168="гор.бюджет",AH1168="обл.бюджет"),vod_b,IF(AH1168="район",vod_r,IF(AH1168="талсуат",vod_tal,IF(AH1168="коммунал.хоз-во",vod_kom,vod))))*Q1168</f>
        <v>-889.98</v>
      </c>
      <c r="X1168" s="12">
        <f t="shared" ref="X1168" si="280">IF( OR(AH1168="респ.бюджет",AH1168="гор.бюджет",AH1168="обл.бюджет"),kan_b,IF(AH1168="район",kan_r,IF(AH1168="талсуат",kan_tal,IF(AH1168="коммунал.хоз-во",kan_kom,kan))))*R1168</f>
        <v>-1158.43</v>
      </c>
      <c r="Y1168" s="12">
        <f t="shared" ref="Y1168" si="281">W1168+X1168+AC1168</f>
        <v>-2048.41</v>
      </c>
      <c r="Z1168" s="52"/>
      <c r="AA1168" s="25">
        <f t="shared" si="243"/>
        <v>0</v>
      </c>
      <c r="AB1168" s="25"/>
      <c r="AC1168" s="25"/>
      <c r="AD1168" s="25"/>
      <c r="AE1168" s="24">
        <v>1</v>
      </c>
      <c r="AF1168" s="24"/>
      <c r="AG1168" s="52"/>
      <c r="AH1168" s="22" t="s">
        <v>142</v>
      </c>
      <c r="AI1168" s="26"/>
      <c r="AJ1168" s="22" t="s">
        <v>1739</v>
      </c>
    </row>
    <row r="1169" spans="1:36" x14ac:dyDescent="0.2">
      <c r="A1169" s="5">
        <v>1176</v>
      </c>
      <c r="B1169" s="80">
        <v>330100221635</v>
      </c>
      <c r="C1169" s="81">
        <v>40640007471</v>
      </c>
      <c r="D1169" s="52" t="s">
        <v>2134</v>
      </c>
      <c r="E1169" s="52" t="s">
        <v>2135</v>
      </c>
      <c r="F1169" s="52"/>
      <c r="G1169" s="58"/>
      <c r="H1169" s="58"/>
      <c r="I1169" s="52">
        <v>5005122</v>
      </c>
      <c r="J1169" s="52">
        <v>122851</v>
      </c>
      <c r="K1169" s="51"/>
      <c r="L1169" s="52"/>
      <c r="M1169" s="22">
        <v>933</v>
      </c>
      <c r="N1169" s="22"/>
      <c r="O1169" s="23">
        <v>1</v>
      </c>
      <c r="P1169" s="23">
        <v>1</v>
      </c>
      <c r="Q1169" s="19">
        <f t="shared" si="244"/>
        <v>-933</v>
      </c>
      <c r="R1169" s="19">
        <f t="shared" si="245"/>
        <v>-933</v>
      </c>
      <c r="S1169" s="5">
        <f t="shared" si="267"/>
        <v>0</v>
      </c>
      <c r="T1169" s="5">
        <f t="shared" si="268"/>
        <v>0</v>
      </c>
      <c r="U1169" s="5">
        <f t="shared" si="264"/>
        <v>0</v>
      </c>
      <c r="V1169" s="24">
        <v>0</v>
      </c>
      <c r="W1169" s="12">
        <f t="shared" si="265"/>
        <v>-118621.62</v>
      </c>
      <c r="X1169" s="12">
        <f t="shared" si="266"/>
        <v>-154402.17000000001</v>
      </c>
      <c r="Y1169" s="12">
        <f t="shared" si="269"/>
        <v>-273023.79000000004</v>
      </c>
      <c r="Z1169" s="52"/>
      <c r="AA1169" s="25">
        <f t="shared" si="243"/>
        <v>0</v>
      </c>
      <c r="AB1169" s="25"/>
      <c r="AC1169" s="25"/>
      <c r="AD1169" s="25"/>
      <c r="AE1169" s="24"/>
      <c r="AF1169" s="24"/>
      <c r="AG1169" s="52"/>
      <c r="AH1169" s="22" t="s">
        <v>142</v>
      </c>
      <c r="AI1169" s="26"/>
      <c r="AJ1169" s="22" t="s">
        <v>1739</v>
      </c>
    </row>
    <row r="1170" spans="1:36" x14ac:dyDescent="0.2">
      <c r="A1170" s="5">
        <v>1177</v>
      </c>
      <c r="B1170" s="80">
        <v>331000032692</v>
      </c>
      <c r="C1170" s="81">
        <v>960940013508</v>
      </c>
      <c r="D1170" s="52" t="s">
        <v>2136</v>
      </c>
      <c r="E1170" s="52" t="s">
        <v>2137</v>
      </c>
      <c r="F1170" s="52" t="s">
        <v>1875</v>
      </c>
      <c r="G1170" s="58">
        <v>14</v>
      </c>
      <c r="H1170" s="58"/>
      <c r="I1170" s="52">
        <v>8893014</v>
      </c>
      <c r="J1170" s="52">
        <v>2178</v>
      </c>
      <c r="K1170" s="51"/>
      <c r="L1170" s="52"/>
      <c r="M1170" s="22">
        <v>142</v>
      </c>
      <c r="N1170" s="22"/>
      <c r="O1170" s="23">
        <v>1</v>
      </c>
      <c r="P1170" s="23">
        <v>1</v>
      </c>
      <c r="Q1170" s="19">
        <f t="shared" si="244"/>
        <v>-142</v>
      </c>
      <c r="R1170" s="19">
        <f t="shared" si="245"/>
        <v>-142</v>
      </c>
      <c r="S1170" s="5">
        <f t="shared" si="267"/>
        <v>0</v>
      </c>
      <c r="T1170" s="5">
        <f t="shared" si="268"/>
        <v>0</v>
      </c>
      <c r="U1170" s="5">
        <f t="shared" si="264"/>
        <v>0</v>
      </c>
      <c r="V1170" s="24">
        <v>0</v>
      </c>
      <c r="W1170" s="12">
        <f t="shared" si="265"/>
        <v>-18053.88</v>
      </c>
      <c r="X1170" s="12">
        <f t="shared" si="266"/>
        <v>-23499.58</v>
      </c>
      <c r="Y1170" s="12">
        <f t="shared" si="269"/>
        <v>-41553.460000000006</v>
      </c>
      <c r="Z1170" s="52"/>
      <c r="AA1170" s="25">
        <f t="shared" si="243"/>
        <v>0</v>
      </c>
      <c r="AB1170" s="25"/>
      <c r="AC1170" s="25"/>
      <c r="AD1170" s="25"/>
      <c r="AE1170" s="24">
        <v>1</v>
      </c>
      <c r="AF1170" s="24"/>
      <c r="AG1170" s="52"/>
      <c r="AH1170" s="22" t="s">
        <v>142</v>
      </c>
      <c r="AI1170" s="26"/>
      <c r="AJ1170" s="22" t="s">
        <v>1739</v>
      </c>
    </row>
    <row r="1171" spans="1:36" x14ac:dyDescent="0.2">
      <c r="A1171" s="5">
        <v>1178</v>
      </c>
      <c r="B1171" s="80">
        <v>331012282631</v>
      </c>
      <c r="C1171" s="81">
        <v>800122301524</v>
      </c>
      <c r="D1171" s="52" t="s">
        <v>2138</v>
      </c>
      <c r="E1171" s="52" t="s">
        <v>2139</v>
      </c>
      <c r="F1171" s="52" t="s">
        <v>1260</v>
      </c>
      <c r="G1171" s="58">
        <v>55</v>
      </c>
      <c r="H1171" s="58">
        <v>31</v>
      </c>
      <c r="I1171" s="52">
        <v>15348890</v>
      </c>
      <c r="J1171" s="52">
        <v>5530056</v>
      </c>
      <c r="K1171" s="51"/>
      <c r="L1171" s="52"/>
      <c r="M1171" s="22">
        <v>16</v>
      </c>
      <c r="N1171" s="22"/>
      <c r="O1171" s="23">
        <v>1</v>
      </c>
      <c r="P1171" s="23">
        <v>1</v>
      </c>
      <c r="Q1171" s="19">
        <f t="shared" si="244"/>
        <v>-16</v>
      </c>
      <c r="R1171" s="19">
        <f t="shared" si="245"/>
        <v>-16</v>
      </c>
      <c r="S1171" s="5">
        <f t="shared" si="267"/>
        <v>0</v>
      </c>
      <c r="T1171" s="5">
        <f t="shared" si="268"/>
        <v>0</v>
      </c>
      <c r="U1171" s="5">
        <f t="shared" si="264"/>
        <v>0</v>
      </c>
      <c r="V1171" s="24">
        <v>0</v>
      </c>
      <c r="W1171" s="12">
        <f t="shared" si="265"/>
        <v>-2034.24</v>
      </c>
      <c r="X1171" s="12">
        <f t="shared" si="266"/>
        <v>-2647.84</v>
      </c>
      <c r="Y1171" s="12">
        <f t="shared" si="269"/>
        <v>-4682.08</v>
      </c>
      <c r="Z1171" s="52"/>
      <c r="AA1171" s="25">
        <f t="shared" si="243"/>
        <v>0</v>
      </c>
      <c r="AB1171" s="25"/>
      <c r="AC1171" s="25"/>
      <c r="AD1171" s="25"/>
      <c r="AE1171" s="24">
        <v>1</v>
      </c>
      <c r="AF1171" s="24"/>
      <c r="AG1171" s="52"/>
      <c r="AH1171" s="22" t="s">
        <v>142</v>
      </c>
      <c r="AI1171" s="26"/>
      <c r="AJ1171" s="22" t="s">
        <v>1739</v>
      </c>
    </row>
    <row r="1172" spans="1:36" x14ac:dyDescent="0.2">
      <c r="A1172" s="5">
        <v>1179</v>
      </c>
      <c r="B1172" s="80">
        <v>331017915663</v>
      </c>
      <c r="C1172" s="81">
        <v>650831301368</v>
      </c>
      <c r="D1172" s="52" t="s">
        <v>2140</v>
      </c>
      <c r="E1172" s="52" t="s">
        <v>2141</v>
      </c>
      <c r="F1172" s="52" t="s">
        <v>1260</v>
      </c>
      <c r="G1172" s="58">
        <v>39</v>
      </c>
      <c r="H1172" s="58"/>
      <c r="I1172" s="52">
        <v>10044267</v>
      </c>
      <c r="J1172" s="52">
        <v>38617</v>
      </c>
      <c r="K1172" s="51"/>
      <c r="L1172" s="52"/>
      <c r="M1172" s="22">
        <v>1336</v>
      </c>
      <c r="N1172" s="22"/>
      <c r="O1172" s="23">
        <v>1</v>
      </c>
      <c r="P1172" s="23">
        <v>1</v>
      </c>
      <c r="Q1172" s="19">
        <f t="shared" si="244"/>
        <v>-1336</v>
      </c>
      <c r="R1172" s="19">
        <f t="shared" si="245"/>
        <v>-1336</v>
      </c>
      <c r="S1172" s="5">
        <f t="shared" si="267"/>
        <v>0</v>
      </c>
      <c r="T1172" s="5">
        <f t="shared" si="268"/>
        <v>0</v>
      </c>
      <c r="U1172" s="5">
        <f t="shared" si="264"/>
        <v>0</v>
      </c>
      <c r="V1172" s="24">
        <v>0</v>
      </c>
      <c r="W1172" s="12">
        <f t="shared" si="265"/>
        <v>-169859.04</v>
      </c>
      <c r="X1172" s="12">
        <f t="shared" si="266"/>
        <v>-221094.64</v>
      </c>
      <c r="Y1172" s="12">
        <f t="shared" si="269"/>
        <v>-390953.68000000005</v>
      </c>
      <c r="Z1172" s="52"/>
      <c r="AA1172" s="25">
        <f t="shared" si="243"/>
        <v>0</v>
      </c>
      <c r="AB1172" s="25"/>
      <c r="AC1172" s="25"/>
      <c r="AD1172" s="25"/>
      <c r="AE1172" s="24">
        <v>1</v>
      </c>
      <c r="AF1172" s="24"/>
      <c r="AG1172" s="52"/>
      <c r="AH1172" s="22" t="s">
        <v>142</v>
      </c>
      <c r="AI1172" s="26"/>
      <c r="AJ1172" s="22" t="s">
        <v>1739</v>
      </c>
    </row>
    <row r="1173" spans="1:36" x14ac:dyDescent="0.2">
      <c r="A1173" s="5">
        <v>1180</v>
      </c>
      <c r="B1173" s="80">
        <v>331012151822</v>
      </c>
      <c r="C1173" s="81">
        <v>651016400497</v>
      </c>
      <c r="D1173" s="52" t="s">
        <v>2142</v>
      </c>
      <c r="E1173" s="52" t="s">
        <v>2143</v>
      </c>
      <c r="F1173" s="52" t="s">
        <v>211</v>
      </c>
      <c r="G1173" s="58">
        <v>23</v>
      </c>
      <c r="H1173" s="58">
        <v>2</v>
      </c>
      <c r="I1173" s="52">
        <v>15996281</v>
      </c>
      <c r="J1173" s="52">
        <v>1222913</v>
      </c>
      <c r="K1173" s="51"/>
      <c r="L1173" s="52"/>
      <c r="M1173" s="22">
        <v>235</v>
      </c>
      <c r="N1173" s="22"/>
      <c r="O1173" s="23">
        <v>1</v>
      </c>
      <c r="P1173" s="23">
        <v>1</v>
      </c>
      <c r="Q1173" s="19">
        <f t="shared" si="244"/>
        <v>-235</v>
      </c>
      <c r="R1173" s="19">
        <f t="shared" si="245"/>
        <v>-235</v>
      </c>
      <c r="S1173" s="5">
        <f t="shared" si="267"/>
        <v>0</v>
      </c>
      <c r="T1173" s="5">
        <f t="shared" si="268"/>
        <v>0</v>
      </c>
      <c r="U1173" s="5">
        <f t="shared" si="264"/>
        <v>0</v>
      </c>
      <c r="V1173" s="24">
        <v>0</v>
      </c>
      <c r="W1173" s="12">
        <f t="shared" si="265"/>
        <v>-29877.9</v>
      </c>
      <c r="X1173" s="12">
        <f t="shared" si="266"/>
        <v>-38890.15</v>
      </c>
      <c r="Y1173" s="12">
        <f t="shared" si="269"/>
        <v>-68768.05</v>
      </c>
      <c r="Z1173" s="52"/>
      <c r="AA1173" s="25">
        <f t="shared" si="243"/>
        <v>0</v>
      </c>
      <c r="AB1173" s="25"/>
      <c r="AC1173" s="25"/>
      <c r="AD1173" s="25"/>
      <c r="AE1173" s="24">
        <v>1</v>
      </c>
      <c r="AF1173" s="24"/>
      <c r="AG1173" s="52"/>
      <c r="AH1173" s="22" t="s">
        <v>142</v>
      </c>
      <c r="AI1173" s="26"/>
      <c r="AJ1173" s="22" t="s">
        <v>1739</v>
      </c>
    </row>
    <row r="1174" spans="1:36" x14ac:dyDescent="0.2">
      <c r="A1174" s="5">
        <v>1181</v>
      </c>
      <c r="B1174" s="80">
        <v>330120304608</v>
      </c>
      <c r="C1174" s="81">
        <v>870818300463</v>
      </c>
      <c r="D1174" s="52" t="s">
        <v>2144</v>
      </c>
      <c r="E1174" s="52" t="s">
        <v>2145</v>
      </c>
      <c r="F1174" s="52" t="s">
        <v>787</v>
      </c>
      <c r="G1174" s="58">
        <v>2</v>
      </c>
      <c r="H1174" s="58">
        <v>3</v>
      </c>
      <c r="I1174" s="52" t="s">
        <v>2146</v>
      </c>
      <c r="J1174" s="52">
        <v>406251</v>
      </c>
      <c r="K1174" s="51"/>
      <c r="L1174" s="52"/>
      <c r="M1174" s="22">
        <v>234</v>
      </c>
      <c r="N1174" s="22"/>
      <c r="O1174" s="23">
        <v>1</v>
      </c>
      <c r="P1174" s="23">
        <v>1</v>
      </c>
      <c r="Q1174" s="19">
        <f t="shared" si="244"/>
        <v>-234</v>
      </c>
      <c r="R1174" s="19">
        <f t="shared" si="245"/>
        <v>-234</v>
      </c>
      <c r="S1174" s="5">
        <f t="shared" si="267"/>
        <v>0</v>
      </c>
      <c r="T1174" s="5">
        <f t="shared" si="268"/>
        <v>0</v>
      </c>
      <c r="U1174" s="5">
        <f t="shared" si="264"/>
        <v>0</v>
      </c>
      <c r="V1174" s="24">
        <v>0</v>
      </c>
      <c r="W1174" s="12">
        <f t="shared" si="265"/>
        <v>-29750.76</v>
      </c>
      <c r="X1174" s="12">
        <f t="shared" si="266"/>
        <v>-38724.660000000003</v>
      </c>
      <c r="Y1174" s="12">
        <f t="shared" si="269"/>
        <v>-68475.42</v>
      </c>
      <c r="Z1174" s="52"/>
      <c r="AA1174" s="25">
        <f t="shared" si="243"/>
        <v>0</v>
      </c>
      <c r="AB1174" s="25"/>
      <c r="AC1174" s="25"/>
      <c r="AD1174" s="25"/>
      <c r="AE1174" s="24">
        <v>1</v>
      </c>
      <c r="AF1174" s="24"/>
      <c r="AG1174" s="52"/>
      <c r="AH1174" s="22" t="s">
        <v>142</v>
      </c>
      <c r="AI1174" s="26"/>
      <c r="AJ1174" s="22" t="s">
        <v>1739</v>
      </c>
    </row>
    <row r="1175" spans="1:36" x14ac:dyDescent="0.2">
      <c r="A1175" s="5">
        <v>1182</v>
      </c>
      <c r="B1175" s="80">
        <v>600311202094</v>
      </c>
      <c r="C1175" s="81">
        <v>790518300237</v>
      </c>
      <c r="D1175" s="52" t="s">
        <v>2147</v>
      </c>
      <c r="E1175" s="52" t="s">
        <v>2148</v>
      </c>
      <c r="F1175" s="52" t="s">
        <v>787</v>
      </c>
      <c r="G1175" s="58">
        <v>8</v>
      </c>
      <c r="H1175" s="58"/>
      <c r="I1175" s="52">
        <v>11049465</v>
      </c>
      <c r="J1175" s="52">
        <v>153528</v>
      </c>
      <c r="K1175" s="51"/>
      <c r="L1175" s="52"/>
      <c r="M1175" s="22">
        <v>516</v>
      </c>
      <c r="N1175" s="22"/>
      <c r="O1175" s="23">
        <v>1</v>
      </c>
      <c r="P1175" s="23">
        <v>1</v>
      </c>
      <c r="Q1175" s="19">
        <f t="shared" si="244"/>
        <v>-516</v>
      </c>
      <c r="R1175" s="19">
        <f t="shared" si="245"/>
        <v>-516</v>
      </c>
      <c r="S1175" s="5">
        <f t="shared" si="267"/>
        <v>0</v>
      </c>
      <c r="T1175" s="5">
        <f t="shared" si="268"/>
        <v>0</v>
      </c>
      <c r="U1175" s="5">
        <f t="shared" si="264"/>
        <v>0</v>
      </c>
      <c r="V1175" s="24">
        <v>0</v>
      </c>
      <c r="W1175" s="12">
        <f t="shared" si="265"/>
        <v>-65604.240000000005</v>
      </c>
      <c r="X1175" s="12">
        <f t="shared" si="266"/>
        <v>-85392.840000000011</v>
      </c>
      <c r="Y1175" s="12">
        <f t="shared" si="269"/>
        <v>-150997.08000000002</v>
      </c>
      <c r="Z1175" s="52"/>
      <c r="AA1175" s="25">
        <f t="shared" si="243"/>
        <v>0</v>
      </c>
      <c r="AB1175" s="25"/>
      <c r="AC1175" s="25"/>
      <c r="AD1175" s="25"/>
      <c r="AE1175" s="24">
        <v>1</v>
      </c>
      <c r="AF1175" s="24"/>
      <c r="AG1175" s="52"/>
      <c r="AH1175" s="22" t="s">
        <v>142</v>
      </c>
      <c r="AI1175" s="26"/>
      <c r="AJ1175" s="22" t="s">
        <v>1739</v>
      </c>
    </row>
    <row r="1176" spans="1:36" x14ac:dyDescent="0.2">
      <c r="A1176" s="5">
        <v>1183</v>
      </c>
      <c r="B1176" s="80">
        <v>600700660894</v>
      </c>
      <c r="C1176" s="81">
        <v>120240023505</v>
      </c>
      <c r="D1176" s="52" t="s">
        <v>2149</v>
      </c>
      <c r="E1176" s="52" t="s">
        <v>2150</v>
      </c>
      <c r="F1176" s="52" t="s">
        <v>211</v>
      </c>
      <c r="G1176" s="58">
        <v>25</v>
      </c>
      <c r="H1176" s="58"/>
      <c r="I1176" s="52">
        <v>12751709</v>
      </c>
      <c r="J1176" s="52">
        <v>38173</v>
      </c>
      <c r="K1176" s="51"/>
      <c r="L1176" s="52"/>
      <c r="M1176" s="22">
        <v>742</v>
      </c>
      <c r="N1176" s="22"/>
      <c r="O1176" s="23">
        <v>1</v>
      </c>
      <c r="P1176" s="23">
        <v>1</v>
      </c>
      <c r="Q1176" s="19">
        <f t="shared" si="244"/>
        <v>-742</v>
      </c>
      <c r="R1176" s="19">
        <f t="shared" si="245"/>
        <v>-742</v>
      </c>
      <c r="S1176" s="5">
        <f t="shared" si="267"/>
        <v>0</v>
      </c>
      <c r="T1176" s="5">
        <f t="shared" si="268"/>
        <v>0</v>
      </c>
      <c r="U1176" s="5">
        <f t="shared" si="264"/>
        <v>0</v>
      </c>
      <c r="V1176" s="24">
        <v>0</v>
      </c>
      <c r="W1176" s="12">
        <f t="shared" si="265"/>
        <v>-94337.88</v>
      </c>
      <c r="X1176" s="12">
        <f t="shared" si="266"/>
        <v>-122793.58</v>
      </c>
      <c r="Y1176" s="12">
        <f t="shared" si="269"/>
        <v>-217131.46000000002</v>
      </c>
      <c r="Z1176" s="52"/>
      <c r="AA1176" s="25">
        <f t="shared" si="243"/>
        <v>0</v>
      </c>
      <c r="AB1176" s="25"/>
      <c r="AC1176" s="25"/>
      <c r="AD1176" s="25"/>
      <c r="AE1176" s="24">
        <v>1</v>
      </c>
      <c r="AF1176" s="24"/>
      <c r="AG1176" s="52"/>
      <c r="AH1176" s="22" t="s">
        <v>142</v>
      </c>
      <c r="AI1176" s="26"/>
      <c r="AJ1176" s="22" t="s">
        <v>1739</v>
      </c>
    </row>
    <row r="1177" spans="1:36" x14ac:dyDescent="0.2">
      <c r="A1177" s="5">
        <v>1184</v>
      </c>
      <c r="B1177" s="80">
        <v>331012293791</v>
      </c>
      <c r="C1177" s="81">
        <v>690120302239</v>
      </c>
      <c r="D1177" s="52" t="s">
        <v>2151</v>
      </c>
      <c r="E1177" s="52" t="s">
        <v>2152</v>
      </c>
      <c r="F1177" s="52" t="s">
        <v>965</v>
      </c>
      <c r="G1177" s="58">
        <v>24</v>
      </c>
      <c r="H1177" s="58">
        <v>37</v>
      </c>
      <c r="I1177" s="52">
        <v>16066017</v>
      </c>
      <c r="J1177" s="52">
        <v>123316</v>
      </c>
      <c r="K1177" s="51"/>
      <c r="L1177" s="52"/>
      <c r="M1177" s="22">
        <v>200</v>
      </c>
      <c r="N1177" s="22"/>
      <c r="O1177" s="23">
        <v>1</v>
      </c>
      <c r="P1177" s="23">
        <v>1</v>
      </c>
      <c r="Q1177" s="19">
        <f t="shared" si="244"/>
        <v>-200</v>
      </c>
      <c r="R1177" s="19">
        <f t="shared" si="245"/>
        <v>-200</v>
      </c>
      <c r="S1177" s="5">
        <f t="shared" si="267"/>
        <v>0</v>
      </c>
      <c r="T1177" s="5">
        <f t="shared" si="268"/>
        <v>0</v>
      </c>
      <c r="U1177" s="5">
        <f t="shared" si="264"/>
        <v>0</v>
      </c>
      <c r="V1177" s="24">
        <v>0</v>
      </c>
      <c r="W1177" s="12">
        <f t="shared" si="265"/>
        <v>-25428</v>
      </c>
      <c r="X1177" s="12">
        <f t="shared" si="266"/>
        <v>-33098</v>
      </c>
      <c r="Y1177" s="12">
        <f t="shared" si="269"/>
        <v>-58526</v>
      </c>
      <c r="Z1177" s="52"/>
      <c r="AA1177" s="25">
        <f t="shared" si="243"/>
        <v>0</v>
      </c>
      <c r="AB1177" s="25"/>
      <c r="AC1177" s="25"/>
      <c r="AD1177" s="25"/>
      <c r="AE1177" s="24">
        <v>1</v>
      </c>
      <c r="AF1177" s="24"/>
      <c r="AG1177" s="52"/>
      <c r="AH1177" s="22" t="s">
        <v>581</v>
      </c>
      <c r="AI1177" s="26"/>
      <c r="AJ1177" s="22" t="s">
        <v>1739</v>
      </c>
    </row>
    <row r="1178" spans="1:36" x14ac:dyDescent="0.2">
      <c r="A1178" s="5">
        <v>1185</v>
      </c>
      <c r="B1178" s="80">
        <v>330120410521</v>
      </c>
      <c r="C1178" s="81">
        <v>771110440013</v>
      </c>
      <c r="D1178" s="52" t="s">
        <v>2153</v>
      </c>
      <c r="E1178" s="52" t="s">
        <v>2154</v>
      </c>
      <c r="F1178" s="52" t="s">
        <v>2155</v>
      </c>
      <c r="G1178" s="58">
        <v>3</v>
      </c>
      <c r="H1178" s="58"/>
      <c r="I1178" s="52">
        <v>15406551</v>
      </c>
      <c r="J1178" s="52">
        <v>88546</v>
      </c>
      <c r="K1178" s="51"/>
      <c r="L1178" s="52"/>
      <c r="M1178" s="22">
        <v>130</v>
      </c>
      <c r="N1178" s="22"/>
      <c r="O1178" s="23">
        <v>1</v>
      </c>
      <c r="P1178" s="23">
        <v>1</v>
      </c>
      <c r="Q1178" s="19">
        <f t="shared" si="244"/>
        <v>-130</v>
      </c>
      <c r="R1178" s="19">
        <f t="shared" si="245"/>
        <v>-130</v>
      </c>
      <c r="S1178" s="5">
        <f t="shared" si="267"/>
        <v>0</v>
      </c>
      <c r="T1178" s="5">
        <f t="shared" si="268"/>
        <v>0</v>
      </c>
      <c r="U1178" s="5">
        <f t="shared" si="264"/>
        <v>0</v>
      </c>
      <c r="V1178" s="24">
        <v>0</v>
      </c>
      <c r="W1178" s="12">
        <f t="shared" si="265"/>
        <v>-16528.2</v>
      </c>
      <c r="X1178" s="12">
        <f t="shared" si="266"/>
        <v>-21513.7</v>
      </c>
      <c r="Y1178" s="12">
        <f t="shared" si="269"/>
        <v>-38041.9</v>
      </c>
      <c r="Z1178" s="58"/>
      <c r="AA1178" s="25">
        <f t="shared" si="243"/>
        <v>0</v>
      </c>
      <c r="AB1178" s="25"/>
      <c r="AC1178" s="25"/>
      <c r="AD1178" s="25"/>
      <c r="AE1178" s="24">
        <v>1</v>
      </c>
      <c r="AF1178" s="24"/>
      <c r="AG1178" s="52"/>
      <c r="AH1178" s="22" t="s">
        <v>142</v>
      </c>
      <c r="AI1178" s="26"/>
      <c r="AJ1178" s="22" t="s">
        <v>1739</v>
      </c>
    </row>
    <row r="1179" spans="1:36" x14ac:dyDescent="0.2">
      <c r="A1179" s="5">
        <v>1186</v>
      </c>
      <c r="B1179" s="80">
        <v>331010516081</v>
      </c>
      <c r="C1179" s="81">
        <v>530112401310</v>
      </c>
      <c r="D1179" s="52" t="s">
        <v>2156</v>
      </c>
      <c r="E1179" s="52" t="s">
        <v>2157</v>
      </c>
      <c r="F1179" s="52" t="s">
        <v>965</v>
      </c>
      <c r="G1179" s="58">
        <v>24</v>
      </c>
      <c r="H1179" s="58">
        <v>31</v>
      </c>
      <c r="I1179" s="52">
        <v>157969</v>
      </c>
      <c r="J1179" s="52">
        <v>98977</v>
      </c>
      <c r="K1179" s="51"/>
      <c r="L1179" s="52"/>
      <c r="M1179" s="22">
        <v>329</v>
      </c>
      <c r="N1179" s="22"/>
      <c r="O1179" s="23">
        <v>1</v>
      </c>
      <c r="P1179" s="23">
        <v>1</v>
      </c>
      <c r="Q1179" s="19">
        <f t="shared" si="244"/>
        <v>-329</v>
      </c>
      <c r="R1179" s="19">
        <f t="shared" si="245"/>
        <v>-329</v>
      </c>
      <c r="S1179" s="5">
        <f t="shared" si="267"/>
        <v>0</v>
      </c>
      <c r="T1179" s="5">
        <f t="shared" si="268"/>
        <v>0</v>
      </c>
      <c r="U1179" s="5">
        <f t="shared" si="264"/>
        <v>0</v>
      </c>
      <c r="V1179" s="24">
        <v>0</v>
      </c>
      <c r="W1179" s="12">
        <f t="shared" si="265"/>
        <v>-41829.06</v>
      </c>
      <c r="X1179" s="12">
        <f t="shared" si="266"/>
        <v>-54446.210000000006</v>
      </c>
      <c r="Y1179" s="12">
        <f t="shared" si="269"/>
        <v>-96275.27</v>
      </c>
      <c r="Z1179" s="67"/>
      <c r="AA1179" s="25">
        <f t="shared" si="243"/>
        <v>0</v>
      </c>
      <c r="AB1179" s="25"/>
      <c r="AC1179" s="25"/>
      <c r="AD1179" s="25"/>
      <c r="AE1179" s="24">
        <v>1</v>
      </c>
      <c r="AF1179" s="24"/>
      <c r="AG1179" s="52"/>
      <c r="AH1179" s="22" t="s">
        <v>142</v>
      </c>
      <c r="AI1179" s="26"/>
      <c r="AJ1179" s="22" t="s">
        <v>1739</v>
      </c>
    </row>
    <row r="1180" spans="1:36" x14ac:dyDescent="0.2">
      <c r="A1180" s="5">
        <v>1187</v>
      </c>
      <c r="B1180" s="80">
        <v>331010784408</v>
      </c>
      <c r="C1180" s="81">
        <v>570104300023</v>
      </c>
      <c r="D1180" s="52" t="s">
        <v>2158</v>
      </c>
      <c r="E1180" s="52" t="s">
        <v>2159</v>
      </c>
      <c r="F1180" s="52" t="s">
        <v>2160</v>
      </c>
      <c r="G1180" s="58">
        <v>22</v>
      </c>
      <c r="H1180" s="58">
        <v>11</v>
      </c>
      <c r="I1180" s="52">
        <v>97571551</v>
      </c>
      <c r="J1180" s="52">
        <v>99751</v>
      </c>
      <c r="K1180" s="51"/>
      <c r="L1180" s="52"/>
      <c r="M1180" s="22">
        <v>704</v>
      </c>
      <c r="N1180" s="22"/>
      <c r="O1180" s="23">
        <v>1</v>
      </c>
      <c r="P1180" s="23">
        <v>1</v>
      </c>
      <c r="Q1180" s="19">
        <f t="shared" si="244"/>
        <v>-704</v>
      </c>
      <c r="R1180" s="19">
        <f t="shared" si="245"/>
        <v>-704</v>
      </c>
      <c r="S1180" s="5">
        <f t="shared" si="267"/>
        <v>0</v>
      </c>
      <c r="T1180" s="5">
        <f t="shared" si="268"/>
        <v>0</v>
      </c>
      <c r="U1180" s="5">
        <f t="shared" si="264"/>
        <v>0</v>
      </c>
      <c r="V1180" s="24">
        <v>0</v>
      </c>
      <c r="W1180" s="12">
        <f t="shared" si="265"/>
        <v>-89506.559999999998</v>
      </c>
      <c r="X1180" s="12">
        <f t="shared" si="266"/>
        <v>-116504.96000000001</v>
      </c>
      <c r="Y1180" s="12">
        <f t="shared" si="269"/>
        <v>-206011.52000000002</v>
      </c>
      <c r="Z1180" s="67"/>
      <c r="AA1180" s="25">
        <f t="shared" si="243"/>
        <v>0</v>
      </c>
      <c r="AB1180" s="25"/>
      <c r="AC1180" s="25"/>
      <c r="AD1180" s="25"/>
      <c r="AE1180" s="24">
        <v>1</v>
      </c>
      <c r="AF1180" s="24"/>
      <c r="AG1180" s="52"/>
      <c r="AH1180" s="22" t="s">
        <v>142</v>
      </c>
      <c r="AI1180" s="26"/>
      <c r="AJ1180" s="22" t="s">
        <v>1739</v>
      </c>
    </row>
    <row r="1181" spans="1:36" x14ac:dyDescent="0.2">
      <c r="A1181" s="5">
        <v>1188</v>
      </c>
      <c r="B1181" s="80">
        <v>331012135567</v>
      </c>
      <c r="C1181" s="81">
        <v>620825402374</v>
      </c>
      <c r="D1181" s="52" t="s">
        <v>2161</v>
      </c>
      <c r="E1181" s="52" t="s">
        <v>1938</v>
      </c>
      <c r="F1181" s="52" t="s">
        <v>965</v>
      </c>
      <c r="G1181" s="58">
        <v>24</v>
      </c>
      <c r="H1181" s="58">
        <v>16</v>
      </c>
      <c r="I1181" s="52">
        <v>13823217</v>
      </c>
      <c r="J1181" s="52">
        <v>17328917</v>
      </c>
      <c r="K1181" s="51"/>
      <c r="L1181" s="52"/>
      <c r="M1181" s="22">
        <v>53</v>
      </c>
      <c r="N1181" s="22"/>
      <c r="O1181" s="23">
        <v>1</v>
      </c>
      <c r="P1181" s="23">
        <v>1</v>
      </c>
      <c r="Q1181" s="19">
        <f t="shared" si="244"/>
        <v>-53</v>
      </c>
      <c r="R1181" s="19">
        <f t="shared" si="245"/>
        <v>-53</v>
      </c>
      <c r="S1181" s="5">
        <f t="shared" si="267"/>
        <v>0</v>
      </c>
      <c r="T1181" s="5">
        <f t="shared" si="268"/>
        <v>0</v>
      </c>
      <c r="U1181" s="5">
        <f t="shared" si="264"/>
        <v>0</v>
      </c>
      <c r="V1181" s="24">
        <v>0</v>
      </c>
      <c r="W1181" s="12">
        <f t="shared" si="265"/>
        <v>-6738.42</v>
      </c>
      <c r="X1181" s="12">
        <f t="shared" si="266"/>
        <v>-8770.9700000000012</v>
      </c>
      <c r="Y1181" s="12">
        <f t="shared" si="269"/>
        <v>-15509.390000000001</v>
      </c>
      <c r="Z1181" s="52"/>
      <c r="AA1181" s="25">
        <f t="shared" si="243"/>
        <v>0</v>
      </c>
      <c r="AB1181" s="25"/>
      <c r="AC1181" s="25"/>
      <c r="AD1181" s="25"/>
      <c r="AE1181" s="24">
        <v>1</v>
      </c>
      <c r="AF1181" s="24"/>
      <c r="AG1181" s="52"/>
      <c r="AH1181" s="22" t="s">
        <v>142</v>
      </c>
      <c r="AI1181" s="26"/>
      <c r="AJ1181" s="22" t="s">
        <v>1739</v>
      </c>
    </row>
    <row r="1182" spans="1:36" x14ac:dyDescent="0.2">
      <c r="A1182" s="5">
        <v>1189</v>
      </c>
      <c r="B1182" s="80">
        <v>331018979507</v>
      </c>
      <c r="C1182" s="81">
        <v>831128401788</v>
      </c>
      <c r="D1182" s="52" t="s">
        <v>2162</v>
      </c>
      <c r="E1182" s="52" t="s">
        <v>2163</v>
      </c>
      <c r="F1182" s="52" t="s">
        <v>1260</v>
      </c>
      <c r="G1182" s="58">
        <v>55</v>
      </c>
      <c r="H1182" s="58"/>
      <c r="I1182" s="52">
        <v>6668559</v>
      </c>
      <c r="J1182" s="52">
        <v>18814</v>
      </c>
      <c r="K1182" s="51"/>
      <c r="L1182" s="52"/>
      <c r="M1182" s="22">
        <v>72</v>
      </c>
      <c r="N1182" s="22"/>
      <c r="O1182" s="23">
        <v>1</v>
      </c>
      <c r="P1182" s="23">
        <v>1</v>
      </c>
      <c r="Q1182" s="19">
        <f t="shared" si="244"/>
        <v>-72</v>
      </c>
      <c r="R1182" s="19">
        <f t="shared" si="245"/>
        <v>-72</v>
      </c>
      <c r="S1182" s="5">
        <f t="shared" si="267"/>
        <v>0</v>
      </c>
      <c r="T1182" s="5">
        <f t="shared" si="268"/>
        <v>0</v>
      </c>
      <c r="U1182" s="5">
        <f t="shared" si="264"/>
        <v>0</v>
      </c>
      <c r="V1182" s="24">
        <v>0</v>
      </c>
      <c r="W1182" s="12">
        <f t="shared" si="265"/>
        <v>-9154.08</v>
      </c>
      <c r="X1182" s="12">
        <f t="shared" si="266"/>
        <v>-11915.28</v>
      </c>
      <c r="Y1182" s="12">
        <f t="shared" si="269"/>
        <v>-21069.360000000001</v>
      </c>
      <c r="Z1182" s="52"/>
      <c r="AA1182" s="25">
        <f t="shared" si="243"/>
        <v>0</v>
      </c>
      <c r="AB1182" s="25"/>
      <c r="AC1182" s="25"/>
      <c r="AD1182" s="25"/>
      <c r="AE1182" s="24">
        <v>1</v>
      </c>
      <c r="AF1182" s="24"/>
      <c r="AG1182" s="52"/>
      <c r="AH1182" s="22" t="s">
        <v>142</v>
      </c>
      <c r="AI1182" s="26"/>
      <c r="AJ1182" s="22" t="s">
        <v>1739</v>
      </c>
    </row>
    <row r="1183" spans="1:36" x14ac:dyDescent="0.2">
      <c r="A1183" s="5">
        <v>1190</v>
      </c>
      <c r="B1183" s="80">
        <v>330210636208</v>
      </c>
      <c r="C1183" s="81">
        <v>710731400792</v>
      </c>
      <c r="D1183" s="52" t="s">
        <v>2164</v>
      </c>
      <c r="E1183" s="52" t="s">
        <v>2165</v>
      </c>
      <c r="F1183" s="52"/>
      <c r="G1183" s="58"/>
      <c r="H1183" s="58"/>
      <c r="I1183" s="52">
        <v>40722107</v>
      </c>
      <c r="J1183" s="52">
        <v>40573</v>
      </c>
      <c r="K1183" s="51"/>
      <c r="L1183" s="52"/>
      <c r="M1183" s="22">
        <v>2</v>
      </c>
      <c r="N1183" s="22"/>
      <c r="O1183" s="23">
        <v>1</v>
      </c>
      <c r="P1183" s="23">
        <v>1</v>
      </c>
      <c r="Q1183" s="19">
        <f t="shared" si="244"/>
        <v>-2</v>
      </c>
      <c r="R1183" s="19">
        <f t="shared" si="245"/>
        <v>-2</v>
      </c>
      <c r="S1183" s="5">
        <f t="shared" si="267"/>
        <v>0</v>
      </c>
      <c r="T1183" s="5">
        <f t="shared" si="268"/>
        <v>0</v>
      </c>
      <c r="U1183" s="5">
        <f t="shared" si="264"/>
        <v>0</v>
      </c>
      <c r="V1183" s="24">
        <v>0</v>
      </c>
      <c r="W1183" s="12">
        <f t="shared" si="265"/>
        <v>-254.28</v>
      </c>
      <c r="X1183" s="12">
        <f t="shared" si="266"/>
        <v>-330.98</v>
      </c>
      <c r="Y1183" s="12">
        <f t="shared" si="269"/>
        <v>-585.26</v>
      </c>
      <c r="Z1183" s="52"/>
      <c r="AA1183" s="25">
        <f t="shared" si="243"/>
        <v>0</v>
      </c>
      <c r="AB1183" s="25"/>
      <c r="AC1183" s="25"/>
      <c r="AD1183" s="25"/>
      <c r="AE1183" s="24">
        <v>1</v>
      </c>
      <c r="AF1183" s="24"/>
      <c r="AG1183" s="52"/>
      <c r="AH1183" s="22" t="s">
        <v>142</v>
      </c>
      <c r="AI1183" s="26"/>
      <c r="AJ1183" s="22" t="s">
        <v>1739</v>
      </c>
    </row>
    <row r="1184" spans="1:36" x14ac:dyDescent="0.2">
      <c r="A1184" s="5">
        <v>1191</v>
      </c>
      <c r="B1184" s="80">
        <v>331018922797</v>
      </c>
      <c r="C1184" s="81">
        <v>600622402634</v>
      </c>
      <c r="D1184" s="52" t="s">
        <v>2166</v>
      </c>
      <c r="E1184" s="52" t="s">
        <v>2167</v>
      </c>
      <c r="F1184" s="52" t="s">
        <v>211</v>
      </c>
      <c r="G1184" s="58" t="s">
        <v>49</v>
      </c>
      <c r="H1184" s="58"/>
      <c r="I1184" s="52">
        <v>17329673</v>
      </c>
      <c r="J1184" s="52">
        <v>230686</v>
      </c>
      <c r="K1184" s="51"/>
      <c r="L1184" s="52"/>
      <c r="M1184" s="22">
        <v>111</v>
      </c>
      <c r="N1184" s="22"/>
      <c r="O1184" s="23">
        <v>1</v>
      </c>
      <c r="P1184" s="23">
        <v>1</v>
      </c>
      <c r="Q1184" s="19">
        <f t="shared" si="244"/>
        <v>-111</v>
      </c>
      <c r="R1184" s="19">
        <f t="shared" si="245"/>
        <v>-111</v>
      </c>
      <c r="S1184" s="5">
        <f t="shared" si="267"/>
        <v>0</v>
      </c>
      <c r="T1184" s="5">
        <f t="shared" si="268"/>
        <v>0</v>
      </c>
      <c r="U1184" s="5">
        <f t="shared" si="264"/>
        <v>0</v>
      </c>
      <c r="V1184" s="24">
        <v>0</v>
      </c>
      <c r="W1184" s="12">
        <f t="shared" si="265"/>
        <v>-14112.54</v>
      </c>
      <c r="X1184" s="12">
        <f t="shared" si="266"/>
        <v>-18369.39</v>
      </c>
      <c r="Y1184" s="12">
        <f t="shared" si="269"/>
        <v>-32481.93</v>
      </c>
      <c r="Z1184" s="52"/>
      <c r="AA1184" s="25">
        <f t="shared" si="243"/>
        <v>0</v>
      </c>
      <c r="AB1184" s="25"/>
      <c r="AC1184" s="25"/>
      <c r="AD1184" s="25"/>
      <c r="AE1184" s="24">
        <v>1</v>
      </c>
      <c r="AF1184" s="24"/>
      <c r="AG1184" s="52"/>
      <c r="AH1184" s="22" t="s">
        <v>142</v>
      </c>
      <c r="AI1184" s="26"/>
      <c r="AJ1184" s="22" t="s">
        <v>1739</v>
      </c>
    </row>
    <row r="1185" spans="1:36" x14ac:dyDescent="0.2">
      <c r="A1185" s="5">
        <v>1192</v>
      </c>
      <c r="B1185" s="80">
        <v>331010793935</v>
      </c>
      <c r="C1185" s="81">
        <v>650303402351</v>
      </c>
      <c r="D1185" s="52" t="s">
        <v>2168</v>
      </c>
      <c r="E1185" s="52" t="s">
        <v>2169</v>
      </c>
      <c r="F1185" s="52"/>
      <c r="G1185" s="58"/>
      <c r="H1185" s="58"/>
      <c r="I1185" s="52">
        <v>97902167</v>
      </c>
      <c r="J1185" s="52">
        <v>89369</v>
      </c>
      <c r="K1185" s="51"/>
      <c r="L1185" s="52"/>
      <c r="M1185" s="22">
        <v>474</v>
      </c>
      <c r="N1185" s="22"/>
      <c r="O1185" s="23">
        <v>1</v>
      </c>
      <c r="P1185" s="23">
        <v>1</v>
      </c>
      <c r="Q1185" s="19">
        <f t="shared" si="244"/>
        <v>-474</v>
      </c>
      <c r="R1185" s="19">
        <f t="shared" si="245"/>
        <v>-474</v>
      </c>
      <c r="S1185" s="5">
        <f t="shared" si="267"/>
        <v>0</v>
      </c>
      <c r="T1185" s="5">
        <f t="shared" si="268"/>
        <v>0</v>
      </c>
      <c r="U1185" s="5">
        <f t="shared" si="264"/>
        <v>0</v>
      </c>
      <c r="V1185" s="24">
        <v>0</v>
      </c>
      <c r="W1185" s="12">
        <f t="shared" si="265"/>
        <v>-60264.36</v>
      </c>
      <c r="X1185" s="12">
        <f t="shared" si="266"/>
        <v>-78442.260000000009</v>
      </c>
      <c r="Y1185" s="12">
        <f t="shared" si="269"/>
        <v>-138706.62</v>
      </c>
      <c r="Z1185" s="52"/>
      <c r="AA1185" s="25">
        <f t="shared" si="243"/>
        <v>0</v>
      </c>
      <c r="AB1185" s="25"/>
      <c r="AC1185" s="25"/>
      <c r="AD1185" s="25"/>
      <c r="AE1185" s="24">
        <v>1</v>
      </c>
      <c r="AF1185" s="24"/>
      <c r="AG1185" s="52"/>
      <c r="AH1185" s="22" t="s">
        <v>142</v>
      </c>
      <c r="AI1185" s="26"/>
      <c r="AJ1185" s="22" t="s">
        <v>1739</v>
      </c>
    </row>
    <row r="1186" spans="1:36" x14ac:dyDescent="0.2">
      <c r="A1186" s="5">
        <v>1193</v>
      </c>
      <c r="B1186" s="80">
        <v>330120163379</v>
      </c>
      <c r="C1186" s="81">
        <v>691127400428</v>
      </c>
      <c r="D1186" s="52" t="s">
        <v>6633</v>
      </c>
      <c r="E1186" s="52" t="s">
        <v>2170</v>
      </c>
      <c r="F1186" s="52" t="s">
        <v>211</v>
      </c>
      <c r="G1186" s="58">
        <v>1</v>
      </c>
      <c r="H1186" s="58">
        <v>1</v>
      </c>
      <c r="I1186" s="52">
        <v>19290487</v>
      </c>
      <c r="J1186" s="52">
        <v>5530147</v>
      </c>
      <c r="K1186" s="51"/>
      <c r="L1186" s="52"/>
      <c r="M1186" s="22">
        <v>1</v>
      </c>
      <c r="N1186" s="22"/>
      <c r="O1186" s="23">
        <v>1</v>
      </c>
      <c r="P1186" s="23">
        <v>1</v>
      </c>
      <c r="Q1186" s="19">
        <f t="shared" si="244"/>
        <v>-1</v>
      </c>
      <c r="R1186" s="19">
        <f t="shared" si="245"/>
        <v>-1</v>
      </c>
      <c r="S1186" s="5">
        <f t="shared" si="267"/>
        <v>0</v>
      </c>
      <c r="T1186" s="5">
        <f t="shared" si="268"/>
        <v>0</v>
      </c>
      <c r="U1186" s="5">
        <f t="shared" si="264"/>
        <v>0</v>
      </c>
      <c r="V1186" s="24">
        <v>0</v>
      </c>
      <c r="W1186" s="12">
        <f t="shared" si="265"/>
        <v>-127.14</v>
      </c>
      <c r="X1186" s="12">
        <f t="shared" si="266"/>
        <v>-165.49</v>
      </c>
      <c r="Y1186" s="12">
        <f t="shared" si="269"/>
        <v>-292.63</v>
      </c>
      <c r="Z1186" s="52"/>
      <c r="AA1186" s="25">
        <f t="shared" si="243"/>
        <v>0</v>
      </c>
      <c r="AB1186" s="25"/>
      <c r="AC1186" s="25"/>
      <c r="AD1186" s="25"/>
      <c r="AE1186" s="24">
        <v>1</v>
      </c>
      <c r="AF1186" s="24"/>
      <c r="AG1186" s="52"/>
      <c r="AH1186" s="22" t="s">
        <v>142</v>
      </c>
      <c r="AI1186" s="26"/>
      <c r="AJ1186" s="22" t="s">
        <v>1739</v>
      </c>
    </row>
    <row r="1187" spans="1:36" x14ac:dyDescent="0.2">
      <c r="A1187" s="5">
        <v>1194</v>
      </c>
      <c r="B1187" s="80">
        <v>330120088931</v>
      </c>
      <c r="C1187" s="81">
        <v>870822300831</v>
      </c>
      <c r="D1187" s="52" t="s">
        <v>2171</v>
      </c>
      <c r="E1187" s="52" t="s">
        <v>2172</v>
      </c>
      <c r="F1187" s="52" t="s">
        <v>211</v>
      </c>
      <c r="G1187" s="58">
        <v>25</v>
      </c>
      <c r="H1187" s="58">
        <v>22</v>
      </c>
      <c r="I1187" s="52">
        <v>97898552</v>
      </c>
      <c r="J1187" s="52">
        <v>99753</v>
      </c>
      <c r="K1187" s="51"/>
      <c r="L1187" s="52"/>
      <c r="M1187" s="22">
        <v>190</v>
      </c>
      <c r="N1187" s="22"/>
      <c r="O1187" s="23">
        <v>1</v>
      </c>
      <c r="P1187" s="23">
        <v>1</v>
      </c>
      <c r="Q1187" s="19">
        <f t="shared" si="244"/>
        <v>-190</v>
      </c>
      <c r="R1187" s="19">
        <f t="shared" si="245"/>
        <v>-190</v>
      </c>
      <c r="S1187" s="5">
        <f t="shared" si="267"/>
        <v>0</v>
      </c>
      <c r="T1187" s="5">
        <f t="shared" si="268"/>
        <v>0</v>
      </c>
      <c r="U1187" s="5">
        <f t="shared" si="264"/>
        <v>0</v>
      </c>
      <c r="V1187" s="24">
        <v>0</v>
      </c>
      <c r="W1187" s="12">
        <f t="shared" si="265"/>
        <v>-24156.6</v>
      </c>
      <c r="X1187" s="12">
        <f t="shared" si="266"/>
        <v>-31443.100000000002</v>
      </c>
      <c r="Y1187" s="12">
        <f t="shared" si="269"/>
        <v>-55599.7</v>
      </c>
      <c r="Z1187" s="52"/>
      <c r="AA1187" s="25">
        <f t="shared" ref="AA1187:AA1257" si="282">Q1187-R1187</f>
        <v>0</v>
      </c>
      <c r="AB1187" s="25"/>
      <c r="AC1187" s="25"/>
      <c r="AD1187" s="25"/>
      <c r="AE1187" s="24">
        <v>1</v>
      </c>
      <c r="AF1187" s="24"/>
      <c r="AG1187" s="52"/>
      <c r="AH1187" s="22" t="s">
        <v>142</v>
      </c>
      <c r="AI1187" s="26"/>
      <c r="AJ1187" s="22" t="s">
        <v>1739</v>
      </c>
    </row>
    <row r="1188" spans="1:36" x14ac:dyDescent="0.2">
      <c r="A1188" s="5">
        <v>1195</v>
      </c>
      <c r="B1188" s="80"/>
      <c r="C1188" s="81">
        <v>870822300832</v>
      </c>
      <c r="D1188" s="52" t="s">
        <v>2171</v>
      </c>
      <c r="E1188" s="52" t="s">
        <v>6682</v>
      </c>
      <c r="F1188" s="52" t="s">
        <v>211</v>
      </c>
      <c r="G1188" s="58">
        <v>25</v>
      </c>
      <c r="H1188" s="58">
        <v>22</v>
      </c>
      <c r="I1188" s="52"/>
      <c r="J1188" s="52"/>
      <c r="K1188" s="51"/>
      <c r="L1188" s="52"/>
      <c r="M1188" s="22">
        <v>15</v>
      </c>
      <c r="N1188" s="22"/>
      <c r="O1188" s="23">
        <v>1</v>
      </c>
      <c r="P1188" s="23">
        <v>1</v>
      </c>
      <c r="Q1188" s="19">
        <f t="shared" si="244"/>
        <v>-15</v>
      </c>
      <c r="R1188" s="19">
        <f t="shared" si="245"/>
        <v>-15</v>
      </c>
      <c r="S1188" s="5">
        <f t="shared" ref="S1188" si="283">IF(OR(AND(AH1188="кафе",Q1188&lt;25),AND(AH1188="рестораны",Q1188&lt;110),AND(AH1188="гостиницы",Q1188&lt;70),AND(AH1188="азс и автомойки",Q1188&lt;160),AND(AH1188="сауны",Q1188&lt;80),AND(AH1188="бани",Q1188&lt;50)),1,0)</f>
        <v>0</v>
      </c>
      <c r="T1188" s="5">
        <f t="shared" ref="T1188" si="284">S1188*IF(AH1188="кафе",25-Q1188,IF(AH1188="рестораны",110-Q1188,IF(AH1188="гостиницы",70-Q1188,IF(AH1188="азс и автомойки",160-Q1188,IF(AH1188="сауны",80-Q1188,IF(AH1188="бани",50-Q1188,0))))))</f>
        <v>0</v>
      </c>
      <c r="U1188" s="5">
        <f t="shared" ref="U1188" si="285">(vod+kan)*T1188</f>
        <v>0</v>
      </c>
      <c r="V1188" s="24">
        <v>1</v>
      </c>
      <c r="W1188" s="12">
        <f t="shared" ref="W1188" si="286">IF( OR(AH1188="респ.бюджет",AH1188="гор.бюджет",AH1188="обл.бюджет"),vod_b,IF(AH1188="район",vod_r,IF(AH1188="талсуат",vod_tal,IF(AH1188="коммунал.хоз-во",vod_kom,vod))))*Q1188</f>
        <v>-1907.1</v>
      </c>
      <c r="X1188" s="12">
        <f t="shared" ref="X1188" si="287">IF( OR(AH1188="респ.бюджет",AH1188="гор.бюджет",AH1188="обл.бюджет"),kan_b,IF(AH1188="район",kan_r,IF(AH1188="талсуат",kan_tal,IF(AH1188="коммунал.хоз-во",kan_kom,kan))))*R1188</f>
        <v>-2482.3500000000004</v>
      </c>
      <c r="Y1188" s="12">
        <f t="shared" ref="Y1188" si="288">W1188+X1188+AC1188</f>
        <v>-4389.4500000000007</v>
      </c>
      <c r="Z1188" s="52"/>
      <c r="AA1188" s="25">
        <f t="shared" si="282"/>
        <v>0</v>
      </c>
      <c r="AB1188" s="25"/>
      <c r="AC1188" s="25"/>
      <c r="AD1188" s="25"/>
      <c r="AE1188" s="24">
        <v>1</v>
      </c>
      <c r="AF1188" s="24"/>
      <c r="AG1188" s="52"/>
      <c r="AH1188" s="22" t="s">
        <v>142</v>
      </c>
      <c r="AI1188" s="26"/>
      <c r="AJ1188" s="22" t="s">
        <v>1739</v>
      </c>
    </row>
    <row r="1189" spans="1:36" x14ac:dyDescent="0.2">
      <c r="A1189" s="5">
        <v>1196</v>
      </c>
      <c r="B1189" s="80">
        <v>331012166820</v>
      </c>
      <c r="C1189" s="81">
        <v>90940014672</v>
      </c>
      <c r="D1189" s="52" t="s">
        <v>2173</v>
      </c>
      <c r="E1189" s="52" t="s">
        <v>2174</v>
      </c>
      <c r="F1189" s="52" t="s">
        <v>1708</v>
      </c>
      <c r="G1189" s="58">
        <v>23</v>
      </c>
      <c r="H1189" s="58">
        <v>2</v>
      </c>
      <c r="I1189" s="52">
        <v>196629</v>
      </c>
      <c r="J1189" s="52">
        <v>3457842</v>
      </c>
      <c r="K1189" s="51"/>
      <c r="L1189" s="52"/>
      <c r="M1189" s="22">
        <v>438</v>
      </c>
      <c r="N1189" s="22"/>
      <c r="O1189" s="23">
        <v>1</v>
      </c>
      <c r="P1189" s="23">
        <v>1</v>
      </c>
      <c r="Q1189" s="19">
        <f t="shared" ref="Q1189:Q1258" si="289">(N1189-M1189)*O1189</f>
        <v>-438</v>
      </c>
      <c r="R1189" s="19">
        <f t="shared" ref="R1189:R1258" si="290">(N1189-M1189)*P1189</f>
        <v>-438</v>
      </c>
      <c r="S1189" s="5">
        <f t="shared" si="267"/>
        <v>0</v>
      </c>
      <c r="T1189" s="5">
        <f t="shared" si="268"/>
        <v>0</v>
      </c>
      <c r="U1189" s="5">
        <f t="shared" si="264"/>
        <v>0</v>
      </c>
      <c r="V1189" s="24">
        <v>0</v>
      </c>
      <c r="W1189" s="12">
        <f t="shared" si="265"/>
        <v>-55687.32</v>
      </c>
      <c r="X1189" s="12">
        <f t="shared" si="266"/>
        <v>-72484.62000000001</v>
      </c>
      <c r="Y1189" s="12">
        <f t="shared" si="269"/>
        <v>-128171.94</v>
      </c>
      <c r="Z1189" s="52"/>
      <c r="AA1189" s="25">
        <f t="shared" si="282"/>
        <v>0</v>
      </c>
      <c r="AB1189" s="25"/>
      <c r="AC1189" s="25"/>
      <c r="AD1189" s="25"/>
      <c r="AE1189" s="24">
        <v>1</v>
      </c>
      <c r="AF1189" s="24"/>
      <c r="AG1189" s="52"/>
      <c r="AH1189" s="22" t="s">
        <v>142</v>
      </c>
      <c r="AI1189" s="26"/>
      <c r="AJ1189" s="22" t="s">
        <v>1739</v>
      </c>
    </row>
    <row r="1190" spans="1:36" x14ac:dyDescent="0.2">
      <c r="A1190" s="5">
        <v>1197</v>
      </c>
      <c r="B1190" s="80">
        <v>331010135874</v>
      </c>
      <c r="C1190" s="81">
        <v>670827401891</v>
      </c>
      <c r="D1190" s="52" t="s">
        <v>2175</v>
      </c>
      <c r="E1190" s="52" t="s">
        <v>2176</v>
      </c>
      <c r="F1190" s="52" t="s">
        <v>787</v>
      </c>
      <c r="G1190" s="58">
        <v>6</v>
      </c>
      <c r="H1190" s="58">
        <v>2</v>
      </c>
      <c r="I1190" s="52">
        <v>6667338</v>
      </c>
      <c r="J1190" s="52">
        <v>405558</v>
      </c>
      <c r="K1190" s="51"/>
      <c r="L1190" s="52"/>
      <c r="M1190" s="22">
        <v>247</v>
      </c>
      <c r="N1190" s="22"/>
      <c r="O1190" s="23">
        <v>1</v>
      </c>
      <c r="P1190" s="23">
        <v>1</v>
      </c>
      <c r="Q1190" s="19">
        <f t="shared" si="289"/>
        <v>-247</v>
      </c>
      <c r="R1190" s="19">
        <f t="shared" si="290"/>
        <v>-247</v>
      </c>
      <c r="S1190" s="5">
        <f t="shared" si="267"/>
        <v>0</v>
      </c>
      <c r="T1190" s="5">
        <f t="shared" si="268"/>
        <v>0</v>
      </c>
      <c r="U1190" s="5">
        <f t="shared" si="264"/>
        <v>0</v>
      </c>
      <c r="V1190" s="24">
        <v>0</v>
      </c>
      <c r="W1190" s="12">
        <f t="shared" si="265"/>
        <v>-31403.58</v>
      </c>
      <c r="X1190" s="12">
        <f t="shared" si="266"/>
        <v>-40876.03</v>
      </c>
      <c r="Y1190" s="12">
        <f t="shared" si="269"/>
        <v>-72279.61</v>
      </c>
      <c r="Z1190" s="52"/>
      <c r="AA1190" s="25">
        <f t="shared" si="282"/>
        <v>0</v>
      </c>
      <c r="AB1190" s="25"/>
      <c r="AC1190" s="25"/>
      <c r="AD1190" s="25"/>
      <c r="AE1190" s="24">
        <v>1</v>
      </c>
      <c r="AF1190" s="24"/>
      <c r="AG1190" s="52"/>
      <c r="AH1190" s="22" t="s">
        <v>142</v>
      </c>
      <c r="AI1190" s="26"/>
      <c r="AJ1190" s="22" t="s">
        <v>1739</v>
      </c>
    </row>
    <row r="1191" spans="1:36" x14ac:dyDescent="0.2">
      <c r="A1191" s="5">
        <v>1198</v>
      </c>
      <c r="B1191" s="80">
        <v>331010197148</v>
      </c>
      <c r="C1191" s="81">
        <v>650726401254</v>
      </c>
      <c r="D1191" s="52" t="s">
        <v>2177</v>
      </c>
      <c r="E1191" s="52" t="s">
        <v>2178</v>
      </c>
      <c r="F1191" s="52" t="s">
        <v>1260</v>
      </c>
      <c r="G1191" s="58">
        <v>33</v>
      </c>
      <c r="H1191" s="58">
        <v>4</v>
      </c>
      <c r="I1191" s="52">
        <v>120214035</v>
      </c>
      <c r="J1191" s="52">
        <v>88543</v>
      </c>
      <c r="K1191" s="51"/>
      <c r="L1191" s="52"/>
      <c r="M1191" s="22">
        <v>370</v>
      </c>
      <c r="N1191" s="22"/>
      <c r="O1191" s="23">
        <v>1</v>
      </c>
      <c r="P1191" s="23">
        <v>1</v>
      </c>
      <c r="Q1191" s="19">
        <f t="shared" si="289"/>
        <v>-370</v>
      </c>
      <c r="R1191" s="19">
        <f t="shared" si="290"/>
        <v>-370</v>
      </c>
      <c r="S1191" s="5">
        <f t="shared" si="267"/>
        <v>0</v>
      </c>
      <c r="T1191" s="5">
        <f t="shared" si="268"/>
        <v>0</v>
      </c>
      <c r="U1191" s="5">
        <f t="shared" si="264"/>
        <v>0</v>
      </c>
      <c r="V1191" s="24">
        <v>0</v>
      </c>
      <c r="W1191" s="12">
        <f t="shared" si="265"/>
        <v>-47041.8</v>
      </c>
      <c r="X1191" s="12">
        <f t="shared" si="266"/>
        <v>-61231.3</v>
      </c>
      <c r="Y1191" s="12">
        <f t="shared" si="269"/>
        <v>-108273.1</v>
      </c>
      <c r="Z1191" s="52"/>
      <c r="AA1191" s="25">
        <f t="shared" si="282"/>
        <v>0</v>
      </c>
      <c r="AB1191" s="25"/>
      <c r="AC1191" s="25"/>
      <c r="AD1191" s="25"/>
      <c r="AE1191" s="24">
        <v>1</v>
      </c>
      <c r="AF1191" s="24"/>
      <c r="AG1191" s="52"/>
      <c r="AH1191" s="22" t="s">
        <v>142</v>
      </c>
      <c r="AI1191" s="26"/>
      <c r="AJ1191" s="22" t="s">
        <v>1739</v>
      </c>
    </row>
    <row r="1192" spans="1:36" x14ac:dyDescent="0.2">
      <c r="A1192" s="5">
        <v>1199</v>
      </c>
      <c r="B1192" s="80">
        <v>331010431463</v>
      </c>
      <c r="C1192" s="81">
        <v>720905402210</v>
      </c>
      <c r="D1192" s="52" t="s">
        <v>2179</v>
      </c>
      <c r="E1192" s="52" t="s">
        <v>2180</v>
      </c>
      <c r="F1192" s="52" t="s">
        <v>1067</v>
      </c>
      <c r="G1192" s="58">
        <v>8</v>
      </c>
      <c r="H1192" s="58"/>
      <c r="I1192" s="52">
        <v>13897829</v>
      </c>
      <c r="J1192" s="52">
        <v>88818</v>
      </c>
      <c r="K1192" s="51"/>
      <c r="L1192" s="52"/>
      <c r="M1192" s="22">
        <v>197</v>
      </c>
      <c r="N1192" s="22"/>
      <c r="O1192" s="23">
        <v>1</v>
      </c>
      <c r="P1192" s="23">
        <v>1</v>
      </c>
      <c r="Q1192" s="19">
        <f t="shared" si="289"/>
        <v>-197</v>
      </c>
      <c r="R1192" s="19">
        <f t="shared" si="290"/>
        <v>-197</v>
      </c>
      <c r="S1192" s="5">
        <f t="shared" si="267"/>
        <v>0</v>
      </c>
      <c r="T1192" s="5">
        <f t="shared" si="268"/>
        <v>0</v>
      </c>
      <c r="U1192" s="5">
        <f t="shared" si="264"/>
        <v>0</v>
      </c>
      <c r="V1192" s="24">
        <v>0</v>
      </c>
      <c r="W1192" s="12">
        <f t="shared" si="265"/>
        <v>-25046.58</v>
      </c>
      <c r="X1192" s="12">
        <f t="shared" si="266"/>
        <v>-32601.530000000002</v>
      </c>
      <c r="Y1192" s="12">
        <f t="shared" si="269"/>
        <v>-57648.11</v>
      </c>
      <c r="Z1192" s="52"/>
      <c r="AA1192" s="25">
        <f t="shared" si="282"/>
        <v>0</v>
      </c>
      <c r="AB1192" s="25"/>
      <c r="AC1192" s="25"/>
      <c r="AD1192" s="25"/>
      <c r="AE1192" s="24">
        <v>1</v>
      </c>
      <c r="AF1192" s="24"/>
      <c r="AG1192" s="52"/>
      <c r="AH1192" s="22" t="s">
        <v>142</v>
      </c>
      <c r="AI1192" s="26"/>
      <c r="AJ1192" s="22" t="s">
        <v>1739</v>
      </c>
    </row>
    <row r="1193" spans="1:36" x14ac:dyDescent="0.2">
      <c r="A1193" s="5">
        <v>1200</v>
      </c>
      <c r="B1193" s="80">
        <v>582100232945</v>
      </c>
      <c r="C1193" s="81">
        <v>40340008845</v>
      </c>
      <c r="D1193" s="52" t="s">
        <v>1601</v>
      </c>
      <c r="E1193" s="52" t="s">
        <v>2181</v>
      </c>
      <c r="F1193" s="52" t="s">
        <v>211</v>
      </c>
      <c r="G1193" s="58">
        <v>27</v>
      </c>
      <c r="H1193" s="58">
        <v>36</v>
      </c>
      <c r="I1193" s="52">
        <v>2875518</v>
      </c>
      <c r="J1193" s="52">
        <v>405659</v>
      </c>
      <c r="K1193" s="51"/>
      <c r="L1193" s="52"/>
      <c r="M1193" s="22">
        <v>22</v>
      </c>
      <c r="N1193" s="22"/>
      <c r="O1193" s="23">
        <v>1</v>
      </c>
      <c r="P1193" s="23">
        <v>1</v>
      </c>
      <c r="Q1193" s="19">
        <f t="shared" si="289"/>
        <v>-22</v>
      </c>
      <c r="R1193" s="19">
        <f t="shared" si="290"/>
        <v>-22</v>
      </c>
      <c r="S1193" s="5">
        <f t="shared" si="267"/>
        <v>0</v>
      </c>
      <c r="T1193" s="5">
        <f t="shared" si="268"/>
        <v>0</v>
      </c>
      <c r="U1193" s="5">
        <f t="shared" si="264"/>
        <v>0</v>
      </c>
      <c r="V1193" s="24">
        <v>0</v>
      </c>
      <c r="W1193" s="12">
        <f t="shared" si="265"/>
        <v>-2797.08</v>
      </c>
      <c r="X1193" s="12">
        <f t="shared" si="266"/>
        <v>-3640.78</v>
      </c>
      <c r="Y1193" s="12">
        <f t="shared" si="269"/>
        <v>-6437.8600000000006</v>
      </c>
      <c r="Z1193" s="52"/>
      <c r="AA1193" s="25">
        <f t="shared" si="282"/>
        <v>0</v>
      </c>
      <c r="AB1193" s="25"/>
      <c r="AC1193" s="25"/>
      <c r="AD1193" s="25"/>
      <c r="AE1193" s="24">
        <v>1</v>
      </c>
      <c r="AF1193" s="24"/>
      <c r="AG1193" s="52"/>
      <c r="AH1193" s="22" t="s">
        <v>142</v>
      </c>
      <c r="AI1193" s="26"/>
      <c r="AJ1193" s="22" t="s">
        <v>1739</v>
      </c>
    </row>
    <row r="1194" spans="1:36" x14ac:dyDescent="0.2">
      <c r="A1194" s="5">
        <v>1201</v>
      </c>
      <c r="B1194" s="80">
        <v>331010208631</v>
      </c>
      <c r="C1194" s="81">
        <v>60940017815</v>
      </c>
      <c r="D1194" s="52" t="s">
        <v>2182</v>
      </c>
      <c r="E1194" s="52" t="s">
        <v>2183</v>
      </c>
      <c r="F1194" s="52" t="s">
        <v>211</v>
      </c>
      <c r="G1194" s="58">
        <v>1</v>
      </c>
      <c r="H1194" s="58">
        <v>52</v>
      </c>
      <c r="I1194" s="52">
        <v>8892953</v>
      </c>
      <c r="J1194" s="52">
        <v>316183</v>
      </c>
      <c r="K1194" s="51"/>
      <c r="L1194" s="52"/>
      <c r="M1194" s="22">
        <v>145</v>
      </c>
      <c r="N1194" s="22"/>
      <c r="O1194" s="23">
        <v>1</v>
      </c>
      <c r="P1194" s="23">
        <v>1</v>
      </c>
      <c r="Q1194" s="19">
        <f t="shared" si="289"/>
        <v>-145</v>
      </c>
      <c r="R1194" s="19">
        <f t="shared" si="290"/>
        <v>-145</v>
      </c>
      <c r="S1194" s="5">
        <f t="shared" si="267"/>
        <v>0</v>
      </c>
      <c r="T1194" s="5">
        <f t="shared" si="268"/>
        <v>0</v>
      </c>
      <c r="U1194" s="5">
        <f t="shared" si="264"/>
        <v>0</v>
      </c>
      <c r="V1194" s="24">
        <v>0</v>
      </c>
      <c r="W1194" s="12">
        <f t="shared" si="265"/>
        <v>-18435.3</v>
      </c>
      <c r="X1194" s="12">
        <f t="shared" si="266"/>
        <v>-23996.050000000003</v>
      </c>
      <c r="Y1194" s="12">
        <f t="shared" si="269"/>
        <v>-42431.350000000006</v>
      </c>
      <c r="Z1194" s="52"/>
      <c r="AA1194" s="25">
        <f t="shared" si="282"/>
        <v>0</v>
      </c>
      <c r="AB1194" s="25"/>
      <c r="AC1194" s="25"/>
      <c r="AD1194" s="25"/>
      <c r="AE1194" s="24">
        <v>1</v>
      </c>
      <c r="AF1194" s="24"/>
      <c r="AG1194" s="52"/>
      <c r="AH1194" s="22" t="s">
        <v>142</v>
      </c>
      <c r="AI1194" s="26"/>
      <c r="AJ1194" s="22" t="s">
        <v>1739</v>
      </c>
    </row>
    <row r="1195" spans="1:36" x14ac:dyDescent="0.2">
      <c r="A1195" s="5">
        <v>1202</v>
      </c>
      <c r="B1195" s="80">
        <v>331010257189</v>
      </c>
      <c r="C1195" s="81">
        <v>631122402057</v>
      </c>
      <c r="D1195" s="52" t="s">
        <v>2177</v>
      </c>
      <c r="E1195" s="52" t="s">
        <v>2184</v>
      </c>
      <c r="F1195" s="52" t="s">
        <v>1708</v>
      </c>
      <c r="G1195" s="58">
        <v>25</v>
      </c>
      <c r="H1195" s="58">
        <v>78</v>
      </c>
      <c r="I1195" s="52">
        <v>16143811</v>
      </c>
      <c r="J1195" s="52">
        <v>47466</v>
      </c>
      <c r="K1195" s="51"/>
      <c r="L1195" s="52"/>
      <c r="M1195" s="22">
        <v>81</v>
      </c>
      <c r="N1195" s="22"/>
      <c r="O1195" s="23">
        <v>1</v>
      </c>
      <c r="P1195" s="23">
        <v>1</v>
      </c>
      <c r="Q1195" s="19">
        <f t="shared" si="289"/>
        <v>-81</v>
      </c>
      <c r="R1195" s="19">
        <f t="shared" si="290"/>
        <v>-81</v>
      </c>
      <c r="S1195" s="5">
        <f t="shared" si="267"/>
        <v>0</v>
      </c>
      <c r="T1195" s="5">
        <f t="shared" si="268"/>
        <v>0</v>
      </c>
      <c r="U1195" s="5">
        <f t="shared" si="264"/>
        <v>0</v>
      </c>
      <c r="V1195" s="24">
        <v>0</v>
      </c>
      <c r="W1195" s="12">
        <f t="shared" si="265"/>
        <v>-10298.34</v>
      </c>
      <c r="X1195" s="12">
        <f t="shared" si="266"/>
        <v>-13404.69</v>
      </c>
      <c r="Y1195" s="12">
        <f t="shared" si="269"/>
        <v>-23703.03</v>
      </c>
      <c r="Z1195" s="52"/>
      <c r="AA1195" s="25">
        <f t="shared" si="282"/>
        <v>0</v>
      </c>
      <c r="AB1195" s="25"/>
      <c r="AC1195" s="25"/>
      <c r="AD1195" s="25"/>
      <c r="AE1195" s="24"/>
      <c r="AF1195" s="24"/>
      <c r="AG1195" s="52"/>
      <c r="AH1195" s="22" t="s">
        <v>142</v>
      </c>
      <c r="AI1195" s="26"/>
      <c r="AJ1195" s="22" t="s">
        <v>1739</v>
      </c>
    </row>
    <row r="1196" spans="1:36" x14ac:dyDescent="0.2">
      <c r="A1196" s="5">
        <v>1203</v>
      </c>
      <c r="B1196" s="80">
        <v>330610036666</v>
      </c>
      <c r="C1196" s="81">
        <v>722105301147</v>
      </c>
      <c r="D1196" s="52" t="s">
        <v>2185</v>
      </c>
      <c r="E1196" s="52" t="s">
        <v>2186</v>
      </c>
      <c r="F1196" s="52" t="s">
        <v>1814</v>
      </c>
      <c r="G1196" s="58">
        <v>2</v>
      </c>
      <c r="H1196" s="58">
        <v>1</v>
      </c>
      <c r="I1196" s="52">
        <v>16143770</v>
      </c>
      <c r="J1196" s="52">
        <v>122424</v>
      </c>
      <c r="K1196" s="51"/>
      <c r="L1196" s="52"/>
      <c r="M1196" s="22">
        <v>400</v>
      </c>
      <c r="N1196" s="22"/>
      <c r="O1196" s="23">
        <v>1</v>
      </c>
      <c r="P1196" s="23">
        <v>1</v>
      </c>
      <c r="Q1196" s="19">
        <f t="shared" si="289"/>
        <v>-400</v>
      </c>
      <c r="R1196" s="19">
        <f t="shared" si="290"/>
        <v>-400</v>
      </c>
      <c r="S1196" s="5">
        <f t="shared" si="267"/>
        <v>0</v>
      </c>
      <c r="T1196" s="5">
        <f t="shared" si="268"/>
        <v>0</v>
      </c>
      <c r="U1196" s="5">
        <f t="shared" si="264"/>
        <v>0</v>
      </c>
      <c r="V1196" s="24">
        <v>0</v>
      </c>
      <c r="W1196" s="12">
        <f t="shared" si="265"/>
        <v>-50856</v>
      </c>
      <c r="X1196" s="12">
        <f t="shared" si="266"/>
        <v>-66196</v>
      </c>
      <c r="Y1196" s="12">
        <f t="shared" si="269"/>
        <v>-117052</v>
      </c>
      <c r="Z1196" s="52"/>
      <c r="AA1196" s="25">
        <f t="shared" si="282"/>
        <v>0</v>
      </c>
      <c r="AB1196" s="25"/>
      <c r="AC1196" s="25"/>
      <c r="AD1196" s="25"/>
      <c r="AE1196" s="24">
        <v>1</v>
      </c>
      <c r="AF1196" s="24"/>
      <c r="AG1196" s="52"/>
      <c r="AH1196" s="22" t="s">
        <v>142</v>
      </c>
      <c r="AI1196" s="26"/>
      <c r="AJ1196" s="22" t="s">
        <v>1739</v>
      </c>
    </row>
    <row r="1197" spans="1:36" x14ac:dyDescent="0.2">
      <c r="A1197" s="5">
        <v>1204</v>
      </c>
      <c r="B1197" s="80"/>
      <c r="C1197" s="81">
        <v>722105301148</v>
      </c>
      <c r="D1197" s="52" t="s">
        <v>2185</v>
      </c>
      <c r="E1197" s="52" t="s">
        <v>6678</v>
      </c>
      <c r="F1197" s="52" t="s">
        <v>1814</v>
      </c>
      <c r="G1197" s="58">
        <v>2</v>
      </c>
      <c r="H1197" s="58">
        <v>1</v>
      </c>
      <c r="I1197" s="52"/>
      <c r="J1197" s="52"/>
      <c r="K1197" s="51"/>
      <c r="L1197" s="52"/>
      <c r="M1197" s="22">
        <v>12</v>
      </c>
      <c r="N1197" s="22"/>
      <c r="O1197" s="23">
        <v>1</v>
      </c>
      <c r="P1197" s="23">
        <v>1</v>
      </c>
      <c r="Q1197" s="19">
        <f t="shared" si="289"/>
        <v>-12</v>
      </c>
      <c r="R1197" s="19">
        <f t="shared" si="290"/>
        <v>-12</v>
      </c>
      <c r="S1197" s="5">
        <f t="shared" ref="S1197" si="291">IF(OR(AND(AH1197="кафе",Q1197&lt;25),AND(AH1197="рестораны",Q1197&lt;110),AND(AH1197="гостиницы",Q1197&lt;70),AND(AH1197="азс и автомойки",Q1197&lt;160),AND(AH1197="сауны",Q1197&lt;80),AND(AH1197="бани",Q1197&lt;50)),1,0)</f>
        <v>0</v>
      </c>
      <c r="T1197" s="5">
        <f t="shared" ref="T1197" si="292">S1197*IF(AH1197="кафе",25-Q1197,IF(AH1197="рестораны",110-Q1197,IF(AH1197="гостиницы",70-Q1197,IF(AH1197="азс и автомойки",160-Q1197,IF(AH1197="сауны",80-Q1197,IF(AH1197="бани",50-Q1197,0))))))</f>
        <v>0</v>
      </c>
      <c r="U1197" s="5">
        <f t="shared" ref="U1197" si="293">(vod+kan)*T1197</f>
        <v>0</v>
      </c>
      <c r="V1197" s="24">
        <v>1</v>
      </c>
      <c r="W1197" s="12">
        <f t="shared" ref="W1197" si="294">IF( OR(AH1197="респ.бюджет",AH1197="гор.бюджет",AH1197="обл.бюджет"),vod_b,IF(AH1197="район",vod_r,IF(AH1197="талсуат",vod_tal,IF(AH1197="коммунал.хоз-во",vod_kom,vod))))*Q1197</f>
        <v>-1525.68</v>
      </c>
      <c r="X1197" s="12">
        <f t="shared" ref="X1197" si="295">IF( OR(AH1197="респ.бюджет",AH1197="гор.бюджет",AH1197="обл.бюджет"),kan_b,IF(AH1197="район",kan_r,IF(AH1197="талсуат",kan_tal,IF(AH1197="коммунал.хоз-во",kan_kom,kan))))*R1197</f>
        <v>-1985.88</v>
      </c>
      <c r="Y1197" s="12">
        <f t="shared" ref="Y1197" si="296">W1197+X1197+AC1197</f>
        <v>-3511.5600000000004</v>
      </c>
      <c r="Z1197" s="52"/>
      <c r="AA1197" s="25">
        <f t="shared" si="282"/>
        <v>0</v>
      </c>
      <c r="AB1197" s="25"/>
      <c r="AC1197" s="25"/>
      <c r="AD1197" s="25"/>
      <c r="AE1197" s="24">
        <v>1</v>
      </c>
      <c r="AF1197" s="24"/>
      <c r="AG1197" s="52"/>
      <c r="AH1197" s="22" t="s">
        <v>142</v>
      </c>
      <c r="AI1197" s="26"/>
      <c r="AJ1197" s="22" t="s">
        <v>1739</v>
      </c>
    </row>
    <row r="1198" spans="1:36" x14ac:dyDescent="0.2">
      <c r="A1198" s="5">
        <v>1205</v>
      </c>
      <c r="B1198" s="80">
        <v>331010120227</v>
      </c>
      <c r="C1198" s="81">
        <v>590425403121</v>
      </c>
      <c r="D1198" s="52" t="s">
        <v>2187</v>
      </c>
      <c r="E1198" s="52" t="s">
        <v>2188</v>
      </c>
      <c r="F1198" s="52" t="s">
        <v>1814</v>
      </c>
      <c r="G1198" s="58">
        <v>2</v>
      </c>
      <c r="H1198" s="58">
        <v>57</v>
      </c>
      <c r="I1198" s="52">
        <v>16254259</v>
      </c>
      <c r="J1198" s="52">
        <v>122852</v>
      </c>
      <c r="K1198" s="51"/>
      <c r="L1198" s="52"/>
      <c r="M1198" s="22">
        <v>52</v>
      </c>
      <c r="N1198" s="22"/>
      <c r="O1198" s="23">
        <v>1</v>
      </c>
      <c r="P1198" s="23">
        <v>1</v>
      </c>
      <c r="Q1198" s="19">
        <f t="shared" si="289"/>
        <v>-52</v>
      </c>
      <c r="R1198" s="19">
        <f t="shared" si="290"/>
        <v>-52</v>
      </c>
      <c r="S1198" s="5">
        <f t="shared" si="267"/>
        <v>0</v>
      </c>
      <c r="T1198" s="5">
        <f t="shared" si="268"/>
        <v>0</v>
      </c>
      <c r="U1198" s="5">
        <f t="shared" si="264"/>
        <v>0</v>
      </c>
      <c r="V1198" s="24">
        <v>0</v>
      </c>
      <c r="W1198" s="12">
        <f t="shared" si="265"/>
        <v>-6611.28</v>
      </c>
      <c r="X1198" s="12">
        <f t="shared" si="266"/>
        <v>-8605.48</v>
      </c>
      <c r="Y1198" s="12">
        <f t="shared" si="269"/>
        <v>-15216.759999999998</v>
      </c>
      <c r="Z1198" s="52"/>
      <c r="AA1198" s="25">
        <f t="shared" si="282"/>
        <v>0</v>
      </c>
      <c r="AB1198" s="25"/>
      <c r="AC1198" s="25"/>
      <c r="AD1198" s="25"/>
      <c r="AE1198" s="24">
        <v>1</v>
      </c>
      <c r="AF1198" s="24"/>
      <c r="AG1198" s="52"/>
      <c r="AH1198" s="22" t="s">
        <v>142</v>
      </c>
      <c r="AI1198" s="26"/>
      <c r="AJ1198" s="22" t="s">
        <v>1739</v>
      </c>
    </row>
    <row r="1199" spans="1:36" x14ac:dyDescent="0.2">
      <c r="A1199" s="5">
        <v>1206</v>
      </c>
      <c r="B1199" s="80">
        <v>331010793737</v>
      </c>
      <c r="C1199" s="81">
        <v>660603401306</v>
      </c>
      <c r="D1199" s="52" t="s">
        <v>2189</v>
      </c>
      <c r="E1199" s="52" t="s">
        <v>1912</v>
      </c>
      <c r="F1199" s="52" t="s">
        <v>787</v>
      </c>
      <c r="G1199" s="58">
        <v>9</v>
      </c>
      <c r="H1199" s="58"/>
      <c r="I1199" s="52">
        <v>17313470</v>
      </c>
      <c r="J1199" s="52">
        <v>317177</v>
      </c>
      <c r="K1199" s="51"/>
      <c r="L1199" s="52"/>
      <c r="M1199" s="22">
        <v>108</v>
      </c>
      <c r="N1199" s="22"/>
      <c r="O1199" s="23">
        <v>1</v>
      </c>
      <c r="P1199" s="23">
        <v>1</v>
      </c>
      <c r="Q1199" s="19">
        <f t="shared" si="289"/>
        <v>-108</v>
      </c>
      <c r="R1199" s="19">
        <f t="shared" si="290"/>
        <v>-108</v>
      </c>
      <c r="S1199" s="5">
        <f t="shared" si="267"/>
        <v>0</v>
      </c>
      <c r="T1199" s="5">
        <f t="shared" si="268"/>
        <v>0</v>
      </c>
      <c r="U1199" s="5">
        <f t="shared" si="264"/>
        <v>0</v>
      </c>
      <c r="V1199" s="24">
        <v>0</v>
      </c>
      <c r="W1199" s="12">
        <f t="shared" si="265"/>
        <v>-13731.12</v>
      </c>
      <c r="X1199" s="12">
        <f t="shared" si="266"/>
        <v>-17872.920000000002</v>
      </c>
      <c r="Y1199" s="12">
        <f t="shared" si="269"/>
        <v>-31604.04</v>
      </c>
      <c r="Z1199" s="52"/>
      <c r="AA1199" s="25">
        <f t="shared" si="282"/>
        <v>0</v>
      </c>
      <c r="AB1199" s="25"/>
      <c r="AC1199" s="25"/>
      <c r="AD1199" s="25"/>
      <c r="AE1199" s="24"/>
      <c r="AF1199" s="24"/>
      <c r="AG1199" s="52"/>
      <c r="AH1199" s="22" t="s">
        <v>142</v>
      </c>
      <c r="AI1199" s="26"/>
      <c r="AJ1199" s="22" t="s">
        <v>1739</v>
      </c>
    </row>
    <row r="1200" spans="1:36" x14ac:dyDescent="0.2">
      <c r="A1200" s="5">
        <v>1207</v>
      </c>
      <c r="B1200" s="80">
        <v>331010133273</v>
      </c>
      <c r="C1200" s="87">
        <v>660104300616</v>
      </c>
      <c r="D1200" s="52" t="s">
        <v>2190</v>
      </c>
      <c r="E1200" s="52" t="s">
        <v>2191</v>
      </c>
      <c r="F1200" s="52" t="s">
        <v>787</v>
      </c>
      <c r="G1200" s="58">
        <v>9</v>
      </c>
      <c r="H1200" s="58" t="s">
        <v>280</v>
      </c>
      <c r="I1200" s="50">
        <v>17063672</v>
      </c>
      <c r="J1200" s="50">
        <v>317058</v>
      </c>
      <c r="K1200" s="51"/>
      <c r="L1200" s="50"/>
      <c r="M1200" s="22">
        <v>273</v>
      </c>
      <c r="N1200" s="22"/>
      <c r="O1200" s="23">
        <v>1</v>
      </c>
      <c r="P1200" s="23">
        <v>1</v>
      </c>
      <c r="Q1200" s="19">
        <f t="shared" si="289"/>
        <v>-273</v>
      </c>
      <c r="R1200" s="19">
        <f t="shared" si="290"/>
        <v>-273</v>
      </c>
      <c r="S1200" s="5">
        <f t="shared" si="267"/>
        <v>0</v>
      </c>
      <c r="T1200" s="5">
        <f t="shared" si="268"/>
        <v>0</v>
      </c>
      <c r="U1200" s="5">
        <f t="shared" si="264"/>
        <v>0</v>
      </c>
      <c r="V1200" s="24">
        <v>0</v>
      </c>
      <c r="W1200" s="12">
        <f t="shared" si="265"/>
        <v>-34709.22</v>
      </c>
      <c r="X1200" s="12">
        <f t="shared" si="266"/>
        <v>-45178.770000000004</v>
      </c>
      <c r="Y1200" s="12">
        <f t="shared" si="269"/>
        <v>-79887.990000000005</v>
      </c>
      <c r="Z1200" s="52"/>
      <c r="AA1200" s="25">
        <f t="shared" si="282"/>
        <v>0</v>
      </c>
      <c r="AB1200" s="25"/>
      <c r="AC1200" s="25"/>
      <c r="AD1200" s="25"/>
      <c r="AE1200" s="24">
        <v>1</v>
      </c>
      <c r="AF1200" s="24"/>
      <c r="AG1200" s="50"/>
      <c r="AH1200" s="22" t="s">
        <v>142</v>
      </c>
      <c r="AI1200" s="26"/>
      <c r="AJ1200" s="22" t="s">
        <v>1739</v>
      </c>
    </row>
    <row r="1201" spans="1:36" x14ac:dyDescent="0.2">
      <c r="A1201" s="5">
        <v>1208</v>
      </c>
      <c r="B1201" s="80">
        <v>331012155583</v>
      </c>
      <c r="C1201" s="87">
        <v>760604400388</v>
      </c>
      <c r="D1201" s="52" t="s">
        <v>2192</v>
      </c>
      <c r="E1201" s="52" t="s">
        <v>2193</v>
      </c>
      <c r="F1201" s="52" t="s">
        <v>211</v>
      </c>
      <c r="G1201" s="58">
        <v>27</v>
      </c>
      <c r="H1201" s="58">
        <v>57</v>
      </c>
      <c r="I1201" s="50">
        <v>15653461</v>
      </c>
      <c r="J1201" s="50">
        <v>99412</v>
      </c>
      <c r="K1201" s="51"/>
      <c r="L1201" s="50"/>
      <c r="M1201" s="22">
        <v>168</v>
      </c>
      <c r="N1201" s="22"/>
      <c r="O1201" s="23">
        <v>1</v>
      </c>
      <c r="P1201" s="23">
        <v>1</v>
      </c>
      <c r="Q1201" s="19">
        <f t="shared" si="289"/>
        <v>-168</v>
      </c>
      <c r="R1201" s="19">
        <f t="shared" si="290"/>
        <v>-168</v>
      </c>
      <c r="S1201" s="5">
        <f t="shared" si="267"/>
        <v>0</v>
      </c>
      <c r="T1201" s="5">
        <f t="shared" si="268"/>
        <v>0</v>
      </c>
      <c r="U1201" s="5">
        <f t="shared" si="264"/>
        <v>0</v>
      </c>
      <c r="V1201" s="24">
        <v>0</v>
      </c>
      <c r="W1201" s="12">
        <f t="shared" si="265"/>
        <v>-21359.52</v>
      </c>
      <c r="X1201" s="12">
        <f t="shared" si="266"/>
        <v>-27802.32</v>
      </c>
      <c r="Y1201" s="12">
        <f t="shared" si="269"/>
        <v>-49161.84</v>
      </c>
      <c r="Z1201" s="52"/>
      <c r="AA1201" s="25">
        <f t="shared" si="282"/>
        <v>0</v>
      </c>
      <c r="AB1201" s="25"/>
      <c r="AC1201" s="25"/>
      <c r="AD1201" s="25"/>
      <c r="AE1201" s="24"/>
      <c r="AF1201" s="24"/>
      <c r="AG1201" s="50"/>
      <c r="AH1201" s="22" t="s">
        <v>142</v>
      </c>
      <c r="AI1201" s="26"/>
      <c r="AJ1201" s="22" t="s">
        <v>1739</v>
      </c>
    </row>
    <row r="1202" spans="1:36" x14ac:dyDescent="0.2">
      <c r="A1202" s="5">
        <v>1209</v>
      </c>
      <c r="B1202" s="80"/>
      <c r="C1202" s="87">
        <v>760604400389</v>
      </c>
      <c r="D1202" s="52" t="s">
        <v>2192</v>
      </c>
      <c r="E1202" s="52" t="s">
        <v>6626</v>
      </c>
      <c r="F1202" s="52" t="s">
        <v>211</v>
      </c>
      <c r="G1202" s="58">
        <v>27</v>
      </c>
      <c r="H1202" s="58">
        <v>57</v>
      </c>
      <c r="I1202" s="50"/>
      <c r="J1202" s="50"/>
      <c r="K1202" s="51"/>
      <c r="L1202" s="50"/>
      <c r="M1202" s="22">
        <v>4</v>
      </c>
      <c r="N1202" s="22"/>
      <c r="O1202" s="23">
        <v>1</v>
      </c>
      <c r="P1202" s="23">
        <v>1</v>
      </c>
      <c r="Q1202" s="19">
        <f t="shared" ref="Q1202" si="297">(N1202-M1202)*O1202</f>
        <v>-4</v>
      </c>
      <c r="R1202" s="19">
        <f t="shared" ref="R1202" si="298">(N1202-M1202)*P1202</f>
        <v>-4</v>
      </c>
      <c r="S1202" s="5">
        <f t="shared" ref="S1202" si="299">IF(OR(AND(AH1202="кафе",Q1202&lt;25),AND(AH1202="рестораны",Q1202&lt;110),AND(AH1202="гостиницы",Q1202&lt;70),AND(AH1202="азс и автомойки",Q1202&lt;160),AND(AH1202="сауны",Q1202&lt;80),AND(AH1202="бани",Q1202&lt;50)),1,0)</f>
        <v>0</v>
      </c>
      <c r="T1202" s="5">
        <f t="shared" ref="T1202" si="300">S1202*IF(AH1202="кафе",25-Q1202,IF(AH1202="рестораны",110-Q1202,IF(AH1202="гостиницы",70-Q1202,IF(AH1202="азс и автомойки",160-Q1202,IF(AH1202="сауны",80-Q1202,IF(AH1202="бани",50-Q1202,0))))))</f>
        <v>0</v>
      </c>
      <c r="U1202" s="5">
        <f t="shared" ref="U1202" si="301">(vod+kan)*T1202</f>
        <v>0</v>
      </c>
      <c r="V1202" s="24">
        <v>1</v>
      </c>
      <c r="W1202" s="12">
        <f t="shared" ref="W1202" si="302">IF( OR(AH1202="респ.бюджет",AH1202="гор.бюджет",AH1202="обл.бюджет"),vod_b,IF(AH1202="район",vod_r,IF(AH1202="талсуат",vod_tal,IF(AH1202="коммунал.хоз-во",vod_kom,vod))))*Q1202</f>
        <v>-508.56</v>
      </c>
      <c r="X1202" s="12">
        <f t="shared" ref="X1202" si="303">IF( OR(AH1202="респ.бюджет",AH1202="гор.бюджет",AH1202="обл.бюджет"),kan_b,IF(AH1202="район",kan_r,IF(AH1202="талсуат",kan_tal,IF(AH1202="коммунал.хоз-во",kan_kom,kan))))*R1202</f>
        <v>-661.96</v>
      </c>
      <c r="Y1202" s="12">
        <f t="shared" ref="Y1202" si="304">W1202+X1202+AC1202</f>
        <v>-1170.52</v>
      </c>
      <c r="Z1202" s="52"/>
      <c r="AA1202" s="25">
        <v>0</v>
      </c>
      <c r="AB1202" s="25"/>
      <c r="AC1202" s="25"/>
      <c r="AD1202" s="25"/>
      <c r="AE1202" s="24">
        <v>1</v>
      </c>
      <c r="AF1202" s="24"/>
      <c r="AG1202" s="50"/>
      <c r="AH1202" s="22" t="s">
        <v>142</v>
      </c>
      <c r="AI1202" s="26"/>
      <c r="AJ1202" s="22" t="s">
        <v>1739</v>
      </c>
    </row>
    <row r="1203" spans="1:36" x14ac:dyDescent="0.2">
      <c r="A1203" s="5">
        <v>1210</v>
      </c>
      <c r="B1203" s="80">
        <v>331010691580</v>
      </c>
      <c r="C1203" s="87">
        <v>720117402168</v>
      </c>
      <c r="D1203" s="52" t="s">
        <v>2194</v>
      </c>
      <c r="E1203" s="52" t="s">
        <v>2195</v>
      </c>
      <c r="F1203" s="52" t="s">
        <v>211</v>
      </c>
      <c r="G1203" s="58">
        <v>23</v>
      </c>
      <c r="H1203" s="58">
        <v>6</v>
      </c>
      <c r="I1203" s="50">
        <v>27208950</v>
      </c>
      <c r="J1203" s="50">
        <v>122739</v>
      </c>
      <c r="K1203" s="51"/>
      <c r="L1203" s="50"/>
      <c r="M1203" s="22">
        <v>149</v>
      </c>
      <c r="N1203" s="22"/>
      <c r="O1203" s="23">
        <v>1</v>
      </c>
      <c r="P1203" s="23">
        <v>1</v>
      </c>
      <c r="Q1203" s="19">
        <f t="shared" si="289"/>
        <v>-149</v>
      </c>
      <c r="R1203" s="19">
        <f t="shared" si="290"/>
        <v>-149</v>
      </c>
      <c r="S1203" s="5">
        <f t="shared" si="267"/>
        <v>0</v>
      </c>
      <c r="T1203" s="5">
        <f t="shared" si="268"/>
        <v>0</v>
      </c>
      <c r="U1203" s="5">
        <f t="shared" si="264"/>
        <v>0</v>
      </c>
      <c r="V1203" s="24">
        <v>0</v>
      </c>
      <c r="W1203" s="12">
        <f t="shared" si="265"/>
        <v>-18943.86</v>
      </c>
      <c r="X1203" s="12">
        <f t="shared" si="266"/>
        <v>-24658.010000000002</v>
      </c>
      <c r="Y1203" s="12">
        <f t="shared" si="269"/>
        <v>-43601.87</v>
      </c>
      <c r="Z1203" s="52"/>
      <c r="AA1203" s="25">
        <f t="shared" si="282"/>
        <v>0</v>
      </c>
      <c r="AB1203" s="25"/>
      <c r="AC1203" s="25"/>
      <c r="AD1203" s="25"/>
      <c r="AE1203" s="24">
        <v>1</v>
      </c>
      <c r="AF1203" s="24"/>
      <c r="AG1203" s="50"/>
      <c r="AH1203" s="22" t="s">
        <v>142</v>
      </c>
      <c r="AI1203" s="26"/>
      <c r="AJ1203" s="22" t="s">
        <v>1739</v>
      </c>
    </row>
    <row r="1204" spans="1:36" x14ac:dyDescent="0.2">
      <c r="A1204" s="5">
        <v>1211</v>
      </c>
      <c r="B1204" s="80">
        <v>330120793996</v>
      </c>
      <c r="C1204" s="87">
        <v>920930300622</v>
      </c>
      <c r="D1204" s="52" t="s">
        <v>2196</v>
      </c>
      <c r="E1204" s="52" t="s">
        <v>2197</v>
      </c>
      <c r="F1204" s="52" t="s">
        <v>211</v>
      </c>
      <c r="G1204" s="58">
        <v>1</v>
      </c>
      <c r="H1204" s="58">
        <v>16</v>
      </c>
      <c r="I1204" s="46" t="s">
        <v>2198</v>
      </c>
      <c r="J1204" s="50">
        <v>58173268</v>
      </c>
      <c r="K1204" s="51"/>
      <c r="L1204" s="50"/>
      <c r="M1204" s="22">
        <v>130</v>
      </c>
      <c r="N1204" s="22"/>
      <c r="O1204" s="23">
        <v>1</v>
      </c>
      <c r="P1204" s="23">
        <v>1</v>
      </c>
      <c r="Q1204" s="19">
        <f t="shared" si="289"/>
        <v>-130</v>
      </c>
      <c r="R1204" s="19">
        <f t="shared" si="290"/>
        <v>-130</v>
      </c>
      <c r="S1204" s="5">
        <f t="shared" si="267"/>
        <v>0</v>
      </c>
      <c r="T1204" s="5">
        <f t="shared" si="268"/>
        <v>0</v>
      </c>
      <c r="U1204" s="5">
        <f t="shared" si="264"/>
        <v>0</v>
      </c>
      <c r="V1204" s="24">
        <v>0</v>
      </c>
      <c r="W1204" s="12">
        <f t="shared" si="265"/>
        <v>-16528.2</v>
      </c>
      <c r="X1204" s="12">
        <f t="shared" si="266"/>
        <v>-21513.7</v>
      </c>
      <c r="Y1204" s="12">
        <f t="shared" si="269"/>
        <v>-38041.9</v>
      </c>
      <c r="Z1204" s="52"/>
      <c r="AA1204" s="25">
        <f t="shared" si="282"/>
        <v>0</v>
      </c>
      <c r="AB1204" s="25"/>
      <c r="AC1204" s="25"/>
      <c r="AD1204" s="25"/>
      <c r="AE1204" s="24">
        <v>1</v>
      </c>
      <c r="AF1204" s="24"/>
      <c r="AG1204" s="50"/>
      <c r="AH1204" s="22" t="s">
        <v>142</v>
      </c>
      <c r="AI1204" s="26"/>
      <c r="AJ1204" s="22" t="s">
        <v>1739</v>
      </c>
    </row>
    <row r="1205" spans="1:36" x14ac:dyDescent="0.2">
      <c r="A1205" s="5">
        <v>1212</v>
      </c>
      <c r="B1205" s="80">
        <v>581810159783</v>
      </c>
      <c r="C1205" s="87">
        <v>540929400970</v>
      </c>
      <c r="D1205" s="52" t="s">
        <v>2199</v>
      </c>
      <c r="E1205" s="52" t="s">
        <v>1066</v>
      </c>
      <c r="F1205" s="52"/>
      <c r="G1205" s="58"/>
      <c r="H1205" s="58"/>
      <c r="I1205" s="50">
        <v>3157538</v>
      </c>
      <c r="J1205" s="50">
        <v>57908165</v>
      </c>
      <c r="K1205" s="51"/>
      <c r="L1205" s="50"/>
      <c r="M1205" s="22">
        <v>14</v>
      </c>
      <c r="N1205" s="22"/>
      <c r="O1205" s="23">
        <v>1</v>
      </c>
      <c r="P1205" s="23">
        <v>1</v>
      </c>
      <c r="Q1205" s="19">
        <f t="shared" si="289"/>
        <v>-14</v>
      </c>
      <c r="R1205" s="19">
        <f t="shared" si="290"/>
        <v>-14</v>
      </c>
      <c r="S1205" s="5">
        <f t="shared" si="267"/>
        <v>0</v>
      </c>
      <c r="T1205" s="5">
        <f t="shared" si="268"/>
        <v>0</v>
      </c>
      <c r="U1205" s="5">
        <f t="shared" si="264"/>
        <v>0</v>
      </c>
      <c r="V1205" s="24">
        <v>0</v>
      </c>
      <c r="W1205" s="12">
        <f t="shared" si="265"/>
        <v>-1779.96</v>
      </c>
      <c r="X1205" s="12">
        <f t="shared" si="266"/>
        <v>-2316.86</v>
      </c>
      <c r="Y1205" s="12">
        <f t="shared" si="269"/>
        <v>-4096.82</v>
      </c>
      <c r="Z1205" s="52"/>
      <c r="AA1205" s="25">
        <f t="shared" si="282"/>
        <v>0</v>
      </c>
      <c r="AB1205" s="25"/>
      <c r="AC1205" s="25"/>
      <c r="AD1205" s="25"/>
      <c r="AE1205" s="24"/>
      <c r="AF1205" s="24"/>
      <c r="AG1205" s="50"/>
      <c r="AH1205" s="22" t="s">
        <v>142</v>
      </c>
      <c r="AI1205" s="26"/>
      <c r="AJ1205" s="22" t="s">
        <v>1739</v>
      </c>
    </row>
    <row r="1206" spans="1:36" x14ac:dyDescent="0.2">
      <c r="A1206" s="5">
        <v>1213</v>
      </c>
      <c r="B1206" s="80">
        <v>331010313997</v>
      </c>
      <c r="C1206" s="87">
        <v>650526301925</v>
      </c>
      <c r="D1206" s="52" t="s">
        <v>2200</v>
      </c>
      <c r="E1206" s="52" t="s">
        <v>2201</v>
      </c>
      <c r="F1206" s="52" t="s">
        <v>1814</v>
      </c>
      <c r="G1206" s="58">
        <v>26</v>
      </c>
      <c r="H1206" s="58">
        <v>4</v>
      </c>
      <c r="I1206" s="50">
        <v>15949030</v>
      </c>
      <c r="J1206" s="50">
        <v>39708</v>
      </c>
      <c r="K1206" s="51"/>
      <c r="L1206" s="50"/>
      <c r="M1206" s="22">
        <v>25</v>
      </c>
      <c r="N1206" s="22"/>
      <c r="O1206" s="23">
        <v>1</v>
      </c>
      <c r="P1206" s="23">
        <v>1</v>
      </c>
      <c r="Q1206" s="19">
        <f t="shared" si="289"/>
        <v>-25</v>
      </c>
      <c r="R1206" s="19">
        <f t="shared" si="290"/>
        <v>-25</v>
      </c>
      <c r="S1206" s="5">
        <f t="shared" si="267"/>
        <v>0</v>
      </c>
      <c r="T1206" s="5">
        <f t="shared" si="268"/>
        <v>0</v>
      </c>
      <c r="U1206" s="5">
        <f t="shared" si="264"/>
        <v>0</v>
      </c>
      <c r="V1206" s="24">
        <v>0</v>
      </c>
      <c r="W1206" s="12">
        <f t="shared" si="265"/>
        <v>-3178.5</v>
      </c>
      <c r="X1206" s="12">
        <f t="shared" si="266"/>
        <v>-4137.25</v>
      </c>
      <c r="Y1206" s="12">
        <f t="shared" si="269"/>
        <v>-7315.75</v>
      </c>
      <c r="Z1206" s="52"/>
      <c r="AA1206" s="25">
        <f t="shared" si="282"/>
        <v>0</v>
      </c>
      <c r="AB1206" s="25"/>
      <c r="AC1206" s="25"/>
      <c r="AD1206" s="25"/>
      <c r="AE1206" s="24">
        <v>1</v>
      </c>
      <c r="AF1206" s="24"/>
      <c r="AG1206" s="50"/>
      <c r="AH1206" s="22" t="s">
        <v>142</v>
      </c>
      <c r="AI1206" s="26"/>
      <c r="AJ1206" s="22" t="s">
        <v>1739</v>
      </c>
    </row>
    <row r="1207" spans="1:36" x14ac:dyDescent="0.2">
      <c r="A1207" s="5">
        <v>1214</v>
      </c>
      <c r="B1207" s="80">
        <v>331012154189</v>
      </c>
      <c r="C1207" s="87">
        <v>680427400068</v>
      </c>
      <c r="D1207" s="52" t="s">
        <v>2202</v>
      </c>
      <c r="E1207" s="52" t="s">
        <v>1951</v>
      </c>
      <c r="F1207" s="52" t="s">
        <v>1942</v>
      </c>
      <c r="G1207" s="58">
        <v>3</v>
      </c>
      <c r="H1207" s="58"/>
      <c r="I1207" s="50">
        <v>7071075</v>
      </c>
      <c r="J1207" s="50">
        <v>3160156</v>
      </c>
      <c r="K1207" s="51"/>
      <c r="L1207" s="50"/>
      <c r="M1207" s="22">
        <v>386</v>
      </c>
      <c r="N1207" s="22"/>
      <c r="O1207" s="23">
        <v>1</v>
      </c>
      <c r="P1207" s="23">
        <v>1</v>
      </c>
      <c r="Q1207" s="19">
        <f t="shared" si="289"/>
        <v>-386</v>
      </c>
      <c r="R1207" s="19">
        <f t="shared" si="290"/>
        <v>-386</v>
      </c>
      <c r="S1207" s="5">
        <f t="shared" si="267"/>
        <v>0</v>
      </c>
      <c r="T1207" s="5">
        <f t="shared" si="268"/>
        <v>0</v>
      </c>
      <c r="U1207" s="5">
        <f t="shared" si="264"/>
        <v>0</v>
      </c>
      <c r="V1207" s="24">
        <v>0</v>
      </c>
      <c r="W1207" s="12">
        <f t="shared" si="265"/>
        <v>-49076.04</v>
      </c>
      <c r="X1207" s="12">
        <f t="shared" si="266"/>
        <v>-63879.140000000007</v>
      </c>
      <c r="Y1207" s="12">
        <f t="shared" si="269"/>
        <v>-112955.18000000001</v>
      </c>
      <c r="Z1207" s="52"/>
      <c r="AA1207" s="25">
        <f t="shared" si="282"/>
        <v>0</v>
      </c>
      <c r="AB1207" s="25"/>
      <c r="AC1207" s="25"/>
      <c r="AD1207" s="25"/>
      <c r="AE1207" s="24">
        <v>1</v>
      </c>
      <c r="AF1207" s="24"/>
      <c r="AG1207" s="50"/>
      <c r="AH1207" s="22" t="s">
        <v>142</v>
      </c>
      <c r="AI1207" s="26"/>
      <c r="AJ1207" s="22" t="s">
        <v>1739</v>
      </c>
    </row>
    <row r="1208" spans="1:36" x14ac:dyDescent="0.2">
      <c r="A1208" s="5">
        <v>1215</v>
      </c>
      <c r="B1208" s="80">
        <v>331010690494</v>
      </c>
      <c r="C1208" s="87">
        <v>570121301777</v>
      </c>
      <c r="D1208" s="52" t="s">
        <v>2203</v>
      </c>
      <c r="E1208" s="52" t="s">
        <v>1953</v>
      </c>
      <c r="F1208" s="52"/>
      <c r="G1208" s="58"/>
      <c r="H1208" s="58"/>
      <c r="I1208" s="50">
        <v>500501</v>
      </c>
      <c r="J1208" s="50">
        <v>122912</v>
      </c>
      <c r="K1208" s="51"/>
      <c r="L1208" s="50"/>
      <c r="M1208" s="22">
        <v>449</v>
      </c>
      <c r="N1208" s="22"/>
      <c r="O1208" s="23">
        <v>1</v>
      </c>
      <c r="P1208" s="23">
        <v>1</v>
      </c>
      <c r="Q1208" s="19">
        <f t="shared" si="289"/>
        <v>-449</v>
      </c>
      <c r="R1208" s="19">
        <f t="shared" si="290"/>
        <v>-449</v>
      </c>
      <c r="S1208" s="5">
        <f t="shared" si="267"/>
        <v>0</v>
      </c>
      <c r="T1208" s="5">
        <f t="shared" si="268"/>
        <v>0</v>
      </c>
      <c r="U1208" s="5">
        <f t="shared" si="264"/>
        <v>0</v>
      </c>
      <c r="V1208" s="24">
        <v>0</v>
      </c>
      <c r="W1208" s="12">
        <f t="shared" si="265"/>
        <v>-57085.86</v>
      </c>
      <c r="X1208" s="12">
        <f t="shared" si="266"/>
        <v>-74305.010000000009</v>
      </c>
      <c r="Y1208" s="12">
        <f t="shared" si="269"/>
        <v>-131390.87</v>
      </c>
      <c r="Z1208" s="52"/>
      <c r="AA1208" s="25">
        <f t="shared" si="282"/>
        <v>0</v>
      </c>
      <c r="AB1208" s="25"/>
      <c r="AC1208" s="25"/>
      <c r="AD1208" s="25"/>
      <c r="AE1208" s="24"/>
      <c r="AF1208" s="24"/>
      <c r="AG1208" s="50"/>
      <c r="AH1208" s="22" t="s">
        <v>142</v>
      </c>
      <c r="AI1208" s="26"/>
      <c r="AJ1208" s="22" t="s">
        <v>1739</v>
      </c>
    </row>
    <row r="1209" spans="1:36" x14ac:dyDescent="0.2">
      <c r="A1209" s="5">
        <v>1216</v>
      </c>
      <c r="B1209" s="80">
        <v>331000041119</v>
      </c>
      <c r="C1209" s="87">
        <v>730330401813</v>
      </c>
      <c r="D1209" s="52" t="s">
        <v>2204</v>
      </c>
      <c r="E1209" s="52" t="s">
        <v>2205</v>
      </c>
      <c r="F1209" s="52" t="s">
        <v>1942</v>
      </c>
      <c r="G1209" s="58" t="s">
        <v>2206</v>
      </c>
      <c r="H1209" s="58"/>
      <c r="I1209" s="50">
        <v>16071012</v>
      </c>
      <c r="J1209" s="50">
        <v>122203</v>
      </c>
      <c r="K1209" s="51"/>
      <c r="L1209" s="50"/>
      <c r="M1209" s="22">
        <v>824</v>
      </c>
      <c r="N1209" s="22"/>
      <c r="O1209" s="23">
        <v>1</v>
      </c>
      <c r="P1209" s="23">
        <v>1</v>
      </c>
      <c r="Q1209" s="19">
        <f t="shared" si="289"/>
        <v>-824</v>
      </c>
      <c r="R1209" s="19">
        <f t="shared" si="290"/>
        <v>-824</v>
      </c>
      <c r="S1209" s="5">
        <f t="shared" si="267"/>
        <v>0</v>
      </c>
      <c r="T1209" s="5">
        <f t="shared" si="268"/>
        <v>0</v>
      </c>
      <c r="U1209" s="5">
        <f t="shared" si="264"/>
        <v>0</v>
      </c>
      <c r="V1209" s="24">
        <v>0</v>
      </c>
      <c r="W1209" s="12">
        <f t="shared" si="265"/>
        <v>-104763.36</v>
      </c>
      <c r="X1209" s="12">
        <f t="shared" si="266"/>
        <v>-136363.76</v>
      </c>
      <c r="Y1209" s="12">
        <f t="shared" si="269"/>
        <v>-241127.12</v>
      </c>
      <c r="Z1209" s="52"/>
      <c r="AA1209" s="25">
        <f t="shared" si="282"/>
        <v>0</v>
      </c>
      <c r="AB1209" s="25"/>
      <c r="AC1209" s="25"/>
      <c r="AD1209" s="25"/>
      <c r="AE1209" s="24">
        <v>1</v>
      </c>
      <c r="AF1209" s="24"/>
      <c r="AG1209" s="50"/>
      <c r="AH1209" s="22" t="s">
        <v>142</v>
      </c>
      <c r="AI1209" s="26"/>
      <c r="AJ1209" s="22" t="s">
        <v>1739</v>
      </c>
    </row>
    <row r="1210" spans="1:36" x14ac:dyDescent="0.2">
      <c r="A1210" s="5">
        <v>1217</v>
      </c>
      <c r="B1210" s="80">
        <v>331000041119</v>
      </c>
      <c r="C1210" s="87">
        <v>730330401813</v>
      </c>
      <c r="D1210" s="52" t="s">
        <v>2204</v>
      </c>
      <c r="E1210" s="52" t="s">
        <v>2205</v>
      </c>
      <c r="F1210" s="52" t="s">
        <v>1942</v>
      </c>
      <c r="G1210" s="58" t="s">
        <v>2206</v>
      </c>
      <c r="H1210" s="58"/>
      <c r="I1210" s="50">
        <v>2332312</v>
      </c>
      <c r="J1210" s="50">
        <v>51812</v>
      </c>
      <c r="K1210" s="51"/>
      <c r="L1210" s="50"/>
      <c r="M1210" s="22">
        <v>27</v>
      </c>
      <c r="N1210" s="22"/>
      <c r="O1210" s="23">
        <v>1</v>
      </c>
      <c r="P1210" s="31">
        <v>1</v>
      </c>
      <c r="Q1210" s="19">
        <f t="shared" si="289"/>
        <v>-27</v>
      </c>
      <c r="R1210" s="19">
        <f t="shared" si="290"/>
        <v>-27</v>
      </c>
      <c r="S1210" s="5">
        <f t="shared" si="267"/>
        <v>0</v>
      </c>
      <c r="T1210" s="5">
        <f t="shared" si="268"/>
        <v>0</v>
      </c>
      <c r="U1210" s="5">
        <f t="shared" si="264"/>
        <v>0</v>
      </c>
      <c r="V1210" s="24">
        <v>0</v>
      </c>
      <c r="W1210" s="12">
        <f t="shared" si="265"/>
        <v>-3432.78</v>
      </c>
      <c r="X1210" s="12">
        <f t="shared" si="266"/>
        <v>-4468.2300000000005</v>
      </c>
      <c r="Y1210" s="12">
        <f t="shared" si="269"/>
        <v>-7901.01</v>
      </c>
      <c r="Z1210" s="52"/>
      <c r="AA1210" s="25">
        <f t="shared" si="282"/>
        <v>0</v>
      </c>
      <c r="AB1210" s="25"/>
      <c r="AC1210" s="25"/>
      <c r="AD1210" s="25"/>
      <c r="AE1210" s="24">
        <v>1</v>
      </c>
      <c r="AF1210" s="24"/>
      <c r="AG1210" s="50"/>
      <c r="AH1210" s="22" t="s">
        <v>142</v>
      </c>
      <c r="AI1210" s="26"/>
      <c r="AJ1210" s="22" t="s">
        <v>1739</v>
      </c>
    </row>
    <row r="1211" spans="1:36" x14ac:dyDescent="0.2">
      <c r="A1211" s="5">
        <v>1218</v>
      </c>
      <c r="B1211" s="80">
        <v>331010652788</v>
      </c>
      <c r="C1211" s="87">
        <v>620126401722</v>
      </c>
      <c r="D1211" s="52" t="s">
        <v>2207</v>
      </c>
      <c r="E1211" s="52" t="s">
        <v>2208</v>
      </c>
      <c r="F1211" s="52" t="s">
        <v>1942</v>
      </c>
      <c r="G1211" s="58">
        <v>13</v>
      </c>
      <c r="H1211" s="58">
        <v>2</v>
      </c>
      <c r="I1211" s="50">
        <v>2332312</v>
      </c>
      <c r="J1211" s="50">
        <v>51812</v>
      </c>
      <c r="K1211" s="51"/>
      <c r="L1211" s="52"/>
      <c r="M1211" s="22">
        <v>312</v>
      </c>
      <c r="N1211" s="22"/>
      <c r="O1211" s="23">
        <v>1</v>
      </c>
      <c r="P1211" s="23">
        <v>1</v>
      </c>
      <c r="Q1211" s="19">
        <f t="shared" si="289"/>
        <v>-312</v>
      </c>
      <c r="R1211" s="19">
        <f t="shared" si="290"/>
        <v>-312</v>
      </c>
      <c r="S1211" s="5">
        <f t="shared" si="267"/>
        <v>0</v>
      </c>
      <c r="T1211" s="5">
        <f t="shared" si="268"/>
        <v>0</v>
      </c>
      <c r="U1211" s="5">
        <f t="shared" si="264"/>
        <v>0</v>
      </c>
      <c r="V1211" s="24">
        <v>0</v>
      </c>
      <c r="W1211" s="12">
        <f t="shared" si="265"/>
        <v>-39667.68</v>
      </c>
      <c r="X1211" s="12">
        <f t="shared" si="266"/>
        <v>-51632.880000000005</v>
      </c>
      <c r="Y1211" s="12">
        <f t="shared" si="269"/>
        <v>-91300.56</v>
      </c>
      <c r="Z1211" s="52"/>
      <c r="AA1211" s="25">
        <f t="shared" si="282"/>
        <v>0</v>
      </c>
      <c r="AB1211" s="25"/>
      <c r="AC1211" s="25"/>
      <c r="AD1211" s="25"/>
      <c r="AE1211" s="24">
        <v>1</v>
      </c>
      <c r="AF1211" s="24"/>
      <c r="AG1211" s="52"/>
      <c r="AH1211" s="22" t="s">
        <v>142</v>
      </c>
      <c r="AI1211" s="26"/>
      <c r="AJ1211" s="22" t="s">
        <v>1739</v>
      </c>
    </row>
    <row r="1212" spans="1:36" x14ac:dyDescent="0.2">
      <c r="A1212" s="5">
        <v>1219</v>
      </c>
      <c r="B1212" s="80"/>
      <c r="C1212" s="87">
        <v>530504300496</v>
      </c>
      <c r="D1212" s="52" t="s">
        <v>2209</v>
      </c>
      <c r="E1212" s="52" t="s">
        <v>2210</v>
      </c>
      <c r="F1212" s="52" t="s">
        <v>1942</v>
      </c>
      <c r="G1212" s="58">
        <v>10</v>
      </c>
      <c r="H1212" s="58">
        <v>1</v>
      </c>
      <c r="I1212" s="50">
        <v>401010</v>
      </c>
      <c r="J1212" s="50">
        <v>27118</v>
      </c>
      <c r="K1212" s="51"/>
      <c r="L1212" s="52"/>
      <c r="M1212" s="22">
        <v>498</v>
      </c>
      <c r="N1212" s="22"/>
      <c r="O1212" s="23">
        <v>1</v>
      </c>
      <c r="P1212" s="23">
        <v>1</v>
      </c>
      <c r="Q1212" s="19">
        <f t="shared" si="289"/>
        <v>-498</v>
      </c>
      <c r="R1212" s="19">
        <f t="shared" si="290"/>
        <v>-498</v>
      </c>
      <c r="S1212" s="5">
        <f t="shared" si="267"/>
        <v>0</v>
      </c>
      <c r="T1212" s="5">
        <f t="shared" si="268"/>
        <v>0</v>
      </c>
      <c r="U1212" s="5">
        <f t="shared" si="264"/>
        <v>0</v>
      </c>
      <c r="V1212" s="24">
        <v>0</v>
      </c>
      <c r="W1212" s="12">
        <f t="shared" si="265"/>
        <v>-63315.72</v>
      </c>
      <c r="X1212" s="12">
        <f t="shared" si="266"/>
        <v>-82414.02</v>
      </c>
      <c r="Y1212" s="12">
        <f t="shared" si="269"/>
        <v>-145729.74</v>
      </c>
      <c r="Z1212" s="52"/>
      <c r="AA1212" s="25">
        <f t="shared" si="282"/>
        <v>0</v>
      </c>
      <c r="AB1212" s="25"/>
      <c r="AC1212" s="25"/>
      <c r="AD1212" s="25"/>
      <c r="AE1212" s="24">
        <v>1</v>
      </c>
      <c r="AF1212" s="24"/>
      <c r="AG1212" s="52"/>
      <c r="AH1212" s="22" t="s">
        <v>142</v>
      </c>
      <c r="AI1212" s="26"/>
      <c r="AJ1212" s="22" t="s">
        <v>1739</v>
      </c>
    </row>
    <row r="1213" spans="1:36" x14ac:dyDescent="0.2">
      <c r="A1213" s="5">
        <v>1220</v>
      </c>
      <c r="B1213" s="80"/>
      <c r="C1213" s="87">
        <v>530504300497</v>
      </c>
      <c r="D1213" s="52" t="s">
        <v>2209</v>
      </c>
      <c r="E1213" s="52" t="s">
        <v>6684</v>
      </c>
      <c r="F1213" s="52" t="s">
        <v>1942</v>
      </c>
      <c r="G1213" s="58">
        <v>10</v>
      </c>
      <c r="H1213" s="58">
        <v>1</v>
      </c>
      <c r="I1213" s="50"/>
      <c r="J1213" s="50"/>
      <c r="K1213" s="51"/>
      <c r="L1213" s="52"/>
      <c r="M1213" s="22">
        <v>4</v>
      </c>
      <c r="N1213" s="22"/>
      <c r="O1213" s="23">
        <v>1</v>
      </c>
      <c r="P1213" s="23">
        <v>1</v>
      </c>
      <c r="Q1213" s="19">
        <f t="shared" si="289"/>
        <v>-4</v>
      </c>
      <c r="R1213" s="19">
        <f t="shared" si="290"/>
        <v>-4</v>
      </c>
      <c r="S1213" s="5">
        <f t="shared" ref="S1213" si="305">IF(OR(AND(AH1213="кафе",Q1213&lt;25),AND(AH1213="рестораны",Q1213&lt;110),AND(AH1213="гостиницы",Q1213&lt;70),AND(AH1213="азс и автомойки",Q1213&lt;160),AND(AH1213="сауны",Q1213&lt;80),AND(AH1213="бани",Q1213&lt;50)),1,0)</f>
        <v>0</v>
      </c>
      <c r="T1213" s="5">
        <f t="shared" ref="T1213" si="306">S1213*IF(AH1213="кафе",25-Q1213,IF(AH1213="рестораны",110-Q1213,IF(AH1213="гостиницы",70-Q1213,IF(AH1213="азс и автомойки",160-Q1213,IF(AH1213="сауны",80-Q1213,IF(AH1213="бани",50-Q1213,0))))))</f>
        <v>0</v>
      </c>
      <c r="U1213" s="5">
        <f t="shared" ref="U1213" si="307">(vod+kan)*T1213</f>
        <v>0</v>
      </c>
      <c r="V1213" s="24">
        <v>1</v>
      </c>
      <c r="W1213" s="12">
        <f t="shared" ref="W1213" si="308">IF( OR(AH1213="респ.бюджет",AH1213="гор.бюджет",AH1213="обл.бюджет"),vod_b,IF(AH1213="район",vod_r,IF(AH1213="талсуат",vod_tal,IF(AH1213="коммунал.хоз-во",vod_kom,vod))))*Q1213</f>
        <v>-508.56</v>
      </c>
      <c r="X1213" s="12">
        <f t="shared" ref="X1213" si="309">IF( OR(AH1213="респ.бюджет",AH1213="гор.бюджет",AH1213="обл.бюджет"),kan_b,IF(AH1213="район",kan_r,IF(AH1213="талсуат",kan_tal,IF(AH1213="коммунал.хоз-во",kan_kom,kan))))*R1213</f>
        <v>-661.96</v>
      </c>
      <c r="Y1213" s="12">
        <f t="shared" ref="Y1213" si="310">W1213+X1213+AC1213</f>
        <v>-1170.52</v>
      </c>
      <c r="Z1213" s="52"/>
      <c r="AA1213" s="25">
        <f t="shared" si="282"/>
        <v>0</v>
      </c>
      <c r="AB1213" s="25"/>
      <c r="AC1213" s="25"/>
      <c r="AD1213" s="25"/>
      <c r="AE1213" s="24">
        <v>1</v>
      </c>
      <c r="AF1213" s="24"/>
      <c r="AG1213" s="52"/>
      <c r="AH1213" s="22" t="s">
        <v>142</v>
      </c>
      <c r="AI1213" s="26"/>
      <c r="AJ1213" s="22" t="s">
        <v>1739</v>
      </c>
    </row>
    <row r="1214" spans="1:36" x14ac:dyDescent="0.2">
      <c r="A1214" s="5">
        <v>1221</v>
      </c>
      <c r="B1214" s="80">
        <v>331018854472</v>
      </c>
      <c r="C1214" s="87">
        <v>470702401720</v>
      </c>
      <c r="D1214" s="52" t="s">
        <v>2211</v>
      </c>
      <c r="E1214" s="52" t="s">
        <v>1949</v>
      </c>
      <c r="F1214" s="52" t="s">
        <v>1942</v>
      </c>
      <c r="G1214" s="58">
        <v>30</v>
      </c>
      <c r="H1214" s="58"/>
      <c r="I1214" s="50">
        <v>254327</v>
      </c>
      <c r="J1214" s="50">
        <v>122202</v>
      </c>
      <c r="K1214" s="51"/>
      <c r="L1214" s="52"/>
      <c r="M1214" s="22">
        <v>1603</v>
      </c>
      <c r="N1214" s="22"/>
      <c r="O1214" s="23">
        <v>1</v>
      </c>
      <c r="P1214" s="23">
        <v>1</v>
      </c>
      <c r="Q1214" s="19">
        <f t="shared" si="289"/>
        <v>-1603</v>
      </c>
      <c r="R1214" s="19">
        <f t="shared" si="290"/>
        <v>-1603</v>
      </c>
      <c r="S1214" s="5">
        <f t="shared" si="267"/>
        <v>0</v>
      </c>
      <c r="T1214" s="5">
        <f t="shared" si="268"/>
        <v>0</v>
      </c>
      <c r="U1214" s="5">
        <f t="shared" si="264"/>
        <v>0</v>
      </c>
      <c r="V1214" s="24">
        <v>0</v>
      </c>
      <c r="W1214" s="12">
        <f t="shared" si="265"/>
        <v>-203805.42</v>
      </c>
      <c r="X1214" s="12">
        <f t="shared" si="266"/>
        <v>-265280.47000000003</v>
      </c>
      <c r="Y1214" s="12">
        <f t="shared" si="269"/>
        <v>-469085.89</v>
      </c>
      <c r="Z1214" s="52"/>
      <c r="AA1214" s="25">
        <f t="shared" si="282"/>
        <v>0</v>
      </c>
      <c r="AB1214" s="25"/>
      <c r="AC1214" s="25"/>
      <c r="AD1214" s="25"/>
      <c r="AE1214" s="24">
        <v>1</v>
      </c>
      <c r="AF1214" s="24"/>
      <c r="AG1214" s="52"/>
      <c r="AH1214" s="22" t="s">
        <v>142</v>
      </c>
      <c r="AI1214" s="26"/>
      <c r="AJ1214" s="22" t="s">
        <v>1739</v>
      </c>
    </row>
    <row r="1215" spans="1:36" x14ac:dyDescent="0.2">
      <c r="A1215" s="5">
        <v>1222</v>
      </c>
      <c r="B1215" s="80">
        <v>331012499638</v>
      </c>
      <c r="C1215" s="87">
        <v>750621401829</v>
      </c>
      <c r="D1215" s="52" t="s">
        <v>2212</v>
      </c>
      <c r="E1215" s="52" t="s">
        <v>2213</v>
      </c>
      <c r="F1215" s="52" t="s">
        <v>1942</v>
      </c>
      <c r="G1215" s="58">
        <v>3</v>
      </c>
      <c r="H1215" s="58" t="s">
        <v>2214</v>
      </c>
      <c r="I1215" s="50">
        <v>97898061</v>
      </c>
      <c r="J1215" s="50">
        <v>51393</v>
      </c>
      <c r="K1215" s="51"/>
      <c r="L1215" s="52"/>
      <c r="M1215" s="22">
        <v>1161</v>
      </c>
      <c r="N1215" s="22"/>
      <c r="O1215" s="23">
        <v>1</v>
      </c>
      <c r="P1215" s="23">
        <v>1</v>
      </c>
      <c r="Q1215" s="19">
        <f t="shared" si="289"/>
        <v>-1161</v>
      </c>
      <c r="R1215" s="19">
        <f t="shared" si="290"/>
        <v>-1161</v>
      </c>
      <c r="S1215" s="5">
        <f t="shared" si="267"/>
        <v>0</v>
      </c>
      <c r="T1215" s="5">
        <f t="shared" si="268"/>
        <v>0</v>
      </c>
      <c r="U1215" s="5">
        <f t="shared" si="264"/>
        <v>0</v>
      </c>
      <c r="V1215" s="24">
        <v>0</v>
      </c>
      <c r="W1215" s="12">
        <f t="shared" si="265"/>
        <v>-147609.54</v>
      </c>
      <c r="X1215" s="12">
        <f t="shared" si="266"/>
        <v>-192133.89</v>
      </c>
      <c r="Y1215" s="12">
        <f t="shared" si="269"/>
        <v>-339743.43000000005</v>
      </c>
      <c r="Z1215" s="52"/>
      <c r="AA1215" s="25">
        <f t="shared" si="282"/>
        <v>0</v>
      </c>
      <c r="AB1215" s="25"/>
      <c r="AC1215" s="25"/>
      <c r="AD1215" s="25"/>
      <c r="AE1215" s="24"/>
      <c r="AF1215" s="24"/>
      <c r="AG1215" s="52"/>
      <c r="AH1215" s="22" t="s">
        <v>142</v>
      </c>
      <c r="AI1215" s="26"/>
      <c r="AJ1215" s="22" t="s">
        <v>1739</v>
      </c>
    </row>
    <row r="1216" spans="1:36" x14ac:dyDescent="0.2">
      <c r="A1216" s="5">
        <v>1223</v>
      </c>
      <c r="B1216" s="80"/>
      <c r="C1216" s="87">
        <v>120140020557</v>
      </c>
      <c r="D1216" s="52" t="s">
        <v>2215</v>
      </c>
      <c r="E1216" s="52" t="s">
        <v>2216</v>
      </c>
      <c r="F1216" s="52" t="s">
        <v>1942</v>
      </c>
      <c r="G1216" s="58">
        <v>8</v>
      </c>
      <c r="H1216" s="58">
        <v>6</v>
      </c>
      <c r="I1216" s="50" t="s">
        <v>2217</v>
      </c>
      <c r="J1216" s="50">
        <v>123437</v>
      </c>
      <c r="K1216" s="51"/>
      <c r="L1216" s="52"/>
      <c r="M1216" s="22">
        <v>9352</v>
      </c>
      <c r="N1216" s="22"/>
      <c r="O1216" s="23">
        <v>1</v>
      </c>
      <c r="P1216" s="23">
        <v>1</v>
      </c>
      <c r="Q1216" s="19">
        <f t="shared" si="289"/>
        <v>-9352</v>
      </c>
      <c r="R1216" s="19">
        <f t="shared" si="290"/>
        <v>-9352</v>
      </c>
      <c r="S1216" s="5">
        <f t="shared" si="267"/>
        <v>0</v>
      </c>
      <c r="T1216" s="5">
        <f t="shared" si="268"/>
        <v>0</v>
      </c>
      <c r="U1216" s="5">
        <f t="shared" si="264"/>
        <v>0</v>
      </c>
      <c r="V1216" s="24">
        <v>0</v>
      </c>
      <c r="W1216" s="12">
        <f t="shared" si="265"/>
        <v>-1189013.28</v>
      </c>
      <c r="X1216" s="12">
        <f t="shared" si="266"/>
        <v>-1547662.48</v>
      </c>
      <c r="Y1216" s="12">
        <f t="shared" si="269"/>
        <v>-2736675.76</v>
      </c>
      <c r="Z1216" s="52"/>
      <c r="AA1216" s="25">
        <f t="shared" si="282"/>
        <v>0</v>
      </c>
      <c r="AB1216" s="25"/>
      <c r="AC1216" s="25"/>
      <c r="AD1216" s="25"/>
      <c r="AE1216" s="24">
        <v>1</v>
      </c>
      <c r="AF1216" s="24"/>
      <c r="AG1216" s="52"/>
      <c r="AH1216" s="22" t="s">
        <v>142</v>
      </c>
      <c r="AI1216" s="26"/>
      <c r="AJ1216" s="22" t="s">
        <v>1739</v>
      </c>
    </row>
    <row r="1217" spans="1:36" x14ac:dyDescent="0.2">
      <c r="A1217" s="5">
        <v>1224</v>
      </c>
      <c r="B1217" s="80">
        <v>330100227095</v>
      </c>
      <c r="C1217" s="87"/>
      <c r="D1217" s="52" t="s">
        <v>2218</v>
      </c>
      <c r="E1217" s="52" t="s">
        <v>2219</v>
      </c>
      <c r="F1217" s="52"/>
      <c r="G1217" s="58"/>
      <c r="H1217" s="58"/>
      <c r="I1217" s="50">
        <v>8643896</v>
      </c>
      <c r="J1217" s="50">
        <v>71267</v>
      </c>
      <c r="K1217" s="51"/>
      <c r="L1217" s="52"/>
      <c r="M1217" s="22">
        <v>10</v>
      </c>
      <c r="N1217" s="22"/>
      <c r="O1217" s="23">
        <v>1</v>
      </c>
      <c r="P1217" s="23">
        <v>1</v>
      </c>
      <c r="Q1217" s="19">
        <f t="shared" si="289"/>
        <v>-10</v>
      </c>
      <c r="R1217" s="19">
        <f t="shared" si="290"/>
        <v>-10</v>
      </c>
      <c r="S1217" s="5">
        <f t="shared" si="267"/>
        <v>0</v>
      </c>
      <c r="T1217" s="5">
        <f t="shared" si="268"/>
        <v>0</v>
      </c>
      <c r="U1217" s="5">
        <f t="shared" si="264"/>
        <v>0</v>
      </c>
      <c r="V1217" s="24">
        <v>0</v>
      </c>
      <c r="W1217" s="12">
        <f t="shared" si="265"/>
        <v>-1271.4000000000001</v>
      </c>
      <c r="X1217" s="12">
        <f t="shared" si="266"/>
        <v>-1654.9</v>
      </c>
      <c r="Y1217" s="12">
        <f t="shared" si="269"/>
        <v>-2926.3</v>
      </c>
      <c r="Z1217" s="52"/>
      <c r="AA1217" s="25">
        <f t="shared" si="282"/>
        <v>0</v>
      </c>
      <c r="AB1217" s="25"/>
      <c r="AC1217" s="25"/>
      <c r="AD1217" s="25"/>
      <c r="AE1217" s="24"/>
      <c r="AF1217" s="24"/>
      <c r="AG1217" s="52"/>
      <c r="AH1217" s="22" t="s">
        <v>142</v>
      </c>
      <c r="AI1217" s="26"/>
      <c r="AJ1217" s="22" t="s">
        <v>1739</v>
      </c>
    </row>
    <row r="1218" spans="1:36" x14ac:dyDescent="0.2">
      <c r="A1218" s="5">
        <v>1225</v>
      </c>
      <c r="B1218" s="59">
        <v>331012488292</v>
      </c>
      <c r="C1218" s="82">
        <v>561008301753</v>
      </c>
      <c r="D1218" s="52" t="s">
        <v>2220</v>
      </c>
      <c r="E1218" s="52" t="s">
        <v>2221</v>
      </c>
      <c r="F1218" s="52" t="s">
        <v>1974</v>
      </c>
      <c r="G1218" s="58">
        <v>33</v>
      </c>
      <c r="H1218" s="58">
        <v>2</v>
      </c>
      <c r="I1218" s="52">
        <v>97572916</v>
      </c>
      <c r="J1218" s="50">
        <v>51806</v>
      </c>
      <c r="K1218" s="51"/>
      <c r="L1218" s="52"/>
      <c r="M1218" s="22">
        <v>615</v>
      </c>
      <c r="N1218" s="22"/>
      <c r="O1218" s="23">
        <v>1</v>
      </c>
      <c r="P1218" s="23">
        <v>1</v>
      </c>
      <c r="Q1218" s="19">
        <f t="shared" si="289"/>
        <v>-615</v>
      </c>
      <c r="R1218" s="19">
        <f t="shared" si="290"/>
        <v>-615</v>
      </c>
      <c r="S1218" s="5">
        <f t="shared" si="267"/>
        <v>0</v>
      </c>
      <c r="T1218" s="5">
        <f t="shared" si="268"/>
        <v>0</v>
      </c>
      <c r="U1218" s="5">
        <f t="shared" si="264"/>
        <v>0</v>
      </c>
      <c r="V1218" s="24">
        <v>0</v>
      </c>
      <c r="W1218" s="12">
        <f t="shared" si="265"/>
        <v>-78191.100000000006</v>
      </c>
      <c r="X1218" s="12">
        <f t="shared" si="266"/>
        <v>-101776.35</v>
      </c>
      <c r="Y1218" s="12">
        <f t="shared" si="269"/>
        <v>-179967.45</v>
      </c>
      <c r="Z1218" s="52"/>
      <c r="AA1218" s="25">
        <f t="shared" si="282"/>
        <v>0</v>
      </c>
      <c r="AB1218" s="25"/>
      <c r="AC1218" s="25"/>
      <c r="AD1218" s="25"/>
      <c r="AE1218" s="24">
        <v>1</v>
      </c>
      <c r="AF1218" s="24"/>
      <c r="AG1218" s="52"/>
      <c r="AH1218" s="22" t="s">
        <v>142</v>
      </c>
      <c r="AI1218" s="26"/>
      <c r="AJ1218" s="22" t="s">
        <v>1739</v>
      </c>
    </row>
    <row r="1219" spans="1:36" x14ac:dyDescent="0.2">
      <c r="A1219" s="5">
        <v>1226</v>
      </c>
      <c r="B1219" s="59">
        <v>331010024333</v>
      </c>
      <c r="C1219" s="82">
        <v>660319401580</v>
      </c>
      <c r="D1219" s="52" t="s">
        <v>2222</v>
      </c>
      <c r="E1219" s="52" t="s">
        <v>2223</v>
      </c>
      <c r="F1219" s="52" t="s">
        <v>2224</v>
      </c>
      <c r="G1219" s="58">
        <v>2</v>
      </c>
      <c r="H1219" s="58"/>
      <c r="I1219" s="52" t="s">
        <v>2225</v>
      </c>
      <c r="J1219" s="50">
        <v>51893</v>
      </c>
      <c r="K1219" s="51"/>
      <c r="L1219" s="52"/>
      <c r="M1219" s="22">
        <v>245</v>
      </c>
      <c r="N1219" s="22"/>
      <c r="O1219" s="23">
        <v>1</v>
      </c>
      <c r="P1219" s="23">
        <v>1</v>
      </c>
      <c r="Q1219" s="19">
        <f t="shared" si="289"/>
        <v>-245</v>
      </c>
      <c r="R1219" s="19">
        <f t="shared" si="290"/>
        <v>-245</v>
      </c>
      <c r="S1219" s="5">
        <f t="shared" si="267"/>
        <v>0</v>
      </c>
      <c r="T1219" s="5">
        <f t="shared" si="268"/>
        <v>0</v>
      </c>
      <c r="U1219" s="5">
        <f t="shared" si="264"/>
        <v>0</v>
      </c>
      <c r="V1219" s="24">
        <v>0</v>
      </c>
      <c r="W1219" s="12">
        <f t="shared" si="265"/>
        <v>-31149.3</v>
      </c>
      <c r="X1219" s="12">
        <f t="shared" si="266"/>
        <v>-40545.050000000003</v>
      </c>
      <c r="Y1219" s="12">
        <f t="shared" si="269"/>
        <v>-71694.350000000006</v>
      </c>
      <c r="Z1219" s="52"/>
      <c r="AA1219" s="25">
        <f t="shared" si="282"/>
        <v>0</v>
      </c>
      <c r="AB1219" s="25"/>
      <c r="AC1219" s="25"/>
      <c r="AD1219" s="25"/>
      <c r="AE1219" s="24"/>
      <c r="AF1219" s="24"/>
      <c r="AG1219" s="52"/>
      <c r="AH1219" s="22" t="s">
        <v>142</v>
      </c>
      <c r="AI1219" s="26"/>
      <c r="AJ1219" s="22" t="s">
        <v>1739</v>
      </c>
    </row>
    <row r="1220" spans="1:36" x14ac:dyDescent="0.2">
      <c r="A1220" s="5">
        <v>1227</v>
      </c>
      <c r="B1220" s="80">
        <v>331012170609</v>
      </c>
      <c r="C1220" s="81"/>
      <c r="D1220" s="52" t="s">
        <v>2226</v>
      </c>
      <c r="E1220" s="52" t="s">
        <v>2227</v>
      </c>
      <c r="F1220" s="52"/>
      <c r="G1220" s="58"/>
      <c r="H1220" s="58"/>
      <c r="I1220" s="52">
        <v>1661528</v>
      </c>
      <c r="J1220" s="52">
        <v>181925</v>
      </c>
      <c r="K1220" s="51"/>
      <c r="L1220" s="52"/>
      <c r="M1220" s="22">
        <v>0</v>
      </c>
      <c r="N1220" s="22"/>
      <c r="O1220" s="23">
        <v>1</v>
      </c>
      <c r="P1220" s="23">
        <v>1</v>
      </c>
      <c r="Q1220" s="19">
        <f t="shared" si="289"/>
        <v>0</v>
      </c>
      <c r="R1220" s="19">
        <f t="shared" si="290"/>
        <v>0</v>
      </c>
      <c r="S1220" s="5">
        <f t="shared" si="267"/>
        <v>0</v>
      </c>
      <c r="T1220" s="5">
        <f t="shared" si="268"/>
        <v>0</v>
      </c>
      <c r="U1220" s="5">
        <f t="shared" si="264"/>
        <v>0</v>
      </c>
      <c r="V1220" s="24">
        <v>0</v>
      </c>
      <c r="W1220" s="12">
        <f t="shared" si="265"/>
        <v>0</v>
      </c>
      <c r="X1220" s="12">
        <f t="shared" si="266"/>
        <v>0</v>
      </c>
      <c r="Y1220" s="12">
        <f t="shared" si="269"/>
        <v>0</v>
      </c>
      <c r="Z1220" s="52"/>
      <c r="AA1220" s="25">
        <f t="shared" si="282"/>
        <v>0</v>
      </c>
      <c r="AB1220" s="25"/>
      <c r="AC1220" s="25"/>
      <c r="AD1220" s="25"/>
      <c r="AE1220" s="24"/>
      <c r="AF1220" s="24"/>
      <c r="AG1220" s="52"/>
      <c r="AH1220" s="22" t="s">
        <v>142</v>
      </c>
      <c r="AI1220" s="26"/>
      <c r="AJ1220" s="22" t="s">
        <v>1739</v>
      </c>
    </row>
    <row r="1221" spans="1:36" x14ac:dyDescent="0.2">
      <c r="A1221" s="5">
        <v>1228</v>
      </c>
      <c r="B1221" s="80">
        <v>331010351371</v>
      </c>
      <c r="C1221" s="81">
        <v>620128400081</v>
      </c>
      <c r="D1221" s="52" t="s">
        <v>2228</v>
      </c>
      <c r="E1221" s="52" t="s">
        <v>2229</v>
      </c>
      <c r="F1221" s="52"/>
      <c r="G1221" s="58"/>
      <c r="H1221" s="58"/>
      <c r="I1221" s="52">
        <v>2891</v>
      </c>
      <c r="J1221" s="52">
        <v>58172379</v>
      </c>
      <c r="K1221" s="51"/>
      <c r="L1221" s="52"/>
      <c r="M1221" s="22">
        <v>81</v>
      </c>
      <c r="N1221" s="22"/>
      <c r="O1221" s="23">
        <v>1</v>
      </c>
      <c r="P1221" s="23">
        <v>1</v>
      </c>
      <c r="Q1221" s="19">
        <f t="shared" si="289"/>
        <v>-81</v>
      </c>
      <c r="R1221" s="19">
        <f t="shared" si="290"/>
        <v>-81</v>
      </c>
      <c r="S1221" s="5">
        <f t="shared" si="267"/>
        <v>0</v>
      </c>
      <c r="T1221" s="5">
        <f t="shared" si="268"/>
        <v>0</v>
      </c>
      <c r="U1221" s="5">
        <f t="shared" si="264"/>
        <v>0</v>
      </c>
      <c r="V1221" s="24">
        <v>0</v>
      </c>
      <c r="W1221" s="12">
        <f t="shared" si="265"/>
        <v>-10298.34</v>
      </c>
      <c r="X1221" s="12">
        <f t="shared" si="266"/>
        <v>-13404.69</v>
      </c>
      <c r="Y1221" s="12">
        <f t="shared" si="269"/>
        <v>-23703.03</v>
      </c>
      <c r="Z1221" s="52"/>
      <c r="AA1221" s="25">
        <f t="shared" si="282"/>
        <v>0</v>
      </c>
      <c r="AB1221" s="25"/>
      <c r="AC1221" s="25"/>
      <c r="AD1221" s="25"/>
      <c r="AE1221" s="24">
        <v>1</v>
      </c>
      <c r="AF1221" s="24"/>
      <c r="AG1221" s="52"/>
      <c r="AH1221" s="22" t="s">
        <v>142</v>
      </c>
      <c r="AI1221" s="26"/>
      <c r="AJ1221" s="22" t="s">
        <v>1739</v>
      </c>
    </row>
    <row r="1222" spans="1:36" x14ac:dyDescent="0.2">
      <c r="A1222" s="5">
        <v>1229</v>
      </c>
      <c r="B1222" s="80"/>
      <c r="C1222" s="81">
        <v>830713401628</v>
      </c>
      <c r="D1222" s="52" t="s">
        <v>2230</v>
      </c>
      <c r="E1222" s="52" t="s">
        <v>2231</v>
      </c>
      <c r="F1222" s="52" t="s">
        <v>123</v>
      </c>
      <c r="G1222" s="58">
        <v>42</v>
      </c>
      <c r="H1222" s="58"/>
      <c r="I1222" s="52">
        <v>107557</v>
      </c>
      <c r="J1222" s="52">
        <v>58172153</v>
      </c>
      <c r="K1222" s="51"/>
      <c r="L1222" s="52"/>
      <c r="M1222" s="22">
        <v>152</v>
      </c>
      <c r="N1222" s="22"/>
      <c r="O1222" s="23">
        <v>1</v>
      </c>
      <c r="P1222" s="23">
        <v>1</v>
      </c>
      <c r="Q1222" s="19">
        <f t="shared" si="289"/>
        <v>-152</v>
      </c>
      <c r="R1222" s="19">
        <f t="shared" si="290"/>
        <v>-152</v>
      </c>
      <c r="S1222" s="5">
        <f t="shared" si="267"/>
        <v>0</v>
      </c>
      <c r="T1222" s="5">
        <f t="shared" si="268"/>
        <v>0</v>
      </c>
      <c r="U1222" s="5">
        <f t="shared" si="264"/>
        <v>0</v>
      </c>
      <c r="V1222" s="24">
        <v>0</v>
      </c>
      <c r="W1222" s="12">
        <f t="shared" si="265"/>
        <v>-19325.28</v>
      </c>
      <c r="X1222" s="12">
        <f t="shared" si="266"/>
        <v>-25154.480000000003</v>
      </c>
      <c r="Y1222" s="12">
        <f t="shared" si="269"/>
        <v>-44479.76</v>
      </c>
      <c r="Z1222" s="52"/>
      <c r="AA1222" s="25">
        <f t="shared" si="282"/>
        <v>0</v>
      </c>
      <c r="AB1222" s="25"/>
      <c r="AC1222" s="25"/>
      <c r="AD1222" s="25"/>
      <c r="AE1222" s="24"/>
      <c r="AF1222" s="24"/>
      <c r="AG1222" s="52"/>
      <c r="AH1222" s="22" t="s">
        <v>142</v>
      </c>
      <c r="AI1222" s="26"/>
      <c r="AJ1222" s="22" t="s">
        <v>1739</v>
      </c>
    </row>
    <row r="1223" spans="1:36" x14ac:dyDescent="0.2">
      <c r="A1223" s="5">
        <v>1230</v>
      </c>
      <c r="B1223" s="46"/>
      <c r="C1223" s="47">
        <v>510121401663</v>
      </c>
      <c r="D1223" s="50" t="s">
        <v>2232</v>
      </c>
      <c r="E1223" s="46" t="s">
        <v>2233</v>
      </c>
      <c r="F1223" s="46" t="s">
        <v>1708</v>
      </c>
      <c r="G1223" s="49">
        <v>25</v>
      </c>
      <c r="H1223" s="49">
        <v>86</v>
      </c>
      <c r="I1223" s="50">
        <v>316951</v>
      </c>
      <c r="J1223" s="50">
        <v>5619</v>
      </c>
      <c r="K1223" s="51"/>
      <c r="L1223" s="50"/>
      <c r="M1223" s="22">
        <v>558</v>
      </c>
      <c r="N1223" s="22"/>
      <c r="O1223" s="23">
        <v>1</v>
      </c>
      <c r="P1223" s="23">
        <v>1</v>
      </c>
      <c r="Q1223" s="19">
        <f t="shared" si="289"/>
        <v>-558</v>
      </c>
      <c r="R1223" s="19">
        <f t="shared" si="290"/>
        <v>-558</v>
      </c>
      <c r="S1223" s="5">
        <f t="shared" si="267"/>
        <v>0</v>
      </c>
      <c r="T1223" s="5">
        <f t="shared" si="268"/>
        <v>0</v>
      </c>
      <c r="U1223" s="5">
        <f t="shared" si="264"/>
        <v>0</v>
      </c>
      <c r="V1223" s="24">
        <v>0</v>
      </c>
      <c r="W1223" s="12">
        <f t="shared" si="265"/>
        <v>-70944.12</v>
      </c>
      <c r="X1223" s="12">
        <f t="shared" si="266"/>
        <v>-92343.42</v>
      </c>
      <c r="Y1223" s="12">
        <f t="shared" si="269"/>
        <v>-163287.53999999998</v>
      </c>
      <c r="Z1223" s="52"/>
      <c r="AA1223" s="25">
        <f t="shared" si="282"/>
        <v>0</v>
      </c>
      <c r="AB1223" s="25"/>
      <c r="AC1223" s="25"/>
      <c r="AD1223" s="25"/>
      <c r="AE1223" s="24"/>
      <c r="AF1223" s="24"/>
      <c r="AG1223" s="50"/>
      <c r="AH1223" s="22" t="s">
        <v>142</v>
      </c>
      <c r="AI1223" s="26"/>
      <c r="AJ1223" s="22" t="s">
        <v>1739</v>
      </c>
    </row>
    <row r="1224" spans="1:36" x14ac:dyDescent="0.2">
      <c r="A1224" s="5">
        <v>1231</v>
      </c>
      <c r="B1224" s="46"/>
      <c r="C1224" s="47">
        <v>790329300854</v>
      </c>
      <c r="D1224" s="50" t="s">
        <v>2234</v>
      </c>
      <c r="E1224" s="46" t="s">
        <v>2235</v>
      </c>
      <c r="F1224" s="46" t="s">
        <v>1875</v>
      </c>
      <c r="G1224" s="49"/>
      <c r="H1224" s="49"/>
      <c r="I1224" s="50">
        <v>402885</v>
      </c>
      <c r="J1224" s="50"/>
      <c r="K1224" s="51"/>
      <c r="L1224" s="50"/>
      <c r="M1224" s="22">
        <v>70</v>
      </c>
      <c r="N1224" s="22"/>
      <c r="O1224" s="23">
        <v>1</v>
      </c>
      <c r="P1224" s="23">
        <v>1</v>
      </c>
      <c r="Q1224" s="19">
        <f t="shared" si="289"/>
        <v>-70</v>
      </c>
      <c r="R1224" s="19">
        <f t="shared" si="290"/>
        <v>-70</v>
      </c>
      <c r="S1224" s="5">
        <f t="shared" si="267"/>
        <v>0</v>
      </c>
      <c r="T1224" s="5">
        <f t="shared" si="268"/>
        <v>0</v>
      </c>
      <c r="U1224" s="5">
        <f t="shared" si="264"/>
        <v>0</v>
      </c>
      <c r="V1224" s="24">
        <v>0</v>
      </c>
      <c r="W1224" s="12">
        <f t="shared" si="265"/>
        <v>-8899.7999999999993</v>
      </c>
      <c r="X1224" s="12">
        <f t="shared" si="266"/>
        <v>-11584.300000000001</v>
      </c>
      <c r="Y1224" s="12">
        <f t="shared" si="269"/>
        <v>-20484.099999999999</v>
      </c>
      <c r="Z1224" s="52"/>
      <c r="AA1224" s="25">
        <f t="shared" si="282"/>
        <v>0</v>
      </c>
      <c r="AB1224" s="25"/>
      <c r="AC1224" s="25"/>
      <c r="AD1224" s="25"/>
      <c r="AE1224" s="24"/>
      <c r="AF1224" s="24"/>
      <c r="AG1224" s="50"/>
      <c r="AH1224" s="22" t="s">
        <v>142</v>
      </c>
      <c r="AI1224" s="26"/>
      <c r="AJ1224" s="22" t="s">
        <v>1739</v>
      </c>
    </row>
    <row r="1225" spans="1:36" x14ac:dyDescent="0.2">
      <c r="A1225" s="5">
        <v>1232</v>
      </c>
      <c r="B1225" s="46">
        <v>331010496028</v>
      </c>
      <c r="C1225" s="47">
        <v>630104302449</v>
      </c>
      <c r="D1225" s="50" t="s">
        <v>2236</v>
      </c>
      <c r="E1225" s="46" t="s">
        <v>2237</v>
      </c>
      <c r="F1225" s="46" t="s">
        <v>1974</v>
      </c>
      <c r="G1225" s="49">
        <v>9</v>
      </c>
      <c r="H1225" s="49"/>
      <c r="I1225" s="50">
        <v>1317553</v>
      </c>
      <c r="J1225" s="50">
        <v>17328042</v>
      </c>
      <c r="K1225" s="51"/>
      <c r="L1225" s="50"/>
      <c r="M1225" s="22">
        <v>179</v>
      </c>
      <c r="N1225" s="22"/>
      <c r="O1225" s="23">
        <v>1</v>
      </c>
      <c r="P1225" s="23">
        <v>1</v>
      </c>
      <c r="Q1225" s="19">
        <f t="shared" si="289"/>
        <v>-179</v>
      </c>
      <c r="R1225" s="19">
        <f t="shared" si="290"/>
        <v>-179</v>
      </c>
      <c r="S1225" s="5">
        <f t="shared" si="267"/>
        <v>0</v>
      </c>
      <c r="T1225" s="5">
        <f t="shared" si="268"/>
        <v>0</v>
      </c>
      <c r="U1225" s="5">
        <f t="shared" si="264"/>
        <v>0</v>
      </c>
      <c r="V1225" s="24">
        <v>0</v>
      </c>
      <c r="W1225" s="12">
        <f t="shared" si="265"/>
        <v>-22758.06</v>
      </c>
      <c r="X1225" s="12">
        <f t="shared" si="266"/>
        <v>-29622.710000000003</v>
      </c>
      <c r="Y1225" s="12">
        <f t="shared" si="269"/>
        <v>-52380.770000000004</v>
      </c>
      <c r="Z1225" s="52"/>
      <c r="AA1225" s="25">
        <f t="shared" si="282"/>
        <v>0</v>
      </c>
      <c r="AB1225" s="25"/>
      <c r="AC1225" s="25"/>
      <c r="AD1225" s="25"/>
      <c r="AE1225" s="24">
        <v>1</v>
      </c>
      <c r="AF1225" s="24"/>
      <c r="AG1225" s="50"/>
      <c r="AH1225" s="22" t="s">
        <v>6573</v>
      </c>
      <c r="AI1225" s="26"/>
      <c r="AJ1225" s="22" t="s">
        <v>1739</v>
      </c>
    </row>
    <row r="1226" spans="1:36" x14ac:dyDescent="0.2">
      <c r="A1226" s="5">
        <v>1233</v>
      </c>
      <c r="B1226" s="46">
        <v>331017805017</v>
      </c>
      <c r="C1226" s="47">
        <v>530803401664</v>
      </c>
      <c r="D1226" s="50" t="s">
        <v>2238</v>
      </c>
      <c r="E1226" s="46" t="s">
        <v>2239</v>
      </c>
      <c r="F1226" s="46" t="s">
        <v>1572</v>
      </c>
      <c r="G1226" s="49">
        <v>81</v>
      </c>
      <c r="H1226" s="49"/>
      <c r="I1226" s="50">
        <v>30042583</v>
      </c>
      <c r="J1226" s="50">
        <v>122938</v>
      </c>
      <c r="K1226" s="51"/>
      <c r="L1226" s="50"/>
      <c r="M1226" s="22">
        <v>138</v>
      </c>
      <c r="N1226" s="22"/>
      <c r="O1226" s="23">
        <v>1</v>
      </c>
      <c r="P1226" s="23">
        <v>0</v>
      </c>
      <c r="Q1226" s="19">
        <f t="shared" si="289"/>
        <v>-138</v>
      </c>
      <c r="R1226" s="19">
        <f t="shared" si="290"/>
        <v>0</v>
      </c>
      <c r="S1226" s="5">
        <f t="shared" si="267"/>
        <v>0</v>
      </c>
      <c r="T1226" s="5">
        <f t="shared" si="268"/>
        <v>0</v>
      </c>
      <c r="U1226" s="5">
        <f t="shared" si="264"/>
        <v>0</v>
      </c>
      <c r="V1226" s="24">
        <v>0</v>
      </c>
      <c r="W1226" s="12">
        <f t="shared" si="265"/>
        <v>-17545.32</v>
      </c>
      <c r="X1226" s="12">
        <f t="shared" si="266"/>
        <v>0</v>
      </c>
      <c r="Y1226" s="12">
        <f t="shared" si="269"/>
        <v>-17545.32</v>
      </c>
      <c r="Z1226" s="52"/>
      <c r="AA1226" s="25">
        <f t="shared" si="282"/>
        <v>-138</v>
      </c>
      <c r="AB1226" s="25"/>
      <c r="AC1226" s="25"/>
      <c r="AD1226" s="25"/>
      <c r="AE1226" s="24"/>
      <c r="AF1226" s="24"/>
      <c r="AG1226" s="50"/>
      <c r="AH1226" s="22" t="s">
        <v>142</v>
      </c>
      <c r="AI1226" s="26"/>
      <c r="AJ1226" s="22" t="s">
        <v>1739</v>
      </c>
    </row>
    <row r="1227" spans="1:36" x14ac:dyDescent="0.2">
      <c r="A1227" s="5">
        <v>1234</v>
      </c>
      <c r="B1227" s="46"/>
      <c r="C1227" s="47">
        <v>470115402371</v>
      </c>
      <c r="D1227" s="50" t="s">
        <v>2240</v>
      </c>
      <c r="E1227" s="46" t="s">
        <v>2241</v>
      </c>
      <c r="F1227" s="46" t="s">
        <v>1708</v>
      </c>
      <c r="G1227" s="49">
        <v>1</v>
      </c>
      <c r="H1227" s="49">
        <v>5</v>
      </c>
      <c r="I1227" s="50">
        <v>18639142</v>
      </c>
      <c r="J1227" s="50">
        <v>5508873</v>
      </c>
      <c r="K1227" s="51"/>
      <c r="L1227" s="50"/>
      <c r="M1227" s="100">
        <v>11</v>
      </c>
      <c r="N1227" s="100"/>
      <c r="O1227" s="23">
        <v>1</v>
      </c>
      <c r="P1227" s="23">
        <v>1</v>
      </c>
      <c r="Q1227" s="19">
        <f t="shared" si="289"/>
        <v>-11</v>
      </c>
      <c r="R1227" s="19">
        <f t="shared" si="290"/>
        <v>-11</v>
      </c>
      <c r="S1227" s="5">
        <f t="shared" si="267"/>
        <v>0</v>
      </c>
      <c r="T1227" s="5">
        <f t="shared" si="268"/>
        <v>0</v>
      </c>
      <c r="U1227" s="5">
        <f t="shared" si="264"/>
        <v>0</v>
      </c>
      <c r="V1227" s="24">
        <v>0</v>
      </c>
      <c r="W1227" s="12">
        <f t="shared" si="265"/>
        <v>-1398.54</v>
      </c>
      <c r="X1227" s="12">
        <f t="shared" si="266"/>
        <v>-1820.39</v>
      </c>
      <c r="Y1227" s="12">
        <f t="shared" si="269"/>
        <v>-3218.9300000000003</v>
      </c>
      <c r="Z1227" s="52"/>
      <c r="AA1227" s="25">
        <f t="shared" si="282"/>
        <v>0</v>
      </c>
      <c r="AB1227" s="25"/>
      <c r="AC1227" s="25"/>
      <c r="AD1227" s="25"/>
      <c r="AE1227" s="24">
        <v>1</v>
      </c>
      <c r="AF1227" s="24"/>
      <c r="AG1227" s="50"/>
      <c r="AH1227" s="22" t="s">
        <v>142</v>
      </c>
      <c r="AI1227" s="26"/>
      <c r="AJ1227" s="22" t="s">
        <v>1739</v>
      </c>
    </row>
    <row r="1228" spans="1:36" x14ac:dyDescent="0.2">
      <c r="A1228" s="5">
        <v>1235</v>
      </c>
      <c r="B1228" s="46"/>
      <c r="C1228" s="47">
        <v>711010401921</v>
      </c>
      <c r="D1228" s="50" t="s">
        <v>2242</v>
      </c>
      <c r="E1228" s="46" t="s">
        <v>2243</v>
      </c>
      <c r="F1228" s="46" t="s">
        <v>1875</v>
      </c>
      <c r="G1228" s="49">
        <v>27</v>
      </c>
      <c r="H1228" s="49">
        <v>4</v>
      </c>
      <c r="I1228" s="50">
        <v>30298737</v>
      </c>
      <c r="J1228" s="50">
        <v>0</v>
      </c>
      <c r="K1228" s="51"/>
      <c r="L1228" s="50"/>
      <c r="M1228" s="100">
        <v>21</v>
      </c>
      <c r="N1228" s="100"/>
      <c r="O1228" s="23">
        <v>1</v>
      </c>
      <c r="P1228" s="23">
        <v>1</v>
      </c>
      <c r="Q1228" s="19">
        <f t="shared" si="289"/>
        <v>-21</v>
      </c>
      <c r="R1228" s="19">
        <f t="shared" si="290"/>
        <v>-21</v>
      </c>
      <c r="S1228" s="5">
        <f t="shared" si="267"/>
        <v>0</v>
      </c>
      <c r="T1228" s="5">
        <f t="shared" si="268"/>
        <v>0</v>
      </c>
      <c r="U1228" s="5">
        <f t="shared" si="264"/>
        <v>0</v>
      </c>
      <c r="V1228" s="24">
        <v>0</v>
      </c>
      <c r="W1228" s="12">
        <f t="shared" si="265"/>
        <v>-2669.94</v>
      </c>
      <c r="X1228" s="12">
        <f t="shared" si="266"/>
        <v>-3475.29</v>
      </c>
      <c r="Y1228" s="12">
        <f t="shared" si="269"/>
        <v>-6145.23</v>
      </c>
      <c r="Z1228" s="52"/>
      <c r="AA1228" s="25">
        <f t="shared" si="282"/>
        <v>0</v>
      </c>
      <c r="AB1228" s="25"/>
      <c r="AC1228" s="25"/>
      <c r="AD1228" s="25"/>
      <c r="AE1228" s="24">
        <v>1</v>
      </c>
      <c r="AF1228" s="24"/>
      <c r="AG1228" s="50"/>
      <c r="AH1228" s="22" t="s">
        <v>142</v>
      </c>
      <c r="AI1228" s="26"/>
      <c r="AJ1228" s="22" t="s">
        <v>1739</v>
      </c>
    </row>
    <row r="1229" spans="1:36" s="200" customFormat="1" x14ac:dyDescent="0.2">
      <c r="A1229" s="5">
        <v>1236</v>
      </c>
      <c r="B1229" s="59">
        <v>331010750359</v>
      </c>
      <c r="C1229" s="82">
        <v>650804402543</v>
      </c>
      <c r="D1229" s="96" t="s">
        <v>2864</v>
      </c>
      <c r="E1229" s="52" t="s">
        <v>2865</v>
      </c>
      <c r="F1229" s="52"/>
      <c r="G1229" s="58"/>
      <c r="H1229" s="58"/>
      <c r="I1229" s="52">
        <v>12457600</v>
      </c>
      <c r="J1229" s="52">
        <v>518820</v>
      </c>
      <c r="K1229" s="51"/>
      <c r="L1229" s="96"/>
      <c r="M1229" s="19">
        <v>144</v>
      </c>
      <c r="N1229" s="203"/>
      <c r="O1229" s="23">
        <v>1</v>
      </c>
      <c r="P1229" s="23">
        <v>1</v>
      </c>
      <c r="Q1229" s="19">
        <f t="shared" ref="Q1229" si="311">(N1229-M1229)*O1229</f>
        <v>-144</v>
      </c>
      <c r="R1229" s="19">
        <f t="shared" ref="R1229" si="312">(N1229-M1229)*P1229</f>
        <v>-144</v>
      </c>
      <c r="S1229" s="19">
        <f t="shared" ref="S1229" si="313">IF(OR(AND(AH1229="кафе",Q1229&lt;25),AND(AH1229="рестораны",Q1229&lt;110),AND(AH1229="гостиницы",Q1229&lt;70),AND(AH1229="азс и автомойки",Q1229&lt;160),AND(AH1229="сауны",Q1229&lt;80),AND(AH1229="бани",Q1229&lt;50)),1,0)</f>
        <v>0</v>
      </c>
      <c r="T1229" s="19">
        <f t="shared" ref="T1229" si="314">S1229*IF(AH1229="кафе",25-Q1229,IF(AH1229="рестораны",110-Q1229,IF(AH1229="гостиницы",70-Q1229,IF(AH1229="азс и автомойки",160-Q1229,IF(AH1229="сауны",80-Q1229,IF(AH1229="бани",50-Q1229,0))))))</f>
        <v>0</v>
      </c>
      <c r="U1229" s="19">
        <f t="shared" ref="U1229" si="315">(vod+kan)*T1229</f>
        <v>0</v>
      </c>
      <c r="V1229" s="24">
        <v>1</v>
      </c>
      <c r="W1229" s="24">
        <f t="shared" ref="W1229" si="316">IF( OR(AH1229="респ.бюджет",AH1229="гор.бюджет",AH1229="обл.бюджет"),vod_b,IF(AH1229="район",vod_r,IF(AH1229="талсуат",vod_tal,IF(AH1229="коммунал.хоз-во",vod_kom,vod))))*Q1229</f>
        <v>-18308.16</v>
      </c>
      <c r="X1229" s="24">
        <f t="shared" ref="X1229" si="317">IF( OR(AH1229="респ.бюджет",AH1229="гор.бюджет",AH1229="обл.бюджет"),kan_b,IF(AH1229="район",kan_r,IF(AH1229="талсуат",kan_tal,IF(AH1229="коммунал.хоз-во",kan_kom,kan))))*R1229</f>
        <v>-23830.560000000001</v>
      </c>
      <c r="Y1229" s="24">
        <f t="shared" ref="Y1229" si="318">W1229+X1229+AC1229</f>
        <v>-42138.720000000001</v>
      </c>
      <c r="Z1229" s="52"/>
      <c r="AA1229" s="25">
        <f t="shared" ref="AA1229" si="319">Q1229-R1229</f>
        <v>0</v>
      </c>
      <c r="AB1229" s="25"/>
      <c r="AC1229" s="25"/>
      <c r="AD1229" s="25"/>
      <c r="AE1229" s="24"/>
      <c r="AF1229" s="24"/>
      <c r="AG1229" s="52"/>
      <c r="AH1229" s="19" t="s">
        <v>142</v>
      </c>
      <c r="AI1229" s="250"/>
      <c r="AJ1229" s="19" t="s">
        <v>1739</v>
      </c>
    </row>
    <row r="1230" spans="1:36" x14ac:dyDescent="0.2">
      <c r="A1230" s="5">
        <v>1237</v>
      </c>
      <c r="B1230" s="46">
        <v>331010289891</v>
      </c>
      <c r="C1230" s="47">
        <v>741122300595</v>
      </c>
      <c r="D1230" s="50" t="s">
        <v>2244</v>
      </c>
      <c r="E1230" s="46" t="s">
        <v>2245</v>
      </c>
      <c r="F1230" s="46" t="s">
        <v>1067</v>
      </c>
      <c r="G1230" s="49">
        <v>31</v>
      </c>
      <c r="H1230" s="49"/>
      <c r="I1230" s="50" t="s">
        <v>6563</v>
      </c>
      <c r="J1230" s="50">
        <v>5508175</v>
      </c>
      <c r="K1230" s="51"/>
      <c r="L1230" s="50"/>
      <c r="M1230" s="22">
        <v>69</v>
      </c>
      <c r="N1230" s="22"/>
      <c r="O1230" s="23">
        <v>1</v>
      </c>
      <c r="P1230" s="23">
        <v>1</v>
      </c>
      <c r="Q1230" s="19">
        <f t="shared" ref="Q1230" si="320">(N1230-M1230)*O1230</f>
        <v>-69</v>
      </c>
      <c r="R1230" s="19">
        <f t="shared" ref="R1230" si="321">(N1230-M1230)*P1230</f>
        <v>-69</v>
      </c>
      <c r="S1230" s="5">
        <f t="shared" si="267"/>
        <v>0</v>
      </c>
      <c r="T1230" s="5">
        <f t="shared" si="268"/>
        <v>0</v>
      </c>
      <c r="U1230" s="5">
        <f t="shared" si="264"/>
        <v>0</v>
      </c>
      <c r="V1230" s="24">
        <v>0</v>
      </c>
      <c r="W1230" s="12">
        <f t="shared" si="265"/>
        <v>-8772.66</v>
      </c>
      <c r="X1230" s="12">
        <f t="shared" si="266"/>
        <v>-11418.810000000001</v>
      </c>
      <c r="Y1230" s="12">
        <f t="shared" si="269"/>
        <v>-20191.47</v>
      </c>
      <c r="Z1230" s="52"/>
      <c r="AA1230" s="25">
        <f t="shared" ref="AA1230" si="322">Q1230-R1230</f>
        <v>0</v>
      </c>
      <c r="AB1230" s="25"/>
      <c r="AC1230" s="25"/>
      <c r="AD1230" s="25"/>
      <c r="AE1230" s="24">
        <v>1</v>
      </c>
      <c r="AF1230" s="24"/>
      <c r="AG1230" s="50"/>
      <c r="AH1230" s="22" t="s">
        <v>560</v>
      </c>
      <c r="AI1230" s="26"/>
      <c r="AJ1230" s="22" t="s">
        <v>1739</v>
      </c>
    </row>
    <row r="1231" spans="1:36" x14ac:dyDescent="0.2">
      <c r="A1231" s="5">
        <v>1239</v>
      </c>
      <c r="B1231" s="46">
        <v>331010289891</v>
      </c>
      <c r="C1231" s="47">
        <v>741122300595</v>
      </c>
      <c r="D1231" s="50" t="s">
        <v>6564</v>
      </c>
      <c r="E1231" s="46" t="s">
        <v>2245</v>
      </c>
      <c r="F1231" s="46" t="s">
        <v>1067</v>
      </c>
      <c r="G1231" s="49">
        <v>31</v>
      </c>
      <c r="H1231" s="49"/>
      <c r="I1231" s="50" t="s">
        <v>6565</v>
      </c>
      <c r="J1231" s="50">
        <v>5508187</v>
      </c>
      <c r="K1231" s="51"/>
      <c r="L1231" s="50"/>
      <c r="M1231" s="22">
        <v>112</v>
      </c>
      <c r="N1231" s="22"/>
      <c r="O1231" s="23">
        <v>1</v>
      </c>
      <c r="P1231" s="23">
        <v>1</v>
      </c>
      <c r="Q1231" s="19">
        <f t="shared" ref="Q1231" si="323">(N1231-M1231)*O1231</f>
        <v>-112</v>
      </c>
      <c r="R1231" s="19">
        <f t="shared" ref="R1231" si="324">(N1231-M1231)*P1231</f>
        <v>-112</v>
      </c>
      <c r="S1231" s="5">
        <f t="shared" si="267"/>
        <v>0</v>
      </c>
      <c r="T1231" s="5">
        <f t="shared" si="268"/>
        <v>0</v>
      </c>
      <c r="U1231" s="5">
        <f t="shared" si="264"/>
        <v>0</v>
      </c>
      <c r="V1231" s="24">
        <v>0</v>
      </c>
      <c r="W1231" s="12">
        <f t="shared" si="265"/>
        <v>-14239.68</v>
      </c>
      <c r="X1231" s="12">
        <f t="shared" si="266"/>
        <v>-18534.88</v>
      </c>
      <c r="Y1231" s="12">
        <f t="shared" si="269"/>
        <v>-32774.559999999998</v>
      </c>
      <c r="Z1231" s="52"/>
      <c r="AA1231" s="25">
        <f t="shared" ref="AA1231" si="325">Q1231-R1231</f>
        <v>0</v>
      </c>
      <c r="AB1231" s="25"/>
      <c r="AC1231" s="25"/>
      <c r="AD1231" s="25"/>
      <c r="AE1231" s="24">
        <v>1</v>
      </c>
      <c r="AF1231" s="24"/>
      <c r="AG1231" s="50"/>
      <c r="AH1231" s="22" t="s">
        <v>560</v>
      </c>
      <c r="AI1231" s="26"/>
      <c r="AJ1231" s="22" t="s">
        <v>1739</v>
      </c>
    </row>
    <row r="1232" spans="1:36" x14ac:dyDescent="0.2">
      <c r="A1232" s="5">
        <v>1240</v>
      </c>
      <c r="B1232" s="46">
        <v>331000034743</v>
      </c>
      <c r="C1232" s="47">
        <v>940540001427</v>
      </c>
      <c r="D1232" s="50" t="s">
        <v>2246</v>
      </c>
      <c r="E1232" s="46" t="s">
        <v>2247</v>
      </c>
      <c r="F1232" s="46" t="s">
        <v>211</v>
      </c>
      <c r="G1232" s="49">
        <v>3</v>
      </c>
      <c r="H1232" s="49"/>
      <c r="I1232" s="50">
        <v>1020787</v>
      </c>
      <c r="J1232" s="50">
        <v>58172926</v>
      </c>
      <c r="K1232" s="51"/>
      <c r="L1232" s="50"/>
      <c r="M1232" s="22">
        <v>1323</v>
      </c>
      <c r="N1232" s="22"/>
      <c r="O1232" s="23">
        <v>1</v>
      </c>
      <c r="P1232" s="23">
        <v>1</v>
      </c>
      <c r="Q1232" s="19">
        <f t="shared" si="289"/>
        <v>-1323</v>
      </c>
      <c r="R1232" s="19">
        <f t="shared" si="290"/>
        <v>-1323</v>
      </c>
      <c r="S1232" s="5">
        <f t="shared" si="267"/>
        <v>0</v>
      </c>
      <c r="T1232" s="5">
        <f t="shared" si="268"/>
        <v>0</v>
      </c>
      <c r="U1232" s="5">
        <f t="shared" ref="U1232:U1297" si="326">(vod+kan)*T1232</f>
        <v>0</v>
      </c>
      <c r="V1232" s="24">
        <v>0</v>
      </c>
      <c r="W1232" s="12">
        <f t="shared" ref="W1232:W1297" si="327">IF( OR(AH1232="респ.бюджет",AH1232="гор.бюджет",AH1232="обл.бюджет"),vod_b,IF(AH1232="район",vod_r,IF(AH1232="талсуат",vod_tal,IF(AH1232="коммунал.хоз-во",vod_kom,vod))))*Q1232</f>
        <v>-168206.22</v>
      </c>
      <c r="X1232" s="12">
        <f t="shared" ref="X1232:X1297" si="328">IF( OR(AH1232="респ.бюджет",AH1232="гор.бюджет",AH1232="обл.бюджет"),kan_b,IF(AH1232="район",kan_r,IF(AH1232="талсуат",kan_tal,IF(AH1232="коммунал.хоз-во",kan_kom,kan))))*R1232</f>
        <v>-218943.27000000002</v>
      </c>
      <c r="Y1232" s="12">
        <f t="shared" si="269"/>
        <v>-387149.49</v>
      </c>
      <c r="Z1232" s="52"/>
      <c r="AA1232" s="25">
        <f t="shared" si="282"/>
        <v>0</v>
      </c>
      <c r="AB1232" s="25"/>
      <c r="AC1232" s="25"/>
      <c r="AD1232" s="25"/>
      <c r="AE1232" s="24"/>
      <c r="AF1232" s="24"/>
      <c r="AG1232" s="50"/>
      <c r="AH1232" s="22" t="s">
        <v>560</v>
      </c>
      <c r="AI1232" s="26"/>
      <c r="AJ1232" s="22" t="s">
        <v>1739</v>
      </c>
    </row>
    <row r="1233" spans="1:36" x14ac:dyDescent="0.2">
      <c r="A1233" s="5">
        <v>1241</v>
      </c>
      <c r="B1233" s="46">
        <v>331010667225</v>
      </c>
      <c r="C1233" s="47">
        <v>470125401744</v>
      </c>
      <c r="D1233" s="50" t="s">
        <v>2248</v>
      </c>
      <c r="E1233" s="46" t="s">
        <v>2249</v>
      </c>
      <c r="F1233" s="46" t="s">
        <v>211</v>
      </c>
      <c r="G1233" s="49">
        <v>25</v>
      </c>
      <c r="H1233" s="49">
        <v>38</v>
      </c>
      <c r="I1233" s="50">
        <v>13821603</v>
      </c>
      <c r="J1233" s="50">
        <v>17330887</v>
      </c>
      <c r="K1233" s="51"/>
      <c r="L1233" s="50"/>
      <c r="M1233" s="22">
        <v>71</v>
      </c>
      <c r="N1233" s="22"/>
      <c r="O1233" s="23">
        <v>1</v>
      </c>
      <c r="P1233" s="23">
        <v>1</v>
      </c>
      <c r="Q1233" s="19">
        <f t="shared" si="289"/>
        <v>-71</v>
      </c>
      <c r="R1233" s="19">
        <f t="shared" si="290"/>
        <v>-71</v>
      </c>
      <c r="S1233" s="5">
        <f t="shared" ref="S1233:S1298" si="329">IF(OR(AND(AH1233="кафе",Q1233&lt;25),AND(AH1233="рестораны",Q1233&lt;110),AND(AH1233="гостиницы",Q1233&lt;70),AND(AH1233="азс и автомойки",Q1233&lt;160),AND(AH1233="сауны",Q1233&lt;80),AND(AH1233="бани",Q1233&lt;50)),1,0)</f>
        <v>0</v>
      </c>
      <c r="T1233" s="5">
        <f t="shared" ref="T1233:T1298" si="330">S1233*IF(AH1233="кафе",25-Q1233,IF(AH1233="рестораны",110-Q1233,IF(AH1233="гостиницы",70-Q1233,IF(AH1233="азс и автомойки",160-Q1233,IF(AH1233="сауны",80-Q1233,IF(AH1233="бани",50-Q1233,0))))))</f>
        <v>0</v>
      </c>
      <c r="U1233" s="5">
        <f t="shared" si="326"/>
        <v>0</v>
      </c>
      <c r="V1233" s="24">
        <v>0</v>
      </c>
      <c r="W1233" s="12">
        <f t="shared" si="327"/>
        <v>-9026.94</v>
      </c>
      <c r="X1233" s="12">
        <f t="shared" si="328"/>
        <v>-11749.79</v>
      </c>
      <c r="Y1233" s="12">
        <f t="shared" si="269"/>
        <v>-20776.730000000003</v>
      </c>
      <c r="Z1233" s="52"/>
      <c r="AA1233" s="25">
        <f t="shared" si="282"/>
        <v>0</v>
      </c>
      <c r="AB1233" s="25"/>
      <c r="AC1233" s="25"/>
      <c r="AD1233" s="25"/>
      <c r="AE1233" s="24">
        <v>1</v>
      </c>
      <c r="AF1233" s="24"/>
      <c r="AG1233" s="50"/>
      <c r="AH1233" s="22" t="s">
        <v>581</v>
      </c>
      <c r="AI1233" s="26"/>
      <c r="AJ1233" s="22" t="s">
        <v>1739</v>
      </c>
    </row>
    <row r="1234" spans="1:36" x14ac:dyDescent="0.2">
      <c r="A1234" s="5">
        <v>1242</v>
      </c>
      <c r="B1234" s="46">
        <v>331012470762</v>
      </c>
      <c r="C1234" s="47">
        <v>790424402803</v>
      </c>
      <c r="D1234" s="52" t="s">
        <v>2250</v>
      </c>
      <c r="E1234" s="46" t="s">
        <v>2251</v>
      </c>
      <c r="F1234" s="46" t="s">
        <v>1067</v>
      </c>
      <c r="G1234" s="49">
        <v>19</v>
      </c>
      <c r="H1234" s="49">
        <v>31</v>
      </c>
      <c r="I1234" s="50">
        <v>204143</v>
      </c>
      <c r="J1234" s="50">
        <v>58173193</v>
      </c>
      <c r="K1234" s="51"/>
      <c r="L1234" s="50"/>
      <c r="M1234" s="22">
        <v>121</v>
      </c>
      <c r="N1234" s="22"/>
      <c r="O1234" s="23">
        <v>1</v>
      </c>
      <c r="P1234" s="23">
        <v>1</v>
      </c>
      <c r="Q1234" s="19">
        <f t="shared" si="289"/>
        <v>-121</v>
      </c>
      <c r="R1234" s="19">
        <f t="shared" si="290"/>
        <v>-121</v>
      </c>
      <c r="S1234" s="5">
        <f t="shared" si="329"/>
        <v>0</v>
      </c>
      <c r="T1234" s="5">
        <f t="shared" si="330"/>
        <v>0</v>
      </c>
      <c r="U1234" s="5">
        <f t="shared" si="326"/>
        <v>0</v>
      </c>
      <c r="V1234" s="24">
        <v>0</v>
      </c>
      <c r="W1234" s="12">
        <f t="shared" si="327"/>
        <v>-15383.94</v>
      </c>
      <c r="X1234" s="12">
        <f t="shared" si="328"/>
        <v>-20024.29</v>
      </c>
      <c r="Y1234" s="12">
        <f t="shared" ref="Y1234:Y1299" si="331">W1234+X1234+AC1234</f>
        <v>-35408.230000000003</v>
      </c>
      <c r="Z1234" s="52"/>
      <c r="AA1234" s="25">
        <f t="shared" si="282"/>
        <v>0</v>
      </c>
      <c r="AB1234" s="25"/>
      <c r="AC1234" s="25"/>
      <c r="AD1234" s="25"/>
      <c r="AE1234" s="24">
        <v>1</v>
      </c>
      <c r="AF1234" s="24"/>
      <c r="AG1234" s="50"/>
      <c r="AH1234" s="22" t="s">
        <v>581</v>
      </c>
      <c r="AI1234" s="26"/>
      <c r="AJ1234" s="22" t="s">
        <v>1739</v>
      </c>
    </row>
    <row r="1235" spans="1:36" x14ac:dyDescent="0.2">
      <c r="A1235" s="5">
        <v>1243</v>
      </c>
      <c r="B1235" s="46">
        <v>331012470762</v>
      </c>
      <c r="C1235" s="47">
        <v>790424402803</v>
      </c>
      <c r="D1235" s="52" t="s">
        <v>2250</v>
      </c>
      <c r="E1235" s="46" t="s">
        <v>2252</v>
      </c>
      <c r="F1235" s="46" t="s">
        <v>1067</v>
      </c>
      <c r="G1235" s="49">
        <v>19</v>
      </c>
      <c r="H1235" s="49">
        <v>31</v>
      </c>
      <c r="I1235" s="50">
        <v>10102122</v>
      </c>
      <c r="J1235" s="50">
        <v>866</v>
      </c>
      <c r="K1235" s="51"/>
      <c r="L1235" s="50"/>
      <c r="M1235" s="22">
        <v>499</v>
      </c>
      <c r="N1235" s="22"/>
      <c r="O1235" s="23">
        <v>1</v>
      </c>
      <c r="P1235" s="23">
        <v>1</v>
      </c>
      <c r="Q1235" s="19">
        <f t="shared" si="289"/>
        <v>-499</v>
      </c>
      <c r="R1235" s="19">
        <f t="shared" si="290"/>
        <v>-499</v>
      </c>
      <c r="S1235" s="5">
        <f t="shared" si="329"/>
        <v>0</v>
      </c>
      <c r="T1235" s="5">
        <f t="shared" si="330"/>
        <v>0</v>
      </c>
      <c r="U1235" s="5">
        <f t="shared" si="326"/>
        <v>0</v>
      </c>
      <c r="V1235" s="24">
        <v>0</v>
      </c>
      <c r="W1235" s="12">
        <f t="shared" si="327"/>
        <v>-63442.86</v>
      </c>
      <c r="X1235" s="12">
        <f t="shared" si="328"/>
        <v>-82579.510000000009</v>
      </c>
      <c r="Y1235" s="12">
        <f t="shared" si="331"/>
        <v>-146022.37</v>
      </c>
      <c r="Z1235" s="52"/>
      <c r="AA1235" s="25">
        <f t="shared" si="282"/>
        <v>0</v>
      </c>
      <c r="AB1235" s="25"/>
      <c r="AC1235" s="25"/>
      <c r="AD1235" s="25"/>
      <c r="AE1235" s="24">
        <v>1</v>
      </c>
      <c r="AF1235" s="24"/>
      <c r="AG1235" s="50"/>
      <c r="AH1235" s="22" t="s">
        <v>581</v>
      </c>
      <c r="AI1235" s="26"/>
      <c r="AJ1235" s="22" t="s">
        <v>1739</v>
      </c>
    </row>
    <row r="1236" spans="1:36" x14ac:dyDescent="0.2">
      <c r="A1236" s="5">
        <v>1244</v>
      </c>
      <c r="B1236" s="46">
        <v>331012470762</v>
      </c>
      <c r="C1236" s="47">
        <v>790424402803</v>
      </c>
      <c r="D1236" s="50" t="s">
        <v>2253</v>
      </c>
      <c r="E1236" s="46" t="s">
        <v>2254</v>
      </c>
      <c r="F1236" s="46" t="s">
        <v>1067</v>
      </c>
      <c r="G1236" s="49">
        <v>19</v>
      </c>
      <c r="H1236" s="49">
        <v>44</v>
      </c>
      <c r="I1236" s="50">
        <v>10044476</v>
      </c>
      <c r="J1236" s="50">
        <v>87787</v>
      </c>
      <c r="K1236" s="51"/>
      <c r="L1236" s="50"/>
      <c r="M1236" s="22">
        <v>1185</v>
      </c>
      <c r="N1236" s="22"/>
      <c r="O1236" s="23">
        <v>1</v>
      </c>
      <c r="P1236" s="23">
        <v>1</v>
      </c>
      <c r="Q1236" s="19">
        <f t="shared" si="289"/>
        <v>-1185</v>
      </c>
      <c r="R1236" s="19">
        <f t="shared" si="290"/>
        <v>-1185</v>
      </c>
      <c r="S1236" s="5">
        <f t="shared" si="329"/>
        <v>0</v>
      </c>
      <c r="T1236" s="5">
        <f t="shared" si="330"/>
        <v>0</v>
      </c>
      <c r="U1236" s="5">
        <f t="shared" si="326"/>
        <v>0</v>
      </c>
      <c r="V1236" s="24">
        <v>0</v>
      </c>
      <c r="W1236" s="12">
        <f t="shared" si="327"/>
        <v>-150660.9</v>
      </c>
      <c r="X1236" s="12">
        <f t="shared" si="328"/>
        <v>-196105.65000000002</v>
      </c>
      <c r="Y1236" s="12">
        <f t="shared" si="331"/>
        <v>-346766.55000000005</v>
      </c>
      <c r="Z1236" s="52"/>
      <c r="AA1236" s="25">
        <f t="shared" si="282"/>
        <v>0</v>
      </c>
      <c r="AB1236" s="25"/>
      <c r="AC1236" s="25"/>
      <c r="AD1236" s="25"/>
      <c r="AE1236" s="24">
        <v>1</v>
      </c>
      <c r="AF1236" s="24"/>
      <c r="AG1236" s="50"/>
      <c r="AH1236" s="22" t="s">
        <v>581</v>
      </c>
      <c r="AI1236" s="26"/>
      <c r="AJ1236" s="22" t="s">
        <v>1739</v>
      </c>
    </row>
    <row r="1237" spans="1:36" x14ac:dyDescent="0.2">
      <c r="A1237" s="5">
        <v>1245</v>
      </c>
      <c r="B1237" s="46">
        <v>330120235348</v>
      </c>
      <c r="C1237" s="47">
        <v>721108499015</v>
      </c>
      <c r="D1237" s="50" t="s">
        <v>2255</v>
      </c>
      <c r="E1237" s="46" t="s">
        <v>2044</v>
      </c>
      <c r="F1237" s="46" t="s">
        <v>211</v>
      </c>
      <c r="G1237" s="49">
        <v>27</v>
      </c>
      <c r="H1237" s="49">
        <v>1</v>
      </c>
      <c r="I1237" s="50">
        <v>811197</v>
      </c>
      <c r="J1237" s="50">
        <v>155001</v>
      </c>
      <c r="K1237" s="51"/>
      <c r="L1237" s="50"/>
      <c r="M1237" s="22">
        <v>1975</v>
      </c>
      <c r="N1237" s="22"/>
      <c r="O1237" s="23">
        <v>1</v>
      </c>
      <c r="P1237" s="23">
        <v>1</v>
      </c>
      <c r="Q1237" s="19">
        <f t="shared" si="289"/>
        <v>-1975</v>
      </c>
      <c r="R1237" s="19">
        <f t="shared" si="290"/>
        <v>-1975</v>
      </c>
      <c r="S1237" s="5">
        <f t="shared" si="329"/>
        <v>0</v>
      </c>
      <c r="T1237" s="5">
        <f t="shared" si="330"/>
        <v>0</v>
      </c>
      <c r="U1237" s="5">
        <f t="shared" si="326"/>
        <v>0</v>
      </c>
      <c r="V1237" s="24">
        <v>0</v>
      </c>
      <c r="W1237" s="12">
        <f t="shared" si="327"/>
        <v>-251101.5</v>
      </c>
      <c r="X1237" s="12">
        <f t="shared" si="328"/>
        <v>-326842.75</v>
      </c>
      <c r="Y1237" s="12">
        <f t="shared" si="331"/>
        <v>-577944.25</v>
      </c>
      <c r="Z1237" s="52"/>
      <c r="AA1237" s="25">
        <f t="shared" si="282"/>
        <v>0</v>
      </c>
      <c r="AB1237" s="25"/>
      <c r="AC1237" s="25"/>
      <c r="AD1237" s="25"/>
      <c r="AE1237" s="24">
        <v>1</v>
      </c>
      <c r="AF1237" s="24"/>
      <c r="AG1237" s="50"/>
      <c r="AH1237" s="22" t="s">
        <v>581</v>
      </c>
      <c r="AI1237" s="26"/>
      <c r="AJ1237" s="22" t="s">
        <v>1739</v>
      </c>
    </row>
    <row r="1238" spans="1:36" x14ac:dyDescent="0.2">
      <c r="A1238" s="5">
        <v>1246</v>
      </c>
      <c r="B1238" s="46">
        <v>331017907966</v>
      </c>
      <c r="C1238" s="47">
        <v>611116402132</v>
      </c>
      <c r="D1238" s="50" t="s">
        <v>6596</v>
      </c>
      <c r="E1238" s="46" t="s">
        <v>2256</v>
      </c>
      <c r="F1238" s="46" t="s">
        <v>123</v>
      </c>
      <c r="G1238" s="49">
        <v>42</v>
      </c>
      <c r="H1238" s="49">
        <v>12</v>
      </c>
      <c r="I1238" s="50">
        <v>18996196</v>
      </c>
      <c r="J1238" s="50">
        <v>0</v>
      </c>
      <c r="K1238" s="51"/>
      <c r="L1238" s="50"/>
      <c r="M1238" s="22">
        <v>11</v>
      </c>
      <c r="N1238" s="22"/>
      <c r="O1238" s="23">
        <v>1</v>
      </c>
      <c r="P1238" s="23">
        <v>1</v>
      </c>
      <c r="Q1238" s="19">
        <f t="shared" si="289"/>
        <v>-11</v>
      </c>
      <c r="R1238" s="19">
        <f t="shared" si="290"/>
        <v>-11</v>
      </c>
      <c r="S1238" s="5">
        <f t="shared" si="329"/>
        <v>0</v>
      </c>
      <c r="T1238" s="5">
        <f t="shared" si="330"/>
        <v>0</v>
      </c>
      <c r="U1238" s="5">
        <f t="shared" si="326"/>
        <v>0</v>
      </c>
      <c r="V1238" s="24">
        <v>0</v>
      </c>
      <c r="W1238" s="12">
        <f t="shared" si="327"/>
        <v>-1398.54</v>
      </c>
      <c r="X1238" s="12">
        <f t="shared" si="328"/>
        <v>-1820.39</v>
      </c>
      <c r="Y1238" s="12">
        <f t="shared" si="331"/>
        <v>-3218.9300000000003</v>
      </c>
      <c r="Z1238" s="52"/>
      <c r="AA1238" s="25">
        <f t="shared" si="282"/>
        <v>0</v>
      </c>
      <c r="AB1238" s="25"/>
      <c r="AC1238" s="25"/>
      <c r="AD1238" s="25"/>
      <c r="AE1238" s="24"/>
      <c r="AF1238" s="24"/>
      <c r="AG1238" s="50"/>
      <c r="AH1238" s="22" t="s">
        <v>581</v>
      </c>
      <c r="AI1238" s="26"/>
      <c r="AJ1238" s="22" t="s">
        <v>1739</v>
      </c>
    </row>
    <row r="1239" spans="1:36" x14ac:dyDescent="0.2">
      <c r="A1239" s="5">
        <v>1247</v>
      </c>
      <c r="B1239" s="46">
        <v>330120115193</v>
      </c>
      <c r="C1239" s="47">
        <v>830103402144</v>
      </c>
      <c r="D1239" s="52" t="s">
        <v>2257</v>
      </c>
      <c r="E1239" s="46" t="s">
        <v>2258</v>
      </c>
      <c r="F1239" s="46" t="s">
        <v>123</v>
      </c>
      <c r="G1239" s="49">
        <v>46</v>
      </c>
      <c r="H1239" s="49">
        <v>3</v>
      </c>
      <c r="I1239" s="50">
        <v>2459490</v>
      </c>
      <c r="J1239" s="50">
        <v>122406</v>
      </c>
      <c r="K1239" s="51"/>
      <c r="L1239" s="50"/>
      <c r="M1239" s="22">
        <v>513</v>
      </c>
      <c r="N1239" s="22"/>
      <c r="O1239" s="23">
        <v>1</v>
      </c>
      <c r="P1239" s="23">
        <v>1</v>
      </c>
      <c r="Q1239" s="19">
        <f t="shared" si="289"/>
        <v>-513</v>
      </c>
      <c r="R1239" s="19">
        <f t="shared" si="290"/>
        <v>-513</v>
      </c>
      <c r="S1239" s="5">
        <f t="shared" si="329"/>
        <v>0</v>
      </c>
      <c r="T1239" s="5">
        <f t="shared" si="330"/>
        <v>0</v>
      </c>
      <c r="U1239" s="5">
        <f t="shared" si="326"/>
        <v>0</v>
      </c>
      <c r="V1239" s="24">
        <v>0</v>
      </c>
      <c r="W1239" s="12">
        <f t="shared" si="327"/>
        <v>-65222.82</v>
      </c>
      <c r="X1239" s="12">
        <f t="shared" si="328"/>
        <v>-84896.37000000001</v>
      </c>
      <c r="Y1239" s="12">
        <f t="shared" si="331"/>
        <v>-150119.19</v>
      </c>
      <c r="Z1239" s="52"/>
      <c r="AA1239" s="25">
        <f t="shared" si="282"/>
        <v>0</v>
      </c>
      <c r="AB1239" s="25"/>
      <c r="AC1239" s="25"/>
      <c r="AD1239" s="25"/>
      <c r="AE1239" s="24">
        <v>1</v>
      </c>
      <c r="AF1239" s="24"/>
      <c r="AG1239" s="50"/>
      <c r="AH1239" s="22" t="s">
        <v>581</v>
      </c>
      <c r="AI1239" s="26"/>
      <c r="AJ1239" s="22" t="s">
        <v>1739</v>
      </c>
    </row>
    <row r="1240" spans="1:36" x14ac:dyDescent="0.2">
      <c r="A1240" s="5">
        <v>1248</v>
      </c>
      <c r="B1240" s="46">
        <v>330120115194</v>
      </c>
      <c r="C1240" s="47">
        <v>830103402145</v>
      </c>
      <c r="D1240" s="52" t="s">
        <v>2257</v>
      </c>
      <c r="E1240" s="46" t="s">
        <v>2258</v>
      </c>
      <c r="F1240" s="46" t="s">
        <v>123</v>
      </c>
      <c r="G1240" s="49">
        <v>46</v>
      </c>
      <c r="H1240" s="49">
        <v>3</v>
      </c>
      <c r="I1240" s="50">
        <v>27069130</v>
      </c>
      <c r="J1240" s="50">
        <v>48659</v>
      </c>
      <c r="K1240" s="51"/>
      <c r="L1240" s="50"/>
      <c r="M1240" s="22">
        <v>322</v>
      </c>
      <c r="N1240" s="22"/>
      <c r="O1240" s="23">
        <v>1</v>
      </c>
      <c r="P1240" s="23">
        <v>1</v>
      </c>
      <c r="Q1240" s="19">
        <f t="shared" si="289"/>
        <v>-322</v>
      </c>
      <c r="R1240" s="19">
        <f t="shared" si="290"/>
        <v>-322</v>
      </c>
      <c r="S1240" s="5">
        <f t="shared" si="329"/>
        <v>0</v>
      </c>
      <c r="T1240" s="5">
        <f t="shared" si="330"/>
        <v>0</v>
      </c>
      <c r="U1240" s="5">
        <f t="shared" si="326"/>
        <v>0</v>
      </c>
      <c r="V1240" s="24">
        <v>0</v>
      </c>
      <c r="W1240" s="12">
        <f t="shared" si="327"/>
        <v>-40939.08</v>
      </c>
      <c r="X1240" s="12">
        <f t="shared" si="328"/>
        <v>-53287.780000000006</v>
      </c>
      <c r="Y1240" s="12">
        <f t="shared" si="331"/>
        <v>-94226.860000000015</v>
      </c>
      <c r="Z1240" s="52"/>
      <c r="AA1240" s="25">
        <f t="shared" si="282"/>
        <v>0</v>
      </c>
      <c r="AB1240" s="25"/>
      <c r="AC1240" s="25"/>
      <c r="AD1240" s="25"/>
      <c r="AE1240" s="24">
        <v>1</v>
      </c>
      <c r="AF1240" s="24"/>
      <c r="AG1240" s="50"/>
      <c r="AH1240" s="22" t="s">
        <v>581</v>
      </c>
      <c r="AI1240" s="26"/>
      <c r="AJ1240" s="22" t="s">
        <v>1739</v>
      </c>
    </row>
    <row r="1241" spans="1:36" x14ac:dyDescent="0.2">
      <c r="A1241" s="5">
        <v>1249</v>
      </c>
      <c r="B1241" s="46">
        <v>870414401045</v>
      </c>
      <c r="C1241" s="47">
        <v>710126302238</v>
      </c>
      <c r="D1241" s="50" t="s">
        <v>2259</v>
      </c>
      <c r="E1241" s="46" t="s">
        <v>2260</v>
      </c>
      <c r="F1241" s="46"/>
      <c r="G1241" s="49"/>
      <c r="H1241" s="49"/>
      <c r="I1241" s="50">
        <v>97456247</v>
      </c>
      <c r="J1241" s="50">
        <v>122610</v>
      </c>
      <c r="K1241" s="51"/>
      <c r="L1241" s="50"/>
      <c r="M1241" s="22">
        <v>592</v>
      </c>
      <c r="N1241" s="22"/>
      <c r="O1241" s="23">
        <v>1</v>
      </c>
      <c r="P1241" s="23">
        <v>1</v>
      </c>
      <c r="Q1241" s="19">
        <f t="shared" si="289"/>
        <v>-592</v>
      </c>
      <c r="R1241" s="19">
        <f t="shared" si="290"/>
        <v>-592</v>
      </c>
      <c r="S1241" s="5">
        <f t="shared" si="329"/>
        <v>0</v>
      </c>
      <c r="T1241" s="5">
        <f t="shared" si="330"/>
        <v>0</v>
      </c>
      <c r="U1241" s="5">
        <f t="shared" si="326"/>
        <v>0</v>
      </c>
      <c r="V1241" s="24">
        <v>0</v>
      </c>
      <c r="W1241" s="12">
        <f t="shared" si="327"/>
        <v>-75266.880000000005</v>
      </c>
      <c r="X1241" s="12">
        <f t="shared" si="328"/>
        <v>-97970.08</v>
      </c>
      <c r="Y1241" s="12">
        <f t="shared" si="331"/>
        <v>-173236.96000000002</v>
      </c>
      <c r="Z1241" s="52"/>
      <c r="AA1241" s="25">
        <f t="shared" si="282"/>
        <v>0</v>
      </c>
      <c r="AB1241" s="25"/>
      <c r="AC1241" s="25"/>
      <c r="AD1241" s="25"/>
      <c r="AE1241" s="24"/>
      <c r="AF1241" s="24"/>
      <c r="AG1241" s="50"/>
      <c r="AH1241" s="22" t="s">
        <v>581</v>
      </c>
      <c r="AI1241" s="26"/>
      <c r="AJ1241" s="22" t="s">
        <v>1739</v>
      </c>
    </row>
    <row r="1242" spans="1:36" x14ac:dyDescent="0.2">
      <c r="A1242" s="5">
        <v>1250</v>
      </c>
      <c r="B1242" s="46">
        <v>330120368808</v>
      </c>
      <c r="C1242" s="47">
        <v>750120403168</v>
      </c>
      <c r="D1242" s="50" t="s">
        <v>2261</v>
      </c>
      <c r="E1242" s="46" t="s">
        <v>2262</v>
      </c>
      <c r="F1242" s="46" t="s">
        <v>787</v>
      </c>
      <c r="G1242" s="49">
        <v>2</v>
      </c>
      <c r="H1242" s="49">
        <v>22</v>
      </c>
      <c r="I1242" s="50">
        <v>13734612</v>
      </c>
      <c r="J1242" s="50">
        <v>47468</v>
      </c>
      <c r="K1242" s="51"/>
      <c r="L1242" s="50"/>
      <c r="M1242" s="22">
        <v>532</v>
      </c>
      <c r="N1242" s="22"/>
      <c r="O1242" s="23">
        <v>1</v>
      </c>
      <c r="P1242" s="23">
        <v>1</v>
      </c>
      <c r="Q1242" s="19">
        <f t="shared" si="289"/>
        <v>-532</v>
      </c>
      <c r="R1242" s="19">
        <f t="shared" si="290"/>
        <v>-532</v>
      </c>
      <c r="S1242" s="5">
        <f t="shared" si="329"/>
        <v>0</v>
      </c>
      <c r="T1242" s="5">
        <f t="shared" si="330"/>
        <v>0</v>
      </c>
      <c r="U1242" s="5">
        <f t="shared" si="326"/>
        <v>0</v>
      </c>
      <c r="V1242" s="24">
        <v>0</v>
      </c>
      <c r="W1242" s="12">
        <f t="shared" si="327"/>
        <v>-67638.48</v>
      </c>
      <c r="X1242" s="12">
        <f t="shared" si="328"/>
        <v>-88040.680000000008</v>
      </c>
      <c r="Y1242" s="12">
        <f t="shared" si="331"/>
        <v>-155679.16</v>
      </c>
      <c r="Z1242" s="52"/>
      <c r="AA1242" s="25">
        <f t="shared" si="282"/>
        <v>0</v>
      </c>
      <c r="AB1242" s="25"/>
      <c r="AC1242" s="25"/>
      <c r="AD1242" s="25"/>
      <c r="AE1242" s="24">
        <v>1</v>
      </c>
      <c r="AF1242" s="24"/>
      <c r="AG1242" s="50"/>
      <c r="AH1242" s="22" t="s">
        <v>581</v>
      </c>
      <c r="AI1242" s="26"/>
      <c r="AJ1242" s="22" t="s">
        <v>1739</v>
      </c>
    </row>
    <row r="1243" spans="1:36" x14ac:dyDescent="0.2">
      <c r="A1243" s="5">
        <v>1251</v>
      </c>
      <c r="B1243" s="46">
        <v>331010785835</v>
      </c>
      <c r="C1243" s="47">
        <v>630829401988</v>
      </c>
      <c r="D1243" s="52" t="s">
        <v>2263</v>
      </c>
      <c r="E1243" s="46" t="s">
        <v>2264</v>
      </c>
      <c r="F1243" s="46" t="s">
        <v>211</v>
      </c>
      <c r="G1243" s="49">
        <v>1</v>
      </c>
      <c r="H1243" s="49">
        <v>17</v>
      </c>
      <c r="I1243" s="50">
        <v>2416014</v>
      </c>
      <c r="J1243" s="50">
        <v>122408</v>
      </c>
      <c r="K1243" s="51"/>
      <c r="L1243" s="50"/>
      <c r="M1243" s="22">
        <v>205</v>
      </c>
      <c r="N1243" s="22"/>
      <c r="O1243" s="23">
        <v>1</v>
      </c>
      <c r="P1243" s="23">
        <v>1</v>
      </c>
      <c r="Q1243" s="19">
        <f t="shared" si="289"/>
        <v>-205</v>
      </c>
      <c r="R1243" s="19">
        <f t="shared" si="290"/>
        <v>-205</v>
      </c>
      <c r="S1243" s="5">
        <f t="shared" si="329"/>
        <v>0</v>
      </c>
      <c r="T1243" s="5">
        <f t="shared" si="330"/>
        <v>0</v>
      </c>
      <c r="U1243" s="5">
        <f t="shared" si="326"/>
        <v>0</v>
      </c>
      <c r="V1243" s="24">
        <v>0</v>
      </c>
      <c r="W1243" s="12">
        <f t="shared" si="327"/>
        <v>-26063.7</v>
      </c>
      <c r="X1243" s="12">
        <f t="shared" si="328"/>
        <v>-33925.450000000004</v>
      </c>
      <c r="Y1243" s="12">
        <f t="shared" si="331"/>
        <v>-59989.150000000009</v>
      </c>
      <c r="Z1243" s="52"/>
      <c r="AA1243" s="25">
        <f t="shared" si="282"/>
        <v>0</v>
      </c>
      <c r="AB1243" s="25"/>
      <c r="AC1243" s="25"/>
      <c r="AD1243" s="25"/>
      <c r="AE1243" s="24">
        <v>1</v>
      </c>
      <c r="AF1243" s="24"/>
      <c r="AG1243" s="50"/>
      <c r="AH1243" s="22" t="s">
        <v>581</v>
      </c>
      <c r="AI1243" s="26"/>
      <c r="AJ1243" s="22" t="s">
        <v>1739</v>
      </c>
    </row>
    <row r="1244" spans="1:36" x14ac:dyDescent="0.2">
      <c r="A1244" s="5">
        <v>1252</v>
      </c>
      <c r="B1244" s="46">
        <v>330910276295</v>
      </c>
      <c r="C1244" s="47">
        <v>540126400493</v>
      </c>
      <c r="D1244" s="50" t="s">
        <v>2265</v>
      </c>
      <c r="E1244" s="46" t="s">
        <v>2266</v>
      </c>
      <c r="F1244" s="46" t="s">
        <v>1067</v>
      </c>
      <c r="G1244" s="49">
        <v>45</v>
      </c>
      <c r="H1244" s="49">
        <v>2</v>
      </c>
      <c r="I1244" s="50">
        <v>27069868</v>
      </c>
      <c r="J1244" s="50">
        <v>88543</v>
      </c>
      <c r="K1244" s="51"/>
      <c r="L1244" s="50"/>
      <c r="M1244" s="22">
        <v>257</v>
      </c>
      <c r="N1244" s="22"/>
      <c r="O1244" s="23">
        <v>1</v>
      </c>
      <c r="P1244" s="23">
        <v>1</v>
      </c>
      <c r="Q1244" s="19">
        <f t="shared" si="289"/>
        <v>-257</v>
      </c>
      <c r="R1244" s="19">
        <f t="shared" si="290"/>
        <v>-257</v>
      </c>
      <c r="S1244" s="5">
        <f t="shared" si="329"/>
        <v>0</v>
      </c>
      <c r="T1244" s="5">
        <f t="shared" si="330"/>
        <v>0</v>
      </c>
      <c r="U1244" s="5">
        <f t="shared" si="326"/>
        <v>0</v>
      </c>
      <c r="V1244" s="24">
        <v>0</v>
      </c>
      <c r="W1244" s="12">
        <f t="shared" si="327"/>
        <v>-32674.98</v>
      </c>
      <c r="X1244" s="12">
        <f t="shared" si="328"/>
        <v>-42530.93</v>
      </c>
      <c r="Y1244" s="12">
        <f t="shared" si="331"/>
        <v>-75205.91</v>
      </c>
      <c r="Z1244" s="52"/>
      <c r="AA1244" s="25">
        <f t="shared" si="282"/>
        <v>0</v>
      </c>
      <c r="AB1244" s="25"/>
      <c r="AC1244" s="25"/>
      <c r="AD1244" s="25"/>
      <c r="AE1244" s="24">
        <v>1</v>
      </c>
      <c r="AF1244" s="24"/>
      <c r="AG1244" s="50"/>
      <c r="AH1244" s="22" t="s">
        <v>581</v>
      </c>
      <c r="AI1244" s="26"/>
      <c r="AJ1244" s="22" t="s">
        <v>1739</v>
      </c>
    </row>
    <row r="1245" spans="1:36" x14ac:dyDescent="0.2">
      <c r="A1245" s="5">
        <v>1253</v>
      </c>
      <c r="B1245" s="46">
        <v>330100235371</v>
      </c>
      <c r="C1245" s="47">
        <v>71040001736</v>
      </c>
      <c r="D1245" s="50" t="s">
        <v>2267</v>
      </c>
      <c r="E1245" s="46" t="s">
        <v>2268</v>
      </c>
      <c r="F1245" s="46" t="s">
        <v>211</v>
      </c>
      <c r="G1245" s="49">
        <v>25</v>
      </c>
      <c r="H1245" s="49">
        <v>31</v>
      </c>
      <c r="I1245" s="50">
        <v>18838481</v>
      </c>
      <c r="J1245" s="50">
        <v>48800</v>
      </c>
      <c r="K1245" s="51"/>
      <c r="L1245" s="50"/>
      <c r="M1245" s="22">
        <v>189</v>
      </c>
      <c r="N1245" s="22"/>
      <c r="O1245" s="23">
        <v>1</v>
      </c>
      <c r="P1245" s="23">
        <v>1</v>
      </c>
      <c r="Q1245" s="19">
        <f t="shared" si="289"/>
        <v>-189</v>
      </c>
      <c r="R1245" s="19">
        <f t="shared" si="290"/>
        <v>-189</v>
      </c>
      <c r="S1245" s="5">
        <f t="shared" si="329"/>
        <v>0</v>
      </c>
      <c r="T1245" s="5">
        <f t="shared" si="330"/>
        <v>0</v>
      </c>
      <c r="U1245" s="5">
        <f t="shared" si="326"/>
        <v>0</v>
      </c>
      <c r="V1245" s="24">
        <v>0</v>
      </c>
      <c r="W1245" s="12">
        <f t="shared" si="327"/>
        <v>-24029.46</v>
      </c>
      <c r="X1245" s="12">
        <f t="shared" si="328"/>
        <v>-31277.61</v>
      </c>
      <c r="Y1245" s="12">
        <f t="shared" si="331"/>
        <v>-55307.07</v>
      </c>
      <c r="Z1245" s="52"/>
      <c r="AA1245" s="25">
        <f t="shared" si="282"/>
        <v>0</v>
      </c>
      <c r="AB1245" s="25"/>
      <c r="AC1245" s="25"/>
      <c r="AD1245" s="25"/>
      <c r="AE1245" s="24">
        <v>1</v>
      </c>
      <c r="AF1245" s="24"/>
      <c r="AG1245" s="50"/>
      <c r="AH1245" s="22" t="s">
        <v>581</v>
      </c>
      <c r="AI1245" s="26"/>
      <c r="AJ1245" s="22" t="s">
        <v>1739</v>
      </c>
    </row>
    <row r="1246" spans="1:36" x14ac:dyDescent="0.2">
      <c r="A1246" s="5">
        <v>1254</v>
      </c>
      <c r="B1246" s="46">
        <v>330120561236</v>
      </c>
      <c r="C1246" s="47">
        <v>841203401372</v>
      </c>
      <c r="D1246" s="50" t="s">
        <v>2269</v>
      </c>
      <c r="E1246" s="46" t="s">
        <v>2270</v>
      </c>
      <c r="F1246" s="46" t="s">
        <v>1067</v>
      </c>
      <c r="G1246" s="49">
        <v>6</v>
      </c>
      <c r="H1246" s="49">
        <v>31</v>
      </c>
      <c r="I1246" s="50">
        <v>2560889</v>
      </c>
      <c r="J1246" s="50">
        <v>122735</v>
      </c>
      <c r="K1246" s="51"/>
      <c r="L1246" s="50"/>
      <c r="M1246" s="22">
        <v>19</v>
      </c>
      <c r="N1246" s="22"/>
      <c r="O1246" s="23">
        <v>1</v>
      </c>
      <c r="P1246" s="23">
        <v>1</v>
      </c>
      <c r="Q1246" s="19">
        <f t="shared" si="289"/>
        <v>-19</v>
      </c>
      <c r="R1246" s="19">
        <f t="shared" si="290"/>
        <v>-19</v>
      </c>
      <c r="S1246" s="5">
        <f t="shared" si="329"/>
        <v>0</v>
      </c>
      <c r="T1246" s="5">
        <f t="shared" si="330"/>
        <v>0</v>
      </c>
      <c r="U1246" s="5">
        <f t="shared" si="326"/>
        <v>0</v>
      </c>
      <c r="V1246" s="24">
        <v>0</v>
      </c>
      <c r="W1246" s="12">
        <f t="shared" si="327"/>
        <v>-2415.66</v>
      </c>
      <c r="X1246" s="12">
        <f t="shared" si="328"/>
        <v>-3144.3100000000004</v>
      </c>
      <c r="Y1246" s="12">
        <f t="shared" si="331"/>
        <v>-5559.97</v>
      </c>
      <c r="Z1246" s="52"/>
      <c r="AA1246" s="25">
        <f t="shared" si="282"/>
        <v>0</v>
      </c>
      <c r="AB1246" s="25"/>
      <c r="AC1246" s="25"/>
      <c r="AD1246" s="25"/>
      <c r="AE1246" s="24">
        <v>1</v>
      </c>
      <c r="AF1246" s="24"/>
      <c r="AG1246" s="50"/>
      <c r="AH1246" s="22" t="s">
        <v>581</v>
      </c>
      <c r="AI1246" s="26"/>
      <c r="AJ1246" s="22" t="s">
        <v>1739</v>
      </c>
    </row>
    <row r="1247" spans="1:36" x14ac:dyDescent="0.2">
      <c r="A1247" s="5">
        <v>1255</v>
      </c>
      <c r="B1247" s="46">
        <v>330100229157</v>
      </c>
      <c r="C1247" s="47">
        <v>60340009986</v>
      </c>
      <c r="D1247" s="50" t="s">
        <v>2271</v>
      </c>
      <c r="E1247" s="46" t="s">
        <v>2272</v>
      </c>
      <c r="F1247" s="46" t="s">
        <v>1067</v>
      </c>
      <c r="G1247" s="49">
        <v>19</v>
      </c>
      <c r="H1247" s="49">
        <v>14</v>
      </c>
      <c r="I1247" s="50">
        <v>4192213</v>
      </c>
      <c r="J1247" s="50">
        <v>122977</v>
      </c>
      <c r="K1247" s="51"/>
      <c r="L1247" s="50"/>
      <c r="M1247" s="22">
        <v>1061</v>
      </c>
      <c r="N1247" s="22"/>
      <c r="O1247" s="23">
        <v>1</v>
      </c>
      <c r="P1247" s="23">
        <v>1</v>
      </c>
      <c r="Q1247" s="19">
        <f t="shared" si="289"/>
        <v>-1061</v>
      </c>
      <c r="R1247" s="19">
        <f t="shared" si="290"/>
        <v>-1061</v>
      </c>
      <c r="S1247" s="5">
        <f t="shared" si="329"/>
        <v>0</v>
      </c>
      <c r="T1247" s="5">
        <f t="shared" si="330"/>
        <v>0</v>
      </c>
      <c r="U1247" s="5">
        <f t="shared" si="326"/>
        <v>0</v>
      </c>
      <c r="V1247" s="24">
        <v>0</v>
      </c>
      <c r="W1247" s="12">
        <f t="shared" si="327"/>
        <v>-134895.54</v>
      </c>
      <c r="X1247" s="12">
        <f t="shared" si="328"/>
        <v>-175584.89</v>
      </c>
      <c r="Y1247" s="12">
        <f t="shared" si="331"/>
        <v>-310480.43000000005</v>
      </c>
      <c r="Z1247" s="52"/>
      <c r="AA1247" s="25">
        <f t="shared" si="282"/>
        <v>0</v>
      </c>
      <c r="AB1247" s="25"/>
      <c r="AC1247" s="25"/>
      <c r="AD1247" s="25"/>
      <c r="AE1247" s="24"/>
      <c r="AF1247" s="24"/>
      <c r="AG1247" s="50"/>
      <c r="AH1247" s="22" t="s">
        <v>581</v>
      </c>
      <c r="AI1247" s="26"/>
      <c r="AJ1247" s="22" t="s">
        <v>1739</v>
      </c>
    </row>
    <row r="1248" spans="1:36" x14ac:dyDescent="0.2">
      <c r="A1248" s="5">
        <v>1256</v>
      </c>
      <c r="B1248" s="46"/>
      <c r="C1248" s="47">
        <v>870126400051</v>
      </c>
      <c r="D1248" s="52" t="s">
        <v>2273</v>
      </c>
      <c r="E1248" s="46" t="s">
        <v>2174</v>
      </c>
      <c r="F1248" s="46" t="s">
        <v>1708</v>
      </c>
      <c r="G1248" s="49">
        <v>23</v>
      </c>
      <c r="H1248" s="49">
        <v>2</v>
      </c>
      <c r="I1248" s="50">
        <v>25295283</v>
      </c>
      <c r="J1248" s="50">
        <v>317634</v>
      </c>
      <c r="K1248" s="51"/>
      <c r="L1248" s="50"/>
      <c r="M1248" s="22">
        <v>448</v>
      </c>
      <c r="N1248" s="22"/>
      <c r="O1248" s="23">
        <v>1</v>
      </c>
      <c r="P1248" s="23">
        <v>1</v>
      </c>
      <c r="Q1248" s="19">
        <f t="shared" si="289"/>
        <v>-448</v>
      </c>
      <c r="R1248" s="19">
        <f t="shared" si="290"/>
        <v>-448</v>
      </c>
      <c r="S1248" s="5">
        <f t="shared" si="329"/>
        <v>0</v>
      </c>
      <c r="T1248" s="5">
        <f t="shared" si="330"/>
        <v>0</v>
      </c>
      <c r="U1248" s="5">
        <f t="shared" si="326"/>
        <v>0</v>
      </c>
      <c r="V1248" s="24">
        <v>0</v>
      </c>
      <c r="W1248" s="12">
        <f t="shared" si="327"/>
        <v>-56958.720000000001</v>
      </c>
      <c r="X1248" s="12">
        <f t="shared" si="328"/>
        <v>-74139.520000000004</v>
      </c>
      <c r="Y1248" s="12">
        <f t="shared" si="331"/>
        <v>-131098.23999999999</v>
      </c>
      <c r="Z1248" s="52"/>
      <c r="AA1248" s="25">
        <f t="shared" si="282"/>
        <v>0</v>
      </c>
      <c r="AB1248" s="25"/>
      <c r="AC1248" s="25"/>
      <c r="AD1248" s="25"/>
      <c r="AE1248" s="24">
        <v>1</v>
      </c>
      <c r="AF1248" s="24"/>
      <c r="AG1248" s="50"/>
      <c r="AH1248" s="22" t="s">
        <v>581</v>
      </c>
      <c r="AI1248" s="26"/>
      <c r="AJ1248" s="22" t="s">
        <v>1739</v>
      </c>
    </row>
    <row r="1249" spans="1:36" x14ac:dyDescent="0.2">
      <c r="A1249" s="5">
        <v>1257</v>
      </c>
      <c r="B1249" s="46">
        <v>330710174405</v>
      </c>
      <c r="C1249" s="47">
        <v>780821400447</v>
      </c>
      <c r="D1249" s="50" t="s">
        <v>2274</v>
      </c>
      <c r="E1249" s="46" t="s">
        <v>2275</v>
      </c>
      <c r="F1249" s="46" t="s">
        <v>1067</v>
      </c>
      <c r="G1249" s="49">
        <v>8</v>
      </c>
      <c r="H1249" s="49">
        <v>12</v>
      </c>
      <c r="I1249" s="50">
        <v>13591405</v>
      </c>
      <c r="J1249" s="50">
        <v>57913622</v>
      </c>
      <c r="K1249" s="51"/>
      <c r="L1249" s="50"/>
      <c r="M1249" s="22">
        <v>486</v>
      </c>
      <c r="N1249" s="22"/>
      <c r="O1249" s="23">
        <v>1</v>
      </c>
      <c r="P1249" s="23">
        <v>1</v>
      </c>
      <c r="Q1249" s="19">
        <f t="shared" si="289"/>
        <v>-486</v>
      </c>
      <c r="R1249" s="19">
        <f t="shared" si="290"/>
        <v>-486</v>
      </c>
      <c r="S1249" s="5">
        <f t="shared" si="329"/>
        <v>0</v>
      </c>
      <c r="T1249" s="5">
        <f t="shared" si="330"/>
        <v>0</v>
      </c>
      <c r="U1249" s="5">
        <f t="shared" si="326"/>
        <v>0</v>
      </c>
      <c r="V1249" s="24">
        <v>0</v>
      </c>
      <c r="W1249" s="12">
        <f t="shared" si="327"/>
        <v>-61790.04</v>
      </c>
      <c r="X1249" s="12">
        <f t="shared" si="328"/>
        <v>-80428.14</v>
      </c>
      <c r="Y1249" s="12">
        <f t="shared" si="331"/>
        <v>-142218.18</v>
      </c>
      <c r="Z1249" s="52"/>
      <c r="AA1249" s="25">
        <f t="shared" si="282"/>
        <v>0</v>
      </c>
      <c r="AB1249" s="25"/>
      <c r="AC1249" s="25"/>
      <c r="AD1249" s="25"/>
      <c r="AE1249" s="24">
        <v>1</v>
      </c>
      <c r="AF1249" s="24"/>
      <c r="AG1249" s="50"/>
      <c r="AH1249" s="22" t="s">
        <v>581</v>
      </c>
      <c r="AI1249" s="26"/>
      <c r="AJ1249" s="22" t="s">
        <v>1739</v>
      </c>
    </row>
    <row r="1250" spans="1:36" x14ac:dyDescent="0.2">
      <c r="A1250" s="5">
        <v>1258</v>
      </c>
      <c r="B1250" s="46">
        <v>331010254140</v>
      </c>
      <c r="C1250" s="47">
        <v>650225400232</v>
      </c>
      <c r="D1250" s="50" t="s">
        <v>2276</v>
      </c>
      <c r="E1250" s="46" t="s">
        <v>2277</v>
      </c>
      <c r="F1250" s="46" t="s">
        <v>1708</v>
      </c>
      <c r="G1250" s="49">
        <v>25</v>
      </c>
      <c r="H1250" s="49">
        <v>17</v>
      </c>
      <c r="I1250" s="50">
        <v>27046069</v>
      </c>
      <c r="J1250" s="50">
        <v>88138</v>
      </c>
      <c r="K1250" s="51"/>
      <c r="L1250" s="50"/>
      <c r="M1250" s="22">
        <v>290</v>
      </c>
      <c r="N1250" s="22"/>
      <c r="O1250" s="23">
        <v>1</v>
      </c>
      <c r="P1250" s="23">
        <v>1</v>
      </c>
      <c r="Q1250" s="19">
        <f t="shared" si="289"/>
        <v>-290</v>
      </c>
      <c r="R1250" s="19">
        <f t="shared" si="290"/>
        <v>-290</v>
      </c>
      <c r="S1250" s="5">
        <f t="shared" si="329"/>
        <v>0</v>
      </c>
      <c r="T1250" s="5">
        <f t="shared" si="330"/>
        <v>0</v>
      </c>
      <c r="U1250" s="5">
        <f t="shared" si="326"/>
        <v>0</v>
      </c>
      <c r="V1250" s="24">
        <v>0</v>
      </c>
      <c r="W1250" s="12">
        <f t="shared" si="327"/>
        <v>-36870.6</v>
      </c>
      <c r="X1250" s="12">
        <f t="shared" si="328"/>
        <v>-47992.100000000006</v>
      </c>
      <c r="Y1250" s="12">
        <f t="shared" si="331"/>
        <v>-84862.700000000012</v>
      </c>
      <c r="Z1250" s="52"/>
      <c r="AA1250" s="25">
        <f t="shared" si="282"/>
        <v>0</v>
      </c>
      <c r="AB1250" s="25"/>
      <c r="AC1250" s="25"/>
      <c r="AD1250" s="25"/>
      <c r="AE1250" s="24">
        <v>1</v>
      </c>
      <c r="AF1250" s="24"/>
      <c r="AG1250" s="50"/>
      <c r="AH1250" s="22" t="s">
        <v>581</v>
      </c>
      <c r="AI1250" s="26"/>
      <c r="AJ1250" s="22" t="s">
        <v>1739</v>
      </c>
    </row>
    <row r="1251" spans="1:36" x14ac:dyDescent="0.2">
      <c r="A1251" s="5">
        <v>1259</v>
      </c>
      <c r="B1251" s="46">
        <v>330120311424</v>
      </c>
      <c r="C1251" s="47">
        <v>780217402300</v>
      </c>
      <c r="D1251" s="52" t="s">
        <v>2278</v>
      </c>
      <c r="E1251" s="46" t="s">
        <v>2279</v>
      </c>
      <c r="F1251" s="46" t="s">
        <v>1067</v>
      </c>
      <c r="G1251" s="49">
        <v>2</v>
      </c>
      <c r="H1251" s="49">
        <v>17</v>
      </c>
      <c r="I1251" s="50">
        <v>30548821</v>
      </c>
      <c r="J1251" s="50">
        <v>57908421</v>
      </c>
      <c r="K1251" s="51"/>
      <c r="L1251" s="50"/>
      <c r="M1251" s="22">
        <v>376</v>
      </c>
      <c r="N1251" s="22"/>
      <c r="O1251" s="23">
        <v>1</v>
      </c>
      <c r="P1251" s="23">
        <v>1</v>
      </c>
      <c r="Q1251" s="19">
        <f t="shared" si="289"/>
        <v>-376</v>
      </c>
      <c r="R1251" s="19">
        <f t="shared" si="290"/>
        <v>-376</v>
      </c>
      <c r="S1251" s="5">
        <f t="shared" si="329"/>
        <v>0</v>
      </c>
      <c r="T1251" s="5">
        <f t="shared" si="330"/>
        <v>0</v>
      </c>
      <c r="U1251" s="5">
        <f t="shared" si="326"/>
        <v>0</v>
      </c>
      <c r="V1251" s="24">
        <v>0</v>
      </c>
      <c r="W1251" s="12">
        <f t="shared" si="327"/>
        <v>-47804.639999999999</v>
      </c>
      <c r="X1251" s="12">
        <f t="shared" si="328"/>
        <v>-62224.240000000005</v>
      </c>
      <c r="Y1251" s="12">
        <f t="shared" si="331"/>
        <v>-110028.88</v>
      </c>
      <c r="Z1251" s="52"/>
      <c r="AA1251" s="25">
        <f t="shared" si="282"/>
        <v>0</v>
      </c>
      <c r="AB1251" s="25"/>
      <c r="AC1251" s="25"/>
      <c r="AD1251" s="25"/>
      <c r="AE1251" s="24">
        <v>1</v>
      </c>
      <c r="AF1251" s="24"/>
      <c r="AG1251" s="50"/>
      <c r="AH1251" s="22" t="s">
        <v>581</v>
      </c>
      <c r="AI1251" s="26"/>
      <c r="AJ1251" s="22" t="s">
        <v>1739</v>
      </c>
    </row>
    <row r="1252" spans="1:36" x14ac:dyDescent="0.2">
      <c r="A1252" s="5">
        <v>1260</v>
      </c>
      <c r="B1252" s="46">
        <v>331010630375</v>
      </c>
      <c r="C1252" s="47">
        <v>720317300846</v>
      </c>
      <c r="D1252" s="50" t="s">
        <v>2280</v>
      </c>
      <c r="E1252" s="46" t="s">
        <v>2281</v>
      </c>
      <c r="F1252" s="46" t="s">
        <v>1942</v>
      </c>
      <c r="G1252" s="49">
        <v>13</v>
      </c>
      <c r="H1252" s="49">
        <v>22</v>
      </c>
      <c r="I1252" s="50">
        <v>8785180</v>
      </c>
      <c r="J1252" s="50">
        <v>24541</v>
      </c>
      <c r="K1252" s="51"/>
      <c r="L1252" s="50"/>
      <c r="M1252" s="22">
        <v>154</v>
      </c>
      <c r="N1252" s="22"/>
      <c r="O1252" s="23">
        <v>1</v>
      </c>
      <c r="P1252" s="23">
        <v>1</v>
      </c>
      <c r="Q1252" s="19">
        <f t="shared" si="289"/>
        <v>-154</v>
      </c>
      <c r="R1252" s="19">
        <f t="shared" si="290"/>
        <v>-154</v>
      </c>
      <c r="S1252" s="5">
        <f t="shared" si="329"/>
        <v>0</v>
      </c>
      <c r="T1252" s="5">
        <f t="shared" si="330"/>
        <v>0</v>
      </c>
      <c r="U1252" s="5">
        <f t="shared" si="326"/>
        <v>0</v>
      </c>
      <c r="V1252" s="24">
        <v>0</v>
      </c>
      <c r="W1252" s="12">
        <f t="shared" si="327"/>
        <v>-19579.560000000001</v>
      </c>
      <c r="X1252" s="12">
        <f t="shared" si="328"/>
        <v>-25485.460000000003</v>
      </c>
      <c r="Y1252" s="12">
        <f t="shared" si="331"/>
        <v>-45065.020000000004</v>
      </c>
      <c r="Z1252" s="52"/>
      <c r="AA1252" s="25">
        <f t="shared" si="282"/>
        <v>0</v>
      </c>
      <c r="AB1252" s="25"/>
      <c r="AC1252" s="25"/>
      <c r="AD1252" s="25"/>
      <c r="AE1252" s="24">
        <v>1</v>
      </c>
      <c r="AF1252" s="24"/>
      <c r="AG1252" s="50"/>
      <c r="AH1252" s="22" t="s">
        <v>581</v>
      </c>
      <c r="AI1252" s="26"/>
      <c r="AJ1252" s="22" t="s">
        <v>1739</v>
      </c>
    </row>
    <row r="1253" spans="1:36" x14ac:dyDescent="0.2">
      <c r="A1253" s="5">
        <v>1261</v>
      </c>
      <c r="B1253" s="46">
        <v>331010630325</v>
      </c>
      <c r="C1253" s="47">
        <v>590503402692</v>
      </c>
      <c r="D1253" s="50" t="s">
        <v>2282</v>
      </c>
      <c r="E1253" s="46" t="s">
        <v>2283</v>
      </c>
      <c r="F1253" s="46" t="s">
        <v>1942</v>
      </c>
      <c r="G1253" s="49">
        <v>5</v>
      </c>
      <c r="H1253" s="49">
        <v>27</v>
      </c>
      <c r="I1253" s="50">
        <v>97900191</v>
      </c>
      <c r="J1253" s="50">
        <v>1311112</v>
      </c>
      <c r="K1253" s="51"/>
      <c r="L1253" s="50"/>
      <c r="M1253" s="22">
        <v>96</v>
      </c>
      <c r="N1253" s="22"/>
      <c r="O1253" s="23">
        <v>1</v>
      </c>
      <c r="P1253" s="23">
        <v>1</v>
      </c>
      <c r="Q1253" s="19">
        <f t="shared" si="289"/>
        <v>-96</v>
      </c>
      <c r="R1253" s="19">
        <f t="shared" si="290"/>
        <v>-96</v>
      </c>
      <c r="S1253" s="5">
        <f t="shared" si="329"/>
        <v>0</v>
      </c>
      <c r="T1253" s="5">
        <f t="shared" si="330"/>
        <v>0</v>
      </c>
      <c r="U1253" s="5">
        <f t="shared" si="326"/>
        <v>0</v>
      </c>
      <c r="V1253" s="24">
        <v>0</v>
      </c>
      <c r="W1253" s="12">
        <f t="shared" si="327"/>
        <v>-12205.44</v>
      </c>
      <c r="X1253" s="12">
        <f t="shared" si="328"/>
        <v>-15887.04</v>
      </c>
      <c r="Y1253" s="12">
        <f t="shared" si="331"/>
        <v>-28092.480000000003</v>
      </c>
      <c r="Z1253" s="52"/>
      <c r="AA1253" s="25">
        <f t="shared" si="282"/>
        <v>0</v>
      </c>
      <c r="AB1253" s="25"/>
      <c r="AC1253" s="25"/>
      <c r="AD1253" s="25"/>
      <c r="AE1253" s="24">
        <v>1</v>
      </c>
      <c r="AF1253" s="24"/>
      <c r="AG1253" s="50"/>
      <c r="AH1253" s="22" t="s">
        <v>581</v>
      </c>
      <c r="AI1253" s="26"/>
      <c r="AJ1253" s="22" t="s">
        <v>1739</v>
      </c>
    </row>
    <row r="1254" spans="1:36" x14ac:dyDescent="0.2">
      <c r="A1254" s="5">
        <v>1262</v>
      </c>
      <c r="B1254" s="59">
        <v>331001303912</v>
      </c>
      <c r="C1254" s="82">
        <v>821118402018</v>
      </c>
      <c r="D1254" s="52" t="s">
        <v>2284</v>
      </c>
      <c r="E1254" s="46" t="s">
        <v>1974</v>
      </c>
      <c r="F1254" s="46" t="s">
        <v>1974</v>
      </c>
      <c r="G1254" s="49">
        <v>29</v>
      </c>
      <c r="H1254" s="49">
        <v>103</v>
      </c>
      <c r="I1254" s="50">
        <v>15883310</v>
      </c>
      <c r="J1254" s="50">
        <v>51353</v>
      </c>
      <c r="K1254" s="51"/>
      <c r="L1254" s="50"/>
      <c r="M1254" s="22">
        <v>572</v>
      </c>
      <c r="N1254" s="22"/>
      <c r="O1254" s="23">
        <v>1</v>
      </c>
      <c r="P1254" s="23">
        <v>1</v>
      </c>
      <c r="Q1254" s="19">
        <f t="shared" si="289"/>
        <v>-572</v>
      </c>
      <c r="R1254" s="19">
        <f t="shared" si="290"/>
        <v>-572</v>
      </c>
      <c r="S1254" s="5">
        <f t="shared" si="329"/>
        <v>0</v>
      </c>
      <c r="T1254" s="5">
        <f t="shared" si="330"/>
        <v>0</v>
      </c>
      <c r="U1254" s="5">
        <f t="shared" si="326"/>
        <v>0</v>
      </c>
      <c r="V1254" s="24">
        <v>0</v>
      </c>
      <c r="W1254" s="12">
        <f t="shared" si="327"/>
        <v>-72724.08</v>
      </c>
      <c r="X1254" s="12">
        <f t="shared" si="328"/>
        <v>-94660.28</v>
      </c>
      <c r="Y1254" s="12">
        <f t="shared" si="331"/>
        <v>-167384.35999999999</v>
      </c>
      <c r="Z1254" s="52"/>
      <c r="AA1254" s="25">
        <f t="shared" si="282"/>
        <v>0</v>
      </c>
      <c r="AB1254" s="25"/>
      <c r="AC1254" s="25"/>
      <c r="AD1254" s="25"/>
      <c r="AE1254" s="24">
        <v>1</v>
      </c>
      <c r="AF1254" s="24"/>
      <c r="AG1254" s="50"/>
      <c r="AH1254" s="22" t="s">
        <v>581</v>
      </c>
      <c r="AI1254" s="26"/>
      <c r="AJ1254" s="22" t="s">
        <v>1739</v>
      </c>
    </row>
    <row r="1255" spans="1:36" x14ac:dyDescent="0.2">
      <c r="A1255" s="5">
        <v>1263</v>
      </c>
      <c r="B1255" s="46"/>
      <c r="C1255" s="47">
        <v>880907401572</v>
      </c>
      <c r="D1255" s="50" t="s">
        <v>2285</v>
      </c>
      <c r="E1255" s="46" t="s">
        <v>2286</v>
      </c>
      <c r="F1255" s="46"/>
      <c r="G1255" s="49"/>
      <c r="H1255" s="49"/>
      <c r="I1255" s="50">
        <v>11427330</v>
      </c>
      <c r="J1255" s="50">
        <v>231505</v>
      </c>
      <c r="K1255" s="51"/>
      <c r="L1255" s="50"/>
      <c r="M1255" s="22">
        <v>0</v>
      </c>
      <c r="N1255" s="22"/>
      <c r="O1255" s="23">
        <v>1</v>
      </c>
      <c r="P1255" s="23">
        <v>1</v>
      </c>
      <c r="Q1255" s="19">
        <f t="shared" si="289"/>
        <v>0</v>
      </c>
      <c r="R1255" s="19">
        <f t="shared" si="290"/>
        <v>0</v>
      </c>
      <c r="S1255" s="5">
        <f t="shared" si="329"/>
        <v>0</v>
      </c>
      <c r="T1255" s="5">
        <f t="shared" si="330"/>
        <v>0</v>
      </c>
      <c r="U1255" s="5">
        <f t="shared" si="326"/>
        <v>0</v>
      </c>
      <c r="V1255" s="24">
        <v>0</v>
      </c>
      <c r="W1255" s="12">
        <f t="shared" si="327"/>
        <v>0</v>
      </c>
      <c r="X1255" s="12">
        <f t="shared" si="328"/>
        <v>0</v>
      </c>
      <c r="Y1255" s="12">
        <f t="shared" si="331"/>
        <v>0</v>
      </c>
      <c r="Z1255" s="52"/>
      <c r="AA1255" s="25">
        <f t="shared" si="282"/>
        <v>0</v>
      </c>
      <c r="AB1255" s="25"/>
      <c r="AC1255" s="25"/>
      <c r="AD1255" s="25"/>
      <c r="AE1255" s="24"/>
      <c r="AF1255" s="24"/>
      <c r="AG1255" s="50"/>
      <c r="AH1255" s="22" t="s">
        <v>581</v>
      </c>
      <c r="AI1255" s="26"/>
      <c r="AJ1255" s="22" t="s">
        <v>1739</v>
      </c>
    </row>
    <row r="1256" spans="1:36" x14ac:dyDescent="0.2">
      <c r="A1256" s="5">
        <v>1264</v>
      </c>
      <c r="B1256" s="46">
        <v>330120261919</v>
      </c>
      <c r="C1256" s="47">
        <v>780720302686</v>
      </c>
      <c r="D1256" s="50" t="s">
        <v>2287</v>
      </c>
      <c r="E1256" s="46" t="s">
        <v>2288</v>
      </c>
      <c r="F1256" s="46" t="s">
        <v>2289</v>
      </c>
      <c r="G1256" s="49">
        <v>19</v>
      </c>
      <c r="H1256" s="49"/>
      <c r="I1256" s="50">
        <v>762</v>
      </c>
      <c r="J1256" s="50">
        <v>17117740</v>
      </c>
      <c r="K1256" s="51"/>
      <c r="L1256" s="50"/>
      <c r="M1256" s="50">
        <v>151</v>
      </c>
      <c r="N1256" s="50"/>
      <c r="O1256" s="23">
        <v>1</v>
      </c>
      <c r="P1256" s="23">
        <v>1</v>
      </c>
      <c r="Q1256" s="19">
        <f t="shared" si="289"/>
        <v>-151</v>
      </c>
      <c r="R1256" s="19">
        <f t="shared" si="290"/>
        <v>-151</v>
      </c>
      <c r="S1256" s="5">
        <f t="shared" si="329"/>
        <v>0</v>
      </c>
      <c r="T1256" s="5">
        <f t="shared" si="330"/>
        <v>0</v>
      </c>
      <c r="U1256" s="5">
        <f t="shared" si="326"/>
        <v>0</v>
      </c>
      <c r="V1256" s="24">
        <v>0</v>
      </c>
      <c r="W1256" s="12">
        <f t="shared" si="327"/>
        <v>-19198.14</v>
      </c>
      <c r="X1256" s="12">
        <f t="shared" si="328"/>
        <v>-24988.99</v>
      </c>
      <c r="Y1256" s="12">
        <f t="shared" si="331"/>
        <v>-44187.130000000005</v>
      </c>
      <c r="Z1256" s="52"/>
      <c r="AA1256" s="25">
        <f t="shared" si="282"/>
        <v>0</v>
      </c>
      <c r="AB1256" s="25"/>
      <c r="AC1256" s="25"/>
      <c r="AD1256" s="25"/>
      <c r="AE1256" s="24">
        <v>1</v>
      </c>
      <c r="AF1256" s="24"/>
      <c r="AG1256" s="50"/>
      <c r="AH1256" s="22" t="s">
        <v>6598</v>
      </c>
      <c r="AI1256" s="26"/>
      <c r="AJ1256" s="22" t="s">
        <v>1739</v>
      </c>
    </row>
    <row r="1257" spans="1:36" x14ac:dyDescent="0.2">
      <c r="A1257" s="5">
        <v>1265</v>
      </c>
      <c r="B1257" s="46"/>
      <c r="C1257" s="47">
        <v>780720302686</v>
      </c>
      <c r="D1257" s="50" t="s">
        <v>2287</v>
      </c>
      <c r="E1257" s="46" t="s">
        <v>2288</v>
      </c>
      <c r="F1257" s="46" t="s">
        <v>2289</v>
      </c>
      <c r="G1257" s="49">
        <v>19</v>
      </c>
      <c r="H1257" s="49"/>
      <c r="I1257" s="50"/>
      <c r="J1257" s="50">
        <v>17117739</v>
      </c>
      <c r="K1257" s="51"/>
      <c r="L1257" s="50"/>
      <c r="M1257" s="50">
        <v>1385</v>
      </c>
      <c r="N1257" s="50"/>
      <c r="O1257" s="23">
        <v>1</v>
      </c>
      <c r="P1257" s="23">
        <v>1</v>
      </c>
      <c r="Q1257" s="19">
        <f t="shared" si="289"/>
        <v>-1385</v>
      </c>
      <c r="R1257" s="19">
        <f t="shared" si="290"/>
        <v>-1385</v>
      </c>
      <c r="S1257" s="5">
        <f t="shared" si="329"/>
        <v>0</v>
      </c>
      <c r="T1257" s="5">
        <f t="shared" si="330"/>
        <v>0</v>
      </c>
      <c r="U1257" s="5">
        <f t="shared" si="326"/>
        <v>0</v>
      </c>
      <c r="V1257" s="24">
        <v>0</v>
      </c>
      <c r="W1257" s="12">
        <f t="shared" si="327"/>
        <v>-176088.9</v>
      </c>
      <c r="X1257" s="12">
        <f t="shared" si="328"/>
        <v>-229203.65000000002</v>
      </c>
      <c r="Y1257" s="12">
        <f t="shared" si="331"/>
        <v>-405292.55000000005</v>
      </c>
      <c r="Z1257" s="52"/>
      <c r="AA1257" s="25">
        <f t="shared" si="282"/>
        <v>0</v>
      </c>
      <c r="AB1257" s="25"/>
      <c r="AC1257" s="25"/>
      <c r="AD1257" s="25"/>
      <c r="AE1257" s="24">
        <v>1</v>
      </c>
      <c r="AF1257" s="24"/>
      <c r="AG1257" s="50"/>
      <c r="AH1257" s="22" t="s">
        <v>6598</v>
      </c>
      <c r="AI1257" s="26"/>
      <c r="AJ1257" s="22" t="s">
        <v>1739</v>
      </c>
    </row>
    <row r="1258" spans="1:36" x14ac:dyDescent="0.2">
      <c r="A1258" s="5">
        <v>1266</v>
      </c>
      <c r="B1258" s="46"/>
      <c r="C1258" s="47"/>
      <c r="D1258" s="50" t="s">
        <v>2290</v>
      </c>
      <c r="E1258" s="46" t="s">
        <v>2291</v>
      </c>
      <c r="F1258" s="46"/>
      <c r="G1258" s="49"/>
      <c r="H1258" s="49"/>
      <c r="I1258" s="50">
        <v>13512276</v>
      </c>
      <c r="J1258" s="50"/>
      <c r="K1258" s="51"/>
      <c r="L1258" s="50"/>
      <c r="M1258" s="22">
        <v>87</v>
      </c>
      <c r="N1258" s="22"/>
      <c r="O1258" s="23">
        <v>1</v>
      </c>
      <c r="P1258" s="23">
        <v>0</v>
      </c>
      <c r="Q1258" s="19">
        <f t="shared" si="289"/>
        <v>-87</v>
      </c>
      <c r="R1258" s="19">
        <f t="shared" si="290"/>
        <v>0</v>
      </c>
      <c r="S1258" s="5">
        <f t="shared" si="329"/>
        <v>0</v>
      </c>
      <c r="T1258" s="5">
        <f t="shared" si="330"/>
        <v>0</v>
      </c>
      <c r="U1258" s="5">
        <f t="shared" si="326"/>
        <v>0</v>
      </c>
      <c r="V1258" s="24">
        <v>0</v>
      </c>
      <c r="W1258" s="12">
        <f t="shared" si="327"/>
        <v>-11061.18</v>
      </c>
      <c r="X1258" s="12">
        <f t="shared" si="328"/>
        <v>0</v>
      </c>
      <c r="Y1258" s="12">
        <f t="shared" si="331"/>
        <v>-11061.18</v>
      </c>
      <c r="Z1258" s="52"/>
      <c r="AA1258" s="25">
        <f t="shared" ref="AA1258:AA1325" si="332">Q1258-R1258</f>
        <v>-87</v>
      </c>
      <c r="AB1258" s="25"/>
      <c r="AC1258" s="25"/>
      <c r="AD1258" s="25"/>
      <c r="AE1258" s="24">
        <v>-1</v>
      </c>
      <c r="AF1258" s="24" t="s">
        <v>6595</v>
      </c>
      <c r="AG1258" s="50"/>
      <c r="AH1258" s="22" t="s">
        <v>93</v>
      </c>
      <c r="AI1258" s="26"/>
      <c r="AJ1258" s="22" t="s">
        <v>1739</v>
      </c>
    </row>
    <row r="1259" spans="1:36" x14ac:dyDescent="0.2">
      <c r="A1259" s="5">
        <v>1267</v>
      </c>
      <c r="B1259" s="46">
        <v>331000040594</v>
      </c>
      <c r="C1259" s="47">
        <v>971140002101</v>
      </c>
      <c r="D1259" s="52" t="s">
        <v>2292</v>
      </c>
      <c r="E1259" s="46" t="s">
        <v>2293</v>
      </c>
      <c r="F1259" s="46" t="s">
        <v>211</v>
      </c>
      <c r="G1259" s="49">
        <v>19</v>
      </c>
      <c r="H1259" s="49"/>
      <c r="I1259" s="50" t="s">
        <v>2294</v>
      </c>
      <c r="J1259" s="50"/>
      <c r="K1259" s="51"/>
      <c r="L1259" s="19"/>
      <c r="M1259" s="39">
        <v>102303</v>
      </c>
      <c r="N1259" s="39"/>
      <c r="O1259" s="23">
        <v>0</v>
      </c>
      <c r="P1259" s="31">
        <v>1</v>
      </c>
      <c r="Q1259" s="19">
        <f t="shared" ref="Q1259:Q1326" si="333">(N1259-M1259)*O1259</f>
        <v>0</v>
      </c>
      <c r="R1259" s="19">
        <f t="shared" ref="R1259:R1326" si="334">(N1259-M1259)*P1259</f>
        <v>-102303</v>
      </c>
      <c r="S1259" s="5">
        <f t="shared" si="329"/>
        <v>1</v>
      </c>
      <c r="T1259" s="5">
        <f t="shared" si="330"/>
        <v>70</v>
      </c>
      <c r="U1259" s="5">
        <f t="shared" si="326"/>
        <v>20484.099999999999</v>
      </c>
      <c r="V1259" s="24">
        <v>0</v>
      </c>
      <c r="W1259" s="12">
        <f t="shared" si="327"/>
        <v>0</v>
      </c>
      <c r="X1259" s="12">
        <f t="shared" si="328"/>
        <v>-16930123.470000003</v>
      </c>
      <c r="Y1259" s="12">
        <f t="shared" si="331"/>
        <v>-16930123.470000003</v>
      </c>
      <c r="Z1259" s="52"/>
      <c r="AA1259" s="25">
        <f t="shared" si="332"/>
        <v>102303</v>
      </c>
      <c r="AB1259" s="25"/>
      <c r="AC1259" s="25"/>
      <c r="AD1259" s="25"/>
      <c r="AE1259" s="24">
        <v>1</v>
      </c>
      <c r="AF1259" s="24"/>
      <c r="AG1259" s="50"/>
      <c r="AH1259" s="22" t="s">
        <v>609</v>
      </c>
      <c r="AI1259" s="26"/>
      <c r="AJ1259" s="22" t="s">
        <v>1739</v>
      </c>
    </row>
    <row r="1260" spans="1:36" x14ac:dyDescent="0.2">
      <c r="A1260" s="5">
        <v>1268</v>
      </c>
      <c r="B1260" s="46">
        <v>331000040594</v>
      </c>
      <c r="C1260" s="47">
        <v>971140002101</v>
      </c>
      <c r="D1260" s="52" t="s">
        <v>2292</v>
      </c>
      <c r="E1260" s="46" t="s">
        <v>2293</v>
      </c>
      <c r="F1260" s="46" t="s">
        <v>211</v>
      </c>
      <c r="G1260" s="49">
        <v>19</v>
      </c>
      <c r="H1260" s="49"/>
      <c r="I1260" s="50">
        <v>8061523</v>
      </c>
      <c r="J1260" s="50">
        <v>58175050</v>
      </c>
      <c r="K1260" s="51"/>
      <c r="L1260" s="50"/>
      <c r="M1260" s="39">
        <v>82343</v>
      </c>
      <c r="N1260" s="39"/>
      <c r="O1260" s="23">
        <v>0</v>
      </c>
      <c r="P1260" s="23">
        <v>1</v>
      </c>
      <c r="Q1260" s="19">
        <f t="shared" si="333"/>
        <v>0</v>
      </c>
      <c r="R1260" s="19">
        <f t="shared" si="334"/>
        <v>-82343</v>
      </c>
      <c r="S1260" s="5">
        <f t="shared" si="329"/>
        <v>1</v>
      </c>
      <c r="T1260" s="5">
        <f t="shared" si="330"/>
        <v>70</v>
      </c>
      <c r="U1260" s="5">
        <f t="shared" si="326"/>
        <v>20484.099999999999</v>
      </c>
      <c r="V1260" s="24">
        <v>0</v>
      </c>
      <c r="W1260" s="12">
        <f t="shared" si="327"/>
        <v>0</v>
      </c>
      <c r="X1260" s="12">
        <f t="shared" si="328"/>
        <v>-13626943.07</v>
      </c>
      <c r="Y1260" s="12">
        <f t="shared" si="331"/>
        <v>-13626943.07</v>
      </c>
      <c r="Z1260" s="52"/>
      <c r="AA1260" s="25">
        <f t="shared" si="332"/>
        <v>82343</v>
      </c>
      <c r="AB1260" s="25"/>
      <c r="AC1260" s="25"/>
      <c r="AD1260" s="25"/>
      <c r="AE1260" s="24">
        <v>1</v>
      </c>
      <c r="AF1260" s="24"/>
      <c r="AG1260" s="50"/>
      <c r="AH1260" s="22" t="s">
        <v>609</v>
      </c>
      <c r="AI1260" s="26"/>
      <c r="AJ1260" s="22" t="s">
        <v>1739</v>
      </c>
    </row>
    <row r="1261" spans="1:36" x14ac:dyDescent="0.2">
      <c r="A1261" s="5">
        <v>1269</v>
      </c>
      <c r="B1261" s="46">
        <v>331017895397</v>
      </c>
      <c r="C1261" s="81">
        <v>531126401439</v>
      </c>
      <c r="D1261" s="50" t="s">
        <v>2295</v>
      </c>
      <c r="E1261" s="46" t="s">
        <v>2296</v>
      </c>
      <c r="F1261" s="46" t="s">
        <v>1974</v>
      </c>
      <c r="G1261" s="49">
        <v>1</v>
      </c>
      <c r="H1261" s="49"/>
      <c r="I1261" s="50">
        <v>97896688</v>
      </c>
      <c r="J1261" s="50">
        <v>57908774</v>
      </c>
      <c r="K1261" s="51"/>
      <c r="L1261" s="50"/>
      <c r="M1261" s="22">
        <v>3908</v>
      </c>
      <c r="N1261" s="22"/>
      <c r="O1261" s="23">
        <v>1</v>
      </c>
      <c r="P1261" s="23">
        <v>1</v>
      </c>
      <c r="Q1261" s="19">
        <f t="shared" si="333"/>
        <v>-3908</v>
      </c>
      <c r="R1261" s="19">
        <f t="shared" si="334"/>
        <v>-3908</v>
      </c>
      <c r="S1261" s="5">
        <f t="shared" si="329"/>
        <v>1</v>
      </c>
      <c r="T1261" s="5">
        <f t="shared" si="330"/>
        <v>3978</v>
      </c>
      <c r="U1261" s="5">
        <f t="shared" si="326"/>
        <v>1164082.1399999999</v>
      </c>
      <c r="V1261" s="24">
        <v>0</v>
      </c>
      <c r="W1261" s="12">
        <f t="shared" si="327"/>
        <v>-496863.12</v>
      </c>
      <c r="X1261" s="12">
        <f t="shared" si="328"/>
        <v>-646734.92000000004</v>
      </c>
      <c r="Y1261" s="12">
        <f t="shared" si="331"/>
        <v>-1143598.04</v>
      </c>
      <c r="Z1261" s="52"/>
      <c r="AA1261" s="25">
        <f t="shared" si="332"/>
        <v>0</v>
      </c>
      <c r="AB1261" s="25"/>
      <c r="AC1261" s="25"/>
      <c r="AD1261" s="25"/>
      <c r="AE1261" s="24">
        <v>1</v>
      </c>
      <c r="AF1261" s="24"/>
      <c r="AG1261" s="50"/>
      <c r="AH1261" s="22" t="s">
        <v>609</v>
      </c>
      <c r="AI1261" s="26"/>
      <c r="AJ1261" s="22" t="s">
        <v>1739</v>
      </c>
    </row>
    <row r="1262" spans="1:36" x14ac:dyDescent="0.2">
      <c r="A1262" s="5">
        <v>1270</v>
      </c>
      <c r="B1262" s="46">
        <v>331017895397</v>
      </c>
      <c r="C1262" s="81">
        <v>531126401439</v>
      </c>
      <c r="D1262" s="50" t="s">
        <v>2295</v>
      </c>
      <c r="E1262" s="46" t="s">
        <v>2296</v>
      </c>
      <c r="F1262" s="46" t="s">
        <v>1974</v>
      </c>
      <c r="G1262" s="49">
        <v>1</v>
      </c>
      <c r="H1262" s="49"/>
      <c r="I1262" s="50" t="s">
        <v>2297</v>
      </c>
      <c r="J1262" s="50">
        <v>122791</v>
      </c>
      <c r="K1262" s="51"/>
      <c r="L1262" s="50"/>
      <c r="M1262" s="22">
        <v>2048</v>
      </c>
      <c r="N1262" s="22"/>
      <c r="O1262" s="23">
        <v>1</v>
      </c>
      <c r="P1262" s="23">
        <v>1</v>
      </c>
      <c r="Q1262" s="19">
        <f t="shared" si="333"/>
        <v>-2048</v>
      </c>
      <c r="R1262" s="19">
        <f t="shared" si="334"/>
        <v>-2048</v>
      </c>
      <c r="S1262" s="5">
        <f t="shared" si="329"/>
        <v>1</v>
      </c>
      <c r="T1262" s="5">
        <f t="shared" si="330"/>
        <v>2118</v>
      </c>
      <c r="U1262" s="5">
        <f t="shared" si="326"/>
        <v>619790.34</v>
      </c>
      <c r="V1262" s="24">
        <v>0</v>
      </c>
      <c r="W1262" s="12">
        <f t="shared" si="327"/>
        <v>-260382.72</v>
      </c>
      <c r="X1262" s="12">
        <f t="shared" si="328"/>
        <v>-338923.52000000002</v>
      </c>
      <c r="Y1262" s="12">
        <f t="shared" si="331"/>
        <v>-599306.23999999999</v>
      </c>
      <c r="Z1262" s="52"/>
      <c r="AA1262" s="25">
        <f t="shared" si="332"/>
        <v>0</v>
      </c>
      <c r="AB1262" s="25"/>
      <c r="AC1262" s="25"/>
      <c r="AD1262" s="25"/>
      <c r="AE1262" s="24">
        <v>1</v>
      </c>
      <c r="AF1262" s="24"/>
      <c r="AG1262" s="50"/>
      <c r="AH1262" s="22" t="s">
        <v>609</v>
      </c>
      <c r="AI1262" s="26"/>
      <c r="AJ1262" s="22" t="s">
        <v>1739</v>
      </c>
    </row>
    <row r="1263" spans="1:36" x14ac:dyDescent="0.2">
      <c r="A1263" s="5">
        <v>1271</v>
      </c>
      <c r="B1263" s="46">
        <v>331017895397</v>
      </c>
      <c r="C1263" s="81">
        <v>531126401439</v>
      </c>
      <c r="D1263" s="50" t="s">
        <v>2295</v>
      </c>
      <c r="E1263" s="46" t="s">
        <v>2296</v>
      </c>
      <c r="F1263" s="46" t="s">
        <v>1974</v>
      </c>
      <c r="G1263" s="49">
        <v>1</v>
      </c>
      <c r="H1263" s="49"/>
      <c r="I1263" s="19" t="s">
        <v>6544</v>
      </c>
      <c r="J1263" s="52">
        <v>17328950</v>
      </c>
      <c r="K1263" s="51"/>
      <c r="L1263" s="50"/>
      <c r="M1263" s="22">
        <v>154</v>
      </c>
      <c r="N1263" s="22"/>
      <c r="O1263" s="23">
        <v>1</v>
      </c>
      <c r="P1263" s="23">
        <v>1</v>
      </c>
      <c r="Q1263" s="19">
        <f t="shared" si="333"/>
        <v>-154</v>
      </c>
      <c r="R1263" s="19">
        <f t="shared" si="334"/>
        <v>-154</v>
      </c>
      <c r="S1263" s="5">
        <f t="shared" si="329"/>
        <v>1</v>
      </c>
      <c r="T1263" s="5">
        <f t="shared" si="330"/>
        <v>224</v>
      </c>
      <c r="U1263" s="5">
        <f t="shared" si="326"/>
        <v>65549.119999999995</v>
      </c>
      <c r="V1263" s="24">
        <v>0</v>
      </c>
      <c r="W1263" s="12">
        <f t="shared" si="327"/>
        <v>-19579.560000000001</v>
      </c>
      <c r="X1263" s="12">
        <f t="shared" si="328"/>
        <v>-25485.460000000003</v>
      </c>
      <c r="Y1263" s="12">
        <f t="shared" si="331"/>
        <v>-45065.020000000004</v>
      </c>
      <c r="Z1263" s="52"/>
      <c r="AA1263" s="25">
        <f t="shared" si="332"/>
        <v>0</v>
      </c>
      <c r="AB1263" s="25"/>
      <c r="AC1263" s="25"/>
      <c r="AD1263" s="25"/>
      <c r="AE1263" s="24">
        <v>1</v>
      </c>
      <c r="AF1263" s="24"/>
      <c r="AG1263" s="50"/>
      <c r="AH1263" s="22" t="s">
        <v>609</v>
      </c>
      <c r="AI1263" s="26"/>
      <c r="AJ1263" s="22" t="s">
        <v>1739</v>
      </c>
    </row>
    <row r="1264" spans="1:36" x14ac:dyDescent="0.2">
      <c r="A1264" s="5">
        <v>1272</v>
      </c>
      <c r="B1264" s="80">
        <v>331017895397</v>
      </c>
      <c r="C1264" s="81">
        <v>531126401439</v>
      </c>
      <c r="D1264" s="52" t="s">
        <v>2298</v>
      </c>
      <c r="E1264" s="52" t="s">
        <v>2299</v>
      </c>
      <c r="F1264" s="46" t="s">
        <v>1974</v>
      </c>
      <c r="G1264" s="58">
        <v>4</v>
      </c>
      <c r="H1264" s="58"/>
      <c r="I1264" s="95">
        <v>5763930</v>
      </c>
      <c r="J1264" s="95">
        <v>88532</v>
      </c>
      <c r="K1264" s="51"/>
      <c r="L1264" s="52"/>
      <c r="M1264" s="22">
        <v>6580</v>
      </c>
      <c r="N1264" s="22"/>
      <c r="O1264" s="23">
        <v>1</v>
      </c>
      <c r="P1264" s="23">
        <v>1</v>
      </c>
      <c r="Q1264" s="19">
        <f t="shared" si="333"/>
        <v>-6580</v>
      </c>
      <c r="R1264" s="19">
        <f t="shared" si="334"/>
        <v>-6580</v>
      </c>
      <c r="S1264" s="5">
        <f t="shared" si="329"/>
        <v>1</v>
      </c>
      <c r="T1264" s="5">
        <f t="shared" si="330"/>
        <v>6650</v>
      </c>
      <c r="U1264" s="5">
        <f t="shared" si="326"/>
        <v>1945989.5</v>
      </c>
      <c r="V1264" s="24">
        <v>0</v>
      </c>
      <c r="W1264" s="12">
        <f t="shared" si="327"/>
        <v>-836581.2</v>
      </c>
      <c r="X1264" s="12">
        <f t="shared" si="328"/>
        <v>-1088924.2</v>
      </c>
      <c r="Y1264" s="12">
        <f t="shared" si="331"/>
        <v>-1925505.4</v>
      </c>
      <c r="Z1264" s="104"/>
      <c r="AA1264" s="25">
        <f t="shared" si="332"/>
        <v>0</v>
      </c>
      <c r="AB1264" s="25"/>
      <c r="AC1264" s="25"/>
      <c r="AD1264" s="25"/>
      <c r="AE1264" s="24">
        <v>1</v>
      </c>
      <c r="AG1264" s="52"/>
      <c r="AH1264" s="22" t="s">
        <v>609</v>
      </c>
      <c r="AI1264" s="26"/>
      <c r="AJ1264" s="22" t="s">
        <v>1739</v>
      </c>
    </row>
    <row r="1265" spans="1:36" x14ac:dyDescent="0.2">
      <c r="A1265" s="5">
        <v>1273</v>
      </c>
      <c r="B1265" s="80">
        <v>331017895397</v>
      </c>
      <c r="C1265" s="81">
        <v>531126401439</v>
      </c>
      <c r="D1265" s="52" t="s">
        <v>2298</v>
      </c>
      <c r="E1265" s="52" t="s">
        <v>2299</v>
      </c>
      <c r="F1265" s="46" t="s">
        <v>1974</v>
      </c>
      <c r="G1265" s="105">
        <v>4</v>
      </c>
      <c r="I1265" s="52">
        <v>1591103</v>
      </c>
      <c r="J1265" s="52">
        <v>57907677</v>
      </c>
      <c r="K1265" s="51"/>
      <c r="L1265" s="52"/>
      <c r="M1265" s="22">
        <v>14</v>
      </c>
      <c r="N1265" s="22"/>
      <c r="O1265" s="23">
        <v>1</v>
      </c>
      <c r="P1265" s="23">
        <v>1</v>
      </c>
      <c r="Q1265" s="19">
        <f t="shared" si="333"/>
        <v>-14</v>
      </c>
      <c r="R1265" s="19">
        <f t="shared" si="334"/>
        <v>-14</v>
      </c>
      <c r="S1265" s="5">
        <f t="shared" si="329"/>
        <v>1</v>
      </c>
      <c r="T1265" s="5">
        <f t="shared" si="330"/>
        <v>84</v>
      </c>
      <c r="U1265" s="5">
        <f t="shared" si="326"/>
        <v>24580.92</v>
      </c>
      <c r="V1265" s="24">
        <v>0</v>
      </c>
      <c r="W1265" s="12">
        <f t="shared" si="327"/>
        <v>-1779.96</v>
      </c>
      <c r="X1265" s="12">
        <f t="shared" si="328"/>
        <v>-2316.86</v>
      </c>
      <c r="Y1265" s="12">
        <f t="shared" si="331"/>
        <v>-4096.82</v>
      </c>
      <c r="Z1265" s="52"/>
      <c r="AA1265" s="25">
        <f t="shared" si="332"/>
        <v>0</v>
      </c>
      <c r="AB1265" s="25"/>
      <c r="AC1265" s="25"/>
      <c r="AD1265" s="25"/>
      <c r="AE1265" s="24">
        <v>1</v>
      </c>
      <c r="AF1265" s="24"/>
      <c r="AG1265" s="52"/>
      <c r="AH1265" s="22" t="s">
        <v>609</v>
      </c>
      <c r="AI1265" s="26"/>
      <c r="AJ1265" s="22" t="s">
        <v>1739</v>
      </c>
    </row>
    <row r="1266" spans="1:36" x14ac:dyDescent="0.2">
      <c r="A1266" s="5">
        <v>1274</v>
      </c>
      <c r="B1266" s="80">
        <v>331010468737</v>
      </c>
      <c r="C1266" s="81">
        <v>710302402528</v>
      </c>
      <c r="D1266" s="52" t="s">
        <v>2300</v>
      </c>
      <c r="E1266" s="52" t="s">
        <v>2301</v>
      </c>
      <c r="F1266" s="52" t="s">
        <v>2289</v>
      </c>
      <c r="G1266" s="58">
        <v>24</v>
      </c>
      <c r="H1266" s="58"/>
      <c r="I1266" s="52">
        <v>5828</v>
      </c>
      <c r="J1266" s="52">
        <v>38185</v>
      </c>
      <c r="K1266" s="51"/>
      <c r="L1266" s="52"/>
      <c r="M1266" s="22">
        <v>9785</v>
      </c>
      <c r="N1266" s="22"/>
      <c r="O1266" s="23">
        <v>1</v>
      </c>
      <c r="P1266" s="23">
        <v>1</v>
      </c>
      <c r="Q1266" s="19">
        <f t="shared" si="333"/>
        <v>-9785</v>
      </c>
      <c r="R1266" s="19">
        <f t="shared" si="334"/>
        <v>-9785</v>
      </c>
      <c r="S1266" s="5">
        <f t="shared" si="329"/>
        <v>1</v>
      </c>
      <c r="T1266" s="5">
        <f t="shared" si="330"/>
        <v>9855</v>
      </c>
      <c r="U1266" s="5">
        <f t="shared" si="326"/>
        <v>2883868.65</v>
      </c>
      <c r="V1266" s="24">
        <v>0</v>
      </c>
      <c r="W1266" s="12">
        <f t="shared" si="327"/>
        <v>-1244064.8999999999</v>
      </c>
      <c r="X1266" s="12">
        <f t="shared" si="328"/>
        <v>-1619319.6500000001</v>
      </c>
      <c r="Y1266" s="12">
        <f t="shared" si="331"/>
        <v>-2863384.55</v>
      </c>
      <c r="Z1266" s="52"/>
      <c r="AA1266" s="25">
        <f t="shared" si="332"/>
        <v>0</v>
      </c>
      <c r="AB1266" s="25"/>
      <c r="AC1266" s="25"/>
      <c r="AD1266" s="25"/>
      <c r="AE1266" s="24">
        <v>1</v>
      </c>
      <c r="AF1266" s="24"/>
      <c r="AG1266" s="52"/>
      <c r="AH1266" s="22" t="s">
        <v>609</v>
      </c>
      <c r="AI1266" s="26"/>
      <c r="AJ1266" s="22" t="s">
        <v>1739</v>
      </c>
    </row>
    <row r="1267" spans="1:36" x14ac:dyDescent="0.2">
      <c r="A1267" s="5">
        <v>1275</v>
      </c>
      <c r="B1267" s="59">
        <v>331017876272</v>
      </c>
      <c r="C1267" s="82">
        <v>620305400231</v>
      </c>
      <c r="D1267" s="52" t="s">
        <v>2302</v>
      </c>
      <c r="E1267" s="52" t="s">
        <v>1708</v>
      </c>
      <c r="F1267" s="52" t="s">
        <v>1708</v>
      </c>
      <c r="G1267" s="58">
        <v>20</v>
      </c>
      <c r="H1267" s="58" t="s">
        <v>134</v>
      </c>
      <c r="I1267" s="52">
        <v>2878765</v>
      </c>
      <c r="J1267" s="52">
        <v>17328948</v>
      </c>
      <c r="K1267" s="51"/>
      <c r="L1267" s="52"/>
      <c r="M1267" s="22">
        <v>477</v>
      </c>
      <c r="N1267" s="22"/>
      <c r="O1267" s="23">
        <v>1</v>
      </c>
      <c r="P1267" s="23">
        <v>1</v>
      </c>
      <c r="Q1267" s="19">
        <f t="shared" si="333"/>
        <v>-477</v>
      </c>
      <c r="R1267" s="19">
        <f t="shared" si="334"/>
        <v>-477</v>
      </c>
      <c r="S1267" s="5">
        <f t="shared" si="329"/>
        <v>1</v>
      </c>
      <c r="T1267" s="5">
        <f t="shared" si="330"/>
        <v>547</v>
      </c>
      <c r="U1267" s="5">
        <f t="shared" si="326"/>
        <v>160068.60999999999</v>
      </c>
      <c r="V1267" s="24">
        <v>0</v>
      </c>
      <c r="W1267" s="12">
        <f t="shared" si="327"/>
        <v>-60645.78</v>
      </c>
      <c r="X1267" s="12">
        <f t="shared" si="328"/>
        <v>-78938.73000000001</v>
      </c>
      <c r="Y1267" s="12">
        <f t="shared" si="331"/>
        <v>-139584.51</v>
      </c>
      <c r="Z1267" s="52"/>
      <c r="AA1267" s="25">
        <f t="shared" si="332"/>
        <v>0</v>
      </c>
      <c r="AB1267" s="25"/>
      <c r="AC1267" s="25"/>
      <c r="AD1267" s="25"/>
      <c r="AE1267" s="24">
        <v>1</v>
      </c>
      <c r="AF1267" s="24"/>
      <c r="AG1267" s="52"/>
      <c r="AH1267" s="22" t="s">
        <v>609</v>
      </c>
      <c r="AI1267" s="26"/>
      <c r="AJ1267" s="22" t="s">
        <v>1739</v>
      </c>
    </row>
    <row r="1268" spans="1:36" x14ac:dyDescent="0.2">
      <c r="A1268" s="5">
        <v>1276</v>
      </c>
      <c r="B1268" s="59">
        <v>331000046615</v>
      </c>
      <c r="C1268" s="82">
        <v>631002401574</v>
      </c>
      <c r="D1268" s="52" t="s">
        <v>2303</v>
      </c>
      <c r="E1268" s="52" t="s">
        <v>2304</v>
      </c>
      <c r="F1268" s="52" t="s">
        <v>1708</v>
      </c>
      <c r="G1268" s="58">
        <v>20</v>
      </c>
      <c r="H1268" s="58"/>
      <c r="I1268" s="52">
        <v>1131108</v>
      </c>
      <c r="J1268" s="52">
        <v>57914044</v>
      </c>
      <c r="K1268" s="51"/>
      <c r="L1268" s="52"/>
      <c r="M1268" s="22">
        <v>1201</v>
      </c>
      <c r="N1268" s="22"/>
      <c r="O1268" s="23">
        <v>1</v>
      </c>
      <c r="P1268" s="23">
        <v>0</v>
      </c>
      <c r="Q1268" s="19">
        <f t="shared" si="333"/>
        <v>-1201</v>
      </c>
      <c r="R1268" s="19">
        <f t="shared" si="334"/>
        <v>0</v>
      </c>
      <c r="S1268" s="5">
        <f t="shared" si="329"/>
        <v>1</v>
      </c>
      <c r="T1268" s="5">
        <f t="shared" si="330"/>
        <v>1271</v>
      </c>
      <c r="U1268" s="5">
        <f t="shared" si="326"/>
        <v>371932.73</v>
      </c>
      <c r="V1268" s="24">
        <v>0</v>
      </c>
      <c r="W1268" s="12">
        <f t="shared" si="327"/>
        <v>-152695.14000000001</v>
      </c>
      <c r="X1268" s="12">
        <f t="shared" si="328"/>
        <v>0</v>
      </c>
      <c r="Y1268" s="12">
        <f t="shared" si="331"/>
        <v>-152695.14000000001</v>
      </c>
      <c r="Z1268" s="52"/>
      <c r="AA1268" s="25">
        <f t="shared" si="332"/>
        <v>-1201</v>
      </c>
      <c r="AB1268" s="25"/>
      <c r="AC1268" s="25"/>
      <c r="AD1268" s="25"/>
      <c r="AE1268" s="24">
        <v>1</v>
      </c>
      <c r="AF1268" s="24" t="s">
        <v>4131</v>
      </c>
      <c r="AG1268" s="52"/>
      <c r="AH1268" s="22" t="s">
        <v>609</v>
      </c>
      <c r="AI1268" s="26"/>
      <c r="AJ1268" s="22" t="s">
        <v>1739</v>
      </c>
    </row>
    <row r="1269" spans="1:36" x14ac:dyDescent="0.2">
      <c r="A1269" s="5">
        <v>1277</v>
      </c>
      <c r="B1269" s="46">
        <v>331000049730</v>
      </c>
      <c r="C1269" s="47">
        <v>10640005579</v>
      </c>
      <c r="D1269" s="52" t="s">
        <v>2305</v>
      </c>
      <c r="E1269" s="46" t="s">
        <v>2306</v>
      </c>
      <c r="F1269" s="46" t="s">
        <v>1974</v>
      </c>
      <c r="G1269" s="49">
        <v>20</v>
      </c>
      <c r="H1269" s="49" t="s">
        <v>134</v>
      </c>
      <c r="I1269" s="50">
        <v>1561414</v>
      </c>
      <c r="J1269" s="50">
        <v>17328947</v>
      </c>
      <c r="K1269" s="51"/>
      <c r="L1269" s="50"/>
      <c r="M1269" s="22">
        <v>318</v>
      </c>
      <c r="N1269" s="22"/>
      <c r="O1269" s="23">
        <v>1</v>
      </c>
      <c r="P1269" s="23">
        <v>1</v>
      </c>
      <c r="Q1269" s="19">
        <f t="shared" si="333"/>
        <v>-318</v>
      </c>
      <c r="R1269" s="19">
        <f t="shared" si="334"/>
        <v>-318</v>
      </c>
      <c r="S1269" s="5">
        <f t="shared" si="329"/>
        <v>1</v>
      </c>
      <c r="T1269" s="5">
        <f t="shared" si="330"/>
        <v>388</v>
      </c>
      <c r="U1269" s="5">
        <f t="shared" si="326"/>
        <v>113540.44</v>
      </c>
      <c r="V1269" s="24">
        <v>0</v>
      </c>
      <c r="W1269" s="12">
        <f t="shared" si="327"/>
        <v>-40430.519999999997</v>
      </c>
      <c r="X1269" s="12">
        <f t="shared" si="328"/>
        <v>-52625.82</v>
      </c>
      <c r="Y1269" s="12">
        <f t="shared" si="331"/>
        <v>-93056.34</v>
      </c>
      <c r="Z1269" s="52"/>
      <c r="AA1269" s="25">
        <f t="shared" si="332"/>
        <v>0</v>
      </c>
      <c r="AB1269" s="25"/>
      <c r="AC1269" s="25"/>
      <c r="AD1269" s="25"/>
      <c r="AE1269" s="24">
        <v>1</v>
      </c>
      <c r="AF1269" s="24"/>
      <c r="AG1269" s="50"/>
      <c r="AH1269" s="22" t="s">
        <v>609</v>
      </c>
      <c r="AI1269" s="26"/>
      <c r="AJ1269" s="22" t="s">
        <v>1739</v>
      </c>
    </row>
    <row r="1270" spans="1:36" x14ac:dyDescent="0.2">
      <c r="A1270" s="5">
        <v>1278</v>
      </c>
      <c r="B1270" s="84"/>
      <c r="C1270" s="47">
        <v>10640005580</v>
      </c>
      <c r="D1270" s="52" t="s">
        <v>2305</v>
      </c>
      <c r="E1270" s="46" t="s">
        <v>6628</v>
      </c>
      <c r="F1270" s="46" t="s">
        <v>1974</v>
      </c>
      <c r="G1270" s="49">
        <v>21</v>
      </c>
      <c r="H1270" s="49" t="s">
        <v>134</v>
      </c>
      <c r="I1270" s="50"/>
      <c r="J1270" s="50"/>
      <c r="K1270" s="51"/>
      <c r="L1270" s="50"/>
      <c r="M1270" s="22">
        <v>45</v>
      </c>
      <c r="N1270" s="22"/>
      <c r="O1270" s="23">
        <v>1</v>
      </c>
      <c r="P1270" s="23">
        <v>1</v>
      </c>
      <c r="Q1270" s="19">
        <f t="shared" si="333"/>
        <v>-45</v>
      </c>
      <c r="R1270" s="19">
        <f t="shared" si="334"/>
        <v>-45</v>
      </c>
      <c r="S1270" s="5">
        <f t="shared" ref="S1270" si="335">IF(OR(AND(AH1270="кафе",Q1270&lt;25),AND(AH1270="рестораны",Q1270&lt;110),AND(AH1270="гостиницы",Q1270&lt;70),AND(AH1270="азс и автомойки",Q1270&lt;160),AND(AH1270="сауны",Q1270&lt;80),AND(AH1270="бани",Q1270&lt;50)),1,0)</f>
        <v>1</v>
      </c>
      <c r="T1270" s="5">
        <f t="shared" ref="T1270" si="336">S1270*IF(AH1270="кафе",25-Q1270,IF(AH1270="рестораны",110-Q1270,IF(AH1270="гостиницы",70-Q1270,IF(AH1270="азс и автомойки",160-Q1270,IF(AH1270="сауны",80-Q1270,IF(AH1270="бани",50-Q1270,0))))))</f>
        <v>115</v>
      </c>
      <c r="U1270" s="5">
        <f t="shared" ref="U1270" si="337">(vod+kan)*T1270</f>
        <v>33652.449999999997</v>
      </c>
      <c r="V1270" s="24">
        <v>1</v>
      </c>
      <c r="W1270" s="12">
        <f t="shared" ref="W1270" si="338">IF( OR(AH1270="респ.бюджет",AH1270="гор.бюджет",AH1270="обл.бюджет"),vod_b,IF(AH1270="район",vod_r,IF(AH1270="талсуат",vod_tal,IF(AH1270="коммунал.хоз-во",vod_kom,vod))))*Q1270</f>
        <v>-5721.3</v>
      </c>
      <c r="X1270" s="12">
        <f t="shared" ref="X1270" si="339">IF( OR(AH1270="респ.бюджет",AH1270="гор.бюджет",AH1270="обл.бюджет"),kan_b,IF(AH1270="район",kan_r,IF(AH1270="талсуат",kan_tal,IF(AH1270="коммунал.хоз-во",kan_kom,kan))))*R1270</f>
        <v>-7447.05</v>
      </c>
      <c r="Y1270" s="12">
        <f t="shared" ref="Y1270" si="340">W1270+X1270+AC1270</f>
        <v>-13168.35</v>
      </c>
      <c r="Z1270" s="52"/>
      <c r="AA1270" s="25">
        <f t="shared" si="332"/>
        <v>0</v>
      </c>
      <c r="AB1270" s="25"/>
      <c r="AC1270" s="25"/>
      <c r="AD1270" s="25"/>
      <c r="AE1270" s="24">
        <v>1</v>
      </c>
      <c r="AF1270" s="24"/>
      <c r="AG1270" s="50"/>
      <c r="AH1270" s="22" t="s">
        <v>609</v>
      </c>
      <c r="AI1270" s="26"/>
      <c r="AJ1270" s="22" t="s">
        <v>1739</v>
      </c>
    </row>
    <row r="1271" spans="1:36" x14ac:dyDescent="0.2">
      <c r="A1271" s="5">
        <v>1279</v>
      </c>
      <c r="B1271" s="84">
        <v>331000007427</v>
      </c>
      <c r="C1271" s="85">
        <v>100340014249</v>
      </c>
      <c r="D1271" s="52" t="s">
        <v>2307</v>
      </c>
      <c r="E1271" s="46" t="s">
        <v>2308</v>
      </c>
      <c r="F1271" s="46" t="s">
        <v>1942</v>
      </c>
      <c r="G1271" s="49">
        <v>30</v>
      </c>
      <c r="H1271" s="49"/>
      <c r="I1271" s="50">
        <v>101730</v>
      </c>
      <c r="J1271" s="50">
        <v>47258</v>
      </c>
      <c r="K1271" s="51"/>
      <c r="L1271" s="50"/>
      <c r="M1271" s="22">
        <v>91140</v>
      </c>
      <c r="N1271" s="22"/>
      <c r="O1271" s="23">
        <v>1</v>
      </c>
      <c r="P1271" s="23">
        <v>1</v>
      </c>
      <c r="Q1271" s="19">
        <f t="shared" si="333"/>
        <v>-91140</v>
      </c>
      <c r="R1271" s="19">
        <f t="shared" si="334"/>
        <v>-91140</v>
      </c>
      <c r="S1271" s="5">
        <f t="shared" si="329"/>
        <v>1</v>
      </c>
      <c r="T1271" s="5">
        <f t="shared" si="330"/>
        <v>91210</v>
      </c>
      <c r="U1271" s="5">
        <f t="shared" si="326"/>
        <v>26690782.300000001</v>
      </c>
      <c r="V1271" s="24">
        <v>0</v>
      </c>
      <c r="W1271" s="12">
        <f t="shared" si="327"/>
        <v>-11587539.6</v>
      </c>
      <c r="X1271" s="12">
        <f t="shared" si="328"/>
        <v>-15082758.600000001</v>
      </c>
      <c r="Y1271" s="12">
        <f t="shared" si="331"/>
        <v>-26670298.200000003</v>
      </c>
      <c r="Z1271" s="52"/>
      <c r="AA1271" s="25">
        <f t="shared" si="332"/>
        <v>0</v>
      </c>
      <c r="AB1271" s="25"/>
      <c r="AC1271" s="25"/>
      <c r="AD1271" s="25"/>
      <c r="AE1271" s="24">
        <v>1</v>
      </c>
      <c r="AF1271" s="24"/>
      <c r="AG1271" s="50"/>
      <c r="AH1271" s="22" t="s">
        <v>609</v>
      </c>
      <c r="AI1271" s="26"/>
      <c r="AJ1271" s="22" t="s">
        <v>1739</v>
      </c>
    </row>
    <row r="1272" spans="1:36" x14ac:dyDescent="0.2">
      <c r="A1272" s="5">
        <v>1280</v>
      </c>
      <c r="B1272" s="80">
        <v>331000016184</v>
      </c>
      <c r="C1272" s="81">
        <v>940340001272</v>
      </c>
      <c r="D1272" s="52" t="s">
        <v>2309</v>
      </c>
      <c r="E1272" s="52" t="s">
        <v>2310</v>
      </c>
      <c r="F1272" s="52" t="s">
        <v>211</v>
      </c>
      <c r="G1272" s="58">
        <v>1</v>
      </c>
      <c r="H1272" s="58">
        <v>76</v>
      </c>
      <c r="I1272" s="52">
        <v>27034833</v>
      </c>
      <c r="J1272" s="52"/>
      <c r="K1272" s="51"/>
      <c r="L1272" s="52"/>
      <c r="M1272" s="22">
        <v>53</v>
      </c>
      <c r="N1272" s="22"/>
      <c r="O1272" s="23">
        <v>1</v>
      </c>
      <c r="P1272" s="23">
        <v>1</v>
      </c>
      <c r="Q1272" s="19">
        <f t="shared" si="333"/>
        <v>-53</v>
      </c>
      <c r="R1272" s="19">
        <f t="shared" si="334"/>
        <v>-53</v>
      </c>
      <c r="S1272" s="5">
        <f t="shared" si="329"/>
        <v>0</v>
      </c>
      <c r="T1272" s="5">
        <f t="shared" si="330"/>
        <v>0</v>
      </c>
      <c r="U1272" s="5">
        <f t="shared" si="326"/>
        <v>0</v>
      </c>
      <c r="V1272" s="24">
        <v>0</v>
      </c>
      <c r="W1272" s="12">
        <f t="shared" si="327"/>
        <v>-6738.42</v>
      </c>
      <c r="X1272" s="12">
        <f t="shared" si="328"/>
        <v>-8770.9700000000012</v>
      </c>
      <c r="Y1272" s="12">
        <f t="shared" si="331"/>
        <v>-15509.390000000001</v>
      </c>
      <c r="Z1272" s="52"/>
      <c r="AA1272" s="25">
        <f t="shared" si="332"/>
        <v>0</v>
      </c>
      <c r="AB1272" s="25"/>
      <c r="AC1272" s="25"/>
      <c r="AD1272" s="25"/>
      <c r="AE1272" s="24">
        <v>1</v>
      </c>
      <c r="AF1272" s="24"/>
      <c r="AG1272" s="52"/>
      <c r="AH1272" s="22" t="s">
        <v>721</v>
      </c>
      <c r="AI1272" s="26"/>
      <c r="AJ1272" s="22" t="s">
        <v>1739</v>
      </c>
    </row>
    <row r="1273" spans="1:36" x14ac:dyDescent="0.2">
      <c r="A1273" s="5">
        <v>1281</v>
      </c>
      <c r="B1273" s="80">
        <v>331000016184</v>
      </c>
      <c r="C1273" s="81">
        <v>940340001271</v>
      </c>
      <c r="D1273" s="52" t="s">
        <v>2311</v>
      </c>
      <c r="E1273" s="52" t="s">
        <v>2312</v>
      </c>
      <c r="F1273" s="52" t="s">
        <v>787</v>
      </c>
      <c r="G1273" s="58" t="s">
        <v>49</v>
      </c>
      <c r="H1273" s="58"/>
      <c r="I1273" s="52" t="s">
        <v>6545</v>
      </c>
      <c r="J1273" s="52">
        <v>17328916</v>
      </c>
      <c r="K1273" s="51"/>
      <c r="L1273" s="52"/>
      <c r="M1273" s="22">
        <v>47</v>
      </c>
      <c r="N1273" s="22"/>
      <c r="O1273" s="23">
        <v>1</v>
      </c>
      <c r="P1273" s="23">
        <v>1</v>
      </c>
      <c r="Q1273" s="19">
        <f t="shared" si="333"/>
        <v>-47</v>
      </c>
      <c r="R1273" s="19">
        <f t="shared" si="334"/>
        <v>-47</v>
      </c>
      <c r="S1273" s="5">
        <f t="shared" si="329"/>
        <v>0</v>
      </c>
      <c r="T1273" s="5">
        <f t="shared" si="330"/>
        <v>0</v>
      </c>
      <c r="U1273" s="5">
        <f t="shared" si="326"/>
        <v>0</v>
      </c>
      <c r="V1273" s="24">
        <v>0</v>
      </c>
      <c r="W1273" s="12">
        <f t="shared" si="327"/>
        <v>-5975.58</v>
      </c>
      <c r="X1273" s="12">
        <f t="shared" si="328"/>
        <v>-7778.0300000000007</v>
      </c>
      <c r="Y1273" s="12">
        <f t="shared" si="331"/>
        <v>-13753.61</v>
      </c>
      <c r="Z1273" s="52"/>
      <c r="AA1273" s="25">
        <f t="shared" si="332"/>
        <v>0</v>
      </c>
      <c r="AB1273" s="25"/>
      <c r="AC1273" s="25"/>
      <c r="AD1273" s="25"/>
      <c r="AE1273" s="24">
        <v>1</v>
      </c>
      <c r="AF1273" s="24"/>
      <c r="AG1273" s="52"/>
      <c r="AH1273" s="22" t="s">
        <v>721</v>
      </c>
      <c r="AI1273" s="26"/>
      <c r="AJ1273" s="22" t="s">
        <v>1739</v>
      </c>
    </row>
    <row r="1274" spans="1:36" x14ac:dyDescent="0.2">
      <c r="A1274" s="5">
        <v>1282</v>
      </c>
      <c r="B1274" s="80">
        <v>331000016184</v>
      </c>
      <c r="C1274" s="81">
        <v>940340001272</v>
      </c>
      <c r="D1274" s="52" t="s">
        <v>2313</v>
      </c>
      <c r="E1274" s="52" t="s">
        <v>2314</v>
      </c>
      <c r="F1274" s="52" t="s">
        <v>787</v>
      </c>
      <c r="G1274" s="58">
        <v>8</v>
      </c>
      <c r="H1274" s="58">
        <v>3</v>
      </c>
      <c r="I1274" s="52">
        <v>41032107</v>
      </c>
      <c r="J1274" s="52">
        <v>58173269</v>
      </c>
      <c r="K1274" s="51"/>
      <c r="L1274" s="52"/>
      <c r="M1274" s="22">
        <v>445</v>
      </c>
      <c r="N1274" s="22"/>
      <c r="O1274" s="23">
        <v>1</v>
      </c>
      <c r="P1274" s="23">
        <v>1</v>
      </c>
      <c r="Q1274" s="19">
        <f t="shared" si="333"/>
        <v>-445</v>
      </c>
      <c r="R1274" s="19">
        <f t="shared" si="334"/>
        <v>-445</v>
      </c>
      <c r="S1274" s="5">
        <f t="shared" si="329"/>
        <v>0</v>
      </c>
      <c r="T1274" s="5">
        <f t="shared" si="330"/>
        <v>0</v>
      </c>
      <c r="U1274" s="5">
        <f t="shared" si="326"/>
        <v>0</v>
      </c>
      <c r="V1274" s="24">
        <v>0</v>
      </c>
      <c r="W1274" s="12">
        <f t="shared" si="327"/>
        <v>-56577.3</v>
      </c>
      <c r="X1274" s="12">
        <f t="shared" si="328"/>
        <v>-73643.05</v>
      </c>
      <c r="Y1274" s="12">
        <f t="shared" si="331"/>
        <v>-130220.35</v>
      </c>
      <c r="Z1274" s="52"/>
      <c r="AA1274" s="25">
        <f t="shared" si="332"/>
        <v>0</v>
      </c>
      <c r="AB1274" s="25"/>
      <c r="AC1274" s="25"/>
      <c r="AD1274" s="25"/>
      <c r="AE1274" s="24">
        <v>1</v>
      </c>
      <c r="AF1274" s="24"/>
      <c r="AG1274" s="52"/>
      <c r="AH1274" s="22" t="s">
        <v>721</v>
      </c>
      <c r="AI1274" s="26"/>
      <c r="AJ1274" s="22" t="s">
        <v>1739</v>
      </c>
    </row>
    <row r="1275" spans="1:36" x14ac:dyDescent="0.2">
      <c r="A1275" s="5">
        <v>1283</v>
      </c>
      <c r="B1275" s="80">
        <v>331000034941</v>
      </c>
      <c r="C1275" s="81">
        <v>950940000128</v>
      </c>
      <c r="D1275" s="52" t="s">
        <v>2315</v>
      </c>
      <c r="E1275" s="52" t="s">
        <v>2316</v>
      </c>
      <c r="F1275" s="52" t="s">
        <v>965</v>
      </c>
      <c r="G1275" s="58">
        <v>22</v>
      </c>
      <c r="H1275" s="58"/>
      <c r="I1275" s="52">
        <v>14393501</v>
      </c>
      <c r="J1275" s="52">
        <v>17328926</v>
      </c>
      <c r="K1275" s="51"/>
      <c r="L1275" s="52"/>
      <c r="M1275" s="52">
        <v>181</v>
      </c>
      <c r="N1275" s="52"/>
      <c r="O1275" s="23">
        <v>1</v>
      </c>
      <c r="P1275" s="23">
        <v>1</v>
      </c>
      <c r="Q1275" s="19">
        <f t="shared" si="333"/>
        <v>-181</v>
      </c>
      <c r="R1275" s="19">
        <f t="shared" si="334"/>
        <v>-181</v>
      </c>
      <c r="S1275" s="5">
        <f t="shared" si="329"/>
        <v>0</v>
      </c>
      <c r="T1275" s="5">
        <f t="shared" si="330"/>
        <v>0</v>
      </c>
      <c r="U1275" s="5">
        <f t="shared" si="326"/>
        <v>0</v>
      </c>
      <c r="V1275" s="24">
        <v>0</v>
      </c>
      <c r="W1275" s="12">
        <f t="shared" si="327"/>
        <v>-23012.34</v>
      </c>
      <c r="X1275" s="12">
        <f t="shared" si="328"/>
        <v>-29953.690000000002</v>
      </c>
      <c r="Y1275" s="12">
        <f t="shared" si="331"/>
        <v>-52966.03</v>
      </c>
      <c r="Z1275" s="52"/>
      <c r="AA1275" s="25">
        <f t="shared" si="332"/>
        <v>0</v>
      </c>
      <c r="AB1275" s="25"/>
      <c r="AC1275" s="25"/>
      <c r="AD1275" s="25"/>
      <c r="AE1275" s="24">
        <v>1</v>
      </c>
      <c r="AF1275" s="24"/>
      <c r="AG1275" s="52"/>
      <c r="AH1275" s="22" t="s">
        <v>721</v>
      </c>
      <c r="AI1275" s="26"/>
      <c r="AJ1275" s="22" t="s">
        <v>1739</v>
      </c>
    </row>
    <row r="1276" spans="1:36" x14ac:dyDescent="0.2">
      <c r="A1276" s="5">
        <v>1284</v>
      </c>
      <c r="B1276" s="80">
        <v>330100231093</v>
      </c>
      <c r="C1276" s="81">
        <v>60940017815</v>
      </c>
      <c r="D1276" s="52" t="s">
        <v>2317</v>
      </c>
      <c r="E1276" s="52" t="s">
        <v>2318</v>
      </c>
      <c r="F1276" s="52" t="s">
        <v>965</v>
      </c>
      <c r="G1276" s="58">
        <v>22</v>
      </c>
      <c r="H1276" s="58">
        <v>22</v>
      </c>
      <c r="I1276" s="52">
        <v>15398692</v>
      </c>
      <c r="J1276" s="52">
        <v>122976</v>
      </c>
      <c r="K1276" s="51"/>
      <c r="L1276" s="52"/>
      <c r="M1276" s="22">
        <v>235</v>
      </c>
      <c r="N1276" s="22"/>
      <c r="O1276" s="23">
        <v>1</v>
      </c>
      <c r="P1276" s="23">
        <v>1</v>
      </c>
      <c r="Q1276" s="19">
        <f t="shared" si="333"/>
        <v>-235</v>
      </c>
      <c r="R1276" s="19">
        <f t="shared" si="334"/>
        <v>-235</v>
      </c>
      <c r="S1276" s="5">
        <f t="shared" si="329"/>
        <v>0</v>
      </c>
      <c r="T1276" s="5">
        <f t="shared" si="330"/>
        <v>0</v>
      </c>
      <c r="U1276" s="5">
        <f t="shared" si="326"/>
        <v>0</v>
      </c>
      <c r="V1276" s="24">
        <v>0</v>
      </c>
      <c r="W1276" s="12">
        <f t="shared" si="327"/>
        <v>-29877.9</v>
      </c>
      <c r="X1276" s="12">
        <f t="shared" si="328"/>
        <v>-38890.15</v>
      </c>
      <c r="Y1276" s="12">
        <f t="shared" si="331"/>
        <v>-68768.05</v>
      </c>
      <c r="Z1276" s="52"/>
      <c r="AA1276" s="25">
        <f t="shared" si="332"/>
        <v>0</v>
      </c>
      <c r="AB1276" s="25"/>
      <c r="AC1276" s="25"/>
      <c r="AD1276" s="25"/>
      <c r="AE1276" s="24"/>
      <c r="AF1276" s="24"/>
      <c r="AG1276" s="52"/>
      <c r="AH1276" s="22" t="s">
        <v>721</v>
      </c>
      <c r="AI1276" s="26"/>
      <c r="AJ1276" s="22" t="s">
        <v>1739</v>
      </c>
    </row>
    <row r="1277" spans="1:36" x14ac:dyDescent="0.2">
      <c r="A1277" s="5">
        <v>1285</v>
      </c>
      <c r="B1277" s="80">
        <v>331010567647</v>
      </c>
      <c r="C1277" s="81">
        <v>650802300659</v>
      </c>
      <c r="D1277" s="52" t="s">
        <v>2319</v>
      </c>
      <c r="E1277" s="52" t="s">
        <v>2320</v>
      </c>
      <c r="F1277" s="52" t="s">
        <v>1067</v>
      </c>
      <c r="G1277" s="58">
        <v>2</v>
      </c>
      <c r="H1277" s="58">
        <v>32</v>
      </c>
      <c r="I1277" s="52">
        <v>97152359</v>
      </c>
      <c r="J1277" s="52">
        <v>3457868</v>
      </c>
      <c r="K1277" s="51"/>
      <c r="L1277" s="52"/>
      <c r="M1277" s="22">
        <v>360</v>
      </c>
      <c r="N1277" s="22"/>
      <c r="O1277" s="23">
        <v>1</v>
      </c>
      <c r="P1277" s="23">
        <v>1</v>
      </c>
      <c r="Q1277" s="19">
        <f t="shared" si="333"/>
        <v>-360</v>
      </c>
      <c r="R1277" s="19">
        <f t="shared" si="334"/>
        <v>-360</v>
      </c>
      <c r="S1277" s="5">
        <f t="shared" si="329"/>
        <v>0</v>
      </c>
      <c r="T1277" s="5">
        <f t="shared" si="330"/>
        <v>0</v>
      </c>
      <c r="U1277" s="5">
        <f t="shared" si="326"/>
        <v>0</v>
      </c>
      <c r="V1277" s="24">
        <v>0</v>
      </c>
      <c r="W1277" s="12">
        <f t="shared" si="327"/>
        <v>-45770.400000000001</v>
      </c>
      <c r="X1277" s="12">
        <f t="shared" si="328"/>
        <v>-59576.4</v>
      </c>
      <c r="Y1277" s="12">
        <f t="shared" si="331"/>
        <v>-105346.8</v>
      </c>
      <c r="Z1277" s="58"/>
      <c r="AA1277" s="25">
        <f t="shared" si="332"/>
        <v>0</v>
      </c>
      <c r="AB1277" s="25"/>
      <c r="AC1277" s="25"/>
      <c r="AD1277" s="25"/>
      <c r="AE1277" s="24">
        <v>1</v>
      </c>
      <c r="AF1277" s="24"/>
      <c r="AG1277" s="52"/>
      <c r="AH1277" s="22" t="s">
        <v>727</v>
      </c>
      <c r="AI1277" s="26"/>
      <c r="AJ1277" s="22" t="s">
        <v>1739</v>
      </c>
    </row>
    <row r="1278" spans="1:36" x14ac:dyDescent="0.2">
      <c r="A1278" s="5">
        <v>1286</v>
      </c>
      <c r="B1278" s="80"/>
      <c r="C1278" s="81">
        <v>650802300659</v>
      </c>
      <c r="D1278" s="52" t="s">
        <v>2319</v>
      </c>
      <c r="E1278" s="52" t="s">
        <v>2320</v>
      </c>
      <c r="F1278" s="52"/>
      <c r="G1278" s="58"/>
      <c r="H1278" s="58"/>
      <c r="I1278" s="52"/>
      <c r="J1278" s="52"/>
      <c r="K1278" s="51"/>
      <c r="L1278" s="52"/>
      <c r="M1278" s="22">
        <v>10</v>
      </c>
      <c r="N1278" s="22"/>
      <c r="O1278" s="23">
        <v>1</v>
      </c>
      <c r="P1278" s="23">
        <v>1</v>
      </c>
      <c r="Q1278" s="19">
        <f t="shared" si="333"/>
        <v>-10</v>
      </c>
      <c r="R1278" s="19">
        <f t="shared" si="334"/>
        <v>-10</v>
      </c>
      <c r="S1278" s="5">
        <f t="shared" si="329"/>
        <v>0</v>
      </c>
      <c r="T1278" s="5">
        <f t="shared" si="330"/>
        <v>0</v>
      </c>
      <c r="U1278" s="5">
        <f t="shared" si="326"/>
        <v>0</v>
      </c>
      <c r="V1278" s="24">
        <v>0</v>
      </c>
      <c r="W1278" s="12">
        <f t="shared" si="327"/>
        <v>-1271.4000000000001</v>
      </c>
      <c r="X1278" s="12">
        <f t="shared" si="328"/>
        <v>-1654.9</v>
      </c>
      <c r="Y1278" s="12">
        <f t="shared" si="331"/>
        <v>-2926.3</v>
      </c>
      <c r="Z1278" s="58"/>
      <c r="AA1278" s="25">
        <f t="shared" si="332"/>
        <v>0</v>
      </c>
      <c r="AB1278" s="25"/>
      <c r="AC1278" s="25"/>
      <c r="AD1278" s="25"/>
      <c r="AE1278" s="24">
        <v>1</v>
      </c>
      <c r="AF1278" s="24"/>
      <c r="AG1278" s="52"/>
      <c r="AH1278" s="22" t="s">
        <v>727</v>
      </c>
      <c r="AI1278" s="26"/>
      <c r="AJ1278" s="22" t="s">
        <v>1739</v>
      </c>
    </row>
    <row r="1279" spans="1:36" x14ac:dyDescent="0.2">
      <c r="A1279" s="5">
        <v>1287</v>
      </c>
      <c r="B1279" s="46">
        <v>330100217626</v>
      </c>
      <c r="C1279" s="47">
        <v>30640000214</v>
      </c>
      <c r="D1279" s="52" t="s">
        <v>2321</v>
      </c>
      <c r="E1279" s="46" t="s">
        <v>2322</v>
      </c>
      <c r="F1279" s="46" t="s">
        <v>211</v>
      </c>
      <c r="G1279" s="49">
        <v>1</v>
      </c>
      <c r="H1279" s="49">
        <v>62</v>
      </c>
      <c r="I1279" s="50">
        <v>70853</v>
      </c>
      <c r="J1279" s="50">
        <v>3160822</v>
      </c>
      <c r="K1279" s="51"/>
      <c r="L1279" s="50"/>
      <c r="M1279" s="22">
        <v>755</v>
      </c>
      <c r="N1279" s="22"/>
      <c r="O1279" s="23">
        <v>1</v>
      </c>
      <c r="P1279" s="23">
        <v>1</v>
      </c>
      <c r="Q1279" s="19">
        <f t="shared" si="333"/>
        <v>-755</v>
      </c>
      <c r="R1279" s="19">
        <f t="shared" si="334"/>
        <v>-755</v>
      </c>
      <c r="S1279" s="5">
        <f t="shared" si="329"/>
        <v>0</v>
      </c>
      <c r="T1279" s="5">
        <f t="shared" si="330"/>
        <v>0</v>
      </c>
      <c r="U1279" s="5">
        <f t="shared" si="326"/>
        <v>0</v>
      </c>
      <c r="V1279" s="24">
        <v>0</v>
      </c>
      <c r="W1279" s="12">
        <f t="shared" si="327"/>
        <v>-95990.7</v>
      </c>
      <c r="X1279" s="12">
        <f t="shared" si="328"/>
        <v>-124944.95000000001</v>
      </c>
      <c r="Y1279" s="12">
        <f t="shared" si="331"/>
        <v>-220935.65000000002</v>
      </c>
      <c r="Z1279" s="52"/>
      <c r="AA1279" s="25">
        <f t="shared" si="332"/>
        <v>0</v>
      </c>
      <c r="AB1279" s="25"/>
      <c r="AC1279" s="25"/>
      <c r="AD1279" s="25"/>
      <c r="AE1279" s="24">
        <v>1</v>
      </c>
      <c r="AF1279" s="24"/>
      <c r="AG1279" s="50"/>
      <c r="AH1279" s="22" t="s">
        <v>721</v>
      </c>
      <c r="AI1279" s="26"/>
      <c r="AJ1279" s="22" t="s">
        <v>1739</v>
      </c>
    </row>
    <row r="1280" spans="1:36" x14ac:dyDescent="0.2">
      <c r="A1280" s="5">
        <v>1288</v>
      </c>
      <c r="B1280" s="46">
        <v>330100217626</v>
      </c>
      <c r="C1280" s="47">
        <v>30640000214</v>
      </c>
      <c r="D1280" s="52" t="s">
        <v>2321</v>
      </c>
      <c r="E1280" s="46" t="s">
        <v>2322</v>
      </c>
      <c r="F1280" s="46" t="s">
        <v>211</v>
      </c>
      <c r="G1280" s="49">
        <v>1</v>
      </c>
      <c r="H1280" s="49">
        <v>62</v>
      </c>
      <c r="I1280" s="50">
        <v>1589542</v>
      </c>
      <c r="J1280" s="50">
        <v>3160882</v>
      </c>
      <c r="K1280" s="51"/>
      <c r="L1280" s="50"/>
      <c r="M1280" s="22">
        <v>458</v>
      </c>
      <c r="N1280" s="22"/>
      <c r="O1280" s="23">
        <v>1</v>
      </c>
      <c r="P1280" s="23">
        <v>1</v>
      </c>
      <c r="Q1280" s="19">
        <f t="shared" si="333"/>
        <v>-458</v>
      </c>
      <c r="R1280" s="19">
        <f t="shared" si="334"/>
        <v>-458</v>
      </c>
      <c r="S1280" s="5">
        <f t="shared" si="329"/>
        <v>0</v>
      </c>
      <c r="T1280" s="5">
        <f t="shared" si="330"/>
        <v>0</v>
      </c>
      <c r="U1280" s="5">
        <f t="shared" si="326"/>
        <v>0</v>
      </c>
      <c r="V1280" s="24">
        <v>0</v>
      </c>
      <c r="W1280" s="12">
        <f t="shared" si="327"/>
        <v>-58230.12</v>
      </c>
      <c r="X1280" s="12">
        <f t="shared" si="328"/>
        <v>-75794.42</v>
      </c>
      <c r="Y1280" s="12">
        <f t="shared" si="331"/>
        <v>-134024.54</v>
      </c>
      <c r="Z1280" s="52"/>
      <c r="AA1280" s="25">
        <f t="shared" si="332"/>
        <v>0</v>
      </c>
      <c r="AB1280" s="25"/>
      <c r="AC1280" s="25"/>
      <c r="AD1280" s="25"/>
      <c r="AE1280" s="24">
        <v>1</v>
      </c>
      <c r="AF1280" s="24"/>
      <c r="AG1280" s="50"/>
      <c r="AH1280" s="22" t="s">
        <v>721</v>
      </c>
      <c r="AI1280" s="26"/>
      <c r="AJ1280" s="22" t="s">
        <v>1739</v>
      </c>
    </row>
    <row r="1281" spans="1:36" x14ac:dyDescent="0.2">
      <c r="A1281" s="5">
        <v>1289</v>
      </c>
      <c r="B1281" s="46">
        <v>330100217626</v>
      </c>
      <c r="C1281" s="47">
        <v>30640000214</v>
      </c>
      <c r="D1281" s="52" t="s">
        <v>2321</v>
      </c>
      <c r="E1281" s="46" t="s">
        <v>2322</v>
      </c>
      <c r="F1281" s="46" t="s">
        <v>211</v>
      </c>
      <c r="G1281" s="49">
        <v>1</v>
      </c>
      <c r="H1281" s="49">
        <v>62</v>
      </c>
      <c r="I1281" s="50" t="s">
        <v>2323</v>
      </c>
      <c r="J1281" s="50">
        <v>57906105</v>
      </c>
      <c r="K1281" s="51"/>
      <c r="L1281" s="50"/>
      <c r="M1281" s="22">
        <v>158</v>
      </c>
      <c r="N1281" s="22"/>
      <c r="O1281" s="23">
        <v>1</v>
      </c>
      <c r="P1281" s="23">
        <v>1</v>
      </c>
      <c r="Q1281" s="19">
        <f t="shared" si="333"/>
        <v>-158</v>
      </c>
      <c r="R1281" s="19">
        <f t="shared" si="334"/>
        <v>-158</v>
      </c>
      <c r="S1281" s="5">
        <f t="shared" si="329"/>
        <v>0</v>
      </c>
      <c r="T1281" s="5">
        <f t="shared" si="330"/>
        <v>0</v>
      </c>
      <c r="U1281" s="5">
        <f t="shared" si="326"/>
        <v>0</v>
      </c>
      <c r="V1281" s="24">
        <v>0</v>
      </c>
      <c r="W1281" s="12">
        <f t="shared" si="327"/>
        <v>-20088.12</v>
      </c>
      <c r="X1281" s="12">
        <f t="shared" si="328"/>
        <v>-26147.420000000002</v>
      </c>
      <c r="Y1281" s="12">
        <f t="shared" si="331"/>
        <v>-46235.54</v>
      </c>
      <c r="Z1281" s="52"/>
      <c r="AA1281" s="25">
        <f t="shared" si="332"/>
        <v>0</v>
      </c>
      <c r="AB1281" s="25"/>
      <c r="AC1281" s="25"/>
      <c r="AD1281" s="25"/>
      <c r="AE1281" s="24">
        <v>1</v>
      </c>
      <c r="AF1281" s="24"/>
      <c r="AG1281" s="50"/>
      <c r="AH1281" s="22" t="s">
        <v>721</v>
      </c>
      <c r="AI1281" s="26"/>
      <c r="AJ1281" s="22" t="s">
        <v>1739</v>
      </c>
    </row>
    <row r="1282" spans="1:36" x14ac:dyDescent="0.2">
      <c r="A1282" s="5">
        <v>1290</v>
      </c>
      <c r="B1282" s="46"/>
      <c r="C1282" s="47">
        <v>130340003437</v>
      </c>
      <c r="D1282" s="52" t="s">
        <v>2324</v>
      </c>
      <c r="E1282" s="50" t="s">
        <v>2325</v>
      </c>
      <c r="F1282" s="50" t="s">
        <v>1260</v>
      </c>
      <c r="G1282" s="49">
        <v>26</v>
      </c>
      <c r="H1282" s="49"/>
      <c r="I1282" s="50">
        <v>11463872</v>
      </c>
      <c r="J1282" s="50">
        <v>5790877</v>
      </c>
      <c r="K1282" s="51"/>
      <c r="L1282" s="50"/>
      <c r="M1282" s="22">
        <v>203</v>
      </c>
      <c r="N1282" s="22"/>
      <c r="O1282" s="23">
        <v>1</v>
      </c>
      <c r="P1282" s="23">
        <v>1</v>
      </c>
      <c r="Q1282" s="19">
        <f t="shared" si="333"/>
        <v>-203</v>
      </c>
      <c r="R1282" s="19">
        <f t="shared" si="334"/>
        <v>-203</v>
      </c>
      <c r="S1282" s="5">
        <f t="shared" si="329"/>
        <v>0</v>
      </c>
      <c r="T1282" s="5">
        <f t="shared" si="330"/>
        <v>0</v>
      </c>
      <c r="U1282" s="5">
        <f t="shared" si="326"/>
        <v>0</v>
      </c>
      <c r="V1282" s="24">
        <v>0</v>
      </c>
      <c r="W1282" s="12">
        <f t="shared" si="327"/>
        <v>-25809.420000000002</v>
      </c>
      <c r="X1282" s="12">
        <f t="shared" si="328"/>
        <v>-33594.47</v>
      </c>
      <c r="Y1282" s="12">
        <f t="shared" si="331"/>
        <v>-59403.89</v>
      </c>
      <c r="Z1282" s="52"/>
      <c r="AA1282" s="25">
        <f t="shared" si="332"/>
        <v>0</v>
      </c>
      <c r="AB1282" s="25"/>
      <c r="AC1282" s="25"/>
      <c r="AD1282" s="25"/>
      <c r="AE1282" s="24">
        <v>1</v>
      </c>
      <c r="AF1282" s="24"/>
      <c r="AG1282" s="50"/>
      <c r="AH1282" s="22" t="s">
        <v>721</v>
      </c>
      <c r="AI1282" s="26"/>
      <c r="AJ1282" s="22" t="s">
        <v>1739</v>
      </c>
    </row>
    <row r="1283" spans="1:36" x14ac:dyDescent="0.2">
      <c r="A1283" s="5">
        <v>1291</v>
      </c>
      <c r="B1283" s="46">
        <v>331017791398</v>
      </c>
      <c r="C1283" s="47">
        <v>60540001442</v>
      </c>
      <c r="D1283" s="52" t="s">
        <v>2326</v>
      </c>
      <c r="E1283" s="50" t="s">
        <v>1912</v>
      </c>
      <c r="F1283" s="50" t="s">
        <v>787</v>
      </c>
      <c r="G1283" s="49">
        <v>9</v>
      </c>
      <c r="H1283" s="49"/>
      <c r="I1283" s="50">
        <v>120221819</v>
      </c>
      <c r="J1283" s="50">
        <v>317838</v>
      </c>
      <c r="K1283" s="51"/>
      <c r="L1283" s="50"/>
      <c r="M1283" s="22">
        <v>399</v>
      </c>
      <c r="N1283" s="22"/>
      <c r="O1283" s="23">
        <v>1</v>
      </c>
      <c r="P1283" s="23">
        <v>1</v>
      </c>
      <c r="Q1283" s="19">
        <f t="shared" si="333"/>
        <v>-399</v>
      </c>
      <c r="R1283" s="19">
        <f t="shared" si="334"/>
        <v>-399</v>
      </c>
      <c r="S1283" s="5">
        <f t="shared" si="329"/>
        <v>0</v>
      </c>
      <c r="T1283" s="5">
        <f t="shared" si="330"/>
        <v>0</v>
      </c>
      <c r="U1283" s="5">
        <f t="shared" si="326"/>
        <v>0</v>
      </c>
      <c r="V1283" s="24">
        <v>0</v>
      </c>
      <c r="W1283" s="12">
        <f t="shared" si="327"/>
        <v>-50728.86</v>
      </c>
      <c r="X1283" s="12">
        <f t="shared" si="328"/>
        <v>-66030.510000000009</v>
      </c>
      <c r="Y1283" s="12">
        <f t="shared" si="331"/>
        <v>-116759.37000000001</v>
      </c>
      <c r="Z1283" s="52"/>
      <c r="AA1283" s="25">
        <f t="shared" si="332"/>
        <v>0</v>
      </c>
      <c r="AB1283" s="25"/>
      <c r="AC1283" s="25"/>
      <c r="AD1283" s="25"/>
      <c r="AE1283" s="24">
        <v>1</v>
      </c>
      <c r="AF1283" s="24"/>
      <c r="AG1283" s="50"/>
      <c r="AH1283" s="22" t="s">
        <v>721</v>
      </c>
      <c r="AI1283" s="26"/>
      <c r="AJ1283" s="22" t="s">
        <v>1739</v>
      </c>
    </row>
    <row r="1284" spans="1:36" x14ac:dyDescent="0.2">
      <c r="A1284" s="5">
        <v>1292</v>
      </c>
      <c r="B1284" s="46">
        <v>331000039249</v>
      </c>
      <c r="C1284" s="47">
        <v>130740004668</v>
      </c>
      <c r="D1284" s="52" t="s">
        <v>2327</v>
      </c>
      <c r="E1284" s="50" t="s">
        <v>2328</v>
      </c>
      <c r="F1284" s="50" t="s">
        <v>787</v>
      </c>
      <c r="G1284" s="49">
        <v>4</v>
      </c>
      <c r="H1284" s="49">
        <v>78</v>
      </c>
      <c r="I1284" s="50">
        <v>31708575</v>
      </c>
      <c r="J1284" s="50">
        <v>58175048</v>
      </c>
      <c r="K1284" s="51"/>
      <c r="L1284" s="50"/>
      <c r="M1284" s="22">
        <v>103</v>
      </c>
      <c r="N1284" s="22"/>
      <c r="O1284" s="23">
        <v>1</v>
      </c>
      <c r="P1284" s="23">
        <v>1</v>
      </c>
      <c r="Q1284" s="19">
        <f t="shared" si="333"/>
        <v>-103</v>
      </c>
      <c r="R1284" s="19">
        <f t="shared" si="334"/>
        <v>-103</v>
      </c>
      <c r="S1284" s="5">
        <f t="shared" si="329"/>
        <v>0</v>
      </c>
      <c r="T1284" s="5">
        <f t="shared" si="330"/>
        <v>0</v>
      </c>
      <c r="U1284" s="5">
        <f t="shared" si="326"/>
        <v>0</v>
      </c>
      <c r="V1284" s="24">
        <v>0</v>
      </c>
      <c r="W1284" s="12">
        <f t="shared" si="327"/>
        <v>-13095.42</v>
      </c>
      <c r="X1284" s="12">
        <f t="shared" si="328"/>
        <v>-17045.47</v>
      </c>
      <c r="Y1284" s="12">
        <f t="shared" si="331"/>
        <v>-30140.89</v>
      </c>
      <c r="Z1284" s="52"/>
      <c r="AA1284" s="25">
        <f t="shared" si="332"/>
        <v>0</v>
      </c>
      <c r="AB1284" s="25"/>
      <c r="AC1284" s="25"/>
      <c r="AD1284" s="25"/>
      <c r="AE1284" s="24">
        <v>1</v>
      </c>
      <c r="AF1284" s="24"/>
      <c r="AG1284" s="50"/>
      <c r="AH1284" s="22" t="s">
        <v>727</v>
      </c>
      <c r="AI1284" s="26"/>
      <c r="AJ1284" s="22" t="s">
        <v>1739</v>
      </c>
    </row>
    <row r="1285" spans="1:36" x14ac:dyDescent="0.2">
      <c r="A1285" s="5">
        <v>1293</v>
      </c>
      <c r="B1285" s="46">
        <v>330920052819</v>
      </c>
      <c r="C1285" s="47">
        <v>850522300173</v>
      </c>
      <c r="D1285" s="52" t="s">
        <v>2329</v>
      </c>
      <c r="E1285" s="50" t="s">
        <v>2330</v>
      </c>
      <c r="F1285" s="50" t="s">
        <v>1942</v>
      </c>
      <c r="G1285" s="49">
        <v>12</v>
      </c>
      <c r="H1285" s="49">
        <v>33</v>
      </c>
      <c r="I1285" s="50">
        <v>28742127</v>
      </c>
      <c r="J1285" s="50">
        <v>316647</v>
      </c>
      <c r="K1285" s="51"/>
      <c r="L1285" s="50"/>
      <c r="M1285" s="22">
        <v>122</v>
      </c>
      <c r="N1285" s="22"/>
      <c r="O1285" s="23">
        <v>1</v>
      </c>
      <c r="P1285" s="23">
        <v>1</v>
      </c>
      <c r="Q1285" s="19">
        <f t="shared" si="333"/>
        <v>-122</v>
      </c>
      <c r="R1285" s="19">
        <f t="shared" si="334"/>
        <v>-122</v>
      </c>
      <c r="S1285" s="5">
        <f t="shared" si="329"/>
        <v>0</v>
      </c>
      <c r="T1285" s="5">
        <f t="shared" si="330"/>
        <v>0</v>
      </c>
      <c r="U1285" s="5">
        <f t="shared" si="326"/>
        <v>0</v>
      </c>
      <c r="V1285" s="24">
        <v>0</v>
      </c>
      <c r="W1285" s="12">
        <f t="shared" si="327"/>
        <v>-15511.08</v>
      </c>
      <c r="X1285" s="12">
        <f t="shared" si="328"/>
        <v>-20189.780000000002</v>
      </c>
      <c r="Y1285" s="12">
        <f t="shared" si="331"/>
        <v>-35700.86</v>
      </c>
      <c r="Z1285" s="52"/>
      <c r="AA1285" s="25">
        <f t="shared" si="332"/>
        <v>0</v>
      </c>
      <c r="AB1285" s="25"/>
      <c r="AC1285" s="25"/>
      <c r="AD1285" s="25"/>
      <c r="AE1285" s="24">
        <v>1</v>
      </c>
      <c r="AF1285" s="24"/>
      <c r="AG1285" s="50"/>
      <c r="AH1285" s="22" t="s">
        <v>727</v>
      </c>
      <c r="AI1285" s="26"/>
      <c r="AJ1285" s="22" t="s">
        <v>1739</v>
      </c>
    </row>
    <row r="1286" spans="1:36" x14ac:dyDescent="0.2">
      <c r="A1286" s="5">
        <v>1294</v>
      </c>
      <c r="B1286" s="46"/>
      <c r="C1286" s="47">
        <v>660815301005</v>
      </c>
      <c r="D1286" s="52" t="s">
        <v>2331</v>
      </c>
      <c r="E1286" s="50" t="s">
        <v>2208</v>
      </c>
      <c r="F1286" s="50"/>
      <c r="G1286" s="49"/>
      <c r="H1286" s="49"/>
      <c r="I1286" s="50">
        <v>1590890</v>
      </c>
      <c r="J1286" s="50">
        <v>51389</v>
      </c>
      <c r="K1286" s="51"/>
      <c r="L1286" s="50"/>
      <c r="M1286" s="22">
        <v>579</v>
      </c>
      <c r="N1286" s="22"/>
      <c r="O1286" s="23">
        <v>1</v>
      </c>
      <c r="P1286" s="23">
        <v>1</v>
      </c>
      <c r="Q1286" s="19">
        <f t="shared" si="333"/>
        <v>-579</v>
      </c>
      <c r="R1286" s="19">
        <f t="shared" si="334"/>
        <v>-579</v>
      </c>
      <c r="S1286" s="5">
        <f t="shared" si="329"/>
        <v>0</v>
      </c>
      <c r="T1286" s="5">
        <f t="shared" si="330"/>
        <v>0</v>
      </c>
      <c r="U1286" s="5">
        <f t="shared" si="326"/>
        <v>0</v>
      </c>
      <c r="V1286" s="24">
        <v>0</v>
      </c>
      <c r="W1286" s="12">
        <f t="shared" si="327"/>
        <v>-73614.06</v>
      </c>
      <c r="X1286" s="12">
        <f t="shared" si="328"/>
        <v>-95818.71</v>
      </c>
      <c r="Y1286" s="12">
        <f t="shared" si="331"/>
        <v>-169432.77000000002</v>
      </c>
      <c r="Z1286" s="52"/>
      <c r="AA1286" s="25">
        <f t="shared" si="332"/>
        <v>0</v>
      </c>
      <c r="AB1286" s="25"/>
      <c r="AC1286" s="25"/>
      <c r="AD1286" s="25"/>
      <c r="AE1286" s="24"/>
      <c r="AF1286" s="24"/>
      <c r="AG1286" s="50"/>
      <c r="AH1286" s="22" t="s">
        <v>727</v>
      </c>
      <c r="AI1286" s="26"/>
      <c r="AJ1286" s="22" t="s">
        <v>1739</v>
      </c>
    </row>
    <row r="1287" spans="1:36" x14ac:dyDescent="0.2">
      <c r="A1287" s="5">
        <v>1295</v>
      </c>
      <c r="B1287" s="46">
        <v>331017836699</v>
      </c>
      <c r="C1287" s="47"/>
      <c r="D1287" s="52" t="s">
        <v>2332</v>
      </c>
      <c r="E1287" s="50" t="s">
        <v>2333</v>
      </c>
      <c r="F1287" s="50"/>
      <c r="G1287" s="49"/>
      <c r="H1287" s="49"/>
      <c r="I1287" s="19">
        <v>0</v>
      </c>
      <c r="J1287" s="50"/>
      <c r="K1287" s="51"/>
      <c r="L1287" s="50"/>
      <c r="M1287" s="22">
        <v>0</v>
      </c>
      <c r="N1287" s="22"/>
      <c r="O1287" s="23">
        <v>1</v>
      </c>
      <c r="P1287" s="23">
        <v>1</v>
      </c>
      <c r="Q1287" s="19">
        <f t="shared" si="333"/>
        <v>0</v>
      </c>
      <c r="R1287" s="19">
        <f t="shared" si="334"/>
        <v>0</v>
      </c>
      <c r="S1287" s="5">
        <f t="shared" si="329"/>
        <v>0</v>
      </c>
      <c r="T1287" s="5">
        <f t="shared" si="330"/>
        <v>0</v>
      </c>
      <c r="U1287" s="5">
        <f t="shared" si="326"/>
        <v>0</v>
      </c>
      <c r="V1287" s="24">
        <v>0</v>
      </c>
      <c r="W1287" s="12">
        <f t="shared" si="327"/>
        <v>0</v>
      </c>
      <c r="X1287" s="12">
        <f t="shared" si="328"/>
        <v>0</v>
      </c>
      <c r="Y1287" s="12">
        <f t="shared" si="331"/>
        <v>0</v>
      </c>
      <c r="Z1287" s="52"/>
      <c r="AA1287" s="25">
        <f t="shared" si="332"/>
        <v>0</v>
      </c>
      <c r="AB1287" s="25"/>
      <c r="AC1287" s="25"/>
      <c r="AD1287" s="25"/>
      <c r="AE1287" s="24"/>
      <c r="AF1287" s="24"/>
      <c r="AG1287" s="50"/>
      <c r="AH1287" s="22" t="s">
        <v>727</v>
      </c>
      <c r="AI1287" s="26"/>
      <c r="AJ1287" s="22" t="s">
        <v>1739</v>
      </c>
    </row>
    <row r="1288" spans="1:36" x14ac:dyDescent="0.2">
      <c r="A1288" s="5">
        <v>1296</v>
      </c>
      <c r="B1288" s="46">
        <v>331010639043</v>
      </c>
      <c r="C1288" s="47">
        <v>510826400261</v>
      </c>
      <c r="D1288" s="50" t="s">
        <v>2334</v>
      </c>
      <c r="E1288" s="46" t="s">
        <v>2335</v>
      </c>
      <c r="F1288" s="46" t="s">
        <v>1942</v>
      </c>
      <c r="G1288" s="49">
        <v>3</v>
      </c>
      <c r="H1288" s="49">
        <v>26</v>
      </c>
      <c r="I1288" s="50">
        <v>20112243131</v>
      </c>
      <c r="J1288" s="50">
        <v>2213</v>
      </c>
      <c r="K1288" s="51"/>
      <c r="L1288" s="50"/>
      <c r="M1288" s="22">
        <v>56</v>
      </c>
      <c r="N1288" s="22"/>
      <c r="O1288" s="23">
        <v>1</v>
      </c>
      <c r="P1288" s="23">
        <v>1</v>
      </c>
      <c r="Q1288" s="19">
        <f t="shared" si="333"/>
        <v>-56</v>
      </c>
      <c r="R1288" s="19">
        <f t="shared" si="334"/>
        <v>-56</v>
      </c>
      <c r="S1288" s="5">
        <f t="shared" si="329"/>
        <v>0</v>
      </c>
      <c r="T1288" s="5">
        <f t="shared" si="330"/>
        <v>0</v>
      </c>
      <c r="U1288" s="5">
        <f t="shared" si="326"/>
        <v>0</v>
      </c>
      <c r="V1288" s="24">
        <v>0</v>
      </c>
      <c r="W1288" s="12">
        <f t="shared" si="327"/>
        <v>-7119.84</v>
      </c>
      <c r="X1288" s="12">
        <f t="shared" si="328"/>
        <v>-9267.44</v>
      </c>
      <c r="Y1288" s="12">
        <f t="shared" si="331"/>
        <v>-16387.28</v>
      </c>
      <c r="Z1288" s="52"/>
      <c r="AA1288" s="25">
        <f t="shared" si="332"/>
        <v>0</v>
      </c>
      <c r="AB1288" s="25"/>
      <c r="AC1288" s="25"/>
      <c r="AD1288" s="25"/>
      <c r="AE1288" s="24">
        <v>1</v>
      </c>
      <c r="AF1288" s="24"/>
      <c r="AG1288" s="50"/>
      <c r="AH1288" s="22" t="s">
        <v>721</v>
      </c>
      <c r="AI1288" s="26"/>
      <c r="AJ1288" s="22" t="s">
        <v>1739</v>
      </c>
    </row>
    <row r="1289" spans="1:36" x14ac:dyDescent="0.2">
      <c r="A1289" s="5">
        <v>1297</v>
      </c>
      <c r="B1289" s="46">
        <v>330100211022</v>
      </c>
      <c r="C1289" s="47">
        <v>990141002900</v>
      </c>
      <c r="D1289" s="60" t="s">
        <v>2336</v>
      </c>
      <c r="E1289" s="46" t="s">
        <v>2337</v>
      </c>
      <c r="F1289" s="46"/>
      <c r="G1289" s="49"/>
      <c r="H1289" s="49"/>
      <c r="I1289" s="50" t="s">
        <v>2338</v>
      </c>
      <c r="J1289" s="50">
        <v>122970</v>
      </c>
      <c r="K1289" s="51"/>
      <c r="L1289" s="50"/>
      <c r="M1289" s="22">
        <v>294</v>
      </c>
      <c r="N1289" s="22"/>
      <c r="O1289" s="23">
        <v>1</v>
      </c>
      <c r="P1289" s="23">
        <v>1</v>
      </c>
      <c r="Q1289" s="19">
        <f t="shared" si="333"/>
        <v>-294</v>
      </c>
      <c r="R1289" s="19">
        <f t="shared" si="334"/>
        <v>-294</v>
      </c>
      <c r="S1289" s="5">
        <f t="shared" si="329"/>
        <v>0</v>
      </c>
      <c r="T1289" s="5">
        <f t="shared" si="330"/>
        <v>0</v>
      </c>
      <c r="U1289" s="5">
        <f t="shared" si="326"/>
        <v>0</v>
      </c>
      <c r="V1289" s="24">
        <v>0</v>
      </c>
      <c r="W1289" s="12">
        <f t="shared" si="327"/>
        <v>-37379.160000000003</v>
      </c>
      <c r="X1289" s="12">
        <f t="shared" si="328"/>
        <v>-48654.060000000005</v>
      </c>
      <c r="Y1289" s="12">
        <f t="shared" si="331"/>
        <v>-86033.22</v>
      </c>
      <c r="Z1289" s="52"/>
      <c r="AA1289" s="25">
        <f t="shared" si="332"/>
        <v>0</v>
      </c>
      <c r="AB1289" s="25"/>
      <c r="AC1289" s="25"/>
      <c r="AD1289" s="25"/>
      <c r="AE1289" s="24"/>
      <c r="AF1289" s="24"/>
      <c r="AG1289" s="50"/>
      <c r="AH1289" s="22" t="s">
        <v>721</v>
      </c>
      <c r="AI1289" s="26"/>
      <c r="AJ1289" s="22" t="s">
        <v>1739</v>
      </c>
    </row>
    <row r="1290" spans="1:36" x14ac:dyDescent="0.2">
      <c r="A1290" s="5">
        <v>1298</v>
      </c>
      <c r="B1290" s="46">
        <v>331012141550</v>
      </c>
      <c r="C1290" s="47">
        <v>650905401960</v>
      </c>
      <c r="D1290" s="50" t="s">
        <v>2339</v>
      </c>
      <c r="E1290" s="46" t="s">
        <v>1980</v>
      </c>
      <c r="F1290" s="46" t="s">
        <v>1974</v>
      </c>
      <c r="G1290" s="49">
        <v>33</v>
      </c>
      <c r="H1290" s="49"/>
      <c r="I1290" s="50">
        <v>26470111</v>
      </c>
      <c r="J1290" s="50">
        <v>204</v>
      </c>
      <c r="K1290" s="51"/>
      <c r="L1290" s="50"/>
      <c r="M1290" s="22">
        <v>75</v>
      </c>
      <c r="N1290" s="22"/>
      <c r="O1290" s="23">
        <v>1</v>
      </c>
      <c r="P1290" s="23">
        <v>1</v>
      </c>
      <c r="Q1290" s="19">
        <f t="shared" si="333"/>
        <v>-75</v>
      </c>
      <c r="R1290" s="19">
        <f t="shared" si="334"/>
        <v>-75</v>
      </c>
      <c r="S1290" s="5">
        <f t="shared" si="329"/>
        <v>0</v>
      </c>
      <c r="T1290" s="5">
        <f t="shared" si="330"/>
        <v>0</v>
      </c>
      <c r="U1290" s="5">
        <f t="shared" si="326"/>
        <v>0</v>
      </c>
      <c r="V1290" s="24">
        <v>0</v>
      </c>
      <c r="W1290" s="12">
        <f t="shared" si="327"/>
        <v>-9535.5</v>
      </c>
      <c r="X1290" s="12">
        <f t="shared" si="328"/>
        <v>-12411.75</v>
      </c>
      <c r="Y1290" s="12">
        <f t="shared" si="331"/>
        <v>-21947.25</v>
      </c>
      <c r="Z1290" s="52"/>
      <c r="AA1290" s="25">
        <f t="shared" si="332"/>
        <v>0</v>
      </c>
      <c r="AB1290" s="25"/>
      <c r="AC1290" s="25"/>
      <c r="AD1290" s="25"/>
      <c r="AE1290" s="24">
        <v>1</v>
      </c>
      <c r="AF1290" s="24"/>
      <c r="AG1290" s="50"/>
      <c r="AH1290" s="22" t="s">
        <v>721</v>
      </c>
      <c r="AI1290" s="26"/>
      <c r="AJ1290" s="22" t="s">
        <v>1739</v>
      </c>
    </row>
    <row r="1291" spans="1:36" x14ac:dyDescent="0.2">
      <c r="A1291" s="5">
        <v>1299</v>
      </c>
      <c r="B1291" s="46">
        <v>331012141551</v>
      </c>
      <c r="C1291" s="47">
        <v>650905401961</v>
      </c>
      <c r="D1291" s="50" t="s">
        <v>2339</v>
      </c>
      <c r="E1291" s="46" t="s">
        <v>2340</v>
      </c>
      <c r="F1291" s="46" t="s">
        <v>1974</v>
      </c>
      <c r="G1291" s="49">
        <v>33</v>
      </c>
      <c r="H1291" s="49"/>
      <c r="I1291" s="19">
        <v>0</v>
      </c>
      <c r="J1291" s="50"/>
      <c r="K1291" s="51"/>
      <c r="L1291" s="50"/>
      <c r="M1291" s="22">
        <v>53</v>
      </c>
      <c r="N1291" s="22"/>
      <c r="O1291" s="23">
        <v>1</v>
      </c>
      <c r="P1291" s="23">
        <v>1</v>
      </c>
      <c r="Q1291" s="19">
        <f t="shared" si="333"/>
        <v>-53</v>
      </c>
      <c r="R1291" s="19">
        <f t="shared" si="334"/>
        <v>-53</v>
      </c>
      <c r="S1291" s="5">
        <f t="shared" si="329"/>
        <v>0</v>
      </c>
      <c r="T1291" s="5">
        <f t="shared" si="330"/>
        <v>0</v>
      </c>
      <c r="U1291" s="5">
        <f t="shared" si="326"/>
        <v>0</v>
      </c>
      <c r="V1291" s="24">
        <v>0</v>
      </c>
      <c r="W1291" s="12">
        <f t="shared" si="327"/>
        <v>-6738.42</v>
      </c>
      <c r="X1291" s="12">
        <f t="shared" si="328"/>
        <v>-8770.9700000000012</v>
      </c>
      <c r="Y1291" s="12">
        <f t="shared" si="331"/>
        <v>-15509.390000000001</v>
      </c>
      <c r="Z1291" s="52"/>
      <c r="AA1291" s="25">
        <f t="shared" si="332"/>
        <v>0</v>
      </c>
      <c r="AB1291" s="25"/>
      <c r="AC1291" s="25"/>
      <c r="AD1291" s="25"/>
      <c r="AE1291" s="24">
        <v>1</v>
      </c>
      <c r="AF1291" s="24"/>
      <c r="AG1291" s="50"/>
      <c r="AH1291" s="22" t="s">
        <v>721</v>
      </c>
      <c r="AI1291" s="26"/>
      <c r="AJ1291" s="22" t="s">
        <v>1739</v>
      </c>
    </row>
    <row r="1292" spans="1:36" x14ac:dyDescent="0.2">
      <c r="A1292" s="5">
        <v>1300</v>
      </c>
      <c r="B1292" s="46">
        <v>331000019981</v>
      </c>
      <c r="C1292" s="47">
        <v>950440000368</v>
      </c>
      <c r="D1292" s="50" t="s">
        <v>2341</v>
      </c>
      <c r="E1292" s="46" t="s">
        <v>2342</v>
      </c>
      <c r="F1292" s="46" t="s">
        <v>1471</v>
      </c>
      <c r="G1292" s="49">
        <v>24</v>
      </c>
      <c r="H1292" s="49"/>
      <c r="I1292" s="50">
        <v>149724</v>
      </c>
      <c r="J1292" s="50">
        <v>8957</v>
      </c>
      <c r="K1292" s="51"/>
      <c r="L1292" s="50"/>
      <c r="M1292" s="22">
        <v>245</v>
      </c>
      <c r="N1292" s="22"/>
      <c r="O1292" s="23">
        <v>1</v>
      </c>
      <c r="P1292" s="23">
        <v>1</v>
      </c>
      <c r="Q1292" s="19">
        <f t="shared" si="333"/>
        <v>-245</v>
      </c>
      <c r="R1292" s="19">
        <f t="shared" si="334"/>
        <v>-245</v>
      </c>
      <c r="S1292" s="5">
        <f t="shared" si="329"/>
        <v>0</v>
      </c>
      <c r="T1292" s="5">
        <f t="shared" si="330"/>
        <v>0</v>
      </c>
      <c r="U1292" s="5">
        <f t="shared" si="326"/>
        <v>0</v>
      </c>
      <c r="V1292" s="24">
        <v>0</v>
      </c>
      <c r="W1292" s="12">
        <f t="shared" si="327"/>
        <v>-31149.3</v>
      </c>
      <c r="X1292" s="12">
        <f t="shared" si="328"/>
        <v>-40545.050000000003</v>
      </c>
      <c r="Y1292" s="12">
        <f t="shared" si="331"/>
        <v>-71694.350000000006</v>
      </c>
      <c r="Z1292" s="52"/>
      <c r="AA1292" s="25">
        <f t="shared" si="332"/>
        <v>0</v>
      </c>
      <c r="AB1292" s="25"/>
      <c r="AC1292" s="25"/>
      <c r="AD1292" s="25"/>
      <c r="AE1292" s="24"/>
      <c r="AF1292" s="24"/>
      <c r="AG1292" s="50"/>
      <c r="AH1292" s="22" t="s">
        <v>721</v>
      </c>
      <c r="AI1292" s="26"/>
      <c r="AJ1292" s="22" t="s">
        <v>1739</v>
      </c>
    </row>
    <row r="1293" spans="1:36" x14ac:dyDescent="0.2">
      <c r="A1293" s="5">
        <v>1301</v>
      </c>
      <c r="B1293" s="46">
        <v>331010023852</v>
      </c>
      <c r="C1293" s="47">
        <v>950440000368</v>
      </c>
      <c r="D1293" s="52" t="s">
        <v>2343</v>
      </c>
      <c r="E1293" s="46" t="s">
        <v>2344</v>
      </c>
      <c r="F1293" s="46" t="s">
        <v>965</v>
      </c>
      <c r="G1293" s="49">
        <v>22</v>
      </c>
      <c r="H1293" s="49">
        <v>2</v>
      </c>
      <c r="I1293" s="50">
        <v>19229508</v>
      </c>
      <c r="J1293" s="50">
        <v>752523</v>
      </c>
      <c r="K1293" s="51"/>
      <c r="L1293" s="50"/>
      <c r="M1293" s="22">
        <v>398</v>
      </c>
      <c r="N1293" s="22"/>
      <c r="O1293" s="23">
        <v>1</v>
      </c>
      <c r="P1293" s="23">
        <v>1</v>
      </c>
      <c r="Q1293" s="19">
        <f t="shared" si="333"/>
        <v>-398</v>
      </c>
      <c r="R1293" s="19">
        <f t="shared" si="334"/>
        <v>-398</v>
      </c>
      <c r="S1293" s="5">
        <f t="shared" si="329"/>
        <v>0</v>
      </c>
      <c r="T1293" s="5">
        <f t="shared" si="330"/>
        <v>0</v>
      </c>
      <c r="U1293" s="5">
        <f t="shared" si="326"/>
        <v>0</v>
      </c>
      <c r="V1293" s="24">
        <v>0</v>
      </c>
      <c r="W1293" s="12">
        <f t="shared" si="327"/>
        <v>-50601.72</v>
      </c>
      <c r="X1293" s="12">
        <f t="shared" si="328"/>
        <v>-65865.02</v>
      </c>
      <c r="Y1293" s="12">
        <f t="shared" si="331"/>
        <v>-116466.74</v>
      </c>
      <c r="Z1293" s="52"/>
      <c r="AA1293" s="25">
        <f t="shared" si="332"/>
        <v>0</v>
      </c>
      <c r="AB1293" s="25"/>
      <c r="AC1293" s="25"/>
      <c r="AD1293" s="25"/>
      <c r="AE1293" s="24">
        <v>1</v>
      </c>
      <c r="AF1293" s="24"/>
      <c r="AG1293" s="50"/>
      <c r="AH1293" s="22" t="s">
        <v>1463</v>
      </c>
      <c r="AI1293" s="26"/>
      <c r="AJ1293" s="22" t="s">
        <v>1739</v>
      </c>
    </row>
    <row r="1294" spans="1:36" x14ac:dyDescent="0.2">
      <c r="A1294" s="5">
        <v>1302</v>
      </c>
      <c r="B1294" s="46">
        <v>331010796368</v>
      </c>
      <c r="C1294" s="47">
        <v>890703302262</v>
      </c>
      <c r="D1294" s="52" t="s">
        <v>2345</v>
      </c>
      <c r="E1294" s="46" t="s">
        <v>2346</v>
      </c>
      <c r="F1294" s="46" t="s">
        <v>965</v>
      </c>
      <c r="G1294" s="49">
        <v>22</v>
      </c>
      <c r="H1294" s="49">
        <v>12</v>
      </c>
      <c r="I1294" s="50">
        <v>8148202</v>
      </c>
      <c r="J1294" s="50">
        <v>88545</v>
      </c>
      <c r="K1294" s="51"/>
      <c r="L1294" s="50"/>
      <c r="M1294" s="22">
        <v>708</v>
      </c>
      <c r="N1294" s="22"/>
      <c r="O1294" s="23">
        <v>1</v>
      </c>
      <c r="P1294" s="23">
        <v>1</v>
      </c>
      <c r="Q1294" s="19">
        <f t="shared" si="333"/>
        <v>-708</v>
      </c>
      <c r="R1294" s="19">
        <f t="shared" si="334"/>
        <v>-708</v>
      </c>
      <c r="S1294" s="5">
        <f t="shared" si="329"/>
        <v>0</v>
      </c>
      <c r="T1294" s="5">
        <f t="shared" si="330"/>
        <v>0</v>
      </c>
      <c r="U1294" s="5">
        <f t="shared" si="326"/>
        <v>0</v>
      </c>
      <c r="V1294" s="24">
        <v>0</v>
      </c>
      <c r="W1294" s="12">
        <f t="shared" si="327"/>
        <v>-90015.12</v>
      </c>
      <c r="X1294" s="12">
        <f t="shared" si="328"/>
        <v>-117166.92000000001</v>
      </c>
      <c r="Y1294" s="12">
        <f t="shared" si="331"/>
        <v>-207182.04</v>
      </c>
      <c r="Z1294" s="58"/>
      <c r="AA1294" s="25">
        <f t="shared" si="332"/>
        <v>0</v>
      </c>
      <c r="AB1294" s="25"/>
      <c r="AC1294" s="25"/>
      <c r="AD1294" s="25"/>
      <c r="AE1294" s="24"/>
      <c r="AF1294" s="24"/>
      <c r="AG1294" s="50"/>
      <c r="AH1294" s="22" t="s">
        <v>1463</v>
      </c>
      <c r="AI1294" s="26"/>
      <c r="AJ1294" s="22" t="s">
        <v>1739</v>
      </c>
    </row>
    <row r="1295" spans="1:36" x14ac:dyDescent="0.2">
      <c r="A1295" s="5">
        <v>1303</v>
      </c>
      <c r="B1295" s="59">
        <v>331018983771</v>
      </c>
      <c r="C1295" s="82">
        <v>670428401773</v>
      </c>
      <c r="D1295" s="52" t="s">
        <v>2347</v>
      </c>
      <c r="E1295" s="59" t="s">
        <v>2348</v>
      </c>
      <c r="F1295" s="59" t="s">
        <v>211</v>
      </c>
      <c r="G1295" s="58">
        <v>1</v>
      </c>
      <c r="H1295" s="58">
        <v>41</v>
      </c>
      <c r="I1295" s="73">
        <v>8141055</v>
      </c>
      <c r="J1295" s="73">
        <v>2420</v>
      </c>
      <c r="K1295" s="51"/>
      <c r="L1295" s="73"/>
      <c r="M1295" s="22">
        <v>175</v>
      </c>
      <c r="N1295" s="22"/>
      <c r="O1295" s="23">
        <v>1</v>
      </c>
      <c r="P1295" s="23">
        <v>1</v>
      </c>
      <c r="Q1295" s="19">
        <f t="shared" si="333"/>
        <v>-175</v>
      </c>
      <c r="R1295" s="19">
        <f t="shared" si="334"/>
        <v>-175</v>
      </c>
      <c r="S1295" s="5">
        <f t="shared" si="329"/>
        <v>0</v>
      </c>
      <c r="T1295" s="5">
        <f t="shared" si="330"/>
        <v>0</v>
      </c>
      <c r="U1295" s="5">
        <f t="shared" si="326"/>
        <v>0</v>
      </c>
      <c r="V1295" s="24">
        <v>0</v>
      </c>
      <c r="W1295" s="12">
        <f t="shared" si="327"/>
        <v>-22249.5</v>
      </c>
      <c r="X1295" s="12">
        <f t="shared" si="328"/>
        <v>-28960.75</v>
      </c>
      <c r="Y1295" s="12">
        <f t="shared" si="331"/>
        <v>-51210.25</v>
      </c>
      <c r="Z1295" s="52"/>
      <c r="AA1295" s="25">
        <f t="shared" si="332"/>
        <v>0</v>
      </c>
      <c r="AB1295" s="25"/>
      <c r="AC1295" s="25"/>
      <c r="AD1295" s="25"/>
      <c r="AE1295" s="24">
        <v>1</v>
      </c>
      <c r="AF1295" s="24"/>
      <c r="AG1295" s="73"/>
      <c r="AH1295" s="22" t="s">
        <v>735</v>
      </c>
      <c r="AI1295" s="26"/>
      <c r="AJ1295" s="22" t="s">
        <v>1739</v>
      </c>
    </row>
    <row r="1296" spans="1:36" x14ac:dyDescent="0.2">
      <c r="A1296" s="5">
        <v>1304</v>
      </c>
      <c r="B1296" s="80">
        <v>330120529034</v>
      </c>
      <c r="C1296" s="81">
        <v>790613400451</v>
      </c>
      <c r="D1296" s="52" t="s">
        <v>2349</v>
      </c>
      <c r="E1296" s="52" t="s">
        <v>2350</v>
      </c>
      <c r="F1296" s="52" t="s">
        <v>211</v>
      </c>
      <c r="G1296" s="58">
        <v>25</v>
      </c>
      <c r="H1296" s="58">
        <v>11</v>
      </c>
      <c r="I1296" s="52">
        <v>15996502</v>
      </c>
      <c r="J1296" s="52">
        <v>122734</v>
      </c>
      <c r="K1296" s="51"/>
      <c r="L1296" s="52"/>
      <c r="M1296" s="22">
        <v>117</v>
      </c>
      <c r="N1296" s="22"/>
      <c r="O1296" s="23">
        <v>1</v>
      </c>
      <c r="P1296" s="23">
        <v>1</v>
      </c>
      <c r="Q1296" s="19">
        <f t="shared" si="333"/>
        <v>-117</v>
      </c>
      <c r="R1296" s="19">
        <f t="shared" si="334"/>
        <v>-117</v>
      </c>
      <c r="S1296" s="5">
        <f t="shared" si="329"/>
        <v>0</v>
      </c>
      <c r="T1296" s="5">
        <f t="shared" si="330"/>
        <v>0</v>
      </c>
      <c r="U1296" s="5">
        <f t="shared" si="326"/>
        <v>0</v>
      </c>
      <c r="V1296" s="24">
        <v>0</v>
      </c>
      <c r="W1296" s="12">
        <f t="shared" si="327"/>
        <v>-14875.38</v>
      </c>
      <c r="X1296" s="12">
        <f t="shared" si="328"/>
        <v>-19362.330000000002</v>
      </c>
      <c r="Y1296" s="12">
        <f t="shared" si="331"/>
        <v>-34237.71</v>
      </c>
      <c r="Z1296" s="52"/>
      <c r="AA1296" s="25">
        <f t="shared" si="332"/>
        <v>0</v>
      </c>
      <c r="AB1296" s="25"/>
      <c r="AC1296" s="25"/>
      <c r="AD1296" s="25"/>
      <c r="AE1296" s="24">
        <v>1</v>
      </c>
      <c r="AF1296" s="24"/>
      <c r="AG1296" s="52"/>
      <c r="AH1296" s="22" t="s">
        <v>735</v>
      </c>
      <c r="AI1296" s="26"/>
      <c r="AJ1296" s="22" t="s">
        <v>1739</v>
      </c>
    </row>
    <row r="1297" spans="1:36" x14ac:dyDescent="0.2">
      <c r="A1297" s="5">
        <v>1305</v>
      </c>
      <c r="B1297" s="92">
        <v>331010684588</v>
      </c>
      <c r="C1297" s="81">
        <v>780612400351</v>
      </c>
      <c r="D1297" s="52" t="s">
        <v>2351</v>
      </c>
      <c r="E1297" s="52" t="s">
        <v>2352</v>
      </c>
      <c r="F1297" s="52" t="s">
        <v>965</v>
      </c>
      <c r="G1297" s="58" t="s">
        <v>1744</v>
      </c>
      <c r="H1297" s="58">
        <v>1</v>
      </c>
      <c r="I1297" s="52">
        <v>15526194</v>
      </c>
      <c r="J1297" s="52">
        <v>99170</v>
      </c>
      <c r="K1297" s="51"/>
      <c r="L1297" s="52"/>
      <c r="M1297" s="22">
        <v>261</v>
      </c>
      <c r="N1297" s="22"/>
      <c r="O1297" s="23">
        <v>1</v>
      </c>
      <c r="P1297" s="23">
        <v>1</v>
      </c>
      <c r="Q1297" s="19">
        <f t="shared" si="333"/>
        <v>-261</v>
      </c>
      <c r="R1297" s="19">
        <f t="shared" si="334"/>
        <v>-261</v>
      </c>
      <c r="S1297" s="5">
        <f t="shared" si="329"/>
        <v>0</v>
      </c>
      <c r="T1297" s="5">
        <f t="shared" si="330"/>
        <v>0</v>
      </c>
      <c r="U1297" s="5">
        <f t="shared" si="326"/>
        <v>0</v>
      </c>
      <c r="V1297" s="24">
        <v>0</v>
      </c>
      <c r="W1297" s="12">
        <f t="shared" si="327"/>
        <v>-33183.54</v>
      </c>
      <c r="X1297" s="12">
        <f t="shared" si="328"/>
        <v>-43192.89</v>
      </c>
      <c r="Y1297" s="12">
        <f t="shared" si="331"/>
        <v>-76376.429999999993</v>
      </c>
      <c r="Z1297" s="52"/>
      <c r="AA1297" s="25">
        <f t="shared" si="332"/>
        <v>0</v>
      </c>
      <c r="AB1297" s="25"/>
      <c r="AC1297" s="25"/>
      <c r="AD1297" s="25"/>
      <c r="AE1297" s="24">
        <v>1</v>
      </c>
      <c r="AF1297" s="24"/>
      <c r="AG1297" s="52"/>
      <c r="AH1297" s="22" t="s">
        <v>142</v>
      </c>
      <c r="AI1297" s="26"/>
      <c r="AJ1297" s="22" t="s">
        <v>1739</v>
      </c>
    </row>
    <row r="1298" spans="1:36" x14ac:dyDescent="0.2">
      <c r="A1298" s="5">
        <v>1306</v>
      </c>
      <c r="B1298" s="80">
        <v>330100239654</v>
      </c>
      <c r="C1298" s="81">
        <v>720813301365</v>
      </c>
      <c r="D1298" s="52" t="s">
        <v>2353</v>
      </c>
      <c r="E1298" s="52" t="s">
        <v>2354</v>
      </c>
      <c r="F1298" s="52" t="s">
        <v>211</v>
      </c>
      <c r="G1298" s="58">
        <v>27</v>
      </c>
      <c r="H1298" s="58">
        <v>27</v>
      </c>
      <c r="I1298" s="52">
        <v>15649324</v>
      </c>
      <c r="J1298" s="52">
        <v>38201</v>
      </c>
      <c r="K1298" s="51"/>
      <c r="L1298" s="52"/>
      <c r="M1298" s="22">
        <v>190</v>
      </c>
      <c r="N1298" s="22"/>
      <c r="O1298" s="23">
        <v>1</v>
      </c>
      <c r="P1298" s="23">
        <v>1</v>
      </c>
      <c r="Q1298" s="19">
        <f t="shared" si="333"/>
        <v>-190</v>
      </c>
      <c r="R1298" s="19">
        <f t="shared" si="334"/>
        <v>-190</v>
      </c>
      <c r="S1298" s="5">
        <f t="shared" si="329"/>
        <v>0</v>
      </c>
      <c r="T1298" s="5">
        <f t="shared" si="330"/>
        <v>0</v>
      </c>
      <c r="U1298" s="5">
        <f t="shared" ref="U1298:U1362" si="341">(vod+kan)*T1298</f>
        <v>0</v>
      </c>
      <c r="V1298" s="24">
        <v>0</v>
      </c>
      <c r="W1298" s="12">
        <f t="shared" ref="W1298:W1362" si="342">IF( OR(AH1298="респ.бюджет",AH1298="гор.бюджет",AH1298="обл.бюджет"),vod_b,IF(AH1298="район",vod_r,IF(AH1298="талсуат",vod_tal,IF(AH1298="коммунал.хоз-во",vod_kom,vod))))*Q1298</f>
        <v>-24156.6</v>
      </c>
      <c r="X1298" s="12">
        <f t="shared" ref="X1298:X1362" si="343">IF( OR(AH1298="респ.бюджет",AH1298="гор.бюджет",AH1298="обл.бюджет"),kan_b,IF(AH1298="район",kan_r,IF(AH1298="талсуат",kan_tal,IF(AH1298="коммунал.хоз-во",kan_kom,kan))))*R1298</f>
        <v>-31443.100000000002</v>
      </c>
      <c r="Y1298" s="12">
        <f t="shared" si="331"/>
        <v>-55599.7</v>
      </c>
      <c r="Z1298" s="52"/>
      <c r="AA1298" s="25">
        <f t="shared" si="332"/>
        <v>0</v>
      </c>
      <c r="AB1298" s="25"/>
      <c r="AC1298" s="25"/>
      <c r="AD1298" s="25"/>
      <c r="AE1298" s="24">
        <v>1</v>
      </c>
      <c r="AF1298" s="24"/>
      <c r="AG1298" s="52"/>
      <c r="AH1298" s="22" t="s">
        <v>735</v>
      </c>
      <c r="AI1298" s="26"/>
      <c r="AJ1298" s="22" t="s">
        <v>1739</v>
      </c>
    </row>
    <row r="1299" spans="1:36" x14ac:dyDescent="0.2">
      <c r="A1299" s="5">
        <v>1307</v>
      </c>
      <c r="B1299" s="80">
        <v>331010298956</v>
      </c>
      <c r="C1299" s="81">
        <v>421125400720</v>
      </c>
      <c r="D1299" s="52" t="s">
        <v>2355</v>
      </c>
      <c r="E1299" s="52" t="s">
        <v>2356</v>
      </c>
      <c r="F1299" s="52" t="s">
        <v>787</v>
      </c>
      <c r="G1299" s="58">
        <v>9</v>
      </c>
      <c r="H1299" s="58"/>
      <c r="I1299" s="52">
        <v>17319638</v>
      </c>
      <c r="J1299" s="52">
        <v>57906061</v>
      </c>
      <c r="K1299" s="51"/>
      <c r="L1299" s="52"/>
      <c r="M1299" s="22">
        <v>181</v>
      </c>
      <c r="N1299" s="22"/>
      <c r="O1299" s="23">
        <v>1</v>
      </c>
      <c r="P1299" s="23">
        <v>1</v>
      </c>
      <c r="Q1299" s="19">
        <f t="shared" si="333"/>
        <v>-181</v>
      </c>
      <c r="R1299" s="19">
        <f t="shared" si="334"/>
        <v>-181</v>
      </c>
      <c r="S1299" s="5">
        <f t="shared" ref="S1299:S1363" si="344">IF(OR(AND(AH1299="кафе",Q1299&lt;25),AND(AH1299="рестораны",Q1299&lt;110),AND(AH1299="гостиницы",Q1299&lt;70),AND(AH1299="азс и автомойки",Q1299&lt;160),AND(AH1299="сауны",Q1299&lt;80),AND(AH1299="бани",Q1299&lt;50)),1,0)</f>
        <v>0</v>
      </c>
      <c r="T1299" s="5">
        <f t="shared" ref="T1299:T1363" si="345">S1299*IF(AH1299="кафе",25-Q1299,IF(AH1299="рестораны",110-Q1299,IF(AH1299="гостиницы",70-Q1299,IF(AH1299="азс и автомойки",160-Q1299,IF(AH1299="сауны",80-Q1299,IF(AH1299="бани",50-Q1299,0))))))</f>
        <v>0</v>
      </c>
      <c r="U1299" s="5">
        <f t="shared" si="341"/>
        <v>0</v>
      </c>
      <c r="V1299" s="24">
        <v>0</v>
      </c>
      <c r="W1299" s="12">
        <f t="shared" si="342"/>
        <v>-23012.34</v>
      </c>
      <c r="X1299" s="12">
        <f t="shared" si="343"/>
        <v>-29953.690000000002</v>
      </c>
      <c r="Y1299" s="12">
        <f t="shared" si="331"/>
        <v>-52966.03</v>
      </c>
      <c r="Z1299" s="52"/>
      <c r="AA1299" s="25">
        <f t="shared" si="332"/>
        <v>0</v>
      </c>
      <c r="AB1299" s="25"/>
      <c r="AC1299" s="25"/>
      <c r="AD1299" s="25"/>
      <c r="AE1299" s="24">
        <v>1</v>
      </c>
      <c r="AF1299" s="24"/>
      <c r="AG1299" s="52"/>
      <c r="AH1299" s="22" t="s">
        <v>735</v>
      </c>
      <c r="AI1299" s="26"/>
      <c r="AJ1299" s="22" t="s">
        <v>1739</v>
      </c>
    </row>
    <row r="1300" spans="1:36" x14ac:dyDescent="0.2">
      <c r="A1300" s="5">
        <v>1308</v>
      </c>
      <c r="B1300" s="80">
        <v>330120407521</v>
      </c>
      <c r="C1300" s="81">
        <v>880426302173</v>
      </c>
      <c r="D1300" s="52" t="s">
        <v>2357</v>
      </c>
      <c r="E1300" s="52" t="s">
        <v>2333</v>
      </c>
      <c r="F1300" s="52" t="s">
        <v>123</v>
      </c>
      <c r="G1300" s="58">
        <v>3</v>
      </c>
      <c r="H1300" s="58"/>
      <c r="I1300" s="52">
        <v>12485951</v>
      </c>
      <c r="J1300" s="52">
        <v>231191</v>
      </c>
      <c r="K1300" s="51"/>
      <c r="L1300" s="52"/>
      <c r="M1300" s="22">
        <v>145</v>
      </c>
      <c r="N1300" s="22"/>
      <c r="O1300" s="23">
        <v>1</v>
      </c>
      <c r="P1300" s="23">
        <v>1</v>
      </c>
      <c r="Q1300" s="19">
        <f t="shared" si="333"/>
        <v>-145</v>
      </c>
      <c r="R1300" s="19">
        <f t="shared" si="334"/>
        <v>-145</v>
      </c>
      <c r="S1300" s="5">
        <f t="shared" si="344"/>
        <v>0</v>
      </c>
      <c r="T1300" s="5">
        <f t="shared" si="345"/>
        <v>0</v>
      </c>
      <c r="U1300" s="5">
        <f t="shared" si="341"/>
        <v>0</v>
      </c>
      <c r="V1300" s="24">
        <v>0</v>
      </c>
      <c r="W1300" s="12">
        <f t="shared" si="342"/>
        <v>-18435.3</v>
      </c>
      <c r="X1300" s="12">
        <f t="shared" si="343"/>
        <v>-23996.050000000003</v>
      </c>
      <c r="Y1300" s="12">
        <f t="shared" ref="Y1300:Y1364" si="346">W1300+X1300+AC1300</f>
        <v>-42431.350000000006</v>
      </c>
      <c r="Z1300" s="52"/>
      <c r="AA1300" s="25">
        <f t="shared" si="332"/>
        <v>0</v>
      </c>
      <c r="AB1300" s="25"/>
      <c r="AC1300" s="25"/>
      <c r="AD1300" s="25"/>
      <c r="AE1300" s="24">
        <v>1</v>
      </c>
      <c r="AF1300" s="24"/>
      <c r="AG1300" s="52"/>
      <c r="AH1300" s="22" t="s">
        <v>735</v>
      </c>
      <c r="AI1300" s="26"/>
      <c r="AJ1300" s="22" t="s">
        <v>1739</v>
      </c>
    </row>
    <row r="1301" spans="1:36" x14ac:dyDescent="0.2">
      <c r="A1301" s="5">
        <v>1309</v>
      </c>
      <c r="B1301" s="80">
        <v>331017872541</v>
      </c>
      <c r="C1301" s="81">
        <v>800801401787</v>
      </c>
      <c r="D1301" s="52" t="s">
        <v>2358</v>
      </c>
      <c r="E1301" s="52" t="s">
        <v>2359</v>
      </c>
      <c r="F1301" s="52" t="s">
        <v>211</v>
      </c>
      <c r="G1301" s="58">
        <v>23</v>
      </c>
      <c r="H1301" s="58">
        <v>4</v>
      </c>
      <c r="I1301" s="52">
        <v>7684987</v>
      </c>
      <c r="J1301" s="52">
        <v>123553</v>
      </c>
      <c r="K1301" s="51"/>
      <c r="L1301" s="52"/>
      <c r="M1301" s="22">
        <v>136</v>
      </c>
      <c r="N1301" s="22"/>
      <c r="O1301" s="23">
        <v>1</v>
      </c>
      <c r="P1301" s="23">
        <v>1</v>
      </c>
      <c r="Q1301" s="19">
        <f t="shared" si="333"/>
        <v>-136</v>
      </c>
      <c r="R1301" s="19">
        <f t="shared" si="334"/>
        <v>-136</v>
      </c>
      <c r="S1301" s="5">
        <f t="shared" si="344"/>
        <v>0</v>
      </c>
      <c r="T1301" s="5">
        <f t="shared" si="345"/>
        <v>0</v>
      </c>
      <c r="U1301" s="5">
        <f t="shared" si="341"/>
        <v>0</v>
      </c>
      <c r="V1301" s="24">
        <v>0</v>
      </c>
      <c r="W1301" s="12">
        <f t="shared" si="342"/>
        <v>-17291.04</v>
      </c>
      <c r="X1301" s="12">
        <f t="shared" si="343"/>
        <v>-22506.639999999999</v>
      </c>
      <c r="Y1301" s="12">
        <f t="shared" si="346"/>
        <v>-39797.68</v>
      </c>
      <c r="Z1301" s="52"/>
      <c r="AA1301" s="25">
        <f t="shared" si="332"/>
        <v>0</v>
      </c>
      <c r="AB1301" s="25"/>
      <c r="AC1301" s="25"/>
      <c r="AD1301" s="25"/>
      <c r="AE1301" s="24">
        <v>1</v>
      </c>
      <c r="AF1301" s="24"/>
      <c r="AG1301" s="52"/>
      <c r="AH1301" s="22" t="s">
        <v>1397</v>
      </c>
      <c r="AI1301" s="26"/>
      <c r="AJ1301" s="22" t="s">
        <v>1739</v>
      </c>
    </row>
    <row r="1302" spans="1:36" x14ac:dyDescent="0.2">
      <c r="A1302" s="5">
        <v>1310</v>
      </c>
      <c r="B1302" s="80">
        <v>331017871741</v>
      </c>
      <c r="C1302" s="81">
        <v>600105403374</v>
      </c>
      <c r="D1302" s="52" t="s">
        <v>2360</v>
      </c>
      <c r="E1302" s="52" t="s">
        <v>2361</v>
      </c>
      <c r="F1302" s="52" t="s">
        <v>1814</v>
      </c>
      <c r="G1302" s="58">
        <v>2</v>
      </c>
      <c r="H1302" s="58">
        <v>17</v>
      </c>
      <c r="I1302" s="52">
        <v>29100217</v>
      </c>
      <c r="J1302" s="52">
        <v>57908766</v>
      </c>
      <c r="K1302" s="51"/>
      <c r="L1302" s="52"/>
      <c r="M1302" s="22">
        <v>24</v>
      </c>
      <c r="N1302" s="22"/>
      <c r="O1302" s="23">
        <v>1</v>
      </c>
      <c r="P1302" s="23">
        <v>1</v>
      </c>
      <c r="Q1302" s="19">
        <f t="shared" si="333"/>
        <v>-24</v>
      </c>
      <c r="R1302" s="19">
        <f t="shared" si="334"/>
        <v>-24</v>
      </c>
      <c r="S1302" s="5">
        <f t="shared" si="344"/>
        <v>0</v>
      </c>
      <c r="T1302" s="5">
        <f t="shared" si="345"/>
        <v>0</v>
      </c>
      <c r="U1302" s="5">
        <f t="shared" si="341"/>
        <v>0</v>
      </c>
      <c r="V1302" s="24">
        <v>0</v>
      </c>
      <c r="W1302" s="12">
        <f t="shared" si="342"/>
        <v>-3051.36</v>
      </c>
      <c r="X1302" s="12">
        <f t="shared" si="343"/>
        <v>-3971.76</v>
      </c>
      <c r="Y1302" s="12">
        <f t="shared" si="346"/>
        <v>-7023.1200000000008</v>
      </c>
      <c r="Z1302" s="52"/>
      <c r="AA1302" s="25">
        <f t="shared" si="332"/>
        <v>0</v>
      </c>
      <c r="AB1302" s="25"/>
      <c r="AC1302" s="25"/>
      <c r="AD1302" s="25"/>
      <c r="AE1302" s="24">
        <v>1</v>
      </c>
      <c r="AF1302" s="24"/>
      <c r="AG1302" s="52"/>
      <c r="AH1302" s="22" t="s">
        <v>1397</v>
      </c>
      <c r="AI1302" s="26"/>
      <c r="AJ1302" s="22" t="s">
        <v>1739</v>
      </c>
    </row>
    <row r="1303" spans="1:36" x14ac:dyDescent="0.2">
      <c r="A1303" s="5">
        <v>1311</v>
      </c>
      <c r="B1303" s="80">
        <v>331012471353</v>
      </c>
      <c r="C1303" s="81">
        <v>791112400665</v>
      </c>
      <c r="D1303" s="52" t="s">
        <v>2362</v>
      </c>
      <c r="E1303" s="52" t="s">
        <v>2363</v>
      </c>
      <c r="F1303" s="52" t="s">
        <v>211</v>
      </c>
      <c r="G1303" s="58">
        <v>27</v>
      </c>
      <c r="H1303" s="58">
        <v>68</v>
      </c>
      <c r="I1303" s="52">
        <v>98012782</v>
      </c>
      <c r="J1303" s="52">
        <v>57907670</v>
      </c>
      <c r="K1303" s="51"/>
      <c r="L1303" s="52"/>
      <c r="M1303" s="22">
        <v>97</v>
      </c>
      <c r="N1303" s="22"/>
      <c r="O1303" s="23">
        <v>1</v>
      </c>
      <c r="P1303" s="23">
        <v>1</v>
      </c>
      <c r="Q1303" s="19">
        <f t="shared" si="333"/>
        <v>-97</v>
      </c>
      <c r="R1303" s="19">
        <f t="shared" si="334"/>
        <v>-97</v>
      </c>
      <c r="S1303" s="5">
        <f t="shared" si="344"/>
        <v>0</v>
      </c>
      <c r="T1303" s="5">
        <f t="shared" si="345"/>
        <v>0</v>
      </c>
      <c r="U1303" s="5">
        <f t="shared" si="341"/>
        <v>0</v>
      </c>
      <c r="V1303" s="24">
        <v>0</v>
      </c>
      <c r="W1303" s="12">
        <f t="shared" si="342"/>
        <v>-12332.58</v>
      </c>
      <c r="X1303" s="12">
        <f t="shared" si="343"/>
        <v>-16052.53</v>
      </c>
      <c r="Y1303" s="12">
        <f t="shared" si="346"/>
        <v>-28385.11</v>
      </c>
      <c r="Z1303" s="52"/>
      <c r="AA1303" s="25">
        <f t="shared" si="332"/>
        <v>0</v>
      </c>
      <c r="AB1303" s="25"/>
      <c r="AC1303" s="25"/>
      <c r="AD1303" s="25"/>
      <c r="AE1303" s="24">
        <v>1</v>
      </c>
      <c r="AF1303" s="24"/>
      <c r="AG1303" s="52"/>
      <c r="AH1303" s="22" t="s">
        <v>1397</v>
      </c>
      <c r="AI1303" s="26"/>
      <c r="AJ1303" s="22" t="s">
        <v>1739</v>
      </c>
    </row>
    <row r="1304" spans="1:36" x14ac:dyDescent="0.2">
      <c r="A1304" s="5">
        <v>1312</v>
      </c>
      <c r="B1304" s="80">
        <v>331010714935</v>
      </c>
      <c r="C1304" s="81">
        <v>720302401839</v>
      </c>
      <c r="D1304" s="52" t="s">
        <v>2364</v>
      </c>
      <c r="E1304" s="52" t="s">
        <v>2365</v>
      </c>
      <c r="F1304" s="52" t="s">
        <v>1067</v>
      </c>
      <c r="G1304" s="58">
        <v>33</v>
      </c>
      <c r="H1304" s="58">
        <v>1</v>
      </c>
      <c r="I1304" s="52">
        <v>16555259</v>
      </c>
      <c r="J1304" s="52" t="s">
        <v>3283</v>
      </c>
      <c r="K1304" s="51"/>
      <c r="L1304" s="52"/>
      <c r="M1304" s="22">
        <v>10</v>
      </c>
      <c r="N1304" s="22"/>
      <c r="O1304" s="23">
        <v>1</v>
      </c>
      <c r="P1304" s="23">
        <v>1</v>
      </c>
      <c r="Q1304" s="19">
        <f t="shared" si="333"/>
        <v>-10</v>
      </c>
      <c r="R1304" s="19">
        <f t="shared" si="334"/>
        <v>-10</v>
      </c>
      <c r="S1304" s="5">
        <f t="shared" si="344"/>
        <v>0</v>
      </c>
      <c r="T1304" s="5">
        <f t="shared" si="345"/>
        <v>0</v>
      </c>
      <c r="U1304" s="5">
        <f t="shared" si="341"/>
        <v>0</v>
      </c>
      <c r="V1304" s="24">
        <v>0</v>
      </c>
      <c r="W1304" s="12">
        <f t="shared" si="342"/>
        <v>-1271.4000000000001</v>
      </c>
      <c r="X1304" s="12">
        <f t="shared" si="343"/>
        <v>-1654.9</v>
      </c>
      <c r="Y1304" s="12">
        <f t="shared" si="346"/>
        <v>-2926.3</v>
      </c>
      <c r="Z1304" s="52"/>
      <c r="AA1304" s="25">
        <f t="shared" si="332"/>
        <v>0</v>
      </c>
      <c r="AB1304" s="25"/>
      <c r="AC1304" s="25"/>
      <c r="AD1304" s="25"/>
      <c r="AE1304" s="24">
        <v>1</v>
      </c>
      <c r="AF1304" s="24"/>
      <c r="AG1304" s="52"/>
      <c r="AH1304" s="22" t="s">
        <v>1397</v>
      </c>
      <c r="AI1304" s="26"/>
      <c r="AJ1304" s="22" t="s">
        <v>1739</v>
      </c>
    </row>
    <row r="1305" spans="1:36" x14ac:dyDescent="0.2">
      <c r="A1305" s="5">
        <v>1313</v>
      </c>
      <c r="B1305" s="80">
        <v>330120269650</v>
      </c>
      <c r="C1305" s="81">
        <v>921140000285</v>
      </c>
      <c r="D1305" s="52" t="s">
        <v>2366</v>
      </c>
      <c r="E1305" s="52" t="s">
        <v>2367</v>
      </c>
      <c r="F1305" s="52" t="s">
        <v>1708</v>
      </c>
      <c r="G1305" s="58">
        <v>23</v>
      </c>
      <c r="H1305" s="58">
        <v>67</v>
      </c>
      <c r="I1305" s="52" t="s">
        <v>2368</v>
      </c>
      <c r="J1305" s="52"/>
      <c r="K1305" s="51"/>
      <c r="L1305" s="52"/>
      <c r="M1305" s="22">
        <v>51</v>
      </c>
      <c r="N1305" s="22"/>
      <c r="O1305" s="23">
        <v>1</v>
      </c>
      <c r="P1305" s="23">
        <v>1</v>
      </c>
      <c r="Q1305" s="19">
        <f t="shared" si="333"/>
        <v>-51</v>
      </c>
      <c r="R1305" s="19">
        <f t="shared" si="334"/>
        <v>-51</v>
      </c>
      <c r="S1305" s="5">
        <f t="shared" si="344"/>
        <v>0</v>
      </c>
      <c r="T1305" s="5">
        <f t="shared" si="345"/>
        <v>0</v>
      </c>
      <c r="U1305" s="5">
        <f t="shared" si="341"/>
        <v>0</v>
      </c>
      <c r="V1305" s="24">
        <v>0</v>
      </c>
      <c r="W1305" s="12">
        <f t="shared" si="342"/>
        <v>-6484.14</v>
      </c>
      <c r="X1305" s="12">
        <f t="shared" si="343"/>
        <v>-8439.99</v>
      </c>
      <c r="Y1305" s="12">
        <f t="shared" si="346"/>
        <v>-14924.130000000001</v>
      </c>
      <c r="Z1305" s="52"/>
      <c r="AA1305" s="25">
        <f t="shared" si="332"/>
        <v>0</v>
      </c>
      <c r="AB1305" s="25"/>
      <c r="AC1305" s="25"/>
      <c r="AD1305" s="25"/>
      <c r="AE1305" s="24"/>
      <c r="AF1305" s="24"/>
      <c r="AG1305" s="52"/>
      <c r="AH1305" s="22" t="s">
        <v>1397</v>
      </c>
      <c r="AI1305" s="26"/>
      <c r="AJ1305" s="22" t="s">
        <v>1739</v>
      </c>
    </row>
    <row r="1306" spans="1:36" x14ac:dyDescent="0.2">
      <c r="A1306" s="5">
        <v>1314</v>
      </c>
      <c r="B1306" s="80">
        <v>331010490436</v>
      </c>
      <c r="C1306" s="81">
        <v>640212401832</v>
      </c>
      <c r="D1306" s="52" t="s">
        <v>2369</v>
      </c>
      <c r="E1306" s="52" t="s">
        <v>2370</v>
      </c>
      <c r="F1306" s="52" t="s">
        <v>1067</v>
      </c>
      <c r="G1306" s="58">
        <v>2</v>
      </c>
      <c r="H1306" s="58">
        <v>32</v>
      </c>
      <c r="I1306" s="52">
        <v>8613544</v>
      </c>
      <c r="J1306" s="52">
        <v>581731</v>
      </c>
      <c r="K1306" s="51"/>
      <c r="L1306" s="52"/>
      <c r="M1306" s="22">
        <v>651</v>
      </c>
      <c r="N1306" s="22"/>
      <c r="O1306" s="23">
        <v>1</v>
      </c>
      <c r="P1306" s="23">
        <v>1</v>
      </c>
      <c r="Q1306" s="19">
        <f t="shared" si="333"/>
        <v>-651</v>
      </c>
      <c r="R1306" s="19">
        <f t="shared" si="334"/>
        <v>-651</v>
      </c>
      <c r="S1306" s="5">
        <f t="shared" si="344"/>
        <v>0</v>
      </c>
      <c r="T1306" s="5">
        <f t="shared" si="345"/>
        <v>0</v>
      </c>
      <c r="U1306" s="5">
        <f t="shared" si="341"/>
        <v>0</v>
      </c>
      <c r="V1306" s="24">
        <v>0</v>
      </c>
      <c r="W1306" s="12">
        <f t="shared" si="342"/>
        <v>-82768.14</v>
      </c>
      <c r="X1306" s="12">
        <f t="shared" si="343"/>
        <v>-107733.99</v>
      </c>
      <c r="Y1306" s="12">
        <f t="shared" si="346"/>
        <v>-190502.13</v>
      </c>
      <c r="Z1306" s="52"/>
      <c r="AA1306" s="25">
        <f t="shared" si="332"/>
        <v>0</v>
      </c>
      <c r="AB1306" s="25"/>
      <c r="AC1306" s="25"/>
      <c r="AD1306" s="25"/>
      <c r="AE1306" s="24"/>
      <c r="AF1306" s="24"/>
      <c r="AG1306" s="52"/>
      <c r="AH1306" s="22" t="s">
        <v>1397</v>
      </c>
      <c r="AI1306" s="26"/>
      <c r="AJ1306" s="22" t="s">
        <v>1739</v>
      </c>
    </row>
    <row r="1307" spans="1:36" x14ac:dyDescent="0.2">
      <c r="A1307" s="5">
        <v>1315</v>
      </c>
      <c r="B1307" s="80">
        <v>331018840774</v>
      </c>
      <c r="C1307" s="81">
        <v>540205401893</v>
      </c>
      <c r="D1307" s="52" t="s">
        <v>2371</v>
      </c>
      <c r="E1307" s="52" t="s">
        <v>2372</v>
      </c>
      <c r="F1307" s="52" t="s">
        <v>1942</v>
      </c>
      <c r="G1307" s="58">
        <v>17</v>
      </c>
      <c r="H1307" s="58"/>
      <c r="I1307" s="52" t="s">
        <v>2373</v>
      </c>
      <c r="J1307" s="52">
        <v>122061</v>
      </c>
      <c r="K1307" s="51"/>
      <c r="L1307" s="52"/>
      <c r="M1307" s="22">
        <v>228</v>
      </c>
      <c r="N1307" s="22"/>
      <c r="O1307" s="23">
        <v>1</v>
      </c>
      <c r="P1307" s="23">
        <v>1</v>
      </c>
      <c r="Q1307" s="19">
        <f t="shared" si="333"/>
        <v>-228</v>
      </c>
      <c r="R1307" s="19">
        <f t="shared" si="334"/>
        <v>-228</v>
      </c>
      <c r="S1307" s="5">
        <f t="shared" si="344"/>
        <v>0</v>
      </c>
      <c r="T1307" s="5">
        <f t="shared" si="345"/>
        <v>0</v>
      </c>
      <c r="U1307" s="5">
        <f t="shared" si="341"/>
        <v>0</v>
      </c>
      <c r="V1307" s="24">
        <v>0</v>
      </c>
      <c r="W1307" s="12">
        <f t="shared" si="342"/>
        <v>-28987.920000000002</v>
      </c>
      <c r="X1307" s="12">
        <f t="shared" si="343"/>
        <v>-37731.72</v>
      </c>
      <c r="Y1307" s="12">
        <f t="shared" si="346"/>
        <v>-66719.64</v>
      </c>
      <c r="Z1307" s="52"/>
      <c r="AA1307" s="25">
        <f t="shared" si="332"/>
        <v>0</v>
      </c>
      <c r="AB1307" s="25"/>
      <c r="AC1307" s="25"/>
      <c r="AD1307" s="25"/>
      <c r="AE1307" s="24">
        <v>1</v>
      </c>
      <c r="AF1307" s="24"/>
      <c r="AG1307" s="52"/>
      <c r="AH1307" s="22" t="s">
        <v>1397</v>
      </c>
      <c r="AI1307" s="26"/>
      <c r="AJ1307" s="22" t="s">
        <v>1739</v>
      </c>
    </row>
    <row r="1308" spans="1:36" x14ac:dyDescent="0.2">
      <c r="A1308" s="5">
        <v>1316</v>
      </c>
      <c r="B1308" s="80">
        <v>330100223675</v>
      </c>
      <c r="C1308" s="81">
        <v>50140002602</v>
      </c>
      <c r="D1308" s="52" t="s">
        <v>2374</v>
      </c>
      <c r="E1308" s="52" t="s">
        <v>2219</v>
      </c>
      <c r="F1308" s="52"/>
      <c r="G1308" s="58"/>
      <c r="H1308" s="58"/>
      <c r="I1308" s="52" t="s">
        <v>2375</v>
      </c>
      <c r="J1308" s="52" t="s">
        <v>228</v>
      </c>
      <c r="K1308" s="51"/>
      <c r="L1308" s="52"/>
      <c r="M1308" s="22">
        <v>209</v>
      </c>
      <c r="N1308" s="22"/>
      <c r="O1308" s="23">
        <v>1</v>
      </c>
      <c r="P1308" s="23">
        <v>1</v>
      </c>
      <c r="Q1308" s="19">
        <f t="shared" si="333"/>
        <v>-209</v>
      </c>
      <c r="R1308" s="19">
        <f t="shared" si="334"/>
        <v>-209</v>
      </c>
      <c r="S1308" s="5">
        <f t="shared" si="344"/>
        <v>0</v>
      </c>
      <c r="T1308" s="5">
        <f t="shared" si="345"/>
        <v>0</v>
      </c>
      <c r="U1308" s="5">
        <f t="shared" si="341"/>
        <v>0</v>
      </c>
      <c r="V1308" s="24">
        <v>0</v>
      </c>
      <c r="W1308" s="12">
        <f t="shared" si="342"/>
        <v>-26572.26</v>
      </c>
      <c r="X1308" s="12">
        <f t="shared" si="343"/>
        <v>-34587.410000000003</v>
      </c>
      <c r="Y1308" s="12">
        <f t="shared" si="346"/>
        <v>-61159.67</v>
      </c>
      <c r="Z1308" s="52"/>
      <c r="AA1308" s="25">
        <f t="shared" si="332"/>
        <v>0</v>
      </c>
      <c r="AB1308" s="25"/>
      <c r="AC1308" s="25"/>
      <c r="AD1308" s="25"/>
      <c r="AE1308" s="24"/>
      <c r="AF1308" s="24"/>
      <c r="AG1308" s="52"/>
      <c r="AH1308" s="22" t="s">
        <v>1397</v>
      </c>
      <c r="AI1308" s="26"/>
      <c r="AJ1308" s="22" t="s">
        <v>1739</v>
      </c>
    </row>
    <row r="1309" spans="1:36" x14ac:dyDescent="0.2">
      <c r="A1309" s="5">
        <v>1317</v>
      </c>
      <c r="B1309" s="93">
        <v>331010521462</v>
      </c>
      <c r="C1309" s="94"/>
      <c r="D1309" s="74" t="s">
        <v>2376</v>
      </c>
      <c r="E1309" s="52" t="s">
        <v>851</v>
      </c>
      <c r="F1309" s="52"/>
      <c r="G1309" s="58"/>
      <c r="H1309" s="58"/>
      <c r="I1309" s="19">
        <v>0</v>
      </c>
      <c r="J1309" s="50"/>
      <c r="K1309" s="51"/>
      <c r="L1309" s="50"/>
      <c r="M1309" s="22">
        <v>0</v>
      </c>
      <c r="N1309" s="22"/>
      <c r="O1309" s="23">
        <v>1</v>
      </c>
      <c r="P1309" s="23">
        <v>1</v>
      </c>
      <c r="Q1309" s="19">
        <f t="shared" si="333"/>
        <v>0</v>
      </c>
      <c r="R1309" s="19">
        <f t="shared" si="334"/>
        <v>0</v>
      </c>
      <c r="S1309" s="5">
        <f t="shared" si="344"/>
        <v>0</v>
      </c>
      <c r="T1309" s="5">
        <f t="shared" si="345"/>
        <v>0</v>
      </c>
      <c r="U1309" s="5">
        <f t="shared" si="341"/>
        <v>0</v>
      </c>
      <c r="V1309" s="24">
        <v>0</v>
      </c>
      <c r="W1309" s="12">
        <f t="shared" si="342"/>
        <v>0</v>
      </c>
      <c r="X1309" s="12">
        <f t="shared" si="343"/>
        <v>0</v>
      </c>
      <c r="Y1309" s="12">
        <f t="shared" si="346"/>
        <v>0</v>
      </c>
      <c r="Z1309" s="52"/>
      <c r="AA1309" s="25">
        <f t="shared" si="332"/>
        <v>0</v>
      </c>
      <c r="AB1309" s="25"/>
      <c r="AC1309" s="25"/>
      <c r="AD1309" s="25"/>
      <c r="AE1309" s="24"/>
      <c r="AF1309" s="24"/>
      <c r="AG1309" s="50"/>
      <c r="AH1309" s="22" t="s">
        <v>745</v>
      </c>
      <c r="AI1309" s="26"/>
      <c r="AJ1309" s="22" t="s">
        <v>1739</v>
      </c>
    </row>
    <row r="1310" spans="1:36" x14ac:dyDescent="0.2">
      <c r="A1310" s="5">
        <v>1318</v>
      </c>
      <c r="B1310" s="59">
        <v>331010515919</v>
      </c>
      <c r="C1310" s="82">
        <v>610998402174</v>
      </c>
      <c r="D1310" s="52" t="s">
        <v>2377</v>
      </c>
      <c r="E1310" s="52" t="s">
        <v>2378</v>
      </c>
      <c r="F1310" s="52" t="s">
        <v>1067</v>
      </c>
      <c r="G1310" s="58">
        <v>2</v>
      </c>
      <c r="H1310" s="58">
        <v>77</v>
      </c>
      <c r="I1310" s="50">
        <v>19017310</v>
      </c>
      <c r="J1310" s="50">
        <v>0</v>
      </c>
      <c r="K1310" s="51"/>
      <c r="L1310" s="50"/>
      <c r="M1310" s="22">
        <v>16</v>
      </c>
      <c r="N1310" s="22"/>
      <c r="O1310" s="23">
        <v>1</v>
      </c>
      <c r="P1310" s="23">
        <v>1</v>
      </c>
      <c r="Q1310" s="19">
        <f t="shared" si="333"/>
        <v>-16</v>
      </c>
      <c r="R1310" s="19">
        <f t="shared" si="334"/>
        <v>-16</v>
      </c>
      <c r="S1310" s="5">
        <f t="shared" si="344"/>
        <v>0</v>
      </c>
      <c r="T1310" s="5">
        <f t="shared" si="345"/>
        <v>0</v>
      </c>
      <c r="U1310" s="5">
        <f t="shared" si="341"/>
        <v>0</v>
      </c>
      <c r="V1310" s="24">
        <v>0</v>
      </c>
      <c r="W1310" s="12">
        <f t="shared" si="342"/>
        <v>-2034.24</v>
      </c>
      <c r="X1310" s="12">
        <f t="shared" si="343"/>
        <v>-2647.84</v>
      </c>
      <c r="Y1310" s="12">
        <f t="shared" si="346"/>
        <v>-4682.08</v>
      </c>
      <c r="Z1310" s="66"/>
      <c r="AA1310" s="25">
        <f t="shared" si="332"/>
        <v>0</v>
      </c>
      <c r="AB1310" s="25"/>
      <c r="AC1310" s="25"/>
      <c r="AD1310" s="25"/>
      <c r="AE1310" s="24">
        <v>1</v>
      </c>
      <c r="AF1310" s="24"/>
      <c r="AG1310" s="50"/>
      <c r="AH1310" s="22" t="s">
        <v>745</v>
      </c>
      <c r="AI1310" s="26"/>
      <c r="AJ1310" s="22" t="s">
        <v>1739</v>
      </c>
    </row>
    <row r="1311" spans="1:36" x14ac:dyDescent="0.2">
      <c r="A1311" s="5">
        <v>1319</v>
      </c>
      <c r="B1311" s="59">
        <v>331010357955</v>
      </c>
      <c r="C1311" s="82">
        <v>601003401544</v>
      </c>
      <c r="D1311" s="52" t="s">
        <v>2379</v>
      </c>
      <c r="E1311" s="52" t="s">
        <v>2380</v>
      </c>
      <c r="F1311" s="52" t="s">
        <v>1260</v>
      </c>
      <c r="G1311" s="58">
        <v>26</v>
      </c>
      <c r="H1311" s="58">
        <v>34</v>
      </c>
      <c r="I1311" s="50">
        <v>13335766</v>
      </c>
      <c r="J1311" s="50" t="s">
        <v>3283</v>
      </c>
      <c r="K1311" s="51"/>
      <c r="L1311" s="50"/>
      <c r="M1311" s="22">
        <v>16</v>
      </c>
      <c r="N1311" s="22"/>
      <c r="O1311" s="23">
        <v>1</v>
      </c>
      <c r="P1311" s="23">
        <v>1</v>
      </c>
      <c r="Q1311" s="19">
        <f t="shared" si="333"/>
        <v>-16</v>
      </c>
      <c r="R1311" s="19">
        <f t="shared" si="334"/>
        <v>-16</v>
      </c>
      <c r="S1311" s="5">
        <f t="shared" si="344"/>
        <v>0</v>
      </c>
      <c r="T1311" s="5">
        <f t="shared" si="345"/>
        <v>0</v>
      </c>
      <c r="U1311" s="5">
        <f t="shared" si="341"/>
        <v>0</v>
      </c>
      <c r="V1311" s="24">
        <v>0</v>
      </c>
      <c r="W1311" s="12">
        <f t="shared" si="342"/>
        <v>-2034.24</v>
      </c>
      <c r="X1311" s="12">
        <f t="shared" si="343"/>
        <v>-2647.84</v>
      </c>
      <c r="Y1311" s="12">
        <f t="shared" si="346"/>
        <v>-4682.08</v>
      </c>
      <c r="Z1311" s="66"/>
      <c r="AA1311" s="25">
        <f t="shared" si="332"/>
        <v>0</v>
      </c>
      <c r="AB1311" s="25"/>
      <c r="AC1311" s="25"/>
      <c r="AD1311" s="25"/>
      <c r="AE1311" s="24">
        <v>1</v>
      </c>
      <c r="AF1311" s="24"/>
      <c r="AG1311" s="50"/>
      <c r="AH1311" s="22" t="s">
        <v>745</v>
      </c>
      <c r="AI1311" s="26"/>
      <c r="AJ1311" s="22" t="s">
        <v>1739</v>
      </c>
    </row>
    <row r="1312" spans="1:36" x14ac:dyDescent="0.2">
      <c r="A1312" s="5">
        <v>1320</v>
      </c>
      <c r="B1312" s="106"/>
      <c r="C1312" s="107">
        <v>690115401399</v>
      </c>
      <c r="D1312" s="75" t="s">
        <v>2381</v>
      </c>
      <c r="E1312" s="52" t="s">
        <v>2382</v>
      </c>
      <c r="F1312" s="52" t="s">
        <v>1942</v>
      </c>
      <c r="G1312" s="58">
        <v>13</v>
      </c>
      <c r="H1312" s="58">
        <v>34</v>
      </c>
      <c r="I1312" s="50">
        <v>16701825</v>
      </c>
      <c r="J1312" s="50">
        <v>48250</v>
      </c>
      <c r="K1312" s="51"/>
      <c r="L1312" s="50"/>
      <c r="M1312" s="22">
        <v>218</v>
      </c>
      <c r="N1312" s="22"/>
      <c r="O1312" s="23">
        <v>1</v>
      </c>
      <c r="P1312" s="23">
        <v>1</v>
      </c>
      <c r="Q1312" s="19">
        <f t="shared" si="333"/>
        <v>-218</v>
      </c>
      <c r="R1312" s="19">
        <f t="shared" si="334"/>
        <v>-218</v>
      </c>
      <c r="S1312" s="5">
        <f t="shared" si="344"/>
        <v>0</v>
      </c>
      <c r="T1312" s="5">
        <f t="shared" si="345"/>
        <v>0</v>
      </c>
      <c r="U1312" s="5">
        <f t="shared" si="341"/>
        <v>0</v>
      </c>
      <c r="V1312" s="24">
        <v>0</v>
      </c>
      <c r="W1312" s="12">
        <f t="shared" si="342"/>
        <v>-27716.52</v>
      </c>
      <c r="X1312" s="12">
        <f t="shared" si="343"/>
        <v>-36076.82</v>
      </c>
      <c r="Y1312" s="12">
        <f t="shared" si="346"/>
        <v>-63793.34</v>
      </c>
      <c r="Z1312" s="52"/>
      <c r="AA1312" s="25">
        <f t="shared" si="332"/>
        <v>0</v>
      </c>
      <c r="AB1312" s="25"/>
      <c r="AC1312" s="25"/>
      <c r="AD1312" s="25"/>
      <c r="AE1312" s="24">
        <v>1</v>
      </c>
      <c r="AF1312" s="24"/>
      <c r="AG1312" s="50"/>
      <c r="AH1312" s="22" t="s">
        <v>745</v>
      </c>
      <c r="AI1312" s="26"/>
      <c r="AJ1312" s="22" t="s">
        <v>1739</v>
      </c>
    </row>
    <row r="1313" spans="1:36" x14ac:dyDescent="0.2">
      <c r="A1313" s="5">
        <v>1321</v>
      </c>
      <c r="B1313" s="80">
        <v>331010667544</v>
      </c>
      <c r="C1313" s="87">
        <v>571128401249</v>
      </c>
      <c r="D1313" s="52" t="s">
        <v>2383</v>
      </c>
      <c r="E1313" s="52" t="s">
        <v>2384</v>
      </c>
      <c r="F1313" s="52"/>
      <c r="G1313" s="58"/>
      <c r="H1313" s="58"/>
      <c r="I1313" s="50" t="s">
        <v>2385</v>
      </c>
      <c r="J1313" s="50">
        <v>51310</v>
      </c>
      <c r="K1313" s="51"/>
      <c r="L1313" s="50"/>
      <c r="M1313" s="22">
        <v>117</v>
      </c>
      <c r="N1313" s="22"/>
      <c r="O1313" s="23">
        <v>1</v>
      </c>
      <c r="P1313" s="23">
        <v>1</v>
      </c>
      <c r="Q1313" s="19">
        <f t="shared" si="333"/>
        <v>-117</v>
      </c>
      <c r="R1313" s="19">
        <f t="shared" si="334"/>
        <v>-117</v>
      </c>
      <c r="S1313" s="5">
        <f t="shared" si="344"/>
        <v>0</v>
      </c>
      <c r="T1313" s="5">
        <f t="shared" si="345"/>
        <v>0</v>
      </c>
      <c r="U1313" s="5">
        <f t="shared" si="341"/>
        <v>0</v>
      </c>
      <c r="V1313" s="24">
        <v>0</v>
      </c>
      <c r="W1313" s="12">
        <f t="shared" si="342"/>
        <v>-14875.38</v>
      </c>
      <c r="X1313" s="12">
        <f t="shared" si="343"/>
        <v>-19362.330000000002</v>
      </c>
      <c r="Y1313" s="12">
        <f t="shared" si="346"/>
        <v>-34237.71</v>
      </c>
      <c r="Z1313" s="52"/>
      <c r="AA1313" s="25">
        <f t="shared" si="332"/>
        <v>0</v>
      </c>
      <c r="AB1313" s="25"/>
      <c r="AC1313" s="25"/>
      <c r="AD1313" s="25"/>
      <c r="AE1313" s="24"/>
      <c r="AF1313" s="24"/>
      <c r="AG1313" s="50"/>
      <c r="AH1313" s="22" t="s">
        <v>745</v>
      </c>
      <c r="AI1313" s="26"/>
      <c r="AJ1313" s="22" t="s">
        <v>1739</v>
      </c>
    </row>
    <row r="1314" spans="1:36" x14ac:dyDescent="0.2">
      <c r="A1314" s="5">
        <v>1322</v>
      </c>
      <c r="B1314" s="80">
        <v>331000032472</v>
      </c>
      <c r="C1314" s="87">
        <v>130240010654</v>
      </c>
      <c r="D1314" s="52" t="s">
        <v>2386</v>
      </c>
      <c r="E1314" s="52" t="s">
        <v>2387</v>
      </c>
      <c r="F1314" s="52" t="s">
        <v>123</v>
      </c>
      <c r="G1314" s="58" t="s">
        <v>49</v>
      </c>
      <c r="H1314" s="58"/>
      <c r="I1314" s="50">
        <v>14604391</v>
      </c>
      <c r="J1314" s="50">
        <v>5530990.5530981999</v>
      </c>
      <c r="K1314" s="51"/>
      <c r="L1314" s="50"/>
      <c r="M1314" s="22">
        <v>20</v>
      </c>
      <c r="N1314" s="22"/>
      <c r="O1314" s="23">
        <v>1</v>
      </c>
      <c r="P1314" s="23">
        <v>1</v>
      </c>
      <c r="Q1314" s="19">
        <f t="shared" si="333"/>
        <v>-20</v>
      </c>
      <c r="R1314" s="19">
        <f t="shared" si="334"/>
        <v>-20</v>
      </c>
      <c r="S1314" s="5">
        <f t="shared" si="344"/>
        <v>0</v>
      </c>
      <c r="T1314" s="5">
        <f t="shared" si="345"/>
        <v>0</v>
      </c>
      <c r="U1314" s="5">
        <f t="shared" si="341"/>
        <v>0</v>
      </c>
      <c r="V1314" s="24">
        <v>0</v>
      </c>
      <c r="W1314" s="12">
        <f t="shared" si="342"/>
        <v>-2542.8000000000002</v>
      </c>
      <c r="X1314" s="12">
        <f t="shared" si="343"/>
        <v>-3309.8</v>
      </c>
      <c r="Y1314" s="12">
        <f t="shared" si="346"/>
        <v>-5852.6</v>
      </c>
      <c r="Z1314" s="52"/>
      <c r="AA1314" s="25">
        <f t="shared" si="332"/>
        <v>0</v>
      </c>
      <c r="AB1314" s="25"/>
      <c r="AC1314" s="25"/>
      <c r="AD1314" s="25"/>
      <c r="AE1314" s="24">
        <v>1</v>
      </c>
      <c r="AF1314" s="24"/>
      <c r="AG1314" s="50"/>
      <c r="AH1314" s="22" t="s">
        <v>6572</v>
      </c>
      <c r="AI1314" s="26"/>
      <c r="AJ1314" s="22" t="s">
        <v>1739</v>
      </c>
    </row>
    <row r="1315" spans="1:36" x14ac:dyDescent="0.2">
      <c r="A1315" s="5">
        <v>1323</v>
      </c>
      <c r="B1315" s="80"/>
      <c r="C1315" s="87">
        <v>130240010654</v>
      </c>
      <c r="D1315" s="52" t="s">
        <v>2386</v>
      </c>
      <c r="E1315" s="52" t="s">
        <v>2387</v>
      </c>
      <c r="F1315" s="52"/>
      <c r="G1315" s="58"/>
      <c r="H1315" s="58"/>
      <c r="I1315" s="50"/>
      <c r="J1315" s="50"/>
      <c r="K1315" s="51"/>
      <c r="L1315" s="50"/>
      <c r="M1315" s="22">
        <v>8</v>
      </c>
      <c r="N1315" s="22"/>
      <c r="O1315" s="23">
        <v>1</v>
      </c>
      <c r="P1315" s="23">
        <v>1</v>
      </c>
      <c r="Q1315" s="19">
        <f t="shared" si="333"/>
        <v>-8</v>
      </c>
      <c r="R1315" s="19">
        <f t="shared" si="334"/>
        <v>-8</v>
      </c>
      <c r="S1315" s="5">
        <f t="shared" si="344"/>
        <v>0</v>
      </c>
      <c r="T1315" s="5">
        <f t="shared" si="345"/>
        <v>0</v>
      </c>
      <c r="U1315" s="5">
        <f t="shared" si="341"/>
        <v>0</v>
      </c>
      <c r="V1315" s="24">
        <v>0</v>
      </c>
      <c r="W1315" s="12">
        <f t="shared" si="342"/>
        <v>-1017.12</v>
      </c>
      <c r="X1315" s="12">
        <f t="shared" si="343"/>
        <v>-1323.92</v>
      </c>
      <c r="Y1315" s="12">
        <f t="shared" si="346"/>
        <v>-2341.04</v>
      </c>
      <c r="Z1315" s="52"/>
      <c r="AA1315" s="25">
        <f t="shared" si="332"/>
        <v>0</v>
      </c>
      <c r="AB1315" s="25"/>
      <c r="AC1315" s="25"/>
      <c r="AD1315" s="25"/>
      <c r="AE1315" s="24">
        <v>1</v>
      </c>
      <c r="AF1315" s="24"/>
      <c r="AG1315" s="50"/>
      <c r="AH1315" s="22" t="s">
        <v>6572</v>
      </c>
      <c r="AI1315" s="26"/>
      <c r="AJ1315" s="22" t="s">
        <v>1739</v>
      </c>
    </row>
    <row r="1316" spans="1:36" x14ac:dyDescent="0.2">
      <c r="A1316" s="5">
        <v>1324</v>
      </c>
      <c r="B1316" s="80">
        <v>331000008579</v>
      </c>
      <c r="C1316" s="87">
        <v>951240000620</v>
      </c>
      <c r="D1316" s="52" t="s">
        <v>2388</v>
      </c>
      <c r="E1316" s="52" t="s">
        <v>2389</v>
      </c>
      <c r="F1316" s="52" t="s">
        <v>494</v>
      </c>
      <c r="G1316" s="58">
        <v>72</v>
      </c>
      <c r="H1316" s="58"/>
      <c r="I1316" s="50">
        <v>3104185</v>
      </c>
      <c r="J1316" s="50">
        <v>39115</v>
      </c>
      <c r="K1316" s="51"/>
      <c r="L1316" s="50"/>
      <c r="M1316" s="22">
        <v>3506</v>
      </c>
      <c r="N1316" s="22"/>
      <c r="O1316" s="23">
        <v>0.89</v>
      </c>
      <c r="P1316" s="23">
        <v>0.89</v>
      </c>
      <c r="Q1316" s="19">
        <f t="shared" si="333"/>
        <v>-3120.34</v>
      </c>
      <c r="R1316" s="19">
        <f t="shared" si="334"/>
        <v>-3120.34</v>
      </c>
      <c r="S1316" s="5">
        <f t="shared" si="344"/>
        <v>0</v>
      </c>
      <c r="T1316" s="5">
        <f t="shared" si="345"/>
        <v>0</v>
      </c>
      <c r="U1316" s="5">
        <f t="shared" si="341"/>
        <v>0</v>
      </c>
      <c r="V1316" s="24">
        <v>0</v>
      </c>
      <c r="W1316" s="12">
        <f t="shared" si="342"/>
        <v>-188187.70540000001</v>
      </c>
      <c r="X1316" s="12">
        <f t="shared" si="343"/>
        <v>-272592.90240000002</v>
      </c>
      <c r="Y1316" s="12">
        <f t="shared" si="346"/>
        <v>-460780.6078</v>
      </c>
      <c r="Z1316" s="52"/>
      <c r="AA1316" s="25">
        <f t="shared" si="332"/>
        <v>0</v>
      </c>
      <c r="AB1316" s="25"/>
      <c r="AC1316" s="25"/>
      <c r="AD1316" s="25"/>
      <c r="AE1316" s="24">
        <v>1</v>
      </c>
      <c r="AF1316" s="24"/>
      <c r="AG1316" s="108"/>
      <c r="AH1316" s="19" t="s">
        <v>33</v>
      </c>
      <c r="AI1316" s="26"/>
      <c r="AJ1316" s="22" t="s">
        <v>6703</v>
      </c>
    </row>
    <row r="1317" spans="1:36" x14ac:dyDescent="0.2">
      <c r="A1317" s="5">
        <v>1325</v>
      </c>
      <c r="B1317" s="80">
        <v>331000038229</v>
      </c>
      <c r="C1317" s="87">
        <v>81240016634</v>
      </c>
      <c r="D1317" s="52" t="s">
        <v>2391</v>
      </c>
      <c r="E1317" s="52" t="s">
        <v>2392</v>
      </c>
      <c r="F1317" s="52" t="s">
        <v>2393</v>
      </c>
      <c r="G1317" s="58">
        <v>2</v>
      </c>
      <c r="H1317" s="58"/>
      <c r="I1317" s="50">
        <v>96439613</v>
      </c>
      <c r="J1317" s="50">
        <v>88537</v>
      </c>
      <c r="K1317" s="51"/>
      <c r="L1317" s="50"/>
      <c r="M1317" s="22">
        <v>4695</v>
      </c>
      <c r="N1317" s="22"/>
      <c r="O1317" s="23">
        <v>1</v>
      </c>
      <c r="P1317" s="23">
        <v>1</v>
      </c>
      <c r="Q1317" s="19">
        <f t="shared" si="333"/>
        <v>-4695</v>
      </c>
      <c r="R1317" s="19">
        <f t="shared" si="334"/>
        <v>-4695</v>
      </c>
      <c r="S1317" s="5">
        <f t="shared" si="344"/>
        <v>0</v>
      </c>
      <c r="T1317" s="5">
        <f t="shared" si="345"/>
        <v>0</v>
      </c>
      <c r="U1317" s="5">
        <f t="shared" si="341"/>
        <v>0</v>
      </c>
      <c r="V1317" s="24">
        <v>0</v>
      </c>
      <c r="W1317" s="12">
        <f t="shared" si="342"/>
        <v>-283155.45</v>
      </c>
      <c r="X1317" s="12">
        <f t="shared" si="343"/>
        <v>-410155.2</v>
      </c>
      <c r="Y1317" s="12">
        <f t="shared" si="346"/>
        <v>-693310.65</v>
      </c>
      <c r="Z1317" s="52"/>
      <c r="AA1317" s="25">
        <f t="shared" si="332"/>
        <v>0</v>
      </c>
      <c r="AB1317" s="25"/>
      <c r="AC1317" s="25"/>
      <c r="AD1317" s="25"/>
      <c r="AE1317" s="24">
        <v>1</v>
      </c>
      <c r="AF1317" s="24"/>
      <c r="AG1317" s="50"/>
      <c r="AH1317" s="19" t="s">
        <v>33</v>
      </c>
      <c r="AI1317" s="26"/>
      <c r="AJ1317" s="22" t="s">
        <v>6703</v>
      </c>
    </row>
    <row r="1318" spans="1:36" x14ac:dyDescent="0.2">
      <c r="A1318" s="5">
        <v>1326</v>
      </c>
      <c r="B1318" s="80">
        <v>331000038229</v>
      </c>
      <c r="C1318" s="87">
        <v>81240016634</v>
      </c>
      <c r="D1318" s="52" t="s">
        <v>2394</v>
      </c>
      <c r="E1318" s="52" t="s">
        <v>2395</v>
      </c>
      <c r="F1318" s="52" t="s">
        <v>2393</v>
      </c>
      <c r="G1318" s="58">
        <v>2</v>
      </c>
      <c r="H1318" s="58"/>
      <c r="I1318" s="50">
        <v>8502905</v>
      </c>
      <c r="J1318" s="50">
        <v>88536</v>
      </c>
      <c r="K1318" s="51"/>
      <c r="L1318" s="50"/>
      <c r="M1318" s="22">
        <v>1514</v>
      </c>
      <c r="N1318" s="22"/>
      <c r="O1318" s="23">
        <v>1</v>
      </c>
      <c r="P1318" s="23">
        <v>1</v>
      </c>
      <c r="Q1318" s="19">
        <f t="shared" si="333"/>
        <v>-1514</v>
      </c>
      <c r="R1318" s="19">
        <f t="shared" si="334"/>
        <v>-1514</v>
      </c>
      <c r="S1318" s="5">
        <f t="shared" si="344"/>
        <v>0</v>
      </c>
      <c r="T1318" s="5">
        <f t="shared" si="345"/>
        <v>0</v>
      </c>
      <c r="U1318" s="5">
        <f t="shared" si="341"/>
        <v>0</v>
      </c>
      <c r="V1318" s="24">
        <v>0</v>
      </c>
      <c r="W1318" s="12">
        <f t="shared" si="342"/>
        <v>-91309.34</v>
      </c>
      <c r="X1318" s="12">
        <f t="shared" si="343"/>
        <v>-132263.04000000001</v>
      </c>
      <c r="Y1318" s="12">
        <f t="shared" si="346"/>
        <v>-223572.38</v>
      </c>
      <c r="Z1318" s="52"/>
      <c r="AA1318" s="25">
        <f t="shared" si="332"/>
        <v>0</v>
      </c>
      <c r="AB1318" s="25"/>
      <c r="AC1318" s="25"/>
      <c r="AD1318" s="25"/>
      <c r="AE1318" s="24">
        <v>1</v>
      </c>
      <c r="AF1318" s="24"/>
      <c r="AG1318" s="50"/>
      <c r="AH1318" s="19" t="s">
        <v>33</v>
      </c>
      <c r="AI1318" s="26"/>
      <c r="AJ1318" s="22" t="s">
        <v>6703</v>
      </c>
    </row>
    <row r="1319" spans="1:36" x14ac:dyDescent="0.2">
      <c r="A1319" s="5">
        <v>1327</v>
      </c>
      <c r="B1319" s="80">
        <v>330100212592</v>
      </c>
      <c r="C1319" s="87">
        <v>110840002156</v>
      </c>
      <c r="D1319" s="52" t="s">
        <v>2396</v>
      </c>
      <c r="E1319" s="52" t="s">
        <v>2397</v>
      </c>
      <c r="F1319" s="52" t="s">
        <v>2398</v>
      </c>
      <c r="G1319" s="58">
        <v>2</v>
      </c>
      <c r="H1319" s="58"/>
      <c r="I1319" s="52">
        <v>97455956</v>
      </c>
      <c r="J1319" s="52" t="s">
        <v>228</v>
      </c>
      <c r="K1319" s="51"/>
      <c r="L1319" s="52"/>
      <c r="M1319" s="19">
        <v>520</v>
      </c>
      <c r="N1319" s="19"/>
      <c r="O1319" s="23">
        <v>0</v>
      </c>
      <c r="P1319" s="23">
        <v>1</v>
      </c>
      <c r="Q1319" s="19">
        <f t="shared" si="333"/>
        <v>0</v>
      </c>
      <c r="R1319" s="19">
        <f t="shared" si="334"/>
        <v>-520</v>
      </c>
      <c r="S1319" s="19">
        <f t="shared" si="344"/>
        <v>0</v>
      </c>
      <c r="T1319" s="19">
        <f t="shared" si="345"/>
        <v>0</v>
      </c>
      <c r="U1319" s="19">
        <f t="shared" si="341"/>
        <v>0</v>
      </c>
      <c r="V1319" s="24">
        <v>0</v>
      </c>
      <c r="W1319" s="24">
        <f t="shared" si="342"/>
        <v>0</v>
      </c>
      <c r="X1319" s="24">
        <f t="shared" si="343"/>
        <v>-45427.199999999997</v>
      </c>
      <c r="Y1319" s="24">
        <f t="shared" si="346"/>
        <v>-45427.199999999997</v>
      </c>
      <c r="Z1319" s="52"/>
      <c r="AA1319" s="25">
        <f t="shared" si="332"/>
        <v>520</v>
      </c>
      <c r="AB1319" s="25"/>
      <c r="AC1319" s="25"/>
      <c r="AD1319" s="25"/>
      <c r="AE1319" s="24">
        <v>1</v>
      </c>
      <c r="AF1319" s="24"/>
      <c r="AG1319" s="52"/>
      <c r="AH1319" s="19" t="s">
        <v>33</v>
      </c>
      <c r="AI1319" s="250"/>
      <c r="AJ1319" s="22" t="s">
        <v>6703</v>
      </c>
    </row>
    <row r="1320" spans="1:36" x14ac:dyDescent="0.2">
      <c r="A1320" s="5">
        <v>1328</v>
      </c>
      <c r="B1320" s="46">
        <v>620300335541</v>
      </c>
      <c r="C1320" s="47">
        <v>101240008878</v>
      </c>
      <c r="D1320" s="50" t="s">
        <v>2399</v>
      </c>
      <c r="E1320" s="46" t="s">
        <v>2400</v>
      </c>
      <c r="F1320" s="46" t="s">
        <v>2393</v>
      </c>
      <c r="G1320" s="49" t="s">
        <v>49</v>
      </c>
      <c r="H1320" s="49"/>
      <c r="I1320" s="19">
        <v>0</v>
      </c>
      <c r="J1320" s="50"/>
      <c r="K1320" s="51"/>
      <c r="L1320" s="50"/>
      <c r="M1320" s="22">
        <v>1490</v>
      </c>
      <c r="N1320" s="22"/>
      <c r="O1320" s="23">
        <v>1</v>
      </c>
      <c r="P1320" s="23">
        <v>1</v>
      </c>
      <c r="Q1320" s="19">
        <f t="shared" si="333"/>
        <v>-1490</v>
      </c>
      <c r="R1320" s="19">
        <f t="shared" si="334"/>
        <v>-1490</v>
      </c>
      <c r="S1320" s="5">
        <f t="shared" si="344"/>
        <v>0</v>
      </c>
      <c r="T1320" s="5">
        <f t="shared" si="345"/>
        <v>0</v>
      </c>
      <c r="U1320" s="5">
        <f t="shared" si="341"/>
        <v>0</v>
      </c>
      <c r="V1320" s="24">
        <v>0</v>
      </c>
      <c r="W1320" s="12">
        <f t="shared" si="342"/>
        <v>-89861.900000000009</v>
      </c>
      <c r="X1320" s="12">
        <f t="shared" si="343"/>
        <v>-130166.39999999999</v>
      </c>
      <c r="Y1320" s="12">
        <f t="shared" si="346"/>
        <v>-220028.3</v>
      </c>
      <c r="Z1320" s="52"/>
      <c r="AA1320" s="25">
        <f t="shared" si="332"/>
        <v>0</v>
      </c>
      <c r="AB1320" s="25"/>
      <c r="AC1320" s="25"/>
      <c r="AD1320" s="25"/>
      <c r="AE1320" s="24"/>
      <c r="AF1320" s="24"/>
      <c r="AG1320" s="50"/>
      <c r="AH1320" s="19" t="s">
        <v>33</v>
      </c>
      <c r="AI1320" s="26"/>
      <c r="AJ1320" s="22" t="s">
        <v>6703</v>
      </c>
    </row>
    <row r="1321" spans="1:36" x14ac:dyDescent="0.2">
      <c r="A1321" s="5">
        <v>1329</v>
      </c>
      <c r="B1321" s="46">
        <v>620200019028</v>
      </c>
      <c r="C1321" s="47">
        <v>10641017875</v>
      </c>
      <c r="D1321" s="50" t="s">
        <v>2401</v>
      </c>
      <c r="E1321" s="46" t="s">
        <v>2402</v>
      </c>
      <c r="F1321" s="46" t="s">
        <v>2289</v>
      </c>
      <c r="G1321" s="49">
        <v>28</v>
      </c>
      <c r="H1321" s="49"/>
      <c r="I1321" s="46">
        <v>1661121</v>
      </c>
      <c r="J1321" s="50">
        <v>321121</v>
      </c>
      <c r="K1321" s="51"/>
      <c r="L1321" s="50"/>
      <c r="M1321" s="22">
        <v>1221</v>
      </c>
      <c r="N1321" s="22"/>
      <c r="O1321" s="23">
        <v>1</v>
      </c>
      <c r="P1321" s="23">
        <v>1</v>
      </c>
      <c r="Q1321" s="19">
        <f t="shared" si="333"/>
        <v>-1221</v>
      </c>
      <c r="R1321" s="19">
        <f t="shared" si="334"/>
        <v>-1221</v>
      </c>
      <c r="S1321" s="5">
        <f t="shared" si="344"/>
        <v>0</v>
      </c>
      <c r="T1321" s="5">
        <f t="shared" si="345"/>
        <v>0</v>
      </c>
      <c r="U1321" s="5">
        <f t="shared" si="341"/>
        <v>0</v>
      </c>
      <c r="V1321" s="24">
        <v>0</v>
      </c>
      <c r="W1321" s="12">
        <f t="shared" si="342"/>
        <v>-73638.510000000009</v>
      </c>
      <c r="X1321" s="12">
        <f t="shared" si="343"/>
        <v>-106666.56</v>
      </c>
      <c r="Y1321" s="12">
        <f t="shared" si="346"/>
        <v>-180305.07</v>
      </c>
      <c r="Z1321" s="52"/>
      <c r="AA1321" s="25">
        <f t="shared" si="332"/>
        <v>0</v>
      </c>
      <c r="AB1321" s="25"/>
      <c r="AC1321" s="25"/>
      <c r="AD1321" s="25"/>
      <c r="AE1321" s="24"/>
      <c r="AF1321" s="24"/>
      <c r="AG1321" s="50"/>
      <c r="AH1321" s="19" t="s">
        <v>33</v>
      </c>
      <c r="AI1321" s="26"/>
      <c r="AJ1321" s="22" t="s">
        <v>6703</v>
      </c>
    </row>
    <row r="1322" spans="1:36" x14ac:dyDescent="0.2">
      <c r="A1322" s="5">
        <v>1330</v>
      </c>
      <c r="B1322" s="46">
        <v>331000038724</v>
      </c>
      <c r="C1322" s="47">
        <v>970440002506</v>
      </c>
      <c r="D1322" s="50" t="s">
        <v>2403</v>
      </c>
      <c r="E1322" s="46" t="s">
        <v>2404</v>
      </c>
      <c r="F1322" s="46" t="s">
        <v>58</v>
      </c>
      <c r="G1322" s="49">
        <v>24</v>
      </c>
      <c r="H1322" s="49"/>
      <c r="I1322" s="50">
        <v>8002591</v>
      </c>
      <c r="J1322" s="50">
        <v>89511</v>
      </c>
      <c r="K1322" s="51"/>
      <c r="L1322" s="50"/>
      <c r="M1322" s="22">
        <v>47939</v>
      </c>
      <c r="N1322" s="22"/>
      <c r="O1322" s="23">
        <v>1</v>
      </c>
      <c r="P1322" s="23">
        <v>1</v>
      </c>
      <c r="Q1322" s="19">
        <f t="shared" si="333"/>
        <v>-47939</v>
      </c>
      <c r="R1322" s="19">
        <f t="shared" si="334"/>
        <v>-47939</v>
      </c>
      <c r="S1322" s="5">
        <f t="shared" si="344"/>
        <v>0</v>
      </c>
      <c r="T1322" s="5">
        <f t="shared" si="345"/>
        <v>0</v>
      </c>
      <c r="U1322" s="5">
        <f t="shared" si="341"/>
        <v>0</v>
      </c>
      <c r="V1322" s="24">
        <v>0</v>
      </c>
      <c r="W1322" s="12">
        <f t="shared" si="342"/>
        <v>-2891201.0900000003</v>
      </c>
      <c r="X1322" s="12">
        <f t="shared" si="343"/>
        <v>-4187951.04</v>
      </c>
      <c r="Y1322" s="12">
        <f t="shared" si="346"/>
        <v>-7079152.1300000008</v>
      </c>
      <c r="Z1322" s="52"/>
      <c r="AA1322" s="25">
        <f t="shared" si="332"/>
        <v>0</v>
      </c>
      <c r="AB1322" s="25"/>
      <c r="AC1322" s="25"/>
      <c r="AD1322" s="25"/>
      <c r="AE1322" s="24">
        <v>1</v>
      </c>
      <c r="AF1322" s="24"/>
      <c r="AG1322" s="50"/>
      <c r="AH1322" s="22" t="s">
        <v>53</v>
      </c>
      <c r="AI1322" s="26"/>
      <c r="AJ1322" s="22" t="s">
        <v>6703</v>
      </c>
    </row>
    <row r="1323" spans="1:36" s="200" customFormat="1" x14ac:dyDescent="0.2">
      <c r="A1323" s="19">
        <v>1331</v>
      </c>
      <c r="B1323" s="59">
        <v>331000039535</v>
      </c>
      <c r="C1323" s="82">
        <v>940740000753</v>
      </c>
      <c r="D1323" s="52" t="s">
        <v>2405</v>
      </c>
      <c r="E1323" s="59" t="s">
        <v>2406</v>
      </c>
      <c r="F1323" s="59" t="s">
        <v>58</v>
      </c>
      <c r="G1323" s="58">
        <v>18</v>
      </c>
      <c r="H1323" s="58"/>
      <c r="I1323" s="19">
        <v>0</v>
      </c>
      <c r="J1323" s="52"/>
      <c r="K1323" s="51"/>
      <c r="L1323" s="52"/>
      <c r="M1323" s="19">
        <v>30323</v>
      </c>
      <c r="N1323" s="19"/>
      <c r="O1323" s="23">
        <v>1</v>
      </c>
      <c r="P1323" s="23">
        <v>1</v>
      </c>
      <c r="Q1323" s="19">
        <f t="shared" si="333"/>
        <v>-30323</v>
      </c>
      <c r="R1323" s="19">
        <f t="shared" si="334"/>
        <v>-30323</v>
      </c>
      <c r="S1323" s="19">
        <f t="shared" si="344"/>
        <v>0</v>
      </c>
      <c r="T1323" s="19">
        <f t="shared" si="345"/>
        <v>0</v>
      </c>
      <c r="U1323" s="19">
        <f t="shared" si="341"/>
        <v>0</v>
      </c>
      <c r="V1323" s="24">
        <v>0</v>
      </c>
      <c r="W1323" s="24">
        <f t="shared" si="342"/>
        <v>-1828780.1300000001</v>
      </c>
      <c r="X1323" s="24">
        <f t="shared" si="343"/>
        <v>-2649017.2799999998</v>
      </c>
      <c r="Y1323" s="24">
        <f t="shared" si="346"/>
        <v>-4477797.41</v>
      </c>
      <c r="Z1323" s="52"/>
      <c r="AA1323" s="25">
        <f t="shared" si="332"/>
        <v>0</v>
      </c>
      <c r="AB1323" s="25"/>
      <c r="AC1323" s="25"/>
      <c r="AD1323" s="25"/>
      <c r="AE1323" s="24"/>
      <c r="AF1323" s="24"/>
      <c r="AG1323" s="52"/>
      <c r="AH1323" s="19" t="s">
        <v>53</v>
      </c>
      <c r="AI1323" s="250"/>
      <c r="AJ1323" s="22" t="s">
        <v>6703</v>
      </c>
    </row>
    <row r="1324" spans="1:36" s="200" customFormat="1" x14ac:dyDescent="0.2">
      <c r="A1324" s="19">
        <v>1332</v>
      </c>
      <c r="B1324" s="59">
        <v>331000039535</v>
      </c>
      <c r="C1324" s="82">
        <v>940740000753</v>
      </c>
      <c r="D1324" s="52" t="s">
        <v>2405</v>
      </c>
      <c r="E1324" s="59" t="s">
        <v>2406</v>
      </c>
      <c r="F1324" s="59" t="s">
        <v>58</v>
      </c>
      <c r="G1324" s="58">
        <v>18</v>
      </c>
      <c r="H1324" s="58"/>
      <c r="I1324" s="19">
        <v>0</v>
      </c>
      <c r="J1324" s="52"/>
      <c r="K1324" s="51"/>
      <c r="L1324" s="52"/>
      <c r="M1324" s="19">
        <v>14212</v>
      </c>
      <c r="N1324" s="19"/>
      <c r="O1324" s="23">
        <v>1</v>
      </c>
      <c r="P1324" s="23">
        <v>1</v>
      </c>
      <c r="Q1324" s="19">
        <f t="shared" si="333"/>
        <v>-14212</v>
      </c>
      <c r="R1324" s="19">
        <f t="shared" si="334"/>
        <v>-14212</v>
      </c>
      <c r="S1324" s="19">
        <f t="shared" si="344"/>
        <v>0</v>
      </c>
      <c r="T1324" s="19">
        <f t="shared" si="345"/>
        <v>0</v>
      </c>
      <c r="U1324" s="19">
        <f t="shared" si="341"/>
        <v>0</v>
      </c>
      <c r="V1324" s="24">
        <v>0</v>
      </c>
      <c r="W1324" s="24">
        <f t="shared" si="342"/>
        <v>-857125.72000000009</v>
      </c>
      <c r="X1324" s="24">
        <f t="shared" si="343"/>
        <v>-1241560.32</v>
      </c>
      <c r="Y1324" s="24">
        <f t="shared" si="346"/>
        <v>-2098686.04</v>
      </c>
      <c r="Z1324" s="52"/>
      <c r="AA1324" s="25">
        <f t="shared" si="332"/>
        <v>0</v>
      </c>
      <c r="AB1324" s="25"/>
      <c r="AC1324" s="25"/>
      <c r="AD1324" s="25"/>
      <c r="AE1324" s="24"/>
      <c r="AF1324" s="24"/>
      <c r="AG1324" s="52"/>
      <c r="AH1324" s="19" t="s">
        <v>53</v>
      </c>
      <c r="AI1324" s="250"/>
      <c r="AJ1324" s="22" t="s">
        <v>6703</v>
      </c>
    </row>
    <row r="1325" spans="1:36" s="200" customFormat="1" x14ac:dyDescent="0.2">
      <c r="A1325" s="19">
        <v>1333</v>
      </c>
      <c r="B1325" s="59">
        <v>331000039535</v>
      </c>
      <c r="C1325" s="82">
        <v>940740000753</v>
      </c>
      <c r="D1325" s="52" t="s">
        <v>2405</v>
      </c>
      <c r="E1325" s="59" t="s">
        <v>2406</v>
      </c>
      <c r="F1325" s="59" t="s">
        <v>58</v>
      </c>
      <c r="G1325" s="58">
        <v>18</v>
      </c>
      <c r="H1325" s="58"/>
      <c r="I1325" s="19">
        <v>0</v>
      </c>
      <c r="J1325" s="52"/>
      <c r="K1325" s="51"/>
      <c r="L1325" s="52"/>
      <c r="M1325" s="19">
        <v>2209</v>
      </c>
      <c r="N1325" s="19"/>
      <c r="O1325" s="23">
        <v>1</v>
      </c>
      <c r="P1325" s="23">
        <v>1</v>
      </c>
      <c r="Q1325" s="19">
        <f t="shared" si="333"/>
        <v>-2209</v>
      </c>
      <c r="R1325" s="19">
        <f t="shared" si="334"/>
        <v>-2209</v>
      </c>
      <c r="S1325" s="19">
        <f t="shared" si="344"/>
        <v>0</v>
      </c>
      <c r="T1325" s="19">
        <f t="shared" si="345"/>
        <v>0</v>
      </c>
      <c r="U1325" s="19">
        <f t="shared" si="341"/>
        <v>0</v>
      </c>
      <c r="V1325" s="24">
        <v>0</v>
      </c>
      <c r="W1325" s="24">
        <f t="shared" si="342"/>
        <v>-133224.79</v>
      </c>
      <c r="X1325" s="24">
        <f t="shared" si="343"/>
        <v>-192978.24</v>
      </c>
      <c r="Y1325" s="24">
        <f t="shared" si="346"/>
        <v>-326203.03000000003</v>
      </c>
      <c r="Z1325" s="52"/>
      <c r="AA1325" s="25">
        <f t="shared" si="332"/>
        <v>0</v>
      </c>
      <c r="AB1325" s="25"/>
      <c r="AC1325" s="25"/>
      <c r="AD1325" s="25"/>
      <c r="AE1325" s="24"/>
      <c r="AF1325" s="24"/>
      <c r="AG1325" s="52"/>
      <c r="AH1325" s="19" t="s">
        <v>53</v>
      </c>
      <c r="AI1325" s="250"/>
      <c r="AJ1325" s="22" t="s">
        <v>6703</v>
      </c>
    </row>
    <row r="1326" spans="1:36" s="200" customFormat="1" x14ac:dyDescent="0.2">
      <c r="A1326" s="19">
        <v>1334</v>
      </c>
      <c r="B1326" s="59">
        <v>331000039535</v>
      </c>
      <c r="C1326" s="82">
        <v>940740000753</v>
      </c>
      <c r="D1326" s="52" t="s">
        <v>2405</v>
      </c>
      <c r="E1326" s="59" t="s">
        <v>2406</v>
      </c>
      <c r="F1326" s="59" t="s">
        <v>58</v>
      </c>
      <c r="G1326" s="58">
        <v>18</v>
      </c>
      <c r="H1326" s="58"/>
      <c r="I1326" s="19">
        <v>0</v>
      </c>
      <c r="J1326" s="52"/>
      <c r="K1326" s="51"/>
      <c r="L1326" s="52"/>
      <c r="M1326" s="19">
        <v>3269</v>
      </c>
      <c r="N1326" s="19"/>
      <c r="O1326" s="23">
        <v>1</v>
      </c>
      <c r="P1326" s="23">
        <v>1</v>
      </c>
      <c r="Q1326" s="19">
        <f t="shared" si="333"/>
        <v>-3269</v>
      </c>
      <c r="R1326" s="19">
        <f t="shared" si="334"/>
        <v>-3269</v>
      </c>
      <c r="S1326" s="19">
        <f t="shared" si="344"/>
        <v>0</v>
      </c>
      <c r="T1326" s="19">
        <f t="shared" si="345"/>
        <v>0</v>
      </c>
      <c r="U1326" s="19">
        <f t="shared" si="341"/>
        <v>0</v>
      </c>
      <c r="V1326" s="24">
        <v>0</v>
      </c>
      <c r="W1326" s="24">
        <f t="shared" si="342"/>
        <v>-197153.39</v>
      </c>
      <c r="X1326" s="24">
        <f t="shared" si="343"/>
        <v>-285579.84000000003</v>
      </c>
      <c r="Y1326" s="24">
        <f t="shared" si="346"/>
        <v>-482733.23000000004</v>
      </c>
      <c r="Z1326" s="52"/>
      <c r="AA1326" s="25">
        <f t="shared" ref="AA1326:AA1390" si="347">Q1326-R1326</f>
        <v>0</v>
      </c>
      <c r="AB1326" s="25"/>
      <c r="AC1326" s="25"/>
      <c r="AD1326" s="25"/>
      <c r="AE1326" s="24"/>
      <c r="AF1326" s="24"/>
      <c r="AG1326" s="52"/>
      <c r="AH1326" s="19" t="s">
        <v>53</v>
      </c>
      <c r="AI1326" s="250"/>
      <c r="AJ1326" s="22" t="s">
        <v>6703</v>
      </c>
    </row>
    <row r="1327" spans="1:36" s="200" customFormat="1" x14ac:dyDescent="0.2">
      <c r="A1327" s="19">
        <v>1335</v>
      </c>
      <c r="B1327" s="59">
        <v>331000039535</v>
      </c>
      <c r="C1327" s="82">
        <v>940740000753</v>
      </c>
      <c r="D1327" s="52" t="s">
        <v>2407</v>
      </c>
      <c r="E1327" s="52" t="s">
        <v>2408</v>
      </c>
      <c r="F1327" s="59" t="s">
        <v>58</v>
      </c>
      <c r="G1327" s="58">
        <v>18</v>
      </c>
      <c r="H1327" s="58"/>
      <c r="I1327" s="19">
        <v>0</v>
      </c>
      <c r="J1327" s="52"/>
      <c r="K1327" s="51"/>
      <c r="L1327" s="52"/>
      <c r="M1327" s="19">
        <v>7649</v>
      </c>
      <c r="N1327" s="19"/>
      <c r="O1327" s="23">
        <v>1</v>
      </c>
      <c r="P1327" s="23">
        <v>1</v>
      </c>
      <c r="Q1327" s="19">
        <f t="shared" ref="Q1327:Q1391" si="348">(N1327-M1327)*O1327</f>
        <v>-7649</v>
      </c>
      <c r="R1327" s="19">
        <f t="shared" ref="R1327:R1391" si="349">(N1327-M1327)*P1327</f>
        <v>-7649</v>
      </c>
      <c r="S1327" s="19">
        <f t="shared" si="344"/>
        <v>0</v>
      </c>
      <c r="T1327" s="19">
        <f t="shared" si="345"/>
        <v>0</v>
      </c>
      <c r="U1327" s="19">
        <f t="shared" si="341"/>
        <v>0</v>
      </c>
      <c r="V1327" s="24">
        <v>0</v>
      </c>
      <c r="W1327" s="24">
        <f t="shared" si="342"/>
        <v>-461311.19</v>
      </c>
      <c r="X1327" s="24">
        <f t="shared" si="343"/>
        <v>-668216.64</v>
      </c>
      <c r="Y1327" s="24">
        <f t="shared" si="346"/>
        <v>-1129527.83</v>
      </c>
      <c r="Z1327" s="52"/>
      <c r="AA1327" s="25">
        <f t="shared" si="347"/>
        <v>0</v>
      </c>
      <c r="AB1327" s="25"/>
      <c r="AC1327" s="25"/>
      <c r="AD1327" s="25"/>
      <c r="AE1327" s="24"/>
      <c r="AF1327" s="24"/>
      <c r="AG1327" s="52"/>
      <c r="AH1327" s="19" t="s">
        <v>53</v>
      </c>
      <c r="AI1327" s="250"/>
      <c r="AJ1327" s="22" t="s">
        <v>6703</v>
      </c>
    </row>
    <row r="1328" spans="1:36" s="200" customFormat="1" x14ac:dyDescent="0.2">
      <c r="A1328" s="19">
        <v>1336</v>
      </c>
      <c r="B1328" s="59">
        <v>331000039535</v>
      </c>
      <c r="C1328" s="82">
        <v>940740000753</v>
      </c>
      <c r="D1328" s="52" t="s">
        <v>2409</v>
      </c>
      <c r="E1328" s="52"/>
      <c r="F1328" s="59" t="s">
        <v>58</v>
      </c>
      <c r="G1328" s="58">
        <v>18</v>
      </c>
      <c r="H1328" s="58"/>
      <c r="I1328" s="19">
        <v>0</v>
      </c>
      <c r="J1328" s="52"/>
      <c r="K1328" s="51"/>
      <c r="L1328" s="52"/>
      <c r="M1328" s="19">
        <v>4070</v>
      </c>
      <c r="N1328" s="19"/>
      <c r="O1328" s="23">
        <v>1</v>
      </c>
      <c r="P1328" s="23">
        <v>1</v>
      </c>
      <c r="Q1328" s="19">
        <f t="shared" si="348"/>
        <v>-4070</v>
      </c>
      <c r="R1328" s="19">
        <f t="shared" si="349"/>
        <v>-4070</v>
      </c>
      <c r="S1328" s="19">
        <f t="shared" si="344"/>
        <v>0</v>
      </c>
      <c r="T1328" s="19">
        <f t="shared" si="345"/>
        <v>0</v>
      </c>
      <c r="U1328" s="19">
        <f t="shared" si="341"/>
        <v>0</v>
      </c>
      <c r="V1328" s="24">
        <v>0</v>
      </c>
      <c r="W1328" s="24">
        <f t="shared" si="342"/>
        <v>-245461.7</v>
      </c>
      <c r="X1328" s="24">
        <f t="shared" si="343"/>
        <v>-355555.2</v>
      </c>
      <c r="Y1328" s="24">
        <f t="shared" si="346"/>
        <v>-601016.9</v>
      </c>
      <c r="Z1328" s="52"/>
      <c r="AA1328" s="25">
        <f t="shared" si="347"/>
        <v>0</v>
      </c>
      <c r="AB1328" s="25"/>
      <c r="AC1328" s="25"/>
      <c r="AD1328" s="25"/>
      <c r="AE1328" s="24"/>
      <c r="AF1328" s="24"/>
      <c r="AG1328" s="52"/>
      <c r="AH1328" s="19" t="s">
        <v>53</v>
      </c>
      <c r="AI1328" s="250"/>
      <c r="AJ1328" s="22" t="s">
        <v>6703</v>
      </c>
    </row>
    <row r="1329" spans="1:36" s="200" customFormat="1" x14ac:dyDescent="0.2">
      <c r="A1329" s="19">
        <v>1337</v>
      </c>
      <c r="B1329" s="59">
        <v>331000039535</v>
      </c>
      <c r="C1329" s="82">
        <v>940740000753</v>
      </c>
      <c r="D1329" s="52" t="s">
        <v>2410</v>
      </c>
      <c r="E1329" s="52" t="s">
        <v>2411</v>
      </c>
      <c r="F1329" s="59" t="s">
        <v>58</v>
      </c>
      <c r="G1329" s="58">
        <v>18</v>
      </c>
      <c r="H1329" s="58"/>
      <c r="I1329" s="19">
        <v>0</v>
      </c>
      <c r="J1329" s="52"/>
      <c r="K1329" s="51"/>
      <c r="L1329" s="52"/>
      <c r="M1329" s="19">
        <v>3778</v>
      </c>
      <c r="N1329" s="19"/>
      <c r="O1329" s="23">
        <v>1</v>
      </c>
      <c r="P1329" s="23">
        <v>1</v>
      </c>
      <c r="Q1329" s="19">
        <f t="shared" si="348"/>
        <v>-3778</v>
      </c>
      <c r="R1329" s="19">
        <f t="shared" si="349"/>
        <v>-3778</v>
      </c>
      <c r="S1329" s="19">
        <f t="shared" si="344"/>
        <v>0</v>
      </c>
      <c r="T1329" s="19">
        <f t="shared" si="345"/>
        <v>0</v>
      </c>
      <c r="U1329" s="19">
        <f t="shared" si="341"/>
        <v>0</v>
      </c>
      <c r="V1329" s="24">
        <v>0</v>
      </c>
      <c r="W1329" s="24">
        <f t="shared" si="342"/>
        <v>-227851.18000000002</v>
      </c>
      <c r="X1329" s="24">
        <f t="shared" si="343"/>
        <v>-330046.08000000002</v>
      </c>
      <c r="Y1329" s="24">
        <f t="shared" si="346"/>
        <v>-557897.26</v>
      </c>
      <c r="Z1329" s="52"/>
      <c r="AA1329" s="25">
        <f t="shared" si="347"/>
        <v>0</v>
      </c>
      <c r="AB1329" s="25"/>
      <c r="AC1329" s="25"/>
      <c r="AD1329" s="25"/>
      <c r="AE1329" s="24"/>
      <c r="AF1329" s="24"/>
      <c r="AG1329" s="52"/>
      <c r="AH1329" s="19" t="s">
        <v>53</v>
      </c>
      <c r="AI1329" s="250"/>
      <c r="AJ1329" s="22" t="s">
        <v>6703</v>
      </c>
    </row>
    <row r="1330" spans="1:36" s="200" customFormat="1" x14ac:dyDescent="0.2">
      <c r="A1330" s="19">
        <v>1338</v>
      </c>
      <c r="B1330" s="59">
        <v>331000039535</v>
      </c>
      <c r="C1330" s="82">
        <v>940740000753</v>
      </c>
      <c r="D1330" s="52" t="s">
        <v>2412</v>
      </c>
      <c r="E1330" s="52"/>
      <c r="F1330" s="59" t="s">
        <v>58</v>
      </c>
      <c r="G1330" s="58">
        <v>18</v>
      </c>
      <c r="H1330" s="58"/>
      <c r="I1330" s="19">
        <v>0</v>
      </c>
      <c r="J1330" s="52"/>
      <c r="K1330" s="51"/>
      <c r="L1330" s="52"/>
      <c r="M1330" s="19">
        <v>7406</v>
      </c>
      <c r="N1330" s="19"/>
      <c r="O1330" s="23">
        <v>1</v>
      </c>
      <c r="P1330" s="23">
        <v>1</v>
      </c>
      <c r="Q1330" s="19">
        <f t="shared" si="348"/>
        <v>-7406</v>
      </c>
      <c r="R1330" s="19">
        <f t="shared" si="349"/>
        <v>-7406</v>
      </c>
      <c r="S1330" s="19">
        <f t="shared" si="344"/>
        <v>0</v>
      </c>
      <c r="T1330" s="19">
        <f t="shared" si="345"/>
        <v>0</v>
      </c>
      <c r="U1330" s="19">
        <f t="shared" si="341"/>
        <v>0</v>
      </c>
      <c r="V1330" s="24">
        <v>0</v>
      </c>
      <c r="W1330" s="24">
        <f t="shared" si="342"/>
        <v>-446655.86000000004</v>
      </c>
      <c r="X1330" s="24">
        <f t="shared" si="343"/>
        <v>-646988.16</v>
      </c>
      <c r="Y1330" s="24">
        <f t="shared" si="346"/>
        <v>-1093644.02</v>
      </c>
      <c r="Z1330" s="52"/>
      <c r="AA1330" s="25">
        <f t="shared" si="347"/>
        <v>0</v>
      </c>
      <c r="AB1330" s="25"/>
      <c r="AC1330" s="25"/>
      <c r="AD1330" s="25"/>
      <c r="AE1330" s="24"/>
      <c r="AF1330" s="24"/>
      <c r="AG1330" s="52"/>
      <c r="AH1330" s="19" t="s">
        <v>53</v>
      </c>
      <c r="AI1330" s="250"/>
      <c r="AJ1330" s="22" t="s">
        <v>6703</v>
      </c>
    </row>
    <row r="1331" spans="1:36" s="200" customFormat="1" x14ac:dyDescent="0.2">
      <c r="A1331" s="19">
        <v>1339</v>
      </c>
      <c r="B1331" s="59">
        <v>331000039535</v>
      </c>
      <c r="C1331" s="82">
        <v>940740000753</v>
      </c>
      <c r="D1331" s="52" t="s">
        <v>2413</v>
      </c>
      <c r="E1331" s="52"/>
      <c r="F1331" s="59" t="s">
        <v>58</v>
      </c>
      <c r="G1331" s="58">
        <v>18</v>
      </c>
      <c r="H1331" s="58"/>
      <c r="I1331" s="19">
        <v>0</v>
      </c>
      <c r="J1331" s="52"/>
      <c r="K1331" s="51"/>
      <c r="L1331" s="52"/>
      <c r="M1331" s="19">
        <v>58004</v>
      </c>
      <c r="N1331" s="19"/>
      <c r="O1331" s="23">
        <v>1</v>
      </c>
      <c r="P1331" s="23">
        <v>0</v>
      </c>
      <c r="Q1331" s="19">
        <f t="shared" si="348"/>
        <v>-58004</v>
      </c>
      <c r="R1331" s="19">
        <f t="shared" si="349"/>
        <v>0</v>
      </c>
      <c r="S1331" s="19">
        <f t="shared" si="344"/>
        <v>0</v>
      </c>
      <c r="T1331" s="19">
        <f t="shared" si="345"/>
        <v>0</v>
      </c>
      <c r="U1331" s="19">
        <f t="shared" si="341"/>
        <v>0</v>
      </c>
      <c r="V1331" s="24">
        <v>0</v>
      </c>
      <c r="W1331" s="24">
        <f t="shared" si="342"/>
        <v>-3498221.24</v>
      </c>
      <c r="X1331" s="24">
        <f t="shared" si="343"/>
        <v>0</v>
      </c>
      <c r="Y1331" s="24">
        <f t="shared" si="346"/>
        <v>-3498221.24</v>
      </c>
      <c r="Z1331" s="52"/>
      <c r="AA1331" s="25">
        <f t="shared" si="347"/>
        <v>-58004</v>
      </c>
      <c r="AB1331" s="25"/>
      <c r="AC1331" s="25"/>
      <c r="AD1331" s="25"/>
      <c r="AE1331" s="24"/>
      <c r="AF1331" s="24"/>
      <c r="AG1331" s="52"/>
      <c r="AH1331" s="19" t="s">
        <v>53</v>
      </c>
      <c r="AI1331" s="250"/>
      <c r="AJ1331" s="22" t="s">
        <v>6703</v>
      </c>
    </row>
    <row r="1332" spans="1:36" s="200" customFormat="1" x14ac:dyDescent="0.2">
      <c r="A1332" s="19">
        <v>1340</v>
      </c>
      <c r="B1332" s="59">
        <v>331000039535</v>
      </c>
      <c r="C1332" s="82">
        <v>940740000753</v>
      </c>
      <c r="D1332" s="52" t="s">
        <v>2414</v>
      </c>
      <c r="E1332" s="52"/>
      <c r="F1332" s="59" t="s">
        <v>58</v>
      </c>
      <c r="G1332" s="58">
        <v>18</v>
      </c>
      <c r="H1332" s="58"/>
      <c r="I1332" s="19">
        <v>0</v>
      </c>
      <c r="J1332" s="52"/>
      <c r="K1332" s="51"/>
      <c r="L1332" s="52"/>
      <c r="M1332" s="19">
        <v>1760</v>
      </c>
      <c r="N1332" s="19"/>
      <c r="O1332" s="23">
        <v>1</v>
      </c>
      <c r="P1332" s="23">
        <v>0</v>
      </c>
      <c r="Q1332" s="19">
        <f t="shared" si="348"/>
        <v>-1760</v>
      </c>
      <c r="R1332" s="19">
        <f t="shared" si="349"/>
        <v>0</v>
      </c>
      <c r="S1332" s="19">
        <f t="shared" si="344"/>
        <v>0</v>
      </c>
      <c r="T1332" s="19">
        <f t="shared" si="345"/>
        <v>0</v>
      </c>
      <c r="U1332" s="19">
        <f t="shared" si="341"/>
        <v>0</v>
      </c>
      <c r="V1332" s="24">
        <v>0</v>
      </c>
      <c r="W1332" s="24">
        <f t="shared" si="342"/>
        <v>-106145.60000000001</v>
      </c>
      <c r="X1332" s="24">
        <f t="shared" si="343"/>
        <v>0</v>
      </c>
      <c r="Y1332" s="24">
        <f t="shared" si="346"/>
        <v>-106145.60000000001</v>
      </c>
      <c r="Z1332" s="52"/>
      <c r="AA1332" s="25">
        <f t="shared" si="347"/>
        <v>-1760</v>
      </c>
      <c r="AB1332" s="25"/>
      <c r="AC1332" s="25"/>
      <c r="AD1332" s="25"/>
      <c r="AE1332" s="24"/>
      <c r="AF1332" s="24"/>
      <c r="AG1332" s="52"/>
      <c r="AH1332" s="19" t="s">
        <v>53</v>
      </c>
      <c r="AI1332" s="250"/>
      <c r="AJ1332" s="22" t="s">
        <v>6703</v>
      </c>
    </row>
    <row r="1333" spans="1:36" s="200" customFormat="1" x14ac:dyDescent="0.2">
      <c r="A1333" s="19">
        <v>1341</v>
      </c>
      <c r="B1333" s="59">
        <v>331000039535</v>
      </c>
      <c r="C1333" s="82">
        <v>940740000753</v>
      </c>
      <c r="D1333" s="52" t="s">
        <v>2415</v>
      </c>
      <c r="E1333" s="52"/>
      <c r="F1333" s="59" t="s">
        <v>58</v>
      </c>
      <c r="G1333" s="58">
        <v>18</v>
      </c>
      <c r="H1333" s="58"/>
      <c r="I1333" s="19">
        <v>0</v>
      </c>
      <c r="J1333" s="52"/>
      <c r="K1333" s="51"/>
      <c r="L1333" s="52"/>
      <c r="M1333" s="19">
        <v>877</v>
      </c>
      <c r="N1333" s="19"/>
      <c r="O1333" s="23">
        <v>1</v>
      </c>
      <c r="P1333" s="23">
        <v>1</v>
      </c>
      <c r="Q1333" s="19">
        <f t="shared" si="348"/>
        <v>-877</v>
      </c>
      <c r="R1333" s="19">
        <f t="shared" si="349"/>
        <v>-877</v>
      </c>
      <c r="S1333" s="19">
        <f t="shared" si="344"/>
        <v>0</v>
      </c>
      <c r="T1333" s="19">
        <f t="shared" si="345"/>
        <v>0</v>
      </c>
      <c r="U1333" s="19">
        <f t="shared" si="341"/>
        <v>0</v>
      </c>
      <c r="V1333" s="24">
        <v>0</v>
      </c>
      <c r="W1333" s="24">
        <f t="shared" si="342"/>
        <v>-52891.87</v>
      </c>
      <c r="X1333" s="24">
        <f t="shared" si="343"/>
        <v>-76614.720000000001</v>
      </c>
      <c r="Y1333" s="24">
        <f t="shared" si="346"/>
        <v>-129506.59</v>
      </c>
      <c r="Z1333" s="52"/>
      <c r="AA1333" s="25">
        <f t="shared" si="347"/>
        <v>0</v>
      </c>
      <c r="AB1333" s="25"/>
      <c r="AC1333" s="25"/>
      <c r="AD1333" s="25"/>
      <c r="AE1333" s="24"/>
      <c r="AF1333" s="24"/>
      <c r="AG1333" s="52"/>
      <c r="AH1333" s="19" t="s">
        <v>53</v>
      </c>
      <c r="AI1333" s="250"/>
      <c r="AJ1333" s="22" t="s">
        <v>6703</v>
      </c>
    </row>
    <row r="1334" spans="1:36" s="200" customFormat="1" x14ac:dyDescent="0.2">
      <c r="A1334" s="19">
        <v>1342</v>
      </c>
      <c r="B1334" s="59">
        <v>331000039535</v>
      </c>
      <c r="C1334" s="82">
        <v>940740000753</v>
      </c>
      <c r="D1334" s="52" t="s">
        <v>2416</v>
      </c>
      <c r="E1334" s="52"/>
      <c r="F1334" s="59" t="s">
        <v>58</v>
      </c>
      <c r="G1334" s="58">
        <v>18</v>
      </c>
      <c r="H1334" s="58"/>
      <c r="I1334" s="19">
        <v>0</v>
      </c>
      <c r="J1334" s="52"/>
      <c r="K1334" s="51"/>
      <c r="L1334" s="52"/>
      <c r="M1334" s="19">
        <v>435</v>
      </c>
      <c r="N1334" s="19"/>
      <c r="O1334" s="23">
        <v>1</v>
      </c>
      <c r="P1334" s="23">
        <v>1</v>
      </c>
      <c r="Q1334" s="19">
        <f t="shared" si="348"/>
        <v>-435</v>
      </c>
      <c r="R1334" s="19">
        <f t="shared" si="349"/>
        <v>-435</v>
      </c>
      <c r="S1334" s="19">
        <f t="shared" si="344"/>
        <v>0</v>
      </c>
      <c r="T1334" s="19">
        <f t="shared" si="345"/>
        <v>0</v>
      </c>
      <c r="U1334" s="19">
        <f t="shared" si="341"/>
        <v>0</v>
      </c>
      <c r="V1334" s="24">
        <v>0</v>
      </c>
      <c r="W1334" s="24">
        <f t="shared" si="342"/>
        <v>-26234.850000000002</v>
      </c>
      <c r="X1334" s="24">
        <f t="shared" si="343"/>
        <v>-38001.599999999999</v>
      </c>
      <c r="Y1334" s="24">
        <f t="shared" si="346"/>
        <v>-64236.45</v>
      </c>
      <c r="Z1334" s="52"/>
      <c r="AA1334" s="25">
        <f t="shared" si="347"/>
        <v>0</v>
      </c>
      <c r="AB1334" s="25"/>
      <c r="AC1334" s="25"/>
      <c r="AD1334" s="25"/>
      <c r="AE1334" s="24"/>
      <c r="AF1334" s="24"/>
      <c r="AG1334" s="52"/>
      <c r="AH1334" s="19" t="s">
        <v>53</v>
      </c>
      <c r="AI1334" s="250"/>
      <c r="AJ1334" s="22" t="s">
        <v>6703</v>
      </c>
    </row>
    <row r="1335" spans="1:36" s="200" customFormat="1" x14ac:dyDescent="0.2">
      <c r="A1335" s="19">
        <v>1343</v>
      </c>
      <c r="B1335" s="59">
        <v>331000039535</v>
      </c>
      <c r="C1335" s="82">
        <v>940740000753</v>
      </c>
      <c r="D1335" s="19">
        <v>0</v>
      </c>
      <c r="E1335" s="52"/>
      <c r="F1335" s="59" t="s">
        <v>58</v>
      </c>
      <c r="G1335" s="58">
        <v>18</v>
      </c>
      <c r="H1335" s="58"/>
      <c r="I1335" s="19">
        <v>0</v>
      </c>
      <c r="J1335" s="52"/>
      <c r="K1335" s="51"/>
      <c r="L1335" s="52"/>
      <c r="M1335" s="19">
        <v>152</v>
      </c>
      <c r="N1335" s="19"/>
      <c r="O1335" s="23">
        <v>1</v>
      </c>
      <c r="P1335" s="23">
        <v>1</v>
      </c>
      <c r="Q1335" s="19">
        <f t="shared" si="348"/>
        <v>-152</v>
      </c>
      <c r="R1335" s="19">
        <f t="shared" si="349"/>
        <v>-152</v>
      </c>
      <c r="S1335" s="19">
        <f t="shared" si="344"/>
        <v>0</v>
      </c>
      <c r="T1335" s="19">
        <f t="shared" si="345"/>
        <v>0</v>
      </c>
      <c r="U1335" s="19">
        <f t="shared" si="341"/>
        <v>0</v>
      </c>
      <c r="V1335" s="24">
        <v>0</v>
      </c>
      <c r="W1335" s="24">
        <f t="shared" si="342"/>
        <v>-9167.1200000000008</v>
      </c>
      <c r="X1335" s="24">
        <f t="shared" si="343"/>
        <v>-13278.72</v>
      </c>
      <c r="Y1335" s="24">
        <f t="shared" si="346"/>
        <v>-22445.84</v>
      </c>
      <c r="Z1335" s="52"/>
      <c r="AA1335" s="25">
        <f t="shared" si="347"/>
        <v>0</v>
      </c>
      <c r="AB1335" s="25"/>
      <c r="AC1335" s="25"/>
      <c r="AD1335" s="25"/>
      <c r="AE1335" s="24"/>
      <c r="AF1335" s="24"/>
      <c r="AG1335" s="52"/>
      <c r="AH1335" s="19" t="s">
        <v>53</v>
      </c>
      <c r="AI1335" s="250"/>
      <c r="AJ1335" s="22" t="s">
        <v>6703</v>
      </c>
    </row>
    <row r="1336" spans="1:36" s="200" customFormat="1" x14ac:dyDescent="0.2">
      <c r="A1336" s="19">
        <v>1344</v>
      </c>
      <c r="B1336" s="59">
        <v>331000039535</v>
      </c>
      <c r="C1336" s="82">
        <v>940740000753</v>
      </c>
      <c r="D1336" s="60" t="s">
        <v>2417</v>
      </c>
      <c r="E1336" s="52"/>
      <c r="F1336" s="59" t="s">
        <v>58</v>
      </c>
      <c r="G1336" s="58">
        <v>18</v>
      </c>
      <c r="H1336" s="58"/>
      <c r="I1336" s="19">
        <v>0</v>
      </c>
      <c r="J1336" s="52"/>
      <c r="K1336" s="51"/>
      <c r="L1336" s="52"/>
      <c r="M1336" s="19">
        <v>0</v>
      </c>
      <c r="N1336" s="19"/>
      <c r="O1336" s="23">
        <v>1</v>
      </c>
      <c r="P1336" s="23">
        <v>1</v>
      </c>
      <c r="Q1336" s="19">
        <f t="shared" si="348"/>
        <v>0</v>
      </c>
      <c r="R1336" s="19">
        <f t="shared" si="349"/>
        <v>0</v>
      </c>
      <c r="S1336" s="19">
        <f t="shared" si="344"/>
        <v>0</v>
      </c>
      <c r="T1336" s="19">
        <f t="shared" si="345"/>
        <v>0</v>
      </c>
      <c r="U1336" s="19">
        <f t="shared" si="341"/>
        <v>0</v>
      </c>
      <c r="V1336" s="24">
        <v>0</v>
      </c>
      <c r="W1336" s="24">
        <f t="shared" si="342"/>
        <v>0</v>
      </c>
      <c r="X1336" s="24">
        <f t="shared" si="343"/>
        <v>0</v>
      </c>
      <c r="Y1336" s="24">
        <f t="shared" si="346"/>
        <v>0</v>
      </c>
      <c r="Z1336" s="52"/>
      <c r="AA1336" s="25">
        <f t="shared" si="347"/>
        <v>0</v>
      </c>
      <c r="AB1336" s="25"/>
      <c r="AC1336" s="25"/>
      <c r="AD1336" s="25"/>
      <c r="AE1336" s="24"/>
      <c r="AF1336" s="24"/>
      <c r="AG1336" s="52"/>
      <c r="AH1336" s="19" t="s">
        <v>53</v>
      </c>
      <c r="AI1336" s="250"/>
      <c r="AJ1336" s="22" t="s">
        <v>6703</v>
      </c>
    </row>
    <row r="1337" spans="1:36" s="200" customFormat="1" x14ac:dyDescent="0.2">
      <c r="A1337" s="19">
        <v>1345</v>
      </c>
      <c r="B1337" s="59">
        <v>331000039535</v>
      </c>
      <c r="C1337" s="82">
        <v>940740000753</v>
      </c>
      <c r="D1337" s="52" t="s">
        <v>2418</v>
      </c>
      <c r="E1337" s="52"/>
      <c r="F1337" s="59" t="s">
        <v>58</v>
      </c>
      <c r="G1337" s="58">
        <v>18</v>
      </c>
      <c r="H1337" s="58"/>
      <c r="I1337" s="19">
        <v>0</v>
      </c>
      <c r="J1337" s="52"/>
      <c r="K1337" s="51"/>
      <c r="L1337" s="52"/>
      <c r="M1337" s="19">
        <v>113</v>
      </c>
      <c r="N1337" s="19"/>
      <c r="O1337" s="23">
        <v>1</v>
      </c>
      <c r="P1337" s="23">
        <v>1</v>
      </c>
      <c r="Q1337" s="19">
        <f t="shared" si="348"/>
        <v>-113</v>
      </c>
      <c r="R1337" s="19">
        <f t="shared" si="349"/>
        <v>-113</v>
      </c>
      <c r="S1337" s="19">
        <f t="shared" si="344"/>
        <v>0</v>
      </c>
      <c r="T1337" s="19">
        <f t="shared" si="345"/>
        <v>0</v>
      </c>
      <c r="U1337" s="19">
        <f t="shared" si="341"/>
        <v>0</v>
      </c>
      <c r="V1337" s="24">
        <v>0</v>
      </c>
      <c r="W1337" s="24">
        <f t="shared" si="342"/>
        <v>-6815.0300000000007</v>
      </c>
      <c r="X1337" s="24">
        <f t="shared" si="343"/>
        <v>-9871.68</v>
      </c>
      <c r="Y1337" s="24">
        <f t="shared" si="346"/>
        <v>-16686.71</v>
      </c>
      <c r="Z1337" s="52"/>
      <c r="AA1337" s="25">
        <f t="shared" si="347"/>
        <v>0</v>
      </c>
      <c r="AB1337" s="25"/>
      <c r="AC1337" s="25"/>
      <c r="AD1337" s="25"/>
      <c r="AE1337" s="24"/>
      <c r="AF1337" s="24"/>
      <c r="AG1337" s="52"/>
      <c r="AH1337" s="19" t="s">
        <v>53</v>
      </c>
      <c r="AI1337" s="250"/>
      <c r="AJ1337" s="22" t="s">
        <v>6703</v>
      </c>
    </row>
    <row r="1338" spans="1:36" x14ac:dyDescent="0.2">
      <c r="A1338" s="5">
        <v>1346</v>
      </c>
      <c r="B1338" s="84">
        <v>331000039931</v>
      </c>
      <c r="C1338" s="85">
        <v>940740000377</v>
      </c>
      <c r="D1338" s="52" t="s">
        <v>2419</v>
      </c>
      <c r="E1338" s="52" t="s">
        <v>446</v>
      </c>
      <c r="F1338" s="52" t="s">
        <v>65</v>
      </c>
      <c r="G1338" s="58" t="s">
        <v>2420</v>
      </c>
      <c r="H1338" s="58"/>
      <c r="I1338" s="50">
        <v>8610690</v>
      </c>
      <c r="J1338" s="50">
        <v>829561</v>
      </c>
      <c r="K1338" s="51"/>
      <c r="L1338" s="52"/>
      <c r="M1338" s="22">
        <v>3080</v>
      </c>
      <c r="N1338" s="22"/>
      <c r="O1338" s="23">
        <v>1</v>
      </c>
      <c r="P1338" s="23">
        <v>1</v>
      </c>
      <c r="Q1338" s="19">
        <f t="shared" si="348"/>
        <v>-3080</v>
      </c>
      <c r="R1338" s="19">
        <f t="shared" si="349"/>
        <v>-3080</v>
      </c>
      <c r="S1338" s="5">
        <f t="shared" si="344"/>
        <v>0</v>
      </c>
      <c r="T1338" s="5">
        <f t="shared" si="345"/>
        <v>0</v>
      </c>
      <c r="U1338" s="5">
        <f t="shared" si="341"/>
        <v>0</v>
      </c>
      <c r="V1338" s="24">
        <v>0</v>
      </c>
      <c r="W1338" s="12">
        <f t="shared" si="342"/>
        <v>-185754.80000000002</v>
      </c>
      <c r="X1338" s="12">
        <f t="shared" si="343"/>
        <v>-269068.79999999999</v>
      </c>
      <c r="Y1338" s="12">
        <f t="shared" si="346"/>
        <v>-454823.6</v>
      </c>
      <c r="Z1338" s="52"/>
      <c r="AA1338" s="25">
        <f t="shared" si="347"/>
        <v>0</v>
      </c>
      <c r="AB1338" s="25"/>
      <c r="AC1338" s="25"/>
      <c r="AD1338" s="25"/>
      <c r="AE1338" s="24"/>
      <c r="AF1338" s="24"/>
      <c r="AG1338" s="52"/>
      <c r="AH1338" s="22" t="s">
        <v>53</v>
      </c>
      <c r="AI1338" s="26"/>
      <c r="AJ1338" s="22" t="s">
        <v>6703</v>
      </c>
    </row>
    <row r="1339" spans="1:36" x14ac:dyDescent="0.2">
      <c r="A1339" s="5">
        <v>1347</v>
      </c>
      <c r="B1339" s="84">
        <v>331000005101</v>
      </c>
      <c r="C1339" s="85">
        <v>990540003432</v>
      </c>
      <c r="D1339" s="52" t="s">
        <v>2421</v>
      </c>
      <c r="E1339" s="52" t="s">
        <v>2422</v>
      </c>
      <c r="F1339" s="52"/>
      <c r="G1339" s="58"/>
      <c r="H1339" s="58"/>
      <c r="I1339" s="50" t="s">
        <v>2423</v>
      </c>
      <c r="J1339" s="50">
        <v>405737</v>
      </c>
      <c r="K1339" s="51"/>
      <c r="L1339" s="52"/>
      <c r="M1339" s="22">
        <v>1442</v>
      </c>
      <c r="N1339" s="22"/>
      <c r="O1339" s="23">
        <v>1</v>
      </c>
      <c r="P1339" s="23">
        <v>1</v>
      </c>
      <c r="Q1339" s="19">
        <f t="shared" si="348"/>
        <v>-1442</v>
      </c>
      <c r="R1339" s="19">
        <f t="shared" si="349"/>
        <v>-1442</v>
      </c>
      <c r="S1339" s="5">
        <f t="shared" si="344"/>
        <v>0</v>
      </c>
      <c r="T1339" s="5">
        <f t="shared" si="345"/>
        <v>0</v>
      </c>
      <c r="U1339" s="5">
        <f t="shared" si="341"/>
        <v>0</v>
      </c>
      <c r="V1339" s="24">
        <v>0</v>
      </c>
      <c r="W1339" s="12">
        <f t="shared" si="342"/>
        <v>-86967.02</v>
      </c>
      <c r="X1339" s="12">
        <f t="shared" si="343"/>
        <v>-125973.12</v>
      </c>
      <c r="Y1339" s="12">
        <f t="shared" si="346"/>
        <v>-212940.14</v>
      </c>
      <c r="Z1339" s="52"/>
      <c r="AA1339" s="25">
        <f t="shared" si="347"/>
        <v>0</v>
      </c>
      <c r="AB1339" s="25"/>
      <c r="AC1339" s="25"/>
      <c r="AD1339" s="25"/>
      <c r="AE1339" s="24"/>
      <c r="AF1339" s="24"/>
      <c r="AG1339" s="52"/>
      <c r="AH1339" s="22" t="s">
        <v>53</v>
      </c>
      <c r="AI1339" s="26"/>
      <c r="AJ1339" s="22" t="s">
        <v>6703</v>
      </c>
    </row>
    <row r="1340" spans="1:36" x14ac:dyDescent="0.2">
      <c r="A1340" s="5">
        <v>1348</v>
      </c>
      <c r="B1340" s="84">
        <v>331000037803</v>
      </c>
      <c r="C1340" s="85">
        <v>990140000969</v>
      </c>
      <c r="D1340" s="52" t="s">
        <v>2424</v>
      </c>
      <c r="E1340" s="52" t="s">
        <v>2425</v>
      </c>
      <c r="F1340" s="52" t="s">
        <v>494</v>
      </c>
      <c r="G1340" s="58">
        <v>78</v>
      </c>
      <c r="H1340" s="58"/>
      <c r="I1340" s="50" t="s">
        <v>2426</v>
      </c>
      <c r="J1340" s="50">
        <v>38133</v>
      </c>
      <c r="K1340" s="51"/>
      <c r="L1340" s="52"/>
      <c r="M1340" s="22">
        <v>66283</v>
      </c>
      <c r="N1340" s="22"/>
      <c r="O1340" s="23">
        <v>1</v>
      </c>
      <c r="P1340" s="23">
        <v>1</v>
      </c>
      <c r="Q1340" s="19">
        <f t="shared" si="348"/>
        <v>-66283</v>
      </c>
      <c r="R1340" s="19">
        <f t="shared" si="349"/>
        <v>-66283</v>
      </c>
      <c r="S1340" s="5">
        <f t="shared" si="344"/>
        <v>0</v>
      </c>
      <c r="T1340" s="5">
        <f t="shared" si="345"/>
        <v>0</v>
      </c>
      <c r="U1340" s="5">
        <f t="shared" si="341"/>
        <v>0</v>
      </c>
      <c r="V1340" s="24">
        <v>0</v>
      </c>
      <c r="W1340" s="12">
        <f t="shared" si="342"/>
        <v>-3997527.73</v>
      </c>
      <c r="X1340" s="12">
        <f t="shared" si="343"/>
        <v>-5790482.8799999999</v>
      </c>
      <c r="Y1340" s="12">
        <f t="shared" si="346"/>
        <v>-9788010.6099999994</v>
      </c>
      <c r="Z1340" s="52"/>
      <c r="AA1340" s="25">
        <f t="shared" si="347"/>
        <v>0</v>
      </c>
      <c r="AB1340" s="25"/>
      <c r="AC1340" s="25"/>
      <c r="AD1340" s="25"/>
      <c r="AE1340" s="24"/>
      <c r="AF1340" s="24"/>
      <c r="AG1340" s="52"/>
      <c r="AH1340" s="22" t="s">
        <v>53</v>
      </c>
      <c r="AI1340" s="26"/>
      <c r="AJ1340" s="22" t="s">
        <v>6703</v>
      </c>
    </row>
    <row r="1341" spans="1:36" x14ac:dyDescent="0.2">
      <c r="A1341" s="5">
        <v>1349</v>
      </c>
      <c r="B1341" s="84">
        <v>331000037803</v>
      </c>
      <c r="C1341" s="85">
        <v>990140000969</v>
      </c>
      <c r="D1341" s="52" t="s">
        <v>2424</v>
      </c>
      <c r="E1341" s="52" t="s">
        <v>2425</v>
      </c>
      <c r="F1341" s="52" t="s">
        <v>494</v>
      </c>
      <c r="G1341" s="58">
        <v>78</v>
      </c>
      <c r="H1341" s="58"/>
      <c r="I1341" s="50">
        <v>1141025884</v>
      </c>
      <c r="J1341" s="50">
        <v>38132</v>
      </c>
      <c r="K1341" s="51"/>
      <c r="L1341" s="50"/>
      <c r="M1341" s="22">
        <v>5908</v>
      </c>
      <c r="N1341" s="22"/>
      <c r="O1341" s="23">
        <v>1</v>
      </c>
      <c r="P1341" s="23">
        <v>1</v>
      </c>
      <c r="Q1341" s="19">
        <f t="shared" si="348"/>
        <v>-5908</v>
      </c>
      <c r="R1341" s="19">
        <f t="shared" si="349"/>
        <v>-5908</v>
      </c>
      <c r="S1341" s="5">
        <f t="shared" si="344"/>
        <v>0</v>
      </c>
      <c r="T1341" s="5">
        <f t="shared" si="345"/>
        <v>0</v>
      </c>
      <c r="U1341" s="5">
        <f t="shared" si="341"/>
        <v>0</v>
      </c>
      <c r="V1341" s="24">
        <v>0</v>
      </c>
      <c r="W1341" s="12">
        <f t="shared" si="342"/>
        <v>-356311.48000000004</v>
      </c>
      <c r="X1341" s="12">
        <f t="shared" si="343"/>
        <v>-516122.88</v>
      </c>
      <c r="Y1341" s="12">
        <f t="shared" si="346"/>
        <v>-872434.3600000001</v>
      </c>
      <c r="Z1341" s="52"/>
      <c r="AA1341" s="25">
        <f t="shared" si="347"/>
        <v>0</v>
      </c>
      <c r="AB1341" s="25"/>
      <c r="AC1341" s="25"/>
      <c r="AD1341" s="25"/>
      <c r="AE1341" s="24"/>
      <c r="AF1341" s="24"/>
      <c r="AG1341" s="50"/>
      <c r="AH1341" s="22" t="s">
        <v>53</v>
      </c>
      <c r="AI1341" s="26"/>
      <c r="AJ1341" s="22" t="s">
        <v>6703</v>
      </c>
    </row>
    <row r="1342" spans="1:36" x14ac:dyDescent="0.2">
      <c r="A1342" s="5">
        <v>1350</v>
      </c>
      <c r="B1342" s="84">
        <v>331000037803</v>
      </c>
      <c r="C1342" s="85">
        <v>990140000969</v>
      </c>
      <c r="D1342" s="52" t="s">
        <v>2424</v>
      </c>
      <c r="E1342" s="52" t="s">
        <v>2425</v>
      </c>
      <c r="F1342" s="52" t="s">
        <v>494</v>
      </c>
      <c r="G1342" s="58">
        <v>78</v>
      </c>
      <c r="H1342" s="58"/>
      <c r="I1342" s="50">
        <v>211012209</v>
      </c>
      <c r="J1342" s="50">
        <v>154113</v>
      </c>
      <c r="K1342" s="51"/>
      <c r="L1342" s="50"/>
      <c r="M1342" s="22">
        <v>7757</v>
      </c>
      <c r="N1342" s="22"/>
      <c r="O1342" s="23">
        <v>1</v>
      </c>
      <c r="P1342" s="23">
        <v>1</v>
      </c>
      <c r="Q1342" s="19">
        <f t="shared" si="348"/>
        <v>-7757</v>
      </c>
      <c r="R1342" s="19">
        <f t="shared" si="349"/>
        <v>-7757</v>
      </c>
      <c r="S1342" s="5">
        <f t="shared" si="344"/>
        <v>0</v>
      </c>
      <c r="T1342" s="5">
        <f t="shared" si="345"/>
        <v>0</v>
      </c>
      <c r="U1342" s="5">
        <f t="shared" si="341"/>
        <v>0</v>
      </c>
      <c r="V1342" s="24">
        <v>0</v>
      </c>
      <c r="W1342" s="12">
        <f t="shared" si="342"/>
        <v>-467824.67000000004</v>
      </c>
      <c r="X1342" s="12">
        <f t="shared" si="343"/>
        <v>-677651.52</v>
      </c>
      <c r="Y1342" s="12">
        <f t="shared" si="346"/>
        <v>-1145476.19</v>
      </c>
      <c r="Z1342" s="52"/>
      <c r="AA1342" s="25">
        <f t="shared" si="347"/>
        <v>0</v>
      </c>
      <c r="AB1342" s="25"/>
      <c r="AC1342" s="25"/>
      <c r="AD1342" s="25"/>
      <c r="AE1342" s="24"/>
      <c r="AF1342" s="24"/>
      <c r="AG1342" s="50"/>
      <c r="AH1342" s="22" t="s">
        <v>53</v>
      </c>
      <c r="AI1342" s="26"/>
      <c r="AJ1342" s="22" t="s">
        <v>6703</v>
      </c>
    </row>
    <row r="1343" spans="1:36" x14ac:dyDescent="0.2">
      <c r="A1343" s="5">
        <v>1351</v>
      </c>
      <c r="B1343" s="46">
        <v>331000037836</v>
      </c>
      <c r="C1343" s="47">
        <v>980140004248</v>
      </c>
      <c r="D1343" s="50" t="s">
        <v>2427</v>
      </c>
      <c r="E1343" s="46" t="s">
        <v>2428</v>
      </c>
      <c r="F1343" s="46" t="s">
        <v>494</v>
      </c>
      <c r="G1343" s="49">
        <v>66</v>
      </c>
      <c r="H1343" s="49"/>
      <c r="I1343" s="50">
        <v>811002988</v>
      </c>
      <c r="J1343" s="50">
        <v>3457804</v>
      </c>
      <c r="K1343" s="51"/>
      <c r="L1343" s="50"/>
      <c r="M1343" s="22">
        <v>28697</v>
      </c>
      <c r="N1343" s="22"/>
      <c r="O1343" s="23">
        <v>1</v>
      </c>
      <c r="P1343" s="23">
        <v>1</v>
      </c>
      <c r="Q1343" s="19">
        <f t="shared" si="348"/>
        <v>-28697</v>
      </c>
      <c r="R1343" s="19">
        <f t="shared" si="349"/>
        <v>-28697</v>
      </c>
      <c r="S1343" s="5">
        <f t="shared" si="344"/>
        <v>0</v>
      </c>
      <c r="T1343" s="5">
        <f t="shared" si="345"/>
        <v>0</v>
      </c>
      <c r="U1343" s="5">
        <f t="shared" si="341"/>
        <v>0</v>
      </c>
      <c r="V1343" s="24">
        <v>0</v>
      </c>
      <c r="W1343" s="12">
        <f t="shared" si="342"/>
        <v>-1730716.07</v>
      </c>
      <c r="X1343" s="12">
        <f t="shared" si="343"/>
        <v>-2506969.92</v>
      </c>
      <c r="Y1343" s="12">
        <f t="shared" si="346"/>
        <v>-4237685.99</v>
      </c>
      <c r="Z1343" s="52"/>
      <c r="AA1343" s="25">
        <f t="shared" si="347"/>
        <v>0</v>
      </c>
      <c r="AB1343" s="25"/>
      <c r="AC1343" s="25"/>
      <c r="AD1343" s="25"/>
      <c r="AE1343" s="24">
        <v>1</v>
      </c>
      <c r="AF1343" s="24"/>
      <c r="AG1343" s="50"/>
      <c r="AH1343" s="22" t="s">
        <v>53</v>
      </c>
      <c r="AI1343" s="26"/>
      <c r="AJ1343" s="22" t="s">
        <v>6703</v>
      </c>
    </row>
    <row r="1344" spans="1:36" x14ac:dyDescent="0.2">
      <c r="A1344" s="5">
        <v>1352</v>
      </c>
      <c r="B1344" s="46">
        <v>331000037836</v>
      </c>
      <c r="C1344" s="47">
        <v>980140004248</v>
      </c>
      <c r="D1344" s="50" t="s">
        <v>2427</v>
      </c>
      <c r="E1344" s="46" t="s">
        <v>2428</v>
      </c>
      <c r="F1344" s="46" t="s">
        <v>494</v>
      </c>
      <c r="G1344" s="49">
        <v>66</v>
      </c>
      <c r="H1344" s="49"/>
      <c r="I1344" s="50">
        <v>811002771</v>
      </c>
      <c r="J1344" s="50">
        <v>3457812</v>
      </c>
      <c r="K1344" s="51"/>
      <c r="L1344" s="52"/>
      <c r="M1344" s="22">
        <v>18800</v>
      </c>
      <c r="N1344" s="22"/>
      <c r="O1344" s="23">
        <v>1</v>
      </c>
      <c r="P1344" s="23">
        <v>1</v>
      </c>
      <c r="Q1344" s="19">
        <f t="shared" si="348"/>
        <v>-18800</v>
      </c>
      <c r="R1344" s="19">
        <f t="shared" si="349"/>
        <v>-18800</v>
      </c>
      <c r="S1344" s="5">
        <f t="shared" si="344"/>
        <v>0</v>
      </c>
      <c r="T1344" s="5">
        <f t="shared" si="345"/>
        <v>0</v>
      </c>
      <c r="U1344" s="5">
        <f t="shared" si="341"/>
        <v>0</v>
      </c>
      <c r="V1344" s="24">
        <v>0</v>
      </c>
      <c r="W1344" s="12">
        <f t="shared" si="342"/>
        <v>-1133828</v>
      </c>
      <c r="X1344" s="12">
        <f t="shared" si="343"/>
        <v>-1642368</v>
      </c>
      <c r="Y1344" s="12">
        <f t="shared" si="346"/>
        <v>-2776196</v>
      </c>
      <c r="Z1344" s="52"/>
      <c r="AA1344" s="25">
        <f t="shared" si="347"/>
        <v>0</v>
      </c>
      <c r="AB1344" s="25"/>
      <c r="AC1344" s="25"/>
      <c r="AD1344" s="25"/>
      <c r="AE1344" s="24">
        <v>1</v>
      </c>
      <c r="AF1344" s="24"/>
      <c r="AG1344" s="52"/>
      <c r="AH1344" s="22" t="s">
        <v>53</v>
      </c>
      <c r="AI1344" s="26"/>
      <c r="AJ1344" s="22" t="s">
        <v>6703</v>
      </c>
    </row>
    <row r="1345" spans="1:36" x14ac:dyDescent="0.2">
      <c r="A1345" s="5">
        <v>1353</v>
      </c>
      <c r="B1345" s="46">
        <v>331000037836</v>
      </c>
      <c r="C1345" s="47">
        <v>980140004248</v>
      </c>
      <c r="D1345" s="50" t="s">
        <v>2427</v>
      </c>
      <c r="E1345" s="46" t="s">
        <v>2428</v>
      </c>
      <c r="F1345" s="46" t="s">
        <v>494</v>
      </c>
      <c r="G1345" s="49">
        <v>66</v>
      </c>
      <c r="H1345" s="49"/>
      <c r="I1345" s="19">
        <v>0</v>
      </c>
      <c r="J1345" s="50"/>
      <c r="K1345" s="51"/>
      <c r="L1345" s="50"/>
      <c r="M1345" s="22">
        <v>1711</v>
      </c>
      <c r="N1345" s="22"/>
      <c r="O1345" s="23">
        <v>1</v>
      </c>
      <c r="P1345" s="23">
        <v>1</v>
      </c>
      <c r="Q1345" s="19">
        <f t="shared" si="348"/>
        <v>-1711</v>
      </c>
      <c r="R1345" s="19">
        <f t="shared" si="349"/>
        <v>-1711</v>
      </c>
      <c r="S1345" s="5">
        <f t="shared" si="344"/>
        <v>0</v>
      </c>
      <c r="T1345" s="5">
        <f t="shared" si="345"/>
        <v>0</v>
      </c>
      <c r="U1345" s="5">
        <f t="shared" si="341"/>
        <v>0</v>
      </c>
      <c r="V1345" s="24">
        <v>0</v>
      </c>
      <c r="W1345" s="12">
        <f t="shared" si="342"/>
        <v>-103190.41</v>
      </c>
      <c r="X1345" s="12">
        <f t="shared" si="343"/>
        <v>-149472.95999999999</v>
      </c>
      <c r="Y1345" s="12">
        <f t="shared" si="346"/>
        <v>-252663.37</v>
      </c>
      <c r="Z1345" s="52"/>
      <c r="AA1345" s="25">
        <f t="shared" si="347"/>
        <v>0</v>
      </c>
      <c r="AB1345" s="25"/>
      <c r="AC1345" s="25"/>
      <c r="AD1345" s="25"/>
      <c r="AE1345" s="24">
        <v>1</v>
      </c>
      <c r="AF1345" s="24"/>
      <c r="AG1345" s="50"/>
      <c r="AH1345" s="22" t="s">
        <v>53</v>
      </c>
      <c r="AI1345" s="26"/>
      <c r="AJ1345" s="22" t="s">
        <v>6703</v>
      </c>
    </row>
    <row r="1346" spans="1:36" x14ac:dyDescent="0.2">
      <c r="A1346" s="5">
        <v>1354</v>
      </c>
      <c r="B1346" s="80">
        <v>331000037814</v>
      </c>
      <c r="C1346" s="81">
        <v>990440006047</v>
      </c>
      <c r="D1346" s="52" t="s">
        <v>2429</v>
      </c>
      <c r="E1346" s="52" t="s">
        <v>2430</v>
      </c>
      <c r="F1346" s="52" t="s">
        <v>787</v>
      </c>
      <c r="G1346" s="58">
        <v>37</v>
      </c>
      <c r="H1346" s="58"/>
      <c r="I1346" s="52" t="s">
        <v>2431</v>
      </c>
      <c r="J1346" s="52">
        <v>2053</v>
      </c>
      <c r="K1346" s="51"/>
      <c r="L1346" s="52"/>
      <c r="M1346" s="22">
        <v>8881</v>
      </c>
      <c r="N1346" s="22"/>
      <c r="O1346" s="23">
        <v>1</v>
      </c>
      <c r="P1346" s="23">
        <v>1</v>
      </c>
      <c r="Q1346" s="19">
        <f t="shared" si="348"/>
        <v>-8881</v>
      </c>
      <c r="R1346" s="19">
        <f t="shared" si="349"/>
        <v>-8881</v>
      </c>
      <c r="S1346" s="5">
        <f t="shared" si="344"/>
        <v>0</v>
      </c>
      <c r="T1346" s="5">
        <f t="shared" si="345"/>
        <v>0</v>
      </c>
      <c r="U1346" s="5">
        <f t="shared" si="341"/>
        <v>0</v>
      </c>
      <c r="V1346" s="24">
        <v>0</v>
      </c>
      <c r="W1346" s="12">
        <f t="shared" si="342"/>
        <v>-535613.11</v>
      </c>
      <c r="X1346" s="12">
        <f t="shared" si="343"/>
        <v>-775844.16</v>
      </c>
      <c r="Y1346" s="12">
        <f t="shared" si="346"/>
        <v>-1311457.27</v>
      </c>
      <c r="Z1346" s="52"/>
      <c r="AA1346" s="25">
        <f t="shared" si="347"/>
        <v>0</v>
      </c>
      <c r="AB1346" s="25"/>
      <c r="AC1346" s="25"/>
      <c r="AD1346" s="25"/>
      <c r="AE1346" s="24">
        <v>1</v>
      </c>
      <c r="AF1346" s="24"/>
      <c r="AG1346" s="52"/>
      <c r="AH1346" s="22" t="s">
        <v>53</v>
      </c>
      <c r="AI1346" s="26"/>
      <c r="AJ1346" s="22" t="s">
        <v>6703</v>
      </c>
    </row>
    <row r="1347" spans="1:36" x14ac:dyDescent="0.2">
      <c r="A1347" s="5">
        <v>1355</v>
      </c>
      <c r="B1347" s="80">
        <v>331000038438</v>
      </c>
      <c r="C1347" s="81">
        <v>940740000298</v>
      </c>
      <c r="D1347" s="52" t="s">
        <v>2432</v>
      </c>
      <c r="E1347" s="52" t="s">
        <v>2433</v>
      </c>
      <c r="F1347" s="52" t="s">
        <v>494</v>
      </c>
      <c r="G1347" s="58">
        <v>5</v>
      </c>
      <c r="H1347" s="58"/>
      <c r="I1347" s="52" t="s">
        <v>2434</v>
      </c>
      <c r="J1347" s="52"/>
      <c r="K1347" s="51"/>
      <c r="L1347" s="52"/>
      <c r="M1347" s="22">
        <v>6</v>
      </c>
      <c r="N1347" s="22"/>
      <c r="O1347" s="23">
        <v>1</v>
      </c>
      <c r="P1347" s="23">
        <v>1</v>
      </c>
      <c r="Q1347" s="19">
        <f t="shared" si="348"/>
        <v>-6</v>
      </c>
      <c r="R1347" s="19">
        <f t="shared" si="349"/>
        <v>-6</v>
      </c>
      <c r="S1347" s="5">
        <f t="shared" si="344"/>
        <v>0</v>
      </c>
      <c r="T1347" s="5">
        <f t="shared" si="345"/>
        <v>0</v>
      </c>
      <c r="U1347" s="5">
        <f t="shared" si="341"/>
        <v>0</v>
      </c>
      <c r="V1347" s="24">
        <v>0</v>
      </c>
      <c r="W1347" s="12">
        <f t="shared" si="342"/>
        <v>-361.86</v>
      </c>
      <c r="X1347" s="12">
        <f t="shared" si="343"/>
        <v>-524.16</v>
      </c>
      <c r="Y1347" s="12">
        <f t="shared" si="346"/>
        <v>-886.02</v>
      </c>
      <c r="Z1347" s="52"/>
      <c r="AA1347" s="25">
        <f t="shared" si="347"/>
        <v>0</v>
      </c>
      <c r="AB1347" s="25"/>
      <c r="AC1347" s="25"/>
      <c r="AD1347" s="25"/>
      <c r="AE1347" s="24">
        <v>1</v>
      </c>
      <c r="AF1347" s="24"/>
      <c r="AG1347" s="52"/>
      <c r="AH1347" s="22" t="s">
        <v>53</v>
      </c>
      <c r="AI1347" s="26"/>
      <c r="AJ1347" s="22" t="s">
        <v>6703</v>
      </c>
    </row>
    <row r="1348" spans="1:36" x14ac:dyDescent="0.2">
      <c r="A1348" s="5">
        <v>1356</v>
      </c>
      <c r="B1348" s="80"/>
      <c r="C1348" s="81">
        <v>141140014608</v>
      </c>
      <c r="D1348" s="52" t="s">
        <v>2435</v>
      </c>
      <c r="E1348" s="52" t="s">
        <v>2433</v>
      </c>
      <c r="F1348" s="52" t="s">
        <v>494</v>
      </c>
      <c r="G1348" s="58">
        <v>5</v>
      </c>
      <c r="H1348" s="58"/>
      <c r="I1348" s="19">
        <v>0</v>
      </c>
      <c r="J1348" s="52"/>
      <c r="K1348" s="51"/>
      <c r="L1348" s="52"/>
      <c r="M1348" s="22">
        <v>4</v>
      </c>
      <c r="N1348" s="22"/>
      <c r="O1348" s="23">
        <v>1</v>
      </c>
      <c r="P1348" s="23">
        <v>1</v>
      </c>
      <c r="Q1348" s="19">
        <f t="shared" si="348"/>
        <v>-4</v>
      </c>
      <c r="R1348" s="19">
        <f t="shared" si="349"/>
        <v>-4</v>
      </c>
      <c r="S1348" s="5">
        <f t="shared" si="344"/>
        <v>0</v>
      </c>
      <c r="T1348" s="5">
        <f t="shared" si="345"/>
        <v>0</v>
      </c>
      <c r="U1348" s="5">
        <f t="shared" si="341"/>
        <v>0</v>
      </c>
      <c r="V1348" s="24">
        <v>0</v>
      </c>
      <c r="W1348" s="12">
        <f t="shared" si="342"/>
        <v>-241.24</v>
      </c>
      <c r="X1348" s="12">
        <f t="shared" si="343"/>
        <v>-349.44</v>
      </c>
      <c r="Y1348" s="12">
        <f t="shared" si="346"/>
        <v>-590.68000000000006</v>
      </c>
      <c r="Z1348" s="52"/>
      <c r="AA1348" s="25">
        <f t="shared" si="347"/>
        <v>0</v>
      </c>
      <c r="AB1348" s="25"/>
      <c r="AC1348" s="25"/>
      <c r="AD1348" s="25"/>
      <c r="AE1348" s="24">
        <v>1</v>
      </c>
      <c r="AF1348" s="24"/>
      <c r="AG1348" s="52"/>
      <c r="AH1348" s="22" t="s">
        <v>53</v>
      </c>
      <c r="AI1348" s="26"/>
      <c r="AJ1348" s="22" t="s">
        <v>6703</v>
      </c>
    </row>
    <row r="1349" spans="1:36" x14ac:dyDescent="0.2">
      <c r="A1349" s="5">
        <v>1357</v>
      </c>
      <c r="B1349" s="80">
        <v>331000014859</v>
      </c>
      <c r="C1349" s="81">
        <v>110140005254</v>
      </c>
      <c r="D1349" s="52" t="s">
        <v>2436</v>
      </c>
      <c r="E1349" s="52" t="s">
        <v>2437</v>
      </c>
      <c r="F1349" s="52" t="s">
        <v>625</v>
      </c>
      <c r="G1349" s="58">
        <v>2</v>
      </c>
      <c r="H1349" s="58"/>
      <c r="I1349" s="52" t="s">
        <v>2438</v>
      </c>
      <c r="J1349" s="52">
        <v>48517</v>
      </c>
      <c r="K1349" s="51"/>
      <c r="L1349" s="52"/>
      <c r="M1349" s="22">
        <v>4194</v>
      </c>
      <c r="N1349" s="22"/>
      <c r="O1349" s="23">
        <v>1</v>
      </c>
      <c r="P1349" s="23">
        <v>1</v>
      </c>
      <c r="Q1349" s="19">
        <f t="shared" si="348"/>
        <v>-4194</v>
      </c>
      <c r="R1349" s="19">
        <f t="shared" si="349"/>
        <v>-4194</v>
      </c>
      <c r="S1349" s="5">
        <f t="shared" si="344"/>
        <v>0</v>
      </c>
      <c r="T1349" s="5">
        <f t="shared" si="345"/>
        <v>0</v>
      </c>
      <c r="U1349" s="5">
        <f t="shared" si="341"/>
        <v>0</v>
      </c>
      <c r="V1349" s="24">
        <v>0</v>
      </c>
      <c r="W1349" s="12">
        <f t="shared" si="342"/>
        <v>-252940.14</v>
      </c>
      <c r="X1349" s="12">
        <f t="shared" si="343"/>
        <v>-366387.84</v>
      </c>
      <c r="Y1349" s="12">
        <f t="shared" si="346"/>
        <v>-619327.98</v>
      </c>
      <c r="Z1349" s="52"/>
      <c r="AA1349" s="25">
        <f t="shared" si="347"/>
        <v>0</v>
      </c>
      <c r="AB1349" s="25"/>
      <c r="AC1349" s="25"/>
      <c r="AD1349" s="25"/>
      <c r="AE1349" s="24">
        <v>1</v>
      </c>
      <c r="AF1349" s="24"/>
      <c r="AG1349" s="52"/>
      <c r="AH1349" s="22" t="s">
        <v>53</v>
      </c>
      <c r="AI1349" s="26"/>
      <c r="AJ1349" s="22" t="s">
        <v>6703</v>
      </c>
    </row>
    <row r="1350" spans="1:36" x14ac:dyDescent="0.2">
      <c r="A1350" s="5">
        <v>1358</v>
      </c>
      <c r="B1350" s="80">
        <v>331000037297</v>
      </c>
      <c r="C1350" s="81">
        <v>990140004525</v>
      </c>
      <c r="D1350" s="52" t="s">
        <v>2439</v>
      </c>
      <c r="E1350" s="52" t="s">
        <v>2440</v>
      </c>
      <c r="F1350" s="52" t="s">
        <v>129</v>
      </c>
      <c r="G1350" s="58" t="s">
        <v>2441</v>
      </c>
      <c r="H1350" s="58"/>
      <c r="I1350" s="52">
        <v>80200139</v>
      </c>
      <c r="J1350" s="52">
        <v>17329131</v>
      </c>
      <c r="K1350" s="51"/>
      <c r="L1350" s="52"/>
      <c r="M1350" s="52">
        <v>23470</v>
      </c>
      <c r="N1350" s="52"/>
      <c r="O1350" s="23">
        <v>1</v>
      </c>
      <c r="P1350" s="23">
        <v>1</v>
      </c>
      <c r="Q1350" s="19">
        <f t="shared" si="348"/>
        <v>-23470</v>
      </c>
      <c r="R1350" s="19">
        <f t="shared" si="349"/>
        <v>-23470</v>
      </c>
      <c r="S1350" s="5">
        <f t="shared" si="344"/>
        <v>0</v>
      </c>
      <c r="T1350" s="5">
        <f t="shared" si="345"/>
        <v>0</v>
      </c>
      <c r="U1350" s="5">
        <f t="shared" si="341"/>
        <v>0</v>
      </c>
      <c r="V1350" s="24">
        <v>0</v>
      </c>
      <c r="W1350" s="12">
        <f t="shared" si="342"/>
        <v>-1415475.7</v>
      </c>
      <c r="X1350" s="12">
        <f t="shared" si="343"/>
        <v>-2050339.2</v>
      </c>
      <c r="Y1350" s="12">
        <f t="shared" si="346"/>
        <v>-3465814.9</v>
      </c>
      <c r="Z1350" s="52"/>
      <c r="AA1350" s="25">
        <f t="shared" si="347"/>
        <v>0</v>
      </c>
      <c r="AB1350" s="25"/>
      <c r="AC1350" s="25"/>
      <c r="AD1350" s="25"/>
      <c r="AE1350" s="24">
        <v>1</v>
      </c>
      <c r="AF1350" s="24"/>
      <c r="AG1350" s="52"/>
      <c r="AH1350" s="22" t="s">
        <v>53</v>
      </c>
      <c r="AI1350" s="26"/>
      <c r="AJ1350" s="22" t="s">
        <v>6703</v>
      </c>
    </row>
    <row r="1351" spans="1:36" x14ac:dyDescent="0.2">
      <c r="A1351" s="5">
        <v>1359</v>
      </c>
      <c r="B1351" s="80"/>
      <c r="C1351" s="81">
        <v>990240007533</v>
      </c>
      <c r="D1351" s="52" t="s">
        <v>2442</v>
      </c>
      <c r="E1351" s="52" t="s">
        <v>2443</v>
      </c>
      <c r="F1351" s="52" t="s">
        <v>771</v>
      </c>
      <c r="G1351" s="58">
        <v>84</v>
      </c>
      <c r="H1351" s="58"/>
      <c r="I1351" s="52">
        <v>3060689213</v>
      </c>
      <c r="J1351" s="52"/>
      <c r="K1351" s="51"/>
      <c r="L1351" s="52"/>
      <c r="M1351" s="22">
        <v>303</v>
      </c>
      <c r="N1351" s="22"/>
      <c r="O1351" s="23">
        <v>1</v>
      </c>
      <c r="P1351" s="23">
        <v>1</v>
      </c>
      <c r="Q1351" s="19">
        <f t="shared" si="348"/>
        <v>-303</v>
      </c>
      <c r="R1351" s="19">
        <f t="shared" si="349"/>
        <v>-303</v>
      </c>
      <c r="S1351" s="5">
        <f t="shared" si="344"/>
        <v>0</v>
      </c>
      <c r="T1351" s="5">
        <f t="shared" si="345"/>
        <v>0</v>
      </c>
      <c r="U1351" s="5">
        <f t="shared" si="341"/>
        <v>0</v>
      </c>
      <c r="V1351" s="24">
        <v>0</v>
      </c>
      <c r="W1351" s="12">
        <f t="shared" si="342"/>
        <v>-18273.93</v>
      </c>
      <c r="X1351" s="12">
        <f t="shared" si="343"/>
        <v>-26470.079999999998</v>
      </c>
      <c r="Y1351" s="12">
        <f t="shared" si="346"/>
        <v>-44744.009999999995</v>
      </c>
      <c r="Z1351" s="52"/>
      <c r="AA1351" s="25">
        <f t="shared" si="347"/>
        <v>0</v>
      </c>
      <c r="AB1351" s="25"/>
      <c r="AC1351" s="25"/>
      <c r="AD1351" s="25"/>
      <c r="AE1351" s="24">
        <v>1</v>
      </c>
      <c r="AF1351" s="24"/>
      <c r="AG1351" s="52"/>
      <c r="AH1351" s="22" t="s">
        <v>53</v>
      </c>
      <c r="AI1351" s="26"/>
      <c r="AJ1351" s="22" t="s">
        <v>6703</v>
      </c>
    </row>
    <row r="1352" spans="1:36" x14ac:dyDescent="0.2">
      <c r="A1352" s="5">
        <v>1360</v>
      </c>
      <c r="B1352" s="80"/>
      <c r="C1352" s="81">
        <v>990240007533</v>
      </c>
      <c r="D1352" s="52" t="s">
        <v>2442</v>
      </c>
      <c r="E1352" s="52" t="s">
        <v>2443</v>
      </c>
      <c r="F1352" s="52" t="s">
        <v>771</v>
      </c>
      <c r="G1352" s="58">
        <v>84</v>
      </c>
      <c r="H1352" s="58"/>
      <c r="I1352" s="52">
        <v>30606955</v>
      </c>
      <c r="J1352" s="52"/>
      <c r="K1352" s="51"/>
      <c r="L1352" s="52"/>
      <c r="M1352" s="22">
        <v>84</v>
      </c>
      <c r="N1352" s="22"/>
      <c r="O1352" s="23">
        <v>1</v>
      </c>
      <c r="P1352" s="23">
        <v>1</v>
      </c>
      <c r="Q1352" s="19">
        <f t="shared" si="348"/>
        <v>-84</v>
      </c>
      <c r="R1352" s="19">
        <f t="shared" si="349"/>
        <v>-84</v>
      </c>
      <c r="S1352" s="5">
        <f t="shared" si="344"/>
        <v>0</v>
      </c>
      <c r="T1352" s="5">
        <f t="shared" si="345"/>
        <v>0</v>
      </c>
      <c r="U1352" s="5">
        <f t="shared" si="341"/>
        <v>0</v>
      </c>
      <c r="V1352" s="24">
        <v>0</v>
      </c>
      <c r="W1352" s="12">
        <f t="shared" si="342"/>
        <v>-5066.04</v>
      </c>
      <c r="X1352" s="12">
        <f t="shared" si="343"/>
        <v>-7338.24</v>
      </c>
      <c r="Y1352" s="12">
        <f t="shared" si="346"/>
        <v>-12404.279999999999</v>
      </c>
      <c r="Z1352" s="52"/>
      <c r="AA1352" s="25">
        <f t="shared" si="347"/>
        <v>0</v>
      </c>
      <c r="AB1352" s="25"/>
      <c r="AC1352" s="25"/>
      <c r="AD1352" s="25"/>
      <c r="AE1352" s="24">
        <v>1</v>
      </c>
      <c r="AF1352" s="24"/>
      <c r="AG1352" s="52"/>
      <c r="AH1352" s="22" t="s">
        <v>53</v>
      </c>
      <c r="AI1352" s="26"/>
      <c r="AJ1352" s="22" t="s">
        <v>6703</v>
      </c>
    </row>
    <row r="1353" spans="1:36" x14ac:dyDescent="0.2">
      <c r="A1353" s="5">
        <v>1361</v>
      </c>
      <c r="B1353" s="80">
        <v>330100211891</v>
      </c>
      <c r="C1353" s="81">
        <v>20140003196</v>
      </c>
      <c r="D1353" s="52" t="s">
        <v>2444</v>
      </c>
      <c r="E1353" s="52" t="s">
        <v>2445</v>
      </c>
      <c r="F1353" s="52" t="s">
        <v>2446</v>
      </c>
      <c r="G1353" s="58">
        <v>39</v>
      </c>
      <c r="H1353" s="58"/>
      <c r="I1353" s="52">
        <v>707002194</v>
      </c>
      <c r="J1353" s="52" t="s">
        <v>2447</v>
      </c>
      <c r="K1353" s="51"/>
      <c r="L1353" s="52"/>
      <c r="M1353" s="22">
        <v>23371</v>
      </c>
      <c r="N1353" s="22"/>
      <c r="O1353" s="23">
        <v>1</v>
      </c>
      <c r="P1353" s="23">
        <v>1</v>
      </c>
      <c r="Q1353" s="19">
        <f t="shared" si="348"/>
        <v>-23371</v>
      </c>
      <c r="R1353" s="19">
        <f t="shared" si="349"/>
        <v>-23371</v>
      </c>
      <c r="S1353" s="5">
        <f t="shared" si="344"/>
        <v>0</v>
      </c>
      <c r="T1353" s="5">
        <f t="shared" si="345"/>
        <v>0</v>
      </c>
      <c r="U1353" s="5">
        <f t="shared" si="341"/>
        <v>0</v>
      </c>
      <c r="V1353" s="24">
        <v>0</v>
      </c>
      <c r="W1353" s="12">
        <f t="shared" si="342"/>
        <v>-1409505.01</v>
      </c>
      <c r="X1353" s="12">
        <f t="shared" si="343"/>
        <v>-2041690.56</v>
      </c>
      <c r="Y1353" s="12">
        <f t="shared" si="346"/>
        <v>-3451195.5700000003</v>
      </c>
      <c r="Z1353" s="52"/>
      <c r="AA1353" s="25">
        <f t="shared" si="347"/>
        <v>0</v>
      </c>
      <c r="AB1353" s="25"/>
      <c r="AC1353" s="25"/>
      <c r="AD1353" s="25"/>
      <c r="AE1353" s="24"/>
      <c r="AF1353" s="24"/>
      <c r="AG1353" s="52"/>
      <c r="AH1353" s="22" t="s">
        <v>53</v>
      </c>
      <c r="AI1353" s="26"/>
      <c r="AJ1353" s="22" t="s">
        <v>6703</v>
      </c>
    </row>
    <row r="1354" spans="1:36" x14ac:dyDescent="0.2">
      <c r="A1354" s="5">
        <v>1362</v>
      </c>
      <c r="B1354" s="80">
        <v>331000044608</v>
      </c>
      <c r="C1354" s="81">
        <v>130840016803</v>
      </c>
      <c r="D1354" s="52" t="s">
        <v>2448</v>
      </c>
      <c r="E1354" s="52" t="s">
        <v>2449</v>
      </c>
      <c r="F1354" s="52" t="s">
        <v>2450</v>
      </c>
      <c r="G1354" s="58" t="s">
        <v>49</v>
      </c>
      <c r="H1354" s="58"/>
      <c r="I1354" s="52">
        <v>12030815</v>
      </c>
      <c r="J1354" s="52">
        <v>57908284</v>
      </c>
      <c r="K1354" s="51"/>
      <c r="L1354" s="52"/>
      <c r="M1354" s="22">
        <v>22513</v>
      </c>
      <c r="N1354" s="22"/>
      <c r="O1354" s="23">
        <v>1</v>
      </c>
      <c r="P1354" s="23">
        <v>1</v>
      </c>
      <c r="Q1354" s="19">
        <f t="shared" si="348"/>
        <v>-22513</v>
      </c>
      <c r="R1354" s="19">
        <f t="shared" si="349"/>
        <v>-22513</v>
      </c>
      <c r="S1354" s="5">
        <f t="shared" si="344"/>
        <v>0</v>
      </c>
      <c r="T1354" s="5">
        <f t="shared" si="345"/>
        <v>0</v>
      </c>
      <c r="U1354" s="5">
        <f t="shared" si="341"/>
        <v>0</v>
      </c>
      <c r="V1354" s="24">
        <v>0</v>
      </c>
      <c r="W1354" s="12">
        <f t="shared" si="342"/>
        <v>-1357759.03</v>
      </c>
      <c r="X1354" s="12">
        <f t="shared" si="343"/>
        <v>-1966735.68</v>
      </c>
      <c r="Y1354" s="12">
        <f t="shared" si="346"/>
        <v>-3324494.71</v>
      </c>
      <c r="Z1354" s="52"/>
      <c r="AA1354" s="25">
        <f t="shared" si="347"/>
        <v>0</v>
      </c>
      <c r="AB1354" s="25"/>
      <c r="AC1354" s="25"/>
      <c r="AD1354" s="25"/>
      <c r="AE1354" s="24">
        <v>1</v>
      </c>
      <c r="AF1354" s="24"/>
      <c r="AG1354" s="52"/>
      <c r="AH1354" s="22" t="s">
        <v>53</v>
      </c>
      <c r="AI1354" s="26"/>
      <c r="AJ1354" s="22" t="s">
        <v>6703</v>
      </c>
    </row>
    <row r="1355" spans="1:36" x14ac:dyDescent="0.2">
      <c r="A1355" s="5">
        <v>1363</v>
      </c>
      <c r="B1355" s="80">
        <v>331000044608</v>
      </c>
      <c r="C1355" s="81">
        <v>130840016803</v>
      </c>
      <c r="D1355" s="52" t="s">
        <v>2448</v>
      </c>
      <c r="E1355" s="52" t="s">
        <v>2449</v>
      </c>
      <c r="F1355" s="52" t="s">
        <v>2450</v>
      </c>
      <c r="G1355" s="58" t="s">
        <v>49</v>
      </c>
      <c r="H1355" s="58"/>
      <c r="I1355" s="52">
        <v>1323047</v>
      </c>
      <c r="J1355" s="50">
        <v>57908285</v>
      </c>
      <c r="K1355" s="51"/>
      <c r="L1355" s="52"/>
      <c r="M1355" s="22">
        <v>24</v>
      </c>
      <c r="N1355" s="22"/>
      <c r="O1355" s="23">
        <v>1</v>
      </c>
      <c r="P1355" s="23">
        <v>1</v>
      </c>
      <c r="Q1355" s="19">
        <f t="shared" si="348"/>
        <v>-24</v>
      </c>
      <c r="R1355" s="19">
        <f t="shared" si="349"/>
        <v>-24</v>
      </c>
      <c r="S1355" s="5">
        <f t="shared" si="344"/>
        <v>0</v>
      </c>
      <c r="T1355" s="5">
        <f t="shared" si="345"/>
        <v>0</v>
      </c>
      <c r="U1355" s="5">
        <f t="shared" si="341"/>
        <v>0</v>
      </c>
      <c r="V1355" s="24">
        <v>0</v>
      </c>
      <c r="W1355" s="12">
        <f t="shared" si="342"/>
        <v>-1447.44</v>
      </c>
      <c r="X1355" s="12">
        <f t="shared" si="343"/>
        <v>-2096.64</v>
      </c>
      <c r="Y1355" s="12">
        <f t="shared" si="346"/>
        <v>-3544.08</v>
      </c>
      <c r="Z1355" s="52"/>
      <c r="AA1355" s="25">
        <f t="shared" si="347"/>
        <v>0</v>
      </c>
      <c r="AB1355" s="25"/>
      <c r="AC1355" s="25"/>
      <c r="AD1355" s="25"/>
      <c r="AE1355" s="24">
        <v>1</v>
      </c>
      <c r="AF1355" s="24"/>
      <c r="AG1355" s="52"/>
      <c r="AH1355" s="22" t="s">
        <v>53</v>
      </c>
      <c r="AI1355" s="26"/>
      <c r="AJ1355" s="22" t="s">
        <v>6703</v>
      </c>
    </row>
    <row r="1356" spans="1:36" x14ac:dyDescent="0.2">
      <c r="A1356" s="5">
        <v>1364</v>
      </c>
      <c r="B1356" s="80"/>
      <c r="C1356" s="87">
        <v>140340005504</v>
      </c>
      <c r="D1356" s="52" t="s">
        <v>2451</v>
      </c>
      <c r="E1356" s="52" t="s">
        <v>2452</v>
      </c>
      <c r="F1356" s="52" t="s">
        <v>58</v>
      </c>
      <c r="G1356" s="58">
        <v>32</v>
      </c>
      <c r="H1356" s="58">
        <v>61</v>
      </c>
      <c r="I1356" s="52">
        <v>110372</v>
      </c>
      <c r="J1356" s="50">
        <v>852689</v>
      </c>
      <c r="K1356" s="51"/>
      <c r="L1356" s="52"/>
      <c r="M1356" s="22">
        <v>5534</v>
      </c>
      <c r="N1356" s="22"/>
      <c r="O1356" s="23">
        <v>0.7</v>
      </c>
      <c r="P1356" s="23">
        <v>0.7</v>
      </c>
      <c r="Q1356" s="19">
        <f t="shared" si="348"/>
        <v>-3873.7999999999997</v>
      </c>
      <c r="R1356" s="19">
        <f t="shared" si="349"/>
        <v>-3873.7999999999997</v>
      </c>
      <c r="S1356" s="5">
        <f t="shared" si="344"/>
        <v>0</v>
      </c>
      <c r="T1356" s="5">
        <f t="shared" si="345"/>
        <v>0</v>
      </c>
      <c r="U1356" s="5">
        <f t="shared" si="341"/>
        <v>0</v>
      </c>
      <c r="V1356" s="24">
        <v>0</v>
      </c>
      <c r="W1356" s="12">
        <f t="shared" si="342"/>
        <v>-233628.878</v>
      </c>
      <c r="X1356" s="12">
        <f t="shared" si="343"/>
        <v>-338415.16799999995</v>
      </c>
      <c r="Y1356" s="12">
        <f t="shared" si="346"/>
        <v>-572044.04599999997</v>
      </c>
      <c r="Z1356" s="52"/>
      <c r="AA1356" s="25">
        <f t="shared" si="347"/>
        <v>0</v>
      </c>
      <c r="AB1356" s="25"/>
      <c r="AC1356" s="25"/>
      <c r="AD1356" s="25"/>
      <c r="AE1356" s="24">
        <v>1</v>
      </c>
      <c r="AF1356" s="24"/>
      <c r="AG1356" s="88"/>
      <c r="AH1356" s="22" t="s">
        <v>53</v>
      </c>
      <c r="AI1356" s="26"/>
      <c r="AJ1356" s="22" t="s">
        <v>6703</v>
      </c>
    </row>
    <row r="1357" spans="1:36" x14ac:dyDescent="0.2">
      <c r="A1357" s="5">
        <v>1365</v>
      </c>
      <c r="B1357" s="80">
        <v>330100232927</v>
      </c>
      <c r="C1357" s="87">
        <v>70240006820</v>
      </c>
      <c r="D1357" s="52" t="s">
        <v>2453</v>
      </c>
      <c r="E1357" s="52" t="s">
        <v>2454</v>
      </c>
      <c r="F1357" s="52" t="s">
        <v>1572</v>
      </c>
      <c r="G1357" s="58">
        <v>75</v>
      </c>
      <c r="H1357" s="58"/>
      <c r="I1357" s="52">
        <v>1004004080</v>
      </c>
      <c r="J1357" s="50">
        <v>37079</v>
      </c>
      <c r="K1357" s="51"/>
      <c r="L1357" s="52"/>
      <c r="M1357" s="52">
        <v>7585</v>
      </c>
      <c r="N1357" s="52"/>
      <c r="O1357" s="23">
        <v>1</v>
      </c>
      <c r="P1357" s="23">
        <v>1</v>
      </c>
      <c r="Q1357" s="19">
        <f t="shared" si="348"/>
        <v>-7585</v>
      </c>
      <c r="R1357" s="19">
        <f t="shared" si="349"/>
        <v>-7585</v>
      </c>
      <c r="S1357" s="5">
        <f t="shared" si="344"/>
        <v>0</v>
      </c>
      <c r="T1357" s="5">
        <f t="shared" si="345"/>
        <v>0</v>
      </c>
      <c r="U1357" s="5">
        <f t="shared" si="341"/>
        <v>0</v>
      </c>
      <c r="V1357" s="24">
        <v>0</v>
      </c>
      <c r="W1357" s="12">
        <f t="shared" si="342"/>
        <v>-457451.35000000003</v>
      </c>
      <c r="X1357" s="12">
        <f t="shared" si="343"/>
        <v>-662625.6</v>
      </c>
      <c r="Y1357" s="12">
        <f t="shared" si="346"/>
        <v>-1120076.95</v>
      </c>
      <c r="Z1357" s="52"/>
      <c r="AA1357" s="25">
        <f t="shared" si="347"/>
        <v>0</v>
      </c>
      <c r="AB1357" s="25"/>
      <c r="AC1357" s="25"/>
      <c r="AD1357" s="25"/>
      <c r="AE1357" s="24">
        <v>1</v>
      </c>
      <c r="AF1357" s="24"/>
      <c r="AG1357" s="52"/>
      <c r="AH1357" s="22" t="s">
        <v>53</v>
      </c>
      <c r="AI1357" s="26"/>
      <c r="AJ1357" s="22" t="s">
        <v>6703</v>
      </c>
    </row>
    <row r="1358" spans="1:36" x14ac:dyDescent="0.2">
      <c r="A1358" s="5">
        <v>1366</v>
      </c>
      <c r="B1358" s="80">
        <v>331000039645</v>
      </c>
      <c r="C1358" s="87">
        <v>990140003785</v>
      </c>
      <c r="D1358" s="52" t="s">
        <v>2455</v>
      </c>
      <c r="E1358" s="52" t="s">
        <v>2456</v>
      </c>
      <c r="F1358" s="52" t="s">
        <v>1572</v>
      </c>
      <c r="G1358" s="58"/>
      <c r="H1358" s="58"/>
      <c r="I1358" s="52" t="s">
        <v>2457</v>
      </c>
      <c r="J1358" s="50">
        <v>47484</v>
      </c>
      <c r="K1358" s="51"/>
      <c r="L1358" s="52"/>
      <c r="M1358" s="22">
        <v>1909</v>
      </c>
      <c r="N1358" s="22"/>
      <c r="O1358" s="23">
        <v>1</v>
      </c>
      <c r="P1358" s="23">
        <v>1</v>
      </c>
      <c r="Q1358" s="19">
        <f t="shared" si="348"/>
        <v>-1909</v>
      </c>
      <c r="R1358" s="19">
        <f t="shared" si="349"/>
        <v>-1909</v>
      </c>
      <c r="S1358" s="5">
        <f t="shared" si="344"/>
        <v>0</v>
      </c>
      <c r="T1358" s="5">
        <f t="shared" si="345"/>
        <v>0</v>
      </c>
      <c r="U1358" s="5">
        <f t="shared" si="341"/>
        <v>0</v>
      </c>
      <c r="V1358" s="24">
        <v>0</v>
      </c>
      <c r="W1358" s="12">
        <f t="shared" si="342"/>
        <v>-115131.79000000001</v>
      </c>
      <c r="X1358" s="12">
        <f t="shared" si="343"/>
        <v>-166770.23999999999</v>
      </c>
      <c r="Y1358" s="12">
        <f t="shared" si="346"/>
        <v>-281902.03000000003</v>
      </c>
      <c r="Z1358" s="52"/>
      <c r="AA1358" s="25">
        <f t="shared" si="347"/>
        <v>0</v>
      </c>
      <c r="AB1358" s="25"/>
      <c r="AC1358" s="25"/>
      <c r="AD1358" s="25"/>
      <c r="AE1358" s="24">
        <v>1</v>
      </c>
      <c r="AF1358" s="24"/>
      <c r="AG1358" s="52"/>
      <c r="AH1358" s="22" t="s">
        <v>53</v>
      </c>
      <c r="AI1358" s="26"/>
      <c r="AJ1358" s="22" t="s">
        <v>6703</v>
      </c>
    </row>
    <row r="1359" spans="1:36" x14ac:dyDescent="0.2">
      <c r="A1359" s="5">
        <v>1367</v>
      </c>
      <c r="B1359" s="80">
        <v>331000037407</v>
      </c>
      <c r="C1359" s="87">
        <v>60140014083</v>
      </c>
      <c r="D1359" s="60" t="s">
        <v>2458</v>
      </c>
      <c r="E1359" s="52" t="s">
        <v>2459</v>
      </c>
      <c r="F1359" s="52" t="s">
        <v>494</v>
      </c>
      <c r="G1359" s="58">
        <v>67</v>
      </c>
      <c r="H1359" s="58"/>
      <c r="I1359" s="52">
        <v>13630575</v>
      </c>
      <c r="J1359" s="50">
        <v>52527</v>
      </c>
      <c r="K1359" s="51"/>
      <c r="L1359" s="52"/>
      <c r="M1359" s="22">
        <v>5962</v>
      </c>
      <c r="N1359" s="22"/>
      <c r="O1359" s="23">
        <v>1</v>
      </c>
      <c r="P1359" s="23">
        <v>1</v>
      </c>
      <c r="Q1359" s="19">
        <f t="shared" si="348"/>
        <v>-5962</v>
      </c>
      <c r="R1359" s="19">
        <f t="shared" si="349"/>
        <v>-5962</v>
      </c>
      <c r="S1359" s="5">
        <f t="shared" si="344"/>
        <v>0</v>
      </c>
      <c r="T1359" s="5">
        <f t="shared" si="345"/>
        <v>0</v>
      </c>
      <c r="U1359" s="5">
        <f t="shared" si="341"/>
        <v>0</v>
      </c>
      <c r="V1359" s="24">
        <v>0</v>
      </c>
      <c r="W1359" s="12">
        <f t="shared" si="342"/>
        <v>-359568.22000000003</v>
      </c>
      <c r="X1359" s="12">
        <f t="shared" si="343"/>
        <v>-520840.32</v>
      </c>
      <c r="Y1359" s="12">
        <f t="shared" si="346"/>
        <v>-880408.54</v>
      </c>
      <c r="Z1359" s="52"/>
      <c r="AA1359" s="25">
        <f t="shared" si="347"/>
        <v>0</v>
      </c>
      <c r="AB1359" s="25"/>
      <c r="AC1359" s="25"/>
      <c r="AD1359" s="25"/>
      <c r="AE1359" s="24">
        <v>1</v>
      </c>
      <c r="AF1359" s="24"/>
      <c r="AG1359" s="52"/>
      <c r="AH1359" s="22" t="s">
        <v>61</v>
      </c>
      <c r="AI1359" s="26"/>
      <c r="AJ1359" s="22" t="s">
        <v>6703</v>
      </c>
    </row>
    <row r="1360" spans="1:36" x14ac:dyDescent="0.2">
      <c r="A1360" s="5">
        <v>1368</v>
      </c>
      <c r="B1360" s="59"/>
      <c r="C1360" s="82">
        <v>990740000504</v>
      </c>
      <c r="D1360" s="66" t="s">
        <v>2460</v>
      </c>
      <c r="E1360" s="52" t="s">
        <v>2461</v>
      </c>
      <c r="F1360" s="52" t="s">
        <v>494</v>
      </c>
      <c r="G1360" s="58">
        <v>71</v>
      </c>
      <c r="H1360" s="58"/>
      <c r="I1360" s="19">
        <v>0</v>
      </c>
      <c r="J1360" s="50"/>
      <c r="K1360" s="51"/>
      <c r="L1360" s="52"/>
      <c r="M1360" s="22">
        <v>4960</v>
      </c>
      <c r="N1360" s="22"/>
      <c r="O1360" s="23">
        <v>1</v>
      </c>
      <c r="P1360" s="23">
        <v>1</v>
      </c>
      <c r="Q1360" s="19">
        <f t="shared" si="348"/>
        <v>-4960</v>
      </c>
      <c r="R1360" s="19">
        <f t="shared" si="349"/>
        <v>-4960</v>
      </c>
      <c r="S1360" s="5">
        <f t="shared" si="344"/>
        <v>0</v>
      </c>
      <c r="T1360" s="5">
        <f t="shared" si="345"/>
        <v>0</v>
      </c>
      <c r="U1360" s="5">
        <f t="shared" si="341"/>
        <v>0</v>
      </c>
      <c r="V1360" s="24">
        <v>0</v>
      </c>
      <c r="W1360" s="12">
        <f t="shared" si="342"/>
        <v>-299137.60000000003</v>
      </c>
      <c r="X1360" s="12">
        <f t="shared" si="343"/>
        <v>-433305.59999999998</v>
      </c>
      <c r="Y1360" s="12">
        <f t="shared" si="346"/>
        <v>-732443.2</v>
      </c>
      <c r="Z1360" s="52"/>
      <c r="AA1360" s="25">
        <f t="shared" si="347"/>
        <v>0</v>
      </c>
      <c r="AB1360" s="25"/>
      <c r="AC1360" s="25"/>
      <c r="AD1360" s="25"/>
      <c r="AE1360" s="24"/>
      <c r="AF1360" s="24"/>
      <c r="AG1360" s="52"/>
      <c r="AH1360" s="22" t="s">
        <v>61</v>
      </c>
      <c r="AI1360" s="26"/>
      <c r="AJ1360" s="22" t="s">
        <v>6703</v>
      </c>
    </row>
    <row r="1361" spans="1:36" x14ac:dyDescent="0.2">
      <c r="A1361" s="5">
        <v>1369</v>
      </c>
      <c r="B1361" s="59"/>
      <c r="C1361" s="82">
        <v>990740000504</v>
      </c>
      <c r="D1361" s="66" t="s">
        <v>2462</v>
      </c>
      <c r="E1361" s="52"/>
      <c r="F1361" s="52"/>
      <c r="G1361" s="58"/>
      <c r="H1361" s="58"/>
      <c r="I1361" s="19">
        <v>0</v>
      </c>
      <c r="J1361" s="50"/>
      <c r="K1361" s="51"/>
      <c r="L1361" s="52"/>
      <c r="M1361" s="22">
        <v>0</v>
      </c>
      <c r="N1361" s="22"/>
      <c r="O1361" s="23">
        <v>1</v>
      </c>
      <c r="P1361" s="23">
        <v>1</v>
      </c>
      <c r="Q1361" s="19">
        <f t="shared" si="348"/>
        <v>0</v>
      </c>
      <c r="R1361" s="19">
        <f t="shared" si="349"/>
        <v>0</v>
      </c>
      <c r="S1361" s="5">
        <f t="shared" si="344"/>
        <v>0</v>
      </c>
      <c r="T1361" s="5">
        <f t="shared" si="345"/>
        <v>0</v>
      </c>
      <c r="U1361" s="5">
        <f t="shared" si="341"/>
        <v>0</v>
      </c>
      <c r="V1361" s="24">
        <v>0</v>
      </c>
      <c r="W1361" s="12">
        <f t="shared" si="342"/>
        <v>0</v>
      </c>
      <c r="X1361" s="12">
        <f t="shared" si="343"/>
        <v>0</v>
      </c>
      <c r="Y1361" s="12">
        <f t="shared" si="346"/>
        <v>0</v>
      </c>
      <c r="Z1361" s="52"/>
      <c r="AA1361" s="25">
        <f t="shared" si="347"/>
        <v>0</v>
      </c>
      <c r="AB1361" s="25"/>
      <c r="AC1361" s="25"/>
      <c r="AD1361" s="25"/>
      <c r="AE1361" s="24"/>
      <c r="AF1361" s="24"/>
      <c r="AG1361" s="52"/>
      <c r="AH1361" s="22" t="s">
        <v>61</v>
      </c>
      <c r="AI1361" s="26"/>
      <c r="AJ1361" s="22" t="s">
        <v>6703</v>
      </c>
    </row>
    <row r="1362" spans="1:36" x14ac:dyDescent="0.2">
      <c r="A1362" s="5">
        <v>1370</v>
      </c>
      <c r="B1362" s="59">
        <v>331000023649</v>
      </c>
      <c r="C1362" s="82">
        <v>111241023145</v>
      </c>
      <c r="D1362" s="66" t="s">
        <v>2463</v>
      </c>
      <c r="E1362" s="52" t="s">
        <v>2464</v>
      </c>
      <c r="F1362" s="52" t="s">
        <v>625</v>
      </c>
      <c r="G1362" s="58">
        <v>1</v>
      </c>
      <c r="H1362" s="58"/>
      <c r="I1362" s="52">
        <v>904000205</v>
      </c>
      <c r="J1362" s="50">
        <v>57914087</v>
      </c>
      <c r="K1362" s="51"/>
      <c r="L1362" s="52"/>
      <c r="M1362" s="22">
        <v>22019</v>
      </c>
      <c r="N1362" s="22"/>
      <c r="O1362" s="23">
        <v>1</v>
      </c>
      <c r="P1362" s="23">
        <v>1</v>
      </c>
      <c r="Q1362" s="19">
        <f t="shared" si="348"/>
        <v>-22019</v>
      </c>
      <c r="R1362" s="19">
        <f t="shared" si="349"/>
        <v>-22019</v>
      </c>
      <c r="S1362" s="5">
        <f t="shared" si="344"/>
        <v>0</v>
      </c>
      <c r="T1362" s="5">
        <f t="shared" si="345"/>
        <v>0</v>
      </c>
      <c r="U1362" s="5">
        <f t="shared" si="341"/>
        <v>0</v>
      </c>
      <c r="V1362" s="24">
        <v>0</v>
      </c>
      <c r="W1362" s="12">
        <f t="shared" si="342"/>
        <v>-1327965.8900000001</v>
      </c>
      <c r="X1362" s="12">
        <f t="shared" si="343"/>
        <v>-1923579.84</v>
      </c>
      <c r="Y1362" s="12">
        <f t="shared" si="346"/>
        <v>-3251545.7300000004</v>
      </c>
      <c r="Z1362" s="52"/>
      <c r="AA1362" s="25">
        <f t="shared" si="347"/>
        <v>0</v>
      </c>
      <c r="AB1362" s="25"/>
      <c r="AC1362" s="25"/>
      <c r="AD1362" s="25"/>
      <c r="AE1362" s="24">
        <v>1</v>
      </c>
      <c r="AF1362" s="24"/>
      <c r="AG1362" s="52"/>
      <c r="AH1362" s="22" t="s">
        <v>61</v>
      </c>
      <c r="AI1362" s="26"/>
      <c r="AJ1362" s="22" t="s">
        <v>6703</v>
      </c>
    </row>
    <row r="1363" spans="1:36" x14ac:dyDescent="0.2">
      <c r="A1363" s="5">
        <v>1371</v>
      </c>
      <c r="B1363" s="59">
        <v>331000023649</v>
      </c>
      <c r="C1363" s="82">
        <v>111241023145</v>
      </c>
      <c r="D1363" s="56" t="s">
        <v>2463</v>
      </c>
      <c r="E1363" s="52" t="s">
        <v>2465</v>
      </c>
      <c r="F1363" s="52" t="s">
        <v>625</v>
      </c>
      <c r="G1363" s="58">
        <v>1</v>
      </c>
      <c r="H1363" s="58"/>
      <c r="I1363" s="52">
        <v>602275060</v>
      </c>
      <c r="J1363" s="50">
        <v>57914088</v>
      </c>
      <c r="K1363" s="51"/>
      <c r="L1363" s="52"/>
      <c r="M1363" s="22">
        <v>17700</v>
      </c>
      <c r="N1363" s="22"/>
      <c r="O1363" s="23">
        <v>1</v>
      </c>
      <c r="P1363" s="23">
        <v>1</v>
      </c>
      <c r="Q1363" s="19">
        <f t="shared" si="348"/>
        <v>-17700</v>
      </c>
      <c r="R1363" s="19">
        <f t="shared" si="349"/>
        <v>-17700</v>
      </c>
      <c r="S1363" s="5">
        <f t="shared" si="344"/>
        <v>0</v>
      </c>
      <c r="T1363" s="5">
        <f t="shared" si="345"/>
        <v>0</v>
      </c>
      <c r="U1363" s="5">
        <f t="shared" ref="U1363:U1427" si="350">(vod+kan)*T1363</f>
        <v>0</v>
      </c>
      <c r="V1363" s="24">
        <v>0</v>
      </c>
      <c r="W1363" s="12">
        <f t="shared" ref="W1363:W1427" si="351">IF( OR(AH1363="респ.бюджет",AH1363="гор.бюджет",AH1363="обл.бюджет"),vod_b,IF(AH1363="район",vod_r,IF(AH1363="талсуат",vod_tal,IF(AH1363="коммунал.хоз-во",vod_kom,vod))))*Q1363</f>
        <v>-1067487</v>
      </c>
      <c r="X1363" s="12">
        <f t="shared" ref="X1363:X1427" si="352">IF( OR(AH1363="респ.бюджет",AH1363="гор.бюджет",AH1363="обл.бюджет"),kan_b,IF(AH1363="район",kan_r,IF(AH1363="талсуат",kan_tal,IF(AH1363="коммунал.хоз-во",kan_kom,kan))))*R1363</f>
        <v>-1546272</v>
      </c>
      <c r="Y1363" s="12">
        <f t="shared" si="346"/>
        <v>-2613759</v>
      </c>
      <c r="Z1363" s="52"/>
      <c r="AA1363" s="25">
        <f t="shared" si="347"/>
        <v>0</v>
      </c>
      <c r="AB1363" s="25"/>
      <c r="AC1363" s="25"/>
      <c r="AD1363" s="25"/>
      <c r="AE1363" s="24">
        <v>1</v>
      </c>
      <c r="AF1363" s="24"/>
      <c r="AG1363" s="52"/>
      <c r="AH1363" s="22" t="s">
        <v>61</v>
      </c>
      <c r="AI1363" s="26"/>
      <c r="AJ1363" s="22" t="s">
        <v>6703</v>
      </c>
    </row>
    <row r="1364" spans="1:36" x14ac:dyDescent="0.2">
      <c r="A1364" s="5">
        <v>1372</v>
      </c>
      <c r="B1364" s="59">
        <v>331000023649</v>
      </c>
      <c r="C1364" s="82">
        <v>111241023145</v>
      </c>
      <c r="D1364" s="19" t="s">
        <v>2463</v>
      </c>
      <c r="E1364" s="52" t="s">
        <v>2465</v>
      </c>
      <c r="F1364" s="52" t="s">
        <v>625</v>
      </c>
      <c r="G1364" s="58">
        <v>1</v>
      </c>
      <c r="H1364" s="58"/>
      <c r="I1364" s="52">
        <v>97149854</v>
      </c>
      <c r="J1364" s="50">
        <v>57914086</v>
      </c>
      <c r="K1364" s="51"/>
      <c r="L1364" s="52"/>
      <c r="M1364" s="22">
        <v>3945</v>
      </c>
      <c r="N1364" s="22"/>
      <c r="O1364" s="23">
        <v>1</v>
      </c>
      <c r="P1364" s="23">
        <v>1</v>
      </c>
      <c r="Q1364" s="19">
        <f t="shared" si="348"/>
        <v>-3945</v>
      </c>
      <c r="R1364" s="19">
        <f t="shared" si="349"/>
        <v>-3945</v>
      </c>
      <c r="S1364" s="5">
        <f t="shared" ref="S1364:S1428" si="353">IF(OR(AND(AH1364="кафе",Q1364&lt;25),AND(AH1364="рестораны",Q1364&lt;110),AND(AH1364="гостиницы",Q1364&lt;70),AND(AH1364="азс и автомойки",Q1364&lt;160),AND(AH1364="сауны",Q1364&lt;80),AND(AH1364="бани",Q1364&lt;50)),1,0)</f>
        <v>0</v>
      </c>
      <c r="T1364" s="5">
        <f t="shared" ref="T1364:T1428" si="354">S1364*IF(AH1364="кафе",25-Q1364,IF(AH1364="рестораны",110-Q1364,IF(AH1364="гостиницы",70-Q1364,IF(AH1364="азс и автомойки",160-Q1364,IF(AH1364="сауны",80-Q1364,IF(AH1364="бани",50-Q1364,0))))))</f>
        <v>0</v>
      </c>
      <c r="U1364" s="5">
        <f t="shared" si="350"/>
        <v>0</v>
      </c>
      <c r="V1364" s="24">
        <v>0</v>
      </c>
      <c r="W1364" s="12">
        <f t="shared" si="351"/>
        <v>-237922.95</v>
      </c>
      <c r="X1364" s="12">
        <f t="shared" si="352"/>
        <v>-344635.2</v>
      </c>
      <c r="Y1364" s="12">
        <f t="shared" si="346"/>
        <v>-582558.15</v>
      </c>
      <c r="Z1364" s="52"/>
      <c r="AA1364" s="25">
        <f t="shared" si="347"/>
        <v>0</v>
      </c>
      <c r="AB1364" s="25"/>
      <c r="AC1364" s="25"/>
      <c r="AD1364" s="25"/>
      <c r="AE1364" s="24">
        <v>1</v>
      </c>
      <c r="AF1364" s="24"/>
      <c r="AG1364" s="52"/>
      <c r="AH1364" s="22" t="s">
        <v>61</v>
      </c>
      <c r="AI1364" s="26"/>
      <c r="AJ1364" s="22" t="s">
        <v>6703</v>
      </c>
    </row>
    <row r="1365" spans="1:36" x14ac:dyDescent="0.2">
      <c r="A1365" s="5">
        <v>1373</v>
      </c>
      <c r="B1365" s="59">
        <v>331000037143</v>
      </c>
      <c r="C1365" s="82">
        <v>970240003894</v>
      </c>
      <c r="D1365" s="66" t="s">
        <v>2466</v>
      </c>
      <c r="E1365" s="52" t="s">
        <v>223</v>
      </c>
      <c r="F1365" s="52" t="s">
        <v>494</v>
      </c>
      <c r="G1365" s="58">
        <v>16</v>
      </c>
      <c r="H1365" s="58"/>
      <c r="I1365" s="19">
        <v>703413</v>
      </c>
      <c r="J1365" s="50">
        <v>8597</v>
      </c>
      <c r="K1365" s="51"/>
      <c r="L1365" s="52"/>
      <c r="M1365" s="22">
        <v>35919</v>
      </c>
      <c r="N1365" s="22"/>
      <c r="O1365" s="23">
        <v>1</v>
      </c>
      <c r="P1365" s="23">
        <v>1</v>
      </c>
      <c r="Q1365" s="19">
        <f t="shared" si="348"/>
        <v>-35919</v>
      </c>
      <c r="R1365" s="19">
        <f t="shared" si="349"/>
        <v>-35919</v>
      </c>
      <c r="S1365" s="5">
        <f t="shared" si="353"/>
        <v>0</v>
      </c>
      <c r="T1365" s="5">
        <f t="shared" si="354"/>
        <v>0</v>
      </c>
      <c r="U1365" s="5">
        <f t="shared" si="350"/>
        <v>0</v>
      </c>
      <c r="V1365" s="24">
        <v>0</v>
      </c>
      <c r="W1365" s="12">
        <f t="shared" si="351"/>
        <v>-2166274.89</v>
      </c>
      <c r="X1365" s="12">
        <f t="shared" si="352"/>
        <v>-3137883.84</v>
      </c>
      <c r="Y1365" s="12">
        <f t="shared" ref="Y1365:Y1429" si="355">W1365+X1365+AC1365</f>
        <v>-5304158.7300000004</v>
      </c>
      <c r="Z1365" s="52"/>
      <c r="AA1365" s="25">
        <f t="shared" si="347"/>
        <v>0</v>
      </c>
      <c r="AB1365" s="25"/>
      <c r="AC1365" s="25"/>
      <c r="AD1365" s="25"/>
      <c r="AE1365" s="24">
        <v>1</v>
      </c>
      <c r="AF1365" s="24"/>
      <c r="AG1365" s="52"/>
      <c r="AH1365" s="22" t="s">
        <v>61</v>
      </c>
      <c r="AI1365" s="26"/>
      <c r="AJ1365" s="22" t="s">
        <v>6703</v>
      </c>
    </row>
    <row r="1366" spans="1:36" x14ac:dyDescent="0.2">
      <c r="A1366" s="5">
        <v>1374</v>
      </c>
      <c r="B1366" s="59">
        <v>331000037143</v>
      </c>
      <c r="C1366" s="82">
        <v>970240003894</v>
      </c>
      <c r="D1366" s="66" t="s">
        <v>2466</v>
      </c>
      <c r="E1366" s="52" t="s">
        <v>223</v>
      </c>
      <c r="F1366" s="52" t="s">
        <v>494</v>
      </c>
      <c r="G1366" s="58">
        <v>16</v>
      </c>
      <c r="H1366" s="58"/>
      <c r="I1366" s="19">
        <v>12809</v>
      </c>
      <c r="J1366" s="50">
        <v>934133</v>
      </c>
      <c r="K1366" s="51"/>
      <c r="L1366" s="52"/>
      <c r="M1366" s="22">
        <v>5084</v>
      </c>
      <c r="N1366" s="22"/>
      <c r="O1366" s="23">
        <v>1</v>
      </c>
      <c r="P1366" s="23">
        <v>1</v>
      </c>
      <c r="Q1366" s="19">
        <f t="shared" si="348"/>
        <v>-5084</v>
      </c>
      <c r="R1366" s="19">
        <f t="shared" si="349"/>
        <v>-5084</v>
      </c>
      <c r="S1366" s="5">
        <f t="shared" si="353"/>
        <v>0</v>
      </c>
      <c r="T1366" s="5">
        <f t="shared" si="354"/>
        <v>0</v>
      </c>
      <c r="U1366" s="5">
        <f t="shared" si="350"/>
        <v>0</v>
      </c>
      <c r="V1366" s="24">
        <v>0</v>
      </c>
      <c r="W1366" s="12">
        <f t="shared" si="351"/>
        <v>-306616.04000000004</v>
      </c>
      <c r="X1366" s="12">
        <f t="shared" si="352"/>
        <v>-444138.23999999999</v>
      </c>
      <c r="Y1366" s="12">
        <f t="shared" si="355"/>
        <v>-750754.28</v>
      </c>
      <c r="Z1366" s="52"/>
      <c r="AA1366" s="25">
        <f t="shared" si="347"/>
        <v>0</v>
      </c>
      <c r="AB1366" s="25"/>
      <c r="AC1366" s="25"/>
      <c r="AD1366" s="25"/>
      <c r="AE1366" s="24">
        <v>1</v>
      </c>
      <c r="AF1366" s="24"/>
      <c r="AG1366" s="52"/>
      <c r="AH1366" s="22" t="s">
        <v>61</v>
      </c>
      <c r="AI1366" s="26"/>
      <c r="AJ1366" s="22" t="s">
        <v>6703</v>
      </c>
    </row>
    <row r="1367" spans="1:36" x14ac:dyDescent="0.2">
      <c r="A1367" s="5">
        <v>1375</v>
      </c>
      <c r="B1367" s="59">
        <v>331000044806</v>
      </c>
      <c r="C1367" s="82">
        <v>60140014083</v>
      </c>
      <c r="D1367" s="66" t="s">
        <v>2467</v>
      </c>
      <c r="E1367" s="52" t="s">
        <v>2468</v>
      </c>
      <c r="F1367" s="52" t="s">
        <v>2224</v>
      </c>
      <c r="G1367" s="58">
        <v>16</v>
      </c>
      <c r="H1367" s="58"/>
      <c r="I1367" s="52">
        <v>7626529</v>
      </c>
      <c r="J1367" s="50">
        <v>231312</v>
      </c>
      <c r="K1367" s="51"/>
      <c r="L1367" s="52"/>
      <c r="M1367" s="22">
        <v>8405</v>
      </c>
      <c r="N1367" s="22"/>
      <c r="O1367" s="23">
        <v>1</v>
      </c>
      <c r="P1367" s="23">
        <v>1</v>
      </c>
      <c r="Q1367" s="19">
        <f t="shared" si="348"/>
        <v>-8405</v>
      </c>
      <c r="R1367" s="19">
        <f t="shared" si="349"/>
        <v>-8405</v>
      </c>
      <c r="S1367" s="5">
        <f t="shared" si="353"/>
        <v>0</v>
      </c>
      <c r="T1367" s="5">
        <f t="shared" si="354"/>
        <v>0</v>
      </c>
      <c r="U1367" s="5">
        <f t="shared" si="350"/>
        <v>0</v>
      </c>
      <c r="V1367" s="24">
        <v>0</v>
      </c>
      <c r="W1367" s="12">
        <f t="shared" si="351"/>
        <v>-506905.55000000005</v>
      </c>
      <c r="X1367" s="12">
        <f t="shared" si="352"/>
        <v>-734260.8</v>
      </c>
      <c r="Y1367" s="12">
        <f t="shared" si="355"/>
        <v>-1241166.3500000001</v>
      </c>
      <c r="Z1367" s="52"/>
      <c r="AA1367" s="25">
        <f t="shared" si="347"/>
        <v>0</v>
      </c>
      <c r="AB1367" s="25"/>
      <c r="AC1367" s="25"/>
      <c r="AD1367" s="25"/>
      <c r="AE1367" s="24">
        <v>1</v>
      </c>
      <c r="AF1367" s="24"/>
      <c r="AG1367" s="52"/>
      <c r="AH1367" s="22" t="s">
        <v>61</v>
      </c>
      <c r="AI1367" s="26"/>
      <c r="AJ1367" s="22" t="s">
        <v>6703</v>
      </c>
    </row>
    <row r="1368" spans="1:36" x14ac:dyDescent="0.2">
      <c r="A1368" s="5">
        <v>1376</v>
      </c>
      <c r="B1368" s="80"/>
      <c r="C1368" s="82">
        <v>60140014084</v>
      </c>
      <c r="D1368" s="66" t="s">
        <v>2467</v>
      </c>
      <c r="E1368" s="52" t="s">
        <v>6668</v>
      </c>
      <c r="F1368" s="52" t="s">
        <v>2224</v>
      </c>
      <c r="G1368" s="58">
        <v>17</v>
      </c>
      <c r="H1368" s="58"/>
      <c r="I1368" s="52" t="s">
        <v>961</v>
      </c>
      <c r="J1368" s="50"/>
      <c r="K1368" s="51"/>
      <c r="L1368" s="52"/>
      <c r="M1368" s="22">
        <v>708</v>
      </c>
      <c r="N1368" s="22"/>
      <c r="O1368" s="23">
        <v>1</v>
      </c>
      <c r="P1368" s="23">
        <v>0</v>
      </c>
      <c r="Q1368" s="19">
        <f t="shared" si="348"/>
        <v>-708</v>
      </c>
      <c r="R1368" s="19">
        <f t="shared" si="349"/>
        <v>0</v>
      </c>
      <c r="S1368" s="5">
        <f t="shared" ref="S1368" si="356">IF(OR(AND(AH1368="кафе",Q1368&lt;25),AND(AH1368="рестораны",Q1368&lt;110),AND(AH1368="гостиницы",Q1368&lt;70),AND(AH1368="азс и автомойки",Q1368&lt;160),AND(AH1368="сауны",Q1368&lt;80),AND(AH1368="бани",Q1368&lt;50)),1,0)</f>
        <v>0</v>
      </c>
      <c r="T1368" s="5">
        <f t="shared" ref="T1368" si="357">S1368*IF(AH1368="кафе",25-Q1368,IF(AH1368="рестораны",110-Q1368,IF(AH1368="гостиницы",70-Q1368,IF(AH1368="азс и автомойки",160-Q1368,IF(AH1368="сауны",80-Q1368,IF(AH1368="бани",50-Q1368,0))))))</f>
        <v>0</v>
      </c>
      <c r="U1368" s="5">
        <f t="shared" ref="U1368" si="358">(vod+kan)*T1368</f>
        <v>0</v>
      </c>
      <c r="V1368" s="24">
        <v>1</v>
      </c>
      <c r="W1368" s="12">
        <f t="shared" ref="W1368" si="359">IF( OR(AH1368="респ.бюджет",AH1368="гор.бюджет",AH1368="обл.бюджет"),vod_b,IF(AH1368="район",vod_r,IF(AH1368="талсуат",vod_tal,IF(AH1368="коммунал.хоз-во",vod_kom,vod))))*Q1368</f>
        <v>-42699.48</v>
      </c>
      <c r="X1368" s="12">
        <f t="shared" ref="X1368" si="360">IF( OR(AH1368="респ.бюджет",AH1368="гор.бюджет",AH1368="обл.бюджет"),kan_b,IF(AH1368="район",kan_r,IF(AH1368="талсуат",kan_tal,IF(AH1368="коммунал.хоз-во",kan_kom,kan))))*R1368</f>
        <v>0</v>
      </c>
      <c r="Y1368" s="12">
        <f t="shared" ref="Y1368" si="361">W1368+X1368+AC1368</f>
        <v>-42699.48</v>
      </c>
      <c r="Z1368" s="52"/>
      <c r="AA1368" s="25">
        <f t="shared" si="347"/>
        <v>-708</v>
      </c>
      <c r="AB1368" s="25"/>
      <c r="AC1368" s="25"/>
      <c r="AD1368" s="25"/>
      <c r="AE1368" s="24">
        <v>1</v>
      </c>
      <c r="AF1368" s="24"/>
      <c r="AG1368" s="52"/>
      <c r="AH1368" s="22" t="s">
        <v>61</v>
      </c>
      <c r="AI1368" s="26"/>
      <c r="AJ1368" s="22" t="s">
        <v>6703</v>
      </c>
    </row>
    <row r="1369" spans="1:36" x14ac:dyDescent="0.2">
      <c r="A1369" s="5">
        <v>1377</v>
      </c>
      <c r="B1369" s="84">
        <v>331000037847</v>
      </c>
      <c r="C1369" s="85">
        <v>970440003029</v>
      </c>
      <c r="D1369" s="52" t="s">
        <v>2469</v>
      </c>
      <c r="E1369" s="50" t="s">
        <v>6498</v>
      </c>
      <c r="F1369" s="50" t="s">
        <v>2393</v>
      </c>
      <c r="G1369" s="49">
        <v>7</v>
      </c>
      <c r="H1369" s="49"/>
      <c r="I1369" s="50">
        <v>5059</v>
      </c>
      <c r="J1369" s="50" t="s">
        <v>228</v>
      </c>
      <c r="K1369" s="51"/>
      <c r="L1369" s="50"/>
      <c r="M1369" s="22">
        <v>70799</v>
      </c>
      <c r="N1369" s="22"/>
      <c r="O1369" s="23">
        <v>0</v>
      </c>
      <c r="P1369" s="23">
        <v>1</v>
      </c>
      <c r="Q1369" s="19">
        <f t="shared" si="348"/>
        <v>0</v>
      </c>
      <c r="R1369" s="19">
        <f t="shared" si="349"/>
        <v>-70799</v>
      </c>
      <c r="S1369" s="5">
        <f t="shared" si="353"/>
        <v>0</v>
      </c>
      <c r="T1369" s="5">
        <f t="shared" si="354"/>
        <v>0</v>
      </c>
      <c r="U1369" s="5">
        <f t="shared" si="350"/>
        <v>0</v>
      </c>
      <c r="V1369" s="24">
        <v>0</v>
      </c>
      <c r="W1369" s="12">
        <f t="shared" si="351"/>
        <v>0</v>
      </c>
      <c r="X1369" s="12">
        <f t="shared" si="352"/>
        <v>-6185000.6399999997</v>
      </c>
      <c r="Y1369" s="12">
        <f t="shared" si="355"/>
        <v>-6185000.6399999997</v>
      </c>
      <c r="Z1369" s="52"/>
      <c r="AA1369" s="25">
        <f t="shared" si="347"/>
        <v>70799</v>
      </c>
      <c r="AB1369" s="25"/>
      <c r="AC1369" s="25"/>
      <c r="AD1369" s="25"/>
      <c r="AE1369" s="24">
        <v>1</v>
      </c>
      <c r="AF1369" s="24"/>
      <c r="AG1369" s="50"/>
      <c r="AH1369" s="22" t="s">
        <v>61</v>
      </c>
      <c r="AI1369" s="26"/>
      <c r="AJ1369" s="22" t="s">
        <v>6703</v>
      </c>
    </row>
    <row r="1370" spans="1:36" x14ac:dyDescent="0.2">
      <c r="A1370" s="5">
        <v>1378</v>
      </c>
      <c r="B1370" s="80">
        <v>331000002245</v>
      </c>
      <c r="C1370" s="81">
        <v>990241001738</v>
      </c>
      <c r="D1370" s="52" t="s">
        <v>2470</v>
      </c>
      <c r="E1370" s="52" t="s">
        <v>2471</v>
      </c>
      <c r="F1370" s="52"/>
      <c r="G1370" s="58"/>
      <c r="H1370" s="58"/>
      <c r="I1370" s="19">
        <v>0</v>
      </c>
      <c r="J1370" s="52"/>
      <c r="K1370" s="51"/>
      <c r="L1370" s="52"/>
      <c r="M1370" s="22">
        <v>598</v>
      </c>
      <c r="N1370" s="22"/>
      <c r="O1370" s="23">
        <v>1</v>
      </c>
      <c r="P1370" s="23">
        <v>1</v>
      </c>
      <c r="Q1370" s="19">
        <f t="shared" si="348"/>
        <v>-598</v>
      </c>
      <c r="R1370" s="19">
        <f t="shared" si="349"/>
        <v>-598</v>
      </c>
      <c r="S1370" s="5">
        <f t="shared" si="353"/>
        <v>0</v>
      </c>
      <c r="T1370" s="5">
        <f t="shared" si="354"/>
        <v>0</v>
      </c>
      <c r="U1370" s="5">
        <f t="shared" si="350"/>
        <v>0</v>
      </c>
      <c r="V1370" s="24">
        <v>0</v>
      </c>
      <c r="W1370" s="12">
        <f t="shared" si="351"/>
        <v>-76029.72</v>
      </c>
      <c r="X1370" s="12">
        <f t="shared" si="352"/>
        <v>-98963.02</v>
      </c>
      <c r="Y1370" s="12">
        <f t="shared" si="355"/>
        <v>-174992.74</v>
      </c>
      <c r="Z1370" s="52"/>
      <c r="AA1370" s="25">
        <f t="shared" si="347"/>
        <v>0</v>
      </c>
      <c r="AB1370" s="25"/>
      <c r="AC1370" s="25"/>
      <c r="AD1370" s="25"/>
      <c r="AE1370" s="24"/>
      <c r="AF1370" s="24"/>
      <c r="AG1370" s="52"/>
      <c r="AH1370" s="22" t="s">
        <v>93</v>
      </c>
      <c r="AI1370" s="26"/>
      <c r="AJ1370" s="22" t="s">
        <v>6703</v>
      </c>
    </row>
    <row r="1371" spans="1:36" x14ac:dyDescent="0.2">
      <c r="A1371" s="5">
        <v>1379</v>
      </c>
      <c r="B1371" s="46">
        <v>331000031342</v>
      </c>
      <c r="C1371" s="47">
        <v>130141000173</v>
      </c>
      <c r="D1371" s="50" t="s">
        <v>2472</v>
      </c>
      <c r="E1371" s="46" t="s">
        <v>2473</v>
      </c>
      <c r="F1371" s="46" t="s">
        <v>787</v>
      </c>
      <c r="G1371" s="49" t="s">
        <v>2474</v>
      </c>
      <c r="H1371" s="49"/>
      <c r="I1371" s="50">
        <v>1131087</v>
      </c>
      <c r="J1371" s="50">
        <v>57914089</v>
      </c>
      <c r="K1371" s="51"/>
      <c r="L1371" s="50"/>
      <c r="M1371" s="22">
        <v>1158</v>
      </c>
      <c r="N1371" s="22"/>
      <c r="O1371" s="23">
        <v>1</v>
      </c>
      <c r="P1371" s="23">
        <v>1</v>
      </c>
      <c r="Q1371" s="19">
        <f t="shared" si="348"/>
        <v>-1158</v>
      </c>
      <c r="R1371" s="19">
        <f t="shared" si="349"/>
        <v>-1158</v>
      </c>
      <c r="S1371" s="5">
        <f t="shared" si="353"/>
        <v>0</v>
      </c>
      <c r="T1371" s="5">
        <f t="shared" si="354"/>
        <v>0</v>
      </c>
      <c r="U1371" s="5">
        <f t="shared" si="350"/>
        <v>0</v>
      </c>
      <c r="V1371" s="24">
        <v>0</v>
      </c>
      <c r="W1371" s="12">
        <f t="shared" si="351"/>
        <v>-147228.12</v>
      </c>
      <c r="X1371" s="12">
        <f t="shared" si="352"/>
        <v>-191637.42</v>
      </c>
      <c r="Y1371" s="12">
        <f t="shared" si="355"/>
        <v>-338865.54000000004</v>
      </c>
      <c r="Z1371" s="52"/>
      <c r="AA1371" s="25">
        <f t="shared" si="347"/>
        <v>0</v>
      </c>
      <c r="AB1371" s="25"/>
      <c r="AC1371" s="25"/>
      <c r="AD1371" s="25"/>
      <c r="AE1371" s="24">
        <v>1</v>
      </c>
      <c r="AF1371" s="24"/>
      <c r="AG1371" s="50"/>
      <c r="AH1371" s="22" t="s">
        <v>1263</v>
      </c>
      <c r="AI1371" s="26"/>
      <c r="AJ1371" s="22" t="s">
        <v>6703</v>
      </c>
    </row>
    <row r="1372" spans="1:36" x14ac:dyDescent="0.2">
      <c r="A1372" s="5">
        <v>1380</v>
      </c>
      <c r="B1372" s="46">
        <v>331000006264</v>
      </c>
      <c r="C1372" s="47">
        <v>950140001810</v>
      </c>
      <c r="D1372" s="50" t="s">
        <v>2475</v>
      </c>
      <c r="E1372" s="46" t="s">
        <v>2476</v>
      </c>
      <c r="F1372" s="46"/>
      <c r="G1372" s="49"/>
      <c r="H1372" s="49"/>
      <c r="I1372" s="46">
        <v>51926</v>
      </c>
      <c r="J1372" s="50">
        <v>16849335</v>
      </c>
      <c r="K1372" s="51"/>
      <c r="L1372" s="50"/>
      <c r="M1372" s="22">
        <v>483</v>
      </c>
      <c r="N1372" s="22"/>
      <c r="O1372" s="23">
        <v>1</v>
      </c>
      <c r="P1372" s="23">
        <v>1</v>
      </c>
      <c r="Q1372" s="19">
        <f t="shared" si="348"/>
        <v>-483</v>
      </c>
      <c r="R1372" s="19">
        <f t="shared" si="349"/>
        <v>-483</v>
      </c>
      <c r="S1372" s="5">
        <f t="shared" si="353"/>
        <v>0</v>
      </c>
      <c r="T1372" s="5">
        <f t="shared" si="354"/>
        <v>0</v>
      </c>
      <c r="U1372" s="5">
        <f t="shared" si="350"/>
        <v>0</v>
      </c>
      <c r="V1372" s="24">
        <v>0</v>
      </c>
      <c r="W1372" s="12">
        <f t="shared" si="351"/>
        <v>-61408.62</v>
      </c>
      <c r="X1372" s="12">
        <f t="shared" si="352"/>
        <v>-79931.67</v>
      </c>
      <c r="Y1372" s="12">
        <f t="shared" si="355"/>
        <v>-141340.29</v>
      </c>
      <c r="Z1372" s="52"/>
      <c r="AA1372" s="25">
        <f t="shared" si="347"/>
        <v>0</v>
      </c>
      <c r="AB1372" s="25"/>
      <c r="AC1372" s="25"/>
      <c r="AD1372" s="25"/>
      <c r="AE1372" s="24">
        <v>1</v>
      </c>
      <c r="AF1372" s="24"/>
      <c r="AG1372" s="50"/>
      <c r="AH1372" s="22" t="s">
        <v>93</v>
      </c>
      <c r="AI1372" s="26"/>
      <c r="AJ1372" s="22" t="s">
        <v>6703</v>
      </c>
    </row>
    <row r="1373" spans="1:36" x14ac:dyDescent="0.2">
      <c r="A1373" s="5">
        <v>1381</v>
      </c>
      <c r="B1373" s="59">
        <v>331000008601</v>
      </c>
      <c r="C1373" s="82">
        <v>991141006530</v>
      </c>
      <c r="D1373" s="66" t="s">
        <v>2477</v>
      </c>
      <c r="E1373" s="52" t="s">
        <v>2478</v>
      </c>
      <c r="F1373" s="52" t="s">
        <v>787</v>
      </c>
      <c r="G1373" s="58">
        <v>28</v>
      </c>
      <c r="H1373" s="58"/>
      <c r="I1373" s="52" t="s">
        <v>2479</v>
      </c>
      <c r="J1373" s="50">
        <v>51926</v>
      </c>
      <c r="K1373" s="51"/>
      <c r="L1373" s="52"/>
      <c r="M1373" s="22">
        <v>947</v>
      </c>
      <c r="N1373" s="22"/>
      <c r="O1373" s="23">
        <v>1</v>
      </c>
      <c r="P1373" s="23">
        <v>1</v>
      </c>
      <c r="Q1373" s="19">
        <f t="shared" si="348"/>
        <v>-947</v>
      </c>
      <c r="R1373" s="19">
        <f t="shared" si="349"/>
        <v>-947</v>
      </c>
      <c r="S1373" s="5">
        <f t="shared" si="353"/>
        <v>0</v>
      </c>
      <c r="T1373" s="5">
        <f t="shared" si="354"/>
        <v>0</v>
      </c>
      <c r="U1373" s="5">
        <f t="shared" si="350"/>
        <v>0</v>
      </c>
      <c r="V1373" s="24">
        <v>0</v>
      </c>
      <c r="W1373" s="12">
        <f t="shared" si="351"/>
        <v>-120401.58</v>
      </c>
      <c r="X1373" s="12">
        <f t="shared" si="352"/>
        <v>-156719.03</v>
      </c>
      <c r="Y1373" s="12">
        <f t="shared" si="355"/>
        <v>-277120.61</v>
      </c>
      <c r="Z1373" s="52"/>
      <c r="AA1373" s="25">
        <f t="shared" si="347"/>
        <v>0</v>
      </c>
      <c r="AB1373" s="25"/>
      <c r="AC1373" s="25"/>
      <c r="AD1373" s="25"/>
      <c r="AE1373" s="24">
        <v>1</v>
      </c>
      <c r="AF1373" s="24"/>
      <c r="AG1373" s="52"/>
      <c r="AH1373" s="22" t="s">
        <v>93</v>
      </c>
      <c r="AI1373" s="26"/>
      <c r="AJ1373" s="22" t="s">
        <v>6703</v>
      </c>
    </row>
    <row r="1374" spans="1:36" x14ac:dyDescent="0.2">
      <c r="A1374" s="5">
        <v>1382</v>
      </c>
      <c r="B1374" s="80">
        <v>31400129602</v>
      </c>
      <c r="C1374" s="87">
        <v>941240000311</v>
      </c>
      <c r="D1374" s="52" t="s">
        <v>2480</v>
      </c>
      <c r="E1374" s="52" t="s">
        <v>2481</v>
      </c>
      <c r="F1374" s="52" t="s">
        <v>787</v>
      </c>
      <c r="G1374" s="58">
        <v>11</v>
      </c>
      <c r="H1374" s="58"/>
      <c r="I1374" s="53" t="s">
        <v>2482</v>
      </c>
      <c r="J1374" s="50">
        <v>48071</v>
      </c>
      <c r="K1374" s="51"/>
      <c r="L1374" s="52"/>
      <c r="M1374" s="22">
        <v>6812</v>
      </c>
      <c r="N1374" s="22"/>
      <c r="O1374" s="23">
        <v>1</v>
      </c>
      <c r="P1374" s="23">
        <v>1</v>
      </c>
      <c r="Q1374" s="19">
        <f t="shared" si="348"/>
        <v>-6812</v>
      </c>
      <c r="R1374" s="19">
        <f t="shared" si="349"/>
        <v>-6812</v>
      </c>
      <c r="S1374" s="5">
        <f t="shared" si="353"/>
        <v>0</v>
      </c>
      <c r="T1374" s="5">
        <f t="shared" si="354"/>
        <v>0</v>
      </c>
      <c r="U1374" s="5">
        <f t="shared" si="350"/>
        <v>0</v>
      </c>
      <c r="V1374" s="24">
        <v>0</v>
      </c>
      <c r="W1374" s="12">
        <f t="shared" si="351"/>
        <v>-866077.68</v>
      </c>
      <c r="X1374" s="12">
        <f t="shared" si="352"/>
        <v>-1127317.8800000001</v>
      </c>
      <c r="Y1374" s="12">
        <f t="shared" si="355"/>
        <v>-1993395.56</v>
      </c>
      <c r="Z1374" s="52"/>
      <c r="AA1374" s="25">
        <f t="shared" si="347"/>
        <v>0</v>
      </c>
      <c r="AB1374" s="25"/>
      <c r="AC1374" s="25"/>
      <c r="AD1374" s="25"/>
      <c r="AE1374" s="24">
        <v>1</v>
      </c>
      <c r="AF1374" s="24"/>
      <c r="AG1374" s="52"/>
      <c r="AH1374" s="22" t="s">
        <v>93</v>
      </c>
      <c r="AI1374" s="26"/>
      <c r="AJ1374" s="22" t="s">
        <v>6703</v>
      </c>
    </row>
    <row r="1375" spans="1:36" x14ac:dyDescent="0.2">
      <c r="A1375" s="5">
        <v>1383</v>
      </c>
      <c r="B1375" s="80">
        <v>31400129602</v>
      </c>
      <c r="C1375" s="87">
        <v>941240000311</v>
      </c>
      <c r="D1375" s="52" t="s">
        <v>2480</v>
      </c>
      <c r="E1375" s="52" t="s">
        <v>2481</v>
      </c>
      <c r="F1375" s="52" t="s">
        <v>787</v>
      </c>
      <c r="G1375" s="58">
        <v>11</v>
      </c>
      <c r="H1375" s="58"/>
      <c r="I1375" s="19">
        <v>0</v>
      </c>
      <c r="J1375" s="52"/>
      <c r="K1375" s="51"/>
      <c r="L1375" s="52"/>
      <c r="M1375" s="22">
        <v>2870</v>
      </c>
      <c r="N1375" s="22"/>
      <c r="O1375" s="23">
        <v>1</v>
      </c>
      <c r="P1375" s="23">
        <v>0</v>
      </c>
      <c r="Q1375" s="19">
        <f t="shared" si="348"/>
        <v>-2870</v>
      </c>
      <c r="R1375" s="19">
        <f t="shared" si="349"/>
        <v>0</v>
      </c>
      <c r="S1375" s="5">
        <f t="shared" si="353"/>
        <v>0</v>
      </c>
      <c r="T1375" s="5">
        <f t="shared" si="354"/>
        <v>0</v>
      </c>
      <c r="U1375" s="5">
        <f t="shared" si="350"/>
        <v>0</v>
      </c>
      <c r="V1375" s="24">
        <v>0</v>
      </c>
      <c r="W1375" s="12">
        <f t="shared" si="351"/>
        <v>-364891.8</v>
      </c>
      <c r="X1375" s="12">
        <f t="shared" si="352"/>
        <v>0</v>
      </c>
      <c r="Y1375" s="12">
        <f t="shared" si="355"/>
        <v>-364891.8</v>
      </c>
      <c r="Z1375" s="52"/>
      <c r="AA1375" s="25">
        <f t="shared" si="347"/>
        <v>-2870</v>
      </c>
      <c r="AB1375" s="25"/>
      <c r="AC1375" s="25"/>
      <c r="AD1375" s="25"/>
      <c r="AE1375" s="24">
        <v>1</v>
      </c>
      <c r="AF1375" s="24"/>
      <c r="AG1375" s="52"/>
      <c r="AH1375" s="22" t="s">
        <v>93</v>
      </c>
      <c r="AI1375" s="26"/>
      <c r="AJ1375" s="22" t="s">
        <v>6703</v>
      </c>
    </row>
    <row r="1376" spans="1:36" x14ac:dyDescent="0.2">
      <c r="A1376" s="5">
        <v>1384</v>
      </c>
      <c r="B1376" s="80">
        <v>331000027531</v>
      </c>
      <c r="C1376" s="81">
        <v>30940004604</v>
      </c>
      <c r="D1376" s="52" t="s">
        <v>2483</v>
      </c>
      <c r="E1376" s="52" t="s">
        <v>2484</v>
      </c>
      <c r="F1376" s="52" t="s">
        <v>787</v>
      </c>
      <c r="G1376" s="58" t="s">
        <v>2485</v>
      </c>
      <c r="H1376" s="58"/>
      <c r="I1376" s="52">
        <v>43692</v>
      </c>
      <c r="J1376" s="52">
        <v>47480</v>
      </c>
      <c r="K1376" s="51"/>
      <c r="L1376" s="52"/>
      <c r="M1376" s="22">
        <v>3875</v>
      </c>
      <c r="N1376" s="22"/>
      <c r="O1376" s="23">
        <v>1</v>
      </c>
      <c r="P1376" s="23">
        <v>1</v>
      </c>
      <c r="Q1376" s="19">
        <f t="shared" si="348"/>
        <v>-3875</v>
      </c>
      <c r="R1376" s="19">
        <f t="shared" si="349"/>
        <v>-3875</v>
      </c>
      <c r="S1376" s="5">
        <f t="shared" si="353"/>
        <v>0</v>
      </c>
      <c r="T1376" s="5">
        <f t="shared" si="354"/>
        <v>0</v>
      </c>
      <c r="U1376" s="5">
        <f t="shared" si="350"/>
        <v>0</v>
      </c>
      <c r="V1376" s="24">
        <v>0</v>
      </c>
      <c r="W1376" s="12">
        <f t="shared" si="351"/>
        <v>-492667.5</v>
      </c>
      <c r="X1376" s="12">
        <f t="shared" si="352"/>
        <v>-641273.75</v>
      </c>
      <c r="Y1376" s="12">
        <f t="shared" si="355"/>
        <v>-1133941.25</v>
      </c>
      <c r="Z1376" s="52"/>
      <c r="AA1376" s="25">
        <f t="shared" si="347"/>
        <v>0</v>
      </c>
      <c r="AB1376" s="25"/>
      <c r="AC1376" s="25"/>
      <c r="AD1376" s="25"/>
      <c r="AE1376" s="24"/>
      <c r="AF1376" s="24"/>
      <c r="AG1376" s="52"/>
      <c r="AH1376" s="22" t="s">
        <v>93</v>
      </c>
      <c r="AI1376" s="26"/>
      <c r="AJ1376" s="22" t="s">
        <v>6703</v>
      </c>
    </row>
    <row r="1377" spans="1:36" x14ac:dyDescent="0.2">
      <c r="A1377" s="5">
        <v>1385</v>
      </c>
      <c r="B1377" s="46">
        <v>330100215168</v>
      </c>
      <c r="C1377" s="47">
        <v>21240005003</v>
      </c>
      <c r="D1377" s="109" t="s">
        <v>2486</v>
      </c>
      <c r="E1377" s="110" t="s">
        <v>2487</v>
      </c>
      <c r="F1377" s="110" t="s">
        <v>58</v>
      </c>
      <c r="G1377" s="49" t="s">
        <v>903</v>
      </c>
      <c r="H1377" s="49"/>
      <c r="I1377" s="111" t="s">
        <v>2488</v>
      </c>
      <c r="J1377" s="50">
        <v>87767</v>
      </c>
      <c r="K1377" s="51"/>
      <c r="L1377" s="109"/>
      <c r="M1377" s="22">
        <v>38338</v>
      </c>
      <c r="N1377" s="22"/>
      <c r="O1377" s="23">
        <v>1</v>
      </c>
      <c r="P1377" s="23">
        <v>1</v>
      </c>
      <c r="Q1377" s="19">
        <f t="shared" si="348"/>
        <v>-38338</v>
      </c>
      <c r="R1377" s="19">
        <f t="shared" si="349"/>
        <v>-38338</v>
      </c>
      <c r="S1377" s="5">
        <f t="shared" si="353"/>
        <v>0</v>
      </c>
      <c r="T1377" s="5">
        <f t="shared" si="354"/>
        <v>0</v>
      </c>
      <c r="U1377" s="5">
        <f t="shared" si="350"/>
        <v>0</v>
      </c>
      <c r="V1377" s="24">
        <v>0</v>
      </c>
      <c r="W1377" s="12">
        <f t="shared" si="351"/>
        <v>-4874293.32</v>
      </c>
      <c r="X1377" s="12">
        <f t="shared" si="352"/>
        <v>-6344555.6200000001</v>
      </c>
      <c r="Y1377" s="12">
        <f t="shared" si="355"/>
        <v>-11218848.940000001</v>
      </c>
      <c r="Z1377" s="58"/>
      <c r="AA1377" s="25">
        <f t="shared" si="347"/>
        <v>0</v>
      </c>
      <c r="AB1377" s="25"/>
      <c r="AC1377" s="25"/>
      <c r="AD1377" s="25"/>
      <c r="AE1377" s="24">
        <v>1</v>
      </c>
      <c r="AF1377" s="24"/>
      <c r="AG1377" s="109"/>
      <c r="AH1377" s="22" t="s">
        <v>292</v>
      </c>
      <c r="AI1377" s="26"/>
      <c r="AJ1377" s="22" t="s">
        <v>6703</v>
      </c>
    </row>
    <row r="1378" spans="1:36" x14ac:dyDescent="0.2">
      <c r="A1378" s="5">
        <v>1386</v>
      </c>
      <c r="B1378" s="46">
        <v>331010535704</v>
      </c>
      <c r="C1378" s="47">
        <v>790704401798</v>
      </c>
      <c r="D1378" s="109" t="s">
        <v>2489</v>
      </c>
      <c r="E1378" s="110" t="s">
        <v>2490</v>
      </c>
      <c r="F1378" s="110" t="s">
        <v>65</v>
      </c>
      <c r="G1378" s="49">
        <v>7</v>
      </c>
      <c r="H1378" s="49">
        <v>71</v>
      </c>
      <c r="I1378" s="50">
        <v>16292995</v>
      </c>
      <c r="J1378" s="50">
        <v>230806</v>
      </c>
      <c r="K1378" s="51"/>
      <c r="L1378" s="109"/>
      <c r="M1378" s="22">
        <v>29</v>
      </c>
      <c r="N1378" s="22"/>
      <c r="O1378" s="23">
        <v>1</v>
      </c>
      <c r="P1378" s="23">
        <v>1</v>
      </c>
      <c r="Q1378" s="19">
        <f t="shared" si="348"/>
        <v>-29</v>
      </c>
      <c r="R1378" s="19">
        <f t="shared" si="349"/>
        <v>-29</v>
      </c>
      <c r="S1378" s="5">
        <f t="shared" si="353"/>
        <v>0</v>
      </c>
      <c r="T1378" s="5">
        <f t="shared" si="354"/>
        <v>0</v>
      </c>
      <c r="U1378" s="5">
        <f t="shared" si="350"/>
        <v>0</v>
      </c>
      <c r="V1378" s="24">
        <v>0</v>
      </c>
      <c r="W1378" s="12">
        <f t="shared" si="351"/>
        <v>-3687.06</v>
      </c>
      <c r="X1378" s="12">
        <f t="shared" si="352"/>
        <v>-4799.21</v>
      </c>
      <c r="Y1378" s="12">
        <f t="shared" si="355"/>
        <v>-8486.27</v>
      </c>
      <c r="Z1378" s="58"/>
      <c r="AA1378" s="25">
        <f t="shared" si="347"/>
        <v>0</v>
      </c>
      <c r="AB1378" s="25"/>
      <c r="AC1378" s="25"/>
      <c r="AD1378" s="25"/>
      <c r="AE1378" s="24"/>
      <c r="AF1378" s="24"/>
      <c r="AG1378" s="109"/>
      <c r="AH1378" s="22" t="s">
        <v>93</v>
      </c>
      <c r="AI1378" s="26"/>
      <c r="AJ1378" s="22" t="s">
        <v>6703</v>
      </c>
    </row>
    <row r="1379" spans="1:36" x14ac:dyDescent="0.2">
      <c r="A1379" s="5">
        <v>1387</v>
      </c>
      <c r="B1379" s="46">
        <v>330100233881</v>
      </c>
      <c r="C1379" s="47">
        <v>70540013527</v>
      </c>
      <c r="D1379" s="112" t="s">
        <v>2491</v>
      </c>
      <c r="E1379" s="50" t="s">
        <v>2492</v>
      </c>
      <c r="F1379" s="50" t="s">
        <v>6531</v>
      </c>
      <c r="G1379" s="49" t="s">
        <v>832</v>
      </c>
      <c r="H1379" s="49"/>
      <c r="I1379" s="46" t="s">
        <v>2493</v>
      </c>
      <c r="J1379" s="50">
        <v>123934</v>
      </c>
      <c r="K1379" s="51"/>
      <c r="L1379" s="109"/>
      <c r="M1379" s="22">
        <v>12</v>
      </c>
      <c r="N1379" s="22"/>
      <c r="O1379" s="23">
        <v>1</v>
      </c>
      <c r="P1379" s="23">
        <v>1</v>
      </c>
      <c r="Q1379" s="19">
        <f t="shared" si="348"/>
        <v>-12</v>
      </c>
      <c r="R1379" s="19">
        <f t="shared" si="349"/>
        <v>-12</v>
      </c>
      <c r="S1379" s="5">
        <f t="shared" si="353"/>
        <v>0</v>
      </c>
      <c r="T1379" s="5">
        <f t="shared" si="354"/>
        <v>0</v>
      </c>
      <c r="U1379" s="5">
        <f t="shared" si="350"/>
        <v>0</v>
      </c>
      <c r="V1379" s="24">
        <v>0</v>
      </c>
      <c r="W1379" s="12">
        <f t="shared" si="351"/>
        <v>-1525.68</v>
      </c>
      <c r="X1379" s="12">
        <f t="shared" si="352"/>
        <v>-1985.88</v>
      </c>
      <c r="Y1379" s="12">
        <f t="shared" si="355"/>
        <v>-3511.5600000000004</v>
      </c>
      <c r="Z1379" s="52"/>
      <c r="AA1379" s="25">
        <f t="shared" si="347"/>
        <v>0</v>
      </c>
      <c r="AB1379" s="25"/>
      <c r="AC1379" s="25"/>
      <c r="AD1379" s="25"/>
      <c r="AE1379" s="24"/>
      <c r="AF1379" s="24"/>
      <c r="AG1379" s="109"/>
      <c r="AH1379" s="22" t="s">
        <v>93</v>
      </c>
      <c r="AI1379" s="26"/>
      <c r="AJ1379" s="22" t="s">
        <v>6703</v>
      </c>
    </row>
    <row r="1380" spans="1:36" x14ac:dyDescent="0.2">
      <c r="A1380" s="5">
        <v>1388</v>
      </c>
      <c r="B1380" s="46">
        <v>330100233881</v>
      </c>
      <c r="C1380" s="47">
        <v>70540013527</v>
      </c>
      <c r="D1380" s="112" t="s">
        <v>2491</v>
      </c>
      <c r="E1380" s="50" t="s">
        <v>2492</v>
      </c>
      <c r="F1380" s="50" t="s">
        <v>65</v>
      </c>
      <c r="G1380" s="49" t="s">
        <v>832</v>
      </c>
      <c r="H1380" s="49"/>
      <c r="I1380" s="50" t="s">
        <v>2494</v>
      </c>
      <c r="J1380" s="50">
        <v>48195</v>
      </c>
      <c r="K1380" s="51"/>
      <c r="L1380" s="109"/>
      <c r="M1380" s="22">
        <v>3</v>
      </c>
      <c r="N1380" s="22"/>
      <c r="O1380" s="23">
        <v>1</v>
      </c>
      <c r="P1380" s="23">
        <v>1</v>
      </c>
      <c r="Q1380" s="19">
        <f t="shared" si="348"/>
        <v>-3</v>
      </c>
      <c r="R1380" s="19">
        <f t="shared" si="349"/>
        <v>-3</v>
      </c>
      <c r="S1380" s="5">
        <f t="shared" si="353"/>
        <v>0</v>
      </c>
      <c r="T1380" s="5">
        <f t="shared" si="354"/>
        <v>0</v>
      </c>
      <c r="U1380" s="5">
        <f t="shared" si="350"/>
        <v>0</v>
      </c>
      <c r="V1380" s="24">
        <v>0</v>
      </c>
      <c r="W1380" s="12">
        <f t="shared" si="351"/>
        <v>-381.42</v>
      </c>
      <c r="X1380" s="12">
        <f t="shared" si="352"/>
        <v>-496.47</v>
      </c>
      <c r="Y1380" s="12">
        <f t="shared" si="355"/>
        <v>-877.8900000000001</v>
      </c>
      <c r="Z1380" s="52"/>
      <c r="AA1380" s="25">
        <f t="shared" si="347"/>
        <v>0</v>
      </c>
      <c r="AB1380" s="25"/>
      <c r="AC1380" s="25"/>
      <c r="AD1380" s="25"/>
      <c r="AE1380" s="24"/>
      <c r="AF1380" s="24"/>
      <c r="AG1380" s="109"/>
      <c r="AH1380" s="22" t="s">
        <v>93</v>
      </c>
      <c r="AI1380" s="26"/>
      <c r="AJ1380" s="22" t="s">
        <v>6703</v>
      </c>
    </row>
    <row r="1381" spans="1:36" x14ac:dyDescent="0.2">
      <c r="A1381" s="5">
        <v>1389</v>
      </c>
      <c r="B1381" s="46">
        <v>330100219336</v>
      </c>
      <c r="C1381" s="47">
        <v>31240005657</v>
      </c>
      <c r="D1381" s="52" t="s">
        <v>2495</v>
      </c>
      <c r="E1381" s="50" t="s">
        <v>2496</v>
      </c>
      <c r="F1381" s="50" t="s">
        <v>65</v>
      </c>
      <c r="G1381" s="49">
        <v>13</v>
      </c>
      <c r="H1381" s="49" t="s">
        <v>134</v>
      </c>
      <c r="I1381" s="50">
        <v>7464987</v>
      </c>
      <c r="J1381" s="50">
        <v>48313</v>
      </c>
      <c r="K1381" s="51"/>
      <c r="L1381" s="109"/>
      <c r="M1381" s="22">
        <v>17293</v>
      </c>
      <c r="N1381" s="22"/>
      <c r="O1381" s="23">
        <v>1</v>
      </c>
      <c r="P1381" s="23">
        <v>1</v>
      </c>
      <c r="Q1381" s="19">
        <f t="shared" si="348"/>
        <v>-17293</v>
      </c>
      <c r="R1381" s="19">
        <f t="shared" si="349"/>
        <v>-17293</v>
      </c>
      <c r="S1381" s="5">
        <f t="shared" si="353"/>
        <v>1</v>
      </c>
      <c r="T1381" s="5">
        <f t="shared" si="354"/>
        <v>17403</v>
      </c>
      <c r="U1381" s="5">
        <f t="shared" si="350"/>
        <v>5092639.8899999997</v>
      </c>
      <c r="V1381" s="24">
        <v>0</v>
      </c>
      <c r="W1381" s="12">
        <f t="shared" si="351"/>
        <v>-2198632.02</v>
      </c>
      <c r="X1381" s="12">
        <f t="shared" si="352"/>
        <v>-2861818.5700000003</v>
      </c>
      <c r="Y1381" s="12">
        <f t="shared" si="355"/>
        <v>-5060450.59</v>
      </c>
      <c r="Z1381" s="52"/>
      <c r="AA1381" s="25">
        <f t="shared" si="347"/>
        <v>0</v>
      </c>
      <c r="AB1381" s="25"/>
      <c r="AC1381" s="25"/>
      <c r="AD1381" s="25"/>
      <c r="AE1381" s="24">
        <v>1</v>
      </c>
      <c r="AF1381" s="24"/>
      <c r="AG1381" s="109"/>
      <c r="AH1381" s="22" t="s">
        <v>557</v>
      </c>
      <c r="AI1381" s="26"/>
      <c r="AJ1381" s="22" t="s">
        <v>6703</v>
      </c>
    </row>
    <row r="1382" spans="1:36" x14ac:dyDescent="0.2">
      <c r="A1382" s="5">
        <v>1390</v>
      </c>
      <c r="B1382" s="46">
        <v>330100226515</v>
      </c>
      <c r="C1382" s="47">
        <v>50840006214</v>
      </c>
      <c r="D1382" s="109" t="s">
        <v>2497</v>
      </c>
      <c r="E1382" s="50" t="s">
        <v>2498</v>
      </c>
      <c r="F1382" s="50" t="s">
        <v>65</v>
      </c>
      <c r="G1382" s="49">
        <v>7</v>
      </c>
      <c r="H1382" s="49">
        <v>73</v>
      </c>
      <c r="I1382" s="50">
        <v>97900268</v>
      </c>
      <c r="J1382" s="50" t="s">
        <v>2499</v>
      </c>
      <c r="K1382" s="51"/>
      <c r="L1382" s="109"/>
      <c r="M1382" s="22">
        <v>18</v>
      </c>
      <c r="N1382" s="22"/>
      <c r="O1382" s="23">
        <v>1</v>
      </c>
      <c r="P1382" s="23">
        <v>1</v>
      </c>
      <c r="Q1382" s="19">
        <f t="shared" si="348"/>
        <v>-18</v>
      </c>
      <c r="R1382" s="19">
        <f t="shared" si="349"/>
        <v>-18</v>
      </c>
      <c r="S1382" s="5">
        <f t="shared" si="353"/>
        <v>0</v>
      </c>
      <c r="T1382" s="5">
        <f t="shared" si="354"/>
        <v>0</v>
      </c>
      <c r="U1382" s="5">
        <f t="shared" si="350"/>
        <v>0</v>
      </c>
      <c r="V1382" s="24">
        <v>0</v>
      </c>
      <c r="W1382" s="12">
        <f t="shared" si="351"/>
        <v>-2288.52</v>
      </c>
      <c r="X1382" s="12">
        <f t="shared" si="352"/>
        <v>-2978.82</v>
      </c>
      <c r="Y1382" s="12">
        <f t="shared" si="355"/>
        <v>-5267.34</v>
      </c>
      <c r="Z1382" s="52"/>
      <c r="AA1382" s="25">
        <f t="shared" si="347"/>
        <v>0</v>
      </c>
      <c r="AB1382" s="25"/>
      <c r="AC1382" s="25"/>
      <c r="AD1382" s="25"/>
      <c r="AE1382" s="24"/>
      <c r="AF1382" s="24"/>
      <c r="AG1382" s="109"/>
      <c r="AH1382" s="22" t="s">
        <v>93</v>
      </c>
      <c r="AI1382" s="26"/>
      <c r="AJ1382" s="22" t="s">
        <v>6703</v>
      </c>
    </row>
    <row r="1383" spans="1:36" x14ac:dyDescent="0.2">
      <c r="A1383" s="5">
        <v>1391</v>
      </c>
      <c r="B1383" s="46">
        <v>330100226515</v>
      </c>
      <c r="C1383" s="47">
        <v>50840006214</v>
      </c>
      <c r="D1383" s="109" t="s">
        <v>2497</v>
      </c>
      <c r="E1383" s="50" t="s">
        <v>2498</v>
      </c>
      <c r="F1383" s="50" t="s">
        <v>65</v>
      </c>
      <c r="G1383" s="49">
        <v>7</v>
      </c>
      <c r="H1383" s="49">
        <v>73</v>
      </c>
      <c r="I1383" s="50">
        <v>97902026</v>
      </c>
      <c r="J1383" s="50" t="s">
        <v>2499</v>
      </c>
      <c r="K1383" s="51"/>
      <c r="L1383" s="109"/>
      <c r="M1383" s="22">
        <v>305</v>
      </c>
      <c r="N1383" s="22"/>
      <c r="O1383" s="23">
        <v>1</v>
      </c>
      <c r="P1383" s="23">
        <v>1</v>
      </c>
      <c r="Q1383" s="19">
        <f t="shared" si="348"/>
        <v>-305</v>
      </c>
      <c r="R1383" s="19">
        <f t="shared" si="349"/>
        <v>-305</v>
      </c>
      <c r="S1383" s="5">
        <f t="shared" si="353"/>
        <v>0</v>
      </c>
      <c r="T1383" s="5">
        <f t="shared" si="354"/>
        <v>0</v>
      </c>
      <c r="U1383" s="5">
        <f t="shared" si="350"/>
        <v>0</v>
      </c>
      <c r="V1383" s="24">
        <v>0</v>
      </c>
      <c r="W1383" s="12">
        <f t="shared" si="351"/>
        <v>-38777.699999999997</v>
      </c>
      <c r="X1383" s="12">
        <f t="shared" si="352"/>
        <v>-50474.450000000004</v>
      </c>
      <c r="Y1383" s="12">
        <f t="shared" si="355"/>
        <v>-89252.15</v>
      </c>
      <c r="Z1383" s="52"/>
      <c r="AA1383" s="25">
        <f t="shared" si="347"/>
        <v>0</v>
      </c>
      <c r="AB1383" s="25"/>
      <c r="AC1383" s="25"/>
      <c r="AD1383" s="25"/>
      <c r="AE1383" s="24"/>
      <c r="AF1383" s="24"/>
      <c r="AG1383" s="109"/>
      <c r="AH1383" s="22" t="s">
        <v>93</v>
      </c>
      <c r="AI1383" s="26"/>
      <c r="AJ1383" s="22" t="s">
        <v>6703</v>
      </c>
    </row>
    <row r="1384" spans="1:36" x14ac:dyDescent="0.2">
      <c r="A1384" s="5">
        <v>1392</v>
      </c>
      <c r="B1384" s="46">
        <v>330120300781</v>
      </c>
      <c r="C1384" s="47">
        <v>980140000917</v>
      </c>
      <c r="D1384" s="52" t="s">
        <v>2500</v>
      </c>
      <c r="E1384" s="50" t="s">
        <v>2501</v>
      </c>
      <c r="F1384" s="50" t="s">
        <v>65</v>
      </c>
      <c r="G1384" s="49">
        <v>7</v>
      </c>
      <c r="H1384" s="49">
        <v>72</v>
      </c>
      <c r="I1384" s="50" t="s">
        <v>2502</v>
      </c>
      <c r="J1384" s="50">
        <v>47478</v>
      </c>
      <c r="K1384" s="51"/>
      <c r="L1384" s="109"/>
      <c r="M1384" s="22">
        <v>24</v>
      </c>
      <c r="N1384" s="22"/>
      <c r="O1384" s="23">
        <v>1</v>
      </c>
      <c r="P1384" s="23">
        <v>1</v>
      </c>
      <c r="Q1384" s="19">
        <f t="shared" si="348"/>
        <v>-24</v>
      </c>
      <c r="R1384" s="19">
        <f t="shared" si="349"/>
        <v>-24</v>
      </c>
      <c r="S1384" s="5">
        <f t="shared" si="353"/>
        <v>0</v>
      </c>
      <c r="T1384" s="5">
        <f t="shared" si="354"/>
        <v>0</v>
      </c>
      <c r="U1384" s="5">
        <f t="shared" si="350"/>
        <v>0</v>
      </c>
      <c r="V1384" s="24">
        <v>0</v>
      </c>
      <c r="W1384" s="12">
        <f t="shared" si="351"/>
        <v>-3051.36</v>
      </c>
      <c r="X1384" s="12">
        <f t="shared" si="352"/>
        <v>-3971.76</v>
      </c>
      <c r="Y1384" s="12">
        <f t="shared" si="355"/>
        <v>-7023.1200000000008</v>
      </c>
      <c r="Z1384" s="52"/>
      <c r="AA1384" s="25">
        <f t="shared" si="347"/>
        <v>0</v>
      </c>
      <c r="AB1384" s="25"/>
      <c r="AC1384" s="25"/>
      <c r="AD1384" s="25"/>
      <c r="AE1384" s="24"/>
      <c r="AF1384" s="24"/>
      <c r="AG1384" s="109"/>
      <c r="AH1384" s="22" t="s">
        <v>93</v>
      </c>
      <c r="AI1384" s="26"/>
      <c r="AJ1384" s="22" t="s">
        <v>6703</v>
      </c>
    </row>
    <row r="1385" spans="1:36" x14ac:dyDescent="0.2">
      <c r="A1385" s="5">
        <v>1393</v>
      </c>
      <c r="B1385" s="46">
        <v>331018906303</v>
      </c>
      <c r="C1385" s="47">
        <v>751009401894</v>
      </c>
      <c r="D1385" s="109" t="s">
        <v>2503</v>
      </c>
      <c r="E1385" s="50" t="s">
        <v>2504</v>
      </c>
      <c r="F1385" s="50" t="s">
        <v>65</v>
      </c>
      <c r="G1385" s="49">
        <v>7</v>
      </c>
      <c r="H1385" s="49" t="s">
        <v>49</v>
      </c>
      <c r="I1385" s="50">
        <v>12312032</v>
      </c>
      <c r="J1385" s="50">
        <v>3475807</v>
      </c>
      <c r="K1385" s="51"/>
      <c r="L1385" s="109"/>
      <c r="M1385" s="22">
        <v>398</v>
      </c>
      <c r="N1385" s="22"/>
      <c r="O1385" s="23">
        <v>1</v>
      </c>
      <c r="P1385" s="23">
        <v>1</v>
      </c>
      <c r="Q1385" s="19">
        <f t="shared" si="348"/>
        <v>-398</v>
      </c>
      <c r="R1385" s="19">
        <f t="shared" si="349"/>
        <v>-398</v>
      </c>
      <c r="S1385" s="5">
        <f t="shared" si="353"/>
        <v>0</v>
      </c>
      <c r="T1385" s="5">
        <f t="shared" si="354"/>
        <v>0</v>
      </c>
      <c r="U1385" s="5">
        <f t="shared" si="350"/>
        <v>0</v>
      </c>
      <c r="V1385" s="24">
        <v>0</v>
      </c>
      <c r="W1385" s="12">
        <f t="shared" si="351"/>
        <v>-50601.72</v>
      </c>
      <c r="X1385" s="12">
        <f t="shared" si="352"/>
        <v>-65865.02</v>
      </c>
      <c r="Y1385" s="12">
        <f t="shared" si="355"/>
        <v>-116466.74</v>
      </c>
      <c r="Z1385" s="52"/>
      <c r="AA1385" s="25">
        <f t="shared" si="347"/>
        <v>0</v>
      </c>
      <c r="AB1385" s="25"/>
      <c r="AC1385" s="25"/>
      <c r="AD1385" s="25"/>
      <c r="AE1385" s="24">
        <v>1</v>
      </c>
      <c r="AF1385" s="24"/>
      <c r="AG1385" s="109"/>
      <c r="AH1385" s="22" t="s">
        <v>93</v>
      </c>
      <c r="AI1385" s="26"/>
      <c r="AJ1385" s="22" t="s">
        <v>6703</v>
      </c>
    </row>
    <row r="1386" spans="1:36" x14ac:dyDescent="0.2">
      <c r="A1386" s="5">
        <v>1394</v>
      </c>
      <c r="B1386" s="46">
        <v>331000034226</v>
      </c>
      <c r="C1386" s="47">
        <v>931140000277</v>
      </c>
      <c r="D1386" s="109" t="s">
        <v>2505</v>
      </c>
      <c r="E1386" s="50" t="s">
        <v>2506</v>
      </c>
      <c r="F1386" s="50" t="s">
        <v>65</v>
      </c>
      <c r="G1386" s="49">
        <v>7</v>
      </c>
      <c r="H1386" s="49">
        <v>47</v>
      </c>
      <c r="I1386" s="50">
        <v>97645217</v>
      </c>
      <c r="J1386" s="50">
        <v>586473</v>
      </c>
      <c r="K1386" s="51"/>
      <c r="L1386" s="109"/>
      <c r="M1386" s="22">
        <v>60</v>
      </c>
      <c r="N1386" s="22"/>
      <c r="O1386" s="23">
        <v>1</v>
      </c>
      <c r="P1386" s="23">
        <v>1</v>
      </c>
      <c r="Q1386" s="19">
        <f t="shared" si="348"/>
        <v>-60</v>
      </c>
      <c r="R1386" s="19">
        <f t="shared" si="349"/>
        <v>-60</v>
      </c>
      <c r="S1386" s="5">
        <f t="shared" si="353"/>
        <v>0</v>
      </c>
      <c r="T1386" s="5">
        <f t="shared" si="354"/>
        <v>0</v>
      </c>
      <c r="U1386" s="5">
        <f t="shared" si="350"/>
        <v>0</v>
      </c>
      <c r="V1386" s="24">
        <v>0</v>
      </c>
      <c r="W1386" s="12">
        <f t="shared" si="351"/>
        <v>-7628.4</v>
      </c>
      <c r="X1386" s="12">
        <f t="shared" si="352"/>
        <v>-9929.4000000000015</v>
      </c>
      <c r="Y1386" s="12">
        <f t="shared" si="355"/>
        <v>-17557.800000000003</v>
      </c>
      <c r="Z1386" s="52"/>
      <c r="AA1386" s="25">
        <f t="shared" si="347"/>
        <v>0</v>
      </c>
      <c r="AB1386" s="25"/>
      <c r="AC1386" s="25"/>
      <c r="AD1386" s="25"/>
      <c r="AE1386" s="24">
        <v>1</v>
      </c>
      <c r="AF1386" s="24"/>
      <c r="AG1386" s="109"/>
      <c r="AH1386" s="22" t="s">
        <v>93</v>
      </c>
      <c r="AI1386" s="26"/>
      <c r="AJ1386" s="22" t="s">
        <v>6703</v>
      </c>
    </row>
    <row r="1387" spans="1:36" x14ac:dyDescent="0.2">
      <c r="A1387" s="5">
        <v>1395</v>
      </c>
      <c r="B1387" s="46">
        <v>330120138951</v>
      </c>
      <c r="C1387" s="47">
        <v>800927301917</v>
      </c>
      <c r="D1387" s="109" t="s">
        <v>2507</v>
      </c>
      <c r="E1387" s="50" t="s">
        <v>2082</v>
      </c>
      <c r="F1387" s="50" t="s">
        <v>787</v>
      </c>
      <c r="G1387" s="49" t="s">
        <v>49</v>
      </c>
      <c r="H1387" s="49"/>
      <c r="I1387" s="50">
        <v>15547031</v>
      </c>
      <c r="J1387" s="50">
        <v>39294</v>
      </c>
      <c r="K1387" s="51"/>
      <c r="L1387" s="109"/>
      <c r="M1387" s="22">
        <v>7892</v>
      </c>
      <c r="N1387" s="22"/>
      <c r="O1387" s="23">
        <v>1</v>
      </c>
      <c r="P1387" s="23">
        <v>1</v>
      </c>
      <c r="Q1387" s="19">
        <f t="shared" si="348"/>
        <v>-7892</v>
      </c>
      <c r="R1387" s="19">
        <f t="shared" si="349"/>
        <v>-7892</v>
      </c>
      <c r="S1387" s="5">
        <f t="shared" si="353"/>
        <v>0</v>
      </c>
      <c r="T1387" s="5">
        <f t="shared" si="354"/>
        <v>0</v>
      </c>
      <c r="U1387" s="5">
        <f t="shared" si="350"/>
        <v>0</v>
      </c>
      <c r="V1387" s="24">
        <v>0</v>
      </c>
      <c r="W1387" s="12">
        <f t="shared" si="351"/>
        <v>-1003388.88</v>
      </c>
      <c r="X1387" s="12">
        <f t="shared" si="352"/>
        <v>-1306047.08</v>
      </c>
      <c r="Y1387" s="12">
        <f t="shared" si="355"/>
        <v>-2309435.96</v>
      </c>
      <c r="Z1387" s="52"/>
      <c r="AA1387" s="25">
        <f t="shared" si="347"/>
        <v>0</v>
      </c>
      <c r="AB1387" s="25"/>
      <c r="AC1387" s="25"/>
      <c r="AD1387" s="25"/>
      <c r="AE1387" s="24"/>
      <c r="AF1387" s="24"/>
      <c r="AG1387" s="109"/>
      <c r="AH1387" s="22" t="s">
        <v>93</v>
      </c>
      <c r="AI1387" s="26"/>
      <c r="AJ1387" s="22" t="s">
        <v>6703</v>
      </c>
    </row>
    <row r="1388" spans="1:36" x14ac:dyDescent="0.2">
      <c r="A1388" s="5">
        <v>1396</v>
      </c>
      <c r="B1388" s="46">
        <v>330100233122</v>
      </c>
      <c r="C1388" s="47">
        <v>70341004675</v>
      </c>
      <c r="D1388" s="50" t="s">
        <v>2508</v>
      </c>
      <c r="E1388" s="50" t="s">
        <v>495</v>
      </c>
      <c r="F1388" s="50" t="s">
        <v>65</v>
      </c>
      <c r="G1388" s="49">
        <v>26</v>
      </c>
      <c r="H1388" s="49" t="s">
        <v>134</v>
      </c>
      <c r="I1388" s="19">
        <v>0</v>
      </c>
      <c r="J1388" s="113"/>
      <c r="K1388" s="51"/>
      <c r="L1388" s="109"/>
      <c r="M1388" s="22">
        <v>13763</v>
      </c>
      <c r="N1388" s="22"/>
      <c r="O1388" s="23">
        <v>1</v>
      </c>
      <c r="P1388" s="23">
        <v>1</v>
      </c>
      <c r="Q1388" s="19">
        <f t="shared" si="348"/>
        <v>-13763</v>
      </c>
      <c r="R1388" s="19">
        <f t="shared" si="349"/>
        <v>-13763</v>
      </c>
      <c r="S1388" s="5">
        <f t="shared" si="353"/>
        <v>0</v>
      </c>
      <c r="T1388" s="5">
        <f t="shared" si="354"/>
        <v>0</v>
      </c>
      <c r="U1388" s="5">
        <f t="shared" si="350"/>
        <v>0</v>
      </c>
      <c r="V1388" s="24">
        <v>0</v>
      </c>
      <c r="W1388" s="12">
        <f t="shared" si="351"/>
        <v>-1749827.82</v>
      </c>
      <c r="X1388" s="12">
        <f t="shared" si="352"/>
        <v>-2277638.87</v>
      </c>
      <c r="Y1388" s="12">
        <f t="shared" si="355"/>
        <v>-4027466.6900000004</v>
      </c>
      <c r="Z1388" s="52"/>
      <c r="AA1388" s="25">
        <f t="shared" si="347"/>
        <v>0</v>
      </c>
      <c r="AB1388" s="25"/>
      <c r="AC1388" s="25"/>
      <c r="AD1388" s="25"/>
      <c r="AE1388" s="24">
        <v>1</v>
      </c>
      <c r="AF1388" s="24"/>
      <c r="AG1388" s="109"/>
      <c r="AH1388" s="22" t="s">
        <v>93</v>
      </c>
      <c r="AI1388" s="26"/>
      <c r="AJ1388" s="22" t="s">
        <v>6703</v>
      </c>
    </row>
    <row r="1389" spans="1:36" x14ac:dyDescent="0.2">
      <c r="A1389" s="5">
        <v>1397</v>
      </c>
      <c r="B1389" s="46">
        <v>331000018092</v>
      </c>
      <c r="C1389" s="47">
        <v>900541000131</v>
      </c>
      <c r="D1389" s="50" t="s">
        <v>2509</v>
      </c>
      <c r="E1389" s="50" t="s">
        <v>573</v>
      </c>
      <c r="F1389" s="50" t="s">
        <v>65</v>
      </c>
      <c r="G1389" s="49" t="s">
        <v>49</v>
      </c>
      <c r="H1389" s="49"/>
      <c r="I1389" s="50">
        <v>15384889</v>
      </c>
      <c r="J1389" s="50">
        <v>88341</v>
      </c>
      <c r="K1389" s="51"/>
      <c r="L1389" s="109"/>
      <c r="M1389" s="22">
        <v>2519</v>
      </c>
      <c r="N1389" s="22"/>
      <c r="O1389" s="23">
        <v>1</v>
      </c>
      <c r="P1389" s="23">
        <v>1</v>
      </c>
      <c r="Q1389" s="19">
        <f t="shared" si="348"/>
        <v>-2519</v>
      </c>
      <c r="R1389" s="19">
        <f t="shared" si="349"/>
        <v>-2519</v>
      </c>
      <c r="S1389" s="5">
        <f t="shared" si="353"/>
        <v>0</v>
      </c>
      <c r="T1389" s="5">
        <f t="shared" si="354"/>
        <v>0</v>
      </c>
      <c r="U1389" s="5">
        <f t="shared" si="350"/>
        <v>0</v>
      </c>
      <c r="V1389" s="24">
        <v>0</v>
      </c>
      <c r="W1389" s="12">
        <f t="shared" si="351"/>
        <v>-320265.65999999997</v>
      </c>
      <c r="X1389" s="12">
        <f t="shared" si="352"/>
        <v>-416869.31</v>
      </c>
      <c r="Y1389" s="12">
        <f t="shared" si="355"/>
        <v>-737134.97</v>
      </c>
      <c r="Z1389" s="52"/>
      <c r="AA1389" s="25">
        <f t="shared" si="347"/>
        <v>0</v>
      </c>
      <c r="AB1389" s="25"/>
      <c r="AC1389" s="25"/>
      <c r="AD1389" s="25"/>
      <c r="AE1389" s="24">
        <v>1</v>
      </c>
      <c r="AF1389" s="24"/>
      <c r="AG1389" s="109"/>
      <c r="AH1389" s="22" t="s">
        <v>93</v>
      </c>
      <c r="AI1389" s="26"/>
      <c r="AJ1389" s="22" t="s">
        <v>6703</v>
      </c>
    </row>
    <row r="1390" spans="1:36" x14ac:dyDescent="0.2">
      <c r="A1390" s="5">
        <v>1398</v>
      </c>
      <c r="B1390" s="46">
        <v>331000018092</v>
      </c>
      <c r="C1390" s="47">
        <v>900541000131</v>
      </c>
      <c r="D1390" s="50" t="s">
        <v>2509</v>
      </c>
      <c r="E1390" s="50" t="s">
        <v>573</v>
      </c>
      <c r="F1390" s="50" t="s">
        <v>65</v>
      </c>
      <c r="G1390" s="49" t="s">
        <v>49</v>
      </c>
      <c r="H1390" s="49"/>
      <c r="I1390" s="19">
        <v>0</v>
      </c>
      <c r="J1390" s="50"/>
      <c r="K1390" s="51"/>
      <c r="L1390" s="109"/>
      <c r="M1390" s="22">
        <v>298</v>
      </c>
      <c r="N1390" s="22"/>
      <c r="O1390" s="23">
        <v>1</v>
      </c>
      <c r="P1390" s="23">
        <v>1</v>
      </c>
      <c r="Q1390" s="19">
        <f t="shared" si="348"/>
        <v>-298</v>
      </c>
      <c r="R1390" s="19">
        <f t="shared" si="349"/>
        <v>-298</v>
      </c>
      <c r="S1390" s="5">
        <f t="shared" si="353"/>
        <v>0</v>
      </c>
      <c r="T1390" s="5">
        <f t="shared" si="354"/>
        <v>0</v>
      </c>
      <c r="U1390" s="5">
        <f t="shared" si="350"/>
        <v>0</v>
      </c>
      <c r="V1390" s="24">
        <v>0</v>
      </c>
      <c r="W1390" s="12">
        <f t="shared" si="351"/>
        <v>-37887.72</v>
      </c>
      <c r="X1390" s="12">
        <f t="shared" si="352"/>
        <v>-49316.020000000004</v>
      </c>
      <c r="Y1390" s="12">
        <f t="shared" si="355"/>
        <v>-87203.74</v>
      </c>
      <c r="Z1390" s="52"/>
      <c r="AA1390" s="25">
        <f t="shared" si="347"/>
        <v>0</v>
      </c>
      <c r="AB1390" s="25"/>
      <c r="AC1390" s="25"/>
      <c r="AD1390" s="25"/>
      <c r="AE1390" s="24">
        <v>1</v>
      </c>
      <c r="AF1390" s="24"/>
      <c r="AG1390" s="109"/>
      <c r="AH1390" s="22" t="s">
        <v>93</v>
      </c>
      <c r="AI1390" s="26"/>
      <c r="AJ1390" s="22" t="s">
        <v>6703</v>
      </c>
    </row>
    <row r="1391" spans="1:36" x14ac:dyDescent="0.2">
      <c r="A1391" s="5">
        <v>1399</v>
      </c>
      <c r="B1391" s="46">
        <v>330100233111</v>
      </c>
      <c r="C1391" s="47">
        <v>70241003475</v>
      </c>
      <c r="D1391" s="50" t="s">
        <v>2510</v>
      </c>
      <c r="E1391" s="50" t="s">
        <v>495</v>
      </c>
      <c r="F1391" s="50" t="s">
        <v>65</v>
      </c>
      <c r="G1391" s="49">
        <v>20</v>
      </c>
      <c r="H1391" s="49"/>
      <c r="I1391" s="50">
        <v>2519429</v>
      </c>
      <c r="J1391" s="50">
        <v>374514</v>
      </c>
      <c r="K1391" s="51"/>
      <c r="L1391" s="109"/>
      <c r="M1391" s="22">
        <v>3178</v>
      </c>
      <c r="N1391" s="22"/>
      <c r="O1391" s="23">
        <v>1</v>
      </c>
      <c r="P1391" s="23">
        <v>0</v>
      </c>
      <c r="Q1391" s="19">
        <f t="shared" si="348"/>
        <v>-3178</v>
      </c>
      <c r="R1391" s="19">
        <f t="shared" si="349"/>
        <v>0</v>
      </c>
      <c r="S1391" s="5">
        <f t="shared" si="353"/>
        <v>0</v>
      </c>
      <c r="T1391" s="5">
        <f t="shared" si="354"/>
        <v>0</v>
      </c>
      <c r="U1391" s="5">
        <f t="shared" si="350"/>
        <v>0</v>
      </c>
      <c r="V1391" s="24">
        <v>0</v>
      </c>
      <c r="W1391" s="12">
        <f t="shared" si="351"/>
        <v>-404050.92</v>
      </c>
      <c r="X1391" s="12">
        <f t="shared" si="352"/>
        <v>0</v>
      </c>
      <c r="Y1391" s="12">
        <f t="shared" si="355"/>
        <v>-404050.92</v>
      </c>
      <c r="Z1391" s="52"/>
      <c r="AA1391" s="25">
        <f t="shared" ref="AA1391:AA1455" si="362">Q1391-R1391</f>
        <v>-3178</v>
      </c>
      <c r="AB1391" s="25"/>
      <c r="AC1391" s="25"/>
      <c r="AD1391" s="25"/>
      <c r="AE1391" s="42">
        <v>1</v>
      </c>
      <c r="AF1391" s="24"/>
      <c r="AG1391" s="109"/>
      <c r="AH1391" s="22" t="s">
        <v>1263</v>
      </c>
      <c r="AI1391" s="26"/>
      <c r="AJ1391" s="22" t="s">
        <v>6703</v>
      </c>
    </row>
    <row r="1392" spans="1:36" x14ac:dyDescent="0.2">
      <c r="A1392" s="5">
        <v>1400</v>
      </c>
      <c r="B1392" s="46"/>
      <c r="C1392" s="47">
        <v>500303401264</v>
      </c>
      <c r="D1392" s="109" t="s">
        <v>6526</v>
      </c>
      <c r="E1392" s="50" t="s">
        <v>6527</v>
      </c>
      <c r="F1392" s="50" t="s">
        <v>6528</v>
      </c>
      <c r="G1392" s="49">
        <v>48</v>
      </c>
      <c r="H1392" s="49"/>
      <c r="I1392" s="19">
        <v>0</v>
      </c>
      <c r="J1392" s="50"/>
      <c r="K1392" s="51"/>
      <c r="L1392" s="109"/>
      <c r="M1392" s="22">
        <v>91</v>
      </c>
      <c r="N1392" s="22"/>
      <c r="O1392" s="23">
        <v>1</v>
      </c>
      <c r="P1392" s="23">
        <v>0</v>
      </c>
      <c r="Q1392" s="19">
        <f t="shared" ref="Q1392:Q1457" si="363">(N1392-M1392)*O1392</f>
        <v>-91</v>
      </c>
      <c r="R1392" s="19">
        <f t="shared" ref="R1392:R1457" si="364">(N1392-M1392)*P1392</f>
        <v>0</v>
      </c>
      <c r="S1392" s="5">
        <f t="shared" si="353"/>
        <v>0</v>
      </c>
      <c r="T1392" s="5">
        <f t="shared" si="354"/>
        <v>0</v>
      </c>
      <c r="U1392" s="5">
        <f t="shared" si="350"/>
        <v>0</v>
      </c>
      <c r="V1392" s="24">
        <v>0</v>
      </c>
      <c r="W1392" s="12">
        <f t="shared" si="351"/>
        <v>-11569.74</v>
      </c>
      <c r="X1392" s="12">
        <f t="shared" si="352"/>
        <v>0</v>
      </c>
      <c r="Y1392" s="12">
        <f t="shared" si="355"/>
        <v>-11569.74</v>
      </c>
      <c r="Z1392" s="52"/>
      <c r="AA1392" s="25">
        <f t="shared" si="362"/>
        <v>-91</v>
      </c>
      <c r="AB1392" s="25"/>
      <c r="AC1392" s="25"/>
      <c r="AD1392" s="25"/>
      <c r="AE1392" s="24">
        <v>1</v>
      </c>
      <c r="AF1392" s="24"/>
      <c r="AG1392" s="109"/>
      <c r="AH1392" s="22" t="s">
        <v>93</v>
      </c>
      <c r="AI1392" s="26"/>
      <c r="AJ1392" s="22" t="s">
        <v>6703</v>
      </c>
    </row>
    <row r="1393" spans="1:36" x14ac:dyDescent="0.2">
      <c r="A1393" s="5">
        <v>1401</v>
      </c>
      <c r="B1393" s="46">
        <v>331010266672</v>
      </c>
      <c r="C1393" s="47">
        <v>391205300492</v>
      </c>
      <c r="D1393" s="109" t="s">
        <v>2512</v>
      </c>
      <c r="E1393" s="50" t="s">
        <v>2513</v>
      </c>
      <c r="F1393" s="50" t="s">
        <v>2446</v>
      </c>
      <c r="G1393" s="49">
        <v>20</v>
      </c>
      <c r="H1393" s="49">
        <v>63</v>
      </c>
      <c r="I1393" s="50">
        <v>30621108</v>
      </c>
      <c r="J1393" s="50">
        <v>57907855</v>
      </c>
      <c r="K1393" s="114"/>
      <c r="L1393" s="109"/>
      <c r="M1393" s="22">
        <v>63</v>
      </c>
      <c r="N1393" s="22"/>
      <c r="O1393" s="23">
        <v>1</v>
      </c>
      <c r="P1393" s="23">
        <v>1</v>
      </c>
      <c r="Q1393" s="19">
        <f t="shared" si="363"/>
        <v>-63</v>
      </c>
      <c r="R1393" s="19">
        <f t="shared" si="364"/>
        <v>-63</v>
      </c>
      <c r="S1393" s="5">
        <f t="shared" si="353"/>
        <v>0</v>
      </c>
      <c r="T1393" s="5">
        <f t="shared" si="354"/>
        <v>0</v>
      </c>
      <c r="U1393" s="5">
        <f t="shared" si="350"/>
        <v>0</v>
      </c>
      <c r="V1393" s="24">
        <v>0</v>
      </c>
      <c r="W1393" s="12">
        <f t="shared" si="351"/>
        <v>-8009.82</v>
      </c>
      <c r="X1393" s="12">
        <f t="shared" si="352"/>
        <v>-10425.870000000001</v>
      </c>
      <c r="Y1393" s="12">
        <f t="shared" si="355"/>
        <v>-18435.690000000002</v>
      </c>
      <c r="Z1393" s="52"/>
      <c r="AA1393" s="25">
        <f t="shared" si="362"/>
        <v>0</v>
      </c>
      <c r="AB1393" s="25"/>
      <c r="AC1393" s="25"/>
      <c r="AD1393" s="25"/>
      <c r="AE1393" s="24"/>
      <c r="AF1393" s="24"/>
      <c r="AG1393" s="109"/>
      <c r="AH1393" s="22" t="s">
        <v>93</v>
      </c>
      <c r="AI1393" s="26"/>
      <c r="AJ1393" s="22" t="s">
        <v>6703</v>
      </c>
    </row>
    <row r="1394" spans="1:36" x14ac:dyDescent="0.2">
      <c r="A1394" s="5">
        <v>1402</v>
      </c>
      <c r="B1394" s="46">
        <v>331012150329</v>
      </c>
      <c r="C1394" s="47">
        <v>420101400032</v>
      </c>
      <c r="D1394" s="109" t="s">
        <v>6700</v>
      </c>
      <c r="E1394" s="50" t="s">
        <v>2515</v>
      </c>
      <c r="F1394" s="50" t="s">
        <v>2516</v>
      </c>
      <c r="G1394" s="49">
        <v>28</v>
      </c>
      <c r="H1394" s="49"/>
      <c r="I1394" s="50">
        <v>70069</v>
      </c>
      <c r="J1394" s="50">
        <v>3457773</v>
      </c>
      <c r="K1394" s="51"/>
      <c r="L1394" s="109"/>
      <c r="M1394" s="22">
        <v>1216</v>
      </c>
      <c r="N1394" s="22"/>
      <c r="O1394" s="23">
        <v>1</v>
      </c>
      <c r="P1394" s="23">
        <v>1</v>
      </c>
      <c r="Q1394" s="19">
        <f t="shared" si="363"/>
        <v>-1216</v>
      </c>
      <c r="R1394" s="19">
        <f t="shared" si="364"/>
        <v>-1216</v>
      </c>
      <c r="S1394" s="5">
        <f t="shared" si="353"/>
        <v>0</v>
      </c>
      <c r="T1394" s="5">
        <f t="shared" si="354"/>
        <v>0</v>
      </c>
      <c r="U1394" s="5">
        <f t="shared" si="350"/>
        <v>0</v>
      </c>
      <c r="V1394" s="24">
        <v>0</v>
      </c>
      <c r="W1394" s="12">
        <f t="shared" si="351"/>
        <v>-154602.23999999999</v>
      </c>
      <c r="X1394" s="12">
        <f t="shared" si="352"/>
        <v>-201235.84000000003</v>
      </c>
      <c r="Y1394" s="12">
        <f t="shared" si="355"/>
        <v>-355838.08</v>
      </c>
      <c r="Z1394" s="52"/>
      <c r="AA1394" s="25">
        <f t="shared" si="362"/>
        <v>0</v>
      </c>
      <c r="AB1394" s="25"/>
      <c r="AC1394" s="25"/>
      <c r="AD1394" s="25"/>
      <c r="AE1394" s="24">
        <v>1</v>
      </c>
      <c r="AF1394" s="24"/>
      <c r="AG1394" s="109"/>
      <c r="AH1394" s="22" t="s">
        <v>292</v>
      </c>
      <c r="AI1394" s="26"/>
      <c r="AJ1394" s="22" t="s">
        <v>6703</v>
      </c>
    </row>
    <row r="1395" spans="1:36" x14ac:dyDescent="0.2">
      <c r="A1395" s="5">
        <v>1403</v>
      </c>
      <c r="B1395" s="46">
        <v>331012150329</v>
      </c>
      <c r="C1395" s="47">
        <v>420101400032</v>
      </c>
      <c r="D1395" s="109" t="s">
        <v>2514</v>
      </c>
      <c r="E1395" s="50" t="s">
        <v>2515</v>
      </c>
      <c r="F1395" s="50" t="s">
        <v>2516</v>
      </c>
      <c r="G1395" s="49">
        <v>30</v>
      </c>
      <c r="H1395" s="49"/>
      <c r="I1395" s="46">
        <v>10081931</v>
      </c>
      <c r="J1395" s="109">
        <v>18983</v>
      </c>
      <c r="K1395" s="51"/>
      <c r="L1395" s="109"/>
      <c r="M1395" s="22">
        <v>1129</v>
      </c>
      <c r="N1395" s="22"/>
      <c r="O1395" s="23">
        <v>1</v>
      </c>
      <c r="P1395" s="23">
        <v>1</v>
      </c>
      <c r="Q1395" s="19">
        <f t="shared" si="363"/>
        <v>-1129</v>
      </c>
      <c r="R1395" s="19">
        <f t="shared" si="364"/>
        <v>-1129</v>
      </c>
      <c r="S1395" s="5">
        <f t="shared" si="353"/>
        <v>0</v>
      </c>
      <c r="T1395" s="5">
        <f t="shared" si="354"/>
        <v>0</v>
      </c>
      <c r="U1395" s="5">
        <f t="shared" si="350"/>
        <v>0</v>
      </c>
      <c r="V1395" s="24">
        <v>0</v>
      </c>
      <c r="W1395" s="12">
        <f t="shared" si="351"/>
        <v>-143541.06</v>
      </c>
      <c r="X1395" s="12">
        <f t="shared" si="352"/>
        <v>-186838.21000000002</v>
      </c>
      <c r="Y1395" s="12">
        <f t="shared" si="355"/>
        <v>-330379.27</v>
      </c>
      <c r="Z1395" s="52"/>
      <c r="AA1395" s="25">
        <f t="shared" si="362"/>
        <v>0</v>
      </c>
      <c r="AB1395" s="25"/>
      <c r="AC1395" s="25"/>
      <c r="AD1395" s="25"/>
      <c r="AE1395" s="24"/>
      <c r="AF1395" s="24"/>
      <c r="AG1395" s="109"/>
      <c r="AH1395" s="22" t="s">
        <v>93</v>
      </c>
      <c r="AI1395" s="26"/>
      <c r="AJ1395" s="22" t="s">
        <v>6703</v>
      </c>
    </row>
    <row r="1396" spans="1:36" x14ac:dyDescent="0.2">
      <c r="A1396" s="5">
        <v>1404</v>
      </c>
      <c r="B1396" s="46">
        <v>331010539625</v>
      </c>
      <c r="C1396" s="47">
        <v>881024400468</v>
      </c>
      <c r="D1396" s="96" t="s">
        <v>2517</v>
      </c>
      <c r="E1396" s="50" t="s">
        <v>2518</v>
      </c>
      <c r="F1396" s="50"/>
      <c r="G1396" s="49"/>
      <c r="H1396" s="49"/>
      <c r="I1396" s="109">
        <v>15881989</v>
      </c>
      <c r="J1396" s="109">
        <v>38900</v>
      </c>
      <c r="K1396" s="51"/>
      <c r="L1396" s="109"/>
      <c r="M1396" s="22">
        <v>181</v>
      </c>
      <c r="N1396" s="22"/>
      <c r="O1396" s="23">
        <v>1</v>
      </c>
      <c r="P1396" s="23">
        <v>1</v>
      </c>
      <c r="Q1396" s="19">
        <f t="shared" si="363"/>
        <v>-181</v>
      </c>
      <c r="R1396" s="19">
        <f t="shared" si="364"/>
        <v>-181</v>
      </c>
      <c r="S1396" s="5">
        <f t="shared" si="353"/>
        <v>0</v>
      </c>
      <c r="T1396" s="5">
        <f t="shared" si="354"/>
        <v>0</v>
      </c>
      <c r="U1396" s="5">
        <f t="shared" si="350"/>
        <v>0</v>
      </c>
      <c r="V1396" s="24">
        <v>0</v>
      </c>
      <c r="W1396" s="12">
        <f t="shared" si="351"/>
        <v>-23012.34</v>
      </c>
      <c r="X1396" s="12">
        <f t="shared" si="352"/>
        <v>-29953.690000000002</v>
      </c>
      <c r="Y1396" s="12">
        <f t="shared" si="355"/>
        <v>-52966.03</v>
      </c>
      <c r="Z1396" s="52"/>
      <c r="AA1396" s="25">
        <f t="shared" si="362"/>
        <v>0</v>
      </c>
      <c r="AB1396" s="25"/>
      <c r="AC1396" s="25"/>
      <c r="AD1396" s="25"/>
      <c r="AE1396" s="24"/>
      <c r="AF1396" s="24"/>
      <c r="AG1396" s="109"/>
      <c r="AH1396" s="22" t="s">
        <v>93</v>
      </c>
      <c r="AI1396" s="26"/>
      <c r="AJ1396" s="22" t="s">
        <v>6703</v>
      </c>
    </row>
    <row r="1397" spans="1:36" x14ac:dyDescent="0.2">
      <c r="A1397" s="5">
        <v>1405</v>
      </c>
      <c r="B1397" s="46">
        <v>600900563933</v>
      </c>
      <c r="C1397" s="47">
        <v>60540010332</v>
      </c>
      <c r="D1397" s="50" t="s">
        <v>2519</v>
      </c>
      <c r="E1397" s="110" t="s">
        <v>2520</v>
      </c>
      <c r="F1397" s="110" t="s">
        <v>2521</v>
      </c>
      <c r="G1397" s="49" t="s">
        <v>903</v>
      </c>
      <c r="H1397" s="49"/>
      <c r="I1397" s="50">
        <v>71342</v>
      </c>
      <c r="J1397" s="50">
        <v>483214</v>
      </c>
      <c r="K1397" s="51"/>
      <c r="L1397" s="109"/>
      <c r="M1397" s="22">
        <v>3075</v>
      </c>
      <c r="N1397" s="22"/>
      <c r="O1397" s="23">
        <v>1</v>
      </c>
      <c r="P1397" s="23">
        <v>1</v>
      </c>
      <c r="Q1397" s="19">
        <f t="shared" si="363"/>
        <v>-3075</v>
      </c>
      <c r="R1397" s="19">
        <f t="shared" si="364"/>
        <v>-3075</v>
      </c>
      <c r="S1397" s="5">
        <f t="shared" si="353"/>
        <v>0</v>
      </c>
      <c r="T1397" s="5">
        <f t="shared" si="354"/>
        <v>0</v>
      </c>
      <c r="U1397" s="5">
        <f t="shared" si="350"/>
        <v>0</v>
      </c>
      <c r="V1397" s="24">
        <v>0</v>
      </c>
      <c r="W1397" s="12">
        <f t="shared" si="351"/>
        <v>-390955.5</v>
      </c>
      <c r="X1397" s="12">
        <f t="shared" si="352"/>
        <v>-508881.75</v>
      </c>
      <c r="Y1397" s="12">
        <f t="shared" si="355"/>
        <v>-899837.25</v>
      </c>
      <c r="Z1397" s="52"/>
      <c r="AA1397" s="25">
        <f t="shared" si="362"/>
        <v>0</v>
      </c>
      <c r="AB1397" s="25"/>
      <c r="AC1397" s="25"/>
      <c r="AD1397" s="25"/>
      <c r="AE1397" s="24"/>
      <c r="AF1397" s="24"/>
      <c r="AG1397" s="109"/>
      <c r="AH1397" s="22" t="s">
        <v>93</v>
      </c>
      <c r="AI1397" s="26"/>
      <c r="AJ1397" s="22" t="s">
        <v>6703</v>
      </c>
    </row>
    <row r="1398" spans="1:36" x14ac:dyDescent="0.2">
      <c r="A1398" s="5">
        <v>1406</v>
      </c>
      <c r="B1398" s="59">
        <v>331000042458</v>
      </c>
      <c r="C1398" s="17">
        <v>980840005824</v>
      </c>
      <c r="D1398" s="109" t="s">
        <v>2522</v>
      </c>
      <c r="E1398" s="50" t="s">
        <v>2523</v>
      </c>
      <c r="F1398" s="50" t="s">
        <v>2521</v>
      </c>
      <c r="G1398" s="49">
        <v>1</v>
      </c>
      <c r="H1398" s="49"/>
      <c r="I1398" s="50">
        <v>56758413</v>
      </c>
      <c r="J1398" s="50">
        <v>6519718</v>
      </c>
      <c r="K1398" s="51"/>
      <c r="L1398" s="5"/>
      <c r="M1398" s="22">
        <v>6264</v>
      </c>
      <c r="N1398" s="22"/>
      <c r="O1398" s="23">
        <v>1</v>
      </c>
      <c r="P1398" s="23">
        <v>1</v>
      </c>
      <c r="Q1398" s="19">
        <f t="shared" si="363"/>
        <v>-6264</v>
      </c>
      <c r="R1398" s="19">
        <f t="shared" si="364"/>
        <v>-6264</v>
      </c>
      <c r="S1398" s="5">
        <f t="shared" si="353"/>
        <v>0</v>
      </c>
      <c r="T1398" s="5">
        <f t="shared" si="354"/>
        <v>0</v>
      </c>
      <c r="U1398" s="5">
        <f t="shared" si="350"/>
        <v>0</v>
      </c>
      <c r="V1398" s="24">
        <v>0</v>
      </c>
      <c r="W1398" s="12">
        <f t="shared" si="351"/>
        <v>-796404.96</v>
      </c>
      <c r="X1398" s="12">
        <f t="shared" si="352"/>
        <v>-1036629.3600000001</v>
      </c>
      <c r="Y1398" s="12">
        <f t="shared" si="355"/>
        <v>-1833034.32</v>
      </c>
      <c r="Z1398" s="52"/>
      <c r="AA1398" s="25">
        <f t="shared" si="362"/>
        <v>0</v>
      </c>
      <c r="AB1398" s="25"/>
      <c r="AC1398" s="25"/>
      <c r="AD1398" s="25"/>
      <c r="AE1398" s="24"/>
      <c r="AF1398" s="24"/>
      <c r="AG1398" s="109"/>
      <c r="AH1398" s="22" t="s">
        <v>93</v>
      </c>
      <c r="AI1398" s="26"/>
      <c r="AJ1398" s="22" t="s">
        <v>6703</v>
      </c>
    </row>
    <row r="1399" spans="1:36" x14ac:dyDescent="0.2">
      <c r="A1399" s="5">
        <v>1407</v>
      </c>
      <c r="B1399" s="46">
        <v>330100236710</v>
      </c>
      <c r="C1399" s="47">
        <v>80240012788</v>
      </c>
      <c r="D1399" s="50" t="s">
        <v>2524</v>
      </c>
      <c r="E1399" s="50" t="s">
        <v>2525</v>
      </c>
      <c r="F1399" s="50" t="s">
        <v>2521</v>
      </c>
      <c r="G1399" s="49" t="s">
        <v>49</v>
      </c>
      <c r="H1399" s="49"/>
      <c r="I1399" s="50">
        <v>13647145</v>
      </c>
      <c r="J1399" s="50">
        <v>174514</v>
      </c>
      <c r="K1399" s="51"/>
      <c r="L1399" s="109"/>
      <c r="M1399" s="22">
        <v>9563</v>
      </c>
      <c r="N1399" s="22"/>
      <c r="O1399" s="23">
        <v>1</v>
      </c>
      <c r="P1399" s="23">
        <v>1</v>
      </c>
      <c r="Q1399" s="19">
        <f t="shared" si="363"/>
        <v>-9563</v>
      </c>
      <c r="R1399" s="19">
        <f t="shared" si="364"/>
        <v>-9563</v>
      </c>
      <c r="S1399" s="5">
        <f t="shared" si="353"/>
        <v>0</v>
      </c>
      <c r="T1399" s="5">
        <f t="shared" si="354"/>
        <v>0</v>
      </c>
      <c r="U1399" s="5">
        <f t="shared" si="350"/>
        <v>0</v>
      </c>
      <c r="V1399" s="24">
        <v>0</v>
      </c>
      <c r="W1399" s="12">
        <f t="shared" si="351"/>
        <v>-1215839.82</v>
      </c>
      <c r="X1399" s="12">
        <f t="shared" si="352"/>
        <v>-1582580.87</v>
      </c>
      <c r="Y1399" s="12">
        <f t="shared" si="355"/>
        <v>-2798420.6900000004</v>
      </c>
      <c r="Z1399" s="52"/>
      <c r="AA1399" s="25">
        <f t="shared" si="362"/>
        <v>0</v>
      </c>
      <c r="AB1399" s="25"/>
      <c r="AC1399" s="25"/>
      <c r="AD1399" s="25"/>
      <c r="AE1399" s="24">
        <v>1</v>
      </c>
      <c r="AF1399" s="24"/>
      <c r="AG1399" s="109"/>
      <c r="AH1399" s="22" t="s">
        <v>93</v>
      </c>
      <c r="AI1399" s="26"/>
      <c r="AJ1399" s="22" t="s">
        <v>6703</v>
      </c>
    </row>
    <row r="1400" spans="1:36" x14ac:dyDescent="0.2">
      <c r="A1400" s="5">
        <v>1408</v>
      </c>
      <c r="B1400" s="59">
        <v>331000048193</v>
      </c>
      <c r="C1400" s="17">
        <v>1240006810</v>
      </c>
      <c r="D1400" s="109" t="s">
        <v>2526</v>
      </c>
      <c r="E1400" s="50" t="s">
        <v>2527</v>
      </c>
      <c r="F1400" s="50" t="s">
        <v>2521</v>
      </c>
      <c r="G1400" s="49">
        <v>1</v>
      </c>
      <c r="H1400" s="49"/>
      <c r="I1400" s="50">
        <v>745891</v>
      </c>
      <c r="J1400" s="109">
        <v>127178</v>
      </c>
      <c r="K1400" s="51"/>
      <c r="L1400" s="109"/>
      <c r="M1400" s="22">
        <v>4380</v>
      </c>
      <c r="N1400" s="22"/>
      <c r="O1400" s="23">
        <v>1</v>
      </c>
      <c r="P1400" s="23">
        <v>1</v>
      </c>
      <c r="Q1400" s="19">
        <f t="shared" si="363"/>
        <v>-4380</v>
      </c>
      <c r="R1400" s="19">
        <f t="shared" si="364"/>
        <v>-4380</v>
      </c>
      <c r="S1400" s="5">
        <f t="shared" si="353"/>
        <v>0</v>
      </c>
      <c r="T1400" s="5">
        <f t="shared" si="354"/>
        <v>0</v>
      </c>
      <c r="U1400" s="5">
        <f t="shared" si="350"/>
        <v>0</v>
      </c>
      <c r="V1400" s="24">
        <v>0</v>
      </c>
      <c r="W1400" s="12">
        <f t="shared" si="351"/>
        <v>-556873.19999999995</v>
      </c>
      <c r="X1400" s="12">
        <f t="shared" si="352"/>
        <v>-724846.20000000007</v>
      </c>
      <c r="Y1400" s="12">
        <f t="shared" si="355"/>
        <v>-1281719.3999999999</v>
      </c>
      <c r="Z1400" s="58"/>
      <c r="AA1400" s="25">
        <f t="shared" si="362"/>
        <v>0</v>
      </c>
      <c r="AB1400" s="25"/>
      <c r="AC1400" s="25"/>
      <c r="AD1400" s="25"/>
      <c r="AE1400" s="24">
        <v>1</v>
      </c>
      <c r="AF1400" s="24"/>
      <c r="AG1400" s="109"/>
      <c r="AH1400" s="22" t="s">
        <v>292</v>
      </c>
      <c r="AI1400" s="26"/>
      <c r="AJ1400" s="22" t="s">
        <v>6703</v>
      </c>
    </row>
    <row r="1401" spans="1:36" x14ac:dyDescent="0.2">
      <c r="A1401" s="5">
        <v>1409</v>
      </c>
      <c r="B1401" s="46">
        <v>330100230293</v>
      </c>
      <c r="C1401" s="47">
        <v>10840001276</v>
      </c>
      <c r="D1401" s="52" t="s">
        <v>2528</v>
      </c>
      <c r="E1401" s="50" t="s">
        <v>2529</v>
      </c>
      <c r="F1401" s="50" t="s">
        <v>2521</v>
      </c>
      <c r="G1401" s="49" t="s">
        <v>1119</v>
      </c>
      <c r="H1401" s="49"/>
      <c r="I1401" s="46">
        <v>915678</v>
      </c>
      <c r="J1401" s="50">
        <v>17541</v>
      </c>
      <c r="K1401" s="51"/>
      <c r="L1401" s="109"/>
      <c r="M1401" s="22">
        <v>14514</v>
      </c>
      <c r="N1401" s="22"/>
      <c r="O1401" s="23">
        <v>1</v>
      </c>
      <c r="P1401" s="23">
        <v>1</v>
      </c>
      <c r="Q1401" s="19">
        <f t="shared" si="363"/>
        <v>-14514</v>
      </c>
      <c r="R1401" s="19">
        <f t="shared" si="364"/>
        <v>-14514</v>
      </c>
      <c r="S1401" s="5">
        <f t="shared" si="353"/>
        <v>0</v>
      </c>
      <c r="T1401" s="5">
        <f t="shared" si="354"/>
        <v>0</v>
      </c>
      <c r="U1401" s="5">
        <f t="shared" si="350"/>
        <v>0</v>
      </c>
      <c r="V1401" s="24">
        <v>0</v>
      </c>
      <c r="W1401" s="12">
        <f t="shared" si="351"/>
        <v>-1845309.96</v>
      </c>
      <c r="X1401" s="12">
        <f t="shared" si="352"/>
        <v>-2401921.8600000003</v>
      </c>
      <c r="Y1401" s="12">
        <f t="shared" si="355"/>
        <v>-4247231.82</v>
      </c>
      <c r="Z1401" s="52"/>
      <c r="AA1401" s="25">
        <f t="shared" si="362"/>
        <v>0</v>
      </c>
      <c r="AB1401" s="25"/>
      <c r="AC1401" s="25"/>
      <c r="AD1401" s="25"/>
      <c r="AE1401" s="24">
        <v>1</v>
      </c>
      <c r="AF1401" s="24"/>
      <c r="AG1401" s="109"/>
      <c r="AH1401" s="22" t="s">
        <v>292</v>
      </c>
      <c r="AI1401" s="26"/>
      <c r="AJ1401" s="22" t="s">
        <v>6703</v>
      </c>
    </row>
    <row r="1402" spans="1:36" x14ac:dyDescent="0.2">
      <c r="A1402" s="5">
        <v>1410</v>
      </c>
      <c r="B1402" s="46">
        <v>331000019739</v>
      </c>
      <c r="C1402" s="47">
        <v>950840000065</v>
      </c>
      <c r="D1402" s="109" t="s">
        <v>2530</v>
      </c>
      <c r="E1402" s="50" t="s">
        <v>2531</v>
      </c>
      <c r="F1402" s="50" t="s">
        <v>2450</v>
      </c>
      <c r="G1402" s="49" t="s">
        <v>2532</v>
      </c>
      <c r="H1402" s="49"/>
      <c r="I1402" s="19">
        <v>80700544</v>
      </c>
      <c r="J1402" s="50">
        <v>891475</v>
      </c>
      <c r="K1402" s="51"/>
      <c r="L1402" s="109"/>
      <c r="M1402" s="22">
        <v>12599</v>
      </c>
      <c r="N1402" s="22"/>
      <c r="O1402" s="23">
        <v>0</v>
      </c>
      <c r="P1402" s="23">
        <v>1</v>
      </c>
      <c r="Q1402" s="19">
        <f t="shared" si="363"/>
        <v>0</v>
      </c>
      <c r="R1402" s="19">
        <f t="shared" si="364"/>
        <v>-12599</v>
      </c>
      <c r="S1402" s="5">
        <f t="shared" si="353"/>
        <v>0</v>
      </c>
      <c r="T1402" s="5">
        <f t="shared" si="354"/>
        <v>0</v>
      </c>
      <c r="U1402" s="5">
        <f t="shared" si="350"/>
        <v>0</v>
      </c>
      <c r="V1402" s="24">
        <v>0</v>
      </c>
      <c r="W1402" s="12">
        <f t="shared" si="351"/>
        <v>0</v>
      </c>
      <c r="X1402" s="12">
        <f t="shared" si="352"/>
        <v>-2085008.51</v>
      </c>
      <c r="Y1402" s="12">
        <f t="shared" si="355"/>
        <v>-2085008.51</v>
      </c>
      <c r="Z1402" s="52"/>
      <c r="AA1402" s="25">
        <v>0</v>
      </c>
      <c r="AB1402" s="25"/>
      <c r="AC1402" s="25"/>
      <c r="AD1402" s="25"/>
      <c r="AE1402" s="24">
        <v>1</v>
      </c>
      <c r="AF1402" s="24"/>
      <c r="AG1402" s="109"/>
      <c r="AH1402" s="22" t="s">
        <v>93</v>
      </c>
      <c r="AI1402" s="26"/>
      <c r="AJ1402" s="22" t="s">
        <v>6703</v>
      </c>
    </row>
    <row r="1403" spans="1:36" x14ac:dyDescent="0.2">
      <c r="A1403" s="5">
        <v>1411</v>
      </c>
      <c r="B1403" s="46">
        <v>331000019739</v>
      </c>
      <c r="C1403" s="47">
        <v>950840000065</v>
      </c>
      <c r="D1403" s="109" t="s">
        <v>2530</v>
      </c>
      <c r="E1403" s="50" t="s">
        <v>2531</v>
      </c>
      <c r="F1403" s="50" t="s">
        <v>2450</v>
      </c>
      <c r="G1403" s="49" t="s">
        <v>2532</v>
      </c>
      <c r="H1403" s="49"/>
      <c r="I1403" s="50">
        <v>120204864</v>
      </c>
      <c r="J1403" s="50">
        <v>2794</v>
      </c>
      <c r="K1403" s="51"/>
      <c r="L1403" s="109"/>
      <c r="M1403" s="22">
        <v>407</v>
      </c>
      <c r="N1403" s="22"/>
      <c r="O1403" s="23">
        <v>1</v>
      </c>
      <c r="P1403" s="23">
        <v>0</v>
      </c>
      <c r="Q1403" s="19">
        <f t="shared" si="363"/>
        <v>-407</v>
      </c>
      <c r="R1403" s="19">
        <f t="shared" si="364"/>
        <v>0</v>
      </c>
      <c r="S1403" s="5">
        <f t="shared" si="353"/>
        <v>0</v>
      </c>
      <c r="T1403" s="5">
        <f t="shared" si="354"/>
        <v>0</v>
      </c>
      <c r="U1403" s="5">
        <f t="shared" si="350"/>
        <v>0</v>
      </c>
      <c r="V1403" s="24">
        <v>0</v>
      </c>
      <c r="W1403" s="12">
        <f t="shared" si="351"/>
        <v>-51745.98</v>
      </c>
      <c r="X1403" s="12">
        <f t="shared" si="352"/>
        <v>0</v>
      </c>
      <c r="Y1403" s="12">
        <f t="shared" si="355"/>
        <v>-51745.98</v>
      </c>
      <c r="Z1403" s="52"/>
      <c r="AA1403" s="25">
        <f t="shared" si="362"/>
        <v>-407</v>
      </c>
      <c r="AB1403" s="25"/>
      <c r="AC1403" s="25"/>
      <c r="AD1403" s="25"/>
      <c r="AE1403" s="24">
        <v>1</v>
      </c>
      <c r="AF1403" s="24"/>
      <c r="AG1403" s="109"/>
      <c r="AH1403" s="22" t="s">
        <v>93</v>
      </c>
      <c r="AI1403" s="26"/>
      <c r="AJ1403" s="22" t="s">
        <v>6703</v>
      </c>
    </row>
    <row r="1404" spans="1:36" x14ac:dyDescent="0.2">
      <c r="A1404" s="5">
        <v>1412</v>
      </c>
      <c r="B1404" s="46">
        <v>331000019739</v>
      </c>
      <c r="C1404" s="47">
        <v>950840000065</v>
      </c>
      <c r="D1404" s="109" t="s">
        <v>2530</v>
      </c>
      <c r="E1404" s="50" t="s">
        <v>2531</v>
      </c>
      <c r="F1404" s="50" t="s">
        <v>2450</v>
      </c>
      <c r="G1404" s="49" t="s">
        <v>2532</v>
      </c>
      <c r="H1404" s="49"/>
      <c r="I1404" s="19">
        <v>0</v>
      </c>
      <c r="J1404" s="109">
        <v>68242</v>
      </c>
      <c r="K1404" s="51"/>
      <c r="L1404" s="109"/>
      <c r="M1404" s="22">
        <v>35</v>
      </c>
      <c r="N1404" s="22"/>
      <c r="O1404" s="23">
        <v>1</v>
      </c>
      <c r="P1404" s="23">
        <v>1</v>
      </c>
      <c r="Q1404" s="19">
        <f t="shared" si="363"/>
        <v>-35</v>
      </c>
      <c r="R1404" s="19">
        <f t="shared" si="364"/>
        <v>-35</v>
      </c>
      <c r="S1404" s="5">
        <f t="shared" si="353"/>
        <v>0</v>
      </c>
      <c r="T1404" s="5">
        <f t="shared" si="354"/>
        <v>0</v>
      </c>
      <c r="U1404" s="5">
        <f t="shared" si="350"/>
        <v>0</v>
      </c>
      <c r="V1404" s="24">
        <v>0</v>
      </c>
      <c r="W1404" s="12">
        <f t="shared" si="351"/>
        <v>-4449.8999999999996</v>
      </c>
      <c r="X1404" s="12">
        <f t="shared" si="352"/>
        <v>-5792.1500000000005</v>
      </c>
      <c r="Y1404" s="12">
        <f t="shared" si="355"/>
        <v>-10242.049999999999</v>
      </c>
      <c r="Z1404" s="52"/>
      <c r="AA1404" s="25">
        <f t="shared" si="362"/>
        <v>0</v>
      </c>
      <c r="AB1404" s="25"/>
      <c r="AC1404" s="25"/>
      <c r="AD1404" s="25"/>
      <c r="AE1404" s="24">
        <v>1</v>
      </c>
      <c r="AF1404" s="24"/>
      <c r="AG1404" s="109"/>
      <c r="AH1404" s="22" t="s">
        <v>93</v>
      </c>
      <c r="AI1404" s="26"/>
      <c r="AJ1404" s="22" t="s">
        <v>6703</v>
      </c>
    </row>
    <row r="1405" spans="1:36" x14ac:dyDescent="0.2">
      <c r="A1405" s="5">
        <v>1413</v>
      </c>
      <c r="B1405" s="46">
        <v>331000049444</v>
      </c>
      <c r="C1405" s="47">
        <v>1240003886</v>
      </c>
      <c r="D1405" s="112" t="s">
        <v>2533</v>
      </c>
      <c r="E1405" s="50" t="s">
        <v>2464</v>
      </c>
      <c r="F1405" s="50" t="s">
        <v>625</v>
      </c>
      <c r="G1405" s="49">
        <v>1</v>
      </c>
      <c r="H1405" s="49"/>
      <c r="I1405" s="50">
        <v>65015</v>
      </c>
      <c r="J1405" s="50">
        <v>5530993</v>
      </c>
      <c r="K1405" s="51"/>
      <c r="L1405" s="109"/>
      <c r="M1405" s="22">
        <v>373</v>
      </c>
      <c r="N1405" s="22"/>
      <c r="O1405" s="23">
        <v>1</v>
      </c>
      <c r="P1405" s="23">
        <v>1</v>
      </c>
      <c r="Q1405" s="19">
        <f t="shared" si="363"/>
        <v>-373</v>
      </c>
      <c r="R1405" s="19">
        <f t="shared" si="364"/>
        <v>-373</v>
      </c>
      <c r="S1405" s="5">
        <f t="shared" si="353"/>
        <v>0</v>
      </c>
      <c r="T1405" s="5">
        <f t="shared" si="354"/>
        <v>0</v>
      </c>
      <c r="U1405" s="5">
        <f t="shared" si="350"/>
        <v>0</v>
      </c>
      <c r="V1405" s="24">
        <v>0</v>
      </c>
      <c r="W1405" s="12">
        <f t="shared" si="351"/>
        <v>-47423.22</v>
      </c>
      <c r="X1405" s="12">
        <f t="shared" si="352"/>
        <v>-61727.770000000004</v>
      </c>
      <c r="Y1405" s="12">
        <f t="shared" si="355"/>
        <v>-109150.99</v>
      </c>
      <c r="Z1405" s="52"/>
      <c r="AA1405" s="25">
        <f t="shared" si="362"/>
        <v>0</v>
      </c>
      <c r="AB1405" s="25"/>
      <c r="AC1405" s="25"/>
      <c r="AD1405" s="25"/>
      <c r="AE1405" s="24">
        <v>1</v>
      </c>
      <c r="AF1405" s="24"/>
      <c r="AG1405" s="109"/>
      <c r="AH1405" s="22" t="s">
        <v>93</v>
      </c>
      <c r="AI1405" s="26"/>
      <c r="AJ1405" s="22" t="s">
        <v>6703</v>
      </c>
    </row>
    <row r="1406" spans="1:36" x14ac:dyDescent="0.2">
      <c r="A1406" s="5">
        <v>1414</v>
      </c>
      <c r="B1406" s="46">
        <v>331000049444</v>
      </c>
      <c r="C1406" s="47">
        <v>1240003886</v>
      </c>
      <c r="D1406" s="112" t="s">
        <v>2533</v>
      </c>
      <c r="E1406" s="50" t="s">
        <v>2464</v>
      </c>
      <c r="F1406" s="50" t="s">
        <v>625</v>
      </c>
      <c r="G1406" s="49">
        <v>1</v>
      </c>
      <c r="H1406" s="49"/>
      <c r="I1406" s="50">
        <v>66515</v>
      </c>
      <c r="J1406" s="50">
        <v>5530928</v>
      </c>
      <c r="K1406" s="51"/>
      <c r="L1406" s="109"/>
      <c r="M1406" s="22">
        <v>140</v>
      </c>
      <c r="N1406" s="22"/>
      <c r="O1406" s="23">
        <v>1</v>
      </c>
      <c r="P1406" s="23">
        <v>1</v>
      </c>
      <c r="Q1406" s="19">
        <f t="shared" si="363"/>
        <v>-140</v>
      </c>
      <c r="R1406" s="19">
        <f t="shared" si="364"/>
        <v>-140</v>
      </c>
      <c r="S1406" s="5">
        <f t="shared" si="353"/>
        <v>0</v>
      </c>
      <c r="T1406" s="5">
        <f t="shared" si="354"/>
        <v>0</v>
      </c>
      <c r="U1406" s="5">
        <f t="shared" si="350"/>
        <v>0</v>
      </c>
      <c r="V1406" s="24">
        <v>0</v>
      </c>
      <c r="W1406" s="12">
        <f t="shared" si="351"/>
        <v>-17799.599999999999</v>
      </c>
      <c r="X1406" s="12">
        <f t="shared" si="352"/>
        <v>-23168.600000000002</v>
      </c>
      <c r="Y1406" s="12">
        <f t="shared" si="355"/>
        <v>-40968.199999999997</v>
      </c>
      <c r="Z1406" s="52"/>
      <c r="AA1406" s="25">
        <f t="shared" si="362"/>
        <v>0</v>
      </c>
      <c r="AB1406" s="25"/>
      <c r="AC1406" s="25"/>
      <c r="AD1406" s="25"/>
      <c r="AE1406" s="24">
        <v>1</v>
      </c>
      <c r="AF1406" s="24"/>
      <c r="AG1406" s="109"/>
      <c r="AH1406" s="22" t="s">
        <v>93</v>
      </c>
      <c r="AI1406" s="26"/>
      <c r="AJ1406" s="22" t="s">
        <v>6703</v>
      </c>
    </row>
    <row r="1407" spans="1:36" x14ac:dyDescent="0.2">
      <c r="A1407" s="5">
        <v>1415</v>
      </c>
      <c r="B1407" s="46">
        <v>331000049444</v>
      </c>
      <c r="C1407" s="47">
        <v>1240003886</v>
      </c>
      <c r="D1407" s="52" t="s">
        <v>961</v>
      </c>
      <c r="E1407" s="50" t="s">
        <v>2465</v>
      </c>
      <c r="F1407" s="50" t="s">
        <v>625</v>
      </c>
      <c r="G1407" s="49">
        <v>1</v>
      </c>
      <c r="H1407" s="49"/>
      <c r="I1407" s="50">
        <v>64115</v>
      </c>
      <c r="J1407" s="50">
        <v>5530925</v>
      </c>
      <c r="K1407" s="51"/>
      <c r="L1407" s="109"/>
      <c r="M1407" s="22">
        <v>3466</v>
      </c>
      <c r="N1407" s="22"/>
      <c r="O1407" s="23">
        <v>1</v>
      </c>
      <c r="P1407" s="23">
        <v>0</v>
      </c>
      <c r="Q1407" s="19">
        <f t="shared" si="363"/>
        <v>-3466</v>
      </c>
      <c r="R1407" s="19">
        <f t="shared" si="364"/>
        <v>0</v>
      </c>
      <c r="S1407" s="5">
        <f t="shared" si="353"/>
        <v>0</v>
      </c>
      <c r="T1407" s="5">
        <f t="shared" si="354"/>
        <v>0</v>
      </c>
      <c r="U1407" s="5">
        <f t="shared" si="350"/>
        <v>0</v>
      </c>
      <c r="V1407" s="24">
        <v>0</v>
      </c>
      <c r="W1407" s="12">
        <f t="shared" si="351"/>
        <v>-440667.24</v>
      </c>
      <c r="X1407" s="12">
        <f t="shared" si="352"/>
        <v>0</v>
      </c>
      <c r="Y1407" s="12">
        <f t="shared" si="355"/>
        <v>-440667.24</v>
      </c>
      <c r="Z1407" s="52"/>
      <c r="AA1407" s="25">
        <f t="shared" si="362"/>
        <v>-3466</v>
      </c>
      <c r="AB1407" s="25"/>
      <c r="AC1407" s="25"/>
      <c r="AD1407" s="25"/>
      <c r="AE1407" s="24">
        <v>1</v>
      </c>
      <c r="AF1407" s="24"/>
      <c r="AG1407" s="109"/>
      <c r="AH1407" s="22" t="s">
        <v>93</v>
      </c>
      <c r="AI1407" s="26"/>
      <c r="AJ1407" s="22" t="s">
        <v>6703</v>
      </c>
    </row>
    <row r="1408" spans="1:36" x14ac:dyDescent="0.2">
      <c r="A1408" s="5">
        <v>1416</v>
      </c>
      <c r="B1408" s="46"/>
      <c r="C1408" s="47">
        <v>1240003886</v>
      </c>
      <c r="D1408" s="52" t="s">
        <v>2533</v>
      </c>
      <c r="E1408" s="50" t="s">
        <v>625</v>
      </c>
      <c r="F1408" s="50" t="s">
        <v>625</v>
      </c>
      <c r="G1408" s="49">
        <v>1</v>
      </c>
      <c r="H1408" s="49"/>
      <c r="I1408" s="50">
        <v>0</v>
      </c>
      <c r="J1408" s="50">
        <v>5530931</v>
      </c>
      <c r="K1408" s="51"/>
      <c r="L1408" s="109"/>
      <c r="M1408" s="39">
        <v>8834</v>
      </c>
      <c r="N1408" s="22"/>
      <c r="O1408" s="23">
        <v>1</v>
      </c>
      <c r="P1408" s="23">
        <v>1</v>
      </c>
      <c r="Q1408" s="19">
        <f t="shared" si="363"/>
        <v>-8834</v>
      </c>
      <c r="R1408" s="19">
        <f t="shared" si="364"/>
        <v>-8834</v>
      </c>
      <c r="S1408" s="5">
        <f t="shared" si="353"/>
        <v>0</v>
      </c>
      <c r="T1408" s="5">
        <f t="shared" si="354"/>
        <v>0</v>
      </c>
      <c r="U1408" s="5">
        <f t="shared" si="350"/>
        <v>0</v>
      </c>
      <c r="V1408" s="24">
        <v>0</v>
      </c>
      <c r="W1408" s="12">
        <f t="shared" si="351"/>
        <v>-1123154.76</v>
      </c>
      <c r="X1408" s="12">
        <f t="shared" si="352"/>
        <v>-1461938.6600000001</v>
      </c>
      <c r="Y1408" s="12">
        <f t="shared" si="355"/>
        <v>-2585093.42</v>
      </c>
      <c r="Z1408" s="52"/>
      <c r="AA1408" s="25">
        <f t="shared" si="362"/>
        <v>0</v>
      </c>
      <c r="AB1408" s="25"/>
      <c r="AC1408" s="25"/>
      <c r="AD1408" s="25"/>
      <c r="AE1408" s="24"/>
      <c r="AF1408" s="24"/>
      <c r="AG1408" s="109"/>
      <c r="AH1408" s="22" t="s">
        <v>93</v>
      </c>
      <c r="AI1408" s="26"/>
      <c r="AJ1408" s="22" t="s">
        <v>6703</v>
      </c>
    </row>
    <row r="1409" spans="1:36" x14ac:dyDescent="0.2">
      <c r="A1409" s="5">
        <v>1417</v>
      </c>
      <c r="B1409" s="46">
        <v>331000025590</v>
      </c>
      <c r="C1409" s="47">
        <v>120340015528</v>
      </c>
      <c r="D1409" s="109" t="s">
        <v>2535</v>
      </c>
      <c r="E1409" s="50" t="s">
        <v>6494</v>
      </c>
      <c r="F1409" s="50" t="s">
        <v>2450</v>
      </c>
      <c r="G1409" s="49" t="s">
        <v>2537</v>
      </c>
      <c r="H1409" s="49"/>
      <c r="I1409" s="50">
        <v>31768</v>
      </c>
      <c r="J1409" s="50">
        <v>39906</v>
      </c>
      <c r="K1409" s="51"/>
      <c r="L1409" s="109"/>
      <c r="M1409" s="22">
        <v>3227</v>
      </c>
      <c r="N1409" s="22"/>
      <c r="O1409" s="23">
        <v>1</v>
      </c>
      <c r="P1409" s="23">
        <v>1</v>
      </c>
      <c r="Q1409" s="19">
        <f t="shared" si="363"/>
        <v>-3227</v>
      </c>
      <c r="R1409" s="19">
        <f t="shared" si="364"/>
        <v>-3227</v>
      </c>
      <c r="S1409" s="5">
        <f t="shared" si="353"/>
        <v>0</v>
      </c>
      <c r="T1409" s="5">
        <f t="shared" si="354"/>
        <v>0</v>
      </c>
      <c r="U1409" s="5">
        <f t="shared" si="350"/>
        <v>0</v>
      </c>
      <c r="V1409" s="24">
        <v>0</v>
      </c>
      <c r="W1409" s="12">
        <f t="shared" si="351"/>
        <v>-410280.78</v>
      </c>
      <c r="X1409" s="12">
        <f t="shared" si="352"/>
        <v>-534036.23</v>
      </c>
      <c r="Y1409" s="12">
        <f t="shared" si="355"/>
        <v>-944317.01</v>
      </c>
      <c r="Z1409" s="52"/>
      <c r="AA1409" s="25">
        <f t="shared" si="362"/>
        <v>0</v>
      </c>
      <c r="AB1409" s="25"/>
      <c r="AC1409" s="25"/>
      <c r="AD1409" s="25"/>
      <c r="AE1409" s="24">
        <v>1</v>
      </c>
      <c r="AF1409" s="24"/>
      <c r="AG1409" s="109"/>
      <c r="AH1409" s="22" t="s">
        <v>93</v>
      </c>
      <c r="AI1409" s="26"/>
      <c r="AJ1409" s="22" t="s">
        <v>6703</v>
      </c>
    </row>
    <row r="1410" spans="1:36" x14ac:dyDescent="0.2">
      <c r="A1410" s="5">
        <v>1418</v>
      </c>
      <c r="B1410" s="46">
        <v>331000020490</v>
      </c>
      <c r="C1410" s="47">
        <v>110840011402</v>
      </c>
      <c r="D1410" s="50" t="s">
        <v>2538</v>
      </c>
      <c r="E1410" s="50" t="s">
        <v>2539</v>
      </c>
      <c r="F1410" s="50" t="s">
        <v>2450</v>
      </c>
      <c r="G1410" s="49">
        <v>1</v>
      </c>
      <c r="H1410" s="49" t="s">
        <v>134</v>
      </c>
      <c r="I1410" s="50">
        <v>12011994</v>
      </c>
      <c r="J1410" s="50">
        <v>57906056</v>
      </c>
      <c r="K1410" s="51"/>
      <c r="L1410" s="109"/>
      <c r="M1410" s="22">
        <v>10491</v>
      </c>
      <c r="N1410" s="22"/>
      <c r="O1410" s="23">
        <v>1</v>
      </c>
      <c r="P1410" s="23">
        <v>1</v>
      </c>
      <c r="Q1410" s="19">
        <f t="shared" si="363"/>
        <v>-10491</v>
      </c>
      <c r="R1410" s="19">
        <f t="shared" si="364"/>
        <v>-10491</v>
      </c>
      <c r="S1410" s="5">
        <f t="shared" si="353"/>
        <v>0</v>
      </c>
      <c r="T1410" s="5">
        <f t="shared" si="354"/>
        <v>0</v>
      </c>
      <c r="U1410" s="5">
        <f t="shared" si="350"/>
        <v>0</v>
      </c>
      <c r="V1410" s="24">
        <v>0</v>
      </c>
      <c r="W1410" s="12">
        <f t="shared" si="351"/>
        <v>-1333825.74</v>
      </c>
      <c r="X1410" s="12">
        <f t="shared" si="352"/>
        <v>-1736155.59</v>
      </c>
      <c r="Y1410" s="12">
        <f t="shared" si="355"/>
        <v>-3069981.33</v>
      </c>
      <c r="Z1410" s="52"/>
      <c r="AA1410" s="25">
        <f t="shared" si="362"/>
        <v>0</v>
      </c>
      <c r="AB1410" s="25"/>
      <c r="AC1410" s="25"/>
      <c r="AD1410" s="25"/>
      <c r="AE1410" s="24">
        <v>1</v>
      </c>
      <c r="AF1410" s="24"/>
      <c r="AG1410" s="109"/>
      <c r="AH1410" s="22" t="s">
        <v>93</v>
      </c>
      <c r="AI1410" s="26"/>
      <c r="AJ1410" s="22" t="s">
        <v>6703</v>
      </c>
    </row>
    <row r="1411" spans="1:36" x14ac:dyDescent="0.2">
      <c r="A1411" s="5">
        <v>1419</v>
      </c>
      <c r="B1411" s="46">
        <v>331000033580</v>
      </c>
      <c r="C1411" s="47">
        <v>951240001222</v>
      </c>
      <c r="D1411" s="109" t="s">
        <v>2540</v>
      </c>
      <c r="E1411" s="50" t="s">
        <v>2389</v>
      </c>
      <c r="F1411" s="50" t="s">
        <v>494</v>
      </c>
      <c r="G1411" s="49">
        <v>72</v>
      </c>
      <c r="H1411" s="49"/>
      <c r="I1411" s="50" t="s">
        <v>2541</v>
      </c>
      <c r="J1411" s="50">
        <v>481794</v>
      </c>
      <c r="K1411" s="51"/>
      <c r="L1411" s="109"/>
      <c r="M1411" s="22">
        <v>23196</v>
      </c>
      <c r="N1411" s="22"/>
      <c r="O1411" s="23">
        <v>1</v>
      </c>
      <c r="P1411" s="23">
        <v>1</v>
      </c>
      <c r="Q1411" s="19">
        <f t="shared" si="363"/>
        <v>-23196</v>
      </c>
      <c r="R1411" s="19">
        <f t="shared" si="364"/>
        <v>-23196</v>
      </c>
      <c r="S1411" s="5">
        <f t="shared" si="353"/>
        <v>0</v>
      </c>
      <c r="T1411" s="5">
        <f t="shared" si="354"/>
        <v>0</v>
      </c>
      <c r="U1411" s="5">
        <f t="shared" si="350"/>
        <v>0</v>
      </c>
      <c r="V1411" s="24">
        <v>0</v>
      </c>
      <c r="W1411" s="12">
        <f t="shared" si="351"/>
        <v>-2949139.44</v>
      </c>
      <c r="X1411" s="12">
        <f t="shared" si="352"/>
        <v>-3838706.04</v>
      </c>
      <c r="Y1411" s="12">
        <f t="shared" si="355"/>
        <v>-6787845.4800000004</v>
      </c>
      <c r="Z1411" s="52"/>
      <c r="AA1411" s="25">
        <f t="shared" si="362"/>
        <v>0</v>
      </c>
      <c r="AB1411" s="25"/>
      <c r="AC1411" s="25"/>
      <c r="AD1411" s="25"/>
      <c r="AE1411" s="24"/>
      <c r="AF1411" s="24"/>
      <c r="AG1411" s="109"/>
      <c r="AH1411" s="22" t="s">
        <v>93</v>
      </c>
      <c r="AI1411" s="26"/>
      <c r="AJ1411" s="22" t="s">
        <v>6703</v>
      </c>
    </row>
    <row r="1412" spans="1:36" x14ac:dyDescent="0.2">
      <c r="A1412" s="5">
        <v>1420</v>
      </c>
      <c r="B1412" s="46">
        <v>331012087574</v>
      </c>
      <c r="C1412" s="47">
        <v>600901304006</v>
      </c>
      <c r="D1412" s="52" t="s">
        <v>2542</v>
      </c>
      <c r="E1412" s="50" t="s">
        <v>2543</v>
      </c>
      <c r="F1412" s="50" t="s">
        <v>2544</v>
      </c>
      <c r="G1412" s="49">
        <v>66</v>
      </c>
      <c r="H1412" s="49"/>
      <c r="I1412" s="50" t="s">
        <v>2545</v>
      </c>
      <c r="J1412" s="50">
        <v>48772</v>
      </c>
      <c r="K1412" s="51"/>
      <c r="L1412" s="109"/>
      <c r="M1412" s="22">
        <v>1169</v>
      </c>
      <c r="N1412" s="22"/>
      <c r="O1412" s="23">
        <v>1</v>
      </c>
      <c r="P1412" s="23">
        <v>0</v>
      </c>
      <c r="Q1412" s="19">
        <f t="shared" si="363"/>
        <v>-1169</v>
      </c>
      <c r="R1412" s="19">
        <f t="shared" si="364"/>
        <v>0</v>
      </c>
      <c r="S1412" s="5">
        <f t="shared" si="353"/>
        <v>0</v>
      </c>
      <c r="T1412" s="5">
        <f t="shared" si="354"/>
        <v>0</v>
      </c>
      <c r="U1412" s="5">
        <f t="shared" si="350"/>
        <v>0</v>
      </c>
      <c r="V1412" s="24">
        <v>0</v>
      </c>
      <c r="W1412" s="12">
        <f t="shared" si="351"/>
        <v>-148626.66</v>
      </c>
      <c r="X1412" s="12">
        <f t="shared" si="352"/>
        <v>0</v>
      </c>
      <c r="Y1412" s="12">
        <f t="shared" si="355"/>
        <v>-148626.66</v>
      </c>
      <c r="Z1412" s="52"/>
      <c r="AA1412" s="25">
        <f t="shared" si="362"/>
        <v>-1169</v>
      </c>
      <c r="AB1412" s="25"/>
      <c r="AC1412" s="25"/>
      <c r="AD1412" s="25"/>
      <c r="AE1412" s="24"/>
      <c r="AF1412" s="24"/>
      <c r="AG1412" s="109"/>
      <c r="AH1412" s="22" t="s">
        <v>93</v>
      </c>
      <c r="AI1412" s="26"/>
      <c r="AJ1412" s="22" t="s">
        <v>6703</v>
      </c>
    </row>
    <row r="1413" spans="1:36" x14ac:dyDescent="0.2">
      <c r="A1413" s="5">
        <v>1421</v>
      </c>
      <c r="B1413" s="50"/>
      <c r="C1413" s="47">
        <v>11240008006</v>
      </c>
      <c r="D1413" s="50" t="s">
        <v>6529</v>
      </c>
      <c r="E1413" s="50" t="s">
        <v>950</v>
      </c>
      <c r="F1413" s="50" t="s">
        <v>494</v>
      </c>
      <c r="G1413" s="49"/>
      <c r="H1413" s="49"/>
      <c r="I1413" s="19">
        <v>0</v>
      </c>
      <c r="J1413" s="50"/>
      <c r="K1413" s="51"/>
      <c r="L1413" s="109"/>
      <c r="M1413" s="22">
        <v>3118</v>
      </c>
      <c r="N1413" s="22"/>
      <c r="O1413" s="23">
        <v>1</v>
      </c>
      <c r="P1413" s="23">
        <v>1</v>
      </c>
      <c r="Q1413" s="19">
        <f t="shared" si="363"/>
        <v>-3118</v>
      </c>
      <c r="R1413" s="19">
        <f t="shared" si="364"/>
        <v>-3118</v>
      </c>
      <c r="S1413" s="5">
        <f t="shared" si="353"/>
        <v>0</v>
      </c>
      <c r="T1413" s="5">
        <f t="shared" si="354"/>
        <v>0</v>
      </c>
      <c r="U1413" s="5">
        <f t="shared" si="350"/>
        <v>0</v>
      </c>
      <c r="V1413" s="24">
        <v>0</v>
      </c>
      <c r="W1413" s="12">
        <f t="shared" si="351"/>
        <v>-396422.52</v>
      </c>
      <c r="X1413" s="12">
        <f t="shared" si="352"/>
        <v>-515997.82</v>
      </c>
      <c r="Y1413" s="12">
        <f t="shared" si="355"/>
        <v>-912420.34000000008</v>
      </c>
      <c r="Z1413" s="52"/>
      <c r="AA1413" s="25">
        <f t="shared" si="362"/>
        <v>0</v>
      </c>
      <c r="AB1413" s="25"/>
      <c r="AC1413" s="25"/>
      <c r="AD1413" s="25"/>
      <c r="AE1413" s="24"/>
      <c r="AF1413" s="24"/>
      <c r="AG1413" s="109"/>
      <c r="AH1413" s="22" t="s">
        <v>93</v>
      </c>
      <c r="AI1413" s="26"/>
      <c r="AJ1413" s="22" t="s">
        <v>6703</v>
      </c>
    </row>
    <row r="1414" spans="1:36" x14ac:dyDescent="0.2">
      <c r="A1414" s="5">
        <v>1422</v>
      </c>
      <c r="B1414" s="46"/>
      <c r="C1414" s="47"/>
      <c r="D1414" s="52" t="s">
        <v>2546</v>
      </c>
      <c r="E1414" s="50" t="s">
        <v>2547</v>
      </c>
      <c r="F1414" s="50"/>
      <c r="G1414" s="49"/>
      <c r="H1414" s="49"/>
      <c r="I1414" s="19">
        <v>0</v>
      </c>
      <c r="J1414" s="50"/>
      <c r="K1414" s="51"/>
      <c r="L1414" s="109"/>
      <c r="M1414" s="22">
        <v>0</v>
      </c>
      <c r="N1414" s="22"/>
      <c r="O1414" s="23">
        <v>1</v>
      </c>
      <c r="P1414" s="23">
        <v>1</v>
      </c>
      <c r="Q1414" s="19">
        <f t="shared" si="363"/>
        <v>0</v>
      </c>
      <c r="R1414" s="19">
        <f t="shared" si="364"/>
        <v>0</v>
      </c>
      <c r="S1414" s="5">
        <f t="shared" si="353"/>
        <v>0</v>
      </c>
      <c r="T1414" s="5">
        <f t="shared" si="354"/>
        <v>0</v>
      </c>
      <c r="U1414" s="5">
        <f t="shared" si="350"/>
        <v>0</v>
      </c>
      <c r="V1414" s="24">
        <v>0</v>
      </c>
      <c r="W1414" s="12">
        <f t="shared" si="351"/>
        <v>0</v>
      </c>
      <c r="X1414" s="12">
        <f t="shared" si="352"/>
        <v>0</v>
      </c>
      <c r="Y1414" s="12">
        <f t="shared" si="355"/>
        <v>0</v>
      </c>
      <c r="Z1414" s="52"/>
      <c r="AA1414" s="25">
        <f t="shared" si="362"/>
        <v>0</v>
      </c>
      <c r="AB1414" s="25"/>
      <c r="AC1414" s="25"/>
      <c r="AD1414" s="25"/>
      <c r="AE1414" s="24"/>
      <c r="AF1414" s="24"/>
      <c r="AG1414" s="109"/>
      <c r="AH1414" s="22" t="s">
        <v>93</v>
      </c>
      <c r="AI1414" s="26"/>
      <c r="AJ1414" s="22" t="s">
        <v>6703</v>
      </c>
    </row>
    <row r="1415" spans="1:36" x14ac:dyDescent="0.2">
      <c r="A1415" s="5">
        <v>1423</v>
      </c>
      <c r="B1415" s="46">
        <v>331000019761</v>
      </c>
      <c r="C1415" s="47">
        <v>110540010892</v>
      </c>
      <c r="D1415" s="52" t="s">
        <v>2548</v>
      </c>
      <c r="E1415" s="50" t="s">
        <v>2549</v>
      </c>
      <c r="F1415" s="50" t="s">
        <v>787</v>
      </c>
      <c r="G1415" s="49">
        <v>46</v>
      </c>
      <c r="H1415" s="49">
        <v>48</v>
      </c>
      <c r="I1415" s="50">
        <v>607006200</v>
      </c>
      <c r="J1415" s="50">
        <v>37100</v>
      </c>
      <c r="K1415" s="51"/>
      <c r="L1415" s="109"/>
      <c r="M1415" s="22">
        <v>1965</v>
      </c>
      <c r="N1415" s="22"/>
      <c r="O1415" s="23">
        <v>1</v>
      </c>
      <c r="P1415" s="23">
        <v>1</v>
      </c>
      <c r="Q1415" s="19">
        <f t="shared" si="363"/>
        <v>-1965</v>
      </c>
      <c r="R1415" s="19">
        <f t="shared" si="364"/>
        <v>-1965</v>
      </c>
      <c r="S1415" s="5">
        <f t="shared" si="353"/>
        <v>0</v>
      </c>
      <c r="T1415" s="5">
        <f t="shared" si="354"/>
        <v>0</v>
      </c>
      <c r="U1415" s="5">
        <f t="shared" si="350"/>
        <v>0</v>
      </c>
      <c r="V1415" s="24">
        <v>0</v>
      </c>
      <c r="W1415" s="12">
        <f t="shared" si="351"/>
        <v>-249830.1</v>
      </c>
      <c r="X1415" s="12">
        <f t="shared" si="352"/>
        <v>-325187.85000000003</v>
      </c>
      <c r="Y1415" s="12">
        <f t="shared" si="355"/>
        <v>-575017.95000000007</v>
      </c>
      <c r="Z1415" s="52"/>
      <c r="AA1415" s="25">
        <f t="shared" si="362"/>
        <v>0</v>
      </c>
      <c r="AB1415" s="25"/>
      <c r="AC1415" s="25"/>
      <c r="AD1415" s="25"/>
      <c r="AE1415" s="24">
        <v>1</v>
      </c>
      <c r="AF1415" s="24"/>
      <c r="AG1415" s="109"/>
      <c r="AH1415" s="22" t="s">
        <v>3363</v>
      </c>
      <c r="AI1415" s="26"/>
      <c r="AJ1415" s="22" t="s">
        <v>6703</v>
      </c>
    </row>
    <row r="1416" spans="1:36" x14ac:dyDescent="0.2">
      <c r="A1416" s="5">
        <v>1424</v>
      </c>
      <c r="B1416" s="46">
        <v>330100238640</v>
      </c>
      <c r="C1416" s="47">
        <v>80941005341</v>
      </c>
      <c r="D1416" s="52" t="s">
        <v>2550</v>
      </c>
      <c r="E1416" s="50" t="s">
        <v>2551</v>
      </c>
      <c r="F1416" s="50" t="s">
        <v>32</v>
      </c>
      <c r="G1416" s="49">
        <v>47</v>
      </c>
      <c r="H1416" s="49">
        <v>1</v>
      </c>
      <c r="I1416" s="50" t="s">
        <v>2552</v>
      </c>
      <c r="J1416" s="50">
        <v>231499</v>
      </c>
      <c r="K1416" s="51"/>
      <c r="L1416" s="109"/>
      <c r="M1416" s="22">
        <v>1495</v>
      </c>
      <c r="N1416" s="22"/>
      <c r="O1416" s="23">
        <v>1</v>
      </c>
      <c r="P1416" s="23">
        <v>1</v>
      </c>
      <c r="Q1416" s="19">
        <f t="shared" si="363"/>
        <v>-1495</v>
      </c>
      <c r="R1416" s="19">
        <f t="shared" si="364"/>
        <v>-1495</v>
      </c>
      <c r="S1416" s="5">
        <f t="shared" si="353"/>
        <v>0</v>
      </c>
      <c r="T1416" s="5">
        <f t="shared" si="354"/>
        <v>0</v>
      </c>
      <c r="U1416" s="5">
        <f t="shared" si="350"/>
        <v>0</v>
      </c>
      <c r="V1416" s="24">
        <v>0</v>
      </c>
      <c r="W1416" s="12">
        <f t="shared" si="351"/>
        <v>-190074.3</v>
      </c>
      <c r="X1416" s="12">
        <f t="shared" si="352"/>
        <v>-247407.55000000002</v>
      </c>
      <c r="Y1416" s="12">
        <f t="shared" si="355"/>
        <v>-437481.85</v>
      </c>
      <c r="Z1416" s="52"/>
      <c r="AA1416" s="25">
        <f t="shared" si="362"/>
        <v>0</v>
      </c>
      <c r="AB1416" s="25"/>
      <c r="AC1416" s="25"/>
      <c r="AD1416" s="25"/>
      <c r="AE1416" s="24"/>
      <c r="AF1416" s="24"/>
      <c r="AG1416" s="109"/>
      <c r="AH1416" s="22" t="s">
        <v>93</v>
      </c>
      <c r="AI1416" s="26"/>
      <c r="AJ1416" s="22" t="s">
        <v>6703</v>
      </c>
    </row>
    <row r="1417" spans="1:36" x14ac:dyDescent="0.2">
      <c r="A1417" s="5">
        <v>1425</v>
      </c>
      <c r="B1417" s="46">
        <v>331010302969</v>
      </c>
      <c r="C1417" s="47">
        <v>690509401281</v>
      </c>
      <c r="D1417" s="52" t="s">
        <v>2553</v>
      </c>
      <c r="E1417" s="50" t="s">
        <v>2554</v>
      </c>
      <c r="F1417" s="50"/>
      <c r="G1417" s="49"/>
      <c r="H1417" s="49"/>
      <c r="I1417" s="50">
        <v>71183</v>
      </c>
      <c r="J1417" s="50">
        <v>99514</v>
      </c>
      <c r="K1417" s="51"/>
      <c r="L1417" s="109"/>
      <c r="M1417" s="22">
        <v>304</v>
      </c>
      <c r="N1417" s="22"/>
      <c r="O1417" s="23">
        <v>1</v>
      </c>
      <c r="P1417" s="23">
        <v>1</v>
      </c>
      <c r="Q1417" s="19">
        <f t="shared" si="363"/>
        <v>-304</v>
      </c>
      <c r="R1417" s="19">
        <f t="shared" si="364"/>
        <v>-304</v>
      </c>
      <c r="S1417" s="5">
        <f t="shared" si="353"/>
        <v>0</v>
      </c>
      <c r="T1417" s="5">
        <f t="shared" si="354"/>
        <v>0</v>
      </c>
      <c r="U1417" s="5">
        <f t="shared" si="350"/>
        <v>0</v>
      </c>
      <c r="V1417" s="24">
        <v>0</v>
      </c>
      <c r="W1417" s="12">
        <f t="shared" si="351"/>
        <v>-38650.559999999998</v>
      </c>
      <c r="X1417" s="12">
        <f t="shared" si="352"/>
        <v>-50308.960000000006</v>
      </c>
      <c r="Y1417" s="12">
        <f t="shared" si="355"/>
        <v>-88959.52</v>
      </c>
      <c r="Z1417" s="67"/>
      <c r="AA1417" s="25">
        <f t="shared" si="362"/>
        <v>0</v>
      </c>
      <c r="AB1417" s="25"/>
      <c r="AC1417" s="25"/>
      <c r="AD1417" s="25"/>
      <c r="AE1417" s="24"/>
      <c r="AF1417" s="24"/>
      <c r="AG1417" s="109"/>
      <c r="AH1417" s="22" t="s">
        <v>93</v>
      </c>
      <c r="AI1417" s="26"/>
      <c r="AJ1417" s="22" t="s">
        <v>6703</v>
      </c>
    </row>
    <row r="1418" spans="1:36" x14ac:dyDescent="0.2">
      <c r="A1418" s="5">
        <v>1426</v>
      </c>
      <c r="B1418" s="46">
        <v>331000046417</v>
      </c>
      <c r="C1418" s="47">
        <v>540002638</v>
      </c>
      <c r="D1418" s="52" t="s">
        <v>2555</v>
      </c>
      <c r="E1418" s="50" t="s">
        <v>2556</v>
      </c>
      <c r="F1418" s="50" t="s">
        <v>494</v>
      </c>
      <c r="G1418" s="49">
        <v>114</v>
      </c>
      <c r="H1418" s="49"/>
      <c r="I1418" s="109">
        <v>98013037</v>
      </c>
      <c r="J1418" s="50">
        <v>51370</v>
      </c>
      <c r="K1418" s="51"/>
      <c r="L1418" s="109"/>
      <c r="M1418" s="22">
        <v>966</v>
      </c>
      <c r="N1418" s="22"/>
      <c r="O1418" s="23">
        <v>1</v>
      </c>
      <c r="P1418" s="23">
        <v>1</v>
      </c>
      <c r="Q1418" s="19">
        <f t="shared" si="363"/>
        <v>-966</v>
      </c>
      <c r="R1418" s="19">
        <f t="shared" si="364"/>
        <v>-966</v>
      </c>
      <c r="S1418" s="5">
        <f t="shared" si="353"/>
        <v>0</v>
      </c>
      <c r="T1418" s="5">
        <f t="shared" si="354"/>
        <v>0</v>
      </c>
      <c r="U1418" s="5">
        <f t="shared" si="350"/>
        <v>0</v>
      </c>
      <c r="V1418" s="24">
        <v>0</v>
      </c>
      <c r="W1418" s="12">
        <f t="shared" si="351"/>
        <v>-122817.24</v>
      </c>
      <c r="X1418" s="12">
        <f t="shared" si="352"/>
        <v>-159863.34</v>
      </c>
      <c r="Y1418" s="12">
        <f t="shared" si="355"/>
        <v>-282680.58</v>
      </c>
      <c r="Z1418" s="52"/>
      <c r="AA1418" s="25">
        <f t="shared" si="362"/>
        <v>0</v>
      </c>
      <c r="AB1418" s="25"/>
      <c r="AC1418" s="25"/>
      <c r="AD1418" s="25"/>
      <c r="AE1418" s="24"/>
      <c r="AF1418" s="24"/>
      <c r="AG1418" s="109"/>
      <c r="AH1418" s="22" t="s">
        <v>93</v>
      </c>
      <c r="AI1418" s="26"/>
      <c r="AJ1418" s="22" t="s">
        <v>6703</v>
      </c>
    </row>
    <row r="1419" spans="1:36" x14ac:dyDescent="0.2">
      <c r="A1419" s="5">
        <v>1427</v>
      </c>
      <c r="B1419" s="46">
        <v>331012225456</v>
      </c>
      <c r="C1419" s="47">
        <v>620809301273</v>
      </c>
      <c r="D1419" s="52" t="s">
        <v>2557</v>
      </c>
      <c r="E1419" s="50" t="s">
        <v>2558</v>
      </c>
      <c r="F1419" s="50" t="s">
        <v>123</v>
      </c>
      <c r="G1419" s="49">
        <v>82</v>
      </c>
      <c r="H1419" s="49" t="s">
        <v>134</v>
      </c>
      <c r="I1419" s="50">
        <v>16634270</v>
      </c>
      <c r="J1419" s="50">
        <v>47235</v>
      </c>
      <c r="K1419" s="51"/>
      <c r="L1419" s="109"/>
      <c r="M1419" s="22">
        <v>616</v>
      </c>
      <c r="N1419" s="22"/>
      <c r="O1419" s="23">
        <v>1</v>
      </c>
      <c r="P1419" s="23">
        <v>0</v>
      </c>
      <c r="Q1419" s="19">
        <f t="shared" si="363"/>
        <v>-616</v>
      </c>
      <c r="R1419" s="19">
        <f t="shared" si="364"/>
        <v>0</v>
      </c>
      <c r="S1419" s="5">
        <f t="shared" si="353"/>
        <v>0</v>
      </c>
      <c r="T1419" s="5">
        <f t="shared" si="354"/>
        <v>0</v>
      </c>
      <c r="U1419" s="5">
        <f t="shared" si="350"/>
        <v>0</v>
      </c>
      <c r="V1419" s="24">
        <v>0</v>
      </c>
      <c r="W1419" s="12">
        <f t="shared" si="351"/>
        <v>-78318.240000000005</v>
      </c>
      <c r="X1419" s="12">
        <f t="shared" si="352"/>
        <v>0</v>
      </c>
      <c r="Y1419" s="12">
        <f t="shared" si="355"/>
        <v>-78318.240000000005</v>
      </c>
      <c r="Z1419" s="52"/>
      <c r="AA1419" s="25">
        <f t="shared" si="362"/>
        <v>-616</v>
      </c>
      <c r="AB1419" s="25"/>
      <c r="AC1419" s="25"/>
      <c r="AD1419" s="25"/>
      <c r="AE1419" s="24">
        <v>1</v>
      </c>
      <c r="AF1419" s="24"/>
      <c r="AG1419" s="109"/>
      <c r="AH1419" s="22" t="s">
        <v>3363</v>
      </c>
      <c r="AI1419" s="26"/>
      <c r="AJ1419" s="22" t="s">
        <v>6703</v>
      </c>
    </row>
    <row r="1420" spans="1:36" x14ac:dyDescent="0.2">
      <c r="A1420" s="5">
        <v>1428</v>
      </c>
      <c r="B1420" s="59">
        <v>331012199497</v>
      </c>
      <c r="C1420" s="17">
        <v>500220301514</v>
      </c>
      <c r="D1420" s="52" t="s">
        <v>115</v>
      </c>
      <c r="E1420" s="52" t="s">
        <v>2511</v>
      </c>
      <c r="F1420" s="52"/>
      <c r="G1420" s="58"/>
      <c r="H1420" s="58"/>
      <c r="I1420" s="50">
        <v>1271452</v>
      </c>
      <c r="J1420" s="109">
        <v>576548</v>
      </c>
      <c r="K1420" s="51"/>
      <c r="L1420" s="109"/>
      <c r="M1420" s="22">
        <v>1585</v>
      </c>
      <c r="N1420" s="22"/>
      <c r="O1420" s="23">
        <v>1</v>
      </c>
      <c r="P1420" s="23">
        <v>1</v>
      </c>
      <c r="Q1420" s="19">
        <f t="shared" si="363"/>
        <v>-1585</v>
      </c>
      <c r="R1420" s="19">
        <f t="shared" si="364"/>
        <v>-1585</v>
      </c>
      <c r="S1420" s="5">
        <f t="shared" si="353"/>
        <v>0</v>
      </c>
      <c r="T1420" s="5">
        <f t="shared" si="354"/>
        <v>0</v>
      </c>
      <c r="U1420" s="5">
        <f t="shared" si="350"/>
        <v>0</v>
      </c>
      <c r="V1420" s="24">
        <v>0</v>
      </c>
      <c r="W1420" s="12">
        <f t="shared" si="351"/>
        <v>-201516.9</v>
      </c>
      <c r="X1420" s="12">
        <f t="shared" si="352"/>
        <v>-262301.65000000002</v>
      </c>
      <c r="Y1420" s="12">
        <f t="shared" si="355"/>
        <v>-463818.55000000005</v>
      </c>
      <c r="Z1420" s="52"/>
      <c r="AA1420" s="25">
        <f t="shared" si="362"/>
        <v>0</v>
      </c>
      <c r="AB1420" s="25"/>
      <c r="AC1420" s="25"/>
      <c r="AD1420" s="25"/>
      <c r="AE1420" s="24"/>
      <c r="AF1420" s="24"/>
      <c r="AG1420" s="109"/>
      <c r="AH1420" s="22" t="s">
        <v>93</v>
      </c>
      <c r="AI1420" s="26"/>
      <c r="AJ1420" s="22" t="s">
        <v>6703</v>
      </c>
    </row>
    <row r="1421" spans="1:36" x14ac:dyDescent="0.2">
      <c r="A1421" s="5">
        <v>1429</v>
      </c>
      <c r="B1421" s="59">
        <v>331000041064</v>
      </c>
      <c r="C1421" s="17">
        <v>980240001255</v>
      </c>
      <c r="D1421" s="52" t="s">
        <v>2559</v>
      </c>
      <c r="E1421" s="52" t="s">
        <v>2082</v>
      </c>
      <c r="F1421" s="52" t="s">
        <v>787</v>
      </c>
      <c r="G1421" s="58" t="s">
        <v>49</v>
      </c>
      <c r="H1421" s="58"/>
      <c r="I1421" s="50">
        <v>1004004030</v>
      </c>
      <c r="J1421" s="50">
        <v>45700</v>
      </c>
      <c r="K1421" s="51"/>
      <c r="L1421" s="109"/>
      <c r="M1421" s="22">
        <v>26354</v>
      </c>
      <c r="N1421" s="22"/>
      <c r="O1421" s="23">
        <v>1</v>
      </c>
      <c r="P1421" s="23">
        <v>1</v>
      </c>
      <c r="Q1421" s="19">
        <f t="shared" si="363"/>
        <v>-26354</v>
      </c>
      <c r="R1421" s="19">
        <f t="shared" si="364"/>
        <v>-26354</v>
      </c>
      <c r="S1421" s="5">
        <f t="shared" si="353"/>
        <v>0</v>
      </c>
      <c r="T1421" s="5">
        <f t="shared" si="354"/>
        <v>0</v>
      </c>
      <c r="U1421" s="5">
        <f t="shared" si="350"/>
        <v>0</v>
      </c>
      <c r="V1421" s="24">
        <v>0</v>
      </c>
      <c r="W1421" s="12">
        <f t="shared" si="351"/>
        <v>-3350647.56</v>
      </c>
      <c r="X1421" s="12">
        <f t="shared" si="352"/>
        <v>-4361323.46</v>
      </c>
      <c r="Y1421" s="12">
        <f t="shared" si="355"/>
        <v>-7711971.0199999996</v>
      </c>
      <c r="Z1421" s="52"/>
      <c r="AA1421" s="25">
        <f t="shared" si="362"/>
        <v>0</v>
      </c>
      <c r="AB1421" s="25"/>
      <c r="AC1421" s="25"/>
      <c r="AD1421" s="25"/>
      <c r="AE1421" s="24"/>
      <c r="AF1421" s="24"/>
      <c r="AG1421" s="109"/>
      <c r="AH1421" s="22" t="s">
        <v>93</v>
      </c>
      <c r="AI1421" s="26"/>
      <c r="AJ1421" s="22" t="s">
        <v>6703</v>
      </c>
    </row>
    <row r="1422" spans="1:36" x14ac:dyDescent="0.2">
      <c r="A1422" s="5">
        <v>1430</v>
      </c>
      <c r="B1422" s="59">
        <v>330100235570</v>
      </c>
      <c r="C1422" s="17">
        <v>91140017234</v>
      </c>
      <c r="D1422" s="96" t="s">
        <v>2560</v>
      </c>
      <c r="E1422" s="52" t="s">
        <v>2561</v>
      </c>
      <c r="F1422" s="52" t="s">
        <v>58</v>
      </c>
      <c r="G1422" s="58" t="s">
        <v>1391</v>
      </c>
      <c r="H1422" s="58">
        <v>20</v>
      </c>
      <c r="I1422" s="50">
        <v>15866253</v>
      </c>
      <c r="J1422" s="50">
        <v>231518</v>
      </c>
      <c r="K1422" s="51"/>
      <c r="L1422" s="109"/>
      <c r="M1422" s="22">
        <v>144</v>
      </c>
      <c r="N1422" s="22"/>
      <c r="O1422" s="23">
        <v>1</v>
      </c>
      <c r="P1422" s="23">
        <v>1</v>
      </c>
      <c r="Q1422" s="19">
        <f t="shared" si="363"/>
        <v>-144</v>
      </c>
      <c r="R1422" s="19">
        <f t="shared" si="364"/>
        <v>-144</v>
      </c>
      <c r="S1422" s="5">
        <f t="shared" si="353"/>
        <v>0</v>
      </c>
      <c r="T1422" s="5">
        <f t="shared" si="354"/>
        <v>0</v>
      </c>
      <c r="U1422" s="5">
        <f t="shared" si="350"/>
        <v>0</v>
      </c>
      <c r="V1422" s="24">
        <v>0</v>
      </c>
      <c r="W1422" s="12">
        <f t="shared" si="351"/>
        <v>-18308.16</v>
      </c>
      <c r="X1422" s="12">
        <f t="shared" si="352"/>
        <v>-23830.560000000001</v>
      </c>
      <c r="Y1422" s="12">
        <f t="shared" si="355"/>
        <v>-42138.720000000001</v>
      </c>
      <c r="Z1422" s="52"/>
      <c r="AA1422" s="25">
        <f t="shared" si="362"/>
        <v>0</v>
      </c>
      <c r="AB1422" s="25"/>
      <c r="AC1422" s="25"/>
      <c r="AD1422" s="25"/>
      <c r="AE1422" s="24"/>
      <c r="AF1422" s="24"/>
      <c r="AG1422" s="109"/>
      <c r="AH1422" s="22" t="s">
        <v>93</v>
      </c>
      <c r="AI1422" s="26"/>
      <c r="AJ1422" s="22" t="s">
        <v>6703</v>
      </c>
    </row>
    <row r="1423" spans="1:36" x14ac:dyDescent="0.2">
      <c r="A1423" s="5">
        <v>1431</v>
      </c>
      <c r="B1423" s="59">
        <v>331000003622</v>
      </c>
      <c r="C1423" s="17">
        <v>650410303098</v>
      </c>
      <c r="D1423" s="96" t="s">
        <v>2553</v>
      </c>
      <c r="E1423" s="52" t="s">
        <v>2511</v>
      </c>
      <c r="F1423" s="52"/>
      <c r="G1423" s="58"/>
      <c r="H1423" s="58"/>
      <c r="I1423" s="50">
        <v>13925647</v>
      </c>
      <c r="J1423" s="50">
        <v>475965</v>
      </c>
      <c r="K1423" s="51"/>
      <c r="L1423" s="109"/>
      <c r="M1423" s="22">
        <v>249</v>
      </c>
      <c r="N1423" s="22"/>
      <c r="O1423" s="23">
        <v>1</v>
      </c>
      <c r="P1423" s="23">
        <v>1</v>
      </c>
      <c r="Q1423" s="19">
        <f t="shared" si="363"/>
        <v>-249</v>
      </c>
      <c r="R1423" s="19">
        <f t="shared" si="364"/>
        <v>-249</v>
      </c>
      <c r="S1423" s="5">
        <f t="shared" si="353"/>
        <v>0</v>
      </c>
      <c r="T1423" s="5">
        <f t="shared" si="354"/>
        <v>0</v>
      </c>
      <c r="U1423" s="5">
        <f t="shared" si="350"/>
        <v>0</v>
      </c>
      <c r="V1423" s="24">
        <v>0</v>
      </c>
      <c r="W1423" s="12">
        <f t="shared" si="351"/>
        <v>-31657.86</v>
      </c>
      <c r="X1423" s="12">
        <f t="shared" si="352"/>
        <v>-41207.01</v>
      </c>
      <c r="Y1423" s="12">
        <f t="shared" si="355"/>
        <v>-72864.87</v>
      </c>
      <c r="Z1423" s="52"/>
      <c r="AA1423" s="25">
        <f t="shared" si="362"/>
        <v>0</v>
      </c>
      <c r="AB1423" s="25"/>
      <c r="AC1423" s="25"/>
      <c r="AD1423" s="25"/>
      <c r="AE1423" s="24"/>
      <c r="AF1423" s="24"/>
      <c r="AG1423" s="109"/>
      <c r="AH1423" s="22" t="s">
        <v>93</v>
      </c>
      <c r="AI1423" s="26"/>
      <c r="AJ1423" s="22" t="s">
        <v>6703</v>
      </c>
    </row>
    <row r="1424" spans="1:36" x14ac:dyDescent="0.2">
      <c r="A1424" s="5">
        <v>1432</v>
      </c>
      <c r="B1424" s="59">
        <v>331000045793</v>
      </c>
      <c r="C1424" s="17">
        <v>650740006290</v>
      </c>
      <c r="D1424" s="52" t="s">
        <v>2562</v>
      </c>
      <c r="E1424" s="59" t="s">
        <v>2563</v>
      </c>
      <c r="F1424" s="59" t="s">
        <v>494</v>
      </c>
      <c r="G1424" s="58">
        <v>72</v>
      </c>
      <c r="H1424" s="58"/>
      <c r="I1424" s="50">
        <v>1594725</v>
      </c>
      <c r="J1424" s="50">
        <v>485965</v>
      </c>
      <c r="K1424" s="51"/>
      <c r="L1424" s="109"/>
      <c r="M1424" s="22">
        <v>4599</v>
      </c>
      <c r="N1424" s="22"/>
      <c r="O1424" s="23">
        <v>1</v>
      </c>
      <c r="P1424" s="23">
        <v>1</v>
      </c>
      <c r="Q1424" s="19">
        <f t="shared" si="363"/>
        <v>-4599</v>
      </c>
      <c r="R1424" s="19">
        <f t="shared" si="364"/>
        <v>-4599</v>
      </c>
      <c r="S1424" s="5">
        <f t="shared" si="353"/>
        <v>0</v>
      </c>
      <c r="T1424" s="5">
        <f t="shared" si="354"/>
        <v>0</v>
      </c>
      <c r="U1424" s="5">
        <f t="shared" si="350"/>
        <v>0</v>
      </c>
      <c r="V1424" s="24">
        <v>0</v>
      </c>
      <c r="W1424" s="12">
        <f t="shared" si="351"/>
        <v>-584716.86</v>
      </c>
      <c r="X1424" s="12">
        <f t="shared" si="352"/>
        <v>-761088.51</v>
      </c>
      <c r="Y1424" s="12">
        <f t="shared" si="355"/>
        <v>-1345805.37</v>
      </c>
      <c r="Z1424" s="52"/>
      <c r="AA1424" s="25">
        <f t="shared" si="362"/>
        <v>0</v>
      </c>
      <c r="AB1424" s="25"/>
      <c r="AC1424" s="25"/>
      <c r="AD1424" s="25"/>
      <c r="AE1424" s="24">
        <v>1</v>
      </c>
      <c r="AF1424" s="24"/>
      <c r="AG1424" s="109"/>
      <c r="AH1424" s="22" t="s">
        <v>93</v>
      </c>
      <c r="AI1424" s="26"/>
      <c r="AJ1424" s="22" t="s">
        <v>6703</v>
      </c>
    </row>
    <row r="1425" spans="1:36" x14ac:dyDescent="0.2">
      <c r="A1425" s="5">
        <v>1433</v>
      </c>
      <c r="B1425" s="59">
        <v>331000045793</v>
      </c>
      <c r="C1425" s="17">
        <v>650740006290</v>
      </c>
      <c r="D1425" s="52" t="s">
        <v>2562</v>
      </c>
      <c r="E1425" s="52" t="s">
        <v>2563</v>
      </c>
      <c r="F1425" s="52" t="s">
        <v>494</v>
      </c>
      <c r="G1425" s="58">
        <v>72</v>
      </c>
      <c r="H1425" s="58"/>
      <c r="I1425" s="52" t="s">
        <v>6704</v>
      </c>
      <c r="J1425" s="52">
        <v>317178</v>
      </c>
      <c r="K1425" s="51"/>
      <c r="L1425" s="109"/>
      <c r="M1425" s="22">
        <v>549</v>
      </c>
      <c r="N1425" s="22"/>
      <c r="O1425" s="23">
        <v>1</v>
      </c>
      <c r="P1425" s="23">
        <v>1</v>
      </c>
      <c r="Q1425" s="19">
        <f t="shared" si="363"/>
        <v>-549</v>
      </c>
      <c r="R1425" s="19">
        <f t="shared" si="364"/>
        <v>-549</v>
      </c>
      <c r="S1425" s="5">
        <f t="shared" si="353"/>
        <v>0</v>
      </c>
      <c r="T1425" s="5">
        <f t="shared" si="354"/>
        <v>0</v>
      </c>
      <c r="U1425" s="5">
        <f t="shared" si="350"/>
        <v>0</v>
      </c>
      <c r="V1425" s="24">
        <v>0</v>
      </c>
      <c r="W1425" s="12">
        <f t="shared" si="351"/>
        <v>-69799.86</v>
      </c>
      <c r="X1425" s="12">
        <f t="shared" si="352"/>
        <v>-90854.010000000009</v>
      </c>
      <c r="Y1425" s="12">
        <f t="shared" si="355"/>
        <v>-160653.87</v>
      </c>
      <c r="Z1425" s="52"/>
      <c r="AA1425" s="25">
        <f t="shared" si="362"/>
        <v>0</v>
      </c>
      <c r="AB1425" s="25"/>
      <c r="AC1425" s="25"/>
      <c r="AD1425" s="25"/>
      <c r="AE1425" s="24">
        <v>1</v>
      </c>
      <c r="AF1425" s="24"/>
      <c r="AG1425" s="109"/>
      <c r="AH1425" s="22" t="s">
        <v>93</v>
      </c>
      <c r="AI1425" s="26"/>
      <c r="AJ1425" s="22" t="s">
        <v>6703</v>
      </c>
    </row>
    <row r="1426" spans="1:36" x14ac:dyDescent="0.2">
      <c r="A1426" s="5">
        <v>1434</v>
      </c>
      <c r="B1426" s="59"/>
      <c r="C1426" s="17">
        <v>981141000668</v>
      </c>
      <c r="D1426" s="52" t="s">
        <v>2564</v>
      </c>
      <c r="E1426" s="52" t="s">
        <v>2565</v>
      </c>
      <c r="F1426" s="52" t="s">
        <v>58</v>
      </c>
      <c r="G1426" s="58">
        <v>7</v>
      </c>
      <c r="H1426" s="58">
        <v>101</v>
      </c>
      <c r="I1426" s="52">
        <v>550291</v>
      </c>
      <c r="J1426" s="52">
        <v>98013197</v>
      </c>
      <c r="K1426" s="51"/>
      <c r="L1426" s="109"/>
      <c r="M1426" s="22">
        <v>243</v>
      </c>
      <c r="N1426" s="22"/>
      <c r="O1426" s="23">
        <v>1</v>
      </c>
      <c r="P1426" s="23">
        <v>1</v>
      </c>
      <c r="Q1426" s="19">
        <f t="shared" si="363"/>
        <v>-243</v>
      </c>
      <c r="R1426" s="19">
        <f t="shared" si="364"/>
        <v>-243</v>
      </c>
      <c r="S1426" s="5">
        <f t="shared" si="353"/>
        <v>0</v>
      </c>
      <c r="T1426" s="5">
        <f t="shared" si="354"/>
        <v>0</v>
      </c>
      <c r="U1426" s="5">
        <f t="shared" si="350"/>
        <v>0</v>
      </c>
      <c r="V1426" s="24">
        <v>0</v>
      </c>
      <c r="W1426" s="12">
        <f t="shared" si="351"/>
        <v>-30895.02</v>
      </c>
      <c r="X1426" s="12">
        <f t="shared" si="352"/>
        <v>-40214.07</v>
      </c>
      <c r="Y1426" s="12">
        <f t="shared" si="355"/>
        <v>-71109.09</v>
      </c>
      <c r="Z1426" s="52"/>
      <c r="AA1426" s="25">
        <f t="shared" si="362"/>
        <v>0</v>
      </c>
      <c r="AB1426" s="25"/>
      <c r="AC1426" s="25"/>
      <c r="AD1426" s="25"/>
      <c r="AE1426" s="24">
        <v>1</v>
      </c>
      <c r="AF1426" s="24"/>
      <c r="AG1426" s="109"/>
      <c r="AH1426" s="22" t="s">
        <v>93</v>
      </c>
      <c r="AI1426" s="26"/>
      <c r="AJ1426" s="22" t="s">
        <v>6703</v>
      </c>
    </row>
    <row r="1427" spans="1:36" x14ac:dyDescent="0.2">
      <c r="A1427" s="5">
        <v>1435</v>
      </c>
      <c r="B1427" s="59">
        <v>600300022316</v>
      </c>
      <c r="C1427" s="17">
        <v>51240007987</v>
      </c>
      <c r="D1427" s="115" t="s">
        <v>2566</v>
      </c>
      <c r="E1427" s="52" t="s">
        <v>2567</v>
      </c>
      <c r="F1427" s="52"/>
      <c r="G1427" s="58"/>
      <c r="H1427" s="58"/>
      <c r="I1427" s="115" t="s">
        <v>2568</v>
      </c>
      <c r="J1427" s="52">
        <v>316021</v>
      </c>
      <c r="K1427" s="51"/>
      <c r="L1427" s="109"/>
      <c r="M1427" s="22">
        <v>36</v>
      </c>
      <c r="N1427" s="22"/>
      <c r="O1427" s="23">
        <v>1</v>
      </c>
      <c r="P1427" s="23">
        <v>1</v>
      </c>
      <c r="Q1427" s="19">
        <f t="shared" si="363"/>
        <v>-36</v>
      </c>
      <c r="R1427" s="19">
        <f t="shared" si="364"/>
        <v>-36</v>
      </c>
      <c r="S1427" s="5">
        <f t="shared" si="353"/>
        <v>0</v>
      </c>
      <c r="T1427" s="5">
        <f t="shared" si="354"/>
        <v>0</v>
      </c>
      <c r="U1427" s="5">
        <f t="shared" si="350"/>
        <v>0</v>
      </c>
      <c r="V1427" s="24">
        <v>0</v>
      </c>
      <c r="W1427" s="12">
        <f t="shared" si="351"/>
        <v>-4577.04</v>
      </c>
      <c r="X1427" s="12">
        <f t="shared" si="352"/>
        <v>-5957.64</v>
      </c>
      <c r="Y1427" s="12">
        <f t="shared" si="355"/>
        <v>-10534.68</v>
      </c>
      <c r="Z1427" s="52"/>
      <c r="AA1427" s="25">
        <f t="shared" si="362"/>
        <v>0</v>
      </c>
      <c r="AB1427" s="25"/>
      <c r="AC1427" s="25"/>
      <c r="AD1427" s="25"/>
      <c r="AE1427" s="24"/>
      <c r="AF1427" s="24"/>
      <c r="AG1427" s="109"/>
      <c r="AH1427" s="22" t="s">
        <v>93</v>
      </c>
      <c r="AI1427" s="26"/>
      <c r="AJ1427" s="22" t="s">
        <v>6703</v>
      </c>
    </row>
    <row r="1428" spans="1:36" x14ac:dyDescent="0.2">
      <c r="A1428" s="5">
        <v>1436</v>
      </c>
      <c r="B1428" s="59">
        <v>331010246392</v>
      </c>
      <c r="C1428" s="17">
        <v>580902401087</v>
      </c>
      <c r="D1428" s="52" t="s">
        <v>2569</v>
      </c>
      <c r="E1428" s="52" t="s">
        <v>2570</v>
      </c>
      <c r="F1428" s="52" t="s">
        <v>65</v>
      </c>
      <c r="G1428" s="58">
        <v>7</v>
      </c>
      <c r="H1428" s="58">
        <v>57</v>
      </c>
      <c r="I1428" s="52" t="s">
        <v>2571</v>
      </c>
      <c r="J1428" s="52">
        <v>481472</v>
      </c>
      <c r="K1428" s="51"/>
      <c r="L1428" s="109"/>
      <c r="M1428" s="22">
        <v>488</v>
      </c>
      <c r="N1428" s="22"/>
      <c r="O1428" s="23">
        <v>1</v>
      </c>
      <c r="P1428" s="23">
        <v>1</v>
      </c>
      <c r="Q1428" s="19">
        <f t="shared" si="363"/>
        <v>-488</v>
      </c>
      <c r="R1428" s="19">
        <f t="shared" si="364"/>
        <v>-488</v>
      </c>
      <c r="S1428" s="5">
        <f t="shared" si="353"/>
        <v>0</v>
      </c>
      <c r="T1428" s="5">
        <f t="shared" si="354"/>
        <v>0</v>
      </c>
      <c r="U1428" s="5">
        <f t="shared" ref="U1428:U1487" si="365">(vod+kan)*T1428</f>
        <v>0</v>
      </c>
      <c r="V1428" s="24">
        <v>0</v>
      </c>
      <c r="W1428" s="12">
        <f t="shared" ref="W1428:W1487" si="366">IF( OR(AH1428="респ.бюджет",AH1428="гор.бюджет",AH1428="обл.бюджет"),vod_b,IF(AH1428="район",vod_r,IF(AH1428="талсуат",vod_tal,IF(AH1428="коммунал.хоз-во",vod_kom,vod))))*Q1428</f>
        <v>-62044.32</v>
      </c>
      <c r="X1428" s="12">
        <f t="shared" ref="X1428:X1487" si="367">IF( OR(AH1428="респ.бюджет",AH1428="гор.бюджет",AH1428="обл.бюджет"),kan_b,IF(AH1428="район",kan_r,IF(AH1428="талсуат",kan_tal,IF(AH1428="коммунал.хоз-во",kan_kom,kan))))*R1428</f>
        <v>-80759.12000000001</v>
      </c>
      <c r="Y1428" s="12">
        <f t="shared" si="355"/>
        <v>-142803.44</v>
      </c>
      <c r="Z1428" s="52"/>
      <c r="AA1428" s="25">
        <f t="shared" si="362"/>
        <v>0</v>
      </c>
      <c r="AB1428" s="25"/>
      <c r="AC1428" s="25"/>
      <c r="AD1428" s="25"/>
      <c r="AE1428" s="24">
        <v>1</v>
      </c>
      <c r="AF1428" s="24"/>
      <c r="AG1428" s="109"/>
      <c r="AH1428" s="22" t="s">
        <v>93</v>
      </c>
      <c r="AI1428" s="26"/>
      <c r="AJ1428" s="22" t="s">
        <v>6703</v>
      </c>
    </row>
    <row r="1429" spans="1:36" x14ac:dyDescent="0.2">
      <c r="A1429" s="5">
        <v>1437</v>
      </c>
      <c r="B1429" s="59">
        <v>331010246392</v>
      </c>
      <c r="C1429" s="17"/>
      <c r="D1429" s="52" t="s">
        <v>2572</v>
      </c>
      <c r="E1429" s="52" t="s">
        <v>2573</v>
      </c>
      <c r="F1429" s="52"/>
      <c r="G1429" s="58"/>
      <c r="H1429" s="58"/>
      <c r="I1429" s="52" t="s">
        <v>2574</v>
      </c>
      <c r="J1429" s="52">
        <v>122933</v>
      </c>
      <c r="K1429" s="51"/>
      <c r="L1429" s="109"/>
      <c r="M1429" s="22">
        <v>57</v>
      </c>
      <c r="N1429" s="22"/>
      <c r="O1429" s="23">
        <v>1</v>
      </c>
      <c r="P1429" s="23">
        <v>1</v>
      </c>
      <c r="Q1429" s="19">
        <f t="shared" si="363"/>
        <v>-57</v>
      </c>
      <c r="R1429" s="19">
        <f t="shared" si="364"/>
        <v>-57</v>
      </c>
      <c r="S1429" s="5">
        <f t="shared" ref="S1429:S1488" si="368">IF(OR(AND(AH1429="кафе",Q1429&lt;25),AND(AH1429="рестораны",Q1429&lt;110),AND(AH1429="гостиницы",Q1429&lt;70),AND(AH1429="азс и автомойки",Q1429&lt;160),AND(AH1429="сауны",Q1429&lt;80),AND(AH1429="бани",Q1429&lt;50)),1,0)</f>
        <v>0</v>
      </c>
      <c r="T1429" s="5">
        <f t="shared" ref="T1429:T1488" si="369">S1429*IF(AH1429="кафе",25-Q1429,IF(AH1429="рестораны",110-Q1429,IF(AH1429="гостиницы",70-Q1429,IF(AH1429="азс и автомойки",160-Q1429,IF(AH1429="сауны",80-Q1429,IF(AH1429="бани",50-Q1429,0))))))</f>
        <v>0</v>
      </c>
      <c r="U1429" s="5">
        <f t="shared" si="365"/>
        <v>0</v>
      </c>
      <c r="V1429" s="24">
        <v>0</v>
      </c>
      <c r="W1429" s="12">
        <f t="shared" si="366"/>
        <v>-7246.9800000000005</v>
      </c>
      <c r="X1429" s="12">
        <f t="shared" si="367"/>
        <v>-9432.93</v>
      </c>
      <c r="Y1429" s="12">
        <f t="shared" si="355"/>
        <v>-16679.91</v>
      </c>
      <c r="Z1429" s="52"/>
      <c r="AA1429" s="25">
        <f t="shared" si="362"/>
        <v>0</v>
      </c>
      <c r="AB1429" s="25"/>
      <c r="AC1429" s="25"/>
      <c r="AD1429" s="25"/>
      <c r="AE1429" s="24"/>
      <c r="AF1429" s="24"/>
      <c r="AG1429" s="109"/>
      <c r="AH1429" s="22" t="s">
        <v>93</v>
      </c>
      <c r="AI1429" s="26"/>
      <c r="AJ1429" s="22" t="s">
        <v>6703</v>
      </c>
    </row>
    <row r="1430" spans="1:36" x14ac:dyDescent="0.2">
      <c r="A1430" s="5">
        <v>1438</v>
      </c>
      <c r="B1430" s="59">
        <v>331012446872</v>
      </c>
      <c r="C1430" s="17">
        <v>561117400050</v>
      </c>
      <c r="D1430" s="96" t="s">
        <v>2575</v>
      </c>
      <c r="E1430" s="52" t="s">
        <v>2576</v>
      </c>
      <c r="F1430" s="52" t="s">
        <v>787</v>
      </c>
      <c r="G1430" s="58">
        <v>22</v>
      </c>
      <c r="H1430" s="58">
        <v>10</v>
      </c>
      <c r="I1430" s="52">
        <v>15646142</v>
      </c>
      <c r="J1430" s="52">
        <v>1231452</v>
      </c>
      <c r="K1430" s="51"/>
      <c r="L1430" s="109"/>
      <c r="M1430" s="22">
        <v>547</v>
      </c>
      <c r="N1430" s="22"/>
      <c r="O1430" s="23">
        <v>1</v>
      </c>
      <c r="P1430" s="23">
        <v>1</v>
      </c>
      <c r="Q1430" s="19">
        <f t="shared" si="363"/>
        <v>-547</v>
      </c>
      <c r="R1430" s="19">
        <f t="shared" si="364"/>
        <v>-547</v>
      </c>
      <c r="S1430" s="5">
        <f t="shared" si="368"/>
        <v>0</v>
      </c>
      <c r="T1430" s="5">
        <f t="shared" si="369"/>
        <v>0</v>
      </c>
      <c r="U1430" s="5">
        <f t="shared" si="365"/>
        <v>0</v>
      </c>
      <c r="V1430" s="24">
        <v>0</v>
      </c>
      <c r="W1430" s="12">
        <f t="shared" si="366"/>
        <v>-69545.58</v>
      </c>
      <c r="X1430" s="12">
        <f t="shared" si="367"/>
        <v>-90523.03</v>
      </c>
      <c r="Y1430" s="12">
        <f t="shared" ref="Y1430:Y1489" si="370">W1430+X1430+AC1430</f>
        <v>-160068.60999999999</v>
      </c>
      <c r="Z1430" s="52"/>
      <c r="AA1430" s="25">
        <f t="shared" si="362"/>
        <v>0</v>
      </c>
      <c r="AB1430" s="25"/>
      <c r="AC1430" s="25"/>
      <c r="AD1430" s="25"/>
      <c r="AE1430" s="24">
        <v>1</v>
      </c>
      <c r="AF1430" s="24"/>
      <c r="AG1430" s="109"/>
      <c r="AH1430" s="22" t="s">
        <v>93</v>
      </c>
      <c r="AI1430" s="26"/>
      <c r="AJ1430" s="22" t="s">
        <v>6703</v>
      </c>
    </row>
    <row r="1431" spans="1:36" x14ac:dyDescent="0.2">
      <c r="A1431" s="5">
        <v>1439</v>
      </c>
      <c r="B1431" s="59">
        <v>331010230550</v>
      </c>
      <c r="C1431" s="17">
        <v>571107300745</v>
      </c>
      <c r="D1431" s="96" t="s">
        <v>2577</v>
      </c>
      <c r="E1431" s="52" t="s">
        <v>2578</v>
      </c>
      <c r="F1431" s="52"/>
      <c r="G1431" s="58"/>
      <c r="H1431" s="58"/>
      <c r="I1431" s="19">
        <v>0</v>
      </c>
      <c r="J1431" s="52"/>
      <c r="K1431" s="51"/>
      <c r="L1431" s="109"/>
      <c r="M1431" s="22">
        <v>0</v>
      </c>
      <c r="N1431" s="22"/>
      <c r="O1431" s="23">
        <v>1</v>
      </c>
      <c r="P1431" s="23">
        <v>1</v>
      </c>
      <c r="Q1431" s="19">
        <f t="shared" si="363"/>
        <v>0</v>
      </c>
      <c r="R1431" s="19">
        <f t="shared" si="364"/>
        <v>0</v>
      </c>
      <c r="S1431" s="5">
        <f t="shared" si="368"/>
        <v>0</v>
      </c>
      <c r="T1431" s="5">
        <f t="shared" si="369"/>
        <v>0</v>
      </c>
      <c r="U1431" s="5">
        <f t="shared" si="365"/>
        <v>0</v>
      </c>
      <c r="V1431" s="24">
        <v>0</v>
      </c>
      <c r="W1431" s="12">
        <f t="shared" si="366"/>
        <v>0</v>
      </c>
      <c r="X1431" s="12">
        <f t="shared" si="367"/>
        <v>0</v>
      </c>
      <c r="Y1431" s="12">
        <f t="shared" si="370"/>
        <v>0</v>
      </c>
      <c r="Z1431" s="52"/>
      <c r="AA1431" s="25">
        <f t="shared" si="362"/>
        <v>0</v>
      </c>
      <c r="AB1431" s="25"/>
      <c r="AC1431" s="25"/>
      <c r="AD1431" s="25"/>
      <c r="AE1431" s="24"/>
      <c r="AF1431" s="24"/>
      <c r="AG1431" s="109"/>
      <c r="AH1431" s="22" t="s">
        <v>93</v>
      </c>
      <c r="AI1431" s="26"/>
      <c r="AJ1431" s="22" t="s">
        <v>6703</v>
      </c>
    </row>
    <row r="1432" spans="1:36" x14ac:dyDescent="0.2">
      <c r="A1432" s="5">
        <v>1440</v>
      </c>
      <c r="B1432" s="59">
        <v>331000030795</v>
      </c>
      <c r="C1432" s="17">
        <v>121241000267</v>
      </c>
      <c r="D1432" s="96" t="s">
        <v>2579</v>
      </c>
      <c r="E1432" s="52" t="s">
        <v>2389</v>
      </c>
      <c r="F1432" s="52" t="s">
        <v>494</v>
      </c>
      <c r="G1432" s="58">
        <v>72</v>
      </c>
      <c r="H1432" s="58"/>
      <c r="I1432" s="52">
        <v>3104185</v>
      </c>
      <c r="J1432" s="52">
        <v>39115</v>
      </c>
      <c r="K1432" s="51"/>
      <c r="L1432" s="109"/>
      <c r="M1432" s="22">
        <v>3506</v>
      </c>
      <c r="N1432" s="22"/>
      <c r="O1432" s="23">
        <v>0.11</v>
      </c>
      <c r="P1432" s="23">
        <v>0.11</v>
      </c>
      <c r="Q1432" s="19">
        <v>19.25</v>
      </c>
      <c r="R1432" s="19">
        <v>19.25</v>
      </c>
      <c r="S1432" s="5">
        <f t="shared" si="368"/>
        <v>0</v>
      </c>
      <c r="T1432" s="5">
        <f t="shared" si="369"/>
        <v>0</v>
      </c>
      <c r="U1432" s="5">
        <f t="shared" si="365"/>
        <v>0</v>
      </c>
      <c r="V1432" s="24">
        <v>0</v>
      </c>
      <c r="W1432" s="12">
        <f t="shared" si="366"/>
        <v>2447.4450000000002</v>
      </c>
      <c r="X1432" s="12">
        <f t="shared" si="367"/>
        <v>3185.6825000000003</v>
      </c>
      <c r="Y1432" s="12">
        <f t="shared" si="370"/>
        <v>5633.1275000000005</v>
      </c>
      <c r="Z1432" s="52"/>
      <c r="AA1432" s="25">
        <f t="shared" si="362"/>
        <v>0</v>
      </c>
      <c r="AB1432" s="25"/>
      <c r="AC1432" s="25"/>
      <c r="AD1432" s="25"/>
      <c r="AE1432" s="24">
        <v>1</v>
      </c>
      <c r="AF1432" s="24"/>
      <c r="AG1432" s="116"/>
      <c r="AH1432" s="22" t="s">
        <v>93</v>
      </c>
      <c r="AI1432" s="26"/>
      <c r="AJ1432" s="22" t="s">
        <v>6703</v>
      </c>
    </row>
    <row r="1433" spans="1:36" x14ac:dyDescent="0.2">
      <c r="A1433" s="5">
        <v>1441</v>
      </c>
      <c r="B1433" s="59">
        <v>331000030795</v>
      </c>
      <c r="C1433" s="17">
        <v>250606300636</v>
      </c>
      <c r="D1433" s="52" t="s">
        <v>2580</v>
      </c>
      <c r="E1433" s="52" t="s">
        <v>2581</v>
      </c>
      <c r="F1433" s="52" t="s">
        <v>65</v>
      </c>
      <c r="G1433" s="58">
        <v>15</v>
      </c>
      <c r="H1433" s="58" t="s">
        <v>134</v>
      </c>
      <c r="I1433" s="52">
        <v>15918650</v>
      </c>
      <c r="J1433" s="52">
        <v>52786</v>
      </c>
      <c r="K1433" s="51"/>
      <c r="L1433" s="109"/>
      <c r="M1433" s="22">
        <v>794</v>
      </c>
      <c r="N1433" s="22"/>
      <c r="O1433" s="23">
        <v>1</v>
      </c>
      <c r="P1433" s="23">
        <v>1</v>
      </c>
      <c r="Q1433" s="19">
        <f t="shared" si="363"/>
        <v>-794</v>
      </c>
      <c r="R1433" s="19">
        <f t="shared" si="364"/>
        <v>-794</v>
      </c>
      <c r="S1433" s="5">
        <f t="shared" si="368"/>
        <v>0</v>
      </c>
      <c r="T1433" s="5">
        <f t="shared" si="369"/>
        <v>0</v>
      </c>
      <c r="U1433" s="5">
        <f t="shared" si="365"/>
        <v>0</v>
      </c>
      <c r="V1433" s="24">
        <v>0</v>
      </c>
      <c r="W1433" s="12">
        <f t="shared" si="366"/>
        <v>-100949.16</v>
      </c>
      <c r="X1433" s="12">
        <f t="shared" si="367"/>
        <v>-131399.06</v>
      </c>
      <c r="Y1433" s="12">
        <f t="shared" si="370"/>
        <v>-232348.22</v>
      </c>
      <c r="Z1433" s="52"/>
      <c r="AA1433" s="25">
        <f t="shared" si="362"/>
        <v>0</v>
      </c>
      <c r="AB1433" s="25"/>
      <c r="AC1433" s="25"/>
      <c r="AD1433" s="25"/>
      <c r="AE1433" s="24">
        <v>1</v>
      </c>
      <c r="AF1433" s="24"/>
      <c r="AG1433" s="109"/>
      <c r="AH1433" s="22" t="s">
        <v>93</v>
      </c>
      <c r="AI1433" s="26"/>
      <c r="AJ1433" s="22" t="s">
        <v>6703</v>
      </c>
    </row>
    <row r="1434" spans="1:36" x14ac:dyDescent="0.2">
      <c r="A1434" s="5">
        <v>1442</v>
      </c>
      <c r="B1434" s="46">
        <v>331010167685</v>
      </c>
      <c r="C1434" s="47">
        <v>960240000590</v>
      </c>
      <c r="D1434" s="52" t="s">
        <v>2582</v>
      </c>
      <c r="E1434" s="50" t="s">
        <v>2583</v>
      </c>
      <c r="F1434" s="50" t="s">
        <v>32</v>
      </c>
      <c r="G1434" s="49" t="s">
        <v>49</v>
      </c>
      <c r="H1434" s="49"/>
      <c r="I1434" s="50" t="s">
        <v>2584</v>
      </c>
      <c r="J1434" s="50">
        <v>486854</v>
      </c>
      <c r="K1434" s="51"/>
      <c r="L1434" s="109"/>
      <c r="M1434" s="22">
        <v>3738</v>
      </c>
      <c r="N1434" s="22"/>
      <c r="O1434" s="23">
        <v>1</v>
      </c>
      <c r="P1434" s="23">
        <v>1</v>
      </c>
      <c r="Q1434" s="19">
        <f t="shared" si="363"/>
        <v>-3738</v>
      </c>
      <c r="R1434" s="19">
        <f t="shared" si="364"/>
        <v>-3738</v>
      </c>
      <c r="S1434" s="5">
        <f t="shared" si="368"/>
        <v>0</v>
      </c>
      <c r="T1434" s="5">
        <f t="shared" si="369"/>
        <v>0</v>
      </c>
      <c r="U1434" s="5">
        <f t="shared" si="365"/>
        <v>0</v>
      </c>
      <c r="V1434" s="24">
        <v>0</v>
      </c>
      <c r="W1434" s="12">
        <f t="shared" si="366"/>
        <v>-475249.32</v>
      </c>
      <c r="X1434" s="12">
        <f t="shared" si="367"/>
        <v>-618601.62</v>
      </c>
      <c r="Y1434" s="12">
        <f t="shared" si="370"/>
        <v>-1093850.94</v>
      </c>
      <c r="Z1434" s="52"/>
      <c r="AA1434" s="25">
        <f t="shared" si="362"/>
        <v>0</v>
      </c>
      <c r="AB1434" s="25"/>
      <c r="AC1434" s="25"/>
      <c r="AD1434" s="25"/>
      <c r="AE1434" s="24">
        <v>1</v>
      </c>
      <c r="AF1434" s="24"/>
      <c r="AG1434" s="109"/>
      <c r="AH1434" s="22" t="s">
        <v>93</v>
      </c>
      <c r="AI1434" s="26"/>
      <c r="AJ1434" s="22" t="s">
        <v>6703</v>
      </c>
    </row>
    <row r="1435" spans="1:36" x14ac:dyDescent="0.2">
      <c r="A1435" s="5">
        <v>1443</v>
      </c>
      <c r="B1435" s="46">
        <v>331000032494</v>
      </c>
      <c r="C1435" s="47">
        <v>670522400865</v>
      </c>
      <c r="D1435" s="50" t="s">
        <v>2585</v>
      </c>
      <c r="E1435" s="50" t="s">
        <v>2586</v>
      </c>
      <c r="F1435" s="50" t="s">
        <v>2544</v>
      </c>
      <c r="G1435" s="49">
        <v>47</v>
      </c>
      <c r="H1435" s="49">
        <v>2</v>
      </c>
      <c r="I1435" s="50">
        <v>1697412</v>
      </c>
      <c r="J1435" s="50">
        <v>47148</v>
      </c>
      <c r="K1435" s="51"/>
      <c r="L1435" s="109"/>
      <c r="M1435" s="22">
        <v>318</v>
      </c>
      <c r="N1435" s="22"/>
      <c r="O1435" s="23">
        <v>1</v>
      </c>
      <c r="P1435" s="23">
        <v>1</v>
      </c>
      <c r="Q1435" s="19">
        <f t="shared" si="363"/>
        <v>-318</v>
      </c>
      <c r="R1435" s="19">
        <f t="shared" si="364"/>
        <v>-318</v>
      </c>
      <c r="S1435" s="5">
        <f t="shared" si="368"/>
        <v>0</v>
      </c>
      <c r="T1435" s="5">
        <f t="shared" si="369"/>
        <v>0</v>
      </c>
      <c r="U1435" s="5">
        <f t="shared" si="365"/>
        <v>0</v>
      </c>
      <c r="V1435" s="24">
        <v>0</v>
      </c>
      <c r="W1435" s="12">
        <f t="shared" si="366"/>
        <v>-40430.519999999997</v>
      </c>
      <c r="X1435" s="12">
        <f t="shared" si="367"/>
        <v>-52625.82</v>
      </c>
      <c r="Y1435" s="12">
        <f t="shared" si="370"/>
        <v>-93056.34</v>
      </c>
      <c r="Z1435" s="52"/>
      <c r="AA1435" s="25">
        <f t="shared" si="362"/>
        <v>0</v>
      </c>
      <c r="AB1435" s="25"/>
      <c r="AC1435" s="25"/>
      <c r="AD1435" s="25"/>
      <c r="AE1435" s="24">
        <v>1</v>
      </c>
      <c r="AF1435" s="24"/>
      <c r="AG1435" s="109"/>
      <c r="AH1435" s="22" t="s">
        <v>93</v>
      </c>
      <c r="AI1435" s="26"/>
      <c r="AJ1435" s="22" t="s">
        <v>6703</v>
      </c>
    </row>
    <row r="1436" spans="1:36" x14ac:dyDescent="0.2">
      <c r="A1436" s="5">
        <v>1444</v>
      </c>
      <c r="B1436" s="59">
        <v>331010339055</v>
      </c>
      <c r="C1436" s="17">
        <v>670522400865</v>
      </c>
      <c r="D1436" s="52" t="s">
        <v>2587</v>
      </c>
      <c r="E1436" s="52" t="s">
        <v>2588</v>
      </c>
      <c r="F1436" s="52" t="s">
        <v>65</v>
      </c>
      <c r="G1436" s="58">
        <v>3</v>
      </c>
      <c r="H1436" s="58">
        <v>1</v>
      </c>
      <c r="I1436" s="52">
        <v>97896182</v>
      </c>
      <c r="J1436" s="52">
        <v>88192</v>
      </c>
      <c r="K1436" s="51"/>
      <c r="L1436" s="109"/>
      <c r="M1436" s="22">
        <v>415</v>
      </c>
      <c r="N1436" s="22"/>
      <c r="O1436" s="23">
        <v>1</v>
      </c>
      <c r="P1436" s="23">
        <v>1</v>
      </c>
      <c r="Q1436" s="19">
        <f t="shared" si="363"/>
        <v>-415</v>
      </c>
      <c r="R1436" s="19">
        <f t="shared" si="364"/>
        <v>-415</v>
      </c>
      <c r="S1436" s="5">
        <f t="shared" si="368"/>
        <v>0</v>
      </c>
      <c r="T1436" s="5">
        <f t="shared" si="369"/>
        <v>0</v>
      </c>
      <c r="U1436" s="5">
        <f t="shared" si="365"/>
        <v>0</v>
      </c>
      <c r="V1436" s="24">
        <v>0</v>
      </c>
      <c r="W1436" s="12">
        <f t="shared" si="366"/>
        <v>-52763.1</v>
      </c>
      <c r="X1436" s="12">
        <f t="shared" si="367"/>
        <v>-68678.350000000006</v>
      </c>
      <c r="Y1436" s="12">
        <f t="shared" si="370"/>
        <v>-121441.45000000001</v>
      </c>
      <c r="Z1436" s="52"/>
      <c r="AA1436" s="25">
        <f t="shared" si="362"/>
        <v>0</v>
      </c>
      <c r="AB1436" s="25"/>
      <c r="AC1436" s="25"/>
      <c r="AD1436" s="25"/>
      <c r="AE1436" s="24"/>
      <c r="AF1436" s="24"/>
      <c r="AG1436" s="109"/>
      <c r="AH1436" s="22" t="s">
        <v>93</v>
      </c>
      <c r="AI1436" s="26"/>
      <c r="AJ1436" s="22" t="s">
        <v>6703</v>
      </c>
    </row>
    <row r="1437" spans="1:36" x14ac:dyDescent="0.2">
      <c r="A1437" s="5">
        <v>1445</v>
      </c>
      <c r="B1437" s="59">
        <v>331010346663</v>
      </c>
      <c r="C1437" s="17">
        <v>970740000134</v>
      </c>
      <c r="D1437" s="52" t="s">
        <v>2589</v>
      </c>
      <c r="E1437" s="52" t="s">
        <v>2590</v>
      </c>
      <c r="F1437" s="52"/>
      <c r="G1437" s="58"/>
      <c r="H1437" s="58"/>
      <c r="I1437" s="52">
        <v>6667897</v>
      </c>
      <c r="J1437" s="52">
        <v>405690</v>
      </c>
      <c r="K1437" s="51"/>
      <c r="L1437" s="109"/>
      <c r="M1437" s="22">
        <v>127</v>
      </c>
      <c r="N1437" s="22"/>
      <c r="O1437" s="23">
        <v>1</v>
      </c>
      <c r="P1437" s="23">
        <v>1</v>
      </c>
      <c r="Q1437" s="19">
        <f t="shared" si="363"/>
        <v>-127</v>
      </c>
      <c r="R1437" s="19">
        <f t="shared" si="364"/>
        <v>-127</v>
      </c>
      <c r="S1437" s="5">
        <f t="shared" si="368"/>
        <v>0</v>
      </c>
      <c r="T1437" s="5">
        <f t="shared" si="369"/>
        <v>0</v>
      </c>
      <c r="U1437" s="5">
        <f t="shared" si="365"/>
        <v>0</v>
      </c>
      <c r="V1437" s="24">
        <v>0</v>
      </c>
      <c r="W1437" s="12">
        <f t="shared" si="366"/>
        <v>-16146.78</v>
      </c>
      <c r="X1437" s="12">
        <f t="shared" si="367"/>
        <v>-21017.23</v>
      </c>
      <c r="Y1437" s="12">
        <f t="shared" si="370"/>
        <v>-37164.01</v>
      </c>
      <c r="Z1437" s="52"/>
      <c r="AA1437" s="25">
        <f t="shared" si="362"/>
        <v>0</v>
      </c>
      <c r="AB1437" s="25"/>
      <c r="AC1437" s="25"/>
      <c r="AD1437" s="25"/>
      <c r="AE1437" s="24">
        <v>1</v>
      </c>
      <c r="AF1437" s="24"/>
      <c r="AG1437" s="109"/>
      <c r="AH1437" s="22" t="s">
        <v>93</v>
      </c>
      <c r="AI1437" s="26"/>
      <c r="AJ1437" s="22" t="s">
        <v>6703</v>
      </c>
    </row>
    <row r="1438" spans="1:36" x14ac:dyDescent="0.2">
      <c r="A1438" s="5">
        <v>1446</v>
      </c>
      <c r="B1438" s="59">
        <v>600900120555</v>
      </c>
      <c r="C1438" s="17">
        <v>710000719408</v>
      </c>
      <c r="D1438" s="52" t="s">
        <v>2591</v>
      </c>
      <c r="E1438" s="52" t="s">
        <v>2592</v>
      </c>
      <c r="F1438" s="52" t="s">
        <v>2593</v>
      </c>
      <c r="G1438" s="58">
        <v>16</v>
      </c>
      <c r="H1438" s="58"/>
      <c r="I1438" s="52">
        <v>1371483</v>
      </c>
      <c r="J1438" s="52">
        <v>47521</v>
      </c>
      <c r="K1438" s="51"/>
      <c r="L1438" s="109"/>
      <c r="M1438" s="22">
        <v>538</v>
      </c>
      <c r="N1438" s="22"/>
      <c r="O1438" s="23">
        <v>1</v>
      </c>
      <c r="P1438" s="23">
        <v>1</v>
      </c>
      <c r="Q1438" s="19">
        <f t="shared" si="363"/>
        <v>-538</v>
      </c>
      <c r="R1438" s="19">
        <f t="shared" si="364"/>
        <v>-538</v>
      </c>
      <c r="S1438" s="5">
        <f t="shared" si="368"/>
        <v>0</v>
      </c>
      <c r="T1438" s="5">
        <f t="shared" si="369"/>
        <v>0</v>
      </c>
      <c r="U1438" s="5">
        <f t="shared" si="365"/>
        <v>0</v>
      </c>
      <c r="V1438" s="24">
        <v>0</v>
      </c>
      <c r="W1438" s="12">
        <f t="shared" si="366"/>
        <v>-68401.320000000007</v>
      </c>
      <c r="X1438" s="12">
        <f t="shared" si="367"/>
        <v>-89033.62000000001</v>
      </c>
      <c r="Y1438" s="12">
        <f t="shared" si="370"/>
        <v>-157434.94</v>
      </c>
      <c r="Z1438" s="52"/>
      <c r="AA1438" s="25">
        <f t="shared" si="362"/>
        <v>0</v>
      </c>
      <c r="AB1438" s="25"/>
      <c r="AC1438" s="25"/>
      <c r="AD1438" s="25"/>
      <c r="AE1438" s="24"/>
      <c r="AF1438" s="24"/>
      <c r="AG1438" s="109"/>
      <c r="AH1438" s="22" t="s">
        <v>93</v>
      </c>
      <c r="AI1438" s="26"/>
      <c r="AJ1438" s="22" t="s">
        <v>6703</v>
      </c>
    </row>
    <row r="1439" spans="1:36" x14ac:dyDescent="0.2">
      <c r="A1439" s="5">
        <v>1447</v>
      </c>
      <c r="B1439" s="59">
        <v>330100218184</v>
      </c>
      <c r="C1439" s="17">
        <v>30840000340</v>
      </c>
      <c r="D1439" s="52" t="s">
        <v>2594</v>
      </c>
      <c r="E1439" s="52" t="s">
        <v>2595</v>
      </c>
      <c r="F1439" s="52" t="s">
        <v>2596</v>
      </c>
      <c r="G1439" s="58" t="s">
        <v>1119</v>
      </c>
      <c r="H1439" s="58"/>
      <c r="I1439" s="52">
        <v>20121552271</v>
      </c>
      <c r="J1439" s="52">
        <v>5885145</v>
      </c>
      <c r="K1439" s="51"/>
      <c r="L1439" s="109"/>
      <c r="M1439" s="22">
        <v>1266</v>
      </c>
      <c r="N1439" s="22"/>
      <c r="O1439" s="23">
        <v>1</v>
      </c>
      <c r="P1439" s="23">
        <v>1</v>
      </c>
      <c r="Q1439" s="19">
        <f t="shared" si="363"/>
        <v>-1266</v>
      </c>
      <c r="R1439" s="19">
        <f t="shared" si="364"/>
        <v>-1266</v>
      </c>
      <c r="S1439" s="5">
        <f t="shared" si="368"/>
        <v>1</v>
      </c>
      <c r="T1439" s="5">
        <f t="shared" si="369"/>
        <v>1346</v>
      </c>
      <c r="U1439" s="5">
        <f t="shared" si="365"/>
        <v>393879.98</v>
      </c>
      <c r="V1439" s="24">
        <v>0</v>
      </c>
      <c r="W1439" s="12">
        <f t="shared" si="366"/>
        <v>-160959.24</v>
      </c>
      <c r="X1439" s="12">
        <f t="shared" si="367"/>
        <v>-209510.34000000003</v>
      </c>
      <c r="Y1439" s="12">
        <f t="shared" si="370"/>
        <v>-370469.58</v>
      </c>
      <c r="Z1439" s="52"/>
      <c r="AA1439" s="25">
        <f t="shared" si="362"/>
        <v>0</v>
      </c>
      <c r="AB1439" s="25"/>
      <c r="AC1439" s="25"/>
      <c r="AD1439" s="25"/>
      <c r="AE1439" s="24">
        <v>1</v>
      </c>
      <c r="AF1439" s="24"/>
      <c r="AG1439" s="109"/>
      <c r="AH1439" s="22" t="s">
        <v>664</v>
      </c>
      <c r="AI1439" s="26"/>
      <c r="AJ1439" s="22" t="s">
        <v>6703</v>
      </c>
    </row>
    <row r="1440" spans="1:36" x14ac:dyDescent="0.2">
      <c r="A1440" s="5">
        <v>1448</v>
      </c>
      <c r="B1440" s="59">
        <v>330120146248</v>
      </c>
      <c r="C1440" s="17">
        <v>791015006998</v>
      </c>
      <c r="D1440" s="52" t="s">
        <v>2597</v>
      </c>
      <c r="E1440" s="52" t="s">
        <v>2598</v>
      </c>
      <c r="F1440" s="52" t="s">
        <v>2596</v>
      </c>
      <c r="G1440" s="58">
        <v>1</v>
      </c>
      <c r="H1440" s="58">
        <v>1</v>
      </c>
      <c r="I1440" s="52">
        <v>30606031</v>
      </c>
      <c r="J1440" s="52">
        <v>51801</v>
      </c>
      <c r="K1440" s="51"/>
      <c r="L1440" s="109"/>
      <c r="M1440" s="22">
        <v>48</v>
      </c>
      <c r="N1440" s="22"/>
      <c r="O1440" s="23">
        <v>1</v>
      </c>
      <c r="P1440" s="23">
        <v>1</v>
      </c>
      <c r="Q1440" s="19">
        <f t="shared" si="363"/>
        <v>-48</v>
      </c>
      <c r="R1440" s="19">
        <f t="shared" si="364"/>
        <v>-48</v>
      </c>
      <c r="S1440" s="5">
        <f t="shared" si="368"/>
        <v>0</v>
      </c>
      <c r="T1440" s="5">
        <f t="shared" si="369"/>
        <v>0</v>
      </c>
      <c r="U1440" s="5">
        <f t="shared" si="365"/>
        <v>0</v>
      </c>
      <c r="V1440" s="24">
        <v>0</v>
      </c>
      <c r="W1440" s="12">
        <f t="shared" si="366"/>
        <v>-6102.72</v>
      </c>
      <c r="X1440" s="12">
        <f t="shared" si="367"/>
        <v>-7943.52</v>
      </c>
      <c r="Y1440" s="12">
        <f t="shared" si="370"/>
        <v>-14046.240000000002</v>
      </c>
      <c r="Z1440" s="52"/>
      <c r="AA1440" s="25">
        <f t="shared" si="362"/>
        <v>0</v>
      </c>
      <c r="AB1440" s="25"/>
      <c r="AC1440" s="25"/>
      <c r="AD1440" s="25"/>
      <c r="AE1440" s="24"/>
      <c r="AF1440" s="24"/>
      <c r="AG1440" s="109"/>
      <c r="AH1440" s="22" t="s">
        <v>93</v>
      </c>
      <c r="AI1440" s="26"/>
      <c r="AJ1440" s="22" t="s">
        <v>6703</v>
      </c>
    </row>
    <row r="1441" spans="1:36" x14ac:dyDescent="0.2">
      <c r="A1441" s="5">
        <v>1449</v>
      </c>
      <c r="B1441" s="59">
        <v>331000050635</v>
      </c>
      <c r="C1441" s="17">
        <v>130941000896</v>
      </c>
      <c r="D1441" s="52" t="s">
        <v>2599</v>
      </c>
      <c r="E1441" s="52" t="s">
        <v>2600</v>
      </c>
      <c r="F1441" s="52" t="s">
        <v>787</v>
      </c>
      <c r="G1441" s="58">
        <v>18</v>
      </c>
      <c r="H1441" s="58"/>
      <c r="I1441" s="19">
        <v>0</v>
      </c>
      <c r="J1441" s="52"/>
      <c r="K1441" s="51"/>
      <c r="L1441" s="109"/>
      <c r="M1441" s="22">
        <v>622</v>
      </c>
      <c r="N1441" s="22"/>
      <c r="O1441" s="23">
        <v>1</v>
      </c>
      <c r="P1441" s="23">
        <v>1</v>
      </c>
      <c r="Q1441" s="19">
        <f t="shared" si="363"/>
        <v>-622</v>
      </c>
      <c r="R1441" s="19">
        <f t="shared" si="364"/>
        <v>-622</v>
      </c>
      <c r="S1441" s="5">
        <f t="shared" si="368"/>
        <v>0</v>
      </c>
      <c r="T1441" s="5">
        <f t="shared" si="369"/>
        <v>0</v>
      </c>
      <c r="U1441" s="5">
        <f t="shared" si="365"/>
        <v>0</v>
      </c>
      <c r="V1441" s="24">
        <v>0</v>
      </c>
      <c r="W1441" s="12">
        <f t="shared" si="366"/>
        <v>-79081.08</v>
      </c>
      <c r="X1441" s="12">
        <f t="shared" si="367"/>
        <v>-102934.78</v>
      </c>
      <c r="Y1441" s="12">
        <f t="shared" si="370"/>
        <v>-182015.86</v>
      </c>
      <c r="Z1441" s="52"/>
      <c r="AA1441" s="25">
        <f t="shared" si="362"/>
        <v>0</v>
      </c>
      <c r="AB1441" s="25"/>
      <c r="AC1441" s="25"/>
      <c r="AD1441" s="25"/>
      <c r="AE1441" s="24">
        <v>-1</v>
      </c>
      <c r="AF1441" s="24" t="s">
        <v>6576</v>
      </c>
      <c r="AG1441" s="109"/>
      <c r="AH1441" s="22" t="s">
        <v>93</v>
      </c>
      <c r="AI1441" s="26"/>
      <c r="AJ1441" s="22" t="s">
        <v>6703</v>
      </c>
    </row>
    <row r="1442" spans="1:36" x14ac:dyDescent="0.2">
      <c r="A1442" s="5">
        <v>1450</v>
      </c>
      <c r="B1442" s="59">
        <v>331010346663</v>
      </c>
      <c r="C1442" s="17">
        <v>580523401027</v>
      </c>
      <c r="D1442" s="52" t="s">
        <v>2601</v>
      </c>
      <c r="E1442" s="52" t="s">
        <v>2602</v>
      </c>
      <c r="F1442" s="52"/>
      <c r="G1442" s="58"/>
      <c r="H1442" s="58"/>
      <c r="I1442" s="19">
        <v>0</v>
      </c>
      <c r="J1442" s="52"/>
      <c r="K1442" s="51"/>
      <c r="L1442" s="109"/>
      <c r="M1442" s="22">
        <v>27</v>
      </c>
      <c r="N1442" s="22"/>
      <c r="O1442" s="23">
        <v>1</v>
      </c>
      <c r="P1442" s="23">
        <v>1</v>
      </c>
      <c r="Q1442" s="19">
        <f t="shared" si="363"/>
        <v>-27</v>
      </c>
      <c r="R1442" s="19">
        <f t="shared" si="364"/>
        <v>-27</v>
      </c>
      <c r="S1442" s="5">
        <f t="shared" si="368"/>
        <v>0</v>
      </c>
      <c r="T1442" s="5">
        <f t="shared" si="369"/>
        <v>0</v>
      </c>
      <c r="U1442" s="5">
        <f t="shared" si="365"/>
        <v>0</v>
      </c>
      <c r="V1442" s="24">
        <v>0</v>
      </c>
      <c r="W1442" s="12">
        <f t="shared" si="366"/>
        <v>-3432.78</v>
      </c>
      <c r="X1442" s="12">
        <f t="shared" si="367"/>
        <v>-4468.2300000000005</v>
      </c>
      <c r="Y1442" s="12">
        <f t="shared" si="370"/>
        <v>-7901.01</v>
      </c>
      <c r="Z1442" s="52"/>
      <c r="AA1442" s="25">
        <f t="shared" si="362"/>
        <v>0</v>
      </c>
      <c r="AB1442" s="25"/>
      <c r="AC1442" s="25"/>
      <c r="AD1442" s="25"/>
      <c r="AE1442" s="24">
        <v>1</v>
      </c>
      <c r="AF1442" s="24"/>
      <c r="AG1442" s="109"/>
      <c r="AH1442" s="22" t="s">
        <v>93</v>
      </c>
      <c r="AI1442" s="26"/>
      <c r="AJ1442" s="22" t="s">
        <v>6703</v>
      </c>
    </row>
    <row r="1443" spans="1:36" x14ac:dyDescent="0.2">
      <c r="A1443" s="5">
        <v>1451</v>
      </c>
      <c r="B1443" s="59"/>
      <c r="C1443" s="17">
        <v>140241003649</v>
      </c>
      <c r="D1443" s="52" t="s">
        <v>2603</v>
      </c>
      <c r="E1443" s="52" t="s">
        <v>2604</v>
      </c>
      <c r="F1443" s="52" t="s">
        <v>2605</v>
      </c>
      <c r="G1443" s="58">
        <v>25</v>
      </c>
      <c r="H1443" s="58"/>
      <c r="I1443" s="52">
        <v>16101001</v>
      </c>
      <c r="J1443" s="52">
        <v>231613</v>
      </c>
      <c r="K1443" s="51"/>
      <c r="L1443" s="109"/>
      <c r="M1443" s="22">
        <v>36</v>
      </c>
      <c r="N1443" s="22"/>
      <c r="O1443" s="23">
        <v>1</v>
      </c>
      <c r="P1443" s="23">
        <v>1</v>
      </c>
      <c r="Q1443" s="19">
        <f t="shared" si="363"/>
        <v>-36</v>
      </c>
      <c r="R1443" s="19">
        <f t="shared" si="364"/>
        <v>-36</v>
      </c>
      <c r="S1443" s="5">
        <f t="shared" si="368"/>
        <v>0</v>
      </c>
      <c r="T1443" s="5">
        <f t="shared" si="369"/>
        <v>0</v>
      </c>
      <c r="U1443" s="5">
        <f t="shared" si="365"/>
        <v>0</v>
      </c>
      <c r="V1443" s="24">
        <v>0</v>
      </c>
      <c r="W1443" s="12">
        <f t="shared" si="366"/>
        <v>-4577.04</v>
      </c>
      <c r="X1443" s="12">
        <f t="shared" si="367"/>
        <v>-5957.64</v>
      </c>
      <c r="Y1443" s="12">
        <f t="shared" si="370"/>
        <v>-10534.68</v>
      </c>
      <c r="Z1443" s="52"/>
      <c r="AA1443" s="25">
        <f t="shared" si="362"/>
        <v>0</v>
      </c>
      <c r="AB1443" s="25"/>
      <c r="AC1443" s="25"/>
      <c r="AD1443" s="25"/>
      <c r="AE1443" s="24"/>
      <c r="AF1443" s="24"/>
      <c r="AG1443" s="109"/>
      <c r="AH1443" s="22" t="s">
        <v>93</v>
      </c>
      <c r="AI1443" s="26"/>
      <c r="AJ1443" s="22" t="s">
        <v>6703</v>
      </c>
    </row>
    <row r="1444" spans="1:36" x14ac:dyDescent="0.2">
      <c r="A1444" s="5">
        <v>1452</v>
      </c>
      <c r="B1444" s="59"/>
      <c r="C1444" s="17">
        <v>140241003650</v>
      </c>
      <c r="D1444" s="52" t="s">
        <v>2603</v>
      </c>
      <c r="E1444" s="52"/>
      <c r="F1444" s="52" t="s">
        <v>2605</v>
      </c>
      <c r="G1444" s="58">
        <v>25</v>
      </c>
      <c r="H1444" s="58"/>
      <c r="I1444" s="52">
        <v>16100976</v>
      </c>
      <c r="J1444" s="52">
        <v>231616</v>
      </c>
      <c r="K1444" s="51"/>
      <c r="L1444" s="109"/>
      <c r="M1444" s="22">
        <v>84</v>
      </c>
      <c r="N1444" s="22"/>
      <c r="O1444" s="23">
        <v>1</v>
      </c>
      <c r="P1444" s="23">
        <v>1</v>
      </c>
      <c r="Q1444" s="19">
        <f t="shared" si="363"/>
        <v>-84</v>
      </c>
      <c r="R1444" s="19">
        <f t="shared" si="364"/>
        <v>-84</v>
      </c>
      <c r="S1444" s="5">
        <f t="shared" si="368"/>
        <v>0</v>
      </c>
      <c r="T1444" s="5">
        <f t="shared" si="369"/>
        <v>0</v>
      </c>
      <c r="U1444" s="5">
        <f t="shared" si="365"/>
        <v>0</v>
      </c>
      <c r="V1444" s="24">
        <v>0</v>
      </c>
      <c r="W1444" s="12">
        <f t="shared" si="366"/>
        <v>-10679.76</v>
      </c>
      <c r="X1444" s="12">
        <f t="shared" si="367"/>
        <v>-13901.16</v>
      </c>
      <c r="Y1444" s="12">
        <f t="shared" si="370"/>
        <v>-24580.92</v>
      </c>
      <c r="Z1444" s="52"/>
      <c r="AA1444" s="25">
        <f t="shared" si="362"/>
        <v>0</v>
      </c>
      <c r="AB1444" s="25"/>
      <c r="AC1444" s="25"/>
      <c r="AD1444" s="25"/>
      <c r="AE1444" s="24"/>
      <c r="AF1444" s="24"/>
      <c r="AG1444" s="109"/>
      <c r="AH1444" s="22" t="s">
        <v>93</v>
      </c>
      <c r="AI1444" s="26"/>
      <c r="AJ1444" s="22" t="s">
        <v>6703</v>
      </c>
    </row>
    <row r="1445" spans="1:36" x14ac:dyDescent="0.2">
      <c r="A1445" s="5">
        <v>1453</v>
      </c>
      <c r="B1445" s="59"/>
      <c r="C1445" s="17">
        <v>140241003649</v>
      </c>
      <c r="D1445" s="52" t="s">
        <v>2603</v>
      </c>
      <c r="E1445" s="52" t="s">
        <v>2606</v>
      </c>
      <c r="F1445" s="52"/>
      <c r="G1445" s="58"/>
      <c r="H1445" s="58"/>
      <c r="I1445" s="19">
        <v>0</v>
      </c>
      <c r="J1445" s="52"/>
      <c r="K1445" s="51"/>
      <c r="L1445" s="109"/>
      <c r="M1445" s="22">
        <v>0</v>
      </c>
      <c r="N1445" s="22"/>
      <c r="O1445" s="23">
        <v>1</v>
      </c>
      <c r="P1445" s="23">
        <v>1</v>
      </c>
      <c r="Q1445" s="19">
        <f t="shared" si="363"/>
        <v>0</v>
      </c>
      <c r="R1445" s="19">
        <f t="shared" si="364"/>
        <v>0</v>
      </c>
      <c r="S1445" s="5">
        <f t="shared" si="368"/>
        <v>0</v>
      </c>
      <c r="T1445" s="5">
        <f t="shared" si="369"/>
        <v>0</v>
      </c>
      <c r="U1445" s="5">
        <f t="shared" si="365"/>
        <v>0</v>
      </c>
      <c r="V1445" s="24">
        <v>0</v>
      </c>
      <c r="W1445" s="12">
        <f t="shared" si="366"/>
        <v>0</v>
      </c>
      <c r="X1445" s="12">
        <f t="shared" si="367"/>
        <v>0</v>
      </c>
      <c r="Y1445" s="12">
        <f t="shared" si="370"/>
        <v>0</v>
      </c>
      <c r="Z1445" s="52"/>
      <c r="AA1445" s="25">
        <f t="shared" si="362"/>
        <v>0</v>
      </c>
      <c r="AB1445" s="25"/>
      <c r="AC1445" s="25"/>
      <c r="AD1445" s="25"/>
      <c r="AE1445" s="24"/>
      <c r="AF1445" s="24"/>
      <c r="AG1445" s="109"/>
      <c r="AH1445" s="22" t="s">
        <v>93</v>
      </c>
      <c r="AI1445" s="26"/>
      <c r="AJ1445" s="22" t="s">
        <v>6703</v>
      </c>
    </row>
    <row r="1446" spans="1:36" x14ac:dyDescent="0.2">
      <c r="A1446" s="5">
        <v>1454</v>
      </c>
      <c r="B1446" s="59">
        <v>211500240667</v>
      </c>
      <c r="C1446" s="82">
        <v>90440020639</v>
      </c>
      <c r="D1446" s="52" t="s">
        <v>2607</v>
      </c>
      <c r="E1446" s="52" t="s">
        <v>2608</v>
      </c>
      <c r="F1446" s="52"/>
      <c r="G1446" s="58"/>
      <c r="H1446" s="58"/>
      <c r="I1446" s="50">
        <v>13024650</v>
      </c>
      <c r="J1446" s="50"/>
      <c r="K1446" s="51"/>
      <c r="L1446" s="109"/>
      <c r="M1446" s="22">
        <v>3561</v>
      </c>
      <c r="N1446" s="22"/>
      <c r="O1446" s="23">
        <v>1</v>
      </c>
      <c r="P1446" s="23">
        <v>1</v>
      </c>
      <c r="Q1446" s="19">
        <f t="shared" si="363"/>
        <v>-3561</v>
      </c>
      <c r="R1446" s="19">
        <f t="shared" si="364"/>
        <v>-3561</v>
      </c>
      <c r="S1446" s="5">
        <f t="shared" si="368"/>
        <v>0</v>
      </c>
      <c r="T1446" s="5">
        <f t="shared" si="369"/>
        <v>0</v>
      </c>
      <c r="U1446" s="5">
        <f t="shared" si="365"/>
        <v>0</v>
      </c>
      <c r="V1446" s="24">
        <v>0</v>
      </c>
      <c r="W1446" s="12">
        <f t="shared" si="366"/>
        <v>-452745.54</v>
      </c>
      <c r="X1446" s="12">
        <f t="shared" si="367"/>
        <v>-589309.89</v>
      </c>
      <c r="Y1446" s="12">
        <f t="shared" si="370"/>
        <v>-1042055.4299999999</v>
      </c>
      <c r="Z1446" s="52"/>
      <c r="AA1446" s="25">
        <f t="shared" si="362"/>
        <v>0</v>
      </c>
      <c r="AB1446" s="25"/>
      <c r="AC1446" s="25"/>
      <c r="AD1446" s="25"/>
      <c r="AE1446" s="24"/>
      <c r="AF1446" s="24"/>
      <c r="AG1446" s="109"/>
      <c r="AH1446" s="22" t="s">
        <v>93</v>
      </c>
      <c r="AI1446" s="26"/>
      <c r="AJ1446" s="22" t="s">
        <v>6703</v>
      </c>
    </row>
    <row r="1447" spans="1:36" x14ac:dyDescent="0.2">
      <c r="A1447" s="5">
        <v>1455</v>
      </c>
      <c r="B1447" s="59">
        <v>331010359241</v>
      </c>
      <c r="C1447" s="82">
        <v>491202401651</v>
      </c>
      <c r="D1447" s="52" t="s">
        <v>2609</v>
      </c>
      <c r="E1447" s="52" t="s">
        <v>2547</v>
      </c>
      <c r="F1447" s="52" t="s">
        <v>494</v>
      </c>
      <c r="G1447" s="58">
        <v>66</v>
      </c>
      <c r="H1447" s="58"/>
      <c r="I1447" s="50">
        <v>15614178</v>
      </c>
      <c r="J1447" s="50">
        <v>578594</v>
      </c>
      <c r="K1447" s="51"/>
      <c r="L1447" s="109"/>
      <c r="M1447" s="22">
        <v>523</v>
      </c>
      <c r="N1447" s="22"/>
      <c r="O1447" s="23">
        <v>1</v>
      </c>
      <c r="P1447" s="23">
        <v>1</v>
      </c>
      <c r="Q1447" s="19">
        <f t="shared" si="363"/>
        <v>-523</v>
      </c>
      <c r="R1447" s="19">
        <f t="shared" si="364"/>
        <v>-523</v>
      </c>
      <c r="S1447" s="5">
        <f t="shared" si="368"/>
        <v>0</v>
      </c>
      <c r="T1447" s="5">
        <f t="shared" si="369"/>
        <v>0</v>
      </c>
      <c r="U1447" s="5">
        <f t="shared" si="365"/>
        <v>0</v>
      </c>
      <c r="V1447" s="24">
        <v>0</v>
      </c>
      <c r="W1447" s="12">
        <f t="shared" si="366"/>
        <v>-66494.22</v>
      </c>
      <c r="X1447" s="12">
        <f t="shared" si="367"/>
        <v>-86551.27</v>
      </c>
      <c r="Y1447" s="12">
        <f t="shared" si="370"/>
        <v>-153045.49</v>
      </c>
      <c r="Z1447" s="52"/>
      <c r="AA1447" s="25">
        <f t="shared" si="362"/>
        <v>0</v>
      </c>
      <c r="AB1447" s="25"/>
      <c r="AC1447" s="25"/>
      <c r="AD1447" s="25"/>
      <c r="AE1447" s="24">
        <v>1</v>
      </c>
      <c r="AF1447" s="24"/>
      <c r="AG1447" s="109"/>
      <c r="AH1447" s="22" t="s">
        <v>93</v>
      </c>
      <c r="AI1447" s="26"/>
      <c r="AJ1447" s="22" t="s">
        <v>6703</v>
      </c>
    </row>
    <row r="1448" spans="1:36" x14ac:dyDescent="0.2">
      <c r="A1448" s="5">
        <v>1456</v>
      </c>
      <c r="B1448" s="59"/>
      <c r="C1448" s="82">
        <v>611016302182</v>
      </c>
      <c r="D1448" s="52" t="s">
        <v>2610</v>
      </c>
      <c r="E1448" s="52" t="s">
        <v>2611</v>
      </c>
      <c r="F1448" s="52"/>
      <c r="G1448" s="58"/>
      <c r="H1448" s="58"/>
      <c r="I1448" s="19">
        <v>0</v>
      </c>
      <c r="J1448" s="50"/>
      <c r="K1448" s="51"/>
      <c r="L1448" s="109"/>
      <c r="M1448" s="22">
        <v>204</v>
      </c>
      <c r="N1448" s="22"/>
      <c r="O1448" s="23">
        <v>1</v>
      </c>
      <c r="P1448" s="23">
        <v>1</v>
      </c>
      <c r="Q1448" s="19">
        <f t="shared" si="363"/>
        <v>-204</v>
      </c>
      <c r="R1448" s="19">
        <f t="shared" si="364"/>
        <v>-204</v>
      </c>
      <c r="S1448" s="5">
        <f t="shared" si="368"/>
        <v>0</v>
      </c>
      <c r="T1448" s="5">
        <f t="shared" si="369"/>
        <v>0</v>
      </c>
      <c r="U1448" s="5">
        <f t="shared" si="365"/>
        <v>0</v>
      </c>
      <c r="V1448" s="24">
        <v>0</v>
      </c>
      <c r="W1448" s="12">
        <f t="shared" si="366"/>
        <v>-25936.560000000001</v>
      </c>
      <c r="X1448" s="12">
        <f t="shared" si="367"/>
        <v>-33759.96</v>
      </c>
      <c r="Y1448" s="12">
        <f t="shared" si="370"/>
        <v>-59696.520000000004</v>
      </c>
      <c r="Z1448" s="52"/>
      <c r="AA1448" s="25">
        <f t="shared" si="362"/>
        <v>0</v>
      </c>
      <c r="AB1448" s="25"/>
      <c r="AC1448" s="25"/>
      <c r="AD1448" s="25"/>
      <c r="AE1448" s="24"/>
      <c r="AF1448" s="24"/>
      <c r="AG1448" s="109"/>
      <c r="AH1448" s="22" t="s">
        <v>93</v>
      </c>
      <c r="AI1448" s="26"/>
      <c r="AJ1448" s="22" t="s">
        <v>6703</v>
      </c>
    </row>
    <row r="1449" spans="1:36" x14ac:dyDescent="0.2">
      <c r="A1449" s="5">
        <v>1457</v>
      </c>
      <c r="B1449" s="59">
        <v>330100211655</v>
      </c>
      <c r="C1449" s="82">
        <v>11241008190</v>
      </c>
      <c r="D1449" s="52" t="s">
        <v>2612</v>
      </c>
      <c r="E1449" s="52" t="s">
        <v>2393</v>
      </c>
      <c r="F1449" s="52" t="s">
        <v>2289</v>
      </c>
      <c r="G1449" s="58">
        <v>40</v>
      </c>
      <c r="H1449" s="58"/>
      <c r="I1449" s="50">
        <v>9614542</v>
      </c>
      <c r="J1449" s="50"/>
      <c r="K1449" s="51"/>
      <c r="L1449" s="109"/>
      <c r="M1449" s="22">
        <v>37049</v>
      </c>
      <c r="N1449" s="22"/>
      <c r="O1449" s="23">
        <v>0</v>
      </c>
      <c r="P1449" s="23">
        <v>1</v>
      </c>
      <c r="Q1449" s="19">
        <f t="shared" si="363"/>
        <v>0</v>
      </c>
      <c r="R1449" s="19">
        <f t="shared" si="364"/>
        <v>-37049</v>
      </c>
      <c r="S1449" s="5">
        <f t="shared" si="368"/>
        <v>0</v>
      </c>
      <c r="T1449" s="5">
        <f t="shared" si="369"/>
        <v>0</v>
      </c>
      <c r="U1449" s="5">
        <f t="shared" si="365"/>
        <v>0</v>
      </c>
      <c r="V1449" s="24">
        <v>0</v>
      </c>
      <c r="W1449" s="12">
        <f t="shared" si="366"/>
        <v>0</v>
      </c>
      <c r="X1449" s="12">
        <f t="shared" si="367"/>
        <v>-6131239.0100000007</v>
      </c>
      <c r="Y1449" s="12">
        <f t="shared" si="370"/>
        <v>-6131239.0100000007</v>
      </c>
      <c r="Z1449" s="52"/>
      <c r="AA1449" s="25">
        <f t="shared" si="362"/>
        <v>37049</v>
      </c>
      <c r="AB1449" s="25"/>
      <c r="AC1449" s="25"/>
      <c r="AD1449" s="25"/>
      <c r="AE1449" s="24"/>
      <c r="AF1449" s="24"/>
      <c r="AG1449" s="109"/>
      <c r="AH1449" s="22" t="s">
        <v>93</v>
      </c>
      <c r="AI1449" s="26"/>
      <c r="AJ1449" s="22" t="s">
        <v>6703</v>
      </c>
    </row>
    <row r="1450" spans="1:36" x14ac:dyDescent="0.2">
      <c r="A1450" s="5"/>
      <c r="B1450" s="59"/>
      <c r="C1450" s="82">
        <v>11241008190</v>
      </c>
      <c r="D1450" s="52" t="s">
        <v>2612</v>
      </c>
      <c r="E1450" s="52" t="s">
        <v>2393</v>
      </c>
      <c r="F1450" s="52" t="s">
        <v>2289</v>
      </c>
      <c r="G1450" s="58">
        <v>40</v>
      </c>
      <c r="H1450" s="58"/>
      <c r="I1450" s="50">
        <v>0</v>
      </c>
      <c r="J1450" s="50">
        <v>0</v>
      </c>
      <c r="K1450" s="51"/>
      <c r="L1450" s="109"/>
      <c r="M1450" s="22">
        <v>1171</v>
      </c>
      <c r="N1450" s="22"/>
      <c r="O1450" s="23">
        <v>0</v>
      </c>
      <c r="P1450" s="23">
        <v>1</v>
      </c>
      <c r="Q1450" s="19">
        <f t="shared" ref="Q1450" si="371">(N1450-M1450)*O1450</f>
        <v>0</v>
      </c>
      <c r="R1450" s="19">
        <f t="shared" ref="R1450" si="372">(N1450-M1450)*P1450</f>
        <v>-1171</v>
      </c>
      <c r="S1450" s="5">
        <f t="shared" ref="S1450" si="373">IF(OR(AND(AH1450="кафе",Q1450&lt;25),AND(AH1450="рестораны",Q1450&lt;110),AND(AH1450="гостиницы",Q1450&lt;70),AND(AH1450="азс и автомойки",Q1450&lt;160),AND(AH1450="сауны",Q1450&lt;80),AND(AH1450="бани",Q1450&lt;50)),1,0)</f>
        <v>0</v>
      </c>
      <c r="T1450" s="5">
        <f t="shared" ref="T1450" si="374">S1450*IF(AH1450="кафе",25-Q1450,IF(AH1450="рестораны",110-Q1450,IF(AH1450="гостиницы",70-Q1450,IF(AH1450="азс и автомойки",160-Q1450,IF(AH1450="сауны",80-Q1450,IF(AH1450="бани",50-Q1450,0))))))</f>
        <v>0</v>
      </c>
      <c r="U1450" s="5">
        <f t="shared" ref="U1450" si="375">(vod+kan)*T1450</f>
        <v>0</v>
      </c>
      <c r="V1450" s="24">
        <v>1</v>
      </c>
      <c r="W1450" s="12">
        <f t="shared" ref="W1450" si="376">IF( OR(AH1450="респ.бюджет",AH1450="гор.бюджет",AH1450="обл.бюджет"),vod_b,IF(AH1450="район",vod_r,IF(AH1450="талсуат",vod_tal,IF(AH1450="коммунал.хоз-во",vod_kom,vod))))*Q1450</f>
        <v>0</v>
      </c>
      <c r="X1450" s="12">
        <f t="shared" ref="X1450" si="377">IF( OR(AH1450="респ.бюджет",AH1450="гор.бюджет",AH1450="обл.бюджет"),kan_b,IF(AH1450="район",kan_r,IF(AH1450="талсуат",kan_tal,IF(AH1450="коммунал.хоз-во",kan_kom,kan))))*R1450</f>
        <v>-193788.79</v>
      </c>
      <c r="Y1450" s="12">
        <f t="shared" ref="Y1450" si="378">W1450+X1450+AC1450</f>
        <v>-193788.79</v>
      </c>
      <c r="Z1450" s="52"/>
      <c r="AA1450" s="25"/>
      <c r="AB1450" s="25"/>
      <c r="AC1450" s="25"/>
      <c r="AD1450" s="25"/>
      <c r="AE1450" s="24">
        <v>1</v>
      </c>
      <c r="AF1450" s="24"/>
      <c r="AG1450" s="109"/>
      <c r="AH1450" s="22" t="s">
        <v>93</v>
      </c>
      <c r="AI1450" s="26"/>
      <c r="AJ1450" s="22" t="s">
        <v>6703</v>
      </c>
    </row>
    <row r="1451" spans="1:36" x14ac:dyDescent="0.2">
      <c r="A1451" s="5">
        <v>1458</v>
      </c>
      <c r="B1451" s="59">
        <v>330100211655</v>
      </c>
      <c r="C1451" s="82">
        <v>11241008190</v>
      </c>
      <c r="D1451" s="52" t="s">
        <v>2613</v>
      </c>
      <c r="E1451" s="52" t="s">
        <v>2614</v>
      </c>
      <c r="F1451" s="52" t="s">
        <v>2615</v>
      </c>
      <c r="G1451" s="58">
        <v>27</v>
      </c>
      <c r="H1451" s="58"/>
      <c r="I1451" s="52">
        <v>441001747</v>
      </c>
      <c r="J1451" s="52"/>
      <c r="K1451" s="51"/>
      <c r="L1451" s="109"/>
      <c r="M1451" s="22">
        <v>2629</v>
      </c>
      <c r="N1451" s="22"/>
      <c r="O1451" s="23">
        <v>0</v>
      </c>
      <c r="P1451" s="23">
        <v>1</v>
      </c>
      <c r="Q1451" s="19">
        <f t="shared" si="363"/>
        <v>0</v>
      </c>
      <c r="R1451" s="19">
        <f t="shared" si="364"/>
        <v>-2629</v>
      </c>
      <c r="S1451" s="5">
        <f t="shared" si="368"/>
        <v>0</v>
      </c>
      <c r="T1451" s="5">
        <f t="shared" si="369"/>
        <v>0</v>
      </c>
      <c r="U1451" s="5">
        <f t="shared" si="365"/>
        <v>0</v>
      </c>
      <c r="V1451" s="24">
        <v>0</v>
      </c>
      <c r="W1451" s="12">
        <f t="shared" si="366"/>
        <v>0</v>
      </c>
      <c r="X1451" s="12">
        <f t="shared" si="367"/>
        <v>-435073.21</v>
      </c>
      <c r="Y1451" s="12">
        <f t="shared" si="370"/>
        <v>-435073.21</v>
      </c>
      <c r="Z1451" s="52"/>
      <c r="AA1451" s="25">
        <f t="shared" si="362"/>
        <v>2629</v>
      </c>
      <c r="AB1451" s="25"/>
      <c r="AC1451" s="25"/>
      <c r="AD1451" s="25"/>
      <c r="AE1451" s="24">
        <v>1</v>
      </c>
      <c r="AF1451" s="24"/>
      <c r="AG1451" s="109"/>
      <c r="AH1451" s="22" t="s">
        <v>93</v>
      </c>
      <c r="AI1451" s="26"/>
      <c r="AJ1451" s="22" t="s">
        <v>6703</v>
      </c>
    </row>
    <row r="1452" spans="1:36" x14ac:dyDescent="0.2">
      <c r="A1452" s="5">
        <v>1459</v>
      </c>
      <c r="B1452" s="59">
        <v>330100211655</v>
      </c>
      <c r="C1452" s="17">
        <v>11241008190</v>
      </c>
      <c r="D1452" s="52" t="s">
        <v>2616</v>
      </c>
      <c r="E1452" s="52" t="s">
        <v>2617</v>
      </c>
      <c r="F1452" s="52"/>
      <c r="G1452" s="58"/>
      <c r="H1452" s="58"/>
      <c r="I1452" s="52">
        <v>15998965</v>
      </c>
      <c r="J1452" s="52" t="s">
        <v>228</v>
      </c>
      <c r="K1452" s="51"/>
      <c r="L1452" s="109"/>
      <c r="M1452" s="22">
        <v>250</v>
      </c>
      <c r="N1452" s="22"/>
      <c r="O1452" s="23">
        <v>1</v>
      </c>
      <c r="P1452" s="23">
        <v>1</v>
      </c>
      <c r="Q1452" s="19">
        <f t="shared" si="363"/>
        <v>-250</v>
      </c>
      <c r="R1452" s="19">
        <f t="shared" si="364"/>
        <v>-250</v>
      </c>
      <c r="S1452" s="5">
        <f t="shared" si="368"/>
        <v>0</v>
      </c>
      <c r="T1452" s="5">
        <f t="shared" si="369"/>
        <v>0</v>
      </c>
      <c r="U1452" s="5">
        <f t="shared" si="365"/>
        <v>0</v>
      </c>
      <c r="V1452" s="24">
        <v>0</v>
      </c>
      <c r="W1452" s="12">
        <f t="shared" si="366"/>
        <v>-31785</v>
      </c>
      <c r="X1452" s="12">
        <f t="shared" si="367"/>
        <v>-41372.5</v>
      </c>
      <c r="Y1452" s="12">
        <f t="shared" si="370"/>
        <v>-73157.5</v>
      </c>
      <c r="Z1452" s="52"/>
      <c r="AA1452" s="25">
        <f t="shared" si="362"/>
        <v>0</v>
      </c>
      <c r="AB1452" s="25"/>
      <c r="AC1452" s="25"/>
      <c r="AD1452" s="25"/>
      <c r="AE1452" s="24"/>
      <c r="AF1452" s="24"/>
      <c r="AG1452" s="109"/>
      <c r="AH1452" s="22" t="s">
        <v>93</v>
      </c>
      <c r="AI1452" s="26"/>
      <c r="AJ1452" s="22" t="s">
        <v>6703</v>
      </c>
    </row>
    <row r="1453" spans="1:36" x14ac:dyDescent="0.2">
      <c r="A1453" s="5">
        <v>1460</v>
      </c>
      <c r="B1453" s="59">
        <v>330100023309</v>
      </c>
      <c r="C1453" s="82">
        <v>70341008221</v>
      </c>
      <c r="D1453" s="52" t="s">
        <v>2618</v>
      </c>
      <c r="E1453" s="52" t="s">
        <v>2619</v>
      </c>
      <c r="F1453" s="52" t="s">
        <v>2289</v>
      </c>
      <c r="G1453" s="58">
        <v>43</v>
      </c>
      <c r="H1453" s="58"/>
      <c r="I1453" s="52">
        <v>807006501</v>
      </c>
      <c r="J1453" s="52" t="s">
        <v>2620</v>
      </c>
      <c r="K1453" s="51"/>
      <c r="L1453" s="109"/>
      <c r="M1453" s="22">
        <v>7141</v>
      </c>
      <c r="N1453" s="22"/>
      <c r="O1453" s="23">
        <v>0</v>
      </c>
      <c r="P1453" s="23">
        <v>1</v>
      </c>
      <c r="Q1453" s="19">
        <f t="shared" si="363"/>
        <v>0</v>
      </c>
      <c r="R1453" s="19">
        <f t="shared" si="364"/>
        <v>-7141</v>
      </c>
      <c r="S1453" s="5">
        <f t="shared" si="368"/>
        <v>0</v>
      </c>
      <c r="T1453" s="5">
        <f t="shared" si="369"/>
        <v>0</v>
      </c>
      <c r="U1453" s="5">
        <f t="shared" si="365"/>
        <v>0</v>
      </c>
      <c r="V1453" s="24">
        <v>0</v>
      </c>
      <c r="W1453" s="12">
        <f t="shared" si="366"/>
        <v>0</v>
      </c>
      <c r="X1453" s="12">
        <f t="shared" si="367"/>
        <v>-1181764.0900000001</v>
      </c>
      <c r="Y1453" s="12">
        <f t="shared" si="370"/>
        <v>-1181764.0900000001</v>
      </c>
      <c r="Z1453" s="52"/>
      <c r="AA1453" s="25">
        <f t="shared" si="362"/>
        <v>7141</v>
      </c>
      <c r="AB1453" s="25"/>
      <c r="AC1453" s="25"/>
      <c r="AD1453" s="25"/>
      <c r="AE1453" s="24">
        <v>1</v>
      </c>
      <c r="AF1453" s="24"/>
      <c r="AG1453" s="109"/>
      <c r="AH1453" s="22" t="s">
        <v>93</v>
      </c>
      <c r="AI1453" s="26"/>
      <c r="AJ1453" s="22" t="s">
        <v>6703</v>
      </c>
    </row>
    <row r="1454" spans="1:36" x14ac:dyDescent="0.2">
      <c r="A1454" s="5">
        <v>1461</v>
      </c>
      <c r="B1454" s="59">
        <v>330100213700</v>
      </c>
      <c r="C1454" s="82">
        <v>20640001746</v>
      </c>
      <c r="D1454" s="52" t="s">
        <v>2621</v>
      </c>
      <c r="E1454" s="52" t="s">
        <v>2622</v>
      </c>
      <c r="F1454" s="52" t="s">
        <v>2615</v>
      </c>
      <c r="G1454" s="58">
        <v>1</v>
      </c>
      <c r="H1454" s="58"/>
      <c r="I1454" s="52">
        <v>19794999</v>
      </c>
      <c r="J1454" s="52" t="s">
        <v>2620</v>
      </c>
      <c r="K1454" s="51"/>
      <c r="L1454" s="109"/>
      <c r="M1454" s="22">
        <v>82542.399999999994</v>
      </c>
      <c r="N1454" s="22"/>
      <c r="O1454" s="23">
        <v>0</v>
      </c>
      <c r="P1454" s="23">
        <v>0.85</v>
      </c>
      <c r="Q1454" s="19">
        <f t="shared" si="363"/>
        <v>0</v>
      </c>
      <c r="R1454" s="19">
        <f t="shared" si="364"/>
        <v>-70161.039999999994</v>
      </c>
      <c r="S1454" s="5">
        <f t="shared" si="368"/>
        <v>0</v>
      </c>
      <c r="T1454" s="5">
        <f t="shared" si="369"/>
        <v>0</v>
      </c>
      <c r="U1454" s="5">
        <f t="shared" si="365"/>
        <v>0</v>
      </c>
      <c r="V1454" s="24">
        <v>0</v>
      </c>
      <c r="W1454" s="12">
        <f t="shared" si="366"/>
        <v>0</v>
      </c>
      <c r="X1454" s="12">
        <f t="shared" si="367"/>
        <v>-11610950.5096</v>
      </c>
      <c r="Y1454" s="12">
        <f t="shared" si="370"/>
        <v>-11610950.5096</v>
      </c>
      <c r="Z1454" s="52"/>
      <c r="AA1454" s="25">
        <f t="shared" si="362"/>
        <v>70161.039999999994</v>
      </c>
      <c r="AB1454" s="25"/>
      <c r="AC1454" s="25"/>
      <c r="AD1454" s="25"/>
      <c r="AE1454" s="24"/>
      <c r="AF1454" s="24"/>
      <c r="AG1454" s="116"/>
      <c r="AH1454" s="22" t="s">
        <v>93</v>
      </c>
      <c r="AI1454" s="26"/>
      <c r="AJ1454" s="22" t="s">
        <v>6703</v>
      </c>
    </row>
    <row r="1455" spans="1:36" x14ac:dyDescent="0.2">
      <c r="A1455" s="5">
        <v>1462</v>
      </c>
      <c r="B1455" s="46">
        <v>331000002679</v>
      </c>
      <c r="C1455" s="47">
        <v>91041010467</v>
      </c>
      <c r="D1455" s="52" t="s">
        <v>2623</v>
      </c>
      <c r="E1455" s="50" t="s">
        <v>2624</v>
      </c>
      <c r="F1455" s="50"/>
      <c r="G1455" s="49"/>
      <c r="H1455" s="49"/>
      <c r="I1455" s="50">
        <v>5440589</v>
      </c>
      <c r="J1455" s="50" t="s">
        <v>2620</v>
      </c>
      <c r="K1455" s="51"/>
      <c r="L1455" s="109"/>
      <c r="M1455" s="22">
        <v>5116</v>
      </c>
      <c r="N1455" s="22"/>
      <c r="O1455" s="23">
        <v>0</v>
      </c>
      <c r="P1455" s="23">
        <v>1</v>
      </c>
      <c r="Q1455" s="19">
        <f t="shared" si="363"/>
        <v>0</v>
      </c>
      <c r="R1455" s="19">
        <f t="shared" si="364"/>
        <v>-5116</v>
      </c>
      <c r="S1455" s="5">
        <f t="shared" si="368"/>
        <v>0</v>
      </c>
      <c r="T1455" s="5">
        <f t="shared" si="369"/>
        <v>0</v>
      </c>
      <c r="U1455" s="5">
        <f t="shared" si="365"/>
        <v>0</v>
      </c>
      <c r="V1455" s="24">
        <v>0</v>
      </c>
      <c r="W1455" s="12">
        <f t="shared" si="366"/>
        <v>0</v>
      </c>
      <c r="X1455" s="12">
        <f t="shared" si="367"/>
        <v>-846646.84000000008</v>
      </c>
      <c r="Y1455" s="12">
        <f t="shared" si="370"/>
        <v>-846646.84000000008</v>
      </c>
      <c r="Z1455" s="52"/>
      <c r="AA1455" s="25">
        <f t="shared" si="362"/>
        <v>5116</v>
      </c>
      <c r="AB1455" s="25"/>
      <c r="AC1455" s="25"/>
      <c r="AD1455" s="25"/>
      <c r="AE1455" s="24">
        <v>1</v>
      </c>
      <c r="AF1455" s="24"/>
      <c r="AG1455" s="109"/>
      <c r="AH1455" s="22" t="s">
        <v>93</v>
      </c>
      <c r="AI1455" s="26"/>
      <c r="AJ1455" s="22" t="s">
        <v>6703</v>
      </c>
    </row>
    <row r="1456" spans="1:36" x14ac:dyDescent="0.2">
      <c r="A1456" s="5">
        <v>1463</v>
      </c>
      <c r="B1456" s="46">
        <v>330100219292</v>
      </c>
      <c r="C1456" s="47">
        <v>31141007360</v>
      </c>
      <c r="D1456" s="52" t="s">
        <v>2625</v>
      </c>
      <c r="E1456" s="50" t="s">
        <v>2626</v>
      </c>
      <c r="F1456" s="50" t="s">
        <v>2615</v>
      </c>
      <c r="G1456" s="49">
        <v>3</v>
      </c>
      <c r="H1456" s="49" t="s">
        <v>134</v>
      </c>
      <c r="I1456" s="50" t="s">
        <v>2627</v>
      </c>
      <c r="J1456" s="50">
        <v>803003892</v>
      </c>
      <c r="K1456" s="51"/>
      <c r="L1456" s="109"/>
      <c r="M1456" s="22">
        <v>1527</v>
      </c>
      <c r="N1456" s="22"/>
      <c r="O1456" s="23">
        <v>0</v>
      </c>
      <c r="P1456" s="31">
        <v>1</v>
      </c>
      <c r="Q1456" s="19">
        <f t="shared" si="363"/>
        <v>0</v>
      </c>
      <c r="R1456" s="19">
        <f t="shared" si="364"/>
        <v>-1527</v>
      </c>
      <c r="S1456" s="5">
        <f t="shared" si="368"/>
        <v>0</v>
      </c>
      <c r="T1456" s="5">
        <f t="shared" si="369"/>
        <v>0</v>
      </c>
      <c r="U1456" s="5">
        <f t="shared" si="365"/>
        <v>0</v>
      </c>
      <c r="V1456" s="24">
        <v>0</v>
      </c>
      <c r="W1456" s="12">
        <f t="shared" si="366"/>
        <v>0</v>
      </c>
      <c r="X1456" s="12">
        <f t="shared" si="367"/>
        <v>-252703.23</v>
      </c>
      <c r="Y1456" s="12">
        <f t="shared" si="370"/>
        <v>-252703.23</v>
      </c>
      <c r="Z1456" s="52"/>
      <c r="AA1456" s="25">
        <f t="shared" ref="AA1456:AA1514" si="379">Q1456-R1456</f>
        <v>1527</v>
      </c>
      <c r="AB1456" s="25"/>
      <c r="AC1456" s="25"/>
      <c r="AD1456" s="25"/>
      <c r="AE1456" s="24">
        <v>1</v>
      </c>
      <c r="AF1456" s="24"/>
      <c r="AG1456" s="109"/>
      <c r="AH1456" s="22" t="s">
        <v>93</v>
      </c>
      <c r="AI1456" s="26"/>
      <c r="AJ1456" s="22" t="s">
        <v>6703</v>
      </c>
    </row>
    <row r="1457" spans="1:36" x14ac:dyDescent="0.2">
      <c r="A1457" s="5">
        <v>1464</v>
      </c>
      <c r="B1457" s="46">
        <v>330100219292</v>
      </c>
      <c r="C1457" s="47">
        <v>31141007360</v>
      </c>
      <c r="D1457" s="52" t="s">
        <v>2625</v>
      </c>
      <c r="E1457" s="50" t="s">
        <v>2626</v>
      </c>
      <c r="F1457" s="50" t="s">
        <v>2615</v>
      </c>
      <c r="G1457" s="49">
        <v>3</v>
      </c>
      <c r="H1457" s="49" t="s">
        <v>134</v>
      </c>
      <c r="I1457" s="19">
        <v>0</v>
      </c>
      <c r="J1457" s="50"/>
      <c r="K1457" s="51"/>
      <c r="L1457" s="109"/>
      <c r="M1457" s="22">
        <v>999</v>
      </c>
      <c r="N1457" s="22"/>
      <c r="O1457" s="23">
        <v>0</v>
      </c>
      <c r="P1457" s="31">
        <v>1</v>
      </c>
      <c r="Q1457" s="19">
        <f t="shared" si="363"/>
        <v>0</v>
      </c>
      <c r="R1457" s="19">
        <f t="shared" si="364"/>
        <v>-999</v>
      </c>
      <c r="S1457" s="5">
        <f t="shared" si="368"/>
        <v>0</v>
      </c>
      <c r="T1457" s="5">
        <f t="shared" si="369"/>
        <v>0</v>
      </c>
      <c r="U1457" s="5">
        <f t="shared" si="365"/>
        <v>0</v>
      </c>
      <c r="V1457" s="24">
        <v>0</v>
      </c>
      <c r="W1457" s="12">
        <f t="shared" si="366"/>
        <v>0</v>
      </c>
      <c r="X1457" s="12">
        <f t="shared" si="367"/>
        <v>-165324.51</v>
      </c>
      <c r="Y1457" s="12">
        <f t="shared" si="370"/>
        <v>-165324.51</v>
      </c>
      <c r="Z1457" s="52"/>
      <c r="AA1457" s="25">
        <f t="shared" si="379"/>
        <v>999</v>
      </c>
      <c r="AB1457" s="25"/>
      <c r="AC1457" s="25"/>
      <c r="AD1457" s="25"/>
      <c r="AE1457" s="24">
        <v>1</v>
      </c>
      <c r="AF1457" s="24"/>
      <c r="AG1457" s="109"/>
      <c r="AH1457" s="22" t="s">
        <v>93</v>
      </c>
      <c r="AI1457" s="26"/>
      <c r="AJ1457" s="22" t="s">
        <v>6703</v>
      </c>
    </row>
    <row r="1458" spans="1:36" x14ac:dyDescent="0.2">
      <c r="A1458" s="5">
        <v>1465</v>
      </c>
      <c r="B1458" s="46">
        <v>330100211682</v>
      </c>
      <c r="C1458" s="47">
        <v>11241000462</v>
      </c>
      <c r="D1458" s="52" t="s">
        <v>6705</v>
      </c>
      <c r="E1458" s="50" t="s">
        <v>2628</v>
      </c>
      <c r="F1458" s="50"/>
      <c r="G1458" s="49"/>
      <c r="H1458" s="49"/>
      <c r="I1458" s="19">
        <v>0</v>
      </c>
      <c r="J1458" s="50"/>
      <c r="K1458" s="51"/>
      <c r="L1458" s="109"/>
      <c r="M1458" s="22">
        <v>128</v>
      </c>
      <c r="N1458" s="22"/>
      <c r="O1458" s="23">
        <v>0</v>
      </c>
      <c r="P1458" s="23">
        <v>1</v>
      </c>
      <c r="Q1458" s="19">
        <f t="shared" ref="Q1458:Q1516" si="380">(N1458-M1458)*O1458</f>
        <v>0</v>
      </c>
      <c r="R1458" s="19">
        <f t="shared" ref="R1458:R1516" si="381">(N1458-M1458)*P1458</f>
        <v>-128</v>
      </c>
      <c r="S1458" s="5">
        <f t="shared" si="368"/>
        <v>0</v>
      </c>
      <c r="T1458" s="5">
        <f t="shared" si="369"/>
        <v>0</v>
      </c>
      <c r="U1458" s="5">
        <f t="shared" si="365"/>
        <v>0</v>
      </c>
      <c r="V1458" s="24">
        <v>0</v>
      </c>
      <c r="W1458" s="12">
        <f t="shared" si="366"/>
        <v>0</v>
      </c>
      <c r="X1458" s="12">
        <f t="shared" si="367"/>
        <v>-21182.720000000001</v>
      </c>
      <c r="Y1458" s="12">
        <f t="shared" si="370"/>
        <v>-21182.720000000001</v>
      </c>
      <c r="Z1458" s="52"/>
      <c r="AA1458" s="25">
        <f t="shared" si="379"/>
        <v>128</v>
      </c>
      <c r="AB1458" s="25"/>
      <c r="AC1458" s="25"/>
      <c r="AD1458" s="25"/>
      <c r="AE1458" s="24"/>
      <c r="AF1458" s="24"/>
      <c r="AG1458" s="109"/>
      <c r="AH1458" s="22" t="s">
        <v>93</v>
      </c>
      <c r="AI1458" s="26"/>
      <c r="AJ1458" s="22" t="s">
        <v>6703</v>
      </c>
    </row>
    <row r="1459" spans="1:36" x14ac:dyDescent="0.2">
      <c r="A1459" s="5">
        <v>1467</v>
      </c>
      <c r="B1459" s="46">
        <v>61800313829</v>
      </c>
      <c r="C1459" s="47">
        <v>120341014951</v>
      </c>
      <c r="D1459" s="52" t="s">
        <v>2629</v>
      </c>
      <c r="E1459" s="50" t="s">
        <v>2630</v>
      </c>
      <c r="F1459" s="50" t="s">
        <v>2393</v>
      </c>
      <c r="G1459" s="49">
        <v>16</v>
      </c>
      <c r="H1459" s="49"/>
      <c r="I1459" s="19">
        <v>0</v>
      </c>
      <c r="J1459" s="50"/>
      <c r="K1459" s="51"/>
      <c r="L1459" s="109"/>
      <c r="M1459" s="22">
        <v>120160</v>
      </c>
      <c r="N1459" s="22"/>
      <c r="O1459" s="23">
        <v>0</v>
      </c>
      <c r="P1459" s="23">
        <v>1</v>
      </c>
      <c r="Q1459" s="19">
        <f t="shared" si="380"/>
        <v>0</v>
      </c>
      <c r="R1459" s="19">
        <f t="shared" si="381"/>
        <v>-120160</v>
      </c>
      <c r="S1459" s="5">
        <f t="shared" si="368"/>
        <v>0</v>
      </c>
      <c r="T1459" s="5">
        <f t="shared" si="369"/>
        <v>0</v>
      </c>
      <c r="U1459" s="5">
        <f t="shared" si="365"/>
        <v>0</v>
      </c>
      <c r="V1459" s="24">
        <v>0</v>
      </c>
      <c r="W1459" s="12">
        <f t="shared" si="366"/>
        <v>0</v>
      </c>
      <c r="X1459" s="12">
        <f t="shared" si="367"/>
        <v>-19885278.400000002</v>
      </c>
      <c r="Y1459" s="12">
        <f t="shared" si="370"/>
        <v>-19885278.400000002</v>
      </c>
      <c r="Z1459" s="52"/>
      <c r="AA1459" s="25">
        <f t="shared" si="379"/>
        <v>120160</v>
      </c>
      <c r="AB1459" s="25"/>
      <c r="AC1459" s="25"/>
      <c r="AD1459" s="25"/>
      <c r="AE1459" s="24">
        <v>1</v>
      </c>
      <c r="AF1459" s="24"/>
      <c r="AG1459" s="109"/>
      <c r="AH1459" s="22" t="s">
        <v>93</v>
      </c>
      <c r="AI1459" s="26"/>
      <c r="AJ1459" s="22" t="s">
        <v>6703</v>
      </c>
    </row>
    <row r="1460" spans="1:36" x14ac:dyDescent="0.2">
      <c r="A1460" s="5">
        <v>1468</v>
      </c>
      <c r="B1460" s="46">
        <v>330100224640</v>
      </c>
      <c r="C1460" s="47">
        <v>70124402324</v>
      </c>
      <c r="D1460" s="52" t="s">
        <v>2631</v>
      </c>
      <c r="E1460" s="50" t="s">
        <v>2630</v>
      </c>
      <c r="F1460" s="50" t="s">
        <v>2393</v>
      </c>
      <c r="G1460" s="49">
        <v>16</v>
      </c>
      <c r="H1460" s="49"/>
      <c r="I1460" s="50" t="s">
        <v>2632</v>
      </c>
      <c r="J1460" s="50" t="s">
        <v>228</v>
      </c>
      <c r="K1460" s="51"/>
      <c r="L1460" s="109"/>
      <c r="M1460" s="22">
        <v>292</v>
      </c>
      <c r="N1460" s="22"/>
      <c r="O1460" s="23">
        <v>0</v>
      </c>
      <c r="P1460" s="23">
        <v>1</v>
      </c>
      <c r="Q1460" s="19">
        <f t="shared" si="380"/>
        <v>0</v>
      </c>
      <c r="R1460" s="19">
        <f t="shared" si="381"/>
        <v>-292</v>
      </c>
      <c r="S1460" s="5">
        <f t="shared" si="368"/>
        <v>0</v>
      </c>
      <c r="T1460" s="5">
        <f t="shared" si="369"/>
        <v>0</v>
      </c>
      <c r="U1460" s="5">
        <f t="shared" si="365"/>
        <v>0</v>
      </c>
      <c r="V1460" s="24">
        <v>0</v>
      </c>
      <c r="W1460" s="12">
        <f t="shared" si="366"/>
        <v>0</v>
      </c>
      <c r="X1460" s="12">
        <f t="shared" si="367"/>
        <v>-48323.08</v>
      </c>
      <c r="Y1460" s="12">
        <f t="shared" si="370"/>
        <v>-48323.08</v>
      </c>
      <c r="Z1460" s="52"/>
      <c r="AA1460" s="25">
        <f t="shared" si="379"/>
        <v>292</v>
      </c>
      <c r="AB1460" s="25"/>
      <c r="AC1460" s="25"/>
      <c r="AD1460" s="25"/>
      <c r="AE1460" s="24">
        <v>1</v>
      </c>
      <c r="AF1460" s="24"/>
      <c r="AG1460" s="109"/>
      <c r="AH1460" s="22" t="s">
        <v>93</v>
      </c>
      <c r="AI1460" s="26"/>
      <c r="AJ1460" s="22" t="s">
        <v>6703</v>
      </c>
    </row>
    <row r="1461" spans="1:36" x14ac:dyDescent="0.2">
      <c r="A1461" s="5">
        <v>1469</v>
      </c>
      <c r="B1461" s="46"/>
      <c r="C1461" s="47">
        <v>130841021776</v>
      </c>
      <c r="D1461" s="52" t="s">
        <v>2633</v>
      </c>
      <c r="E1461" s="50" t="s">
        <v>2622</v>
      </c>
      <c r="F1461" s="50" t="s">
        <v>2615</v>
      </c>
      <c r="G1461" s="49">
        <v>12</v>
      </c>
      <c r="H1461" s="49"/>
      <c r="I1461" s="50">
        <v>0</v>
      </c>
      <c r="J1461" s="50"/>
      <c r="K1461" s="51"/>
      <c r="L1461" s="109"/>
      <c r="M1461" s="22">
        <v>3322</v>
      </c>
      <c r="N1461" s="22"/>
      <c r="O1461" s="23">
        <v>0</v>
      </c>
      <c r="P1461" s="23">
        <v>0.65</v>
      </c>
      <c r="Q1461" s="19">
        <f t="shared" si="380"/>
        <v>0</v>
      </c>
      <c r="R1461" s="19">
        <f t="shared" si="381"/>
        <v>-2159.3000000000002</v>
      </c>
      <c r="S1461" s="5">
        <f t="shared" si="368"/>
        <v>0</v>
      </c>
      <c r="T1461" s="5">
        <f t="shared" si="369"/>
        <v>0</v>
      </c>
      <c r="U1461" s="5">
        <f t="shared" si="365"/>
        <v>0</v>
      </c>
      <c r="V1461" s="24">
        <v>0</v>
      </c>
      <c r="W1461" s="12">
        <f t="shared" si="366"/>
        <v>0</v>
      </c>
      <c r="X1461" s="12">
        <f t="shared" si="367"/>
        <v>-357342.55700000003</v>
      </c>
      <c r="Y1461" s="12">
        <f t="shared" si="370"/>
        <v>-357342.55700000003</v>
      </c>
      <c r="Z1461" s="52"/>
      <c r="AA1461" s="25">
        <f t="shared" si="379"/>
        <v>2159.3000000000002</v>
      </c>
      <c r="AB1461" s="25"/>
      <c r="AC1461" s="25"/>
      <c r="AD1461" s="25"/>
      <c r="AE1461" s="24">
        <v>-1</v>
      </c>
      <c r="AF1461" s="24" t="s">
        <v>6606</v>
      </c>
      <c r="AG1461" s="109"/>
      <c r="AH1461" s="22" t="s">
        <v>93</v>
      </c>
      <c r="AI1461" s="26"/>
      <c r="AJ1461" s="22" t="s">
        <v>6703</v>
      </c>
    </row>
    <row r="1462" spans="1:36" x14ac:dyDescent="0.2">
      <c r="A1462" s="5">
        <v>1470</v>
      </c>
      <c r="B1462" s="46"/>
      <c r="C1462" s="47">
        <v>130841021776</v>
      </c>
      <c r="D1462" s="52" t="s">
        <v>2633</v>
      </c>
      <c r="E1462" s="50" t="s">
        <v>2622</v>
      </c>
      <c r="F1462" s="50" t="s">
        <v>2615</v>
      </c>
      <c r="G1462" s="49">
        <v>12</v>
      </c>
      <c r="H1462" s="49"/>
      <c r="I1462" s="50">
        <v>0</v>
      </c>
      <c r="J1462" s="50"/>
      <c r="K1462" s="51"/>
      <c r="L1462" s="109"/>
      <c r="M1462" s="22">
        <v>2773</v>
      </c>
      <c r="N1462" s="22"/>
      <c r="O1462" s="23">
        <v>0</v>
      </c>
      <c r="P1462" s="23">
        <v>0.65</v>
      </c>
      <c r="Q1462" s="19">
        <f t="shared" si="380"/>
        <v>0</v>
      </c>
      <c r="R1462" s="19">
        <f t="shared" si="381"/>
        <v>-1802.45</v>
      </c>
      <c r="S1462" s="5">
        <f t="shared" si="368"/>
        <v>0</v>
      </c>
      <c r="T1462" s="5">
        <f t="shared" si="369"/>
        <v>0</v>
      </c>
      <c r="U1462" s="5">
        <f t="shared" si="365"/>
        <v>0</v>
      </c>
      <c r="V1462" s="24">
        <v>0</v>
      </c>
      <c r="W1462" s="12">
        <f t="shared" si="366"/>
        <v>0</v>
      </c>
      <c r="X1462" s="12">
        <f t="shared" si="367"/>
        <v>-298287.45050000004</v>
      </c>
      <c r="Y1462" s="12">
        <f t="shared" si="370"/>
        <v>-298287.45050000004</v>
      </c>
      <c r="Z1462" s="52"/>
      <c r="AA1462" s="25">
        <f t="shared" si="379"/>
        <v>1802.45</v>
      </c>
      <c r="AB1462" s="25"/>
      <c r="AC1462" s="25"/>
      <c r="AD1462" s="25"/>
      <c r="AE1462" s="24">
        <v>-1</v>
      </c>
      <c r="AF1462" s="24" t="s">
        <v>6606</v>
      </c>
      <c r="AG1462" s="109"/>
      <c r="AH1462" s="22" t="s">
        <v>93</v>
      </c>
      <c r="AI1462" s="26"/>
      <c r="AJ1462" s="22" t="s">
        <v>6703</v>
      </c>
    </row>
    <row r="1463" spans="1:36" x14ac:dyDescent="0.2">
      <c r="A1463" s="5">
        <v>1471</v>
      </c>
      <c r="B1463" s="46"/>
      <c r="C1463" s="47">
        <v>130841021776</v>
      </c>
      <c r="D1463" s="52" t="s">
        <v>2633</v>
      </c>
      <c r="E1463" s="50" t="s">
        <v>2622</v>
      </c>
      <c r="F1463" s="50" t="s">
        <v>2615</v>
      </c>
      <c r="G1463" s="49">
        <v>12</v>
      </c>
      <c r="H1463" s="49"/>
      <c r="I1463" s="50">
        <v>0</v>
      </c>
      <c r="J1463" s="50"/>
      <c r="K1463" s="51"/>
      <c r="L1463" s="109"/>
      <c r="M1463" s="22">
        <v>3791</v>
      </c>
      <c r="N1463" s="22"/>
      <c r="O1463" s="23">
        <v>0</v>
      </c>
      <c r="P1463" s="23">
        <v>0.65</v>
      </c>
      <c r="Q1463" s="19">
        <f t="shared" si="380"/>
        <v>0</v>
      </c>
      <c r="R1463" s="19">
        <f t="shared" si="381"/>
        <v>-2464.15</v>
      </c>
      <c r="S1463" s="5">
        <f t="shared" si="368"/>
        <v>0</v>
      </c>
      <c r="T1463" s="5">
        <f t="shared" si="369"/>
        <v>0</v>
      </c>
      <c r="U1463" s="5">
        <f t="shared" si="365"/>
        <v>0</v>
      </c>
      <c r="V1463" s="24">
        <v>0</v>
      </c>
      <c r="W1463" s="12">
        <f t="shared" si="366"/>
        <v>0</v>
      </c>
      <c r="X1463" s="12">
        <f t="shared" si="367"/>
        <v>-407792.18350000004</v>
      </c>
      <c r="Y1463" s="12">
        <f t="shared" si="370"/>
        <v>-407792.18350000004</v>
      </c>
      <c r="Z1463" s="52"/>
      <c r="AA1463" s="25">
        <f t="shared" si="379"/>
        <v>2464.15</v>
      </c>
      <c r="AB1463" s="25"/>
      <c r="AC1463" s="25"/>
      <c r="AD1463" s="25"/>
      <c r="AE1463" s="24">
        <v>-1</v>
      </c>
      <c r="AF1463" s="24" t="s">
        <v>6606</v>
      </c>
      <c r="AG1463" s="109"/>
      <c r="AH1463" s="22" t="s">
        <v>93</v>
      </c>
      <c r="AI1463" s="26"/>
      <c r="AJ1463" s="22" t="s">
        <v>6703</v>
      </c>
    </row>
    <row r="1464" spans="1:36" x14ac:dyDescent="0.2">
      <c r="A1464" s="5">
        <v>1472</v>
      </c>
      <c r="B1464" s="46">
        <v>331017894685</v>
      </c>
      <c r="C1464" s="47">
        <v>610620403237</v>
      </c>
      <c r="D1464" s="52" t="s">
        <v>2634</v>
      </c>
      <c r="E1464" s="50" t="s">
        <v>2615</v>
      </c>
      <c r="F1464" s="50" t="s">
        <v>2615</v>
      </c>
      <c r="G1464" s="49">
        <v>27</v>
      </c>
      <c r="H1464" s="49"/>
      <c r="I1464" s="50">
        <v>209617</v>
      </c>
      <c r="J1464" s="50" t="s">
        <v>228</v>
      </c>
      <c r="K1464" s="51"/>
      <c r="L1464" s="109"/>
      <c r="M1464" s="22">
        <v>178</v>
      </c>
      <c r="N1464" s="22"/>
      <c r="O1464" s="23">
        <v>0</v>
      </c>
      <c r="P1464" s="23">
        <v>0.7</v>
      </c>
      <c r="Q1464" s="19">
        <f t="shared" si="380"/>
        <v>0</v>
      </c>
      <c r="R1464" s="19">
        <v>76</v>
      </c>
      <c r="S1464" s="5">
        <f t="shared" si="368"/>
        <v>0</v>
      </c>
      <c r="T1464" s="5">
        <f t="shared" si="369"/>
        <v>0</v>
      </c>
      <c r="U1464" s="5">
        <f t="shared" si="365"/>
        <v>0</v>
      </c>
      <c r="V1464" s="24">
        <v>0</v>
      </c>
      <c r="W1464" s="12">
        <f t="shared" si="366"/>
        <v>0</v>
      </c>
      <c r="X1464" s="12">
        <f t="shared" si="367"/>
        <v>12577.240000000002</v>
      </c>
      <c r="Y1464" s="12">
        <f t="shared" si="370"/>
        <v>12577.240000000002</v>
      </c>
      <c r="Z1464" s="52"/>
      <c r="AA1464" s="25">
        <f t="shared" si="379"/>
        <v>-76</v>
      </c>
      <c r="AB1464" s="25"/>
      <c r="AC1464" s="25"/>
      <c r="AD1464" s="25"/>
      <c r="AE1464" s="24">
        <v>1</v>
      </c>
      <c r="AF1464" s="24"/>
      <c r="AG1464" s="116"/>
      <c r="AH1464" s="22" t="s">
        <v>93</v>
      </c>
      <c r="AI1464" s="26"/>
      <c r="AJ1464" s="22" t="s">
        <v>6703</v>
      </c>
    </row>
    <row r="1465" spans="1:36" x14ac:dyDescent="0.2">
      <c r="A1465" s="5">
        <v>1474</v>
      </c>
      <c r="B1465" s="46">
        <v>331000008601</v>
      </c>
      <c r="C1465" s="47">
        <v>991141006530</v>
      </c>
      <c r="D1465" s="52" t="s">
        <v>2635</v>
      </c>
      <c r="E1465" s="50" t="s">
        <v>2636</v>
      </c>
      <c r="F1465" s="50" t="s">
        <v>2393</v>
      </c>
      <c r="G1465" s="49" t="s">
        <v>49</v>
      </c>
      <c r="H1465" s="49"/>
      <c r="I1465" s="50">
        <v>807006185</v>
      </c>
      <c r="J1465" s="50"/>
      <c r="K1465" s="51"/>
      <c r="L1465" s="109"/>
      <c r="M1465" s="22">
        <v>1654</v>
      </c>
      <c r="N1465" s="22"/>
      <c r="O1465" s="23">
        <v>0</v>
      </c>
      <c r="P1465" s="23">
        <v>1</v>
      </c>
      <c r="Q1465" s="19">
        <f t="shared" si="380"/>
        <v>0</v>
      </c>
      <c r="R1465" s="19">
        <f t="shared" si="381"/>
        <v>-1654</v>
      </c>
      <c r="S1465" s="5">
        <f t="shared" si="368"/>
        <v>0</v>
      </c>
      <c r="T1465" s="5">
        <f t="shared" si="369"/>
        <v>0</v>
      </c>
      <c r="U1465" s="5">
        <f t="shared" si="365"/>
        <v>0</v>
      </c>
      <c r="V1465" s="24">
        <v>0</v>
      </c>
      <c r="W1465" s="12">
        <f t="shared" si="366"/>
        <v>0</v>
      </c>
      <c r="X1465" s="12">
        <f t="shared" si="367"/>
        <v>-273720.46000000002</v>
      </c>
      <c r="Y1465" s="12">
        <f t="shared" si="370"/>
        <v>-273720.46000000002</v>
      </c>
      <c r="Z1465" s="52"/>
      <c r="AA1465" s="25">
        <f t="shared" si="379"/>
        <v>1654</v>
      </c>
      <c r="AB1465" s="25"/>
      <c r="AC1465" s="25"/>
      <c r="AD1465" s="25"/>
      <c r="AE1465" s="24">
        <v>-1</v>
      </c>
      <c r="AF1465" s="24" t="s">
        <v>6582</v>
      </c>
      <c r="AG1465" s="109"/>
      <c r="AH1465" s="22" t="s">
        <v>93</v>
      </c>
      <c r="AI1465" s="26"/>
      <c r="AJ1465" s="22" t="s">
        <v>6703</v>
      </c>
    </row>
    <row r="1466" spans="1:36" x14ac:dyDescent="0.2">
      <c r="A1466" s="5">
        <v>1475</v>
      </c>
      <c r="B1466" s="46">
        <v>330100232883</v>
      </c>
      <c r="C1466" s="47">
        <v>70240007264</v>
      </c>
      <c r="D1466" s="52" t="s">
        <v>2637</v>
      </c>
      <c r="E1466" s="50" t="s">
        <v>1544</v>
      </c>
      <c r="F1466" s="50"/>
      <c r="G1466" s="49"/>
      <c r="H1466" s="49"/>
      <c r="I1466" s="50">
        <v>8580355</v>
      </c>
      <c r="J1466" s="50" t="s">
        <v>228</v>
      </c>
      <c r="K1466" s="51"/>
      <c r="L1466" s="109"/>
      <c r="M1466" s="22">
        <v>359</v>
      </c>
      <c r="N1466" s="22"/>
      <c r="O1466" s="23">
        <v>1</v>
      </c>
      <c r="P1466" s="23">
        <v>1</v>
      </c>
      <c r="Q1466" s="19">
        <f t="shared" si="380"/>
        <v>-359</v>
      </c>
      <c r="R1466" s="19">
        <f t="shared" si="381"/>
        <v>-359</v>
      </c>
      <c r="S1466" s="5">
        <f t="shared" si="368"/>
        <v>0</v>
      </c>
      <c r="T1466" s="5">
        <f t="shared" si="369"/>
        <v>0</v>
      </c>
      <c r="U1466" s="5">
        <f t="shared" si="365"/>
        <v>0</v>
      </c>
      <c r="V1466" s="24">
        <v>0</v>
      </c>
      <c r="W1466" s="12">
        <f t="shared" si="366"/>
        <v>-45643.26</v>
      </c>
      <c r="X1466" s="12">
        <f t="shared" si="367"/>
        <v>-59410.91</v>
      </c>
      <c r="Y1466" s="12">
        <f t="shared" si="370"/>
        <v>-105054.17000000001</v>
      </c>
      <c r="Z1466" s="52"/>
      <c r="AA1466" s="25">
        <f t="shared" si="379"/>
        <v>0</v>
      </c>
      <c r="AB1466" s="25"/>
      <c r="AC1466" s="25"/>
      <c r="AD1466" s="25"/>
      <c r="AE1466" s="24"/>
      <c r="AF1466" s="24"/>
      <c r="AG1466" s="109"/>
      <c r="AH1466" s="22" t="s">
        <v>93</v>
      </c>
      <c r="AI1466" s="26"/>
      <c r="AJ1466" s="22" t="s">
        <v>6703</v>
      </c>
    </row>
    <row r="1467" spans="1:36" x14ac:dyDescent="0.2">
      <c r="A1467" s="5">
        <v>1476</v>
      </c>
      <c r="B1467" s="46">
        <v>330100211506</v>
      </c>
      <c r="C1467" s="47">
        <v>11241003080</v>
      </c>
      <c r="D1467" s="52" t="s">
        <v>2638</v>
      </c>
      <c r="E1467" s="50" t="s">
        <v>2639</v>
      </c>
      <c r="F1467" s="50" t="s">
        <v>225</v>
      </c>
      <c r="G1467" s="49" t="s">
        <v>49</v>
      </c>
      <c r="H1467" s="49"/>
      <c r="I1467" s="46">
        <v>804006807</v>
      </c>
      <c r="J1467" s="50">
        <v>770819</v>
      </c>
      <c r="K1467" s="51"/>
      <c r="L1467" s="109"/>
      <c r="M1467" s="109">
        <v>3165</v>
      </c>
      <c r="N1467" s="109"/>
      <c r="O1467" s="23">
        <v>1</v>
      </c>
      <c r="P1467" s="31">
        <v>0</v>
      </c>
      <c r="Q1467" s="19">
        <f t="shared" si="380"/>
        <v>-3165</v>
      </c>
      <c r="R1467" s="19">
        <f t="shared" si="381"/>
        <v>0</v>
      </c>
      <c r="S1467" s="5">
        <f t="shared" si="368"/>
        <v>0</v>
      </c>
      <c r="T1467" s="5">
        <f t="shared" si="369"/>
        <v>0</v>
      </c>
      <c r="U1467" s="5">
        <f t="shared" si="365"/>
        <v>0</v>
      </c>
      <c r="V1467" s="24">
        <v>0</v>
      </c>
      <c r="W1467" s="12">
        <f t="shared" si="366"/>
        <v>-402398.1</v>
      </c>
      <c r="X1467" s="12">
        <f t="shared" si="367"/>
        <v>0</v>
      </c>
      <c r="Y1467" s="12">
        <f t="shared" si="370"/>
        <v>-402398.1</v>
      </c>
      <c r="Z1467" s="52"/>
      <c r="AA1467" s="25">
        <f t="shared" si="379"/>
        <v>-3165</v>
      </c>
      <c r="AB1467" s="25"/>
      <c r="AC1467" s="25"/>
      <c r="AD1467" s="25"/>
      <c r="AE1467" s="24">
        <v>1</v>
      </c>
      <c r="AF1467" s="24"/>
      <c r="AG1467" s="109"/>
      <c r="AH1467" s="22" t="s">
        <v>93</v>
      </c>
      <c r="AI1467" s="26"/>
      <c r="AJ1467" s="22" t="s">
        <v>6703</v>
      </c>
    </row>
    <row r="1468" spans="1:36" x14ac:dyDescent="0.2">
      <c r="A1468" s="5">
        <v>1477</v>
      </c>
      <c r="B1468" s="46">
        <v>331018885885</v>
      </c>
      <c r="C1468" s="47">
        <v>811027402170</v>
      </c>
      <c r="D1468" s="52" t="s">
        <v>2640</v>
      </c>
      <c r="E1468" s="50" t="s">
        <v>2641</v>
      </c>
      <c r="F1468" s="50" t="s">
        <v>1471</v>
      </c>
      <c r="G1468" s="49">
        <v>24</v>
      </c>
      <c r="H1468" s="49">
        <v>29</v>
      </c>
      <c r="I1468" s="50">
        <v>40640307</v>
      </c>
      <c r="J1468" s="50">
        <v>16813</v>
      </c>
      <c r="K1468" s="51"/>
      <c r="L1468" s="109"/>
      <c r="M1468" s="22">
        <v>195</v>
      </c>
      <c r="N1468" s="22"/>
      <c r="O1468" s="23">
        <v>1</v>
      </c>
      <c r="P1468" s="23">
        <v>1</v>
      </c>
      <c r="Q1468" s="19">
        <f t="shared" si="380"/>
        <v>-195</v>
      </c>
      <c r="R1468" s="19">
        <f t="shared" si="381"/>
        <v>-195</v>
      </c>
      <c r="S1468" s="5">
        <f t="shared" si="368"/>
        <v>0</v>
      </c>
      <c r="T1468" s="5">
        <f t="shared" si="369"/>
        <v>0</v>
      </c>
      <c r="U1468" s="5">
        <f t="shared" si="365"/>
        <v>0</v>
      </c>
      <c r="V1468" s="24">
        <v>0</v>
      </c>
      <c r="W1468" s="12">
        <f t="shared" si="366"/>
        <v>-24792.3</v>
      </c>
      <c r="X1468" s="12">
        <f t="shared" si="367"/>
        <v>-32270.550000000003</v>
      </c>
      <c r="Y1468" s="12">
        <f t="shared" si="370"/>
        <v>-57062.850000000006</v>
      </c>
      <c r="Z1468" s="52"/>
      <c r="AA1468" s="25">
        <f t="shared" si="379"/>
        <v>0</v>
      </c>
      <c r="AB1468" s="25"/>
      <c r="AC1468" s="25"/>
      <c r="AD1468" s="25"/>
      <c r="AE1468" s="24"/>
      <c r="AF1468" s="24"/>
      <c r="AG1468" s="109"/>
      <c r="AH1468" s="22" t="s">
        <v>93</v>
      </c>
      <c r="AI1468" s="26"/>
      <c r="AJ1468" s="22" t="s">
        <v>6703</v>
      </c>
    </row>
    <row r="1469" spans="1:36" x14ac:dyDescent="0.2">
      <c r="A1469" s="5">
        <v>1478</v>
      </c>
      <c r="B1469" s="46">
        <v>331010030668</v>
      </c>
      <c r="C1469" s="47">
        <v>411230300575</v>
      </c>
      <c r="D1469" s="52" t="s">
        <v>2642</v>
      </c>
      <c r="E1469" s="50" t="s">
        <v>2643</v>
      </c>
      <c r="F1469" s="50" t="s">
        <v>2224</v>
      </c>
      <c r="G1469" s="49" t="s">
        <v>2474</v>
      </c>
      <c r="H1469" s="49">
        <v>12.13</v>
      </c>
      <c r="I1469" s="50">
        <v>8620878</v>
      </c>
      <c r="J1469" s="50">
        <v>88539</v>
      </c>
      <c r="K1469" s="51"/>
      <c r="L1469" s="109"/>
      <c r="M1469" s="22">
        <v>75</v>
      </c>
      <c r="N1469" s="22"/>
      <c r="O1469" s="23">
        <v>1</v>
      </c>
      <c r="P1469" s="23">
        <v>0</v>
      </c>
      <c r="Q1469" s="19">
        <f t="shared" si="380"/>
        <v>-75</v>
      </c>
      <c r="R1469" s="19">
        <f t="shared" si="381"/>
        <v>0</v>
      </c>
      <c r="S1469" s="5">
        <f t="shared" si="368"/>
        <v>0</v>
      </c>
      <c r="T1469" s="5">
        <f t="shared" si="369"/>
        <v>0</v>
      </c>
      <c r="U1469" s="5">
        <f t="shared" si="365"/>
        <v>0</v>
      </c>
      <c r="V1469" s="24">
        <v>0</v>
      </c>
      <c r="W1469" s="12">
        <f t="shared" si="366"/>
        <v>-9535.5</v>
      </c>
      <c r="X1469" s="12">
        <f t="shared" si="367"/>
        <v>0</v>
      </c>
      <c r="Y1469" s="12">
        <f t="shared" si="370"/>
        <v>-9535.5</v>
      </c>
      <c r="Z1469" s="52"/>
      <c r="AA1469" s="25">
        <f t="shared" si="379"/>
        <v>-75</v>
      </c>
      <c r="AB1469" s="25"/>
      <c r="AC1469" s="25"/>
      <c r="AD1469" s="25"/>
      <c r="AE1469" s="24"/>
      <c r="AF1469" s="24"/>
      <c r="AG1469" s="109"/>
      <c r="AH1469" s="22" t="s">
        <v>93</v>
      </c>
      <c r="AI1469" s="26"/>
      <c r="AJ1469" s="22" t="s">
        <v>6703</v>
      </c>
    </row>
    <row r="1470" spans="1:36" x14ac:dyDescent="0.2">
      <c r="A1470" s="5">
        <v>1479</v>
      </c>
      <c r="B1470" s="46">
        <v>331000067846</v>
      </c>
      <c r="C1470" s="47">
        <v>710611401232</v>
      </c>
      <c r="D1470" s="52" t="s">
        <v>2644</v>
      </c>
      <c r="E1470" s="50" t="s">
        <v>2645</v>
      </c>
      <c r="F1470" s="50" t="s">
        <v>2224</v>
      </c>
      <c r="G1470" s="49">
        <v>3</v>
      </c>
      <c r="H1470" s="49"/>
      <c r="I1470" s="50">
        <v>1661514</v>
      </c>
      <c r="J1470" s="50">
        <v>24338</v>
      </c>
      <c r="K1470" s="51"/>
      <c r="L1470" s="109"/>
      <c r="M1470" s="22">
        <v>631</v>
      </c>
      <c r="N1470" s="22"/>
      <c r="O1470" s="23">
        <v>1</v>
      </c>
      <c r="P1470" s="23">
        <v>0</v>
      </c>
      <c r="Q1470" s="19">
        <f t="shared" si="380"/>
        <v>-631</v>
      </c>
      <c r="R1470" s="19">
        <f t="shared" si="381"/>
        <v>0</v>
      </c>
      <c r="S1470" s="5">
        <f t="shared" si="368"/>
        <v>0</v>
      </c>
      <c r="T1470" s="5">
        <f t="shared" si="369"/>
        <v>0</v>
      </c>
      <c r="U1470" s="5">
        <f t="shared" si="365"/>
        <v>0</v>
      </c>
      <c r="V1470" s="24">
        <v>0</v>
      </c>
      <c r="W1470" s="12">
        <f t="shared" si="366"/>
        <v>-80225.34</v>
      </c>
      <c r="X1470" s="12">
        <f t="shared" si="367"/>
        <v>0</v>
      </c>
      <c r="Y1470" s="12">
        <f t="shared" si="370"/>
        <v>-80225.34</v>
      </c>
      <c r="Z1470" s="52"/>
      <c r="AA1470" s="25">
        <f t="shared" si="379"/>
        <v>-631</v>
      </c>
      <c r="AB1470" s="25"/>
      <c r="AC1470" s="25"/>
      <c r="AD1470" s="25"/>
      <c r="AE1470" s="24"/>
      <c r="AF1470" s="24"/>
      <c r="AG1470" s="109"/>
      <c r="AH1470" s="22" t="s">
        <v>93</v>
      </c>
      <c r="AI1470" s="26"/>
      <c r="AJ1470" s="22" t="s">
        <v>6703</v>
      </c>
    </row>
    <row r="1471" spans="1:36" x14ac:dyDescent="0.2">
      <c r="A1471" s="5">
        <v>1480</v>
      </c>
      <c r="B1471" s="46">
        <v>330100229674</v>
      </c>
      <c r="C1471" s="47">
        <v>60540003954</v>
      </c>
      <c r="D1471" s="52" t="s">
        <v>2646</v>
      </c>
      <c r="E1471" s="50" t="s">
        <v>2647</v>
      </c>
      <c r="F1471" s="50" t="s">
        <v>2393</v>
      </c>
      <c r="G1471" s="49">
        <v>32</v>
      </c>
      <c r="H1471" s="49"/>
      <c r="I1471" s="50" t="s">
        <v>2648</v>
      </c>
      <c r="J1471" s="50">
        <v>405901</v>
      </c>
      <c r="K1471" s="51"/>
      <c r="L1471" s="109"/>
      <c r="M1471" s="22">
        <v>1200</v>
      </c>
      <c r="N1471" s="22"/>
      <c r="O1471" s="23">
        <v>1</v>
      </c>
      <c r="P1471" s="23">
        <v>0</v>
      </c>
      <c r="Q1471" s="19">
        <f t="shared" si="380"/>
        <v>-1200</v>
      </c>
      <c r="R1471" s="19">
        <f t="shared" si="381"/>
        <v>0</v>
      </c>
      <c r="S1471" s="5">
        <f t="shared" si="368"/>
        <v>0</v>
      </c>
      <c r="T1471" s="5">
        <f t="shared" si="369"/>
        <v>0</v>
      </c>
      <c r="U1471" s="5">
        <f t="shared" si="365"/>
        <v>0</v>
      </c>
      <c r="V1471" s="24">
        <v>0</v>
      </c>
      <c r="W1471" s="12">
        <f t="shared" si="366"/>
        <v>-152568</v>
      </c>
      <c r="X1471" s="12">
        <f t="shared" si="367"/>
        <v>0</v>
      </c>
      <c r="Y1471" s="12">
        <f t="shared" si="370"/>
        <v>-152568</v>
      </c>
      <c r="Z1471" s="52"/>
      <c r="AA1471" s="25">
        <f t="shared" si="379"/>
        <v>-1200</v>
      </c>
      <c r="AB1471" s="25"/>
      <c r="AC1471" s="25"/>
      <c r="AD1471" s="25"/>
      <c r="AE1471" s="24"/>
      <c r="AF1471" s="24"/>
      <c r="AG1471" s="109"/>
      <c r="AH1471" s="22" t="s">
        <v>93</v>
      </c>
      <c r="AI1471" s="26"/>
      <c r="AJ1471" s="22" t="s">
        <v>6703</v>
      </c>
    </row>
    <row r="1472" spans="1:36" x14ac:dyDescent="0.2">
      <c r="A1472" s="5">
        <v>1481</v>
      </c>
      <c r="B1472" s="46">
        <v>331000023561</v>
      </c>
      <c r="C1472" s="47">
        <v>960740001903</v>
      </c>
      <c r="D1472" s="52" t="s">
        <v>2649</v>
      </c>
      <c r="E1472" s="50" t="s">
        <v>2342</v>
      </c>
      <c r="F1472" s="50"/>
      <c r="G1472" s="49"/>
      <c r="H1472" s="49"/>
      <c r="I1472" s="50">
        <v>1661514</v>
      </c>
      <c r="J1472" s="50">
        <v>421170</v>
      </c>
      <c r="K1472" s="51"/>
      <c r="L1472" s="109"/>
      <c r="M1472" s="22">
        <v>97</v>
      </c>
      <c r="N1472" s="22"/>
      <c r="O1472" s="23">
        <v>1</v>
      </c>
      <c r="P1472" s="23">
        <v>1</v>
      </c>
      <c r="Q1472" s="19">
        <f t="shared" si="380"/>
        <v>-97</v>
      </c>
      <c r="R1472" s="19">
        <f t="shared" si="381"/>
        <v>-97</v>
      </c>
      <c r="S1472" s="5">
        <f t="shared" si="368"/>
        <v>0</v>
      </c>
      <c r="T1472" s="5">
        <f t="shared" si="369"/>
        <v>0</v>
      </c>
      <c r="U1472" s="5">
        <f t="shared" si="365"/>
        <v>0</v>
      </c>
      <c r="V1472" s="24">
        <v>0</v>
      </c>
      <c r="W1472" s="12">
        <f t="shared" si="366"/>
        <v>-12332.58</v>
      </c>
      <c r="X1472" s="12">
        <f t="shared" si="367"/>
        <v>-16052.53</v>
      </c>
      <c r="Y1472" s="12">
        <f t="shared" si="370"/>
        <v>-28385.11</v>
      </c>
      <c r="Z1472" s="52"/>
      <c r="AA1472" s="25">
        <f t="shared" si="379"/>
        <v>0</v>
      </c>
      <c r="AB1472" s="25"/>
      <c r="AC1472" s="25"/>
      <c r="AD1472" s="25"/>
      <c r="AE1472" s="24"/>
      <c r="AF1472" s="24"/>
      <c r="AG1472" s="109"/>
      <c r="AH1472" s="22" t="s">
        <v>93</v>
      </c>
      <c r="AI1472" s="26"/>
      <c r="AJ1472" s="22" t="s">
        <v>6703</v>
      </c>
    </row>
    <row r="1473" spans="1:36" x14ac:dyDescent="0.2">
      <c r="A1473" s="5">
        <v>1482</v>
      </c>
      <c r="B1473" s="46">
        <v>330100238849</v>
      </c>
      <c r="C1473" s="47">
        <v>80940019463</v>
      </c>
      <c r="D1473" s="52" t="s">
        <v>2650</v>
      </c>
      <c r="E1473" s="50" t="s">
        <v>2651</v>
      </c>
      <c r="F1473" s="50" t="s">
        <v>1572</v>
      </c>
      <c r="G1473" s="49">
        <v>70</v>
      </c>
      <c r="H1473" s="49"/>
      <c r="I1473" s="50">
        <v>11639606</v>
      </c>
      <c r="J1473" s="50">
        <v>89158</v>
      </c>
      <c r="K1473" s="51"/>
      <c r="L1473" s="109"/>
      <c r="M1473" s="22">
        <v>124</v>
      </c>
      <c r="N1473" s="22"/>
      <c r="O1473" s="23">
        <v>1</v>
      </c>
      <c r="P1473" s="23">
        <v>1</v>
      </c>
      <c r="Q1473" s="19">
        <f t="shared" si="380"/>
        <v>-124</v>
      </c>
      <c r="R1473" s="19">
        <f t="shared" si="381"/>
        <v>-124</v>
      </c>
      <c r="S1473" s="5">
        <f t="shared" si="368"/>
        <v>0</v>
      </c>
      <c r="T1473" s="5">
        <f t="shared" si="369"/>
        <v>0</v>
      </c>
      <c r="U1473" s="5">
        <f t="shared" si="365"/>
        <v>0</v>
      </c>
      <c r="V1473" s="24">
        <v>0</v>
      </c>
      <c r="W1473" s="12">
        <f t="shared" si="366"/>
        <v>-15765.36</v>
      </c>
      <c r="X1473" s="12">
        <f t="shared" si="367"/>
        <v>-20520.760000000002</v>
      </c>
      <c r="Y1473" s="12">
        <f t="shared" si="370"/>
        <v>-36286.120000000003</v>
      </c>
      <c r="Z1473" s="52"/>
      <c r="AA1473" s="25">
        <f t="shared" si="379"/>
        <v>0</v>
      </c>
      <c r="AB1473" s="25"/>
      <c r="AC1473" s="25"/>
      <c r="AD1473" s="25"/>
      <c r="AE1473" s="24"/>
      <c r="AF1473" s="24"/>
      <c r="AG1473" s="109"/>
      <c r="AH1473" s="22" t="s">
        <v>93</v>
      </c>
      <c r="AI1473" s="26"/>
      <c r="AJ1473" s="22" t="s">
        <v>6703</v>
      </c>
    </row>
    <row r="1474" spans="1:36" x14ac:dyDescent="0.2">
      <c r="A1474" s="5">
        <v>1483</v>
      </c>
      <c r="B1474" s="46">
        <v>330100223433</v>
      </c>
      <c r="C1474" s="47">
        <v>41240015827</v>
      </c>
      <c r="D1474" s="52" t="s">
        <v>6706</v>
      </c>
      <c r="E1474" s="50" t="s">
        <v>2652</v>
      </c>
      <c r="F1474" s="50"/>
      <c r="G1474" s="49"/>
      <c r="H1474" s="49"/>
      <c r="I1474" s="50" t="s">
        <v>2653</v>
      </c>
      <c r="J1474" s="50">
        <v>18178911</v>
      </c>
      <c r="K1474" s="51"/>
      <c r="L1474" s="109"/>
      <c r="M1474" s="22">
        <v>992</v>
      </c>
      <c r="N1474" s="22"/>
      <c r="O1474" s="23">
        <v>1</v>
      </c>
      <c r="P1474" s="23">
        <v>1</v>
      </c>
      <c r="Q1474" s="19">
        <f t="shared" si="380"/>
        <v>-992</v>
      </c>
      <c r="R1474" s="19">
        <f t="shared" si="381"/>
        <v>-992</v>
      </c>
      <c r="S1474" s="5">
        <f t="shared" si="368"/>
        <v>0</v>
      </c>
      <c r="T1474" s="5">
        <f t="shared" si="369"/>
        <v>0</v>
      </c>
      <c r="U1474" s="5">
        <f t="shared" si="365"/>
        <v>0</v>
      </c>
      <c r="V1474" s="24">
        <v>0</v>
      </c>
      <c r="W1474" s="12">
        <f t="shared" si="366"/>
        <v>-126122.88</v>
      </c>
      <c r="X1474" s="12">
        <f t="shared" si="367"/>
        <v>-164166.08000000002</v>
      </c>
      <c r="Y1474" s="12">
        <f t="shared" si="370"/>
        <v>-290288.96000000002</v>
      </c>
      <c r="Z1474" s="52"/>
      <c r="AA1474" s="25">
        <f t="shared" si="379"/>
        <v>0</v>
      </c>
      <c r="AB1474" s="25"/>
      <c r="AC1474" s="25"/>
      <c r="AD1474" s="25"/>
      <c r="AE1474" s="24">
        <v>1</v>
      </c>
      <c r="AF1474" s="24"/>
      <c r="AG1474" s="109"/>
      <c r="AH1474" s="22" t="s">
        <v>93</v>
      </c>
      <c r="AI1474" s="26"/>
      <c r="AJ1474" s="22" t="s">
        <v>6703</v>
      </c>
    </row>
    <row r="1475" spans="1:36" x14ac:dyDescent="0.2">
      <c r="A1475" s="5">
        <v>1484</v>
      </c>
      <c r="B1475" s="46"/>
      <c r="C1475" s="47">
        <v>41240015827</v>
      </c>
      <c r="D1475" s="52" t="s">
        <v>6706</v>
      </c>
      <c r="E1475" s="50" t="s">
        <v>2652</v>
      </c>
      <c r="F1475" s="50"/>
      <c r="G1475" s="49"/>
      <c r="H1475" s="49"/>
      <c r="I1475" s="50" t="s">
        <v>2654</v>
      </c>
      <c r="J1475" s="50">
        <v>18178931</v>
      </c>
      <c r="K1475" s="51"/>
      <c r="L1475" s="109"/>
      <c r="M1475" s="22">
        <v>322</v>
      </c>
      <c r="N1475" s="22"/>
      <c r="O1475" s="23">
        <v>1</v>
      </c>
      <c r="P1475" s="23">
        <v>1</v>
      </c>
      <c r="Q1475" s="19">
        <f t="shared" si="380"/>
        <v>-322</v>
      </c>
      <c r="R1475" s="19">
        <f t="shared" si="381"/>
        <v>-322</v>
      </c>
      <c r="S1475" s="5">
        <f t="shared" si="368"/>
        <v>0</v>
      </c>
      <c r="T1475" s="5">
        <f t="shared" si="369"/>
        <v>0</v>
      </c>
      <c r="U1475" s="5">
        <f t="shared" si="365"/>
        <v>0</v>
      </c>
      <c r="V1475" s="24">
        <v>0</v>
      </c>
      <c r="W1475" s="12">
        <f t="shared" si="366"/>
        <v>-40939.08</v>
      </c>
      <c r="X1475" s="12">
        <f t="shared" si="367"/>
        <v>-53287.780000000006</v>
      </c>
      <c r="Y1475" s="12">
        <f t="shared" si="370"/>
        <v>-94226.860000000015</v>
      </c>
      <c r="Z1475" s="52"/>
      <c r="AA1475" s="25">
        <f t="shared" si="379"/>
        <v>0</v>
      </c>
      <c r="AB1475" s="25"/>
      <c r="AC1475" s="25"/>
      <c r="AD1475" s="25"/>
      <c r="AE1475" s="24">
        <v>1</v>
      </c>
      <c r="AF1475" s="24"/>
      <c r="AG1475" s="109"/>
      <c r="AH1475" s="22" t="s">
        <v>93</v>
      </c>
      <c r="AI1475" s="26"/>
      <c r="AJ1475" s="22" t="s">
        <v>6703</v>
      </c>
    </row>
    <row r="1476" spans="1:36" x14ac:dyDescent="0.2">
      <c r="A1476" s="5">
        <v>1485</v>
      </c>
      <c r="B1476" s="46">
        <v>330411071013</v>
      </c>
      <c r="C1476" s="47">
        <v>611216301825</v>
      </c>
      <c r="D1476" s="52" t="s">
        <v>2655</v>
      </c>
      <c r="E1476" s="50" t="s">
        <v>2656</v>
      </c>
      <c r="F1476" s="50" t="s">
        <v>1572</v>
      </c>
      <c r="G1476" s="49">
        <v>70</v>
      </c>
      <c r="H1476" s="49"/>
      <c r="I1476" s="50">
        <v>166162513</v>
      </c>
      <c r="J1476" s="50">
        <v>12711</v>
      </c>
      <c r="K1476" s="51"/>
      <c r="L1476" s="109"/>
      <c r="M1476" s="22">
        <v>730</v>
      </c>
      <c r="N1476" s="22"/>
      <c r="O1476" s="23">
        <v>1</v>
      </c>
      <c r="P1476" s="23">
        <v>1</v>
      </c>
      <c r="Q1476" s="19">
        <f t="shared" si="380"/>
        <v>-730</v>
      </c>
      <c r="R1476" s="19">
        <f t="shared" si="381"/>
        <v>-730</v>
      </c>
      <c r="S1476" s="5">
        <f t="shared" si="368"/>
        <v>0</v>
      </c>
      <c r="T1476" s="5">
        <f t="shared" si="369"/>
        <v>0</v>
      </c>
      <c r="U1476" s="5">
        <f t="shared" si="365"/>
        <v>0</v>
      </c>
      <c r="V1476" s="24">
        <v>0</v>
      </c>
      <c r="W1476" s="12">
        <f t="shared" si="366"/>
        <v>-92812.2</v>
      </c>
      <c r="X1476" s="12">
        <f t="shared" si="367"/>
        <v>-120807.70000000001</v>
      </c>
      <c r="Y1476" s="12">
        <f t="shared" si="370"/>
        <v>-213619.90000000002</v>
      </c>
      <c r="Z1476" s="52"/>
      <c r="AA1476" s="25">
        <f t="shared" si="379"/>
        <v>0</v>
      </c>
      <c r="AB1476" s="25"/>
      <c r="AC1476" s="25"/>
      <c r="AD1476" s="25"/>
      <c r="AE1476" s="24">
        <v>1</v>
      </c>
      <c r="AF1476" s="24"/>
      <c r="AG1476" s="109"/>
      <c r="AH1476" s="22" t="s">
        <v>93</v>
      </c>
      <c r="AI1476" s="26"/>
      <c r="AJ1476" s="22" t="s">
        <v>6703</v>
      </c>
    </row>
    <row r="1477" spans="1:36" x14ac:dyDescent="0.2">
      <c r="A1477" s="5">
        <v>1486</v>
      </c>
      <c r="B1477" s="46">
        <v>330100238816</v>
      </c>
      <c r="C1477" s="47">
        <v>80940017813</v>
      </c>
      <c r="D1477" s="117" t="s">
        <v>2657</v>
      </c>
      <c r="E1477" s="52" t="s">
        <v>2658</v>
      </c>
      <c r="F1477" s="52" t="s">
        <v>2659</v>
      </c>
      <c r="G1477" s="58" t="s">
        <v>49</v>
      </c>
      <c r="H1477" s="58"/>
      <c r="I1477" s="109">
        <v>16863829</v>
      </c>
      <c r="J1477" s="109">
        <v>88715</v>
      </c>
      <c r="K1477" s="118"/>
      <c r="L1477" s="109"/>
      <c r="M1477" s="109">
        <v>789</v>
      </c>
      <c r="N1477" s="109"/>
      <c r="O1477" s="23">
        <v>1</v>
      </c>
      <c r="P1477" s="31">
        <v>0</v>
      </c>
      <c r="Q1477" s="19">
        <f t="shared" si="380"/>
        <v>-789</v>
      </c>
      <c r="R1477" s="19">
        <f t="shared" si="381"/>
        <v>0</v>
      </c>
      <c r="S1477" s="5">
        <f t="shared" si="368"/>
        <v>0</v>
      </c>
      <c r="T1477" s="5">
        <f t="shared" si="369"/>
        <v>0</v>
      </c>
      <c r="U1477" s="5">
        <f t="shared" si="365"/>
        <v>0</v>
      </c>
      <c r="V1477" s="24">
        <v>0</v>
      </c>
      <c r="W1477" s="12">
        <f t="shared" si="366"/>
        <v>-100313.46</v>
      </c>
      <c r="X1477" s="12">
        <f t="shared" si="367"/>
        <v>0</v>
      </c>
      <c r="Y1477" s="12">
        <f t="shared" si="370"/>
        <v>-100313.46</v>
      </c>
      <c r="Z1477" s="109"/>
      <c r="AA1477" s="25">
        <f t="shared" si="379"/>
        <v>-789</v>
      </c>
      <c r="AB1477" s="25"/>
      <c r="AC1477" s="25"/>
      <c r="AD1477" s="25"/>
      <c r="AE1477" s="24">
        <v>1</v>
      </c>
      <c r="AF1477" s="24"/>
      <c r="AG1477" s="109"/>
      <c r="AH1477" s="22" t="s">
        <v>93</v>
      </c>
      <c r="AI1477" s="26"/>
      <c r="AJ1477" s="22" t="s">
        <v>6703</v>
      </c>
    </row>
    <row r="1478" spans="1:36" x14ac:dyDescent="0.2">
      <c r="A1478" s="5">
        <v>1487</v>
      </c>
      <c r="B1478" s="59">
        <v>331000010262</v>
      </c>
      <c r="C1478" s="82"/>
      <c r="D1478" s="52" t="s">
        <v>2660</v>
      </c>
      <c r="E1478" s="52" t="s">
        <v>950</v>
      </c>
      <c r="F1478" s="52"/>
      <c r="G1478" s="58"/>
      <c r="H1478" s="58"/>
      <c r="I1478" s="52">
        <v>8181129</v>
      </c>
      <c r="J1478" s="59">
        <v>88982</v>
      </c>
      <c r="K1478" s="51"/>
      <c r="L1478" s="52"/>
      <c r="M1478" s="22">
        <v>277</v>
      </c>
      <c r="N1478" s="22"/>
      <c r="O1478" s="23">
        <v>1</v>
      </c>
      <c r="P1478" s="23">
        <v>1</v>
      </c>
      <c r="Q1478" s="19">
        <f t="shared" si="380"/>
        <v>-277</v>
      </c>
      <c r="R1478" s="19">
        <f t="shared" si="381"/>
        <v>-277</v>
      </c>
      <c r="S1478" s="5">
        <f t="shared" si="368"/>
        <v>0</v>
      </c>
      <c r="T1478" s="5">
        <f t="shared" si="369"/>
        <v>0</v>
      </c>
      <c r="U1478" s="5">
        <f t="shared" si="365"/>
        <v>0</v>
      </c>
      <c r="V1478" s="24">
        <v>0</v>
      </c>
      <c r="W1478" s="12">
        <f t="shared" si="366"/>
        <v>-35217.78</v>
      </c>
      <c r="X1478" s="12">
        <f t="shared" si="367"/>
        <v>-45840.73</v>
      </c>
      <c r="Y1478" s="12">
        <f t="shared" si="370"/>
        <v>-81058.510000000009</v>
      </c>
      <c r="Z1478" s="52"/>
      <c r="AA1478" s="25">
        <f t="shared" si="379"/>
        <v>0</v>
      </c>
      <c r="AB1478" s="25"/>
      <c r="AC1478" s="25"/>
      <c r="AD1478" s="25"/>
      <c r="AE1478" s="24"/>
      <c r="AF1478" s="24"/>
      <c r="AG1478" s="52"/>
      <c r="AH1478" s="22" t="s">
        <v>93</v>
      </c>
      <c r="AI1478" s="26"/>
      <c r="AJ1478" s="22" t="s">
        <v>6703</v>
      </c>
    </row>
    <row r="1479" spans="1:36" x14ac:dyDescent="0.2">
      <c r="A1479" s="5">
        <v>1488</v>
      </c>
      <c r="B1479" s="59">
        <v>331000004664</v>
      </c>
      <c r="C1479" s="82">
        <v>990140005286</v>
      </c>
      <c r="D1479" s="119" t="s">
        <v>2661</v>
      </c>
      <c r="E1479" s="52" t="s">
        <v>2662</v>
      </c>
      <c r="F1479" s="52"/>
      <c r="G1479" s="58"/>
      <c r="H1479" s="58"/>
      <c r="I1479" s="59">
        <v>1391181</v>
      </c>
      <c r="J1479" s="59">
        <v>32143</v>
      </c>
      <c r="K1479" s="51"/>
      <c r="L1479" s="52"/>
      <c r="M1479" s="22">
        <v>263</v>
      </c>
      <c r="N1479" s="22"/>
      <c r="O1479" s="23">
        <v>1</v>
      </c>
      <c r="P1479" s="23">
        <v>1</v>
      </c>
      <c r="Q1479" s="19">
        <f t="shared" si="380"/>
        <v>-263</v>
      </c>
      <c r="R1479" s="19">
        <f t="shared" si="381"/>
        <v>-263</v>
      </c>
      <c r="S1479" s="5">
        <f t="shared" si="368"/>
        <v>0</v>
      </c>
      <c r="T1479" s="5">
        <f t="shared" si="369"/>
        <v>0</v>
      </c>
      <c r="U1479" s="5">
        <f t="shared" si="365"/>
        <v>0</v>
      </c>
      <c r="V1479" s="24">
        <v>0</v>
      </c>
      <c r="W1479" s="12">
        <f t="shared" si="366"/>
        <v>-33437.82</v>
      </c>
      <c r="X1479" s="12">
        <f t="shared" si="367"/>
        <v>-43523.87</v>
      </c>
      <c r="Y1479" s="12">
        <f t="shared" si="370"/>
        <v>-76961.69</v>
      </c>
      <c r="Z1479" s="52"/>
      <c r="AA1479" s="25">
        <f t="shared" si="379"/>
        <v>0</v>
      </c>
      <c r="AB1479" s="25"/>
      <c r="AC1479" s="25"/>
      <c r="AD1479" s="25"/>
      <c r="AE1479" s="24"/>
      <c r="AF1479" s="24"/>
      <c r="AG1479" s="52"/>
      <c r="AH1479" s="22" t="s">
        <v>93</v>
      </c>
      <c r="AI1479" s="26"/>
      <c r="AJ1479" s="22" t="s">
        <v>6703</v>
      </c>
    </row>
    <row r="1480" spans="1:36" x14ac:dyDescent="0.2">
      <c r="A1480" s="5">
        <v>1489</v>
      </c>
      <c r="B1480" s="59">
        <v>331010242477</v>
      </c>
      <c r="C1480" s="82">
        <v>700220301605</v>
      </c>
      <c r="D1480" s="119" t="s">
        <v>2663</v>
      </c>
      <c r="E1480" s="52" t="s">
        <v>2664</v>
      </c>
      <c r="F1480" s="52" t="s">
        <v>1974</v>
      </c>
      <c r="G1480" s="58" t="s">
        <v>49</v>
      </c>
      <c r="H1480" s="58"/>
      <c r="I1480" s="52">
        <v>1415077</v>
      </c>
      <c r="J1480" s="59">
        <v>37062</v>
      </c>
      <c r="K1480" s="51"/>
      <c r="L1480" s="52"/>
      <c r="M1480" s="22">
        <v>1454</v>
      </c>
      <c r="N1480" s="22"/>
      <c r="O1480" s="23">
        <v>1</v>
      </c>
      <c r="P1480" s="23">
        <v>0</v>
      </c>
      <c r="Q1480" s="19">
        <f t="shared" si="380"/>
        <v>-1454</v>
      </c>
      <c r="R1480" s="19">
        <f t="shared" si="381"/>
        <v>0</v>
      </c>
      <c r="S1480" s="5">
        <f t="shared" si="368"/>
        <v>0</v>
      </c>
      <c r="T1480" s="5">
        <f t="shared" si="369"/>
        <v>0</v>
      </c>
      <c r="U1480" s="5">
        <f t="shared" si="365"/>
        <v>0</v>
      </c>
      <c r="V1480" s="24">
        <v>0</v>
      </c>
      <c r="W1480" s="12">
        <f t="shared" si="366"/>
        <v>-184861.56</v>
      </c>
      <c r="X1480" s="12">
        <f t="shared" si="367"/>
        <v>0</v>
      </c>
      <c r="Y1480" s="12">
        <f t="shared" si="370"/>
        <v>-184861.56</v>
      </c>
      <c r="Z1480" s="52"/>
      <c r="AA1480" s="25">
        <f t="shared" si="379"/>
        <v>-1454</v>
      </c>
      <c r="AB1480" s="25"/>
      <c r="AC1480" s="25"/>
      <c r="AD1480" s="25"/>
      <c r="AE1480" s="24">
        <v>1</v>
      </c>
      <c r="AF1480" s="24"/>
      <c r="AG1480" s="52"/>
      <c r="AH1480" s="22" t="s">
        <v>93</v>
      </c>
      <c r="AI1480" s="26"/>
      <c r="AJ1480" s="22" t="s">
        <v>6703</v>
      </c>
    </row>
    <row r="1481" spans="1:36" x14ac:dyDescent="0.2">
      <c r="A1481" s="5">
        <v>1490</v>
      </c>
      <c r="B1481" s="59">
        <v>331010329861</v>
      </c>
      <c r="C1481" s="82">
        <v>630882400541</v>
      </c>
      <c r="D1481" s="52" t="s">
        <v>2665</v>
      </c>
      <c r="E1481" s="52" t="s">
        <v>2666</v>
      </c>
      <c r="F1481" s="52" t="s">
        <v>2659</v>
      </c>
      <c r="G1481" s="58">
        <v>47</v>
      </c>
      <c r="H1481" s="58">
        <v>1</v>
      </c>
      <c r="I1481" s="52" t="s">
        <v>2667</v>
      </c>
      <c r="J1481" s="59">
        <v>88983</v>
      </c>
      <c r="K1481" s="51"/>
      <c r="L1481" s="52"/>
      <c r="M1481" s="22">
        <v>1383</v>
      </c>
      <c r="N1481" s="22"/>
      <c r="O1481" s="23">
        <v>1</v>
      </c>
      <c r="P1481" s="23">
        <v>1</v>
      </c>
      <c r="Q1481" s="19">
        <f t="shared" si="380"/>
        <v>-1383</v>
      </c>
      <c r="R1481" s="19">
        <f t="shared" si="381"/>
        <v>-1383</v>
      </c>
      <c r="S1481" s="5">
        <f t="shared" si="368"/>
        <v>0</v>
      </c>
      <c r="T1481" s="5">
        <f t="shared" si="369"/>
        <v>0</v>
      </c>
      <c r="U1481" s="5">
        <f t="shared" si="365"/>
        <v>0</v>
      </c>
      <c r="V1481" s="24">
        <v>0</v>
      </c>
      <c r="W1481" s="12">
        <f t="shared" si="366"/>
        <v>-175834.62</v>
      </c>
      <c r="X1481" s="12">
        <f t="shared" si="367"/>
        <v>-228872.67</v>
      </c>
      <c r="Y1481" s="12">
        <f t="shared" si="370"/>
        <v>-404707.29000000004</v>
      </c>
      <c r="Z1481" s="52"/>
      <c r="AA1481" s="25">
        <f t="shared" si="379"/>
        <v>0</v>
      </c>
      <c r="AB1481" s="25"/>
      <c r="AC1481" s="25"/>
      <c r="AD1481" s="25"/>
      <c r="AE1481" s="24"/>
      <c r="AF1481" s="24"/>
      <c r="AG1481" s="52"/>
      <c r="AH1481" s="22" t="s">
        <v>93</v>
      </c>
      <c r="AI1481" s="26"/>
      <c r="AJ1481" s="22" t="s">
        <v>6703</v>
      </c>
    </row>
    <row r="1482" spans="1:36" x14ac:dyDescent="0.2">
      <c r="A1482" s="5">
        <v>1491</v>
      </c>
      <c r="B1482" s="59">
        <v>331012066670</v>
      </c>
      <c r="C1482" s="82">
        <v>380104301566</v>
      </c>
      <c r="D1482" s="52" t="s">
        <v>2668</v>
      </c>
      <c r="E1482" s="52" t="s">
        <v>2669</v>
      </c>
      <c r="F1482" s="52" t="s">
        <v>2289</v>
      </c>
      <c r="G1482" s="58">
        <v>41</v>
      </c>
      <c r="H1482" s="58">
        <v>5</v>
      </c>
      <c r="I1482" s="52">
        <v>15653364</v>
      </c>
      <c r="J1482" s="59" t="s">
        <v>228</v>
      </c>
      <c r="K1482" s="51"/>
      <c r="L1482" s="52"/>
      <c r="M1482" s="22">
        <v>290</v>
      </c>
      <c r="N1482" s="22"/>
      <c r="O1482" s="23">
        <v>0</v>
      </c>
      <c r="P1482" s="23">
        <v>1</v>
      </c>
      <c r="Q1482" s="19">
        <f t="shared" si="380"/>
        <v>0</v>
      </c>
      <c r="R1482" s="19">
        <f t="shared" si="381"/>
        <v>-290</v>
      </c>
      <c r="S1482" s="5">
        <f t="shared" si="368"/>
        <v>0</v>
      </c>
      <c r="T1482" s="5">
        <f t="shared" si="369"/>
        <v>0</v>
      </c>
      <c r="U1482" s="5">
        <f t="shared" si="365"/>
        <v>0</v>
      </c>
      <c r="V1482" s="24">
        <v>0</v>
      </c>
      <c r="W1482" s="12">
        <f t="shared" si="366"/>
        <v>0</v>
      </c>
      <c r="X1482" s="12">
        <f t="shared" si="367"/>
        <v>-47992.100000000006</v>
      </c>
      <c r="Y1482" s="12">
        <f t="shared" si="370"/>
        <v>-47992.100000000006</v>
      </c>
      <c r="Z1482" s="52"/>
      <c r="AA1482" s="25">
        <f t="shared" si="379"/>
        <v>290</v>
      </c>
      <c r="AB1482" s="25"/>
      <c r="AC1482" s="25"/>
      <c r="AD1482" s="25"/>
      <c r="AE1482" s="24"/>
      <c r="AF1482" s="24"/>
      <c r="AG1482" s="52"/>
      <c r="AH1482" s="22" t="s">
        <v>93</v>
      </c>
      <c r="AI1482" s="26"/>
      <c r="AJ1482" s="22" t="s">
        <v>6703</v>
      </c>
    </row>
    <row r="1483" spans="1:36" x14ac:dyDescent="0.2">
      <c r="A1483" s="5">
        <v>1492</v>
      </c>
      <c r="B1483" s="59">
        <v>331012304672</v>
      </c>
      <c r="C1483" s="82"/>
      <c r="D1483" s="48" t="s">
        <v>2670</v>
      </c>
      <c r="E1483" s="52" t="s">
        <v>2671</v>
      </c>
      <c r="F1483" s="52" t="s">
        <v>2393</v>
      </c>
      <c r="G1483" s="58" t="s">
        <v>49</v>
      </c>
      <c r="H1483" s="58"/>
      <c r="I1483" s="52">
        <v>112244988</v>
      </c>
      <c r="J1483" s="59">
        <v>122720</v>
      </c>
      <c r="K1483" s="51"/>
      <c r="L1483" s="52"/>
      <c r="M1483" s="22">
        <v>609</v>
      </c>
      <c r="N1483" s="22"/>
      <c r="O1483" s="23">
        <v>1</v>
      </c>
      <c r="P1483" s="23">
        <v>0</v>
      </c>
      <c r="Q1483" s="19">
        <f t="shared" si="380"/>
        <v>-609</v>
      </c>
      <c r="R1483" s="19">
        <f t="shared" si="381"/>
        <v>0</v>
      </c>
      <c r="S1483" s="5">
        <f t="shared" si="368"/>
        <v>0</v>
      </c>
      <c r="T1483" s="5">
        <f t="shared" si="369"/>
        <v>0</v>
      </c>
      <c r="U1483" s="5">
        <f t="shared" si="365"/>
        <v>0</v>
      </c>
      <c r="V1483" s="24">
        <v>0</v>
      </c>
      <c r="W1483" s="12">
        <f t="shared" si="366"/>
        <v>-77428.259999999995</v>
      </c>
      <c r="X1483" s="12">
        <f t="shared" si="367"/>
        <v>0</v>
      </c>
      <c r="Y1483" s="12">
        <f t="shared" si="370"/>
        <v>-77428.259999999995</v>
      </c>
      <c r="Z1483" s="58"/>
      <c r="AA1483" s="25">
        <f t="shared" si="379"/>
        <v>-609</v>
      </c>
      <c r="AB1483" s="25"/>
      <c r="AC1483" s="25"/>
      <c r="AD1483" s="25"/>
      <c r="AE1483" s="24"/>
      <c r="AF1483" s="24"/>
      <c r="AG1483" s="52"/>
      <c r="AH1483" s="22" t="s">
        <v>93</v>
      </c>
      <c r="AI1483" s="26"/>
      <c r="AJ1483" s="22" t="s">
        <v>6703</v>
      </c>
    </row>
    <row r="1484" spans="1:36" x14ac:dyDescent="0.2">
      <c r="A1484" s="5">
        <v>1493</v>
      </c>
      <c r="B1484" s="59">
        <v>330100211253</v>
      </c>
      <c r="C1484" s="82">
        <v>75111400087</v>
      </c>
      <c r="D1484" s="48" t="s">
        <v>2672</v>
      </c>
      <c r="E1484" s="52" t="s">
        <v>2673</v>
      </c>
      <c r="F1484" s="52" t="s">
        <v>2615</v>
      </c>
      <c r="G1484" s="58">
        <v>3</v>
      </c>
      <c r="H1484" s="58">
        <v>1</v>
      </c>
      <c r="I1484" s="52">
        <v>3986447</v>
      </c>
      <c r="J1484" s="59"/>
      <c r="K1484" s="51"/>
      <c r="L1484" s="52"/>
      <c r="M1484" s="52">
        <v>1947</v>
      </c>
      <c r="N1484" s="52"/>
      <c r="O1484" s="23">
        <v>0</v>
      </c>
      <c r="P1484" s="31">
        <v>1</v>
      </c>
      <c r="Q1484" s="19">
        <f t="shared" si="380"/>
        <v>0</v>
      </c>
      <c r="R1484" s="19">
        <f t="shared" si="381"/>
        <v>-1947</v>
      </c>
      <c r="S1484" s="5">
        <f t="shared" si="368"/>
        <v>0</v>
      </c>
      <c r="T1484" s="5">
        <f t="shared" si="369"/>
        <v>0</v>
      </c>
      <c r="U1484" s="5">
        <f t="shared" si="365"/>
        <v>0</v>
      </c>
      <c r="V1484" s="24">
        <v>0</v>
      </c>
      <c r="W1484" s="12">
        <f t="shared" si="366"/>
        <v>0</v>
      </c>
      <c r="X1484" s="12">
        <f t="shared" si="367"/>
        <v>-322209.03000000003</v>
      </c>
      <c r="Y1484" s="12">
        <f t="shared" si="370"/>
        <v>-322209.03000000003</v>
      </c>
      <c r="Z1484" s="52"/>
      <c r="AA1484" s="25">
        <f t="shared" si="379"/>
        <v>1947</v>
      </c>
      <c r="AB1484" s="25"/>
      <c r="AC1484" s="25"/>
      <c r="AD1484" s="25"/>
      <c r="AE1484" s="24">
        <v>-1</v>
      </c>
      <c r="AF1484" s="24" t="s">
        <v>6582</v>
      </c>
      <c r="AG1484" s="52"/>
      <c r="AH1484" s="22" t="s">
        <v>93</v>
      </c>
      <c r="AI1484" s="26"/>
      <c r="AJ1484" s="22" t="s">
        <v>6703</v>
      </c>
    </row>
    <row r="1485" spans="1:36" x14ac:dyDescent="0.2">
      <c r="A1485" s="5">
        <v>1494</v>
      </c>
      <c r="B1485" s="59"/>
      <c r="C1485" s="82">
        <v>1024301443</v>
      </c>
      <c r="D1485" s="48" t="s">
        <v>6524</v>
      </c>
      <c r="E1485" s="52" t="s">
        <v>6525</v>
      </c>
      <c r="F1485" s="52" t="s">
        <v>1471</v>
      </c>
      <c r="G1485" s="58">
        <v>26</v>
      </c>
      <c r="H1485" s="58">
        <v>30</v>
      </c>
      <c r="I1485" s="19">
        <v>14826685</v>
      </c>
      <c r="J1485" s="59">
        <v>51805</v>
      </c>
      <c r="K1485" s="51"/>
      <c r="L1485" s="52"/>
      <c r="M1485" s="52">
        <v>334</v>
      </c>
      <c r="N1485" s="52"/>
      <c r="O1485" s="23">
        <v>1</v>
      </c>
      <c r="P1485" s="23">
        <v>1</v>
      </c>
      <c r="Q1485" s="19">
        <f t="shared" si="380"/>
        <v>-334</v>
      </c>
      <c r="R1485" s="19">
        <f t="shared" si="381"/>
        <v>-334</v>
      </c>
      <c r="S1485" s="5">
        <f t="shared" si="368"/>
        <v>0</v>
      </c>
      <c r="T1485" s="5">
        <f t="shared" si="369"/>
        <v>0</v>
      </c>
      <c r="U1485" s="5">
        <f t="shared" si="365"/>
        <v>0</v>
      </c>
      <c r="V1485" s="24">
        <v>0</v>
      </c>
      <c r="W1485" s="12">
        <f t="shared" si="366"/>
        <v>-42464.76</v>
      </c>
      <c r="X1485" s="12">
        <f t="shared" si="367"/>
        <v>-55273.66</v>
      </c>
      <c r="Y1485" s="12">
        <f t="shared" si="370"/>
        <v>-97738.420000000013</v>
      </c>
      <c r="Z1485" s="52"/>
      <c r="AA1485" s="25">
        <f t="shared" si="379"/>
        <v>0</v>
      </c>
      <c r="AB1485" s="25"/>
      <c r="AC1485" s="25"/>
      <c r="AD1485" s="25"/>
      <c r="AE1485" s="24"/>
      <c r="AF1485" s="24"/>
      <c r="AG1485" s="52"/>
      <c r="AH1485" s="22" t="s">
        <v>93</v>
      </c>
      <c r="AI1485" s="26"/>
      <c r="AJ1485" s="22" t="s">
        <v>6703</v>
      </c>
    </row>
    <row r="1486" spans="1:36" x14ac:dyDescent="0.2">
      <c r="A1486" s="5">
        <v>1495</v>
      </c>
      <c r="B1486" s="59">
        <v>331000047239</v>
      </c>
      <c r="C1486" s="82">
        <v>940003849</v>
      </c>
      <c r="D1486" s="52" t="s">
        <v>2674</v>
      </c>
      <c r="E1486" s="52" t="s">
        <v>2675</v>
      </c>
      <c r="F1486" s="52" t="s">
        <v>2450</v>
      </c>
      <c r="G1486" s="58" t="s">
        <v>2676</v>
      </c>
      <c r="H1486" s="58">
        <v>21</v>
      </c>
      <c r="I1486" s="52">
        <v>2418134</v>
      </c>
      <c r="J1486" s="59">
        <v>48704</v>
      </c>
      <c r="K1486" s="51"/>
      <c r="L1486" s="52"/>
      <c r="M1486" s="22">
        <v>178</v>
      </c>
      <c r="N1486" s="22"/>
      <c r="O1486" s="23">
        <v>1</v>
      </c>
      <c r="P1486" s="23">
        <v>1</v>
      </c>
      <c r="Q1486" s="19">
        <f t="shared" si="380"/>
        <v>-178</v>
      </c>
      <c r="R1486" s="19">
        <f t="shared" si="381"/>
        <v>-178</v>
      </c>
      <c r="S1486" s="5">
        <f t="shared" si="368"/>
        <v>0</v>
      </c>
      <c r="T1486" s="5">
        <f t="shared" si="369"/>
        <v>0</v>
      </c>
      <c r="U1486" s="5">
        <f t="shared" si="365"/>
        <v>0</v>
      </c>
      <c r="V1486" s="24">
        <v>0</v>
      </c>
      <c r="W1486" s="12">
        <f t="shared" si="366"/>
        <v>-22630.920000000002</v>
      </c>
      <c r="X1486" s="12">
        <f t="shared" si="367"/>
        <v>-29457.22</v>
      </c>
      <c r="Y1486" s="12">
        <f t="shared" si="370"/>
        <v>-52088.14</v>
      </c>
      <c r="Z1486" s="52"/>
      <c r="AA1486" s="25">
        <f t="shared" si="379"/>
        <v>0</v>
      </c>
      <c r="AB1486" s="25"/>
      <c r="AC1486" s="25"/>
      <c r="AD1486" s="25"/>
      <c r="AE1486" s="24"/>
      <c r="AF1486" s="24"/>
      <c r="AG1486" s="52"/>
      <c r="AH1486" s="22" t="s">
        <v>93</v>
      </c>
      <c r="AI1486" s="26"/>
      <c r="AJ1486" s="22" t="s">
        <v>6703</v>
      </c>
    </row>
    <row r="1487" spans="1:36" x14ac:dyDescent="0.2">
      <c r="A1487" s="5">
        <v>1496</v>
      </c>
      <c r="B1487" s="59">
        <v>600900183250</v>
      </c>
      <c r="C1487" s="82">
        <v>11240002483</v>
      </c>
      <c r="D1487" s="74" t="s">
        <v>2677</v>
      </c>
      <c r="E1487" s="52" t="s">
        <v>2678</v>
      </c>
      <c r="F1487" s="52" t="s">
        <v>2450</v>
      </c>
      <c r="G1487" s="58">
        <v>10</v>
      </c>
      <c r="H1487" s="58"/>
      <c r="I1487" s="52">
        <v>15267146</v>
      </c>
      <c r="J1487" s="59">
        <v>123026</v>
      </c>
      <c r="K1487" s="51"/>
      <c r="L1487" s="52"/>
      <c r="M1487" s="22">
        <v>1167</v>
      </c>
      <c r="N1487" s="22"/>
      <c r="O1487" s="23">
        <v>1</v>
      </c>
      <c r="P1487" s="23">
        <v>1</v>
      </c>
      <c r="Q1487" s="19">
        <f t="shared" si="380"/>
        <v>-1167</v>
      </c>
      <c r="R1487" s="19">
        <f t="shared" si="381"/>
        <v>-1167</v>
      </c>
      <c r="S1487" s="5">
        <f t="shared" si="368"/>
        <v>0</v>
      </c>
      <c r="T1487" s="5">
        <f t="shared" si="369"/>
        <v>0</v>
      </c>
      <c r="U1487" s="5">
        <f t="shared" si="365"/>
        <v>0</v>
      </c>
      <c r="V1487" s="24">
        <v>0</v>
      </c>
      <c r="W1487" s="12">
        <f t="shared" si="366"/>
        <v>-148372.38</v>
      </c>
      <c r="X1487" s="12">
        <f t="shared" si="367"/>
        <v>-193126.83000000002</v>
      </c>
      <c r="Y1487" s="12">
        <f t="shared" si="370"/>
        <v>-341499.21</v>
      </c>
      <c r="Z1487" s="52"/>
      <c r="AA1487" s="25">
        <f t="shared" si="379"/>
        <v>0</v>
      </c>
      <c r="AB1487" s="25"/>
      <c r="AC1487" s="25"/>
      <c r="AD1487" s="25"/>
      <c r="AE1487" s="24">
        <v>1</v>
      </c>
      <c r="AF1487" s="24"/>
      <c r="AG1487" s="52"/>
      <c r="AH1487" s="22" t="s">
        <v>93</v>
      </c>
      <c r="AI1487" s="26"/>
      <c r="AJ1487" s="22" t="s">
        <v>6703</v>
      </c>
    </row>
    <row r="1488" spans="1:36" x14ac:dyDescent="0.2">
      <c r="A1488" s="5">
        <v>1497</v>
      </c>
      <c r="B1488" s="46">
        <v>600700018543</v>
      </c>
      <c r="C1488" s="47">
        <v>930640000193</v>
      </c>
      <c r="D1488" s="52" t="s">
        <v>2679</v>
      </c>
      <c r="E1488" s="50" t="s">
        <v>2680</v>
      </c>
      <c r="F1488" s="50" t="s">
        <v>2605</v>
      </c>
      <c r="G1488" s="49">
        <v>50</v>
      </c>
      <c r="H1488" s="49">
        <v>10</v>
      </c>
      <c r="I1488" s="50">
        <v>15023490</v>
      </c>
      <c r="J1488" s="46">
        <v>88068</v>
      </c>
      <c r="K1488" s="51"/>
      <c r="L1488" s="50"/>
      <c r="M1488" s="22">
        <v>148</v>
      </c>
      <c r="N1488" s="22"/>
      <c r="O1488" s="23">
        <v>1</v>
      </c>
      <c r="P1488" s="23">
        <v>1</v>
      </c>
      <c r="Q1488" s="19">
        <f t="shared" si="380"/>
        <v>-148</v>
      </c>
      <c r="R1488" s="19">
        <f t="shared" si="381"/>
        <v>-148</v>
      </c>
      <c r="S1488" s="5">
        <f t="shared" si="368"/>
        <v>0</v>
      </c>
      <c r="T1488" s="5">
        <f t="shared" si="369"/>
        <v>0</v>
      </c>
      <c r="U1488" s="5">
        <f t="shared" ref="U1488:U1551" si="382">(vod+kan)*T1488</f>
        <v>0</v>
      </c>
      <c r="V1488" s="24">
        <v>0</v>
      </c>
      <c r="W1488" s="12">
        <f t="shared" ref="W1488:W1542" si="383">IF( OR(AH1488="респ.бюджет",AH1488="гор.бюджет",AH1488="обл.бюджет"),vod_b,IF(AH1488="район",vod_r,IF(AH1488="талсуат",vod_tal,IF(AH1488="коммунал.хоз-во",vod_kom,vod))))*Q1488</f>
        <v>-18816.72</v>
      </c>
      <c r="X1488" s="12">
        <f t="shared" ref="X1488:X1542" si="384">IF( OR(AH1488="респ.бюджет",AH1488="гор.бюджет",AH1488="обл.бюджет"),kan_b,IF(AH1488="район",kan_r,IF(AH1488="талсуат",kan_tal,IF(AH1488="коммунал.хоз-во",kan_kom,kan))))*R1488</f>
        <v>-24492.52</v>
      </c>
      <c r="Y1488" s="12">
        <f t="shared" si="370"/>
        <v>-43309.240000000005</v>
      </c>
      <c r="Z1488" s="52"/>
      <c r="AA1488" s="25">
        <f t="shared" si="379"/>
        <v>0</v>
      </c>
      <c r="AB1488" s="25"/>
      <c r="AC1488" s="25"/>
      <c r="AD1488" s="25"/>
      <c r="AE1488" s="24"/>
      <c r="AF1488" s="24"/>
      <c r="AG1488" s="50"/>
      <c r="AH1488" s="22" t="s">
        <v>93</v>
      </c>
      <c r="AI1488" s="26"/>
      <c r="AJ1488" s="22" t="s">
        <v>6703</v>
      </c>
    </row>
    <row r="1489" spans="1:36" x14ac:dyDescent="0.2">
      <c r="A1489" s="5">
        <v>1498</v>
      </c>
      <c r="B1489" s="46">
        <v>330120273131</v>
      </c>
      <c r="C1489" s="47">
        <v>870130401091</v>
      </c>
      <c r="D1489" s="52" t="s">
        <v>2681</v>
      </c>
      <c r="E1489" s="50" t="s">
        <v>2682</v>
      </c>
      <c r="F1489" s="50" t="s">
        <v>2450</v>
      </c>
      <c r="G1489" s="49" t="s">
        <v>2676</v>
      </c>
      <c r="H1489" s="49">
        <v>42</v>
      </c>
      <c r="I1489" s="50">
        <v>97897822</v>
      </c>
      <c r="J1489" s="46">
        <v>267933</v>
      </c>
      <c r="K1489" s="51"/>
      <c r="L1489" s="50"/>
      <c r="M1489" s="22">
        <v>216</v>
      </c>
      <c r="N1489" s="22"/>
      <c r="O1489" s="23">
        <v>1</v>
      </c>
      <c r="P1489" s="23">
        <v>1</v>
      </c>
      <c r="Q1489" s="19">
        <f t="shared" si="380"/>
        <v>-216</v>
      </c>
      <c r="R1489" s="19">
        <f t="shared" si="381"/>
        <v>-216</v>
      </c>
      <c r="S1489" s="5">
        <f t="shared" ref="S1489:S1552" si="385">IF(OR(AND(AH1489="кафе",Q1489&lt;25),AND(AH1489="рестораны",Q1489&lt;110),AND(AH1489="гостиницы",Q1489&lt;70),AND(AH1489="азс и автомойки",Q1489&lt;160),AND(AH1489="сауны",Q1489&lt;80),AND(AH1489="бани",Q1489&lt;50)),1,0)</f>
        <v>0</v>
      </c>
      <c r="T1489" s="5">
        <f t="shared" ref="T1489:T1552" si="386">S1489*IF(AH1489="кафе",25-Q1489,IF(AH1489="рестораны",110-Q1489,IF(AH1489="гостиницы",70-Q1489,IF(AH1489="азс и автомойки",160-Q1489,IF(AH1489="сауны",80-Q1489,IF(AH1489="бани",50-Q1489,0))))))</f>
        <v>0</v>
      </c>
      <c r="U1489" s="5">
        <f t="shared" si="382"/>
        <v>0</v>
      </c>
      <c r="V1489" s="24">
        <v>0</v>
      </c>
      <c r="W1489" s="12">
        <f t="shared" si="383"/>
        <v>-27462.240000000002</v>
      </c>
      <c r="X1489" s="12">
        <f t="shared" si="384"/>
        <v>-35745.840000000004</v>
      </c>
      <c r="Y1489" s="12">
        <f t="shared" si="370"/>
        <v>-63208.08</v>
      </c>
      <c r="Z1489" s="52"/>
      <c r="AA1489" s="25">
        <f t="shared" si="379"/>
        <v>0</v>
      </c>
      <c r="AB1489" s="25"/>
      <c r="AC1489" s="25"/>
      <c r="AD1489" s="25"/>
      <c r="AE1489" s="24"/>
      <c r="AF1489" s="24"/>
      <c r="AG1489" s="50"/>
      <c r="AH1489" s="22" t="s">
        <v>93</v>
      </c>
      <c r="AI1489" s="26"/>
      <c r="AJ1489" s="22" t="s">
        <v>6703</v>
      </c>
    </row>
    <row r="1490" spans="1:36" x14ac:dyDescent="0.2">
      <c r="A1490" s="5">
        <v>1499</v>
      </c>
      <c r="B1490" s="46">
        <v>331000004400</v>
      </c>
      <c r="C1490" s="47"/>
      <c r="D1490" s="52" t="s">
        <v>2683</v>
      </c>
      <c r="E1490" s="50" t="s">
        <v>2684</v>
      </c>
      <c r="F1490" s="50"/>
      <c r="G1490" s="49"/>
      <c r="H1490" s="49"/>
      <c r="I1490" s="19">
        <v>0</v>
      </c>
      <c r="J1490" s="46"/>
      <c r="K1490" s="51"/>
      <c r="L1490" s="50"/>
      <c r="M1490" s="22">
        <v>0</v>
      </c>
      <c r="N1490" s="22"/>
      <c r="O1490" s="23">
        <v>1</v>
      </c>
      <c r="P1490" s="23">
        <v>1</v>
      </c>
      <c r="Q1490" s="19">
        <f t="shared" si="380"/>
        <v>0</v>
      </c>
      <c r="R1490" s="19">
        <f t="shared" si="381"/>
        <v>0</v>
      </c>
      <c r="S1490" s="5">
        <f t="shared" si="385"/>
        <v>0</v>
      </c>
      <c r="T1490" s="5">
        <f t="shared" si="386"/>
        <v>0</v>
      </c>
      <c r="U1490" s="5">
        <f t="shared" si="382"/>
        <v>0</v>
      </c>
      <c r="V1490" s="24">
        <v>0</v>
      </c>
      <c r="W1490" s="12">
        <f t="shared" si="383"/>
        <v>0</v>
      </c>
      <c r="X1490" s="12">
        <f t="shared" si="384"/>
        <v>0</v>
      </c>
      <c r="Y1490" s="12">
        <f t="shared" ref="Y1490:Y1553" si="387">W1490+X1490+AC1490</f>
        <v>0</v>
      </c>
      <c r="Z1490" s="52"/>
      <c r="AA1490" s="25">
        <f t="shared" si="379"/>
        <v>0</v>
      </c>
      <c r="AB1490" s="25"/>
      <c r="AC1490" s="25"/>
      <c r="AD1490" s="25"/>
      <c r="AE1490" s="24"/>
      <c r="AF1490" s="24"/>
      <c r="AG1490" s="50"/>
      <c r="AH1490" s="22" t="s">
        <v>93</v>
      </c>
      <c r="AI1490" s="26"/>
      <c r="AJ1490" s="22" t="s">
        <v>6703</v>
      </c>
    </row>
    <row r="1491" spans="1:36" x14ac:dyDescent="0.2">
      <c r="A1491" s="5">
        <v>1500</v>
      </c>
      <c r="B1491" s="120">
        <v>90511016331</v>
      </c>
      <c r="C1491" s="121">
        <v>700210402102</v>
      </c>
      <c r="D1491" s="109" t="s">
        <v>2685</v>
      </c>
      <c r="E1491" s="109" t="s">
        <v>2686</v>
      </c>
      <c r="F1491" s="109" t="s">
        <v>2687</v>
      </c>
      <c r="G1491" s="122">
        <v>50</v>
      </c>
      <c r="H1491" s="122">
        <v>9</v>
      </c>
      <c r="I1491" s="109">
        <v>2386729</v>
      </c>
      <c r="J1491" s="120">
        <v>2019771</v>
      </c>
      <c r="K1491" s="123"/>
      <c r="L1491" s="109"/>
      <c r="M1491" s="22">
        <v>189</v>
      </c>
      <c r="N1491" s="22"/>
      <c r="O1491" s="23">
        <v>1</v>
      </c>
      <c r="P1491" s="23">
        <v>1</v>
      </c>
      <c r="Q1491" s="19">
        <f t="shared" si="380"/>
        <v>-189</v>
      </c>
      <c r="R1491" s="19">
        <f t="shared" si="381"/>
        <v>-189</v>
      </c>
      <c r="S1491" s="5">
        <f t="shared" si="385"/>
        <v>0</v>
      </c>
      <c r="T1491" s="5">
        <f t="shared" si="386"/>
        <v>0</v>
      </c>
      <c r="U1491" s="5">
        <f t="shared" si="382"/>
        <v>0</v>
      </c>
      <c r="V1491" s="24">
        <v>0</v>
      </c>
      <c r="W1491" s="12">
        <f t="shared" si="383"/>
        <v>-24029.46</v>
      </c>
      <c r="X1491" s="12">
        <f t="shared" si="384"/>
        <v>-31277.61</v>
      </c>
      <c r="Y1491" s="12">
        <f t="shared" si="387"/>
        <v>-55307.07</v>
      </c>
      <c r="Z1491" s="96"/>
      <c r="AA1491" s="25">
        <f t="shared" si="379"/>
        <v>0</v>
      </c>
      <c r="AB1491" s="25"/>
      <c r="AC1491" s="25"/>
      <c r="AD1491" s="25"/>
      <c r="AE1491" s="24">
        <v>1</v>
      </c>
      <c r="AF1491" s="24"/>
      <c r="AG1491" s="109"/>
      <c r="AH1491" s="22" t="s">
        <v>93</v>
      </c>
      <c r="AI1491" s="26"/>
      <c r="AJ1491" s="22" t="s">
        <v>6703</v>
      </c>
    </row>
    <row r="1492" spans="1:36" x14ac:dyDescent="0.2">
      <c r="A1492" s="5">
        <v>1501</v>
      </c>
      <c r="B1492" s="120">
        <v>330120097620</v>
      </c>
      <c r="C1492" s="121">
        <v>840511300240</v>
      </c>
      <c r="D1492" s="109" t="s">
        <v>2688</v>
      </c>
      <c r="E1492" s="109" t="s">
        <v>2689</v>
      </c>
      <c r="F1492" s="109" t="s">
        <v>494</v>
      </c>
      <c r="G1492" s="122">
        <v>212</v>
      </c>
      <c r="H1492" s="122" t="s">
        <v>134</v>
      </c>
      <c r="I1492" s="109">
        <v>2559888</v>
      </c>
      <c r="J1492" s="120">
        <v>828811</v>
      </c>
      <c r="K1492" s="123"/>
      <c r="L1492" s="109"/>
      <c r="M1492" s="22">
        <v>1162</v>
      </c>
      <c r="N1492" s="22"/>
      <c r="O1492" s="23">
        <v>1</v>
      </c>
      <c r="P1492" s="23">
        <v>1</v>
      </c>
      <c r="Q1492" s="19">
        <f t="shared" si="380"/>
        <v>-1162</v>
      </c>
      <c r="R1492" s="19">
        <v>0</v>
      </c>
      <c r="S1492" s="5">
        <f t="shared" si="385"/>
        <v>0</v>
      </c>
      <c r="T1492" s="5">
        <f t="shared" si="386"/>
        <v>0</v>
      </c>
      <c r="U1492" s="5">
        <f t="shared" si="382"/>
        <v>0</v>
      </c>
      <c r="V1492" s="24">
        <v>0</v>
      </c>
      <c r="W1492" s="12">
        <f t="shared" si="383"/>
        <v>-147736.68</v>
      </c>
      <c r="X1492" s="12">
        <f t="shared" si="384"/>
        <v>0</v>
      </c>
      <c r="Y1492" s="12">
        <f t="shared" si="387"/>
        <v>-147736.68</v>
      </c>
      <c r="Z1492" s="96"/>
      <c r="AA1492" s="25">
        <f t="shared" si="379"/>
        <v>-1162</v>
      </c>
      <c r="AB1492" s="25"/>
      <c r="AC1492" s="25"/>
      <c r="AD1492" s="25"/>
      <c r="AE1492" s="24"/>
      <c r="AF1492" s="24"/>
      <c r="AG1492" s="109"/>
      <c r="AH1492" s="22" t="s">
        <v>93</v>
      </c>
      <c r="AI1492" s="26"/>
      <c r="AJ1492" s="22" t="s">
        <v>6703</v>
      </c>
    </row>
    <row r="1493" spans="1:36" x14ac:dyDescent="0.2">
      <c r="A1493" s="5">
        <v>1502</v>
      </c>
      <c r="B1493" s="59">
        <v>330100219454</v>
      </c>
      <c r="C1493" s="82"/>
      <c r="D1493" s="52" t="s">
        <v>2690</v>
      </c>
      <c r="E1493" s="52" t="s">
        <v>2691</v>
      </c>
      <c r="F1493" s="52"/>
      <c r="G1493" s="58"/>
      <c r="H1493" s="58"/>
      <c r="I1493" s="19">
        <v>0</v>
      </c>
      <c r="J1493" s="59"/>
      <c r="K1493" s="51"/>
      <c r="L1493" s="52"/>
      <c r="M1493" s="22">
        <v>0</v>
      </c>
      <c r="N1493" s="22"/>
      <c r="O1493" s="23">
        <v>1</v>
      </c>
      <c r="P1493" s="23">
        <v>1</v>
      </c>
      <c r="Q1493" s="19">
        <f t="shared" si="380"/>
        <v>0</v>
      </c>
      <c r="R1493" s="19">
        <f t="shared" si="381"/>
        <v>0</v>
      </c>
      <c r="S1493" s="5">
        <f t="shared" si="385"/>
        <v>0</v>
      </c>
      <c r="T1493" s="5">
        <f t="shared" si="386"/>
        <v>0</v>
      </c>
      <c r="U1493" s="5">
        <f t="shared" si="382"/>
        <v>0</v>
      </c>
      <c r="V1493" s="24">
        <v>0</v>
      </c>
      <c r="W1493" s="12">
        <f t="shared" si="383"/>
        <v>0</v>
      </c>
      <c r="X1493" s="12">
        <f t="shared" si="384"/>
        <v>0</v>
      </c>
      <c r="Y1493" s="12">
        <f t="shared" si="387"/>
        <v>0</v>
      </c>
      <c r="Z1493" s="52"/>
      <c r="AA1493" s="25">
        <f t="shared" si="379"/>
        <v>0</v>
      </c>
      <c r="AB1493" s="25"/>
      <c r="AC1493" s="25"/>
      <c r="AD1493" s="25"/>
      <c r="AE1493" s="24"/>
      <c r="AF1493" s="24"/>
      <c r="AG1493" s="52"/>
      <c r="AH1493" s="22" t="s">
        <v>93</v>
      </c>
      <c r="AI1493" s="26"/>
      <c r="AJ1493" s="22" t="s">
        <v>6703</v>
      </c>
    </row>
    <row r="1494" spans="1:36" x14ac:dyDescent="0.2">
      <c r="A1494" s="5">
        <v>1503</v>
      </c>
      <c r="B1494" s="59"/>
      <c r="C1494" s="82">
        <v>690906400340</v>
      </c>
      <c r="D1494" s="52" t="s">
        <v>6574</v>
      </c>
      <c r="E1494" s="52" t="s">
        <v>6575</v>
      </c>
      <c r="F1494" s="52" t="s">
        <v>2289</v>
      </c>
      <c r="G1494" s="58">
        <v>44</v>
      </c>
      <c r="H1494" s="58"/>
      <c r="I1494" s="19">
        <v>0</v>
      </c>
      <c r="J1494" s="59">
        <v>0</v>
      </c>
      <c r="K1494" s="51"/>
      <c r="L1494" s="52"/>
      <c r="M1494" s="22">
        <v>265</v>
      </c>
      <c r="N1494" s="22"/>
      <c r="O1494" s="23">
        <v>1</v>
      </c>
      <c r="P1494" s="23">
        <v>1</v>
      </c>
      <c r="Q1494" s="19">
        <f t="shared" si="380"/>
        <v>-265</v>
      </c>
      <c r="R1494" s="19">
        <f t="shared" si="381"/>
        <v>-265</v>
      </c>
      <c r="S1494" s="5">
        <f t="shared" si="385"/>
        <v>0</v>
      </c>
      <c r="T1494" s="5">
        <f t="shared" si="386"/>
        <v>0</v>
      </c>
      <c r="U1494" s="5">
        <f t="shared" si="382"/>
        <v>0</v>
      </c>
      <c r="V1494" s="24"/>
      <c r="W1494" s="12">
        <f t="shared" si="383"/>
        <v>-33692.1</v>
      </c>
      <c r="X1494" s="12">
        <f t="shared" si="384"/>
        <v>-43854.850000000006</v>
      </c>
      <c r="Y1494" s="12">
        <f t="shared" si="387"/>
        <v>-77546.950000000012</v>
      </c>
      <c r="Z1494" s="52"/>
      <c r="AA1494" s="25">
        <f t="shared" si="379"/>
        <v>0</v>
      </c>
      <c r="AB1494" s="25"/>
      <c r="AC1494" s="25"/>
      <c r="AD1494" s="25"/>
      <c r="AE1494" s="24">
        <v>-1</v>
      </c>
      <c r="AF1494" s="24" t="s">
        <v>6576</v>
      </c>
      <c r="AG1494" s="52"/>
      <c r="AH1494" s="22" t="s">
        <v>93</v>
      </c>
      <c r="AI1494" s="26"/>
      <c r="AJ1494" s="22" t="s">
        <v>6703</v>
      </c>
    </row>
    <row r="1495" spans="1:36" x14ac:dyDescent="0.2">
      <c r="A1495" s="5">
        <v>1504</v>
      </c>
      <c r="B1495" s="59"/>
      <c r="C1495" s="82">
        <v>141040005695</v>
      </c>
      <c r="D1495" s="52" t="s">
        <v>2692</v>
      </c>
      <c r="E1495" s="52" t="s">
        <v>2693</v>
      </c>
      <c r="F1495" s="52" t="s">
        <v>314</v>
      </c>
      <c r="G1495" s="58">
        <v>57</v>
      </c>
      <c r="H1495" s="58"/>
      <c r="I1495" s="52">
        <v>133335223</v>
      </c>
      <c r="J1495" s="59">
        <v>17328973</v>
      </c>
      <c r="K1495" s="51"/>
      <c r="L1495" s="52"/>
      <c r="M1495" s="22">
        <v>68</v>
      </c>
      <c r="N1495" s="22"/>
      <c r="O1495" s="23">
        <v>1</v>
      </c>
      <c r="P1495" s="23">
        <v>1</v>
      </c>
      <c r="Q1495" s="19">
        <f t="shared" si="380"/>
        <v>-68</v>
      </c>
      <c r="R1495" s="19">
        <f t="shared" si="381"/>
        <v>-68</v>
      </c>
      <c r="S1495" s="5">
        <f t="shared" si="385"/>
        <v>0</v>
      </c>
      <c r="T1495" s="5">
        <f t="shared" si="386"/>
        <v>0</v>
      </c>
      <c r="U1495" s="5">
        <f t="shared" si="382"/>
        <v>0</v>
      </c>
      <c r="V1495" s="24">
        <v>0</v>
      </c>
      <c r="W1495" s="12">
        <f t="shared" si="383"/>
        <v>-8645.52</v>
      </c>
      <c r="X1495" s="12">
        <f t="shared" si="384"/>
        <v>-11253.32</v>
      </c>
      <c r="Y1495" s="12">
        <f t="shared" si="387"/>
        <v>-19898.84</v>
      </c>
      <c r="Z1495" s="52"/>
      <c r="AA1495" s="25">
        <f t="shared" si="379"/>
        <v>0</v>
      </c>
      <c r="AB1495" s="25"/>
      <c r="AC1495" s="25"/>
      <c r="AD1495" s="25"/>
      <c r="AE1495" s="24"/>
      <c r="AF1495" s="24"/>
      <c r="AG1495" s="52"/>
      <c r="AH1495" s="22" t="s">
        <v>292</v>
      </c>
      <c r="AI1495" s="26"/>
      <c r="AJ1495" s="22" t="s">
        <v>6703</v>
      </c>
    </row>
    <row r="1496" spans="1:36" x14ac:dyDescent="0.2">
      <c r="A1496" s="5">
        <v>1505</v>
      </c>
      <c r="B1496" s="59"/>
      <c r="C1496" s="82">
        <v>141040005695</v>
      </c>
      <c r="D1496" s="52" t="s">
        <v>2692</v>
      </c>
      <c r="E1496" s="52" t="s">
        <v>2693</v>
      </c>
      <c r="F1496" s="52" t="s">
        <v>314</v>
      </c>
      <c r="G1496" s="58">
        <v>57</v>
      </c>
      <c r="H1496" s="58"/>
      <c r="I1496" s="52">
        <v>13330317</v>
      </c>
      <c r="J1496" s="59">
        <v>17328975</v>
      </c>
      <c r="K1496" s="51"/>
      <c r="L1496" s="52"/>
      <c r="M1496" s="22">
        <v>48</v>
      </c>
      <c r="N1496" s="22"/>
      <c r="O1496" s="23">
        <v>1</v>
      </c>
      <c r="P1496" s="23">
        <v>1</v>
      </c>
      <c r="Q1496" s="19">
        <f t="shared" si="380"/>
        <v>-48</v>
      </c>
      <c r="R1496" s="19">
        <f t="shared" si="381"/>
        <v>-48</v>
      </c>
      <c r="S1496" s="5">
        <f t="shared" si="385"/>
        <v>0</v>
      </c>
      <c r="T1496" s="5">
        <f t="shared" si="386"/>
        <v>0</v>
      </c>
      <c r="U1496" s="5">
        <f t="shared" si="382"/>
        <v>0</v>
      </c>
      <c r="V1496" s="24">
        <v>0</v>
      </c>
      <c r="W1496" s="12">
        <f t="shared" si="383"/>
        <v>-6102.72</v>
      </c>
      <c r="X1496" s="12">
        <f t="shared" si="384"/>
        <v>-7943.52</v>
      </c>
      <c r="Y1496" s="12">
        <f t="shared" si="387"/>
        <v>-14046.240000000002</v>
      </c>
      <c r="Z1496" s="52"/>
      <c r="AA1496" s="25">
        <f t="shared" si="379"/>
        <v>0</v>
      </c>
      <c r="AB1496" s="25"/>
      <c r="AC1496" s="25"/>
      <c r="AD1496" s="25"/>
      <c r="AE1496" s="24"/>
      <c r="AF1496" s="24"/>
      <c r="AG1496" s="52"/>
      <c r="AH1496" s="22" t="s">
        <v>292</v>
      </c>
      <c r="AI1496" s="26"/>
      <c r="AJ1496" s="22" t="s">
        <v>6703</v>
      </c>
    </row>
    <row r="1497" spans="1:36" x14ac:dyDescent="0.2">
      <c r="A1497" s="5">
        <v>1506</v>
      </c>
      <c r="B1497" s="59"/>
      <c r="C1497" s="82">
        <v>90240002485</v>
      </c>
      <c r="D1497" s="52" t="s">
        <v>2694</v>
      </c>
      <c r="E1497" s="52" t="s">
        <v>2695</v>
      </c>
      <c r="F1497" s="52" t="s">
        <v>2596</v>
      </c>
      <c r="G1497" s="58" t="s">
        <v>49</v>
      </c>
      <c r="H1497" s="58"/>
      <c r="I1497" s="50">
        <v>141134541</v>
      </c>
      <c r="J1497" s="46">
        <v>17328975</v>
      </c>
      <c r="K1497" s="51"/>
      <c r="L1497" s="50"/>
      <c r="M1497" s="22">
        <v>769</v>
      </c>
      <c r="N1497" s="22"/>
      <c r="O1497" s="23">
        <v>1</v>
      </c>
      <c r="P1497" s="23">
        <v>0</v>
      </c>
      <c r="Q1497" s="19">
        <f t="shared" si="380"/>
        <v>-769</v>
      </c>
      <c r="R1497" s="19">
        <f t="shared" si="381"/>
        <v>0</v>
      </c>
      <c r="S1497" s="5">
        <f t="shared" si="385"/>
        <v>0</v>
      </c>
      <c r="T1497" s="5">
        <f t="shared" si="386"/>
        <v>0</v>
      </c>
      <c r="U1497" s="5">
        <f t="shared" si="382"/>
        <v>0</v>
      </c>
      <c r="V1497" s="24">
        <v>0</v>
      </c>
      <c r="W1497" s="12">
        <f t="shared" si="383"/>
        <v>-97770.66</v>
      </c>
      <c r="X1497" s="12">
        <f t="shared" si="384"/>
        <v>0</v>
      </c>
      <c r="Y1497" s="12">
        <f t="shared" si="387"/>
        <v>-97770.66</v>
      </c>
      <c r="Z1497" s="52"/>
      <c r="AA1497" s="25">
        <f t="shared" si="379"/>
        <v>-769</v>
      </c>
      <c r="AB1497" s="25"/>
      <c r="AC1497" s="25"/>
      <c r="AD1497" s="25"/>
      <c r="AE1497" s="24">
        <v>1</v>
      </c>
      <c r="AF1497" s="24"/>
      <c r="AG1497" s="50"/>
      <c r="AH1497" s="22" t="s">
        <v>93</v>
      </c>
      <c r="AI1497" s="26"/>
      <c r="AJ1497" s="22" t="s">
        <v>6703</v>
      </c>
    </row>
    <row r="1498" spans="1:36" x14ac:dyDescent="0.2">
      <c r="A1498" s="5">
        <v>1507</v>
      </c>
      <c r="B1498" s="59"/>
      <c r="C1498" s="82"/>
      <c r="D1498" s="52" t="s">
        <v>2696</v>
      </c>
      <c r="E1498" s="52" t="s">
        <v>2697</v>
      </c>
      <c r="F1498" s="52"/>
      <c r="G1498" s="58"/>
      <c r="H1498" s="58"/>
      <c r="I1498" s="19">
        <v>0</v>
      </c>
      <c r="J1498" s="59"/>
      <c r="K1498" s="51"/>
      <c r="L1498" s="52"/>
      <c r="M1498" s="22">
        <v>2336</v>
      </c>
      <c r="N1498" s="22"/>
      <c r="O1498" s="23">
        <v>1</v>
      </c>
      <c r="P1498" s="23">
        <v>1</v>
      </c>
      <c r="Q1498" s="19">
        <f t="shared" si="380"/>
        <v>-2336</v>
      </c>
      <c r="R1498" s="19">
        <f t="shared" si="381"/>
        <v>-2336</v>
      </c>
      <c r="S1498" s="5">
        <f t="shared" si="385"/>
        <v>0</v>
      </c>
      <c r="T1498" s="5">
        <f t="shared" si="386"/>
        <v>0</v>
      </c>
      <c r="U1498" s="5">
        <f t="shared" si="382"/>
        <v>0</v>
      </c>
      <c r="V1498" s="24">
        <v>0</v>
      </c>
      <c r="W1498" s="12">
        <f t="shared" si="383"/>
        <v>-296999.03999999998</v>
      </c>
      <c r="X1498" s="12">
        <f t="shared" si="384"/>
        <v>-386584.64</v>
      </c>
      <c r="Y1498" s="12">
        <f t="shared" si="387"/>
        <v>-683583.67999999993</v>
      </c>
      <c r="Z1498" s="52"/>
      <c r="AA1498" s="25">
        <f t="shared" si="379"/>
        <v>0</v>
      </c>
      <c r="AB1498" s="25"/>
      <c r="AC1498" s="25"/>
      <c r="AD1498" s="25"/>
      <c r="AE1498" s="24"/>
      <c r="AF1498" s="24"/>
      <c r="AG1498" s="52"/>
      <c r="AH1498" s="22" t="s">
        <v>93</v>
      </c>
      <c r="AI1498" s="26"/>
      <c r="AJ1498" s="22" t="s">
        <v>6703</v>
      </c>
    </row>
    <row r="1499" spans="1:36" x14ac:dyDescent="0.2">
      <c r="A1499" s="5">
        <v>1508</v>
      </c>
      <c r="B1499" s="46"/>
      <c r="C1499" s="47">
        <v>620919401664</v>
      </c>
      <c r="D1499" s="52" t="s">
        <v>2698</v>
      </c>
      <c r="E1499" s="50" t="s">
        <v>2699</v>
      </c>
      <c r="F1499" s="50" t="s">
        <v>787</v>
      </c>
      <c r="G1499" s="49">
        <v>95</v>
      </c>
      <c r="H1499" s="49"/>
      <c r="I1499" s="50">
        <v>1020794</v>
      </c>
      <c r="J1499" s="46">
        <v>58175603</v>
      </c>
      <c r="K1499" s="51"/>
      <c r="L1499" s="50"/>
      <c r="M1499" s="22">
        <v>777</v>
      </c>
      <c r="N1499" s="22"/>
      <c r="O1499" s="23">
        <v>1</v>
      </c>
      <c r="P1499" s="23">
        <v>0</v>
      </c>
      <c r="Q1499" s="19">
        <f t="shared" si="380"/>
        <v>-777</v>
      </c>
      <c r="R1499" s="19">
        <f t="shared" si="381"/>
        <v>0</v>
      </c>
      <c r="S1499" s="5">
        <f t="shared" si="385"/>
        <v>1</v>
      </c>
      <c r="T1499" s="5">
        <f t="shared" si="386"/>
        <v>847</v>
      </c>
      <c r="U1499" s="5">
        <f t="shared" si="382"/>
        <v>247857.61</v>
      </c>
      <c r="V1499" s="24">
        <v>0</v>
      </c>
      <c r="W1499" s="12">
        <f t="shared" si="383"/>
        <v>-98787.78</v>
      </c>
      <c r="X1499" s="12">
        <f t="shared" si="384"/>
        <v>0</v>
      </c>
      <c r="Y1499" s="12">
        <f t="shared" si="387"/>
        <v>-98787.78</v>
      </c>
      <c r="Z1499" s="52"/>
      <c r="AA1499" s="25">
        <f t="shared" si="379"/>
        <v>-777</v>
      </c>
      <c r="AB1499" s="25"/>
      <c r="AC1499" s="25"/>
      <c r="AD1499" s="25"/>
      <c r="AE1499" s="24">
        <v>1</v>
      </c>
      <c r="AF1499" s="24"/>
      <c r="AG1499" s="50"/>
      <c r="AH1499" s="22" t="s">
        <v>609</v>
      </c>
      <c r="AI1499" s="26"/>
      <c r="AJ1499" s="22" t="s">
        <v>6703</v>
      </c>
    </row>
    <row r="1500" spans="1:36" x14ac:dyDescent="0.2">
      <c r="A1500" s="5">
        <v>1509</v>
      </c>
      <c r="B1500" s="124">
        <v>331017788525</v>
      </c>
      <c r="C1500" s="125">
        <v>740608402484</v>
      </c>
      <c r="D1500" s="75" t="s">
        <v>2700</v>
      </c>
      <c r="E1500" s="75" t="s">
        <v>2701</v>
      </c>
      <c r="F1500" s="75"/>
      <c r="G1500" s="126"/>
      <c r="H1500" s="126"/>
      <c r="I1500" s="52">
        <v>6669180</v>
      </c>
      <c r="J1500" s="59" t="s">
        <v>1632</v>
      </c>
      <c r="K1500" s="127"/>
      <c r="L1500" s="75"/>
      <c r="M1500" s="22">
        <v>1580</v>
      </c>
      <c r="N1500" s="22"/>
      <c r="O1500" s="23">
        <v>1</v>
      </c>
      <c r="P1500" s="23">
        <v>1</v>
      </c>
      <c r="Q1500" s="19">
        <f t="shared" si="380"/>
        <v>-1580</v>
      </c>
      <c r="R1500" s="19">
        <f t="shared" si="381"/>
        <v>-1580</v>
      </c>
      <c r="S1500" s="5">
        <f t="shared" si="385"/>
        <v>1</v>
      </c>
      <c r="T1500" s="5">
        <f t="shared" si="386"/>
        <v>1605</v>
      </c>
      <c r="U1500" s="5">
        <f t="shared" si="382"/>
        <v>469671.14999999997</v>
      </c>
      <c r="V1500" s="24">
        <v>0</v>
      </c>
      <c r="W1500" s="12">
        <f t="shared" si="383"/>
        <v>-200881.2</v>
      </c>
      <c r="X1500" s="12">
        <f t="shared" si="384"/>
        <v>-261474.2</v>
      </c>
      <c r="Y1500" s="12">
        <f t="shared" si="387"/>
        <v>-462355.4</v>
      </c>
      <c r="Z1500" s="75"/>
      <c r="AA1500" s="25">
        <f t="shared" si="379"/>
        <v>0</v>
      </c>
      <c r="AB1500" s="214"/>
      <c r="AC1500" s="214"/>
      <c r="AD1500" s="214"/>
      <c r="AE1500" s="128"/>
      <c r="AF1500" s="128"/>
      <c r="AG1500" s="75"/>
      <c r="AH1500" s="22" t="s">
        <v>287</v>
      </c>
      <c r="AI1500" s="26"/>
      <c r="AJ1500" s="22" t="s">
        <v>6703</v>
      </c>
    </row>
    <row r="1501" spans="1:36" x14ac:dyDescent="0.2">
      <c r="A1501" s="5">
        <v>1510</v>
      </c>
      <c r="B1501" s="124">
        <v>331017788525</v>
      </c>
      <c r="C1501" s="125">
        <v>740608402484</v>
      </c>
      <c r="D1501" s="75" t="s">
        <v>2700</v>
      </c>
      <c r="E1501" s="75" t="s">
        <v>2701</v>
      </c>
      <c r="F1501" s="75" t="s">
        <v>2544</v>
      </c>
      <c r="G1501" s="126">
        <v>24</v>
      </c>
      <c r="H1501" s="126">
        <v>4.5</v>
      </c>
      <c r="I1501" s="50" t="s">
        <v>2702</v>
      </c>
      <c r="J1501" s="46">
        <v>829864</v>
      </c>
      <c r="K1501" s="127"/>
      <c r="L1501" s="50"/>
      <c r="M1501" s="22">
        <v>1021</v>
      </c>
      <c r="N1501" s="22"/>
      <c r="O1501" s="23">
        <v>1</v>
      </c>
      <c r="P1501" s="23">
        <v>1</v>
      </c>
      <c r="Q1501" s="19">
        <f t="shared" si="380"/>
        <v>-1021</v>
      </c>
      <c r="R1501" s="19">
        <f t="shared" si="381"/>
        <v>-1021</v>
      </c>
      <c r="S1501" s="5">
        <f t="shared" si="385"/>
        <v>1</v>
      </c>
      <c r="T1501" s="5">
        <f t="shared" si="386"/>
        <v>1046</v>
      </c>
      <c r="U1501" s="5">
        <f t="shared" si="382"/>
        <v>306090.98</v>
      </c>
      <c r="V1501" s="24">
        <v>0</v>
      </c>
      <c r="W1501" s="12">
        <f t="shared" si="383"/>
        <v>-129809.94</v>
      </c>
      <c r="X1501" s="12">
        <f t="shared" si="384"/>
        <v>-168965.29</v>
      </c>
      <c r="Y1501" s="12">
        <f t="shared" si="387"/>
        <v>-298775.23</v>
      </c>
      <c r="Z1501" s="75"/>
      <c r="AA1501" s="25">
        <f t="shared" si="379"/>
        <v>0</v>
      </c>
      <c r="AB1501" s="25"/>
      <c r="AC1501" s="25"/>
      <c r="AD1501" s="25"/>
      <c r="AE1501" s="24"/>
      <c r="AF1501" s="24"/>
      <c r="AG1501" s="50"/>
      <c r="AH1501" s="22" t="s">
        <v>287</v>
      </c>
      <c r="AI1501" s="26"/>
      <c r="AJ1501" s="22" t="s">
        <v>6703</v>
      </c>
    </row>
    <row r="1502" spans="1:36" x14ac:dyDescent="0.2">
      <c r="A1502" s="5">
        <v>1511</v>
      </c>
      <c r="B1502" s="46"/>
      <c r="C1502" s="47">
        <v>681220400927</v>
      </c>
      <c r="D1502" s="52" t="s">
        <v>2703</v>
      </c>
      <c r="E1502" s="50" t="s">
        <v>2704</v>
      </c>
      <c r="F1502" s="50" t="s">
        <v>787</v>
      </c>
      <c r="G1502" s="49">
        <v>32</v>
      </c>
      <c r="H1502" s="49"/>
      <c r="I1502" s="50" t="s">
        <v>2705</v>
      </c>
      <c r="J1502" s="46">
        <v>120</v>
      </c>
      <c r="K1502" s="51"/>
      <c r="L1502" s="50"/>
      <c r="M1502" s="22">
        <v>69</v>
      </c>
      <c r="N1502" s="22"/>
      <c r="O1502" s="23">
        <v>1</v>
      </c>
      <c r="P1502" s="23">
        <v>1</v>
      </c>
      <c r="Q1502" s="19">
        <f t="shared" si="380"/>
        <v>-69</v>
      </c>
      <c r="R1502" s="19">
        <f t="shared" si="381"/>
        <v>-69</v>
      </c>
      <c r="S1502" s="5">
        <f t="shared" si="385"/>
        <v>1</v>
      </c>
      <c r="T1502" s="5">
        <f t="shared" si="386"/>
        <v>94</v>
      </c>
      <c r="U1502" s="5">
        <f t="shared" si="382"/>
        <v>27507.22</v>
      </c>
      <c r="V1502" s="24">
        <v>0</v>
      </c>
      <c r="W1502" s="12">
        <f t="shared" si="383"/>
        <v>-8772.66</v>
      </c>
      <c r="X1502" s="12">
        <f t="shared" si="384"/>
        <v>-11418.810000000001</v>
      </c>
      <c r="Y1502" s="12">
        <f t="shared" si="387"/>
        <v>-20191.47</v>
      </c>
      <c r="Z1502" s="52"/>
      <c r="AA1502" s="25">
        <f t="shared" si="379"/>
        <v>0</v>
      </c>
      <c r="AB1502" s="25"/>
      <c r="AC1502" s="25"/>
      <c r="AD1502" s="25"/>
      <c r="AE1502" s="24">
        <v>1</v>
      </c>
      <c r="AF1502" s="24"/>
      <c r="AG1502" s="50"/>
      <c r="AH1502" s="22" t="s">
        <v>287</v>
      </c>
      <c r="AI1502" s="26"/>
      <c r="AJ1502" s="22" t="s">
        <v>6703</v>
      </c>
    </row>
    <row r="1503" spans="1:36" x14ac:dyDescent="0.2">
      <c r="A1503" s="5">
        <v>1512</v>
      </c>
      <c r="B1503" s="46"/>
      <c r="C1503" s="47">
        <v>681220400927</v>
      </c>
      <c r="D1503" s="52" t="s">
        <v>2703</v>
      </c>
      <c r="E1503" s="50" t="s">
        <v>2704</v>
      </c>
      <c r="F1503" s="50" t="s">
        <v>787</v>
      </c>
      <c r="G1503" s="49">
        <v>32</v>
      </c>
      <c r="H1503" s="49"/>
      <c r="I1503" s="50" t="s">
        <v>2706</v>
      </c>
      <c r="J1503" s="46"/>
      <c r="K1503" s="51"/>
      <c r="L1503" s="50"/>
      <c r="M1503" s="22">
        <v>63</v>
      </c>
      <c r="N1503" s="22"/>
      <c r="O1503" s="23">
        <v>1</v>
      </c>
      <c r="P1503" s="23">
        <v>1</v>
      </c>
      <c r="Q1503" s="19">
        <f t="shared" si="380"/>
        <v>-63</v>
      </c>
      <c r="R1503" s="19">
        <f t="shared" si="381"/>
        <v>-63</v>
      </c>
      <c r="S1503" s="5">
        <f t="shared" si="385"/>
        <v>1</v>
      </c>
      <c r="T1503" s="5">
        <f t="shared" si="386"/>
        <v>88</v>
      </c>
      <c r="U1503" s="5">
        <f t="shared" si="382"/>
        <v>25751.439999999999</v>
      </c>
      <c r="V1503" s="24">
        <v>0</v>
      </c>
      <c r="W1503" s="12">
        <f t="shared" si="383"/>
        <v>-8009.82</v>
      </c>
      <c r="X1503" s="12">
        <f t="shared" si="384"/>
        <v>-10425.870000000001</v>
      </c>
      <c r="Y1503" s="12">
        <f t="shared" si="387"/>
        <v>-18435.690000000002</v>
      </c>
      <c r="Z1503" s="52"/>
      <c r="AA1503" s="25">
        <f t="shared" si="379"/>
        <v>0</v>
      </c>
      <c r="AB1503" s="25"/>
      <c r="AC1503" s="25"/>
      <c r="AD1503" s="25"/>
      <c r="AE1503" s="24">
        <v>1</v>
      </c>
      <c r="AF1503" s="24"/>
      <c r="AG1503" s="50"/>
      <c r="AH1503" s="22" t="s">
        <v>287</v>
      </c>
      <c r="AI1503" s="26"/>
      <c r="AJ1503" s="22" t="s">
        <v>6703</v>
      </c>
    </row>
    <row r="1504" spans="1:36" x14ac:dyDescent="0.2">
      <c r="A1504" s="5">
        <v>1513</v>
      </c>
      <c r="B1504" s="46"/>
      <c r="C1504" s="47">
        <v>681220400927</v>
      </c>
      <c r="D1504" s="52" t="s">
        <v>2703</v>
      </c>
      <c r="E1504" s="50" t="s">
        <v>2704</v>
      </c>
      <c r="F1504" s="50"/>
      <c r="G1504" s="49"/>
      <c r="H1504" s="49"/>
      <c r="I1504" s="50">
        <v>10138172007</v>
      </c>
      <c r="J1504" s="46"/>
      <c r="K1504" s="51"/>
      <c r="L1504" s="50"/>
      <c r="M1504" s="22">
        <v>428</v>
      </c>
      <c r="N1504" s="22"/>
      <c r="O1504" s="23">
        <v>1</v>
      </c>
      <c r="P1504" s="23">
        <v>1</v>
      </c>
      <c r="Q1504" s="19">
        <f t="shared" si="380"/>
        <v>-428</v>
      </c>
      <c r="R1504" s="19">
        <f t="shared" si="381"/>
        <v>-428</v>
      </c>
      <c r="S1504" s="5">
        <f t="shared" si="385"/>
        <v>1</v>
      </c>
      <c r="T1504" s="5">
        <f t="shared" si="386"/>
        <v>453</v>
      </c>
      <c r="U1504" s="5">
        <f t="shared" si="382"/>
        <v>132561.38999999998</v>
      </c>
      <c r="V1504" s="24">
        <v>0</v>
      </c>
      <c r="W1504" s="12">
        <f t="shared" si="383"/>
        <v>-54415.92</v>
      </c>
      <c r="X1504" s="12">
        <f t="shared" si="384"/>
        <v>-70829.72</v>
      </c>
      <c r="Y1504" s="12">
        <f t="shared" si="387"/>
        <v>-125245.64</v>
      </c>
      <c r="Z1504" s="52"/>
      <c r="AA1504" s="25">
        <f t="shared" si="379"/>
        <v>0</v>
      </c>
      <c r="AB1504" s="25"/>
      <c r="AC1504" s="25"/>
      <c r="AD1504" s="25"/>
      <c r="AE1504" s="24">
        <v>1</v>
      </c>
      <c r="AF1504" s="24"/>
      <c r="AG1504" s="50"/>
      <c r="AH1504" s="22" t="s">
        <v>287</v>
      </c>
      <c r="AI1504" s="26"/>
      <c r="AJ1504" s="22" t="s">
        <v>6703</v>
      </c>
    </row>
    <row r="1505" spans="1:36" x14ac:dyDescent="0.2">
      <c r="A1505" s="5">
        <v>1514</v>
      </c>
      <c r="B1505" s="46">
        <v>331010691580</v>
      </c>
      <c r="C1505" s="47">
        <v>701201400078</v>
      </c>
      <c r="D1505" s="52" t="s">
        <v>2707</v>
      </c>
      <c r="E1505" s="50" t="s">
        <v>2708</v>
      </c>
      <c r="F1505" s="50" t="s">
        <v>2544</v>
      </c>
      <c r="G1505" s="49">
        <v>28</v>
      </c>
      <c r="H1505" s="49">
        <v>1</v>
      </c>
      <c r="I1505" s="50">
        <v>16849098</v>
      </c>
      <c r="J1505" s="46">
        <v>48074</v>
      </c>
      <c r="K1505" s="51"/>
      <c r="L1505" s="50"/>
      <c r="M1505" s="22">
        <v>812</v>
      </c>
      <c r="N1505" s="22"/>
      <c r="O1505" s="23">
        <v>1</v>
      </c>
      <c r="P1505" s="23">
        <v>1</v>
      </c>
      <c r="Q1505" s="19">
        <f t="shared" si="380"/>
        <v>-812</v>
      </c>
      <c r="R1505" s="19">
        <f t="shared" si="381"/>
        <v>-812</v>
      </c>
      <c r="S1505" s="5">
        <f t="shared" si="385"/>
        <v>1</v>
      </c>
      <c r="T1505" s="5">
        <f t="shared" si="386"/>
        <v>837</v>
      </c>
      <c r="U1505" s="5">
        <f t="shared" si="382"/>
        <v>244931.31</v>
      </c>
      <c r="V1505" s="24">
        <v>0</v>
      </c>
      <c r="W1505" s="12">
        <f t="shared" si="383"/>
        <v>-103237.68000000001</v>
      </c>
      <c r="X1505" s="12">
        <f t="shared" si="384"/>
        <v>-134377.88</v>
      </c>
      <c r="Y1505" s="12">
        <f t="shared" si="387"/>
        <v>-237615.56</v>
      </c>
      <c r="Z1505" s="52"/>
      <c r="AA1505" s="25">
        <f t="shared" si="379"/>
        <v>0</v>
      </c>
      <c r="AB1505" s="25"/>
      <c r="AC1505" s="25"/>
      <c r="AD1505" s="25"/>
      <c r="AE1505" s="24">
        <v>1</v>
      </c>
      <c r="AF1505" s="24"/>
      <c r="AG1505" s="50"/>
      <c r="AH1505" s="22" t="s">
        <v>287</v>
      </c>
      <c r="AI1505" s="26"/>
      <c r="AJ1505" s="22" t="s">
        <v>6703</v>
      </c>
    </row>
    <row r="1506" spans="1:36" x14ac:dyDescent="0.2">
      <c r="A1506" s="5">
        <v>1515</v>
      </c>
      <c r="B1506" s="46"/>
      <c r="C1506" s="47">
        <v>650722300164</v>
      </c>
      <c r="D1506" s="109" t="s">
        <v>2709</v>
      </c>
      <c r="E1506" s="50" t="s">
        <v>2710</v>
      </c>
      <c r="F1506" s="50" t="s">
        <v>58</v>
      </c>
      <c r="G1506" s="49">
        <v>7</v>
      </c>
      <c r="H1506" s="49">
        <v>12</v>
      </c>
      <c r="I1506" s="19">
        <v>17386785</v>
      </c>
      <c r="J1506" s="129">
        <v>1943</v>
      </c>
      <c r="K1506" s="51"/>
      <c r="L1506" s="109"/>
      <c r="M1506" s="22">
        <v>63</v>
      </c>
      <c r="N1506" s="22"/>
      <c r="O1506" s="23">
        <v>1</v>
      </c>
      <c r="P1506" s="23">
        <v>1</v>
      </c>
      <c r="Q1506" s="19">
        <f t="shared" si="380"/>
        <v>-63</v>
      </c>
      <c r="R1506" s="19">
        <f t="shared" si="381"/>
        <v>-63</v>
      </c>
      <c r="S1506" s="5">
        <f t="shared" si="385"/>
        <v>1</v>
      </c>
      <c r="T1506" s="5">
        <f t="shared" si="386"/>
        <v>88</v>
      </c>
      <c r="U1506" s="5">
        <f t="shared" si="382"/>
        <v>25751.439999999999</v>
      </c>
      <c r="V1506" s="24">
        <v>0</v>
      </c>
      <c r="W1506" s="12">
        <f t="shared" si="383"/>
        <v>-8009.82</v>
      </c>
      <c r="X1506" s="12">
        <f t="shared" si="384"/>
        <v>-10425.870000000001</v>
      </c>
      <c r="Y1506" s="12">
        <f t="shared" si="387"/>
        <v>-18435.690000000002</v>
      </c>
      <c r="Z1506" s="52"/>
      <c r="AA1506" s="25">
        <f t="shared" si="379"/>
        <v>0</v>
      </c>
      <c r="AB1506" s="25"/>
      <c r="AC1506" s="25"/>
      <c r="AD1506" s="25"/>
      <c r="AE1506" s="24"/>
      <c r="AF1506" s="24"/>
      <c r="AG1506" s="109"/>
      <c r="AH1506" s="22" t="s">
        <v>287</v>
      </c>
      <c r="AI1506" s="26"/>
      <c r="AJ1506" s="22" t="s">
        <v>6703</v>
      </c>
    </row>
    <row r="1507" spans="1:36" x14ac:dyDescent="0.2">
      <c r="A1507" s="5">
        <v>1516</v>
      </c>
      <c r="B1507" s="59">
        <v>331012170554</v>
      </c>
      <c r="C1507" s="125">
        <v>800430402038</v>
      </c>
      <c r="D1507" s="75" t="s">
        <v>2711</v>
      </c>
      <c r="E1507" s="52" t="s">
        <v>2712</v>
      </c>
      <c r="F1507" s="52" t="s">
        <v>58</v>
      </c>
      <c r="G1507" s="58">
        <v>7</v>
      </c>
      <c r="H1507" s="58">
        <v>87</v>
      </c>
      <c r="I1507" s="52">
        <v>3531</v>
      </c>
      <c r="J1507" s="52" t="s">
        <v>3283</v>
      </c>
      <c r="K1507" s="51"/>
      <c r="L1507" s="109"/>
      <c r="M1507" s="52">
        <v>14</v>
      </c>
      <c r="N1507" s="52"/>
      <c r="O1507" s="23">
        <v>1</v>
      </c>
      <c r="P1507" s="23">
        <v>1</v>
      </c>
      <c r="Q1507" s="19">
        <f t="shared" si="380"/>
        <v>-14</v>
      </c>
      <c r="R1507" s="19">
        <f t="shared" si="381"/>
        <v>-14</v>
      </c>
      <c r="S1507" s="5">
        <f t="shared" si="385"/>
        <v>1</v>
      </c>
      <c r="T1507" s="5">
        <f t="shared" si="386"/>
        <v>39</v>
      </c>
      <c r="U1507" s="5">
        <f t="shared" si="382"/>
        <v>11412.57</v>
      </c>
      <c r="V1507" s="24">
        <v>0</v>
      </c>
      <c r="W1507" s="12">
        <f t="shared" si="383"/>
        <v>-1779.96</v>
      </c>
      <c r="X1507" s="12">
        <f t="shared" si="384"/>
        <v>-2316.86</v>
      </c>
      <c r="Y1507" s="12">
        <f t="shared" si="387"/>
        <v>-4096.82</v>
      </c>
      <c r="Z1507" s="67"/>
      <c r="AA1507" s="25">
        <f t="shared" si="379"/>
        <v>0</v>
      </c>
      <c r="AB1507" s="25"/>
      <c r="AC1507" s="25"/>
      <c r="AD1507" s="25"/>
      <c r="AE1507" s="24">
        <v>-1</v>
      </c>
      <c r="AF1507" s="24" t="s">
        <v>6605</v>
      </c>
      <c r="AG1507" s="109"/>
      <c r="AH1507" s="22" t="s">
        <v>287</v>
      </c>
      <c r="AI1507" s="26"/>
      <c r="AJ1507" s="22" t="s">
        <v>6703</v>
      </c>
    </row>
    <row r="1508" spans="1:36" x14ac:dyDescent="0.2">
      <c r="A1508" s="5">
        <v>1517</v>
      </c>
      <c r="B1508" s="46">
        <v>331000016800</v>
      </c>
      <c r="C1508" s="47">
        <v>960940001544</v>
      </c>
      <c r="D1508" s="52" t="s">
        <v>2713</v>
      </c>
      <c r="E1508" s="50" t="s">
        <v>2714</v>
      </c>
      <c r="F1508" s="50" t="s">
        <v>58</v>
      </c>
      <c r="G1508" s="49">
        <v>28</v>
      </c>
      <c r="H1508" s="49"/>
      <c r="I1508" s="52">
        <v>8011004817</v>
      </c>
      <c r="J1508" s="52">
        <v>51518</v>
      </c>
      <c r="K1508" s="51"/>
      <c r="L1508" s="109"/>
      <c r="M1508" s="22">
        <v>7698</v>
      </c>
      <c r="N1508" s="22"/>
      <c r="O1508" s="23">
        <v>1</v>
      </c>
      <c r="P1508" s="23">
        <v>1</v>
      </c>
      <c r="Q1508" s="19">
        <f t="shared" si="380"/>
        <v>-7698</v>
      </c>
      <c r="R1508" s="19">
        <f t="shared" si="381"/>
        <v>-7698</v>
      </c>
      <c r="S1508" s="5">
        <f t="shared" si="385"/>
        <v>1</v>
      </c>
      <c r="T1508" s="5">
        <f t="shared" si="386"/>
        <v>7808</v>
      </c>
      <c r="U1508" s="5">
        <f t="shared" si="382"/>
        <v>2284855.04</v>
      </c>
      <c r="V1508" s="24">
        <v>0</v>
      </c>
      <c r="W1508" s="12">
        <f t="shared" si="383"/>
        <v>-978723.72</v>
      </c>
      <c r="X1508" s="12">
        <f t="shared" si="384"/>
        <v>-1273942.02</v>
      </c>
      <c r="Y1508" s="12">
        <f t="shared" si="387"/>
        <v>-2252665.7400000002</v>
      </c>
      <c r="Z1508" s="52"/>
      <c r="AA1508" s="25">
        <f t="shared" si="379"/>
        <v>0</v>
      </c>
      <c r="AB1508" s="25"/>
      <c r="AC1508" s="25"/>
      <c r="AD1508" s="25"/>
      <c r="AE1508" s="24">
        <v>1</v>
      </c>
      <c r="AF1508" s="24"/>
      <c r="AG1508" s="109"/>
      <c r="AH1508" s="22" t="s">
        <v>557</v>
      </c>
      <c r="AI1508" s="26"/>
      <c r="AJ1508" s="22" t="s">
        <v>6703</v>
      </c>
    </row>
    <row r="1509" spans="1:36" x14ac:dyDescent="0.2">
      <c r="A1509" s="5">
        <v>1518</v>
      </c>
      <c r="B1509" s="46">
        <v>331000016800</v>
      </c>
      <c r="C1509" s="47">
        <v>960940001544</v>
      </c>
      <c r="D1509" s="52" t="s">
        <v>2715</v>
      </c>
      <c r="E1509" s="50" t="s">
        <v>2716</v>
      </c>
      <c r="F1509" s="50"/>
      <c r="G1509" s="49"/>
      <c r="H1509" s="49"/>
      <c r="I1509" s="52">
        <v>150164413</v>
      </c>
      <c r="J1509" s="52">
        <v>87680</v>
      </c>
      <c r="K1509" s="51"/>
      <c r="L1509" s="109"/>
      <c r="M1509" s="22">
        <v>1925</v>
      </c>
      <c r="N1509" s="22"/>
      <c r="O1509" s="23">
        <v>1</v>
      </c>
      <c r="P1509" s="23">
        <v>1</v>
      </c>
      <c r="Q1509" s="19">
        <f t="shared" si="380"/>
        <v>-1925</v>
      </c>
      <c r="R1509" s="19">
        <f t="shared" si="381"/>
        <v>-1925</v>
      </c>
      <c r="S1509" s="5">
        <f t="shared" si="385"/>
        <v>1</v>
      </c>
      <c r="T1509" s="5">
        <f t="shared" si="386"/>
        <v>1950</v>
      </c>
      <c r="U1509" s="5">
        <f t="shared" si="382"/>
        <v>570628.5</v>
      </c>
      <c r="V1509" s="24">
        <v>0</v>
      </c>
      <c r="W1509" s="12">
        <f t="shared" si="383"/>
        <v>-244744.5</v>
      </c>
      <c r="X1509" s="12">
        <f t="shared" si="384"/>
        <v>-318568.25</v>
      </c>
      <c r="Y1509" s="12">
        <f t="shared" si="387"/>
        <v>-563312.75</v>
      </c>
      <c r="Z1509" s="52"/>
      <c r="AA1509" s="25">
        <f t="shared" si="379"/>
        <v>0</v>
      </c>
      <c r="AB1509" s="25"/>
      <c r="AC1509" s="25"/>
      <c r="AD1509" s="25"/>
      <c r="AE1509" s="24"/>
      <c r="AF1509" s="24"/>
      <c r="AG1509" s="109"/>
      <c r="AH1509" s="22" t="s">
        <v>287</v>
      </c>
      <c r="AI1509" s="26"/>
      <c r="AJ1509" s="22" t="s">
        <v>6703</v>
      </c>
    </row>
    <row r="1510" spans="1:36" x14ac:dyDescent="0.2">
      <c r="A1510" s="5">
        <v>1519</v>
      </c>
      <c r="B1510" s="46">
        <v>330120256868</v>
      </c>
      <c r="C1510" s="47">
        <v>700314300152</v>
      </c>
      <c r="D1510" s="52" t="s">
        <v>2717</v>
      </c>
      <c r="E1510" s="50" t="s">
        <v>2718</v>
      </c>
      <c r="F1510" s="50" t="s">
        <v>2719</v>
      </c>
      <c r="G1510" s="49" t="s">
        <v>1119</v>
      </c>
      <c r="H1510" s="49"/>
      <c r="I1510" s="52">
        <v>7300441</v>
      </c>
      <c r="J1510" s="96">
        <v>231498</v>
      </c>
      <c r="K1510" s="51"/>
      <c r="L1510" s="109"/>
      <c r="M1510" s="22">
        <v>3454</v>
      </c>
      <c r="N1510" s="22"/>
      <c r="O1510" s="23">
        <v>1</v>
      </c>
      <c r="P1510" s="23">
        <v>0</v>
      </c>
      <c r="Q1510" s="19">
        <f t="shared" si="380"/>
        <v>-3454</v>
      </c>
      <c r="R1510" s="19">
        <f t="shared" si="381"/>
        <v>0</v>
      </c>
      <c r="S1510" s="5">
        <f t="shared" si="385"/>
        <v>1</v>
      </c>
      <c r="T1510" s="5">
        <f t="shared" si="386"/>
        <v>3479</v>
      </c>
      <c r="U1510" s="5">
        <f t="shared" si="382"/>
        <v>1018059.77</v>
      </c>
      <c r="V1510" s="24">
        <v>0</v>
      </c>
      <c r="W1510" s="12">
        <f t="shared" si="383"/>
        <v>-439141.56</v>
      </c>
      <c r="X1510" s="12">
        <f t="shared" si="384"/>
        <v>0</v>
      </c>
      <c r="Y1510" s="12">
        <f t="shared" si="387"/>
        <v>-439141.56</v>
      </c>
      <c r="Z1510" s="52"/>
      <c r="AA1510" s="25">
        <f t="shared" si="379"/>
        <v>-3454</v>
      </c>
      <c r="AB1510" s="25"/>
      <c r="AC1510" s="25"/>
      <c r="AD1510" s="25"/>
      <c r="AE1510" s="24">
        <v>1</v>
      </c>
      <c r="AF1510" s="24"/>
      <c r="AG1510" s="109"/>
      <c r="AH1510" s="22" t="s">
        <v>287</v>
      </c>
      <c r="AI1510" s="26"/>
      <c r="AJ1510" s="22" t="s">
        <v>6703</v>
      </c>
    </row>
    <row r="1511" spans="1:36" x14ac:dyDescent="0.2">
      <c r="A1511" s="5">
        <v>1520</v>
      </c>
      <c r="B1511" s="59">
        <v>331010332842</v>
      </c>
      <c r="C1511" s="82">
        <v>620313402172</v>
      </c>
      <c r="D1511" s="52" t="s">
        <v>2720</v>
      </c>
      <c r="E1511" s="52" t="s">
        <v>2721</v>
      </c>
      <c r="F1511" s="52" t="s">
        <v>2722</v>
      </c>
      <c r="G1511" s="58">
        <v>50</v>
      </c>
      <c r="H1511" s="58"/>
      <c r="I1511" s="96" t="s">
        <v>2723</v>
      </c>
      <c r="J1511" s="52">
        <v>405658</v>
      </c>
      <c r="K1511" s="51"/>
      <c r="L1511" s="109"/>
      <c r="M1511" s="22">
        <v>687</v>
      </c>
      <c r="N1511" s="22"/>
      <c r="O1511" s="23">
        <v>1</v>
      </c>
      <c r="P1511" s="23">
        <v>1</v>
      </c>
      <c r="Q1511" s="19">
        <f t="shared" si="380"/>
        <v>-687</v>
      </c>
      <c r="R1511" s="19">
        <f t="shared" si="381"/>
        <v>-687</v>
      </c>
      <c r="S1511" s="5">
        <f t="shared" si="385"/>
        <v>1</v>
      </c>
      <c r="T1511" s="5">
        <f t="shared" si="386"/>
        <v>712</v>
      </c>
      <c r="U1511" s="5">
        <f t="shared" si="382"/>
        <v>208352.56</v>
      </c>
      <c r="V1511" s="24">
        <v>0</v>
      </c>
      <c r="W1511" s="12">
        <f t="shared" si="383"/>
        <v>-87345.180000000008</v>
      </c>
      <c r="X1511" s="12">
        <f t="shared" si="384"/>
        <v>-113691.63</v>
      </c>
      <c r="Y1511" s="12">
        <f t="shared" si="387"/>
        <v>-201036.81</v>
      </c>
      <c r="Z1511" s="52"/>
      <c r="AA1511" s="25">
        <f t="shared" si="379"/>
        <v>0</v>
      </c>
      <c r="AB1511" s="25"/>
      <c r="AC1511" s="25"/>
      <c r="AD1511" s="25"/>
      <c r="AE1511" s="24"/>
      <c r="AF1511" s="24"/>
      <c r="AG1511" s="109"/>
      <c r="AH1511" s="22" t="s">
        <v>287</v>
      </c>
      <c r="AI1511" s="26"/>
      <c r="AJ1511" s="22" t="s">
        <v>6703</v>
      </c>
    </row>
    <row r="1512" spans="1:36" x14ac:dyDescent="0.2">
      <c r="A1512" s="5">
        <v>1521</v>
      </c>
      <c r="B1512" s="59">
        <v>330120241760</v>
      </c>
      <c r="C1512" s="82">
        <v>510407301255</v>
      </c>
      <c r="D1512" s="52" t="s">
        <v>2724</v>
      </c>
      <c r="E1512" s="52" t="s">
        <v>2725</v>
      </c>
      <c r="F1512" s="52" t="s">
        <v>2544</v>
      </c>
      <c r="G1512" s="58">
        <v>45</v>
      </c>
      <c r="H1512" s="58"/>
      <c r="I1512" s="96" t="s">
        <v>2726</v>
      </c>
      <c r="J1512" s="52">
        <v>37008</v>
      </c>
      <c r="K1512" s="51"/>
      <c r="L1512" s="109"/>
      <c r="M1512" s="22">
        <v>1529</v>
      </c>
      <c r="N1512" s="22"/>
      <c r="O1512" s="23">
        <v>1</v>
      </c>
      <c r="P1512" s="23">
        <v>1</v>
      </c>
      <c r="Q1512" s="19">
        <f t="shared" si="380"/>
        <v>-1529</v>
      </c>
      <c r="R1512" s="19">
        <f t="shared" si="381"/>
        <v>-1529</v>
      </c>
      <c r="S1512" s="5">
        <f t="shared" si="385"/>
        <v>1</v>
      </c>
      <c r="T1512" s="5">
        <f t="shared" si="386"/>
        <v>1554</v>
      </c>
      <c r="U1512" s="5">
        <f t="shared" si="382"/>
        <v>454747.02</v>
      </c>
      <c r="V1512" s="24">
        <v>0</v>
      </c>
      <c r="W1512" s="12">
        <f t="shared" si="383"/>
        <v>-194397.06</v>
      </c>
      <c r="X1512" s="12">
        <f t="shared" si="384"/>
        <v>-253034.21000000002</v>
      </c>
      <c r="Y1512" s="12">
        <f t="shared" si="387"/>
        <v>-447431.27</v>
      </c>
      <c r="Z1512" s="52"/>
      <c r="AA1512" s="25">
        <f t="shared" si="379"/>
        <v>0</v>
      </c>
      <c r="AB1512" s="25"/>
      <c r="AC1512" s="25"/>
      <c r="AD1512" s="25"/>
      <c r="AE1512" s="24">
        <v>1</v>
      </c>
      <c r="AF1512" s="24"/>
      <c r="AG1512" s="109"/>
      <c r="AH1512" s="22" t="s">
        <v>287</v>
      </c>
      <c r="AI1512" s="26"/>
      <c r="AJ1512" s="22" t="s">
        <v>6703</v>
      </c>
    </row>
    <row r="1513" spans="1:36" x14ac:dyDescent="0.2">
      <c r="A1513" s="5">
        <v>1522</v>
      </c>
      <c r="B1513" s="59">
        <v>331010692864</v>
      </c>
      <c r="C1513" s="82">
        <v>580127301305</v>
      </c>
      <c r="D1513" s="73" t="s">
        <v>2727</v>
      </c>
      <c r="E1513" s="52" t="s">
        <v>2728</v>
      </c>
      <c r="F1513" s="52" t="s">
        <v>32</v>
      </c>
      <c r="G1513" s="58">
        <v>34</v>
      </c>
      <c r="H1513" s="58"/>
      <c r="I1513" s="52" t="s">
        <v>2729</v>
      </c>
      <c r="J1513" s="52">
        <v>405738</v>
      </c>
      <c r="K1513" s="76"/>
      <c r="L1513" s="109"/>
      <c r="M1513" s="22">
        <v>977</v>
      </c>
      <c r="N1513" s="22"/>
      <c r="O1513" s="23">
        <v>1</v>
      </c>
      <c r="P1513" s="23">
        <v>1</v>
      </c>
      <c r="Q1513" s="19">
        <f t="shared" si="380"/>
        <v>-977</v>
      </c>
      <c r="R1513" s="19">
        <f t="shared" si="381"/>
        <v>-977</v>
      </c>
      <c r="S1513" s="5">
        <f t="shared" si="385"/>
        <v>1</v>
      </c>
      <c r="T1513" s="5">
        <f t="shared" si="386"/>
        <v>1002</v>
      </c>
      <c r="U1513" s="5">
        <f t="shared" si="382"/>
        <v>293215.26</v>
      </c>
      <c r="V1513" s="24">
        <v>0</v>
      </c>
      <c r="W1513" s="12">
        <f t="shared" si="383"/>
        <v>-124215.78</v>
      </c>
      <c r="X1513" s="12">
        <f t="shared" si="384"/>
        <v>-161683.73000000001</v>
      </c>
      <c r="Y1513" s="12">
        <f t="shared" si="387"/>
        <v>-285899.51</v>
      </c>
      <c r="Z1513" s="52"/>
      <c r="AA1513" s="25">
        <f t="shared" si="379"/>
        <v>0</v>
      </c>
      <c r="AB1513" s="25"/>
      <c r="AC1513" s="25"/>
      <c r="AD1513" s="25"/>
      <c r="AE1513" s="24">
        <v>1</v>
      </c>
      <c r="AF1513" s="24"/>
      <c r="AG1513" s="109"/>
      <c r="AH1513" s="22" t="s">
        <v>287</v>
      </c>
      <c r="AI1513" s="26"/>
      <c r="AJ1513" s="22" t="s">
        <v>6703</v>
      </c>
    </row>
    <row r="1514" spans="1:36" x14ac:dyDescent="0.2">
      <c r="A1514" s="5">
        <v>1523</v>
      </c>
      <c r="B1514" s="59"/>
      <c r="C1514" s="82">
        <v>780927403071</v>
      </c>
      <c r="D1514" s="73" t="s">
        <v>2730</v>
      </c>
      <c r="E1514" s="52" t="s">
        <v>2731</v>
      </c>
      <c r="F1514" s="52"/>
      <c r="G1514" s="58"/>
      <c r="H1514" s="58"/>
      <c r="I1514" s="19">
        <v>0</v>
      </c>
      <c r="J1514" s="52"/>
      <c r="K1514" s="76"/>
      <c r="L1514" s="96"/>
      <c r="M1514" s="22">
        <v>0</v>
      </c>
      <c r="N1514" s="22"/>
      <c r="O1514" s="23">
        <v>1</v>
      </c>
      <c r="P1514" s="23">
        <v>1</v>
      </c>
      <c r="Q1514" s="19">
        <f t="shared" si="380"/>
        <v>0</v>
      </c>
      <c r="R1514" s="19">
        <f t="shared" si="381"/>
        <v>0</v>
      </c>
      <c r="S1514" s="5">
        <f t="shared" si="385"/>
        <v>1</v>
      </c>
      <c r="T1514" s="5">
        <f t="shared" si="386"/>
        <v>25</v>
      </c>
      <c r="U1514" s="5">
        <f t="shared" si="382"/>
        <v>7315.75</v>
      </c>
      <c r="V1514" s="24">
        <v>0</v>
      </c>
      <c r="W1514" s="12">
        <f t="shared" si="383"/>
        <v>0</v>
      </c>
      <c r="X1514" s="12">
        <f t="shared" si="384"/>
        <v>0</v>
      </c>
      <c r="Y1514" s="12">
        <f t="shared" si="387"/>
        <v>0</v>
      </c>
      <c r="Z1514" s="52"/>
      <c r="AA1514" s="25">
        <f t="shared" si="379"/>
        <v>0</v>
      </c>
      <c r="AB1514" s="25"/>
      <c r="AC1514" s="25"/>
      <c r="AD1514" s="25"/>
      <c r="AE1514" s="24"/>
      <c r="AF1514" s="24"/>
      <c r="AG1514" s="96"/>
      <c r="AH1514" s="22" t="s">
        <v>287</v>
      </c>
      <c r="AI1514" s="26"/>
      <c r="AJ1514" s="22" t="s">
        <v>6703</v>
      </c>
    </row>
    <row r="1515" spans="1:36" x14ac:dyDescent="0.2">
      <c r="A1515" s="5">
        <v>1524</v>
      </c>
      <c r="B1515" s="59">
        <v>331010463934</v>
      </c>
      <c r="C1515" s="17">
        <v>440430400273</v>
      </c>
      <c r="D1515" s="52" t="s">
        <v>2732</v>
      </c>
      <c r="E1515" s="52" t="s">
        <v>2733</v>
      </c>
      <c r="F1515" s="52" t="s">
        <v>2450</v>
      </c>
      <c r="G1515" s="58">
        <v>2</v>
      </c>
      <c r="H1515" s="58"/>
      <c r="I1515" s="50">
        <v>5616017</v>
      </c>
      <c r="J1515" s="50">
        <v>14244</v>
      </c>
      <c r="K1515" s="51"/>
      <c r="L1515" s="109"/>
      <c r="M1515" s="22">
        <v>59</v>
      </c>
      <c r="N1515" s="22"/>
      <c r="O1515" s="23">
        <v>1</v>
      </c>
      <c r="P1515" s="23">
        <v>1</v>
      </c>
      <c r="Q1515" s="19">
        <f t="shared" si="380"/>
        <v>-59</v>
      </c>
      <c r="R1515" s="19">
        <f t="shared" si="381"/>
        <v>-59</v>
      </c>
      <c r="S1515" s="5">
        <f t="shared" si="385"/>
        <v>1</v>
      </c>
      <c r="T1515" s="5">
        <f t="shared" si="386"/>
        <v>84</v>
      </c>
      <c r="U1515" s="5">
        <f t="shared" si="382"/>
        <v>24580.92</v>
      </c>
      <c r="V1515" s="24">
        <v>0</v>
      </c>
      <c r="W1515" s="12">
        <f t="shared" si="383"/>
        <v>-7501.26</v>
      </c>
      <c r="X1515" s="12">
        <f t="shared" si="384"/>
        <v>-9763.91</v>
      </c>
      <c r="Y1515" s="12">
        <f t="shared" si="387"/>
        <v>-17265.169999999998</v>
      </c>
      <c r="Z1515" s="52"/>
      <c r="AA1515" s="25">
        <f t="shared" ref="AA1515:AA1581" si="388">Q1515-R1515</f>
        <v>0</v>
      </c>
      <c r="AB1515" s="25"/>
      <c r="AC1515" s="25"/>
      <c r="AD1515" s="25"/>
      <c r="AE1515" s="24"/>
      <c r="AF1515" s="24"/>
      <c r="AG1515" s="109"/>
      <c r="AH1515" s="22" t="s">
        <v>287</v>
      </c>
      <c r="AI1515" s="26"/>
      <c r="AJ1515" s="22" t="s">
        <v>6703</v>
      </c>
    </row>
    <row r="1516" spans="1:36" x14ac:dyDescent="0.2">
      <c r="A1516" s="5">
        <v>1525</v>
      </c>
      <c r="B1516" s="59">
        <v>330120045045</v>
      </c>
      <c r="C1516" s="17">
        <v>640501400548</v>
      </c>
      <c r="D1516" s="52" t="s">
        <v>2734</v>
      </c>
      <c r="E1516" s="73" t="s">
        <v>2735</v>
      </c>
      <c r="F1516" s="73"/>
      <c r="G1516" s="130"/>
      <c r="H1516" s="130"/>
      <c r="I1516" s="50" t="s">
        <v>2736</v>
      </c>
      <c r="J1516" s="50">
        <v>52851</v>
      </c>
      <c r="K1516" s="51"/>
      <c r="L1516" s="109"/>
      <c r="M1516" s="22">
        <v>17</v>
      </c>
      <c r="N1516" s="22"/>
      <c r="O1516" s="23">
        <v>1</v>
      </c>
      <c r="P1516" s="23">
        <v>1</v>
      </c>
      <c r="Q1516" s="19">
        <f t="shared" si="380"/>
        <v>-17</v>
      </c>
      <c r="R1516" s="19">
        <f t="shared" si="381"/>
        <v>-17</v>
      </c>
      <c r="S1516" s="5">
        <f t="shared" si="385"/>
        <v>1</v>
      </c>
      <c r="T1516" s="5">
        <f t="shared" si="386"/>
        <v>42</v>
      </c>
      <c r="U1516" s="5">
        <f t="shared" si="382"/>
        <v>12290.46</v>
      </c>
      <c r="V1516" s="24">
        <v>0</v>
      </c>
      <c r="W1516" s="12">
        <f t="shared" si="383"/>
        <v>-2161.38</v>
      </c>
      <c r="X1516" s="12">
        <f t="shared" si="384"/>
        <v>-2813.33</v>
      </c>
      <c r="Y1516" s="12">
        <f t="shared" si="387"/>
        <v>-4974.71</v>
      </c>
      <c r="Z1516" s="52"/>
      <c r="AA1516" s="25">
        <f t="shared" si="388"/>
        <v>0</v>
      </c>
      <c r="AB1516" s="25"/>
      <c r="AC1516" s="25"/>
      <c r="AD1516" s="25"/>
      <c r="AE1516" s="24"/>
      <c r="AF1516" s="24"/>
      <c r="AG1516" s="109"/>
      <c r="AH1516" s="22" t="s">
        <v>287</v>
      </c>
      <c r="AI1516" s="26"/>
      <c r="AJ1516" s="22" t="s">
        <v>6703</v>
      </c>
    </row>
    <row r="1517" spans="1:36" x14ac:dyDescent="0.2">
      <c r="A1517" s="5">
        <v>1526</v>
      </c>
      <c r="B1517" s="59">
        <v>330120045045</v>
      </c>
      <c r="C1517" s="17">
        <v>640501400548</v>
      </c>
      <c r="D1517" s="52" t="s">
        <v>2734</v>
      </c>
      <c r="E1517" s="73" t="s">
        <v>2735</v>
      </c>
      <c r="F1517" s="73"/>
      <c r="G1517" s="130"/>
      <c r="H1517" s="130"/>
      <c r="I1517" s="50" t="s">
        <v>2737</v>
      </c>
      <c r="J1517" s="50" t="s">
        <v>2499</v>
      </c>
      <c r="K1517" s="51"/>
      <c r="L1517" s="109"/>
      <c r="M1517" s="22">
        <v>70</v>
      </c>
      <c r="N1517" s="22"/>
      <c r="O1517" s="23">
        <v>1</v>
      </c>
      <c r="P1517" s="23">
        <v>1</v>
      </c>
      <c r="Q1517" s="19">
        <f t="shared" ref="Q1517:Q1582" si="389">(N1517-M1517)*O1517</f>
        <v>-70</v>
      </c>
      <c r="R1517" s="19">
        <f t="shared" ref="R1517:R1582" si="390">(N1517-M1517)*P1517</f>
        <v>-70</v>
      </c>
      <c r="S1517" s="5">
        <f t="shared" si="385"/>
        <v>1</v>
      </c>
      <c r="T1517" s="5">
        <f t="shared" si="386"/>
        <v>95</v>
      </c>
      <c r="U1517" s="5">
        <f t="shared" si="382"/>
        <v>27799.85</v>
      </c>
      <c r="V1517" s="24">
        <v>0</v>
      </c>
      <c r="W1517" s="12">
        <f t="shared" si="383"/>
        <v>-8899.7999999999993</v>
      </c>
      <c r="X1517" s="12">
        <f t="shared" si="384"/>
        <v>-11584.300000000001</v>
      </c>
      <c r="Y1517" s="12">
        <f t="shared" si="387"/>
        <v>-20484.099999999999</v>
      </c>
      <c r="Z1517" s="52"/>
      <c r="AA1517" s="25">
        <f t="shared" si="388"/>
        <v>0</v>
      </c>
      <c r="AB1517" s="25"/>
      <c r="AC1517" s="25"/>
      <c r="AD1517" s="25"/>
      <c r="AE1517" s="24"/>
      <c r="AF1517" s="24"/>
      <c r="AG1517" s="109"/>
      <c r="AH1517" s="22" t="s">
        <v>287</v>
      </c>
      <c r="AI1517" s="26"/>
      <c r="AJ1517" s="22" t="s">
        <v>6703</v>
      </c>
    </row>
    <row r="1518" spans="1:36" x14ac:dyDescent="0.2">
      <c r="A1518" s="5">
        <v>1527</v>
      </c>
      <c r="B1518" s="59">
        <v>330120241760</v>
      </c>
      <c r="C1518" s="17">
        <v>510407301255</v>
      </c>
      <c r="D1518" s="115" t="s">
        <v>2738</v>
      </c>
      <c r="E1518" s="52" t="s">
        <v>2739</v>
      </c>
      <c r="F1518" s="52" t="s">
        <v>2544</v>
      </c>
      <c r="G1518" s="58">
        <v>158</v>
      </c>
      <c r="H1518" s="58"/>
      <c r="I1518" s="50" t="s">
        <v>2740</v>
      </c>
      <c r="J1518" s="50">
        <v>124517</v>
      </c>
      <c r="K1518" s="51"/>
      <c r="L1518" s="109"/>
      <c r="M1518" s="22">
        <v>3280</v>
      </c>
      <c r="N1518" s="22"/>
      <c r="O1518" s="23">
        <v>1</v>
      </c>
      <c r="P1518" s="23">
        <v>1</v>
      </c>
      <c r="Q1518" s="19">
        <f t="shared" si="389"/>
        <v>-3280</v>
      </c>
      <c r="R1518" s="19">
        <f t="shared" si="390"/>
        <v>-3280</v>
      </c>
      <c r="S1518" s="5">
        <f t="shared" si="385"/>
        <v>1</v>
      </c>
      <c r="T1518" s="5">
        <f t="shared" si="386"/>
        <v>3305</v>
      </c>
      <c r="U1518" s="5">
        <f t="shared" si="382"/>
        <v>967142.15</v>
      </c>
      <c r="V1518" s="24">
        <v>0</v>
      </c>
      <c r="W1518" s="12">
        <f t="shared" si="383"/>
        <v>-417019.2</v>
      </c>
      <c r="X1518" s="12">
        <f t="shared" si="384"/>
        <v>-542807.20000000007</v>
      </c>
      <c r="Y1518" s="12">
        <f t="shared" si="387"/>
        <v>-959826.40000000014</v>
      </c>
      <c r="Z1518" s="52"/>
      <c r="AA1518" s="25">
        <f t="shared" si="388"/>
        <v>0</v>
      </c>
      <c r="AB1518" s="25"/>
      <c r="AC1518" s="25"/>
      <c r="AD1518" s="25"/>
      <c r="AE1518" s="24">
        <v>1</v>
      </c>
      <c r="AF1518" s="24"/>
      <c r="AG1518" s="109"/>
      <c r="AH1518" s="22" t="s">
        <v>287</v>
      </c>
      <c r="AI1518" s="26"/>
      <c r="AJ1518" s="22" t="s">
        <v>6703</v>
      </c>
    </row>
    <row r="1519" spans="1:36" x14ac:dyDescent="0.2">
      <c r="A1519" s="5">
        <v>1528</v>
      </c>
      <c r="B1519" s="59">
        <v>331018857202</v>
      </c>
      <c r="C1519" s="17">
        <v>800829300183</v>
      </c>
      <c r="D1519" s="52" t="s">
        <v>2741</v>
      </c>
      <c r="E1519" s="52" t="s">
        <v>2697</v>
      </c>
      <c r="F1519" s="52"/>
      <c r="G1519" s="58"/>
      <c r="H1519" s="58"/>
      <c r="I1519" s="50">
        <v>15862365</v>
      </c>
      <c r="J1519" s="50">
        <v>122452</v>
      </c>
      <c r="K1519" s="51"/>
      <c r="L1519" s="109"/>
      <c r="M1519" s="22">
        <v>1286</v>
      </c>
      <c r="N1519" s="22"/>
      <c r="O1519" s="23">
        <v>1</v>
      </c>
      <c r="P1519" s="23">
        <v>1</v>
      </c>
      <c r="Q1519" s="19">
        <f t="shared" si="389"/>
        <v>-1286</v>
      </c>
      <c r="R1519" s="19">
        <f t="shared" si="390"/>
        <v>-1286</v>
      </c>
      <c r="S1519" s="5">
        <f t="shared" si="385"/>
        <v>1</v>
      </c>
      <c r="T1519" s="5">
        <f t="shared" si="386"/>
        <v>1311</v>
      </c>
      <c r="U1519" s="5">
        <f t="shared" si="382"/>
        <v>383637.93</v>
      </c>
      <c r="V1519" s="24">
        <v>0</v>
      </c>
      <c r="W1519" s="12">
        <f t="shared" si="383"/>
        <v>-163502.04</v>
      </c>
      <c r="X1519" s="12">
        <f t="shared" si="384"/>
        <v>-212820.14</v>
      </c>
      <c r="Y1519" s="12">
        <f t="shared" si="387"/>
        <v>-376322.18000000005</v>
      </c>
      <c r="Z1519" s="52"/>
      <c r="AA1519" s="25">
        <f t="shared" si="388"/>
        <v>0</v>
      </c>
      <c r="AB1519" s="25"/>
      <c r="AC1519" s="25"/>
      <c r="AD1519" s="25"/>
      <c r="AE1519" s="24"/>
      <c r="AF1519" s="24"/>
      <c r="AG1519" s="109"/>
      <c r="AH1519" s="22" t="s">
        <v>287</v>
      </c>
      <c r="AI1519" s="26"/>
      <c r="AJ1519" s="22" t="s">
        <v>6703</v>
      </c>
    </row>
    <row r="1520" spans="1:36" x14ac:dyDescent="0.2">
      <c r="A1520" s="5">
        <v>1529</v>
      </c>
      <c r="B1520" s="59">
        <v>640830401199</v>
      </c>
      <c r="C1520" s="17">
        <v>331010349690</v>
      </c>
      <c r="D1520" s="115" t="s">
        <v>2742</v>
      </c>
      <c r="E1520" s="52" t="s">
        <v>2743</v>
      </c>
      <c r="F1520" s="52" t="s">
        <v>129</v>
      </c>
      <c r="G1520" s="58">
        <v>28</v>
      </c>
      <c r="H1520" s="58"/>
      <c r="I1520" s="50">
        <v>121540246</v>
      </c>
      <c r="J1520" s="50">
        <v>57915972</v>
      </c>
      <c r="K1520" s="51"/>
      <c r="L1520" s="109"/>
      <c r="M1520" s="22">
        <v>474</v>
      </c>
      <c r="N1520" s="22"/>
      <c r="O1520" s="23">
        <v>1</v>
      </c>
      <c r="P1520" s="23">
        <v>1</v>
      </c>
      <c r="Q1520" s="19">
        <f t="shared" si="389"/>
        <v>-474</v>
      </c>
      <c r="R1520" s="19">
        <f t="shared" si="390"/>
        <v>-474</v>
      </c>
      <c r="S1520" s="5">
        <f t="shared" si="385"/>
        <v>1</v>
      </c>
      <c r="T1520" s="5">
        <f t="shared" si="386"/>
        <v>499</v>
      </c>
      <c r="U1520" s="5">
        <f t="shared" si="382"/>
        <v>146022.37</v>
      </c>
      <c r="V1520" s="24">
        <v>0</v>
      </c>
      <c r="W1520" s="12">
        <f t="shared" si="383"/>
        <v>-60264.36</v>
      </c>
      <c r="X1520" s="12">
        <f t="shared" si="384"/>
        <v>-78442.260000000009</v>
      </c>
      <c r="Y1520" s="12">
        <f t="shared" si="387"/>
        <v>-138706.62</v>
      </c>
      <c r="Z1520" s="52"/>
      <c r="AA1520" s="25">
        <f t="shared" si="388"/>
        <v>0</v>
      </c>
      <c r="AB1520" s="25"/>
      <c r="AC1520" s="25"/>
      <c r="AD1520" s="25"/>
      <c r="AE1520" s="24">
        <v>1</v>
      </c>
      <c r="AF1520" s="24"/>
      <c r="AG1520" s="109"/>
      <c r="AH1520" s="22" t="s">
        <v>287</v>
      </c>
      <c r="AI1520" s="26"/>
      <c r="AJ1520" s="22" t="s">
        <v>6703</v>
      </c>
    </row>
    <row r="1521" spans="1:36" x14ac:dyDescent="0.2">
      <c r="A1521" s="5">
        <v>1530</v>
      </c>
      <c r="B1521" s="59">
        <v>330120096479</v>
      </c>
      <c r="C1521" s="17">
        <v>821215300815</v>
      </c>
      <c r="D1521" s="52" t="s">
        <v>1301</v>
      </c>
      <c r="E1521" s="52" t="s">
        <v>2697</v>
      </c>
      <c r="F1521" s="52" t="s">
        <v>787</v>
      </c>
      <c r="G1521" s="58">
        <v>11</v>
      </c>
      <c r="H1521" s="58"/>
      <c r="I1521" s="50" t="s">
        <v>2744</v>
      </c>
      <c r="J1521" s="50">
        <v>57915972</v>
      </c>
      <c r="K1521" s="51"/>
      <c r="L1521" s="109"/>
      <c r="M1521" s="22">
        <v>1024</v>
      </c>
      <c r="N1521" s="22"/>
      <c r="O1521" s="23">
        <v>1</v>
      </c>
      <c r="P1521" s="23">
        <v>1</v>
      </c>
      <c r="Q1521" s="19">
        <f t="shared" si="389"/>
        <v>-1024</v>
      </c>
      <c r="R1521" s="19">
        <f t="shared" si="390"/>
        <v>-1024</v>
      </c>
      <c r="S1521" s="5">
        <f t="shared" si="385"/>
        <v>1</v>
      </c>
      <c r="T1521" s="5">
        <f t="shared" si="386"/>
        <v>1049</v>
      </c>
      <c r="U1521" s="5">
        <f t="shared" si="382"/>
        <v>306968.87</v>
      </c>
      <c r="V1521" s="24">
        <v>0</v>
      </c>
      <c r="W1521" s="12">
        <f t="shared" si="383"/>
        <v>-130191.36</v>
      </c>
      <c r="X1521" s="12">
        <f t="shared" si="384"/>
        <v>-169461.76000000001</v>
      </c>
      <c r="Y1521" s="12">
        <f t="shared" si="387"/>
        <v>-299653.12</v>
      </c>
      <c r="Z1521" s="52"/>
      <c r="AA1521" s="25">
        <f t="shared" si="388"/>
        <v>0</v>
      </c>
      <c r="AB1521" s="25"/>
      <c r="AC1521" s="25"/>
      <c r="AD1521" s="25"/>
      <c r="AE1521" s="24">
        <v>1</v>
      </c>
      <c r="AF1521" s="24"/>
      <c r="AG1521" s="109"/>
      <c r="AH1521" s="22" t="s">
        <v>287</v>
      </c>
      <c r="AI1521" s="26"/>
      <c r="AJ1521" s="22" t="s">
        <v>6703</v>
      </c>
    </row>
    <row r="1522" spans="1:36" x14ac:dyDescent="0.2">
      <c r="A1522" s="5">
        <v>1531</v>
      </c>
      <c r="B1522" s="59">
        <v>330120490585</v>
      </c>
      <c r="C1522" s="17">
        <v>890910400730</v>
      </c>
      <c r="D1522" s="52" t="s">
        <v>2745</v>
      </c>
      <c r="E1522" s="52" t="s">
        <v>2746</v>
      </c>
      <c r="F1522" s="52" t="s">
        <v>2722</v>
      </c>
      <c r="G1522" s="58">
        <v>50</v>
      </c>
      <c r="H1522" s="58">
        <v>11</v>
      </c>
      <c r="I1522" s="131">
        <v>25916057</v>
      </c>
      <c r="J1522" s="131">
        <v>317846</v>
      </c>
      <c r="K1522" s="51"/>
      <c r="L1522" s="132"/>
      <c r="M1522" s="22">
        <v>245</v>
      </c>
      <c r="N1522" s="22"/>
      <c r="O1522" s="23">
        <v>1</v>
      </c>
      <c r="P1522" s="23">
        <v>1</v>
      </c>
      <c r="Q1522" s="19">
        <f t="shared" si="389"/>
        <v>-245</v>
      </c>
      <c r="R1522" s="19">
        <f t="shared" si="390"/>
        <v>-245</v>
      </c>
      <c r="S1522" s="5">
        <f t="shared" si="385"/>
        <v>1</v>
      </c>
      <c r="T1522" s="5">
        <f t="shared" si="386"/>
        <v>270</v>
      </c>
      <c r="U1522" s="5">
        <f t="shared" si="382"/>
        <v>79010.100000000006</v>
      </c>
      <c r="V1522" s="24">
        <v>0</v>
      </c>
      <c r="W1522" s="12">
        <f t="shared" si="383"/>
        <v>-31149.3</v>
      </c>
      <c r="X1522" s="12">
        <f t="shared" si="384"/>
        <v>-40545.050000000003</v>
      </c>
      <c r="Y1522" s="12">
        <f t="shared" si="387"/>
        <v>-71694.350000000006</v>
      </c>
      <c r="Z1522" s="52"/>
      <c r="AA1522" s="25">
        <f t="shared" si="388"/>
        <v>0</v>
      </c>
      <c r="AB1522" s="215"/>
      <c r="AC1522" s="215"/>
      <c r="AD1522" s="215"/>
      <c r="AE1522" s="133"/>
      <c r="AF1522" s="133"/>
      <c r="AG1522" s="132"/>
      <c r="AH1522" s="22" t="s">
        <v>287</v>
      </c>
      <c r="AI1522" s="26"/>
      <c r="AJ1522" s="22" t="s">
        <v>6703</v>
      </c>
    </row>
    <row r="1523" spans="1:36" x14ac:dyDescent="0.2">
      <c r="A1523" s="5">
        <v>1532</v>
      </c>
      <c r="B1523" s="59"/>
      <c r="C1523" s="17">
        <v>971240004260</v>
      </c>
      <c r="D1523" s="52" t="s">
        <v>2747</v>
      </c>
      <c r="E1523" s="52" t="s">
        <v>1544</v>
      </c>
      <c r="F1523" s="52" t="s">
        <v>1471</v>
      </c>
      <c r="G1523" s="58" t="s">
        <v>49</v>
      </c>
      <c r="H1523" s="58"/>
      <c r="I1523" s="50" t="s">
        <v>2748</v>
      </c>
      <c r="J1523" s="50" t="s">
        <v>228</v>
      </c>
      <c r="K1523" s="51"/>
      <c r="L1523" s="109"/>
      <c r="M1523" s="22">
        <v>9048</v>
      </c>
      <c r="N1523" s="22"/>
      <c r="O1523" s="23">
        <v>0</v>
      </c>
      <c r="P1523" s="23">
        <v>1</v>
      </c>
      <c r="Q1523" s="19">
        <f t="shared" si="389"/>
        <v>0</v>
      </c>
      <c r="R1523" s="19">
        <f t="shared" si="390"/>
        <v>-9048</v>
      </c>
      <c r="S1523" s="5">
        <f t="shared" si="385"/>
        <v>1</v>
      </c>
      <c r="T1523" s="5">
        <f t="shared" si="386"/>
        <v>110</v>
      </c>
      <c r="U1523" s="5">
        <f t="shared" si="382"/>
        <v>32189.3</v>
      </c>
      <c r="V1523" s="24">
        <v>0</v>
      </c>
      <c r="W1523" s="12">
        <f t="shared" si="383"/>
        <v>0</v>
      </c>
      <c r="X1523" s="12">
        <f t="shared" si="384"/>
        <v>-1497353.52</v>
      </c>
      <c r="Y1523" s="12">
        <f t="shared" si="387"/>
        <v>-1497353.52</v>
      </c>
      <c r="Z1523" s="52"/>
      <c r="AA1523" s="25">
        <f t="shared" si="388"/>
        <v>9048</v>
      </c>
      <c r="AB1523" s="25"/>
      <c r="AC1523" s="25"/>
      <c r="AD1523" s="25"/>
      <c r="AE1523" s="24">
        <v>1</v>
      </c>
      <c r="AF1523" s="24"/>
      <c r="AG1523" s="109"/>
      <c r="AH1523" s="22" t="s">
        <v>557</v>
      </c>
      <c r="AI1523" s="26"/>
      <c r="AJ1523" s="22" t="s">
        <v>6703</v>
      </c>
    </row>
    <row r="1524" spans="1:36" x14ac:dyDescent="0.2">
      <c r="A1524" s="5">
        <v>1533</v>
      </c>
      <c r="B1524" s="46">
        <v>331000010781</v>
      </c>
      <c r="C1524" s="47">
        <v>800514401482</v>
      </c>
      <c r="D1524" s="50" t="s">
        <v>2749</v>
      </c>
      <c r="E1524" s="50" t="s">
        <v>2750</v>
      </c>
      <c r="F1524" s="50" t="s">
        <v>2289</v>
      </c>
      <c r="G1524" s="49" t="s">
        <v>49</v>
      </c>
      <c r="H1524" s="49"/>
      <c r="I1524" s="50">
        <v>97434278</v>
      </c>
      <c r="J1524" s="50"/>
      <c r="K1524" s="51"/>
      <c r="L1524" s="109"/>
      <c r="M1524" s="22">
        <v>909</v>
      </c>
      <c r="N1524" s="22"/>
      <c r="O1524" s="23">
        <v>0</v>
      </c>
      <c r="P1524" s="23">
        <v>1</v>
      </c>
      <c r="Q1524" s="19">
        <f t="shared" si="389"/>
        <v>0</v>
      </c>
      <c r="R1524" s="19">
        <f t="shared" si="390"/>
        <v>-909</v>
      </c>
      <c r="S1524" s="5">
        <f t="shared" si="385"/>
        <v>1</v>
      </c>
      <c r="T1524" s="5">
        <f t="shared" si="386"/>
        <v>25</v>
      </c>
      <c r="U1524" s="5">
        <f t="shared" si="382"/>
        <v>7315.75</v>
      </c>
      <c r="V1524" s="24">
        <v>0</v>
      </c>
      <c r="W1524" s="12">
        <f t="shared" si="383"/>
        <v>0</v>
      </c>
      <c r="X1524" s="12">
        <f t="shared" si="384"/>
        <v>-150430.41</v>
      </c>
      <c r="Y1524" s="12">
        <f t="shared" si="387"/>
        <v>-150430.41</v>
      </c>
      <c r="Z1524" s="52"/>
      <c r="AA1524" s="25">
        <f t="shared" si="388"/>
        <v>909</v>
      </c>
      <c r="AB1524" s="25"/>
      <c r="AC1524" s="25"/>
      <c r="AD1524" s="25"/>
      <c r="AE1524" s="24">
        <v>1</v>
      </c>
      <c r="AF1524" s="24"/>
      <c r="AG1524" s="109"/>
      <c r="AH1524" s="22" t="s">
        <v>287</v>
      </c>
      <c r="AI1524" s="26"/>
      <c r="AJ1524" s="22" t="s">
        <v>6703</v>
      </c>
    </row>
    <row r="1525" spans="1:36" x14ac:dyDescent="0.2">
      <c r="A1525" s="5">
        <v>1534</v>
      </c>
      <c r="B1525" s="46">
        <v>331010741932</v>
      </c>
      <c r="C1525" s="47">
        <v>530527400775</v>
      </c>
      <c r="D1525" s="109" t="s">
        <v>2751</v>
      </c>
      <c r="E1525" s="50" t="s">
        <v>1544</v>
      </c>
      <c r="F1525" s="50"/>
      <c r="G1525" s="49"/>
      <c r="H1525" s="49"/>
      <c r="I1525" s="50">
        <v>9456190</v>
      </c>
      <c r="J1525" s="50" t="s">
        <v>228</v>
      </c>
      <c r="K1525" s="51"/>
      <c r="L1525" s="109"/>
      <c r="M1525" s="22">
        <v>267</v>
      </c>
      <c r="N1525" s="22"/>
      <c r="O1525" s="23">
        <v>1</v>
      </c>
      <c r="P1525" s="23">
        <v>1</v>
      </c>
      <c r="Q1525" s="19">
        <f t="shared" si="389"/>
        <v>-267</v>
      </c>
      <c r="R1525" s="19">
        <f t="shared" si="390"/>
        <v>-267</v>
      </c>
      <c r="S1525" s="5">
        <f t="shared" si="385"/>
        <v>1</v>
      </c>
      <c r="T1525" s="5">
        <f t="shared" si="386"/>
        <v>292</v>
      </c>
      <c r="U1525" s="5">
        <f t="shared" si="382"/>
        <v>85447.959999999992</v>
      </c>
      <c r="V1525" s="24">
        <v>0</v>
      </c>
      <c r="W1525" s="12">
        <f t="shared" si="383"/>
        <v>-33946.379999999997</v>
      </c>
      <c r="X1525" s="12">
        <f t="shared" si="384"/>
        <v>-44185.83</v>
      </c>
      <c r="Y1525" s="12">
        <f t="shared" si="387"/>
        <v>-78132.209999999992</v>
      </c>
      <c r="Z1525" s="52"/>
      <c r="AA1525" s="25">
        <f t="shared" si="388"/>
        <v>0</v>
      </c>
      <c r="AB1525" s="25"/>
      <c r="AC1525" s="25"/>
      <c r="AD1525" s="25"/>
      <c r="AE1525" s="24"/>
      <c r="AF1525" s="24"/>
      <c r="AG1525" s="109"/>
      <c r="AH1525" s="22" t="s">
        <v>287</v>
      </c>
      <c r="AI1525" s="26"/>
      <c r="AJ1525" s="22" t="s">
        <v>6703</v>
      </c>
    </row>
    <row r="1526" spans="1:36" x14ac:dyDescent="0.2">
      <c r="A1526" s="5">
        <v>1535</v>
      </c>
      <c r="B1526" s="46">
        <v>331018909198</v>
      </c>
      <c r="C1526" s="47">
        <v>790628402971</v>
      </c>
      <c r="D1526" s="50" t="s">
        <v>2752</v>
      </c>
      <c r="E1526" s="50" t="s">
        <v>1544</v>
      </c>
      <c r="F1526" s="50" t="s">
        <v>1471</v>
      </c>
      <c r="G1526" s="49" t="s">
        <v>49</v>
      </c>
      <c r="H1526" s="49"/>
      <c r="I1526" s="50">
        <v>1680118</v>
      </c>
      <c r="J1526" s="50" t="s">
        <v>228</v>
      </c>
      <c r="K1526" s="51"/>
      <c r="L1526" s="109"/>
      <c r="M1526" s="22">
        <v>273</v>
      </c>
      <c r="N1526" s="22"/>
      <c r="O1526" s="23">
        <v>0</v>
      </c>
      <c r="P1526" s="23">
        <v>1</v>
      </c>
      <c r="Q1526" s="19">
        <f t="shared" si="389"/>
        <v>0</v>
      </c>
      <c r="R1526" s="19">
        <f t="shared" si="390"/>
        <v>-273</v>
      </c>
      <c r="S1526" s="5">
        <f t="shared" si="385"/>
        <v>1</v>
      </c>
      <c r="T1526" s="5">
        <f t="shared" si="386"/>
        <v>110</v>
      </c>
      <c r="U1526" s="5">
        <f t="shared" si="382"/>
        <v>32189.3</v>
      </c>
      <c r="V1526" s="24">
        <v>0</v>
      </c>
      <c r="W1526" s="12">
        <f t="shared" si="383"/>
        <v>0</v>
      </c>
      <c r="X1526" s="12">
        <f t="shared" si="384"/>
        <v>-45178.770000000004</v>
      </c>
      <c r="Y1526" s="12">
        <f t="shared" si="387"/>
        <v>-45178.770000000004</v>
      </c>
      <c r="Z1526" s="52"/>
      <c r="AA1526" s="25">
        <f t="shared" si="388"/>
        <v>273</v>
      </c>
      <c r="AB1526" s="25"/>
      <c r="AC1526" s="25"/>
      <c r="AD1526" s="25"/>
      <c r="AE1526" s="24">
        <v>1</v>
      </c>
      <c r="AF1526" s="24"/>
      <c r="AG1526" s="109"/>
      <c r="AH1526" s="22" t="s">
        <v>557</v>
      </c>
      <c r="AI1526" s="26"/>
      <c r="AJ1526" s="22" t="s">
        <v>6703</v>
      </c>
    </row>
    <row r="1527" spans="1:36" x14ac:dyDescent="0.2">
      <c r="A1527" s="5">
        <v>1536</v>
      </c>
      <c r="B1527" s="46">
        <v>331017861535</v>
      </c>
      <c r="C1527" s="47">
        <v>650506302061</v>
      </c>
      <c r="D1527" s="50" t="s">
        <v>2753</v>
      </c>
      <c r="E1527" s="50" t="s">
        <v>1544</v>
      </c>
      <c r="F1527" s="50" t="s">
        <v>1471</v>
      </c>
      <c r="G1527" s="49" t="s">
        <v>49</v>
      </c>
      <c r="H1527" s="49"/>
      <c r="I1527" s="50">
        <v>126144212</v>
      </c>
      <c r="J1527" s="50" t="s">
        <v>228</v>
      </c>
      <c r="K1527" s="51"/>
      <c r="L1527" s="109"/>
      <c r="M1527" s="22">
        <v>427</v>
      </c>
      <c r="N1527" s="22"/>
      <c r="O1527" s="23">
        <v>0</v>
      </c>
      <c r="P1527" s="23">
        <v>1</v>
      </c>
      <c r="Q1527" s="19">
        <f t="shared" si="389"/>
        <v>0</v>
      </c>
      <c r="R1527" s="19">
        <f t="shared" si="390"/>
        <v>-427</v>
      </c>
      <c r="S1527" s="5">
        <f t="shared" si="385"/>
        <v>1</v>
      </c>
      <c r="T1527" s="5">
        <f t="shared" si="386"/>
        <v>25</v>
      </c>
      <c r="U1527" s="5">
        <f t="shared" si="382"/>
        <v>7315.75</v>
      </c>
      <c r="V1527" s="24">
        <v>0</v>
      </c>
      <c r="W1527" s="12">
        <f t="shared" si="383"/>
        <v>0</v>
      </c>
      <c r="X1527" s="12">
        <f t="shared" si="384"/>
        <v>-70664.23000000001</v>
      </c>
      <c r="Y1527" s="12">
        <f t="shared" si="387"/>
        <v>-70664.23000000001</v>
      </c>
      <c r="Z1527" s="52"/>
      <c r="AA1527" s="25">
        <f t="shared" si="388"/>
        <v>427</v>
      </c>
      <c r="AB1527" s="25"/>
      <c r="AC1527" s="25"/>
      <c r="AD1527" s="25"/>
      <c r="AE1527" s="24">
        <v>1</v>
      </c>
      <c r="AF1527" s="24"/>
      <c r="AG1527" s="109"/>
      <c r="AH1527" s="22" t="s">
        <v>287</v>
      </c>
      <c r="AI1527" s="26"/>
      <c r="AJ1527" s="22" t="s">
        <v>6703</v>
      </c>
    </row>
    <row r="1528" spans="1:36" x14ac:dyDescent="0.2">
      <c r="A1528" s="5">
        <v>1537</v>
      </c>
      <c r="B1528" s="46">
        <v>331010012824</v>
      </c>
      <c r="C1528" s="47">
        <v>750915401460</v>
      </c>
      <c r="D1528" s="50" t="s">
        <v>2754</v>
      </c>
      <c r="E1528" s="50" t="s">
        <v>2750</v>
      </c>
      <c r="F1528" s="50" t="s">
        <v>2289</v>
      </c>
      <c r="G1528" s="49" t="s">
        <v>49</v>
      </c>
      <c r="H1528" s="49"/>
      <c r="I1528" s="50">
        <v>5802277</v>
      </c>
      <c r="J1528" s="50" t="s">
        <v>228</v>
      </c>
      <c r="K1528" s="51"/>
      <c r="L1528" s="109"/>
      <c r="M1528" s="22">
        <v>738</v>
      </c>
      <c r="N1528" s="22"/>
      <c r="O1528" s="23">
        <v>0</v>
      </c>
      <c r="P1528" s="23">
        <v>1</v>
      </c>
      <c r="Q1528" s="19">
        <f t="shared" si="389"/>
        <v>0</v>
      </c>
      <c r="R1528" s="19">
        <f t="shared" si="390"/>
        <v>-738</v>
      </c>
      <c r="S1528" s="5">
        <f t="shared" si="385"/>
        <v>1</v>
      </c>
      <c r="T1528" s="5">
        <f t="shared" si="386"/>
        <v>25</v>
      </c>
      <c r="U1528" s="5">
        <f t="shared" si="382"/>
        <v>7315.75</v>
      </c>
      <c r="V1528" s="24">
        <v>0</v>
      </c>
      <c r="W1528" s="12">
        <f t="shared" si="383"/>
        <v>0</v>
      </c>
      <c r="X1528" s="12">
        <f t="shared" si="384"/>
        <v>-122131.62000000001</v>
      </c>
      <c r="Y1528" s="12">
        <f t="shared" si="387"/>
        <v>-122131.62000000001</v>
      </c>
      <c r="Z1528" s="52"/>
      <c r="AA1528" s="25">
        <f t="shared" si="388"/>
        <v>738</v>
      </c>
      <c r="AB1528" s="25"/>
      <c r="AC1528" s="25"/>
      <c r="AD1528" s="25"/>
      <c r="AE1528" s="24">
        <v>1</v>
      </c>
      <c r="AF1528" s="24"/>
      <c r="AG1528" s="109"/>
      <c r="AH1528" s="22" t="s">
        <v>287</v>
      </c>
      <c r="AI1528" s="26"/>
      <c r="AJ1528" s="22" t="s">
        <v>6703</v>
      </c>
    </row>
    <row r="1529" spans="1:36" x14ac:dyDescent="0.2">
      <c r="A1529" s="5">
        <v>1538</v>
      </c>
      <c r="B1529" s="46">
        <v>331012290203</v>
      </c>
      <c r="C1529" s="47">
        <v>640806301687</v>
      </c>
      <c r="D1529" s="50" t="s">
        <v>2755</v>
      </c>
      <c r="E1529" s="50" t="s">
        <v>2756</v>
      </c>
      <c r="F1529" s="50" t="s">
        <v>2757</v>
      </c>
      <c r="G1529" s="49">
        <v>2</v>
      </c>
      <c r="H1529" s="49"/>
      <c r="I1529" s="50" t="s">
        <v>2758</v>
      </c>
      <c r="J1529" s="50">
        <v>37021</v>
      </c>
      <c r="K1529" s="51"/>
      <c r="L1529" s="109"/>
      <c r="M1529" s="22">
        <v>614</v>
      </c>
      <c r="N1529" s="22"/>
      <c r="O1529" s="23">
        <v>0</v>
      </c>
      <c r="P1529" s="23">
        <v>1</v>
      </c>
      <c r="Q1529" s="19">
        <f t="shared" si="389"/>
        <v>0</v>
      </c>
      <c r="R1529" s="19">
        <f t="shared" si="390"/>
        <v>-614</v>
      </c>
      <c r="S1529" s="5">
        <f t="shared" si="385"/>
        <v>1</v>
      </c>
      <c r="T1529" s="5">
        <f t="shared" si="386"/>
        <v>25</v>
      </c>
      <c r="U1529" s="5">
        <f t="shared" si="382"/>
        <v>7315.75</v>
      </c>
      <c r="V1529" s="24">
        <v>0</v>
      </c>
      <c r="W1529" s="12">
        <f t="shared" si="383"/>
        <v>0</v>
      </c>
      <c r="X1529" s="12">
        <f t="shared" si="384"/>
        <v>-101610.86</v>
      </c>
      <c r="Y1529" s="12">
        <f t="shared" si="387"/>
        <v>-101610.86</v>
      </c>
      <c r="Z1529" s="52"/>
      <c r="AA1529" s="25">
        <f t="shared" si="388"/>
        <v>614</v>
      </c>
      <c r="AB1529" s="25"/>
      <c r="AC1529" s="25"/>
      <c r="AD1529" s="25"/>
      <c r="AE1529" s="24">
        <v>1</v>
      </c>
      <c r="AF1529" s="24"/>
      <c r="AG1529" s="109"/>
      <c r="AH1529" s="22" t="s">
        <v>287</v>
      </c>
      <c r="AI1529" s="26"/>
      <c r="AJ1529" s="22" t="s">
        <v>6703</v>
      </c>
    </row>
    <row r="1530" spans="1:36" x14ac:dyDescent="0.2">
      <c r="A1530" s="5">
        <v>1539</v>
      </c>
      <c r="B1530" s="59">
        <v>331010271184</v>
      </c>
      <c r="C1530" s="17">
        <v>830623300525</v>
      </c>
      <c r="D1530" s="52" t="s">
        <v>2759</v>
      </c>
      <c r="E1530" s="52" t="s">
        <v>2756</v>
      </c>
      <c r="F1530" s="52" t="s">
        <v>2757</v>
      </c>
      <c r="G1530" s="58" t="s">
        <v>49</v>
      </c>
      <c r="H1530" s="58"/>
      <c r="I1530" s="50" t="s">
        <v>2760</v>
      </c>
      <c r="J1530" s="50" t="s">
        <v>228</v>
      </c>
      <c r="K1530" s="51"/>
      <c r="L1530" s="109"/>
      <c r="M1530" s="22">
        <v>471</v>
      </c>
      <c r="N1530" s="22"/>
      <c r="O1530" s="23">
        <v>0</v>
      </c>
      <c r="P1530" s="23">
        <v>1</v>
      </c>
      <c r="Q1530" s="19">
        <f t="shared" si="389"/>
        <v>0</v>
      </c>
      <c r="R1530" s="19">
        <f t="shared" si="390"/>
        <v>-471</v>
      </c>
      <c r="S1530" s="5">
        <f t="shared" si="385"/>
        <v>1</v>
      </c>
      <c r="T1530" s="5">
        <f t="shared" si="386"/>
        <v>25</v>
      </c>
      <c r="U1530" s="5">
        <f t="shared" si="382"/>
        <v>7315.75</v>
      </c>
      <c r="V1530" s="24">
        <v>0</v>
      </c>
      <c r="W1530" s="12">
        <f t="shared" si="383"/>
        <v>0</v>
      </c>
      <c r="X1530" s="12">
        <f t="shared" si="384"/>
        <v>-77945.790000000008</v>
      </c>
      <c r="Y1530" s="12">
        <f t="shared" si="387"/>
        <v>-77945.790000000008</v>
      </c>
      <c r="Z1530" s="52"/>
      <c r="AA1530" s="25">
        <f t="shared" si="388"/>
        <v>471</v>
      </c>
      <c r="AB1530" s="25"/>
      <c r="AC1530" s="25"/>
      <c r="AD1530" s="25"/>
      <c r="AE1530" s="24">
        <v>1</v>
      </c>
      <c r="AF1530" s="24"/>
      <c r="AG1530" s="109"/>
      <c r="AH1530" s="22" t="s">
        <v>287</v>
      </c>
      <c r="AI1530" s="26"/>
      <c r="AJ1530" s="22" t="s">
        <v>6703</v>
      </c>
    </row>
    <row r="1531" spans="1:36" x14ac:dyDescent="0.2">
      <c r="A1531" s="5">
        <v>1540</v>
      </c>
      <c r="B1531" s="59">
        <v>331018980412</v>
      </c>
      <c r="C1531" s="17">
        <v>741106400089</v>
      </c>
      <c r="D1531" s="52" t="s">
        <v>2761</v>
      </c>
      <c r="E1531" s="52" t="s">
        <v>2762</v>
      </c>
      <c r="F1531" s="52" t="s">
        <v>2289</v>
      </c>
      <c r="G1531" s="58" t="s">
        <v>49</v>
      </c>
      <c r="H1531" s="58"/>
      <c r="I1531" s="50" t="s">
        <v>2763</v>
      </c>
      <c r="J1531" s="50"/>
      <c r="K1531" s="51"/>
      <c r="L1531" s="109"/>
      <c r="M1531" s="22">
        <v>1552</v>
      </c>
      <c r="N1531" s="22"/>
      <c r="O1531" s="23">
        <v>0</v>
      </c>
      <c r="P1531" s="23">
        <v>1</v>
      </c>
      <c r="Q1531" s="19">
        <f t="shared" si="389"/>
        <v>0</v>
      </c>
      <c r="R1531" s="19">
        <f t="shared" si="390"/>
        <v>-1552</v>
      </c>
      <c r="S1531" s="5">
        <f t="shared" si="385"/>
        <v>1</v>
      </c>
      <c r="T1531" s="5">
        <f t="shared" si="386"/>
        <v>25</v>
      </c>
      <c r="U1531" s="5">
        <f t="shared" si="382"/>
        <v>7315.75</v>
      </c>
      <c r="V1531" s="24">
        <v>0</v>
      </c>
      <c r="W1531" s="12">
        <f t="shared" si="383"/>
        <v>0</v>
      </c>
      <c r="X1531" s="12">
        <f t="shared" si="384"/>
        <v>-256840.48</v>
      </c>
      <c r="Y1531" s="12">
        <f t="shared" si="387"/>
        <v>-256840.48</v>
      </c>
      <c r="Z1531" s="52"/>
      <c r="AA1531" s="25">
        <f t="shared" si="388"/>
        <v>1552</v>
      </c>
      <c r="AB1531" s="25"/>
      <c r="AC1531" s="25"/>
      <c r="AD1531" s="25"/>
      <c r="AE1531" s="24"/>
      <c r="AF1531" s="24"/>
      <c r="AG1531" s="109"/>
      <c r="AH1531" s="22" t="s">
        <v>287</v>
      </c>
      <c r="AI1531" s="26"/>
      <c r="AJ1531" s="22" t="s">
        <v>6703</v>
      </c>
    </row>
    <row r="1532" spans="1:36" x14ac:dyDescent="0.2">
      <c r="A1532" s="5">
        <v>1541</v>
      </c>
      <c r="B1532" s="46">
        <v>330420196047</v>
      </c>
      <c r="C1532" s="47">
        <v>821215300815</v>
      </c>
      <c r="D1532" s="50" t="s">
        <v>2764</v>
      </c>
      <c r="E1532" s="50" t="s">
        <v>2765</v>
      </c>
      <c r="F1532" s="50" t="s">
        <v>1572</v>
      </c>
      <c r="G1532" s="49">
        <v>58</v>
      </c>
      <c r="H1532" s="49"/>
      <c r="I1532" s="50"/>
      <c r="J1532" s="50"/>
      <c r="K1532" s="51"/>
      <c r="L1532" s="109"/>
      <c r="M1532" s="22">
        <v>417</v>
      </c>
      <c r="N1532" s="22"/>
      <c r="O1532" s="23">
        <v>1</v>
      </c>
      <c r="P1532" s="23">
        <v>1</v>
      </c>
      <c r="Q1532" s="19">
        <f t="shared" si="389"/>
        <v>-417</v>
      </c>
      <c r="R1532" s="19">
        <f t="shared" si="390"/>
        <v>-417</v>
      </c>
      <c r="S1532" s="5">
        <f t="shared" si="385"/>
        <v>1</v>
      </c>
      <c r="T1532" s="5">
        <f t="shared" si="386"/>
        <v>442</v>
      </c>
      <c r="U1532" s="5">
        <f t="shared" si="382"/>
        <v>129342.45999999999</v>
      </c>
      <c r="V1532" s="24">
        <v>0</v>
      </c>
      <c r="W1532" s="12">
        <f t="shared" si="383"/>
        <v>-53017.38</v>
      </c>
      <c r="X1532" s="12">
        <f t="shared" si="384"/>
        <v>-69009.33</v>
      </c>
      <c r="Y1532" s="12">
        <f t="shared" si="387"/>
        <v>-122026.70999999999</v>
      </c>
      <c r="Z1532" s="67"/>
      <c r="AA1532" s="25">
        <f t="shared" si="388"/>
        <v>0</v>
      </c>
      <c r="AB1532" s="25"/>
      <c r="AC1532" s="25"/>
      <c r="AD1532" s="25"/>
      <c r="AE1532" s="24">
        <v>1</v>
      </c>
      <c r="AF1532" s="24"/>
      <c r="AG1532" s="109"/>
      <c r="AH1532" s="22" t="s">
        <v>287</v>
      </c>
      <c r="AI1532" s="26"/>
      <c r="AJ1532" s="22" t="s">
        <v>6703</v>
      </c>
    </row>
    <row r="1533" spans="1:36" x14ac:dyDescent="0.2">
      <c r="A1533" s="5">
        <v>1542</v>
      </c>
      <c r="B1533" s="46">
        <v>330420196047</v>
      </c>
      <c r="C1533" s="47">
        <v>821215300815</v>
      </c>
      <c r="D1533" s="50" t="s">
        <v>2764</v>
      </c>
      <c r="E1533" s="50" t="s">
        <v>2765</v>
      </c>
      <c r="F1533" s="50" t="s">
        <v>1572</v>
      </c>
      <c r="G1533" s="49">
        <v>58</v>
      </c>
      <c r="H1533" s="49"/>
      <c r="I1533" s="50">
        <v>13624340</v>
      </c>
      <c r="J1533" s="50" t="s">
        <v>2766</v>
      </c>
      <c r="K1533" s="51"/>
      <c r="L1533" s="109"/>
      <c r="M1533" s="22">
        <v>166</v>
      </c>
      <c r="N1533" s="22"/>
      <c r="O1533" s="23">
        <v>1</v>
      </c>
      <c r="P1533" s="23">
        <v>1</v>
      </c>
      <c r="Q1533" s="19">
        <f t="shared" si="389"/>
        <v>-166</v>
      </c>
      <c r="R1533" s="19">
        <f t="shared" si="390"/>
        <v>-166</v>
      </c>
      <c r="S1533" s="5">
        <f t="shared" si="385"/>
        <v>1</v>
      </c>
      <c r="T1533" s="5">
        <f t="shared" si="386"/>
        <v>191</v>
      </c>
      <c r="U1533" s="5">
        <f t="shared" si="382"/>
        <v>55892.33</v>
      </c>
      <c r="V1533" s="24">
        <v>0</v>
      </c>
      <c r="W1533" s="12">
        <f t="shared" si="383"/>
        <v>-21105.24</v>
      </c>
      <c r="X1533" s="12">
        <f t="shared" si="384"/>
        <v>-27471.34</v>
      </c>
      <c r="Y1533" s="12">
        <f t="shared" si="387"/>
        <v>-48576.58</v>
      </c>
      <c r="Z1533" s="67"/>
      <c r="AA1533" s="25">
        <f t="shared" si="388"/>
        <v>0</v>
      </c>
      <c r="AB1533" s="25"/>
      <c r="AC1533" s="25"/>
      <c r="AD1533" s="25"/>
      <c r="AE1533" s="24">
        <v>1</v>
      </c>
      <c r="AF1533" s="24"/>
      <c r="AG1533" s="109"/>
      <c r="AH1533" s="22" t="s">
        <v>287</v>
      </c>
      <c r="AI1533" s="26"/>
      <c r="AJ1533" s="22" t="s">
        <v>6703</v>
      </c>
    </row>
    <row r="1534" spans="1:36" x14ac:dyDescent="0.2">
      <c r="A1534" s="5">
        <v>1543</v>
      </c>
      <c r="B1534" s="46">
        <v>330420196047</v>
      </c>
      <c r="C1534" s="47">
        <v>821215300815</v>
      </c>
      <c r="D1534" s="50" t="s">
        <v>2764</v>
      </c>
      <c r="E1534" s="50" t="s">
        <v>2765</v>
      </c>
      <c r="F1534" s="50" t="s">
        <v>1572</v>
      </c>
      <c r="G1534" s="49">
        <v>58</v>
      </c>
      <c r="H1534" s="49"/>
      <c r="I1534" s="50"/>
      <c r="J1534" s="50"/>
      <c r="K1534" s="51"/>
      <c r="L1534" s="109"/>
      <c r="M1534" s="22">
        <v>138</v>
      </c>
      <c r="N1534" s="22"/>
      <c r="O1534" s="23">
        <v>1</v>
      </c>
      <c r="P1534" s="23">
        <v>1</v>
      </c>
      <c r="Q1534" s="19">
        <f t="shared" si="389"/>
        <v>-138</v>
      </c>
      <c r="R1534" s="19">
        <f t="shared" si="390"/>
        <v>-138</v>
      </c>
      <c r="S1534" s="5">
        <f t="shared" si="385"/>
        <v>1</v>
      </c>
      <c r="T1534" s="5">
        <f t="shared" si="386"/>
        <v>163</v>
      </c>
      <c r="U1534" s="5">
        <f t="shared" si="382"/>
        <v>47698.69</v>
      </c>
      <c r="V1534" s="24">
        <v>0</v>
      </c>
      <c r="W1534" s="12">
        <f t="shared" si="383"/>
        <v>-17545.32</v>
      </c>
      <c r="X1534" s="12">
        <f t="shared" si="384"/>
        <v>-22837.620000000003</v>
      </c>
      <c r="Y1534" s="12">
        <f t="shared" si="387"/>
        <v>-40382.94</v>
      </c>
      <c r="Z1534" s="52"/>
      <c r="AA1534" s="25">
        <f t="shared" si="388"/>
        <v>0</v>
      </c>
      <c r="AB1534" s="25"/>
      <c r="AC1534" s="25"/>
      <c r="AD1534" s="25"/>
      <c r="AE1534" s="24">
        <v>1</v>
      </c>
      <c r="AF1534" s="24"/>
      <c r="AG1534" s="109"/>
      <c r="AH1534" s="22" t="s">
        <v>287</v>
      </c>
      <c r="AI1534" s="26"/>
      <c r="AJ1534" s="22" t="s">
        <v>6703</v>
      </c>
    </row>
    <row r="1535" spans="1:36" x14ac:dyDescent="0.2">
      <c r="A1535" s="5">
        <v>1544</v>
      </c>
      <c r="B1535" s="46">
        <v>330120096479</v>
      </c>
      <c r="C1535" s="47">
        <v>741122300595</v>
      </c>
      <c r="D1535" s="52" t="s">
        <v>2767</v>
      </c>
      <c r="E1535" s="50" t="s">
        <v>2768</v>
      </c>
      <c r="F1535" s="50"/>
      <c r="G1535" s="49"/>
      <c r="H1535" s="49"/>
      <c r="I1535" s="50" t="s">
        <v>2769</v>
      </c>
      <c r="J1535" s="50"/>
      <c r="K1535" s="51"/>
      <c r="L1535" s="109"/>
      <c r="M1535" s="22">
        <v>318</v>
      </c>
      <c r="N1535" s="22"/>
      <c r="O1535" s="23">
        <v>1</v>
      </c>
      <c r="P1535" s="23">
        <v>1</v>
      </c>
      <c r="Q1535" s="19">
        <f t="shared" si="389"/>
        <v>-318</v>
      </c>
      <c r="R1535" s="19">
        <f t="shared" si="390"/>
        <v>-318</v>
      </c>
      <c r="S1535" s="5">
        <f t="shared" si="385"/>
        <v>1</v>
      </c>
      <c r="T1535" s="5">
        <f t="shared" si="386"/>
        <v>343</v>
      </c>
      <c r="U1535" s="5">
        <f t="shared" si="382"/>
        <v>100372.09</v>
      </c>
      <c r="V1535" s="24">
        <v>0</v>
      </c>
      <c r="W1535" s="12">
        <f t="shared" si="383"/>
        <v>-40430.519999999997</v>
      </c>
      <c r="X1535" s="12">
        <f t="shared" si="384"/>
        <v>-52625.82</v>
      </c>
      <c r="Y1535" s="12">
        <f t="shared" si="387"/>
        <v>-93056.34</v>
      </c>
      <c r="Z1535" s="52"/>
      <c r="AA1535" s="25">
        <f t="shared" si="388"/>
        <v>0</v>
      </c>
      <c r="AB1535" s="25"/>
      <c r="AC1535" s="25"/>
      <c r="AD1535" s="25"/>
      <c r="AE1535" s="24"/>
      <c r="AF1535" s="24"/>
      <c r="AG1535" s="109"/>
      <c r="AH1535" s="22" t="s">
        <v>287</v>
      </c>
      <c r="AI1535" s="26"/>
      <c r="AJ1535" s="22" t="s">
        <v>6703</v>
      </c>
    </row>
    <row r="1536" spans="1:36" x14ac:dyDescent="0.2">
      <c r="A1536" s="5">
        <v>1545</v>
      </c>
      <c r="B1536" s="46">
        <v>331010289891</v>
      </c>
      <c r="C1536" s="47">
        <v>790623303084</v>
      </c>
      <c r="D1536" s="52" t="s">
        <v>2770</v>
      </c>
      <c r="E1536" s="50" t="s">
        <v>1576</v>
      </c>
      <c r="F1536" s="50" t="s">
        <v>1572</v>
      </c>
      <c r="G1536" s="49">
        <v>70</v>
      </c>
      <c r="H1536" s="49"/>
      <c r="I1536" s="50">
        <v>10204362</v>
      </c>
      <c r="J1536" s="50">
        <v>2527014</v>
      </c>
      <c r="K1536" s="51"/>
      <c r="L1536" s="109"/>
      <c r="M1536" s="22">
        <v>4273</v>
      </c>
      <c r="N1536" s="22"/>
      <c r="O1536" s="23">
        <v>1</v>
      </c>
      <c r="P1536" s="23">
        <v>1</v>
      </c>
      <c r="Q1536" s="19">
        <f t="shared" si="389"/>
        <v>-4273</v>
      </c>
      <c r="R1536" s="19">
        <f t="shared" si="390"/>
        <v>-4273</v>
      </c>
      <c r="S1536" s="5">
        <f t="shared" si="385"/>
        <v>1</v>
      </c>
      <c r="T1536" s="5">
        <f t="shared" si="386"/>
        <v>4298</v>
      </c>
      <c r="U1536" s="5">
        <f t="shared" si="382"/>
        <v>1257723.74</v>
      </c>
      <c r="V1536" s="24">
        <v>0</v>
      </c>
      <c r="W1536" s="12">
        <f t="shared" si="383"/>
        <v>-543269.22</v>
      </c>
      <c r="X1536" s="12">
        <f t="shared" si="384"/>
        <v>-707138.77</v>
      </c>
      <c r="Y1536" s="12">
        <f t="shared" si="387"/>
        <v>-1250407.99</v>
      </c>
      <c r="Z1536" s="52"/>
      <c r="AA1536" s="25">
        <f t="shared" si="388"/>
        <v>0</v>
      </c>
      <c r="AB1536" s="25"/>
      <c r="AC1536" s="25"/>
      <c r="AD1536" s="25"/>
      <c r="AE1536" s="24">
        <v>1</v>
      </c>
      <c r="AF1536" s="24"/>
      <c r="AG1536" s="109"/>
      <c r="AH1536" s="22" t="s">
        <v>287</v>
      </c>
      <c r="AI1536" s="26"/>
      <c r="AJ1536" s="22" t="s">
        <v>6703</v>
      </c>
    </row>
    <row r="1537" spans="1:36" x14ac:dyDescent="0.2">
      <c r="A1537" s="5">
        <v>1546</v>
      </c>
      <c r="B1537" s="46">
        <v>331010289891</v>
      </c>
      <c r="C1537" s="47">
        <v>790623303084</v>
      </c>
      <c r="D1537" s="52" t="s">
        <v>2770</v>
      </c>
      <c r="E1537" s="50" t="s">
        <v>1576</v>
      </c>
      <c r="F1537" s="50" t="s">
        <v>1572</v>
      </c>
      <c r="G1537" s="49">
        <v>70</v>
      </c>
      <c r="H1537" s="49"/>
      <c r="I1537" s="50">
        <v>2527014</v>
      </c>
      <c r="J1537" s="50"/>
      <c r="K1537" s="51"/>
      <c r="L1537" s="109"/>
      <c r="M1537" s="22">
        <v>1802</v>
      </c>
      <c r="N1537" s="22"/>
      <c r="O1537" s="23">
        <v>1</v>
      </c>
      <c r="P1537" s="23">
        <v>1</v>
      </c>
      <c r="Q1537" s="19">
        <f t="shared" si="389"/>
        <v>-1802</v>
      </c>
      <c r="R1537" s="19">
        <f t="shared" si="390"/>
        <v>-1802</v>
      </c>
      <c r="S1537" s="5">
        <f t="shared" si="385"/>
        <v>1</v>
      </c>
      <c r="T1537" s="5">
        <f t="shared" si="386"/>
        <v>1827</v>
      </c>
      <c r="U1537" s="5">
        <f t="shared" si="382"/>
        <v>534635.01</v>
      </c>
      <c r="V1537" s="24">
        <v>0</v>
      </c>
      <c r="W1537" s="12">
        <f t="shared" si="383"/>
        <v>-229106.28</v>
      </c>
      <c r="X1537" s="12">
        <f t="shared" si="384"/>
        <v>-298212.98000000004</v>
      </c>
      <c r="Y1537" s="12">
        <f t="shared" si="387"/>
        <v>-527319.26</v>
      </c>
      <c r="Z1537" s="52"/>
      <c r="AA1537" s="25">
        <f t="shared" si="388"/>
        <v>0</v>
      </c>
      <c r="AB1537" s="25"/>
      <c r="AC1537" s="25"/>
      <c r="AD1537" s="25"/>
      <c r="AE1537" s="24">
        <v>1</v>
      </c>
      <c r="AF1537" s="24"/>
      <c r="AG1537" s="109"/>
      <c r="AH1537" s="22" t="s">
        <v>287</v>
      </c>
      <c r="AI1537" s="26"/>
      <c r="AJ1537" s="22" t="s">
        <v>6703</v>
      </c>
    </row>
    <row r="1538" spans="1:36" x14ac:dyDescent="0.2">
      <c r="A1538" s="5">
        <v>1547</v>
      </c>
      <c r="B1538" s="59">
        <v>331018013232</v>
      </c>
      <c r="C1538" s="17">
        <v>748560000000</v>
      </c>
      <c r="D1538" s="52" t="s">
        <v>2771</v>
      </c>
      <c r="E1538" s="52" t="s">
        <v>1576</v>
      </c>
      <c r="F1538" s="52" t="s">
        <v>1572</v>
      </c>
      <c r="G1538" s="58">
        <v>70</v>
      </c>
      <c r="H1538" s="58"/>
      <c r="I1538" s="50">
        <v>31143934</v>
      </c>
      <c r="J1538" s="50">
        <v>57907710</v>
      </c>
      <c r="K1538" s="51"/>
      <c r="L1538" s="109"/>
      <c r="M1538" s="22">
        <v>785</v>
      </c>
      <c r="N1538" s="22"/>
      <c r="O1538" s="23">
        <v>1</v>
      </c>
      <c r="P1538" s="23">
        <v>1</v>
      </c>
      <c r="Q1538" s="19">
        <f t="shared" si="389"/>
        <v>-785</v>
      </c>
      <c r="R1538" s="19">
        <f t="shared" si="390"/>
        <v>-785</v>
      </c>
      <c r="S1538" s="5">
        <f t="shared" si="385"/>
        <v>1</v>
      </c>
      <c r="T1538" s="5">
        <f t="shared" si="386"/>
        <v>895</v>
      </c>
      <c r="U1538" s="5">
        <f t="shared" si="382"/>
        <v>261903.85</v>
      </c>
      <c r="V1538" s="24">
        <v>0</v>
      </c>
      <c r="W1538" s="12">
        <f t="shared" si="383"/>
        <v>-99804.9</v>
      </c>
      <c r="X1538" s="12">
        <f t="shared" si="384"/>
        <v>-129909.65000000001</v>
      </c>
      <c r="Y1538" s="12">
        <f t="shared" si="387"/>
        <v>-229714.55</v>
      </c>
      <c r="Z1538" s="52"/>
      <c r="AA1538" s="25">
        <f t="shared" si="388"/>
        <v>0</v>
      </c>
      <c r="AB1538" s="25"/>
      <c r="AC1538" s="25"/>
      <c r="AD1538" s="25"/>
      <c r="AE1538" s="24">
        <v>1</v>
      </c>
      <c r="AF1538" s="24"/>
      <c r="AG1538" s="109"/>
      <c r="AH1538" s="22" t="s">
        <v>557</v>
      </c>
      <c r="AI1538" s="26"/>
      <c r="AJ1538" s="22" t="s">
        <v>6703</v>
      </c>
    </row>
    <row r="1539" spans="1:36" x14ac:dyDescent="0.2">
      <c r="A1539" s="5">
        <v>1548</v>
      </c>
      <c r="B1539" s="59">
        <v>330100229652</v>
      </c>
      <c r="C1539" s="82">
        <v>680722300164</v>
      </c>
      <c r="D1539" s="52" t="s">
        <v>2772</v>
      </c>
      <c r="E1539" s="52" t="s">
        <v>2664</v>
      </c>
      <c r="F1539" s="52" t="s">
        <v>1974</v>
      </c>
      <c r="G1539" s="58">
        <v>35</v>
      </c>
      <c r="H1539" s="58"/>
      <c r="I1539" s="52">
        <v>712000364</v>
      </c>
      <c r="J1539" s="52">
        <v>122213</v>
      </c>
      <c r="K1539" s="51"/>
      <c r="L1539" s="109"/>
      <c r="M1539" s="22">
        <v>6000</v>
      </c>
      <c r="N1539" s="22"/>
      <c r="O1539" s="23">
        <v>1</v>
      </c>
      <c r="P1539" s="23">
        <v>1</v>
      </c>
      <c r="Q1539" s="19">
        <f t="shared" si="389"/>
        <v>-6000</v>
      </c>
      <c r="R1539" s="19">
        <f t="shared" si="390"/>
        <v>-6000</v>
      </c>
      <c r="S1539" s="5">
        <f t="shared" si="385"/>
        <v>1</v>
      </c>
      <c r="T1539" s="5">
        <f t="shared" si="386"/>
        <v>6025</v>
      </c>
      <c r="U1539" s="5">
        <f t="shared" si="382"/>
        <v>1763095.75</v>
      </c>
      <c r="V1539" s="24">
        <v>0</v>
      </c>
      <c r="W1539" s="12">
        <f t="shared" si="383"/>
        <v>-762840</v>
      </c>
      <c r="X1539" s="12">
        <f t="shared" si="384"/>
        <v>-992940</v>
      </c>
      <c r="Y1539" s="12">
        <f t="shared" si="387"/>
        <v>-1755780</v>
      </c>
      <c r="Z1539" s="52"/>
      <c r="AA1539" s="25">
        <f t="shared" si="388"/>
        <v>0</v>
      </c>
      <c r="AB1539" s="25"/>
      <c r="AC1539" s="25"/>
      <c r="AD1539" s="25"/>
      <c r="AE1539" s="24"/>
      <c r="AF1539" s="24"/>
      <c r="AG1539" s="109"/>
      <c r="AH1539" s="22" t="s">
        <v>287</v>
      </c>
      <c r="AI1539" s="26"/>
      <c r="AJ1539" s="22" t="s">
        <v>6703</v>
      </c>
    </row>
    <row r="1540" spans="1:36" x14ac:dyDescent="0.2">
      <c r="A1540" s="5">
        <v>1549</v>
      </c>
      <c r="B1540" s="59">
        <v>333101702931</v>
      </c>
      <c r="C1540" s="82">
        <v>610105402259</v>
      </c>
      <c r="D1540" s="52" t="s">
        <v>2773</v>
      </c>
      <c r="E1540" s="52" t="s">
        <v>2774</v>
      </c>
      <c r="F1540" s="52"/>
      <c r="G1540" s="58"/>
      <c r="H1540" s="58"/>
      <c r="I1540" s="19">
        <v>0</v>
      </c>
      <c r="J1540" s="52"/>
      <c r="K1540" s="51"/>
      <c r="L1540" s="109"/>
      <c r="M1540" s="22">
        <v>0</v>
      </c>
      <c r="N1540" s="22"/>
      <c r="O1540" s="23">
        <v>1</v>
      </c>
      <c r="P1540" s="23">
        <v>1</v>
      </c>
      <c r="Q1540" s="19">
        <f t="shared" si="389"/>
        <v>0</v>
      </c>
      <c r="R1540" s="19">
        <f t="shared" si="390"/>
        <v>0</v>
      </c>
      <c r="S1540" s="5">
        <f t="shared" si="385"/>
        <v>1</v>
      </c>
      <c r="T1540" s="5">
        <f t="shared" si="386"/>
        <v>25</v>
      </c>
      <c r="U1540" s="5">
        <f t="shared" si="382"/>
        <v>7315.75</v>
      </c>
      <c r="V1540" s="24">
        <v>0</v>
      </c>
      <c r="W1540" s="12">
        <f t="shared" si="383"/>
        <v>0</v>
      </c>
      <c r="X1540" s="12">
        <f t="shared" si="384"/>
        <v>0</v>
      </c>
      <c r="Y1540" s="12">
        <f t="shared" si="387"/>
        <v>0</v>
      </c>
      <c r="Z1540" s="52"/>
      <c r="AA1540" s="25">
        <f t="shared" si="388"/>
        <v>0</v>
      </c>
      <c r="AB1540" s="25"/>
      <c r="AC1540" s="25"/>
      <c r="AD1540" s="25"/>
      <c r="AE1540" s="24"/>
      <c r="AF1540" s="24"/>
      <c r="AG1540" s="109"/>
      <c r="AH1540" s="22" t="s">
        <v>287</v>
      </c>
      <c r="AI1540" s="26"/>
      <c r="AJ1540" s="22" t="s">
        <v>6703</v>
      </c>
    </row>
    <row r="1541" spans="1:36" x14ac:dyDescent="0.2">
      <c r="A1541" s="5">
        <v>1550</v>
      </c>
      <c r="B1541" s="59">
        <v>330120099022</v>
      </c>
      <c r="C1541" s="82">
        <v>770326402034</v>
      </c>
      <c r="D1541" s="52" t="s">
        <v>2775</v>
      </c>
      <c r="E1541" s="52" t="s">
        <v>2776</v>
      </c>
      <c r="F1541" s="52" t="s">
        <v>2398</v>
      </c>
      <c r="G1541" s="58" t="s">
        <v>6505</v>
      </c>
      <c r="H1541" s="58"/>
      <c r="I1541" s="52">
        <v>714127</v>
      </c>
      <c r="J1541" s="52">
        <v>58145642</v>
      </c>
      <c r="K1541" s="51"/>
      <c r="L1541" s="109"/>
      <c r="M1541" s="22">
        <v>340</v>
      </c>
      <c r="N1541" s="22"/>
      <c r="O1541" s="23">
        <v>1</v>
      </c>
      <c r="P1541" s="23">
        <v>1</v>
      </c>
      <c r="Q1541" s="19">
        <f t="shared" si="389"/>
        <v>-340</v>
      </c>
      <c r="R1541" s="19">
        <f t="shared" si="390"/>
        <v>-340</v>
      </c>
      <c r="S1541" s="5">
        <f t="shared" si="385"/>
        <v>1</v>
      </c>
      <c r="T1541" s="5">
        <f t="shared" si="386"/>
        <v>365</v>
      </c>
      <c r="U1541" s="5">
        <f t="shared" si="382"/>
        <v>106809.95</v>
      </c>
      <c r="V1541" s="24">
        <v>0</v>
      </c>
      <c r="W1541" s="12">
        <f t="shared" si="383"/>
        <v>-43227.6</v>
      </c>
      <c r="X1541" s="12">
        <f t="shared" si="384"/>
        <v>-56266.600000000006</v>
      </c>
      <c r="Y1541" s="12">
        <f t="shared" si="387"/>
        <v>-99494.200000000012</v>
      </c>
      <c r="Z1541" s="52"/>
      <c r="AA1541" s="25">
        <f t="shared" si="388"/>
        <v>0</v>
      </c>
      <c r="AB1541" s="25"/>
      <c r="AC1541" s="25"/>
      <c r="AD1541" s="25"/>
      <c r="AE1541" s="24"/>
      <c r="AF1541" s="24"/>
      <c r="AG1541" s="109"/>
      <c r="AH1541" s="22" t="s">
        <v>287</v>
      </c>
      <c r="AI1541" s="26"/>
      <c r="AJ1541" s="22" t="s">
        <v>6703</v>
      </c>
    </row>
    <row r="1542" spans="1:36" x14ac:dyDescent="0.2">
      <c r="A1542" s="5">
        <v>1551</v>
      </c>
      <c r="B1542" s="59">
        <v>331017960489</v>
      </c>
      <c r="C1542" s="82">
        <v>721105301626</v>
      </c>
      <c r="D1542" s="52" t="s">
        <v>2777</v>
      </c>
      <c r="E1542" s="52" t="s">
        <v>2778</v>
      </c>
      <c r="F1542" s="52" t="s">
        <v>2393</v>
      </c>
      <c r="G1542" s="58">
        <v>26</v>
      </c>
      <c r="H1542" s="58"/>
      <c r="I1542" s="52">
        <v>241881</v>
      </c>
      <c r="J1542" s="52" t="s">
        <v>228</v>
      </c>
      <c r="K1542" s="51"/>
      <c r="L1542" s="109"/>
      <c r="M1542" s="22">
        <v>323</v>
      </c>
      <c r="N1542" s="22"/>
      <c r="O1542" s="23">
        <v>0</v>
      </c>
      <c r="P1542" s="23">
        <v>1</v>
      </c>
      <c r="Q1542" s="19">
        <f t="shared" si="389"/>
        <v>0</v>
      </c>
      <c r="R1542" s="19">
        <f t="shared" si="390"/>
        <v>-323</v>
      </c>
      <c r="S1542" s="5">
        <f t="shared" si="385"/>
        <v>1</v>
      </c>
      <c r="T1542" s="5">
        <f t="shared" si="386"/>
        <v>25</v>
      </c>
      <c r="U1542" s="5">
        <f t="shared" si="382"/>
        <v>7315.75</v>
      </c>
      <c r="V1542" s="24">
        <v>0</v>
      </c>
      <c r="W1542" s="12">
        <f t="shared" si="383"/>
        <v>0</v>
      </c>
      <c r="X1542" s="12">
        <f t="shared" si="384"/>
        <v>-53453.270000000004</v>
      </c>
      <c r="Y1542" s="12">
        <f t="shared" si="387"/>
        <v>-53453.270000000004</v>
      </c>
      <c r="Z1542" s="52"/>
      <c r="AA1542" s="25">
        <f t="shared" si="388"/>
        <v>323</v>
      </c>
      <c r="AB1542" s="25"/>
      <c r="AC1542" s="25"/>
      <c r="AD1542" s="25"/>
      <c r="AE1542" s="24">
        <v>1</v>
      </c>
      <c r="AF1542" s="24"/>
      <c r="AG1542" s="109"/>
      <c r="AH1542" s="22" t="s">
        <v>287</v>
      </c>
      <c r="AI1542" s="26"/>
      <c r="AJ1542" s="22" t="s">
        <v>6703</v>
      </c>
    </row>
    <row r="1543" spans="1:36" x14ac:dyDescent="0.2">
      <c r="A1543" s="5">
        <v>1552</v>
      </c>
      <c r="B1543" s="207">
        <v>331010789992</v>
      </c>
      <c r="C1543" s="208">
        <v>600316400505</v>
      </c>
      <c r="D1543" s="209" t="s">
        <v>6453</v>
      </c>
      <c r="E1543" s="209" t="s">
        <v>6454</v>
      </c>
      <c r="F1543" s="52"/>
      <c r="G1543" s="58"/>
      <c r="H1543" s="58"/>
      <c r="I1543" s="210">
        <v>3074204</v>
      </c>
      <c r="J1543" s="211">
        <v>5130</v>
      </c>
      <c r="K1543" s="51"/>
      <c r="L1543" s="109"/>
      <c r="M1543" s="22">
        <v>1113</v>
      </c>
      <c r="N1543" s="22"/>
      <c r="O1543" s="23">
        <v>1</v>
      </c>
      <c r="P1543" s="23">
        <v>1</v>
      </c>
      <c r="Q1543" s="19">
        <f t="shared" si="389"/>
        <v>-1113</v>
      </c>
      <c r="R1543" s="19">
        <f t="shared" si="390"/>
        <v>-1113</v>
      </c>
      <c r="S1543" s="5">
        <f t="shared" si="385"/>
        <v>1</v>
      </c>
      <c r="T1543" s="5">
        <f t="shared" si="386"/>
        <v>1138</v>
      </c>
      <c r="U1543" s="5">
        <f t="shared" si="382"/>
        <v>333012.94</v>
      </c>
      <c r="V1543" s="24"/>
      <c r="W1543" s="12"/>
      <c r="X1543" s="12"/>
      <c r="Y1543" s="12">
        <f t="shared" si="387"/>
        <v>0</v>
      </c>
      <c r="Z1543" s="52"/>
      <c r="AA1543" s="25">
        <f t="shared" si="388"/>
        <v>0</v>
      </c>
      <c r="AB1543" s="25"/>
      <c r="AC1543" s="25"/>
      <c r="AD1543" s="25"/>
      <c r="AE1543" s="24"/>
      <c r="AF1543" s="24"/>
      <c r="AG1543" s="109"/>
      <c r="AH1543" s="22" t="s">
        <v>287</v>
      </c>
      <c r="AI1543" s="26"/>
      <c r="AJ1543" s="22" t="s">
        <v>6703</v>
      </c>
    </row>
    <row r="1544" spans="1:36" x14ac:dyDescent="0.2">
      <c r="A1544" s="5">
        <v>1553</v>
      </c>
      <c r="B1544" s="59">
        <v>331010568832</v>
      </c>
      <c r="C1544" s="82">
        <v>650510402436</v>
      </c>
      <c r="D1544" s="52" t="s">
        <v>2779</v>
      </c>
      <c r="E1544" s="52" t="s">
        <v>2780</v>
      </c>
      <c r="F1544" s="52" t="s">
        <v>6461</v>
      </c>
      <c r="G1544" s="58">
        <v>60</v>
      </c>
      <c r="H1544" s="58"/>
      <c r="I1544" s="52">
        <v>16115953</v>
      </c>
      <c r="J1544" s="52">
        <v>122422</v>
      </c>
      <c r="K1544" s="51"/>
      <c r="L1544" s="109"/>
      <c r="M1544" s="22">
        <v>4320</v>
      </c>
      <c r="N1544" s="22"/>
      <c r="O1544" s="23">
        <v>1</v>
      </c>
      <c r="P1544" s="23">
        <v>1</v>
      </c>
      <c r="Q1544" s="19">
        <f t="shared" si="389"/>
        <v>-4320</v>
      </c>
      <c r="R1544" s="19">
        <f t="shared" si="390"/>
        <v>-4320</v>
      </c>
      <c r="S1544" s="5">
        <f t="shared" si="385"/>
        <v>1</v>
      </c>
      <c r="T1544" s="5">
        <f t="shared" si="386"/>
        <v>4345</v>
      </c>
      <c r="U1544" s="5">
        <f t="shared" si="382"/>
        <v>1271477.3500000001</v>
      </c>
      <c r="V1544" s="24">
        <v>0</v>
      </c>
      <c r="W1544" s="12">
        <f t="shared" ref="W1544:W1575" si="391">IF( OR(AH1544="респ.бюджет",AH1544="гор.бюджет",AH1544="обл.бюджет"),vod_b,IF(AH1544="район",vod_r,IF(AH1544="талсуат",vod_tal,IF(AH1544="коммунал.хоз-во",vod_kom,vod))))*Q1544</f>
        <v>-549244.80000000005</v>
      </c>
      <c r="X1544" s="12">
        <f t="shared" ref="X1544:X1575" si="392">IF( OR(AH1544="респ.бюджет",AH1544="гор.бюджет",AH1544="обл.бюджет"),kan_b,IF(AH1544="район",kan_r,IF(AH1544="талсуат",kan_tal,IF(AH1544="коммунал.хоз-во",kan_kom,kan))))*R1544</f>
        <v>-714916.8</v>
      </c>
      <c r="Y1544" s="12">
        <f t="shared" si="387"/>
        <v>-1264161.6000000001</v>
      </c>
      <c r="Z1544" s="52"/>
      <c r="AA1544" s="25">
        <f t="shared" si="388"/>
        <v>0</v>
      </c>
      <c r="AB1544" s="25"/>
      <c r="AC1544" s="25"/>
      <c r="AD1544" s="25"/>
      <c r="AE1544" s="24">
        <v>1</v>
      </c>
      <c r="AF1544" s="24"/>
      <c r="AG1544" s="109"/>
      <c r="AH1544" s="22" t="s">
        <v>287</v>
      </c>
      <c r="AI1544" s="26"/>
      <c r="AJ1544" s="22" t="s">
        <v>6703</v>
      </c>
    </row>
    <row r="1545" spans="1:36" x14ac:dyDescent="0.2">
      <c r="A1545" s="5">
        <v>1554</v>
      </c>
      <c r="B1545" s="59">
        <v>331010151788</v>
      </c>
      <c r="C1545" s="82"/>
      <c r="D1545" s="52" t="s">
        <v>2781</v>
      </c>
      <c r="E1545" s="52" t="s">
        <v>2782</v>
      </c>
      <c r="F1545" s="52"/>
      <c r="G1545" s="58"/>
      <c r="H1545" s="58"/>
      <c r="I1545" s="19">
        <v>0</v>
      </c>
      <c r="J1545" s="52"/>
      <c r="K1545" s="51"/>
      <c r="L1545" s="109"/>
      <c r="M1545" s="22">
        <v>281</v>
      </c>
      <c r="N1545" s="22"/>
      <c r="O1545" s="23">
        <v>1</v>
      </c>
      <c r="P1545" s="23">
        <v>1</v>
      </c>
      <c r="Q1545" s="19">
        <f t="shared" si="389"/>
        <v>-281</v>
      </c>
      <c r="R1545" s="19">
        <f t="shared" si="390"/>
        <v>-281</v>
      </c>
      <c r="S1545" s="5">
        <f t="shared" si="385"/>
        <v>1</v>
      </c>
      <c r="T1545" s="5">
        <f t="shared" si="386"/>
        <v>306</v>
      </c>
      <c r="U1545" s="5">
        <f t="shared" si="382"/>
        <v>89544.78</v>
      </c>
      <c r="V1545" s="24">
        <v>0</v>
      </c>
      <c r="W1545" s="12">
        <f t="shared" si="391"/>
        <v>-35726.340000000004</v>
      </c>
      <c r="X1545" s="12">
        <f t="shared" si="392"/>
        <v>-46502.69</v>
      </c>
      <c r="Y1545" s="12">
        <f t="shared" si="387"/>
        <v>-82229.03</v>
      </c>
      <c r="Z1545" s="52"/>
      <c r="AA1545" s="25">
        <f t="shared" si="388"/>
        <v>0</v>
      </c>
      <c r="AB1545" s="25"/>
      <c r="AC1545" s="25"/>
      <c r="AD1545" s="25"/>
      <c r="AE1545" s="24"/>
      <c r="AF1545" s="24"/>
      <c r="AG1545" s="109"/>
      <c r="AH1545" s="22" t="s">
        <v>287</v>
      </c>
      <c r="AI1545" s="26"/>
      <c r="AJ1545" s="22" t="s">
        <v>6703</v>
      </c>
    </row>
    <row r="1546" spans="1:36" x14ac:dyDescent="0.2">
      <c r="A1546" s="5">
        <v>1555</v>
      </c>
      <c r="B1546" s="59">
        <v>330120025810</v>
      </c>
      <c r="C1546" s="82">
        <v>711202402208</v>
      </c>
      <c r="D1546" s="52" t="s">
        <v>2783</v>
      </c>
      <c r="E1546" s="52" t="s">
        <v>2784</v>
      </c>
      <c r="F1546" s="52" t="s">
        <v>2450</v>
      </c>
      <c r="G1546" s="58">
        <v>17</v>
      </c>
      <c r="H1546" s="58">
        <v>64</v>
      </c>
      <c r="I1546" s="52">
        <v>11420096</v>
      </c>
      <c r="J1546" s="52">
        <v>38893</v>
      </c>
      <c r="K1546" s="51"/>
      <c r="L1546" s="109"/>
      <c r="M1546" s="22">
        <v>260</v>
      </c>
      <c r="N1546" s="22"/>
      <c r="O1546" s="23">
        <v>1</v>
      </c>
      <c r="P1546" s="23">
        <v>1</v>
      </c>
      <c r="Q1546" s="19">
        <f t="shared" si="389"/>
        <v>-260</v>
      </c>
      <c r="R1546" s="19">
        <f t="shared" si="390"/>
        <v>-260</v>
      </c>
      <c r="S1546" s="5">
        <f t="shared" si="385"/>
        <v>1</v>
      </c>
      <c r="T1546" s="5">
        <f t="shared" si="386"/>
        <v>285</v>
      </c>
      <c r="U1546" s="5">
        <f t="shared" si="382"/>
        <v>83399.55</v>
      </c>
      <c r="V1546" s="24">
        <v>0</v>
      </c>
      <c r="W1546" s="12">
        <f t="shared" si="391"/>
        <v>-33056.400000000001</v>
      </c>
      <c r="X1546" s="12">
        <f t="shared" si="392"/>
        <v>-43027.4</v>
      </c>
      <c r="Y1546" s="12">
        <f t="shared" si="387"/>
        <v>-76083.8</v>
      </c>
      <c r="Z1546" s="52"/>
      <c r="AA1546" s="25">
        <f t="shared" si="388"/>
        <v>0</v>
      </c>
      <c r="AB1546" s="25"/>
      <c r="AC1546" s="25"/>
      <c r="AD1546" s="25"/>
      <c r="AE1546" s="24"/>
      <c r="AF1546" s="24"/>
      <c r="AG1546" s="109"/>
      <c r="AH1546" s="22" t="s">
        <v>287</v>
      </c>
      <c r="AI1546" s="26"/>
      <c r="AJ1546" s="22" t="s">
        <v>6703</v>
      </c>
    </row>
    <row r="1547" spans="1:36" x14ac:dyDescent="0.2">
      <c r="A1547" s="5">
        <v>1556</v>
      </c>
      <c r="B1547" s="59"/>
      <c r="C1547" s="82">
        <v>920505301701</v>
      </c>
      <c r="D1547" s="52" t="s">
        <v>2785</v>
      </c>
      <c r="E1547" s="52" t="s">
        <v>2786</v>
      </c>
      <c r="F1547" s="52"/>
      <c r="G1547" s="58"/>
      <c r="H1547" s="58"/>
      <c r="I1547" s="52">
        <v>32383569</v>
      </c>
      <c r="J1547" s="52">
        <v>17329984</v>
      </c>
      <c r="K1547" s="51"/>
      <c r="L1547" s="109"/>
      <c r="M1547" s="22">
        <v>84</v>
      </c>
      <c r="N1547" s="22"/>
      <c r="O1547" s="23">
        <v>1</v>
      </c>
      <c r="P1547" s="23">
        <v>1</v>
      </c>
      <c r="Q1547" s="19">
        <f t="shared" si="389"/>
        <v>-84</v>
      </c>
      <c r="R1547" s="19">
        <f t="shared" si="390"/>
        <v>-84</v>
      </c>
      <c r="S1547" s="5">
        <f t="shared" si="385"/>
        <v>1</v>
      </c>
      <c r="T1547" s="5">
        <f t="shared" si="386"/>
        <v>109</v>
      </c>
      <c r="U1547" s="5">
        <f t="shared" si="382"/>
        <v>31896.67</v>
      </c>
      <c r="V1547" s="24">
        <v>0</v>
      </c>
      <c r="W1547" s="12">
        <f t="shared" si="391"/>
        <v>-10679.76</v>
      </c>
      <c r="X1547" s="12">
        <f t="shared" si="392"/>
        <v>-13901.16</v>
      </c>
      <c r="Y1547" s="12">
        <f t="shared" si="387"/>
        <v>-24580.92</v>
      </c>
      <c r="Z1547" s="52"/>
      <c r="AA1547" s="25">
        <f t="shared" si="388"/>
        <v>0</v>
      </c>
      <c r="AB1547" s="25"/>
      <c r="AC1547" s="25"/>
      <c r="AD1547" s="25"/>
      <c r="AE1547" s="24">
        <v>1</v>
      </c>
      <c r="AF1547" s="24"/>
      <c r="AG1547" s="109"/>
      <c r="AH1547" s="22" t="s">
        <v>287</v>
      </c>
      <c r="AI1547" s="26"/>
      <c r="AJ1547" s="22" t="s">
        <v>6703</v>
      </c>
    </row>
    <row r="1548" spans="1:36" x14ac:dyDescent="0.2">
      <c r="A1548" s="5">
        <v>1557</v>
      </c>
      <c r="B1548" s="59"/>
      <c r="C1548" s="17">
        <v>640307300884</v>
      </c>
      <c r="D1548" s="115" t="s">
        <v>2787</v>
      </c>
      <c r="E1548" s="52" t="s">
        <v>2788</v>
      </c>
      <c r="F1548" s="52"/>
      <c r="G1548" s="58"/>
      <c r="H1548" s="58"/>
      <c r="I1548" s="19">
        <v>0</v>
      </c>
      <c r="J1548" s="52"/>
      <c r="K1548" s="51"/>
      <c r="L1548" s="109"/>
      <c r="M1548" s="22">
        <v>0</v>
      </c>
      <c r="N1548" s="22"/>
      <c r="O1548" s="23">
        <v>1</v>
      </c>
      <c r="P1548" s="23">
        <v>1</v>
      </c>
      <c r="Q1548" s="19">
        <f t="shared" si="389"/>
        <v>0</v>
      </c>
      <c r="R1548" s="19">
        <f t="shared" si="390"/>
        <v>0</v>
      </c>
      <c r="S1548" s="5">
        <f t="shared" si="385"/>
        <v>1</v>
      </c>
      <c r="T1548" s="5">
        <f t="shared" si="386"/>
        <v>25</v>
      </c>
      <c r="U1548" s="5">
        <f t="shared" si="382"/>
        <v>7315.75</v>
      </c>
      <c r="V1548" s="24">
        <v>0</v>
      </c>
      <c r="W1548" s="12">
        <f t="shared" si="391"/>
        <v>0</v>
      </c>
      <c r="X1548" s="12">
        <f t="shared" si="392"/>
        <v>0</v>
      </c>
      <c r="Y1548" s="12">
        <f t="shared" si="387"/>
        <v>0</v>
      </c>
      <c r="Z1548" s="52"/>
      <c r="AA1548" s="25">
        <f t="shared" si="388"/>
        <v>0</v>
      </c>
      <c r="AB1548" s="25"/>
      <c r="AC1548" s="25"/>
      <c r="AD1548" s="25"/>
      <c r="AE1548" s="24"/>
      <c r="AF1548" s="24"/>
      <c r="AG1548" s="109"/>
      <c r="AH1548" s="22" t="s">
        <v>287</v>
      </c>
      <c r="AI1548" s="26"/>
      <c r="AJ1548" s="22" t="s">
        <v>6703</v>
      </c>
    </row>
    <row r="1549" spans="1:36" x14ac:dyDescent="0.2">
      <c r="A1549" s="5">
        <v>1558</v>
      </c>
      <c r="B1549" s="59"/>
      <c r="C1549" s="17">
        <v>640307300884</v>
      </c>
      <c r="D1549" s="115" t="s">
        <v>2789</v>
      </c>
      <c r="E1549" s="52" t="s">
        <v>2790</v>
      </c>
      <c r="F1549" s="52" t="s">
        <v>2393</v>
      </c>
      <c r="G1549" s="58">
        <v>7</v>
      </c>
      <c r="H1549" s="58"/>
      <c r="I1549" s="19">
        <v>0</v>
      </c>
      <c r="J1549" s="52">
        <v>0</v>
      </c>
      <c r="K1549" s="51"/>
      <c r="L1549" s="109"/>
      <c r="M1549" s="22">
        <v>61</v>
      </c>
      <c r="N1549" s="22"/>
      <c r="O1549" s="23">
        <v>0</v>
      </c>
      <c r="P1549" s="23">
        <v>1</v>
      </c>
      <c r="Q1549" s="19">
        <f t="shared" si="389"/>
        <v>0</v>
      </c>
      <c r="R1549" s="19">
        <f t="shared" si="390"/>
        <v>-61</v>
      </c>
      <c r="S1549" s="5">
        <f t="shared" si="385"/>
        <v>1</v>
      </c>
      <c r="T1549" s="5">
        <f t="shared" si="386"/>
        <v>25</v>
      </c>
      <c r="U1549" s="5">
        <f t="shared" si="382"/>
        <v>7315.75</v>
      </c>
      <c r="V1549" s="24">
        <v>0</v>
      </c>
      <c r="W1549" s="12">
        <f t="shared" si="391"/>
        <v>0</v>
      </c>
      <c r="X1549" s="12">
        <f t="shared" si="392"/>
        <v>-10094.890000000001</v>
      </c>
      <c r="Y1549" s="12">
        <f t="shared" si="387"/>
        <v>-10094.890000000001</v>
      </c>
      <c r="Z1549" s="52"/>
      <c r="AA1549" s="25">
        <v>0</v>
      </c>
      <c r="AB1549" s="25"/>
      <c r="AC1549" s="25"/>
      <c r="AD1549" s="25"/>
      <c r="AE1549" s="24"/>
      <c r="AF1549" s="24"/>
      <c r="AG1549" s="109"/>
      <c r="AH1549" s="22" t="s">
        <v>287</v>
      </c>
      <c r="AI1549" s="26"/>
      <c r="AJ1549" s="22" t="s">
        <v>6703</v>
      </c>
    </row>
    <row r="1550" spans="1:36" x14ac:dyDescent="0.2">
      <c r="A1550" s="5">
        <v>1559</v>
      </c>
      <c r="B1550" s="59"/>
      <c r="C1550" s="82">
        <v>541028400668</v>
      </c>
      <c r="D1550" s="52" t="s">
        <v>2791</v>
      </c>
      <c r="E1550" s="52" t="s">
        <v>2792</v>
      </c>
      <c r="F1550" s="52"/>
      <c r="G1550" s="58"/>
      <c r="H1550" s="58"/>
      <c r="I1550" s="19">
        <v>0</v>
      </c>
      <c r="J1550" s="52"/>
      <c r="K1550" s="51"/>
      <c r="L1550" s="109"/>
      <c r="M1550" s="22">
        <v>680</v>
      </c>
      <c r="N1550" s="22"/>
      <c r="O1550" s="23">
        <v>1</v>
      </c>
      <c r="P1550" s="23">
        <v>1</v>
      </c>
      <c r="Q1550" s="19">
        <f t="shared" si="389"/>
        <v>-680</v>
      </c>
      <c r="R1550" s="19">
        <f t="shared" si="390"/>
        <v>-680</v>
      </c>
      <c r="S1550" s="5">
        <f t="shared" si="385"/>
        <v>1</v>
      </c>
      <c r="T1550" s="5">
        <f t="shared" si="386"/>
        <v>705</v>
      </c>
      <c r="U1550" s="5">
        <f t="shared" si="382"/>
        <v>206304.15</v>
      </c>
      <c r="V1550" s="24">
        <v>0</v>
      </c>
      <c r="W1550" s="12">
        <f t="shared" si="391"/>
        <v>-86455.2</v>
      </c>
      <c r="X1550" s="12">
        <f t="shared" si="392"/>
        <v>-112533.20000000001</v>
      </c>
      <c r="Y1550" s="12">
        <f t="shared" si="387"/>
        <v>-198988.40000000002</v>
      </c>
      <c r="Z1550" s="52"/>
      <c r="AA1550" s="25">
        <f t="shared" si="388"/>
        <v>0</v>
      </c>
      <c r="AB1550" s="25"/>
      <c r="AC1550" s="25"/>
      <c r="AD1550" s="25"/>
      <c r="AE1550" s="24"/>
      <c r="AF1550" s="24"/>
      <c r="AG1550" s="109"/>
      <c r="AH1550" s="22" t="s">
        <v>287</v>
      </c>
      <c r="AI1550" s="26"/>
      <c r="AJ1550" s="22" t="s">
        <v>6703</v>
      </c>
    </row>
    <row r="1551" spans="1:36" x14ac:dyDescent="0.2">
      <c r="A1551" s="5">
        <v>1560</v>
      </c>
      <c r="B1551" s="120">
        <v>331010424317</v>
      </c>
      <c r="C1551" s="121">
        <v>730322401841</v>
      </c>
      <c r="D1551" s="109" t="s">
        <v>2793</v>
      </c>
      <c r="E1551" s="109" t="s">
        <v>2794</v>
      </c>
      <c r="F1551" s="109" t="s">
        <v>787</v>
      </c>
      <c r="G1551" s="122">
        <v>34</v>
      </c>
      <c r="H1551" s="122">
        <v>2</v>
      </c>
      <c r="I1551" s="109">
        <v>126721452</v>
      </c>
      <c r="J1551" s="120">
        <v>57640</v>
      </c>
      <c r="K1551" s="123"/>
      <c r="L1551" s="109"/>
      <c r="M1551" s="109">
        <v>588</v>
      </c>
      <c r="N1551" s="109"/>
      <c r="O1551" s="23">
        <v>1</v>
      </c>
      <c r="P1551" s="23">
        <v>1</v>
      </c>
      <c r="Q1551" s="19">
        <f t="shared" si="389"/>
        <v>-588</v>
      </c>
      <c r="R1551" s="19">
        <f t="shared" si="390"/>
        <v>-588</v>
      </c>
      <c r="S1551" s="5">
        <f t="shared" si="385"/>
        <v>0</v>
      </c>
      <c r="T1551" s="5">
        <f t="shared" si="386"/>
        <v>0</v>
      </c>
      <c r="U1551" s="5">
        <f t="shared" si="382"/>
        <v>0</v>
      </c>
      <c r="V1551" s="24">
        <v>0</v>
      </c>
      <c r="W1551" s="12">
        <f t="shared" si="391"/>
        <v>-74758.320000000007</v>
      </c>
      <c r="X1551" s="12">
        <f t="shared" si="392"/>
        <v>-97308.12000000001</v>
      </c>
      <c r="Y1551" s="12">
        <f t="shared" si="387"/>
        <v>-172066.44</v>
      </c>
      <c r="Z1551" s="96"/>
      <c r="AA1551" s="25">
        <f t="shared" si="388"/>
        <v>0</v>
      </c>
      <c r="AB1551" s="25"/>
      <c r="AC1551" s="25"/>
      <c r="AD1551" s="25"/>
      <c r="AE1551" s="24">
        <v>1</v>
      </c>
      <c r="AF1551" s="24"/>
      <c r="AG1551" s="109"/>
      <c r="AH1551" s="22" t="s">
        <v>142</v>
      </c>
      <c r="AI1551" s="26"/>
      <c r="AJ1551" s="22" t="s">
        <v>6703</v>
      </c>
    </row>
    <row r="1552" spans="1:36" x14ac:dyDescent="0.2">
      <c r="A1552" s="5">
        <v>1561</v>
      </c>
      <c r="B1552" s="59">
        <v>330120126881</v>
      </c>
      <c r="C1552" s="82">
        <v>550810402793</v>
      </c>
      <c r="D1552" s="52" t="s">
        <v>2795</v>
      </c>
      <c r="E1552" s="52" t="s">
        <v>2704</v>
      </c>
      <c r="F1552" s="52" t="s">
        <v>2544</v>
      </c>
      <c r="G1552" s="58">
        <v>32</v>
      </c>
      <c r="H1552" s="58"/>
      <c r="I1552" s="50">
        <v>30293698</v>
      </c>
      <c r="J1552" s="46">
        <v>57908443</v>
      </c>
      <c r="K1552" s="51"/>
      <c r="L1552" s="49"/>
      <c r="M1552" s="49">
        <v>79</v>
      </c>
      <c r="N1552" s="49"/>
      <c r="O1552" s="23">
        <v>1</v>
      </c>
      <c r="P1552" s="23">
        <v>1</v>
      </c>
      <c r="Q1552" s="19">
        <f t="shared" si="389"/>
        <v>-79</v>
      </c>
      <c r="R1552" s="19">
        <f t="shared" si="390"/>
        <v>-79</v>
      </c>
      <c r="S1552" s="5">
        <f t="shared" si="385"/>
        <v>0</v>
      </c>
      <c r="T1552" s="5">
        <f t="shared" si="386"/>
        <v>0</v>
      </c>
      <c r="U1552" s="5">
        <f t="shared" ref="U1552:U1619" si="393">(vod+kan)*T1552</f>
        <v>0</v>
      </c>
      <c r="V1552" s="24">
        <v>0</v>
      </c>
      <c r="W1552" s="12">
        <f t="shared" si="391"/>
        <v>-10044.06</v>
      </c>
      <c r="X1552" s="12">
        <f t="shared" si="392"/>
        <v>-13073.710000000001</v>
      </c>
      <c r="Y1552" s="12">
        <f t="shared" si="387"/>
        <v>-23117.77</v>
      </c>
      <c r="Z1552" s="52"/>
      <c r="AA1552" s="25">
        <f t="shared" si="388"/>
        <v>0</v>
      </c>
      <c r="AB1552" s="25"/>
      <c r="AC1552" s="25"/>
      <c r="AD1552" s="25"/>
      <c r="AE1552" s="24">
        <v>1</v>
      </c>
      <c r="AF1552" s="24"/>
      <c r="AG1552" s="49"/>
      <c r="AH1552" s="22" t="s">
        <v>142</v>
      </c>
      <c r="AI1552" s="26"/>
      <c r="AJ1552" s="22" t="s">
        <v>6703</v>
      </c>
    </row>
    <row r="1553" spans="1:36" x14ac:dyDescent="0.2">
      <c r="A1553" s="5">
        <v>1562</v>
      </c>
      <c r="B1553" s="46">
        <v>331018862176</v>
      </c>
      <c r="C1553" s="47">
        <v>670424402442</v>
      </c>
      <c r="D1553" s="96" t="s">
        <v>2796</v>
      </c>
      <c r="E1553" s="50" t="s">
        <v>2797</v>
      </c>
      <c r="F1553" s="50" t="s">
        <v>2544</v>
      </c>
      <c r="G1553" s="49">
        <v>34</v>
      </c>
      <c r="H1553" s="49">
        <v>3</v>
      </c>
      <c r="I1553" s="50">
        <v>98012827</v>
      </c>
      <c r="J1553" s="50">
        <v>56045</v>
      </c>
      <c r="K1553" s="51"/>
      <c r="L1553" s="109"/>
      <c r="M1553" s="109">
        <v>2453</v>
      </c>
      <c r="N1553" s="109"/>
      <c r="O1553" s="23">
        <v>1</v>
      </c>
      <c r="P1553" s="23">
        <v>1</v>
      </c>
      <c r="Q1553" s="19">
        <f t="shared" si="389"/>
        <v>-2453</v>
      </c>
      <c r="R1553" s="19">
        <f t="shared" si="390"/>
        <v>-2453</v>
      </c>
      <c r="S1553" s="5">
        <f t="shared" ref="S1553:S1620" si="394">IF(OR(AND(AH1553="кафе",Q1553&lt;25),AND(AH1553="рестораны",Q1553&lt;110),AND(AH1553="гостиницы",Q1553&lt;70),AND(AH1553="азс и автомойки",Q1553&lt;160),AND(AH1553="сауны",Q1553&lt;80),AND(AH1553="бани",Q1553&lt;50)),1,0)</f>
        <v>0</v>
      </c>
      <c r="T1553" s="5">
        <f t="shared" ref="T1553:T1620" si="395">S1553*IF(AH1553="кафе",25-Q1553,IF(AH1553="рестораны",110-Q1553,IF(AH1553="гостиницы",70-Q1553,IF(AH1553="азс и автомойки",160-Q1553,IF(AH1553="сауны",80-Q1553,IF(AH1553="бани",50-Q1553,0))))))</f>
        <v>0</v>
      </c>
      <c r="U1553" s="5">
        <f t="shared" si="393"/>
        <v>0</v>
      </c>
      <c r="V1553" s="24">
        <v>0</v>
      </c>
      <c r="W1553" s="12">
        <f t="shared" si="391"/>
        <v>-311874.42</v>
      </c>
      <c r="X1553" s="12">
        <f t="shared" si="392"/>
        <v>-405946.97000000003</v>
      </c>
      <c r="Y1553" s="12">
        <f t="shared" si="387"/>
        <v>-717821.39</v>
      </c>
      <c r="Z1553" s="52"/>
      <c r="AA1553" s="25">
        <f t="shared" si="388"/>
        <v>0</v>
      </c>
      <c r="AB1553" s="25"/>
      <c r="AC1553" s="25"/>
      <c r="AD1553" s="25"/>
      <c r="AE1553" s="24">
        <v>1</v>
      </c>
      <c r="AF1553" s="24"/>
      <c r="AG1553" s="109"/>
      <c r="AH1553" s="22" t="s">
        <v>142</v>
      </c>
      <c r="AI1553" s="26"/>
      <c r="AJ1553" s="22" t="s">
        <v>6703</v>
      </c>
    </row>
    <row r="1554" spans="1:36" x14ac:dyDescent="0.2">
      <c r="A1554" s="5">
        <v>1563</v>
      </c>
      <c r="B1554" s="46">
        <v>331012071204</v>
      </c>
      <c r="C1554" s="47">
        <v>550425402671</v>
      </c>
      <c r="D1554" s="109" t="s">
        <v>2798</v>
      </c>
      <c r="E1554" s="50" t="s">
        <v>2799</v>
      </c>
      <c r="F1554" s="50" t="s">
        <v>787</v>
      </c>
      <c r="G1554" s="49">
        <v>26</v>
      </c>
      <c r="H1554" s="49">
        <v>13</v>
      </c>
      <c r="I1554" s="50">
        <v>13497032</v>
      </c>
      <c r="J1554" s="50">
        <v>115</v>
      </c>
      <c r="K1554" s="51"/>
      <c r="L1554" s="109"/>
      <c r="M1554" s="109">
        <v>310</v>
      </c>
      <c r="N1554" s="109"/>
      <c r="O1554" s="23">
        <v>1</v>
      </c>
      <c r="P1554" s="23">
        <v>1</v>
      </c>
      <c r="Q1554" s="19">
        <f t="shared" si="389"/>
        <v>-310</v>
      </c>
      <c r="R1554" s="19">
        <f t="shared" si="390"/>
        <v>-310</v>
      </c>
      <c r="S1554" s="5">
        <f t="shared" si="394"/>
        <v>0</v>
      </c>
      <c r="T1554" s="5">
        <f t="shared" si="395"/>
        <v>0</v>
      </c>
      <c r="U1554" s="5">
        <f t="shared" si="393"/>
        <v>0</v>
      </c>
      <c r="V1554" s="24">
        <v>0</v>
      </c>
      <c r="W1554" s="12">
        <f t="shared" si="391"/>
        <v>-39413.4</v>
      </c>
      <c r="X1554" s="12">
        <f t="shared" si="392"/>
        <v>-51301.9</v>
      </c>
      <c r="Y1554" s="12">
        <f t="shared" ref="Y1554:Y1621" si="396">W1554+X1554+AC1554</f>
        <v>-90715.3</v>
      </c>
      <c r="Z1554" s="52"/>
      <c r="AA1554" s="25">
        <f t="shared" si="388"/>
        <v>0</v>
      </c>
      <c r="AB1554" s="25"/>
      <c r="AC1554" s="25"/>
      <c r="AD1554" s="25"/>
      <c r="AE1554" s="24">
        <v>1</v>
      </c>
      <c r="AF1554" s="24"/>
      <c r="AG1554" s="109"/>
      <c r="AH1554" s="22" t="s">
        <v>142</v>
      </c>
      <c r="AI1554" s="26"/>
      <c r="AJ1554" s="22" t="s">
        <v>6703</v>
      </c>
    </row>
    <row r="1555" spans="1:36" x14ac:dyDescent="0.2">
      <c r="A1555" s="5">
        <v>1564</v>
      </c>
      <c r="B1555" s="46">
        <v>330810276698</v>
      </c>
      <c r="C1555" s="47">
        <v>570810401176</v>
      </c>
      <c r="D1555" s="52" t="s">
        <v>2800</v>
      </c>
      <c r="E1555" s="50" t="s">
        <v>2801</v>
      </c>
      <c r="F1555" s="50" t="s">
        <v>2544</v>
      </c>
      <c r="G1555" s="49">
        <v>28</v>
      </c>
      <c r="H1555" s="49">
        <v>14</v>
      </c>
      <c r="I1555" s="50">
        <v>16043002</v>
      </c>
      <c r="J1555" s="50">
        <v>47477</v>
      </c>
      <c r="K1555" s="51"/>
      <c r="L1555" s="109"/>
      <c r="M1555" s="109">
        <v>125</v>
      </c>
      <c r="N1555" s="109"/>
      <c r="O1555" s="23">
        <v>1</v>
      </c>
      <c r="P1555" s="23">
        <v>1</v>
      </c>
      <c r="Q1555" s="19">
        <f t="shared" si="389"/>
        <v>-125</v>
      </c>
      <c r="R1555" s="19">
        <f t="shared" si="390"/>
        <v>-125</v>
      </c>
      <c r="S1555" s="5">
        <f t="shared" si="394"/>
        <v>0</v>
      </c>
      <c r="T1555" s="5">
        <f t="shared" si="395"/>
        <v>0</v>
      </c>
      <c r="U1555" s="5">
        <f t="shared" si="393"/>
        <v>0</v>
      </c>
      <c r="V1555" s="24">
        <v>0</v>
      </c>
      <c r="W1555" s="12">
        <f t="shared" si="391"/>
        <v>-15892.5</v>
      </c>
      <c r="X1555" s="12">
        <f t="shared" si="392"/>
        <v>-20686.25</v>
      </c>
      <c r="Y1555" s="12">
        <f t="shared" si="396"/>
        <v>-36578.75</v>
      </c>
      <c r="Z1555" s="52"/>
      <c r="AA1555" s="25">
        <f t="shared" si="388"/>
        <v>0</v>
      </c>
      <c r="AB1555" s="25"/>
      <c r="AC1555" s="25"/>
      <c r="AD1555" s="25"/>
      <c r="AE1555" s="24"/>
      <c r="AF1555" s="24"/>
      <c r="AG1555" s="109"/>
      <c r="AH1555" s="22" t="s">
        <v>142</v>
      </c>
      <c r="AI1555" s="26"/>
      <c r="AJ1555" s="22" t="s">
        <v>6703</v>
      </c>
    </row>
    <row r="1556" spans="1:36" x14ac:dyDescent="0.2">
      <c r="A1556" s="5">
        <v>1565</v>
      </c>
      <c r="B1556" s="46">
        <v>331010646673</v>
      </c>
      <c r="C1556" s="47">
        <v>560417300875</v>
      </c>
      <c r="D1556" s="109" t="s">
        <v>2802</v>
      </c>
      <c r="E1556" s="50" t="s">
        <v>2803</v>
      </c>
      <c r="F1556" s="50" t="s">
        <v>2544</v>
      </c>
      <c r="G1556" s="49">
        <v>38</v>
      </c>
      <c r="H1556" s="49">
        <v>14</v>
      </c>
      <c r="I1556" s="50">
        <v>15789066</v>
      </c>
      <c r="J1556" s="50">
        <v>550974</v>
      </c>
      <c r="K1556" s="51"/>
      <c r="L1556" s="109"/>
      <c r="M1556" s="109">
        <v>203</v>
      </c>
      <c r="N1556" s="109"/>
      <c r="O1556" s="23">
        <v>1</v>
      </c>
      <c r="P1556" s="23">
        <v>1</v>
      </c>
      <c r="Q1556" s="19">
        <f t="shared" si="389"/>
        <v>-203</v>
      </c>
      <c r="R1556" s="19">
        <f t="shared" si="390"/>
        <v>-203</v>
      </c>
      <c r="S1556" s="5">
        <f t="shared" si="394"/>
        <v>0</v>
      </c>
      <c r="T1556" s="5">
        <f t="shared" si="395"/>
        <v>0</v>
      </c>
      <c r="U1556" s="5">
        <f t="shared" si="393"/>
        <v>0</v>
      </c>
      <c r="V1556" s="24">
        <v>0</v>
      </c>
      <c r="W1556" s="12">
        <f t="shared" si="391"/>
        <v>-25809.420000000002</v>
      </c>
      <c r="X1556" s="12">
        <f t="shared" si="392"/>
        <v>-33594.47</v>
      </c>
      <c r="Y1556" s="12">
        <f t="shared" si="396"/>
        <v>-59403.89</v>
      </c>
      <c r="Z1556" s="52"/>
      <c r="AA1556" s="25">
        <f t="shared" si="388"/>
        <v>0</v>
      </c>
      <c r="AB1556" s="25"/>
      <c r="AC1556" s="25"/>
      <c r="AD1556" s="25"/>
      <c r="AE1556" s="24">
        <v>1</v>
      </c>
      <c r="AF1556" s="24"/>
      <c r="AG1556" s="109"/>
      <c r="AH1556" s="22" t="s">
        <v>142</v>
      </c>
      <c r="AI1556" s="26"/>
      <c r="AJ1556" s="22" t="s">
        <v>6703</v>
      </c>
    </row>
    <row r="1557" spans="1:36" x14ac:dyDescent="0.2">
      <c r="A1557" s="5">
        <v>1566</v>
      </c>
      <c r="B1557" s="46">
        <v>331010467860</v>
      </c>
      <c r="C1557" s="47">
        <v>640706401987</v>
      </c>
      <c r="D1557" s="50" t="s">
        <v>2804</v>
      </c>
      <c r="E1557" s="50" t="s">
        <v>2805</v>
      </c>
      <c r="F1557" s="50" t="s">
        <v>2544</v>
      </c>
      <c r="G1557" s="49">
        <v>28</v>
      </c>
      <c r="H1557" s="49">
        <v>15</v>
      </c>
      <c r="I1557" s="109">
        <v>12812263</v>
      </c>
      <c r="J1557" s="50">
        <v>58172391</v>
      </c>
      <c r="K1557" s="51"/>
      <c r="L1557" s="109"/>
      <c r="M1557" s="22">
        <v>32</v>
      </c>
      <c r="N1557" s="22"/>
      <c r="O1557" s="23">
        <v>1</v>
      </c>
      <c r="P1557" s="23">
        <v>1</v>
      </c>
      <c r="Q1557" s="19">
        <f t="shared" si="389"/>
        <v>-32</v>
      </c>
      <c r="R1557" s="19">
        <f t="shared" si="390"/>
        <v>-32</v>
      </c>
      <c r="S1557" s="5">
        <f t="shared" si="394"/>
        <v>0</v>
      </c>
      <c r="T1557" s="5">
        <f t="shared" si="395"/>
        <v>0</v>
      </c>
      <c r="U1557" s="5">
        <f t="shared" si="393"/>
        <v>0</v>
      </c>
      <c r="V1557" s="24">
        <v>0</v>
      </c>
      <c r="W1557" s="12">
        <f t="shared" si="391"/>
        <v>-4068.48</v>
      </c>
      <c r="X1557" s="12">
        <f t="shared" si="392"/>
        <v>-5295.68</v>
      </c>
      <c r="Y1557" s="12">
        <f t="shared" si="396"/>
        <v>-9364.16</v>
      </c>
      <c r="Z1557" s="52"/>
      <c r="AA1557" s="25">
        <f t="shared" si="388"/>
        <v>0</v>
      </c>
      <c r="AB1557" s="25"/>
      <c r="AC1557" s="25"/>
      <c r="AD1557" s="25"/>
      <c r="AE1557" s="24">
        <v>1</v>
      </c>
      <c r="AF1557" s="24"/>
      <c r="AG1557" s="109"/>
      <c r="AH1557" s="22" t="s">
        <v>142</v>
      </c>
      <c r="AI1557" s="26"/>
      <c r="AJ1557" s="22" t="s">
        <v>6703</v>
      </c>
    </row>
    <row r="1558" spans="1:36" x14ac:dyDescent="0.2">
      <c r="A1558" s="5">
        <v>1567</v>
      </c>
      <c r="B1558" s="46">
        <v>330120446055</v>
      </c>
      <c r="C1558" s="47">
        <v>751010489028</v>
      </c>
      <c r="D1558" s="50" t="s">
        <v>2806</v>
      </c>
      <c r="E1558" s="50" t="s">
        <v>2807</v>
      </c>
      <c r="F1558" s="50"/>
      <c r="G1558" s="49"/>
      <c r="H1558" s="49"/>
      <c r="I1558" s="50">
        <v>6667113</v>
      </c>
      <c r="J1558" s="50">
        <v>581743</v>
      </c>
      <c r="K1558" s="51"/>
      <c r="L1558" s="109"/>
      <c r="M1558" s="109">
        <v>13</v>
      </c>
      <c r="N1558" s="109"/>
      <c r="O1558" s="23">
        <v>1</v>
      </c>
      <c r="P1558" s="23">
        <v>1</v>
      </c>
      <c r="Q1558" s="19">
        <f t="shared" si="389"/>
        <v>-13</v>
      </c>
      <c r="R1558" s="19">
        <f t="shared" si="390"/>
        <v>-13</v>
      </c>
      <c r="S1558" s="5">
        <f t="shared" si="394"/>
        <v>0</v>
      </c>
      <c r="T1558" s="5">
        <f t="shared" si="395"/>
        <v>0</v>
      </c>
      <c r="U1558" s="5">
        <f t="shared" si="393"/>
        <v>0</v>
      </c>
      <c r="V1558" s="24">
        <v>0</v>
      </c>
      <c r="W1558" s="12">
        <f t="shared" si="391"/>
        <v>-1652.82</v>
      </c>
      <c r="X1558" s="12">
        <f t="shared" si="392"/>
        <v>-2151.37</v>
      </c>
      <c r="Y1558" s="12">
        <f t="shared" si="396"/>
        <v>-3804.1899999999996</v>
      </c>
      <c r="Z1558" s="52"/>
      <c r="AA1558" s="25">
        <f t="shared" si="388"/>
        <v>0</v>
      </c>
      <c r="AB1558" s="25"/>
      <c r="AC1558" s="25"/>
      <c r="AD1558" s="25"/>
      <c r="AE1558" s="24">
        <v>1</v>
      </c>
      <c r="AF1558" s="24"/>
      <c r="AG1558" s="109"/>
      <c r="AH1558" s="22" t="s">
        <v>142</v>
      </c>
      <c r="AI1558" s="26"/>
      <c r="AJ1558" s="22" t="s">
        <v>6703</v>
      </c>
    </row>
    <row r="1559" spans="1:36" x14ac:dyDescent="0.2">
      <c r="A1559" s="5">
        <v>1568</v>
      </c>
      <c r="B1559" s="46">
        <v>330910007949</v>
      </c>
      <c r="C1559" s="47">
        <v>440210300280</v>
      </c>
      <c r="D1559" s="96" t="s">
        <v>2808</v>
      </c>
      <c r="E1559" s="50" t="s">
        <v>2809</v>
      </c>
      <c r="F1559" s="50" t="s">
        <v>2544</v>
      </c>
      <c r="G1559" s="49">
        <v>20</v>
      </c>
      <c r="H1559" s="49">
        <v>11</v>
      </c>
      <c r="I1559" s="50" t="s">
        <v>2810</v>
      </c>
      <c r="J1559" s="50">
        <v>51836</v>
      </c>
      <c r="K1559" s="51"/>
      <c r="L1559" s="109"/>
      <c r="M1559" s="22">
        <v>53</v>
      </c>
      <c r="N1559" s="22"/>
      <c r="O1559" s="23">
        <v>1</v>
      </c>
      <c r="P1559" s="23">
        <v>1</v>
      </c>
      <c r="Q1559" s="19">
        <f t="shared" si="389"/>
        <v>-53</v>
      </c>
      <c r="R1559" s="19">
        <f t="shared" si="390"/>
        <v>-53</v>
      </c>
      <c r="S1559" s="5">
        <f t="shared" si="394"/>
        <v>0</v>
      </c>
      <c r="T1559" s="5">
        <f t="shared" si="395"/>
        <v>0</v>
      </c>
      <c r="U1559" s="5">
        <f t="shared" si="393"/>
        <v>0</v>
      </c>
      <c r="V1559" s="24">
        <v>0</v>
      </c>
      <c r="W1559" s="12">
        <f t="shared" si="391"/>
        <v>-6738.42</v>
      </c>
      <c r="X1559" s="12">
        <f t="shared" si="392"/>
        <v>-8770.9700000000012</v>
      </c>
      <c r="Y1559" s="12">
        <f t="shared" si="396"/>
        <v>-15509.390000000001</v>
      </c>
      <c r="Z1559" s="52"/>
      <c r="AA1559" s="25">
        <f t="shared" si="388"/>
        <v>0</v>
      </c>
      <c r="AB1559" s="25"/>
      <c r="AC1559" s="25"/>
      <c r="AD1559" s="25"/>
      <c r="AE1559" s="24">
        <v>1</v>
      </c>
      <c r="AF1559" s="24"/>
      <c r="AG1559" s="109"/>
      <c r="AH1559" s="22" t="s">
        <v>142</v>
      </c>
      <c r="AI1559" s="26"/>
      <c r="AJ1559" s="22" t="s">
        <v>6703</v>
      </c>
    </row>
    <row r="1560" spans="1:36" x14ac:dyDescent="0.2">
      <c r="A1560" s="5">
        <v>1569</v>
      </c>
      <c r="B1560" s="46">
        <v>331010290356</v>
      </c>
      <c r="C1560" s="47">
        <v>5807126402188</v>
      </c>
      <c r="D1560" s="52" t="s">
        <v>2811</v>
      </c>
      <c r="E1560" s="50" t="s">
        <v>2812</v>
      </c>
      <c r="F1560" s="50" t="s">
        <v>787</v>
      </c>
      <c r="G1560" s="49">
        <v>20</v>
      </c>
      <c r="H1560" s="49">
        <v>17</v>
      </c>
      <c r="I1560" s="50">
        <v>15863346</v>
      </c>
      <c r="J1560" s="50">
        <v>230967</v>
      </c>
      <c r="K1560" s="51"/>
      <c r="L1560" s="109"/>
      <c r="M1560" s="109">
        <v>125</v>
      </c>
      <c r="N1560" s="109"/>
      <c r="O1560" s="23">
        <v>1</v>
      </c>
      <c r="P1560" s="23">
        <v>1</v>
      </c>
      <c r="Q1560" s="19">
        <f t="shared" si="389"/>
        <v>-125</v>
      </c>
      <c r="R1560" s="19">
        <f t="shared" si="390"/>
        <v>-125</v>
      </c>
      <c r="S1560" s="5">
        <f t="shared" si="394"/>
        <v>0</v>
      </c>
      <c r="T1560" s="5">
        <f t="shared" si="395"/>
        <v>0</v>
      </c>
      <c r="U1560" s="5">
        <f t="shared" si="393"/>
        <v>0</v>
      </c>
      <c r="V1560" s="24">
        <v>0</v>
      </c>
      <c r="W1560" s="12">
        <f t="shared" si="391"/>
        <v>-15892.5</v>
      </c>
      <c r="X1560" s="12">
        <f t="shared" si="392"/>
        <v>-20686.25</v>
      </c>
      <c r="Y1560" s="12">
        <f t="shared" si="396"/>
        <v>-36578.75</v>
      </c>
      <c r="Z1560" s="52"/>
      <c r="AA1560" s="25">
        <f t="shared" si="388"/>
        <v>0</v>
      </c>
      <c r="AB1560" s="25"/>
      <c r="AC1560" s="25"/>
      <c r="AD1560" s="25"/>
      <c r="AE1560" s="24"/>
      <c r="AF1560" s="24"/>
      <c r="AG1560" s="109"/>
      <c r="AH1560" s="22" t="s">
        <v>142</v>
      </c>
      <c r="AI1560" s="26"/>
      <c r="AJ1560" s="22" t="s">
        <v>6703</v>
      </c>
    </row>
    <row r="1561" spans="1:36" x14ac:dyDescent="0.2">
      <c r="A1561" s="5">
        <v>1570</v>
      </c>
      <c r="B1561" s="46">
        <v>331010627644</v>
      </c>
      <c r="C1561" s="47">
        <v>670126302387</v>
      </c>
      <c r="D1561" s="50" t="s">
        <v>2813</v>
      </c>
      <c r="E1561" s="50" t="s">
        <v>2814</v>
      </c>
      <c r="F1561" s="50" t="s">
        <v>2544</v>
      </c>
      <c r="G1561" s="49">
        <v>24</v>
      </c>
      <c r="H1561" s="49">
        <v>1</v>
      </c>
      <c r="I1561" s="50">
        <v>10154117</v>
      </c>
      <c r="J1561" s="50">
        <v>829240</v>
      </c>
      <c r="K1561" s="51"/>
      <c r="L1561" s="109"/>
      <c r="M1561" s="109">
        <v>393</v>
      </c>
      <c r="N1561" s="109"/>
      <c r="O1561" s="23">
        <v>1</v>
      </c>
      <c r="P1561" s="23">
        <v>1</v>
      </c>
      <c r="Q1561" s="19">
        <f t="shared" si="389"/>
        <v>-393</v>
      </c>
      <c r="R1561" s="19">
        <f t="shared" si="390"/>
        <v>-393</v>
      </c>
      <c r="S1561" s="5">
        <f t="shared" si="394"/>
        <v>0</v>
      </c>
      <c r="T1561" s="5">
        <f t="shared" si="395"/>
        <v>0</v>
      </c>
      <c r="U1561" s="5">
        <f t="shared" si="393"/>
        <v>0</v>
      </c>
      <c r="V1561" s="24">
        <v>0</v>
      </c>
      <c r="W1561" s="12">
        <f t="shared" si="391"/>
        <v>-49966.02</v>
      </c>
      <c r="X1561" s="12">
        <f t="shared" si="392"/>
        <v>-65037.570000000007</v>
      </c>
      <c r="Y1561" s="12">
        <f t="shared" si="396"/>
        <v>-115003.59</v>
      </c>
      <c r="Z1561" s="52"/>
      <c r="AA1561" s="25">
        <f t="shared" si="388"/>
        <v>0</v>
      </c>
      <c r="AB1561" s="25"/>
      <c r="AC1561" s="25"/>
      <c r="AD1561" s="25"/>
      <c r="AE1561" s="24">
        <v>1</v>
      </c>
      <c r="AF1561" s="24"/>
      <c r="AG1561" s="109"/>
      <c r="AH1561" s="22" t="s">
        <v>142</v>
      </c>
      <c r="AI1561" s="26"/>
      <c r="AJ1561" s="22" t="s">
        <v>6703</v>
      </c>
    </row>
    <row r="1562" spans="1:36" x14ac:dyDescent="0.2">
      <c r="A1562" s="5">
        <v>1571</v>
      </c>
      <c r="B1562" s="46">
        <v>331010359621</v>
      </c>
      <c r="C1562" s="47">
        <v>701003301896</v>
      </c>
      <c r="D1562" s="50" t="s">
        <v>2815</v>
      </c>
      <c r="E1562" s="50" t="s">
        <v>2816</v>
      </c>
      <c r="F1562" s="50" t="s">
        <v>58</v>
      </c>
      <c r="G1562" s="49">
        <v>7</v>
      </c>
      <c r="H1562" s="49">
        <v>18</v>
      </c>
      <c r="I1562" s="50">
        <v>666821</v>
      </c>
      <c r="J1562" s="50">
        <v>74514</v>
      </c>
      <c r="K1562" s="51"/>
      <c r="L1562" s="109"/>
      <c r="M1562" s="22">
        <v>25</v>
      </c>
      <c r="N1562" s="22"/>
      <c r="O1562" s="23">
        <v>1</v>
      </c>
      <c r="P1562" s="23">
        <v>1</v>
      </c>
      <c r="Q1562" s="19">
        <f t="shared" si="389"/>
        <v>-25</v>
      </c>
      <c r="R1562" s="19">
        <f t="shared" si="390"/>
        <v>-25</v>
      </c>
      <c r="S1562" s="5">
        <f t="shared" si="394"/>
        <v>0</v>
      </c>
      <c r="T1562" s="5">
        <f t="shared" si="395"/>
        <v>0</v>
      </c>
      <c r="U1562" s="5">
        <f t="shared" si="393"/>
        <v>0</v>
      </c>
      <c r="V1562" s="24">
        <v>0</v>
      </c>
      <c r="W1562" s="12">
        <f t="shared" si="391"/>
        <v>-3178.5</v>
      </c>
      <c r="X1562" s="12">
        <f t="shared" si="392"/>
        <v>-4137.25</v>
      </c>
      <c r="Y1562" s="12">
        <f t="shared" si="396"/>
        <v>-7315.75</v>
      </c>
      <c r="Z1562" s="52"/>
      <c r="AA1562" s="25">
        <f t="shared" si="388"/>
        <v>0</v>
      </c>
      <c r="AB1562" s="25"/>
      <c r="AC1562" s="25"/>
      <c r="AD1562" s="25"/>
      <c r="AE1562" s="24"/>
      <c r="AF1562" s="24"/>
      <c r="AG1562" s="109"/>
      <c r="AH1562" s="22" t="s">
        <v>142</v>
      </c>
      <c r="AI1562" s="26"/>
      <c r="AJ1562" s="22" t="s">
        <v>6703</v>
      </c>
    </row>
    <row r="1563" spans="1:36" x14ac:dyDescent="0.2">
      <c r="A1563" s="5">
        <v>1572</v>
      </c>
      <c r="B1563" s="46">
        <v>331017808033</v>
      </c>
      <c r="C1563" s="47">
        <v>330023684251</v>
      </c>
      <c r="D1563" s="50" t="s">
        <v>2817</v>
      </c>
      <c r="E1563" s="50" t="s">
        <v>2818</v>
      </c>
      <c r="F1563" s="50" t="s">
        <v>58</v>
      </c>
      <c r="G1563" s="49" t="s">
        <v>832</v>
      </c>
      <c r="H1563" s="49"/>
      <c r="I1563" s="50">
        <v>10189110</v>
      </c>
      <c r="J1563" s="50">
        <v>87766</v>
      </c>
      <c r="K1563" s="51"/>
      <c r="L1563" s="109"/>
      <c r="M1563" s="22">
        <v>162</v>
      </c>
      <c r="N1563" s="22"/>
      <c r="O1563" s="23">
        <v>1</v>
      </c>
      <c r="P1563" s="23">
        <v>1</v>
      </c>
      <c r="Q1563" s="19">
        <f t="shared" si="389"/>
        <v>-162</v>
      </c>
      <c r="R1563" s="19">
        <f t="shared" si="390"/>
        <v>-162</v>
      </c>
      <c r="S1563" s="5">
        <f t="shared" si="394"/>
        <v>0</v>
      </c>
      <c r="T1563" s="5">
        <f t="shared" si="395"/>
        <v>0</v>
      </c>
      <c r="U1563" s="5">
        <f t="shared" si="393"/>
        <v>0</v>
      </c>
      <c r="V1563" s="24">
        <v>0</v>
      </c>
      <c r="W1563" s="12">
        <f t="shared" si="391"/>
        <v>-20596.68</v>
      </c>
      <c r="X1563" s="12">
        <f t="shared" si="392"/>
        <v>-26809.38</v>
      </c>
      <c r="Y1563" s="12">
        <f t="shared" si="396"/>
        <v>-47406.06</v>
      </c>
      <c r="Z1563" s="52"/>
      <c r="AA1563" s="25">
        <f t="shared" si="388"/>
        <v>0</v>
      </c>
      <c r="AB1563" s="25"/>
      <c r="AC1563" s="25"/>
      <c r="AD1563" s="25"/>
      <c r="AE1563" s="24">
        <v>1</v>
      </c>
      <c r="AF1563" s="24"/>
      <c r="AG1563" s="109"/>
      <c r="AH1563" s="22" t="s">
        <v>142</v>
      </c>
      <c r="AI1563" s="26"/>
      <c r="AJ1563" s="22" t="s">
        <v>6703</v>
      </c>
    </row>
    <row r="1564" spans="1:36" x14ac:dyDescent="0.2">
      <c r="A1564" s="5">
        <v>1573</v>
      </c>
      <c r="B1564" s="46">
        <v>331010666645</v>
      </c>
      <c r="C1564" s="47">
        <v>710910300213</v>
      </c>
      <c r="D1564" s="50" t="s">
        <v>2819</v>
      </c>
      <c r="E1564" s="50" t="s">
        <v>2820</v>
      </c>
      <c r="F1564" s="50" t="s">
        <v>58</v>
      </c>
      <c r="G1564" s="49">
        <v>7</v>
      </c>
      <c r="H1564" s="49">
        <v>31</v>
      </c>
      <c r="I1564" s="50">
        <v>14998486</v>
      </c>
      <c r="J1564" s="50">
        <v>89212</v>
      </c>
      <c r="K1564" s="51"/>
      <c r="L1564" s="109"/>
      <c r="M1564" s="22">
        <v>31</v>
      </c>
      <c r="N1564" s="22"/>
      <c r="O1564" s="23">
        <v>1</v>
      </c>
      <c r="P1564" s="23">
        <v>1</v>
      </c>
      <c r="Q1564" s="19">
        <f t="shared" si="389"/>
        <v>-31</v>
      </c>
      <c r="R1564" s="19">
        <f t="shared" si="390"/>
        <v>-31</v>
      </c>
      <c r="S1564" s="5">
        <f t="shared" si="394"/>
        <v>0</v>
      </c>
      <c r="T1564" s="5">
        <f t="shared" si="395"/>
        <v>0</v>
      </c>
      <c r="U1564" s="5">
        <f t="shared" si="393"/>
        <v>0</v>
      </c>
      <c r="V1564" s="24">
        <v>0</v>
      </c>
      <c r="W1564" s="12">
        <f t="shared" si="391"/>
        <v>-3941.34</v>
      </c>
      <c r="X1564" s="12">
        <f t="shared" si="392"/>
        <v>-5130.1900000000005</v>
      </c>
      <c r="Y1564" s="12">
        <f t="shared" si="396"/>
        <v>-9071.5300000000007</v>
      </c>
      <c r="Z1564" s="52"/>
      <c r="AA1564" s="25">
        <f t="shared" si="388"/>
        <v>0</v>
      </c>
      <c r="AB1564" s="25"/>
      <c r="AC1564" s="25"/>
      <c r="AD1564" s="25"/>
      <c r="AE1564" s="24"/>
      <c r="AF1564" s="24"/>
      <c r="AG1564" s="109"/>
      <c r="AH1564" s="22" t="s">
        <v>142</v>
      </c>
      <c r="AI1564" s="26"/>
      <c r="AJ1564" s="22" t="s">
        <v>6703</v>
      </c>
    </row>
    <row r="1565" spans="1:36" x14ac:dyDescent="0.2">
      <c r="A1565" s="5">
        <v>1574</v>
      </c>
      <c r="B1565" s="46"/>
      <c r="C1565" s="47">
        <v>640428402335</v>
      </c>
      <c r="D1565" s="50" t="s">
        <v>2821</v>
      </c>
      <c r="E1565" s="50" t="s">
        <v>2822</v>
      </c>
      <c r="F1565" s="50" t="s">
        <v>58</v>
      </c>
      <c r="G1565" s="49">
        <v>7</v>
      </c>
      <c r="H1565" s="49">
        <v>17</v>
      </c>
      <c r="I1565" s="50">
        <v>2516209</v>
      </c>
      <c r="J1565" s="50">
        <v>154385</v>
      </c>
      <c r="K1565" s="51"/>
      <c r="L1565" s="109"/>
      <c r="M1565" s="22">
        <v>258</v>
      </c>
      <c r="N1565" s="22"/>
      <c r="O1565" s="23">
        <v>1</v>
      </c>
      <c r="P1565" s="23">
        <v>1</v>
      </c>
      <c r="Q1565" s="19">
        <f t="shared" si="389"/>
        <v>-258</v>
      </c>
      <c r="R1565" s="19">
        <f t="shared" si="390"/>
        <v>-258</v>
      </c>
      <c r="S1565" s="5">
        <f t="shared" si="394"/>
        <v>0</v>
      </c>
      <c r="T1565" s="5">
        <f t="shared" si="395"/>
        <v>0</v>
      </c>
      <c r="U1565" s="5">
        <f t="shared" si="393"/>
        <v>0</v>
      </c>
      <c r="V1565" s="24">
        <v>0</v>
      </c>
      <c r="W1565" s="12">
        <f t="shared" si="391"/>
        <v>-32802.120000000003</v>
      </c>
      <c r="X1565" s="12">
        <f t="shared" si="392"/>
        <v>-42696.420000000006</v>
      </c>
      <c r="Y1565" s="12">
        <f t="shared" si="396"/>
        <v>-75498.540000000008</v>
      </c>
      <c r="Z1565" s="73"/>
      <c r="AA1565" s="25">
        <f t="shared" si="388"/>
        <v>0</v>
      </c>
      <c r="AB1565" s="25"/>
      <c r="AC1565" s="25"/>
      <c r="AD1565" s="25"/>
      <c r="AE1565" s="24"/>
      <c r="AF1565" s="24"/>
      <c r="AG1565" s="109"/>
      <c r="AH1565" s="22" t="s">
        <v>142</v>
      </c>
      <c r="AI1565" s="26"/>
      <c r="AJ1565" s="22" t="s">
        <v>6703</v>
      </c>
    </row>
    <row r="1566" spans="1:36" x14ac:dyDescent="0.2">
      <c r="A1566" s="5">
        <v>1575</v>
      </c>
      <c r="B1566" s="46">
        <v>331017874702</v>
      </c>
      <c r="C1566" s="47">
        <v>781114302545</v>
      </c>
      <c r="D1566" s="50" t="s">
        <v>2823</v>
      </c>
      <c r="E1566" s="50" t="s">
        <v>2824</v>
      </c>
      <c r="F1566" s="50" t="s">
        <v>58</v>
      </c>
      <c r="G1566" s="49">
        <v>7</v>
      </c>
      <c r="H1566" s="49">
        <v>88</v>
      </c>
      <c r="I1566" s="50">
        <v>2519814</v>
      </c>
      <c r="J1566" s="50">
        <v>123933</v>
      </c>
      <c r="K1566" s="51"/>
      <c r="L1566" s="109"/>
      <c r="M1566" s="22">
        <v>252</v>
      </c>
      <c r="N1566" s="22"/>
      <c r="O1566" s="23">
        <v>1</v>
      </c>
      <c r="P1566" s="23">
        <v>1</v>
      </c>
      <c r="Q1566" s="19">
        <f t="shared" si="389"/>
        <v>-252</v>
      </c>
      <c r="R1566" s="19">
        <f t="shared" si="390"/>
        <v>-252</v>
      </c>
      <c r="S1566" s="5">
        <f t="shared" si="394"/>
        <v>0</v>
      </c>
      <c r="T1566" s="5">
        <f t="shared" si="395"/>
        <v>0</v>
      </c>
      <c r="U1566" s="5">
        <f t="shared" si="393"/>
        <v>0</v>
      </c>
      <c r="V1566" s="24">
        <v>0</v>
      </c>
      <c r="W1566" s="12">
        <f t="shared" si="391"/>
        <v>-32039.279999999999</v>
      </c>
      <c r="X1566" s="12">
        <f t="shared" si="392"/>
        <v>-41703.480000000003</v>
      </c>
      <c r="Y1566" s="12">
        <f t="shared" si="396"/>
        <v>-73742.760000000009</v>
      </c>
      <c r="Z1566" s="52"/>
      <c r="AA1566" s="25">
        <f t="shared" si="388"/>
        <v>0</v>
      </c>
      <c r="AB1566" s="25"/>
      <c r="AC1566" s="25"/>
      <c r="AD1566" s="25"/>
      <c r="AE1566" s="24"/>
      <c r="AF1566" s="24"/>
      <c r="AG1566" s="109"/>
      <c r="AH1566" s="22" t="s">
        <v>142</v>
      </c>
      <c r="AI1566" s="26"/>
      <c r="AJ1566" s="22" t="s">
        <v>6703</v>
      </c>
    </row>
    <row r="1567" spans="1:36" x14ac:dyDescent="0.2">
      <c r="A1567" s="5">
        <v>1576</v>
      </c>
      <c r="B1567" s="46">
        <v>331010666645</v>
      </c>
      <c r="C1567" s="47">
        <v>710910300213</v>
      </c>
      <c r="D1567" s="50" t="s">
        <v>2825</v>
      </c>
      <c r="E1567" s="50" t="s">
        <v>2826</v>
      </c>
      <c r="F1567" s="50" t="s">
        <v>58</v>
      </c>
      <c r="G1567" s="49">
        <v>7</v>
      </c>
      <c r="H1567" s="49">
        <v>33</v>
      </c>
      <c r="I1567" s="50">
        <v>2500857</v>
      </c>
      <c r="J1567" s="50">
        <v>88114</v>
      </c>
      <c r="K1567" s="51"/>
      <c r="L1567" s="109"/>
      <c r="M1567" s="22">
        <v>378</v>
      </c>
      <c r="N1567" s="22"/>
      <c r="O1567" s="23">
        <v>1</v>
      </c>
      <c r="P1567" s="23">
        <v>1</v>
      </c>
      <c r="Q1567" s="19">
        <f t="shared" si="389"/>
        <v>-378</v>
      </c>
      <c r="R1567" s="19">
        <f t="shared" si="390"/>
        <v>-378</v>
      </c>
      <c r="S1567" s="5">
        <f t="shared" si="394"/>
        <v>0</v>
      </c>
      <c r="T1567" s="5">
        <f t="shared" si="395"/>
        <v>0</v>
      </c>
      <c r="U1567" s="5">
        <f t="shared" si="393"/>
        <v>0</v>
      </c>
      <c r="V1567" s="24">
        <v>0</v>
      </c>
      <c r="W1567" s="12">
        <f t="shared" si="391"/>
        <v>-48058.92</v>
      </c>
      <c r="X1567" s="12">
        <f t="shared" si="392"/>
        <v>-62555.22</v>
      </c>
      <c r="Y1567" s="12">
        <f t="shared" si="396"/>
        <v>-110614.14</v>
      </c>
      <c r="Z1567" s="52"/>
      <c r="AA1567" s="25">
        <f t="shared" si="388"/>
        <v>0</v>
      </c>
      <c r="AB1567" s="25"/>
      <c r="AC1567" s="25"/>
      <c r="AD1567" s="25"/>
      <c r="AE1567" s="24"/>
      <c r="AF1567" s="24"/>
      <c r="AG1567" s="109"/>
      <c r="AH1567" s="22" t="s">
        <v>142</v>
      </c>
      <c r="AI1567" s="26"/>
      <c r="AJ1567" s="22" t="s">
        <v>6703</v>
      </c>
    </row>
    <row r="1568" spans="1:36" x14ac:dyDescent="0.2">
      <c r="A1568" s="5">
        <v>1577</v>
      </c>
      <c r="B1568" s="46">
        <v>331017898204</v>
      </c>
      <c r="C1568" s="47">
        <v>731008402338</v>
      </c>
      <c r="D1568" s="109" t="s">
        <v>2827</v>
      </c>
      <c r="E1568" s="50" t="s">
        <v>2828</v>
      </c>
      <c r="F1568" s="50" t="s">
        <v>58</v>
      </c>
      <c r="G1568" s="49" t="s">
        <v>1391</v>
      </c>
      <c r="H1568" s="49"/>
      <c r="I1568" s="50">
        <v>2243458</v>
      </c>
      <c r="J1568" s="50">
        <v>99948</v>
      </c>
      <c r="K1568" s="51"/>
      <c r="L1568" s="109"/>
      <c r="M1568" s="22">
        <v>97</v>
      </c>
      <c r="N1568" s="22"/>
      <c r="O1568" s="23">
        <v>1</v>
      </c>
      <c r="P1568" s="23">
        <v>1</v>
      </c>
      <c r="Q1568" s="19">
        <f t="shared" si="389"/>
        <v>-97</v>
      </c>
      <c r="R1568" s="19">
        <f t="shared" si="390"/>
        <v>-97</v>
      </c>
      <c r="S1568" s="5">
        <f t="shared" si="394"/>
        <v>0</v>
      </c>
      <c r="T1568" s="5">
        <f t="shared" si="395"/>
        <v>0</v>
      </c>
      <c r="U1568" s="5">
        <f t="shared" si="393"/>
        <v>0</v>
      </c>
      <c r="V1568" s="24">
        <v>0</v>
      </c>
      <c r="W1568" s="12">
        <f t="shared" si="391"/>
        <v>-12332.58</v>
      </c>
      <c r="X1568" s="12">
        <f t="shared" si="392"/>
        <v>-16052.53</v>
      </c>
      <c r="Y1568" s="12">
        <f t="shared" si="396"/>
        <v>-28385.11</v>
      </c>
      <c r="Z1568" s="52"/>
      <c r="AA1568" s="25">
        <f t="shared" si="388"/>
        <v>0</v>
      </c>
      <c r="AB1568" s="25"/>
      <c r="AC1568" s="25"/>
      <c r="AD1568" s="25"/>
      <c r="AE1568" s="24"/>
      <c r="AF1568" s="24"/>
      <c r="AG1568" s="109"/>
      <c r="AH1568" s="22" t="s">
        <v>142</v>
      </c>
      <c r="AI1568" s="26"/>
      <c r="AJ1568" s="22" t="s">
        <v>6703</v>
      </c>
    </row>
    <row r="1569" spans="1:36" x14ac:dyDescent="0.2">
      <c r="A1569" s="5">
        <v>1578</v>
      </c>
      <c r="B1569" s="46">
        <v>331010429934</v>
      </c>
      <c r="C1569" s="47">
        <v>610613401321</v>
      </c>
      <c r="D1569" s="50" t="s">
        <v>2829</v>
      </c>
      <c r="E1569" s="50" t="s">
        <v>2581</v>
      </c>
      <c r="F1569" s="50" t="s">
        <v>58</v>
      </c>
      <c r="G1569" s="49">
        <v>15</v>
      </c>
      <c r="H1569" s="49" t="s">
        <v>134</v>
      </c>
      <c r="I1569" s="50">
        <v>12461473</v>
      </c>
      <c r="J1569" s="50">
        <v>48312</v>
      </c>
      <c r="K1569" s="51"/>
      <c r="L1569" s="109"/>
      <c r="M1569" s="22">
        <v>66</v>
      </c>
      <c r="N1569" s="22"/>
      <c r="O1569" s="23">
        <v>1</v>
      </c>
      <c r="P1569" s="23">
        <v>1</v>
      </c>
      <c r="Q1569" s="19">
        <f t="shared" si="389"/>
        <v>-66</v>
      </c>
      <c r="R1569" s="19">
        <f t="shared" si="390"/>
        <v>-66</v>
      </c>
      <c r="S1569" s="5">
        <f t="shared" si="394"/>
        <v>0</v>
      </c>
      <c r="T1569" s="5">
        <f t="shared" si="395"/>
        <v>0</v>
      </c>
      <c r="U1569" s="5">
        <f t="shared" si="393"/>
        <v>0</v>
      </c>
      <c r="V1569" s="24">
        <v>0</v>
      </c>
      <c r="W1569" s="12">
        <f t="shared" si="391"/>
        <v>-8391.24</v>
      </c>
      <c r="X1569" s="12">
        <f t="shared" si="392"/>
        <v>-10922.34</v>
      </c>
      <c r="Y1569" s="12">
        <f t="shared" si="396"/>
        <v>-19313.580000000002</v>
      </c>
      <c r="Z1569" s="52"/>
      <c r="AA1569" s="25">
        <f t="shared" si="388"/>
        <v>0</v>
      </c>
      <c r="AB1569" s="25"/>
      <c r="AC1569" s="25"/>
      <c r="AD1569" s="25"/>
      <c r="AE1569" s="24"/>
      <c r="AF1569" s="24"/>
      <c r="AG1569" s="109"/>
      <c r="AH1569" s="22" t="s">
        <v>142</v>
      </c>
      <c r="AI1569" s="26"/>
      <c r="AJ1569" s="22" t="s">
        <v>6703</v>
      </c>
    </row>
    <row r="1570" spans="1:36" x14ac:dyDescent="0.2">
      <c r="A1570" s="5">
        <v>1579</v>
      </c>
      <c r="B1570" s="46"/>
      <c r="C1570" s="47">
        <v>990940002954</v>
      </c>
      <c r="D1570" s="96" t="s">
        <v>2830</v>
      </c>
      <c r="E1570" s="50" t="s">
        <v>2831</v>
      </c>
      <c r="F1570" s="50" t="s">
        <v>787</v>
      </c>
      <c r="G1570" s="49" t="s">
        <v>1744</v>
      </c>
      <c r="H1570" s="49"/>
      <c r="I1570" s="50">
        <v>39600807</v>
      </c>
      <c r="J1570" s="50">
        <v>153638</v>
      </c>
      <c r="K1570" s="51"/>
      <c r="L1570" s="109"/>
      <c r="M1570" s="22">
        <v>1185</v>
      </c>
      <c r="N1570" s="22"/>
      <c r="O1570" s="23">
        <v>1</v>
      </c>
      <c r="P1570" s="23">
        <v>1</v>
      </c>
      <c r="Q1570" s="19">
        <f t="shared" si="389"/>
        <v>-1185</v>
      </c>
      <c r="R1570" s="19">
        <f t="shared" si="390"/>
        <v>-1185</v>
      </c>
      <c r="S1570" s="5">
        <f t="shared" si="394"/>
        <v>0</v>
      </c>
      <c r="T1570" s="5">
        <f t="shared" si="395"/>
        <v>0</v>
      </c>
      <c r="U1570" s="5">
        <f t="shared" si="393"/>
        <v>0</v>
      </c>
      <c r="V1570" s="24">
        <v>0</v>
      </c>
      <c r="W1570" s="12">
        <f t="shared" si="391"/>
        <v>-150660.9</v>
      </c>
      <c r="X1570" s="12">
        <f t="shared" si="392"/>
        <v>-196105.65000000002</v>
      </c>
      <c r="Y1570" s="12">
        <f t="shared" si="396"/>
        <v>-346766.55000000005</v>
      </c>
      <c r="Z1570" s="52"/>
      <c r="AA1570" s="25">
        <f t="shared" si="388"/>
        <v>0</v>
      </c>
      <c r="AB1570" s="25"/>
      <c r="AC1570" s="25"/>
      <c r="AD1570" s="25"/>
      <c r="AE1570" s="24"/>
      <c r="AF1570" s="24"/>
      <c r="AG1570" s="109"/>
      <c r="AH1570" s="22" t="s">
        <v>142</v>
      </c>
      <c r="AI1570" s="26"/>
      <c r="AJ1570" s="22" t="s">
        <v>6703</v>
      </c>
    </row>
    <row r="1571" spans="1:36" x14ac:dyDescent="0.2">
      <c r="A1571" s="5">
        <v>1580</v>
      </c>
      <c r="B1571" s="134"/>
      <c r="C1571" s="47">
        <v>990940002954</v>
      </c>
      <c r="D1571" s="96" t="s">
        <v>2830</v>
      </c>
      <c r="E1571" s="50" t="s">
        <v>2831</v>
      </c>
      <c r="F1571" s="50" t="s">
        <v>787</v>
      </c>
      <c r="G1571" s="49" t="s">
        <v>1744</v>
      </c>
      <c r="H1571" s="49"/>
      <c r="I1571" s="50">
        <v>39476007</v>
      </c>
      <c r="J1571" s="50">
        <v>88037</v>
      </c>
      <c r="K1571" s="51"/>
      <c r="L1571" s="109"/>
      <c r="M1571" s="22">
        <v>33</v>
      </c>
      <c r="N1571" s="22"/>
      <c r="O1571" s="23">
        <v>1</v>
      </c>
      <c r="P1571" s="23">
        <v>1</v>
      </c>
      <c r="Q1571" s="19">
        <f t="shared" si="389"/>
        <v>-33</v>
      </c>
      <c r="R1571" s="19">
        <f t="shared" si="390"/>
        <v>-33</v>
      </c>
      <c r="S1571" s="5">
        <f t="shared" si="394"/>
        <v>0</v>
      </c>
      <c r="T1571" s="5">
        <f t="shared" si="395"/>
        <v>0</v>
      </c>
      <c r="U1571" s="5">
        <f t="shared" si="393"/>
        <v>0</v>
      </c>
      <c r="V1571" s="24">
        <v>0</v>
      </c>
      <c r="W1571" s="12">
        <f t="shared" si="391"/>
        <v>-4195.62</v>
      </c>
      <c r="X1571" s="12">
        <f t="shared" si="392"/>
        <v>-5461.17</v>
      </c>
      <c r="Y1571" s="12">
        <f t="shared" si="396"/>
        <v>-9656.7900000000009</v>
      </c>
      <c r="Z1571" s="52"/>
      <c r="AA1571" s="25">
        <f t="shared" si="388"/>
        <v>0</v>
      </c>
      <c r="AB1571" s="25"/>
      <c r="AC1571" s="25"/>
      <c r="AD1571" s="25"/>
      <c r="AE1571" s="24"/>
      <c r="AF1571" s="24"/>
      <c r="AG1571" s="109"/>
      <c r="AH1571" s="22" t="s">
        <v>142</v>
      </c>
      <c r="AI1571" s="26"/>
      <c r="AJ1571" s="22" t="s">
        <v>6703</v>
      </c>
    </row>
    <row r="1572" spans="1:36" x14ac:dyDescent="0.2">
      <c r="A1572" s="5">
        <v>1581</v>
      </c>
      <c r="B1572" s="46">
        <v>331012119565</v>
      </c>
      <c r="C1572" s="47">
        <v>161016301208</v>
      </c>
      <c r="D1572" s="52" t="s">
        <v>2832</v>
      </c>
      <c r="E1572" s="50" t="s">
        <v>2833</v>
      </c>
      <c r="F1572" s="50" t="s">
        <v>58</v>
      </c>
      <c r="G1572" s="49">
        <v>30</v>
      </c>
      <c r="H1572" s="49" t="s">
        <v>134</v>
      </c>
      <c r="I1572" s="50">
        <v>13777195</v>
      </c>
      <c r="J1572" s="50">
        <v>98516</v>
      </c>
      <c r="K1572" s="51"/>
      <c r="L1572" s="109"/>
      <c r="M1572" s="109">
        <v>1945</v>
      </c>
      <c r="N1572" s="109"/>
      <c r="O1572" s="23">
        <v>1</v>
      </c>
      <c r="P1572" s="31">
        <v>1</v>
      </c>
      <c r="Q1572" s="19">
        <f t="shared" si="389"/>
        <v>-1945</v>
      </c>
      <c r="R1572" s="19">
        <f t="shared" si="390"/>
        <v>-1945</v>
      </c>
      <c r="S1572" s="5">
        <f t="shared" si="394"/>
        <v>0</v>
      </c>
      <c r="T1572" s="5">
        <f t="shared" si="395"/>
        <v>0</v>
      </c>
      <c r="U1572" s="5">
        <f t="shared" si="393"/>
        <v>0</v>
      </c>
      <c r="V1572" s="24">
        <v>0</v>
      </c>
      <c r="W1572" s="12">
        <f t="shared" si="391"/>
        <v>-247287.3</v>
      </c>
      <c r="X1572" s="12">
        <f t="shared" si="392"/>
        <v>-321878.05000000005</v>
      </c>
      <c r="Y1572" s="12">
        <f t="shared" si="396"/>
        <v>-569165.35000000009</v>
      </c>
      <c r="Z1572" s="52"/>
      <c r="AA1572" s="25">
        <f t="shared" si="388"/>
        <v>0</v>
      </c>
      <c r="AB1572" s="25"/>
      <c r="AC1572" s="25"/>
      <c r="AD1572" s="25"/>
      <c r="AE1572" s="24">
        <v>1</v>
      </c>
      <c r="AF1572" s="24"/>
      <c r="AG1572" s="109"/>
      <c r="AH1572" s="22" t="s">
        <v>142</v>
      </c>
      <c r="AI1572" s="26"/>
      <c r="AJ1572" s="22" t="s">
        <v>6703</v>
      </c>
    </row>
    <row r="1573" spans="1:36" x14ac:dyDescent="0.2">
      <c r="A1573" s="5">
        <v>1582</v>
      </c>
      <c r="B1573" s="46"/>
      <c r="C1573" s="47"/>
      <c r="D1573" s="52" t="s">
        <v>2834</v>
      </c>
      <c r="E1573" s="50" t="s">
        <v>2835</v>
      </c>
      <c r="F1573" s="50" t="s">
        <v>6462</v>
      </c>
      <c r="G1573" s="49">
        <v>40</v>
      </c>
      <c r="H1573" s="49">
        <v>1</v>
      </c>
      <c r="I1573" s="19">
        <v>0</v>
      </c>
      <c r="J1573" s="50"/>
      <c r="K1573" s="51"/>
      <c r="L1573" s="109"/>
      <c r="M1573" s="22">
        <v>20</v>
      </c>
      <c r="N1573" s="22"/>
      <c r="O1573" s="23">
        <v>1</v>
      </c>
      <c r="P1573" s="23">
        <v>1</v>
      </c>
      <c r="Q1573" s="19">
        <f t="shared" si="389"/>
        <v>-20</v>
      </c>
      <c r="R1573" s="19">
        <f t="shared" si="390"/>
        <v>-20</v>
      </c>
      <c r="S1573" s="5">
        <f t="shared" si="394"/>
        <v>0</v>
      </c>
      <c r="T1573" s="5">
        <f t="shared" si="395"/>
        <v>0</v>
      </c>
      <c r="U1573" s="5">
        <f t="shared" si="393"/>
        <v>0</v>
      </c>
      <c r="V1573" s="24">
        <v>0</v>
      </c>
      <c r="W1573" s="12">
        <f t="shared" si="391"/>
        <v>-2542.8000000000002</v>
      </c>
      <c r="X1573" s="12">
        <f t="shared" si="392"/>
        <v>-3309.8</v>
      </c>
      <c r="Y1573" s="12">
        <f t="shared" si="396"/>
        <v>-5852.6</v>
      </c>
      <c r="Z1573" s="52"/>
      <c r="AA1573" s="25">
        <f t="shared" si="388"/>
        <v>0</v>
      </c>
      <c r="AB1573" s="25"/>
      <c r="AC1573" s="25"/>
      <c r="AD1573" s="25"/>
      <c r="AE1573" s="24">
        <v>1</v>
      </c>
      <c r="AF1573" s="24"/>
      <c r="AG1573" s="109"/>
      <c r="AH1573" s="22" t="s">
        <v>142</v>
      </c>
      <c r="AI1573" s="26"/>
      <c r="AJ1573" s="22" t="s">
        <v>6703</v>
      </c>
    </row>
    <row r="1574" spans="1:36" x14ac:dyDescent="0.2">
      <c r="A1574" s="5">
        <v>1583</v>
      </c>
      <c r="B1574" s="46">
        <v>331012119565</v>
      </c>
      <c r="C1574" s="47">
        <v>381107403558</v>
      </c>
      <c r="D1574" s="52" t="s">
        <v>2836</v>
      </c>
      <c r="E1574" s="50" t="s">
        <v>2837</v>
      </c>
      <c r="F1574" s="50" t="s">
        <v>2446</v>
      </c>
      <c r="G1574" s="49">
        <v>20</v>
      </c>
      <c r="H1574" s="49">
        <v>2</v>
      </c>
      <c r="I1574" s="50">
        <v>12750485</v>
      </c>
      <c r="J1574" s="50">
        <v>3163310</v>
      </c>
      <c r="K1574" s="51"/>
      <c r="L1574" s="109"/>
      <c r="M1574" s="22">
        <v>174</v>
      </c>
      <c r="N1574" s="22"/>
      <c r="O1574" s="23">
        <v>1</v>
      </c>
      <c r="P1574" s="23">
        <v>1</v>
      </c>
      <c r="Q1574" s="19">
        <f t="shared" si="389"/>
        <v>-174</v>
      </c>
      <c r="R1574" s="19">
        <f t="shared" si="390"/>
        <v>-174</v>
      </c>
      <c r="S1574" s="5">
        <f t="shared" si="394"/>
        <v>0</v>
      </c>
      <c r="T1574" s="5">
        <f t="shared" si="395"/>
        <v>0</v>
      </c>
      <c r="U1574" s="5">
        <f t="shared" si="393"/>
        <v>0</v>
      </c>
      <c r="V1574" s="24">
        <v>0</v>
      </c>
      <c r="W1574" s="12">
        <f t="shared" si="391"/>
        <v>-22122.36</v>
      </c>
      <c r="X1574" s="12">
        <f t="shared" si="392"/>
        <v>-28795.260000000002</v>
      </c>
      <c r="Y1574" s="12">
        <f t="shared" si="396"/>
        <v>-50917.62</v>
      </c>
      <c r="Z1574" s="52"/>
      <c r="AA1574" s="25">
        <f t="shared" si="388"/>
        <v>0</v>
      </c>
      <c r="AB1574" s="25"/>
      <c r="AC1574" s="25"/>
      <c r="AD1574" s="25"/>
      <c r="AE1574" s="24">
        <v>1</v>
      </c>
      <c r="AF1574" s="24"/>
      <c r="AG1574" s="109"/>
      <c r="AH1574" s="22" t="s">
        <v>142</v>
      </c>
      <c r="AI1574" s="26"/>
      <c r="AJ1574" s="22" t="s">
        <v>6703</v>
      </c>
    </row>
    <row r="1575" spans="1:36" x14ac:dyDescent="0.2">
      <c r="A1575" s="5">
        <v>1584</v>
      </c>
      <c r="B1575" s="59">
        <v>331012229833</v>
      </c>
      <c r="C1575" s="17">
        <v>550426400918</v>
      </c>
      <c r="D1575" s="115" t="s">
        <v>2838</v>
      </c>
      <c r="E1575" s="52" t="s">
        <v>2839</v>
      </c>
      <c r="F1575" s="52" t="s">
        <v>6462</v>
      </c>
      <c r="G1575" s="58">
        <v>40</v>
      </c>
      <c r="H1575" s="58">
        <v>52</v>
      </c>
      <c r="I1575" s="50">
        <v>2495678</v>
      </c>
      <c r="J1575" s="50">
        <v>154569</v>
      </c>
      <c r="K1575" s="51"/>
      <c r="L1575" s="109"/>
      <c r="M1575" s="22">
        <v>200</v>
      </c>
      <c r="N1575" s="22"/>
      <c r="O1575" s="23">
        <v>1</v>
      </c>
      <c r="P1575" s="23">
        <v>1</v>
      </c>
      <c r="Q1575" s="19">
        <f t="shared" si="389"/>
        <v>-200</v>
      </c>
      <c r="R1575" s="19">
        <f t="shared" si="390"/>
        <v>-200</v>
      </c>
      <c r="S1575" s="5">
        <f t="shared" si="394"/>
        <v>0</v>
      </c>
      <c r="T1575" s="5">
        <f t="shared" si="395"/>
        <v>0</v>
      </c>
      <c r="U1575" s="5">
        <f t="shared" si="393"/>
        <v>0</v>
      </c>
      <c r="V1575" s="24">
        <v>0</v>
      </c>
      <c r="W1575" s="12">
        <f t="shared" si="391"/>
        <v>-25428</v>
      </c>
      <c r="X1575" s="12">
        <f t="shared" si="392"/>
        <v>-33098</v>
      </c>
      <c r="Y1575" s="12">
        <f t="shared" si="396"/>
        <v>-58526</v>
      </c>
      <c r="Z1575" s="52"/>
      <c r="AA1575" s="25">
        <f t="shared" si="388"/>
        <v>0</v>
      </c>
      <c r="AB1575" s="25"/>
      <c r="AC1575" s="25"/>
      <c r="AD1575" s="25"/>
      <c r="AE1575" s="24">
        <v>1</v>
      </c>
      <c r="AF1575" s="24"/>
      <c r="AG1575" s="109"/>
      <c r="AH1575" s="22" t="s">
        <v>142</v>
      </c>
      <c r="AI1575" s="26"/>
      <c r="AJ1575" s="22" t="s">
        <v>6703</v>
      </c>
    </row>
    <row r="1576" spans="1:36" x14ac:dyDescent="0.2">
      <c r="A1576" s="5">
        <v>1585</v>
      </c>
      <c r="B1576" s="59">
        <v>331017977224</v>
      </c>
      <c r="C1576" s="17">
        <v>500210400429</v>
      </c>
      <c r="D1576" s="115" t="s">
        <v>2840</v>
      </c>
      <c r="E1576" s="52" t="s">
        <v>2841</v>
      </c>
      <c r="F1576" s="52" t="s">
        <v>2446</v>
      </c>
      <c r="G1576" s="58">
        <v>20</v>
      </c>
      <c r="H1576" s="58"/>
      <c r="I1576" s="109">
        <v>16065832</v>
      </c>
      <c r="J1576" s="50">
        <v>39853</v>
      </c>
      <c r="K1576" s="51"/>
      <c r="L1576" s="109"/>
      <c r="M1576" s="22">
        <v>98</v>
      </c>
      <c r="N1576" s="22"/>
      <c r="O1576" s="23">
        <v>1</v>
      </c>
      <c r="P1576" s="23">
        <v>1</v>
      </c>
      <c r="Q1576" s="19">
        <f t="shared" si="389"/>
        <v>-98</v>
      </c>
      <c r="R1576" s="19">
        <f t="shared" si="390"/>
        <v>-98</v>
      </c>
      <c r="S1576" s="5">
        <f t="shared" si="394"/>
        <v>0</v>
      </c>
      <c r="T1576" s="5">
        <f t="shared" si="395"/>
        <v>0</v>
      </c>
      <c r="U1576" s="5">
        <f t="shared" si="393"/>
        <v>0</v>
      </c>
      <c r="V1576" s="24">
        <v>0</v>
      </c>
      <c r="W1576" s="12">
        <f t="shared" ref="W1576:W1611" si="397">IF( OR(AH1576="респ.бюджет",AH1576="гор.бюджет",AH1576="обл.бюджет"),vod_b,IF(AH1576="район",vod_r,IF(AH1576="талсуат",vod_tal,IF(AH1576="коммунал.хоз-во",vod_kom,vod))))*Q1576</f>
        <v>-12459.72</v>
      </c>
      <c r="X1576" s="12">
        <f t="shared" ref="X1576:X1611" si="398">IF( OR(AH1576="респ.бюджет",AH1576="гор.бюджет",AH1576="обл.бюджет"),kan_b,IF(AH1576="район",kan_r,IF(AH1576="талсуат",kan_tal,IF(AH1576="коммунал.хоз-во",kan_kom,kan))))*R1576</f>
        <v>-16218.02</v>
      </c>
      <c r="Y1576" s="12">
        <f t="shared" si="396"/>
        <v>-28677.739999999998</v>
      </c>
      <c r="Z1576" s="52"/>
      <c r="AA1576" s="25">
        <f t="shared" si="388"/>
        <v>0</v>
      </c>
      <c r="AB1576" s="25"/>
      <c r="AC1576" s="25"/>
      <c r="AD1576" s="25"/>
      <c r="AE1576" s="24">
        <v>1</v>
      </c>
      <c r="AF1576" s="24"/>
      <c r="AG1576" s="109"/>
      <c r="AH1576" s="22" t="s">
        <v>142</v>
      </c>
      <c r="AI1576" s="26"/>
      <c r="AJ1576" s="22" t="s">
        <v>6703</v>
      </c>
    </row>
    <row r="1577" spans="1:36" x14ac:dyDescent="0.2">
      <c r="A1577" s="5">
        <v>1586</v>
      </c>
      <c r="B1577" s="59">
        <v>331012229833</v>
      </c>
      <c r="C1577" s="17">
        <v>620313402172</v>
      </c>
      <c r="D1577" s="52" t="s">
        <v>2842</v>
      </c>
      <c r="E1577" s="52" t="s">
        <v>2843</v>
      </c>
      <c r="F1577" s="52" t="s">
        <v>129</v>
      </c>
      <c r="G1577" s="58">
        <v>50</v>
      </c>
      <c r="H1577" s="58">
        <v>1</v>
      </c>
      <c r="I1577" s="19">
        <v>0</v>
      </c>
      <c r="J1577" s="50"/>
      <c r="K1577" s="51"/>
      <c r="L1577" s="109"/>
      <c r="M1577" s="22">
        <v>10</v>
      </c>
      <c r="N1577" s="22"/>
      <c r="O1577" s="23">
        <v>1</v>
      </c>
      <c r="P1577" s="23">
        <v>1</v>
      </c>
      <c r="Q1577" s="19">
        <f t="shared" si="389"/>
        <v>-10</v>
      </c>
      <c r="R1577" s="19">
        <f t="shared" si="390"/>
        <v>-10</v>
      </c>
      <c r="S1577" s="5">
        <f t="shared" si="394"/>
        <v>0</v>
      </c>
      <c r="T1577" s="5">
        <f t="shared" si="395"/>
        <v>0</v>
      </c>
      <c r="U1577" s="5">
        <f t="shared" si="393"/>
        <v>0</v>
      </c>
      <c r="V1577" s="24">
        <v>0</v>
      </c>
      <c r="W1577" s="12">
        <f t="shared" si="397"/>
        <v>-1271.4000000000001</v>
      </c>
      <c r="X1577" s="12">
        <f t="shared" si="398"/>
        <v>-1654.9</v>
      </c>
      <c r="Y1577" s="12">
        <f t="shared" si="396"/>
        <v>-2926.3</v>
      </c>
      <c r="Z1577" s="52"/>
      <c r="AA1577" s="25">
        <f t="shared" si="388"/>
        <v>0</v>
      </c>
      <c r="AB1577" s="25"/>
      <c r="AC1577" s="25"/>
      <c r="AD1577" s="25"/>
      <c r="AE1577" s="24">
        <v>1</v>
      </c>
      <c r="AF1577" s="24"/>
      <c r="AG1577" s="109"/>
      <c r="AH1577" s="22" t="s">
        <v>142</v>
      </c>
      <c r="AI1577" s="26"/>
      <c r="AJ1577" s="22" t="s">
        <v>6703</v>
      </c>
    </row>
    <row r="1578" spans="1:36" x14ac:dyDescent="0.2">
      <c r="A1578" s="5">
        <v>1587</v>
      </c>
      <c r="B1578" s="59"/>
      <c r="C1578" s="17">
        <v>801022400452</v>
      </c>
      <c r="D1578" s="52" t="s">
        <v>2844</v>
      </c>
      <c r="E1578" s="52" t="s">
        <v>2845</v>
      </c>
      <c r="F1578" s="52" t="s">
        <v>58</v>
      </c>
      <c r="G1578" s="58">
        <v>7</v>
      </c>
      <c r="H1578" s="58">
        <v>32</v>
      </c>
      <c r="I1578" s="50">
        <v>12614541</v>
      </c>
      <c r="J1578" s="50">
        <v>561454</v>
      </c>
      <c r="K1578" s="51"/>
      <c r="L1578" s="109"/>
      <c r="M1578" s="22">
        <v>279</v>
      </c>
      <c r="N1578" s="22"/>
      <c r="O1578" s="23">
        <v>1</v>
      </c>
      <c r="P1578" s="23">
        <v>1</v>
      </c>
      <c r="Q1578" s="19">
        <f t="shared" si="389"/>
        <v>-279</v>
      </c>
      <c r="R1578" s="19">
        <f t="shared" si="390"/>
        <v>-279</v>
      </c>
      <c r="S1578" s="5">
        <f t="shared" si="394"/>
        <v>0</v>
      </c>
      <c r="T1578" s="5">
        <f t="shared" si="395"/>
        <v>0</v>
      </c>
      <c r="U1578" s="5">
        <f t="shared" si="393"/>
        <v>0</v>
      </c>
      <c r="V1578" s="24">
        <v>0</v>
      </c>
      <c r="W1578" s="12">
        <f t="shared" si="397"/>
        <v>-35472.06</v>
      </c>
      <c r="X1578" s="12">
        <f t="shared" si="398"/>
        <v>-46171.71</v>
      </c>
      <c r="Y1578" s="12">
        <f t="shared" si="396"/>
        <v>-81643.76999999999</v>
      </c>
      <c r="Z1578" s="52"/>
      <c r="AA1578" s="25">
        <f t="shared" si="388"/>
        <v>0</v>
      </c>
      <c r="AB1578" s="25"/>
      <c r="AC1578" s="25"/>
      <c r="AD1578" s="25"/>
      <c r="AE1578" s="24"/>
      <c r="AF1578" s="24"/>
      <c r="AG1578" s="109"/>
      <c r="AH1578" s="22" t="s">
        <v>142</v>
      </c>
      <c r="AI1578" s="26"/>
      <c r="AJ1578" s="22" t="s">
        <v>6703</v>
      </c>
    </row>
    <row r="1579" spans="1:36" x14ac:dyDescent="0.2">
      <c r="A1579" s="5">
        <v>1588</v>
      </c>
      <c r="B1579" s="59">
        <v>331017898204</v>
      </c>
      <c r="C1579" s="82">
        <v>590129401760</v>
      </c>
      <c r="D1579" s="52" t="s">
        <v>2846</v>
      </c>
      <c r="E1579" s="52" t="s">
        <v>2847</v>
      </c>
      <c r="F1579" s="52" t="s">
        <v>2848</v>
      </c>
      <c r="G1579" s="58">
        <v>20</v>
      </c>
      <c r="H1579" s="58"/>
      <c r="I1579" s="52">
        <v>391160</v>
      </c>
      <c r="J1579" s="52">
        <v>47972</v>
      </c>
      <c r="K1579" s="51"/>
      <c r="L1579" s="109"/>
      <c r="M1579" s="22">
        <v>394</v>
      </c>
      <c r="N1579" s="22"/>
      <c r="O1579" s="23">
        <v>1</v>
      </c>
      <c r="P1579" s="23">
        <v>1</v>
      </c>
      <c r="Q1579" s="19">
        <f t="shared" si="389"/>
        <v>-394</v>
      </c>
      <c r="R1579" s="19">
        <f t="shared" si="390"/>
        <v>-394</v>
      </c>
      <c r="S1579" s="5">
        <f t="shared" si="394"/>
        <v>0</v>
      </c>
      <c r="T1579" s="5">
        <f t="shared" si="395"/>
        <v>0</v>
      </c>
      <c r="U1579" s="5">
        <f t="shared" si="393"/>
        <v>0</v>
      </c>
      <c r="V1579" s="24">
        <v>0</v>
      </c>
      <c r="W1579" s="12">
        <f t="shared" si="397"/>
        <v>-50093.16</v>
      </c>
      <c r="X1579" s="12">
        <f t="shared" si="398"/>
        <v>-65203.060000000005</v>
      </c>
      <c r="Y1579" s="12">
        <f t="shared" si="396"/>
        <v>-115296.22</v>
      </c>
      <c r="Z1579" s="52"/>
      <c r="AA1579" s="25">
        <f t="shared" si="388"/>
        <v>0</v>
      </c>
      <c r="AB1579" s="25"/>
      <c r="AC1579" s="25"/>
      <c r="AD1579" s="25"/>
      <c r="AE1579" s="24"/>
      <c r="AF1579" s="24"/>
      <c r="AG1579" s="109"/>
      <c r="AH1579" s="22" t="s">
        <v>142</v>
      </c>
      <c r="AI1579" s="26"/>
      <c r="AJ1579" s="22" t="s">
        <v>6703</v>
      </c>
    </row>
    <row r="1580" spans="1:36" x14ac:dyDescent="0.2">
      <c r="A1580" s="5">
        <v>1589</v>
      </c>
      <c r="B1580" s="59">
        <v>330120411838</v>
      </c>
      <c r="C1580" s="82">
        <v>850911402933</v>
      </c>
      <c r="D1580" s="52" t="s">
        <v>2849</v>
      </c>
      <c r="E1580" s="52" t="s">
        <v>2850</v>
      </c>
      <c r="F1580" s="52" t="s">
        <v>58</v>
      </c>
      <c r="G1580" s="58" t="s">
        <v>1391</v>
      </c>
      <c r="H1580" s="58">
        <v>1</v>
      </c>
      <c r="I1580" s="52">
        <v>15634855</v>
      </c>
      <c r="J1580" s="52">
        <v>56421</v>
      </c>
      <c r="K1580" s="51"/>
      <c r="L1580" s="109"/>
      <c r="M1580" s="22">
        <v>114</v>
      </c>
      <c r="N1580" s="22"/>
      <c r="O1580" s="23">
        <v>1</v>
      </c>
      <c r="P1580" s="23">
        <v>1</v>
      </c>
      <c r="Q1580" s="19">
        <f t="shared" si="389"/>
        <v>-114</v>
      </c>
      <c r="R1580" s="19">
        <f t="shared" si="390"/>
        <v>-114</v>
      </c>
      <c r="S1580" s="5">
        <f t="shared" si="394"/>
        <v>0</v>
      </c>
      <c r="T1580" s="5">
        <f t="shared" si="395"/>
        <v>0</v>
      </c>
      <c r="U1580" s="5">
        <f t="shared" si="393"/>
        <v>0</v>
      </c>
      <c r="V1580" s="24">
        <v>0</v>
      </c>
      <c r="W1580" s="12">
        <f t="shared" si="397"/>
        <v>-14493.960000000001</v>
      </c>
      <c r="X1580" s="12">
        <f t="shared" si="398"/>
        <v>-18865.86</v>
      </c>
      <c r="Y1580" s="12">
        <f t="shared" si="396"/>
        <v>-33359.82</v>
      </c>
      <c r="Z1580" s="52"/>
      <c r="AA1580" s="25">
        <f t="shared" si="388"/>
        <v>0</v>
      </c>
      <c r="AB1580" s="25"/>
      <c r="AC1580" s="25"/>
      <c r="AD1580" s="25"/>
      <c r="AE1580" s="24"/>
      <c r="AF1580" s="24"/>
      <c r="AG1580" s="109"/>
      <c r="AH1580" s="22" t="s">
        <v>142</v>
      </c>
      <c r="AI1580" s="26"/>
      <c r="AJ1580" s="22" t="s">
        <v>6703</v>
      </c>
    </row>
    <row r="1581" spans="1:36" x14ac:dyDescent="0.2">
      <c r="A1581" s="5">
        <v>1590</v>
      </c>
      <c r="B1581" s="59">
        <v>331017898204</v>
      </c>
      <c r="C1581" s="82">
        <v>750114301806</v>
      </c>
      <c r="D1581" s="52" t="s">
        <v>2851</v>
      </c>
      <c r="E1581" s="52" t="s">
        <v>2852</v>
      </c>
      <c r="F1581" s="52" t="s">
        <v>58</v>
      </c>
      <c r="G1581" s="58">
        <v>3</v>
      </c>
      <c r="H1581" s="58">
        <v>5</v>
      </c>
      <c r="I1581" s="52">
        <v>97897344</v>
      </c>
      <c r="J1581" s="52">
        <v>118</v>
      </c>
      <c r="K1581" s="51"/>
      <c r="L1581" s="109"/>
      <c r="M1581" s="22">
        <v>1704</v>
      </c>
      <c r="N1581" s="22"/>
      <c r="O1581" s="23">
        <v>1</v>
      </c>
      <c r="P1581" s="23">
        <v>1</v>
      </c>
      <c r="Q1581" s="19">
        <f t="shared" si="389"/>
        <v>-1704</v>
      </c>
      <c r="R1581" s="19">
        <f t="shared" si="390"/>
        <v>-1704</v>
      </c>
      <c r="S1581" s="5">
        <f t="shared" si="394"/>
        <v>0</v>
      </c>
      <c r="T1581" s="5">
        <f t="shared" si="395"/>
        <v>0</v>
      </c>
      <c r="U1581" s="5">
        <f t="shared" si="393"/>
        <v>0</v>
      </c>
      <c r="V1581" s="24">
        <v>0</v>
      </c>
      <c r="W1581" s="12">
        <f t="shared" si="397"/>
        <v>-216646.56</v>
      </c>
      <c r="X1581" s="12">
        <f t="shared" si="398"/>
        <v>-281994.96000000002</v>
      </c>
      <c r="Y1581" s="12">
        <f t="shared" si="396"/>
        <v>-498641.52</v>
      </c>
      <c r="Z1581" s="52"/>
      <c r="AA1581" s="25">
        <f t="shared" si="388"/>
        <v>0</v>
      </c>
      <c r="AB1581" s="25"/>
      <c r="AC1581" s="25"/>
      <c r="AD1581" s="25"/>
      <c r="AE1581" s="24">
        <v>1</v>
      </c>
      <c r="AF1581" s="24"/>
      <c r="AG1581" s="109"/>
      <c r="AH1581" s="22" t="s">
        <v>142</v>
      </c>
      <c r="AI1581" s="26"/>
      <c r="AJ1581" s="22" t="s">
        <v>6703</v>
      </c>
    </row>
    <row r="1582" spans="1:36" x14ac:dyDescent="0.2">
      <c r="A1582" s="5">
        <v>1591</v>
      </c>
      <c r="B1582" s="59">
        <v>330120411838</v>
      </c>
      <c r="C1582" s="82">
        <v>700807302357</v>
      </c>
      <c r="D1582" s="52" t="s">
        <v>2853</v>
      </c>
      <c r="E1582" s="52" t="s">
        <v>2854</v>
      </c>
      <c r="F1582" s="52" t="s">
        <v>2544</v>
      </c>
      <c r="G1582" s="58">
        <v>20</v>
      </c>
      <c r="H1582" s="58">
        <v>10</v>
      </c>
      <c r="I1582" s="52">
        <v>27073863</v>
      </c>
      <c r="J1582" s="52">
        <v>62328</v>
      </c>
      <c r="K1582" s="51"/>
      <c r="L1582" s="109"/>
      <c r="M1582" s="22">
        <v>141</v>
      </c>
      <c r="N1582" s="22"/>
      <c r="O1582" s="23">
        <v>1</v>
      </c>
      <c r="P1582" s="23">
        <v>1</v>
      </c>
      <c r="Q1582" s="19">
        <f t="shared" si="389"/>
        <v>-141</v>
      </c>
      <c r="R1582" s="19">
        <f t="shared" si="390"/>
        <v>-141</v>
      </c>
      <c r="S1582" s="5">
        <f t="shared" si="394"/>
        <v>0</v>
      </c>
      <c r="T1582" s="5">
        <f t="shared" si="395"/>
        <v>0</v>
      </c>
      <c r="U1582" s="5">
        <f t="shared" si="393"/>
        <v>0</v>
      </c>
      <c r="V1582" s="24">
        <v>0</v>
      </c>
      <c r="W1582" s="12">
        <f t="shared" si="397"/>
        <v>-17926.740000000002</v>
      </c>
      <c r="X1582" s="12">
        <f t="shared" si="398"/>
        <v>-23334.09</v>
      </c>
      <c r="Y1582" s="12">
        <f t="shared" si="396"/>
        <v>-41260.83</v>
      </c>
      <c r="Z1582" s="52"/>
      <c r="AA1582" s="25">
        <f t="shared" ref="AA1582:AA1651" si="399">Q1582-R1582</f>
        <v>0</v>
      </c>
      <c r="AB1582" s="25"/>
      <c r="AC1582" s="25"/>
      <c r="AD1582" s="25"/>
      <c r="AE1582" s="24"/>
      <c r="AF1582" s="24"/>
      <c r="AG1582" s="109"/>
      <c r="AH1582" s="22" t="s">
        <v>142</v>
      </c>
      <c r="AI1582" s="26"/>
      <c r="AJ1582" s="22" t="s">
        <v>6703</v>
      </c>
    </row>
    <row r="1583" spans="1:36" x14ac:dyDescent="0.2">
      <c r="A1583" s="5">
        <v>1592</v>
      </c>
      <c r="B1583" s="59">
        <v>331012133056</v>
      </c>
      <c r="C1583" s="17">
        <v>630104302449</v>
      </c>
      <c r="D1583" s="115" t="s">
        <v>2855</v>
      </c>
      <c r="E1583" s="52" t="s">
        <v>2856</v>
      </c>
      <c r="F1583" s="52" t="s">
        <v>2857</v>
      </c>
      <c r="G1583" s="58">
        <v>50</v>
      </c>
      <c r="H1583" s="58"/>
      <c r="I1583" s="50">
        <v>13645191</v>
      </c>
      <c r="J1583" s="50">
        <v>12714</v>
      </c>
      <c r="K1583" s="51"/>
      <c r="L1583" s="109"/>
      <c r="M1583" s="22">
        <v>124</v>
      </c>
      <c r="N1583" s="22"/>
      <c r="O1583" s="23">
        <v>1</v>
      </c>
      <c r="P1583" s="23">
        <v>1</v>
      </c>
      <c r="Q1583" s="19">
        <f t="shared" ref="Q1583:Q1652" si="400">(N1583-M1583)*O1583</f>
        <v>-124</v>
      </c>
      <c r="R1583" s="19">
        <f t="shared" ref="R1583:R1652" si="401">(N1583-M1583)*P1583</f>
        <v>-124</v>
      </c>
      <c r="S1583" s="5">
        <f t="shared" si="394"/>
        <v>0</v>
      </c>
      <c r="T1583" s="5">
        <f t="shared" si="395"/>
        <v>0</v>
      </c>
      <c r="U1583" s="5">
        <f t="shared" si="393"/>
        <v>0</v>
      </c>
      <c r="V1583" s="24">
        <v>0</v>
      </c>
      <c r="W1583" s="12">
        <f t="shared" si="397"/>
        <v>-15765.36</v>
      </c>
      <c r="X1583" s="12">
        <f t="shared" si="398"/>
        <v>-20520.760000000002</v>
      </c>
      <c r="Y1583" s="12">
        <f t="shared" si="396"/>
        <v>-36286.120000000003</v>
      </c>
      <c r="Z1583" s="52"/>
      <c r="AA1583" s="25">
        <f t="shared" si="399"/>
        <v>0</v>
      </c>
      <c r="AB1583" s="25"/>
      <c r="AC1583" s="25"/>
      <c r="AD1583" s="25"/>
      <c r="AE1583" s="24"/>
      <c r="AF1583" s="24"/>
      <c r="AG1583" s="109"/>
      <c r="AH1583" s="22" t="s">
        <v>142</v>
      </c>
      <c r="AI1583" s="26"/>
      <c r="AJ1583" s="22" t="s">
        <v>6703</v>
      </c>
    </row>
    <row r="1584" spans="1:36" x14ac:dyDescent="0.2">
      <c r="A1584" s="5">
        <v>1593</v>
      </c>
      <c r="B1584" s="59">
        <v>330710201263</v>
      </c>
      <c r="C1584" s="17">
        <v>751021302306</v>
      </c>
      <c r="D1584" s="115" t="s">
        <v>2858</v>
      </c>
      <c r="E1584" s="52" t="s">
        <v>2859</v>
      </c>
      <c r="F1584" s="52" t="s">
        <v>831</v>
      </c>
      <c r="G1584" s="58" t="s">
        <v>49</v>
      </c>
      <c r="H1584" s="58"/>
      <c r="I1584" s="50">
        <v>30318497</v>
      </c>
      <c r="J1584" s="50">
        <v>57906046</v>
      </c>
      <c r="K1584" s="51"/>
      <c r="L1584" s="109"/>
      <c r="M1584" s="22">
        <v>27</v>
      </c>
      <c r="N1584" s="22"/>
      <c r="O1584" s="23">
        <v>1</v>
      </c>
      <c r="P1584" s="23">
        <v>1</v>
      </c>
      <c r="Q1584" s="19">
        <f t="shared" si="400"/>
        <v>-27</v>
      </c>
      <c r="R1584" s="19">
        <f t="shared" si="401"/>
        <v>-27</v>
      </c>
      <c r="S1584" s="5">
        <f t="shared" si="394"/>
        <v>0</v>
      </c>
      <c r="T1584" s="5">
        <f t="shared" si="395"/>
        <v>0</v>
      </c>
      <c r="U1584" s="5">
        <f t="shared" si="393"/>
        <v>0</v>
      </c>
      <c r="V1584" s="24">
        <v>0</v>
      </c>
      <c r="W1584" s="12">
        <f t="shared" si="397"/>
        <v>-3432.78</v>
      </c>
      <c r="X1584" s="12">
        <f t="shared" si="398"/>
        <v>-4468.2300000000005</v>
      </c>
      <c r="Y1584" s="12">
        <f t="shared" si="396"/>
        <v>-7901.01</v>
      </c>
      <c r="Z1584" s="52"/>
      <c r="AA1584" s="25">
        <f t="shared" si="399"/>
        <v>0</v>
      </c>
      <c r="AB1584" s="25"/>
      <c r="AC1584" s="25"/>
      <c r="AD1584" s="25"/>
      <c r="AE1584" s="24">
        <v>1</v>
      </c>
      <c r="AF1584" s="24"/>
      <c r="AG1584" s="109"/>
      <c r="AH1584" s="22" t="s">
        <v>142</v>
      </c>
      <c r="AI1584" s="26"/>
      <c r="AJ1584" s="22" t="s">
        <v>6703</v>
      </c>
    </row>
    <row r="1585" spans="1:36" x14ac:dyDescent="0.2">
      <c r="A1585" s="5">
        <v>1594</v>
      </c>
      <c r="B1585" s="59"/>
      <c r="C1585" s="17">
        <v>610521401163</v>
      </c>
      <c r="D1585" s="52" t="s">
        <v>2860</v>
      </c>
      <c r="E1585" s="52" t="s">
        <v>2861</v>
      </c>
      <c r="F1585" s="52" t="s">
        <v>1471</v>
      </c>
      <c r="G1585" s="58">
        <v>26</v>
      </c>
      <c r="H1585" s="58">
        <v>3</v>
      </c>
      <c r="I1585" s="50">
        <v>15070439</v>
      </c>
      <c r="J1585" s="50">
        <v>8808</v>
      </c>
      <c r="K1585" s="51"/>
      <c r="L1585" s="109"/>
      <c r="M1585" s="22">
        <v>629</v>
      </c>
      <c r="N1585" s="22"/>
      <c r="O1585" s="23">
        <v>1</v>
      </c>
      <c r="P1585" s="23">
        <v>1</v>
      </c>
      <c r="Q1585" s="19">
        <f t="shared" si="400"/>
        <v>-629</v>
      </c>
      <c r="R1585" s="19">
        <f t="shared" si="401"/>
        <v>-629</v>
      </c>
      <c r="S1585" s="5">
        <f t="shared" si="394"/>
        <v>0</v>
      </c>
      <c r="T1585" s="5">
        <f t="shared" si="395"/>
        <v>0</v>
      </c>
      <c r="U1585" s="5">
        <f t="shared" si="393"/>
        <v>0</v>
      </c>
      <c r="V1585" s="24">
        <v>0</v>
      </c>
      <c r="W1585" s="12">
        <f t="shared" si="397"/>
        <v>-79971.06</v>
      </c>
      <c r="X1585" s="12">
        <f t="shared" si="398"/>
        <v>-104093.21</v>
      </c>
      <c r="Y1585" s="12">
        <f t="shared" si="396"/>
        <v>-184064.27000000002</v>
      </c>
      <c r="Z1585" s="52"/>
      <c r="AA1585" s="25">
        <f t="shared" si="399"/>
        <v>0</v>
      </c>
      <c r="AB1585" s="25"/>
      <c r="AC1585" s="25"/>
      <c r="AD1585" s="25"/>
      <c r="AE1585" s="24"/>
      <c r="AF1585" s="24"/>
      <c r="AG1585" s="109"/>
      <c r="AH1585" s="22" t="s">
        <v>142</v>
      </c>
      <c r="AI1585" s="26"/>
      <c r="AJ1585" s="22" t="s">
        <v>6703</v>
      </c>
    </row>
    <row r="1586" spans="1:36" x14ac:dyDescent="0.2">
      <c r="A1586" s="5">
        <v>1595</v>
      </c>
      <c r="B1586" s="59">
        <v>330710181529</v>
      </c>
      <c r="C1586" s="17">
        <v>590921401429</v>
      </c>
      <c r="D1586" s="115" t="s">
        <v>2862</v>
      </c>
      <c r="E1586" s="52" t="s">
        <v>1498</v>
      </c>
      <c r="F1586" s="52" t="s">
        <v>1471</v>
      </c>
      <c r="G1586" s="58">
        <v>24</v>
      </c>
      <c r="H1586" s="58">
        <v>3</v>
      </c>
      <c r="I1586" s="50">
        <v>6043356</v>
      </c>
      <c r="J1586" s="50">
        <v>51388</v>
      </c>
      <c r="K1586" s="51"/>
      <c r="L1586" s="109"/>
      <c r="M1586" s="22">
        <v>746</v>
      </c>
      <c r="N1586" s="22"/>
      <c r="O1586" s="23">
        <v>1</v>
      </c>
      <c r="P1586" s="31">
        <v>1</v>
      </c>
      <c r="Q1586" s="19">
        <f t="shared" si="400"/>
        <v>-746</v>
      </c>
      <c r="R1586" s="19">
        <f t="shared" si="401"/>
        <v>-746</v>
      </c>
      <c r="S1586" s="5">
        <f t="shared" si="394"/>
        <v>0</v>
      </c>
      <c r="T1586" s="5">
        <f t="shared" si="395"/>
        <v>0</v>
      </c>
      <c r="U1586" s="5">
        <f t="shared" si="393"/>
        <v>0</v>
      </c>
      <c r="V1586" s="24">
        <v>0</v>
      </c>
      <c r="W1586" s="12">
        <f t="shared" si="397"/>
        <v>-94846.44</v>
      </c>
      <c r="X1586" s="12">
        <f t="shared" si="398"/>
        <v>-123455.54000000001</v>
      </c>
      <c r="Y1586" s="12">
        <f t="shared" si="396"/>
        <v>-218301.98</v>
      </c>
      <c r="Z1586" s="52"/>
      <c r="AA1586" s="25">
        <f t="shared" si="399"/>
        <v>0</v>
      </c>
      <c r="AB1586" s="25"/>
      <c r="AC1586" s="25"/>
      <c r="AD1586" s="25"/>
      <c r="AE1586" s="24">
        <v>1</v>
      </c>
      <c r="AF1586" s="24"/>
      <c r="AG1586" s="109"/>
      <c r="AH1586" s="22" t="s">
        <v>142</v>
      </c>
      <c r="AI1586" s="26"/>
      <c r="AJ1586" s="22" t="s">
        <v>6703</v>
      </c>
    </row>
    <row r="1587" spans="1:36" x14ac:dyDescent="0.2">
      <c r="A1587" s="5">
        <v>1596</v>
      </c>
      <c r="B1587" s="59">
        <v>330120017732</v>
      </c>
      <c r="C1587" s="17">
        <v>641026401656</v>
      </c>
      <c r="D1587" s="115" t="s">
        <v>2863</v>
      </c>
      <c r="E1587" s="52" t="s">
        <v>1980</v>
      </c>
      <c r="F1587" s="52"/>
      <c r="G1587" s="58"/>
      <c r="H1587" s="58"/>
      <c r="I1587" s="50">
        <v>811469</v>
      </c>
      <c r="J1587" s="50">
        <v>828114</v>
      </c>
      <c r="K1587" s="51"/>
      <c r="L1587" s="109"/>
      <c r="M1587" s="22">
        <v>646</v>
      </c>
      <c r="N1587" s="22"/>
      <c r="O1587" s="23">
        <v>1</v>
      </c>
      <c r="P1587" s="23">
        <v>1</v>
      </c>
      <c r="Q1587" s="19">
        <f t="shared" si="400"/>
        <v>-646</v>
      </c>
      <c r="R1587" s="19">
        <f t="shared" si="401"/>
        <v>-646</v>
      </c>
      <c r="S1587" s="5">
        <f t="shared" si="394"/>
        <v>0</v>
      </c>
      <c r="T1587" s="5">
        <f t="shared" si="395"/>
        <v>0</v>
      </c>
      <c r="U1587" s="5">
        <f t="shared" si="393"/>
        <v>0</v>
      </c>
      <c r="V1587" s="24">
        <v>0</v>
      </c>
      <c r="W1587" s="12">
        <f t="shared" si="397"/>
        <v>-82132.44</v>
      </c>
      <c r="X1587" s="12">
        <f t="shared" si="398"/>
        <v>-106906.54000000001</v>
      </c>
      <c r="Y1587" s="12">
        <f t="shared" si="396"/>
        <v>-189038.98</v>
      </c>
      <c r="Z1587" s="52"/>
      <c r="AA1587" s="25">
        <f t="shared" si="399"/>
        <v>0</v>
      </c>
      <c r="AB1587" s="25"/>
      <c r="AC1587" s="25"/>
      <c r="AD1587" s="25"/>
      <c r="AE1587" s="24"/>
      <c r="AF1587" s="24"/>
      <c r="AG1587" s="109"/>
      <c r="AH1587" s="22" t="s">
        <v>142</v>
      </c>
      <c r="AI1587" s="26"/>
      <c r="AJ1587" s="22" t="s">
        <v>6703</v>
      </c>
    </row>
    <row r="1588" spans="1:36" x14ac:dyDescent="0.2">
      <c r="A1588" s="5">
        <v>1597</v>
      </c>
      <c r="B1588" s="59">
        <v>331010445386</v>
      </c>
      <c r="C1588" s="17">
        <v>690529400827</v>
      </c>
      <c r="D1588" s="115" t="s">
        <v>2866</v>
      </c>
      <c r="E1588" s="52" t="s">
        <v>2867</v>
      </c>
      <c r="F1588" s="52" t="s">
        <v>1572</v>
      </c>
      <c r="G1588" s="58">
        <v>64</v>
      </c>
      <c r="H1588" s="58"/>
      <c r="I1588" s="50">
        <v>11036237</v>
      </c>
      <c r="J1588" s="50">
        <v>405426</v>
      </c>
      <c r="K1588" s="51"/>
      <c r="L1588" s="109"/>
      <c r="M1588" s="22">
        <v>206</v>
      </c>
      <c r="N1588" s="22"/>
      <c r="O1588" s="23">
        <v>1</v>
      </c>
      <c r="P1588" s="23">
        <v>1</v>
      </c>
      <c r="Q1588" s="19">
        <f t="shared" si="400"/>
        <v>-206</v>
      </c>
      <c r="R1588" s="19">
        <f t="shared" si="401"/>
        <v>-206</v>
      </c>
      <c r="S1588" s="5">
        <f t="shared" si="394"/>
        <v>0</v>
      </c>
      <c r="T1588" s="5">
        <f t="shared" si="395"/>
        <v>0</v>
      </c>
      <c r="U1588" s="5">
        <f t="shared" si="393"/>
        <v>0</v>
      </c>
      <c r="V1588" s="24">
        <v>0</v>
      </c>
      <c r="W1588" s="12">
        <f t="shared" si="397"/>
        <v>-26190.84</v>
      </c>
      <c r="X1588" s="12">
        <f t="shared" si="398"/>
        <v>-34090.94</v>
      </c>
      <c r="Y1588" s="12">
        <f t="shared" si="396"/>
        <v>-60281.78</v>
      </c>
      <c r="Z1588" s="52"/>
      <c r="AA1588" s="25">
        <f t="shared" si="399"/>
        <v>0</v>
      </c>
      <c r="AB1588" s="25"/>
      <c r="AC1588" s="25"/>
      <c r="AD1588" s="25"/>
      <c r="AE1588" s="24">
        <v>1</v>
      </c>
      <c r="AF1588" s="24"/>
      <c r="AG1588" s="109"/>
      <c r="AH1588" s="22" t="s">
        <v>142</v>
      </c>
      <c r="AI1588" s="26"/>
      <c r="AJ1588" s="22" t="s">
        <v>6703</v>
      </c>
    </row>
    <row r="1589" spans="1:36" x14ac:dyDescent="0.2">
      <c r="A1589" s="5">
        <v>1598</v>
      </c>
      <c r="B1589" s="59">
        <v>331010193673</v>
      </c>
      <c r="C1589" s="17">
        <v>740211402417</v>
      </c>
      <c r="D1589" s="115" t="s">
        <v>2868</v>
      </c>
      <c r="E1589" s="52" t="s">
        <v>2869</v>
      </c>
      <c r="F1589" s="52"/>
      <c r="G1589" s="58"/>
      <c r="H1589" s="58"/>
      <c r="I1589" s="50">
        <v>3899911</v>
      </c>
      <c r="J1589" s="50">
        <v>51339</v>
      </c>
      <c r="K1589" s="51"/>
      <c r="L1589" s="109"/>
      <c r="M1589" s="22">
        <v>680</v>
      </c>
      <c r="N1589" s="22"/>
      <c r="O1589" s="23">
        <v>1</v>
      </c>
      <c r="P1589" s="23">
        <v>1</v>
      </c>
      <c r="Q1589" s="19">
        <f t="shared" si="400"/>
        <v>-680</v>
      </c>
      <c r="R1589" s="19">
        <f t="shared" si="401"/>
        <v>-680</v>
      </c>
      <c r="S1589" s="5">
        <f t="shared" si="394"/>
        <v>0</v>
      </c>
      <c r="T1589" s="5">
        <f t="shared" si="395"/>
        <v>0</v>
      </c>
      <c r="U1589" s="5">
        <f t="shared" si="393"/>
        <v>0</v>
      </c>
      <c r="V1589" s="24">
        <v>0</v>
      </c>
      <c r="W1589" s="12">
        <f t="shared" si="397"/>
        <v>-86455.2</v>
      </c>
      <c r="X1589" s="12">
        <f t="shared" si="398"/>
        <v>-112533.20000000001</v>
      </c>
      <c r="Y1589" s="12">
        <f t="shared" si="396"/>
        <v>-198988.40000000002</v>
      </c>
      <c r="Z1589" s="52"/>
      <c r="AA1589" s="25">
        <f t="shared" si="399"/>
        <v>0</v>
      </c>
      <c r="AB1589" s="25"/>
      <c r="AC1589" s="25"/>
      <c r="AD1589" s="25"/>
      <c r="AE1589" s="24">
        <v>1</v>
      </c>
      <c r="AF1589" s="24"/>
      <c r="AG1589" s="109"/>
      <c r="AH1589" s="22" t="s">
        <v>142</v>
      </c>
      <c r="AI1589" s="26"/>
      <c r="AJ1589" s="22" t="s">
        <v>6703</v>
      </c>
    </row>
    <row r="1590" spans="1:36" x14ac:dyDescent="0.2">
      <c r="A1590" s="5">
        <v>1599</v>
      </c>
      <c r="B1590" s="59">
        <v>331010532480</v>
      </c>
      <c r="C1590" s="17">
        <v>710611401232</v>
      </c>
      <c r="D1590" s="115" t="s">
        <v>1080</v>
      </c>
      <c r="E1590" s="52" t="s">
        <v>2870</v>
      </c>
      <c r="F1590" s="52"/>
      <c r="G1590" s="58"/>
      <c r="H1590" s="58"/>
      <c r="I1590" s="50">
        <v>13164916</v>
      </c>
      <c r="J1590" s="50">
        <v>38103</v>
      </c>
      <c r="K1590" s="51"/>
      <c r="L1590" s="109"/>
      <c r="M1590" s="22">
        <v>65</v>
      </c>
      <c r="N1590" s="22"/>
      <c r="O1590" s="23">
        <v>1</v>
      </c>
      <c r="P1590" s="23">
        <v>1</v>
      </c>
      <c r="Q1590" s="19">
        <f t="shared" si="400"/>
        <v>-65</v>
      </c>
      <c r="R1590" s="19">
        <f t="shared" si="401"/>
        <v>-65</v>
      </c>
      <c r="S1590" s="5">
        <f t="shared" si="394"/>
        <v>0</v>
      </c>
      <c r="T1590" s="5">
        <f t="shared" si="395"/>
        <v>0</v>
      </c>
      <c r="U1590" s="5">
        <f t="shared" si="393"/>
        <v>0</v>
      </c>
      <c r="V1590" s="24">
        <v>0</v>
      </c>
      <c r="W1590" s="12">
        <f t="shared" si="397"/>
        <v>-8264.1</v>
      </c>
      <c r="X1590" s="12">
        <f t="shared" si="398"/>
        <v>-10756.85</v>
      </c>
      <c r="Y1590" s="12">
        <f t="shared" si="396"/>
        <v>-19020.95</v>
      </c>
      <c r="Z1590" s="52"/>
      <c r="AA1590" s="25">
        <f t="shared" si="399"/>
        <v>0</v>
      </c>
      <c r="AB1590" s="25"/>
      <c r="AC1590" s="25"/>
      <c r="AD1590" s="25"/>
      <c r="AE1590" s="24"/>
      <c r="AF1590" s="24"/>
      <c r="AG1590" s="109"/>
      <c r="AH1590" s="22" t="s">
        <v>142</v>
      </c>
      <c r="AI1590" s="26"/>
      <c r="AJ1590" s="22" t="s">
        <v>6703</v>
      </c>
    </row>
    <row r="1591" spans="1:36" x14ac:dyDescent="0.2">
      <c r="A1591" s="5">
        <v>1600</v>
      </c>
      <c r="B1591" s="46">
        <v>331010025976</v>
      </c>
      <c r="C1591" s="47"/>
      <c r="D1591" s="50" t="s">
        <v>2871</v>
      </c>
      <c r="E1591" s="50" t="s">
        <v>2872</v>
      </c>
      <c r="F1591" s="50"/>
      <c r="G1591" s="49"/>
      <c r="H1591" s="49"/>
      <c r="I1591" s="19">
        <v>0</v>
      </c>
      <c r="J1591" s="50"/>
      <c r="K1591" s="51"/>
      <c r="L1591" s="109"/>
      <c r="M1591" s="22">
        <v>0</v>
      </c>
      <c r="N1591" s="22"/>
      <c r="O1591" s="23">
        <v>1</v>
      </c>
      <c r="P1591" s="23">
        <v>1</v>
      </c>
      <c r="Q1591" s="19">
        <f t="shared" si="400"/>
        <v>0</v>
      </c>
      <c r="R1591" s="19">
        <f t="shared" si="401"/>
        <v>0</v>
      </c>
      <c r="S1591" s="5">
        <f t="shared" si="394"/>
        <v>0</v>
      </c>
      <c r="T1591" s="5">
        <f t="shared" si="395"/>
        <v>0</v>
      </c>
      <c r="U1591" s="5">
        <f t="shared" si="393"/>
        <v>0</v>
      </c>
      <c r="V1591" s="24">
        <v>0</v>
      </c>
      <c r="W1591" s="12">
        <f t="shared" si="397"/>
        <v>0</v>
      </c>
      <c r="X1591" s="12">
        <f t="shared" si="398"/>
        <v>0</v>
      </c>
      <c r="Y1591" s="12">
        <f t="shared" si="396"/>
        <v>0</v>
      </c>
      <c r="Z1591" s="52"/>
      <c r="AA1591" s="25">
        <f t="shared" si="399"/>
        <v>0</v>
      </c>
      <c r="AB1591" s="25"/>
      <c r="AC1591" s="25"/>
      <c r="AD1591" s="25"/>
      <c r="AE1591" s="24"/>
      <c r="AF1591" s="24"/>
      <c r="AG1591" s="109"/>
      <c r="AH1591" s="22" t="s">
        <v>142</v>
      </c>
      <c r="AI1591" s="26"/>
      <c r="AJ1591" s="22" t="s">
        <v>6703</v>
      </c>
    </row>
    <row r="1592" spans="1:36" x14ac:dyDescent="0.2">
      <c r="A1592" s="5">
        <v>1601</v>
      </c>
      <c r="B1592" s="59">
        <v>331017977224</v>
      </c>
      <c r="C1592" s="17">
        <v>691025400803</v>
      </c>
      <c r="D1592" s="115" t="s">
        <v>2873</v>
      </c>
      <c r="E1592" s="52" t="s">
        <v>2874</v>
      </c>
      <c r="F1592" s="52" t="s">
        <v>1572</v>
      </c>
      <c r="G1592" s="58">
        <v>64</v>
      </c>
      <c r="H1592" s="58">
        <v>3</v>
      </c>
      <c r="I1592" s="50" t="s">
        <v>2875</v>
      </c>
      <c r="J1592" s="50">
        <v>147112</v>
      </c>
      <c r="K1592" s="51"/>
      <c r="L1592" s="109"/>
      <c r="M1592" s="22">
        <v>32</v>
      </c>
      <c r="N1592" s="22"/>
      <c r="O1592" s="23">
        <v>1</v>
      </c>
      <c r="P1592" s="23">
        <v>1</v>
      </c>
      <c r="Q1592" s="19">
        <f t="shared" si="400"/>
        <v>-32</v>
      </c>
      <c r="R1592" s="19">
        <f t="shared" si="401"/>
        <v>-32</v>
      </c>
      <c r="S1592" s="5">
        <f t="shared" si="394"/>
        <v>0</v>
      </c>
      <c r="T1592" s="5">
        <f t="shared" si="395"/>
        <v>0</v>
      </c>
      <c r="U1592" s="5">
        <f t="shared" si="393"/>
        <v>0</v>
      </c>
      <c r="V1592" s="24">
        <v>0</v>
      </c>
      <c r="W1592" s="12">
        <f t="shared" si="397"/>
        <v>-4068.48</v>
      </c>
      <c r="X1592" s="12">
        <f t="shared" si="398"/>
        <v>-5295.68</v>
      </c>
      <c r="Y1592" s="12">
        <f t="shared" si="396"/>
        <v>-9364.16</v>
      </c>
      <c r="Z1592" s="52"/>
      <c r="AA1592" s="25">
        <f t="shared" si="399"/>
        <v>0</v>
      </c>
      <c r="AB1592" s="25"/>
      <c r="AC1592" s="25"/>
      <c r="AD1592" s="25"/>
      <c r="AE1592" s="24">
        <v>1</v>
      </c>
      <c r="AF1592" s="24"/>
      <c r="AG1592" s="109"/>
      <c r="AH1592" s="22" t="s">
        <v>142</v>
      </c>
      <c r="AI1592" s="26"/>
      <c r="AJ1592" s="22" t="s">
        <v>6703</v>
      </c>
    </row>
    <row r="1593" spans="1:36" x14ac:dyDescent="0.2">
      <c r="A1593" s="5">
        <v>1602</v>
      </c>
      <c r="B1593" s="59">
        <v>331017977224</v>
      </c>
      <c r="C1593" s="17">
        <v>790620303078</v>
      </c>
      <c r="D1593" s="115" t="s">
        <v>2876</v>
      </c>
      <c r="E1593" s="52" t="s">
        <v>2877</v>
      </c>
      <c r="F1593" s="52" t="s">
        <v>1572</v>
      </c>
      <c r="G1593" s="58">
        <v>56</v>
      </c>
      <c r="H1593" s="58">
        <v>4</v>
      </c>
      <c r="I1593" s="50">
        <v>2504786</v>
      </c>
      <c r="J1593" s="109">
        <v>122211</v>
      </c>
      <c r="K1593" s="51"/>
      <c r="L1593" s="109"/>
      <c r="M1593" s="22">
        <v>324</v>
      </c>
      <c r="N1593" s="22"/>
      <c r="O1593" s="23">
        <v>1</v>
      </c>
      <c r="P1593" s="23">
        <v>1</v>
      </c>
      <c r="Q1593" s="19">
        <f t="shared" si="400"/>
        <v>-324</v>
      </c>
      <c r="R1593" s="19">
        <f t="shared" si="401"/>
        <v>-324</v>
      </c>
      <c r="S1593" s="5">
        <f t="shared" si="394"/>
        <v>0</v>
      </c>
      <c r="T1593" s="5">
        <f t="shared" si="395"/>
        <v>0</v>
      </c>
      <c r="U1593" s="5">
        <f t="shared" si="393"/>
        <v>0</v>
      </c>
      <c r="V1593" s="24">
        <v>0</v>
      </c>
      <c r="W1593" s="12">
        <f t="shared" si="397"/>
        <v>-41193.360000000001</v>
      </c>
      <c r="X1593" s="12">
        <f t="shared" si="398"/>
        <v>-53618.76</v>
      </c>
      <c r="Y1593" s="12">
        <f t="shared" si="396"/>
        <v>-94812.12</v>
      </c>
      <c r="Z1593" s="52"/>
      <c r="AA1593" s="25">
        <f t="shared" si="399"/>
        <v>0</v>
      </c>
      <c r="AB1593" s="25"/>
      <c r="AC1593" s="25"/>
      <c r="AD1593" s="25"/>
      <c r="AE1593" s="24"/>
      <c r="AF1593" s="24"/>
      <c r="AG1593" s="109"/>
      <c r="AH1593" s="22" t="s">
        <v>142</v>
      </c>
      <c r="AI1593" s="26"/>
      <c r="AJ1593" s="22" t="s">
        <v>6703</v>
      </c>
    </row>
    <row r="1594" spans="1:36" x14ac:dyDescent="0.2">
      <c r="A1594" s="5">
        <v>1603</v>
      </c>
      <c r="B1594" s="59">
        <v>331018315678</v>
      </c>
      <c r="C1594" s="17">
        <v>710214401581</v>
      </c>
      <c r="D1594" s="115" t="s">
        <v>2878</v>
      </c>
      <c r="E1594" s="52" t="s">
        <v>1471</v>
      </c>
      <c r="F1594" s="52" t="s">
        <v>1471</v>
      </c>
      <c r="G1594" s="58">
        <v>24</v>
      </c>
      <c r="H1594" s="58">
        <v>46</v>
      </c>
      <c r="I1594" s="50" t="s">
        <v>2879</v>
      </c>
      <c r="J1594" s="50">
        <v>25988</v>
      </c>
      <c r="K1594" s="51"/>
      <c r="L1594" s="109"/>
      <c r="M1594" s="22">
        <v>76</v>
      </c>
      <c r="N1594" s="22"/>
      <c r="O1594" s="23">
        <v>1</v>
      </c>
      <c r="P1594" s="23">
        <v>1</v>
      </c>
      <c r="Q1594" s="19">
        <f t="shared" si="400"/>
        <v>-76</v>
      </c>
      <c r="R1594" s="19">
        <f t="shared" si="401"/>
        <v>-76</v>
      </c>
      <c r="S1594" s="5">
        <f t="shared" si="394"/>
        <v>0</v>
      </c>
      <c r="T1594" s="5">
        <f t="shared" si="395"/>
        <v>0</v>
      </c>
      <c r="U1594" s="5">
        <f t="shared" si="393"/>
        <v>0</v>
      </c>
      <c r="V1594" s="24">
        <v>0</v>
      </c>
      <c r="W1594" s="12">
        <f t="shared" si="397"/>
        <v>-9662.64</v>
      </c>
      <c r="X1594" s="12">
        <f t="shared" si="398"/>
        <v>-12577.240000000002</v>
      </c>
      <c r="Y1594" s="12">
        <f t="shared" si="396"/>
        <v>-22239.88</v>
      </c>
      <c r="Z1594" s="52"/>
      <c r="AA1594" s="25">
        <f t="shared" si="399"/>
        <v>0</v>
      </c>
      <c r="AB1594" s="25"/>
      <c r="AC1594" s="25"/>
      <c r="AD1594" s="25"/>
      <c r="AE1594" s="24">
        <v>1</v>
      </c>
      <c r="AF1594" s="24"/>
      <c r="AG1594" s="109"/>
      <c r="AH1594" s="22" t="s">
        <v>142</v>
      </c>
      <c r="AI1594" s="26"/>
      <c r="AJ1594" s="22" t="s">
        <v>6703</v>
      </c>
    </row>
    <row r="1595" spans="1:36" x14ac:dyDescent="0.2">
      <c r="A1595" s="5">
        <v>1604</v>
      </c>
      <c r="B1595" s="59">
        <v>331018315678</v>
      </c>
      <c r="C1595" s="17">
        <v>710214401581</v>
      </c>
      <c r="D1595" s="115" t="s">
        <v>2878</v>
      </c>
      <c r="E1595" s="52" t="s">
        <v>1471</v>
      </c>
      <c r="F1595" s="52" t="s">
        <v>1471</v>
      </c>
      <c r="G1595" s="58">
        <v>24</v>
      </c>
      <c r="H1595" s="58">
        <v>46</v>
      </c>
      <c r="I1595" s="50" t="s">
        <v>2879</v>
      </c>
      <c r="J1595" s="50">
        <v>25988</v>
      </c>
      <c r="K1595" s="51"/>
      <c r="L1595" s="109"/>
      <c r="M1595" s="22">
        <v>208</v>
      </c>
      <c r="N1595" s="22"/>
      <c r="O1595" s="23">
        <v>1</v>
      </c>
      <c r="P1595" s="23">
        <v>1</v>
      </c>
      <c r="Q1595" s="19">
        <f t="shared" ref="Q1595" si="402">(N1595-M1595)*O1595</f>
        <v>-208</v>
      </c>
      <c r="R1595" s="19">
        <f t="shared" ref="R1595" si="403">(N1595-M1595)*P1595</f>
        <v>-208</v>
      </c>
      <c r="S1595" s="5">
        <f t="shared" si="394"/>
        <v>0</v>
      </c>
      <c r="T1595" s="5">
        <f t="shared" si="395"/>
        <v>0</v>
      </c>
      <c r="U1595" s="5">
        <f t="shared" si="393"/>
        <v>0</v>
      </c>
      <c r="V1595" s="24">
        <v>0</v>
      </c>
      <c r="W1595" s="12">
        <f t="shared" si="397"/>
        <v>-26445.119999999999</v>
      </c>
      <c r="X1595" s="12">
        <f t="shared" si="398"/>
        <v>-34421.919999999998</v>
      </c>
      <c r="Y1595" s="12">
        <f t="shared" si="396"/>
        <v>-60867.039999999994</v>
      </c>
      <c r="Z1595" s="52"/>
      <c r="AA1595" s="25">
        <f t="shared" ref="AA1595" si="404">Q1595-R1595</f>
        <v>0</v>
      </c>
      <c r="AB1595" s="25"/>
      <c r="AC1595" s="25"/>
      <c r="AD1595" s="25"/>
      <c r="AE1595" s="24">
        <v>1</v>
      </c>
      <c r="AF1595" s="24"/>
      <c r="AG1595" s="109"/>
      <c r="AH1595" s="22" t="s">
        <v>142</v>
      </c>
      <c r="AI1595" s="26"/>
      <c r="AJ1595" s="22" t="s">
        <v>6703</v>
      </c>
    </row>
    <row r="1596" spans="1:36" x14ac:dyDescent="0.2">
      <c r="A1596" s="5">
        <v>1605</v>
      </c>
      <c r="B1596" s="59"/>
      <c r="C1596" s="17">
        <v>811215301524</v>
      </c>
      <c r="D1596" s="115" t="s">
        <v>2880</v>
      </c>
      <c r="E1596" s="52" t="s">
        <v>2881</v>
      </c>
      <c r="F1596" s="52"/>
      <c r="G1596" s="58"/>
      <c r="H1596" s="58"/>
      <c r="I1596" s="50" t="s">
        <v>2882</v>
      </c>
      <c r="J1596" s="50">
        <v>52908</v>
      </c>
      <c r="K1596" s="51"/>
      <c r="L1596" s="109"/>
      <c r="M1596" s="22">
        <v>379</v>
      </c>
      <c r="N1596" s="22"/>
      <c r="O1596" s="23">
        <v>1</v>
      </c>
      <c r="P1596" s="23">
        <v>1</v>
      </c>
      <c r="Q1596" s="19">
        <f t="shared" si="400"/>
        <v>-379</v>
      </c>
      <c r="R1596" s="19">
        <f t="shared" si="401"/>
        <v>-379</v>
      </c>
      <c r="S1596" s="5">
        <f t="shared" si="394"/>
        <v>0</v>
      </c>
      <c r="T1596" s="5">
        <f t="shared" si="395"/>
        <v>0</v>
      </c>
      <c r="U1596" s="5">
        <f t="shared" si="393"/>
        <v>0</v>
      </c>
      <c r="V1596" s="24">
        <v>0</v>
      </c>
      <c r="W1596" s="12">
        <f t="shared" si="397"/>
        <v>-48186.06</v>
      </c>
      <c r="X1596" s="12">
        <f t="shared" si="398"/>
        <v>-62720.710000000006</v>
      </c>
      <c r="Y1596" s="12">
        <f t="shared" si="396"/>
        <v>-110906.77</v>
      </c>
      <c r="Z1596" s="52"/>
      <c r="AA1596" s="25">
        <f t="shared" si="399"/>
        <v>0</v>
      </c>
      <c r="AB1596" s="25"/>
      <c r="AC1596" s="25"/>
      <c r="AD1596" s="25"/>
      <c r="AE1596" s="24"/>
      <c r="AF1596" s="24"/>
      <c r="AG1596" s="109"/>
      <c r="AH1596" s="22" t="s">
        <v>142</v>
      </c>
      <c r="AI1596" s="26"/>
      <c r="AJ1596" s="22" t="s">
        <v>6703</v>
      </c>
    </row>
    <row r="1597" spans="1:36" x14ac:dyDescent="0.2">
      <c r="A1597" s="5">
        <v>1606</v>
      </c>
      <c r="B1597" s="59">
        <v>331017954946</v>
      </c>
      <c r="C1597" s="17">
        <v>760725301601</v>
      </c>
      <c r="D1597" s="115" t="s">
        <v>2883</v>
      </c>
      <c r="E1597" s="52" t="s">
        <v>2884</v>
      </c>
      <c r="F1597" s="52" t="s">
        <v>1471</v>
      </c>
      <c r="G1597" s="58">
        <v>24</v>
      </c>
      <c r="H1597" s="58"/>
      <c r="I1597" s="50" t="s">
        <v>2885</v>
      </c>
      <c r="J1597" s="50" t="s">
        <v>2886</v>
      </c>
      <c r="K1597" s="51"/>
      <c r="L1597" s="109"/>
      <c r="M1597" s="22">
        <v>412</v>
      </c>
      <c r="N1597" s="22"/>
      <c r="O1597" s="23">
        <v>1</v>
      </c>
      <c r="P1597" s="23">
        <v>1</v>
      </c>
      <c r="Q1597" s="19">
        <f t="shared" si="400"/>
        <v>-412</v>
      </c>
      <c r="R1597" s="19">
        <f t="shared" si="401"/>
        <v>-412</v>
      </c>
      <c r="S1597" s="5">
        <f t="shared" si="394"/>
        <v>0</v>
      </c>
      <c r="T1597" s="5">
        <f t="shared" si="395"/>
        <v>0</v>
      </c>
      <c r="U1597" s="5">
        <f t="shared" si="393"/>
        <v>0</v>
      </c>
      <c r="V1597" s="24">
        <v>0</v>
      </c>
      <c r="W1597" s="12">
        <f t="shared" si="397"/>
        <v>-52381.68</v>
      </c>
      <c r="X1597" s="12">
        <f t="shared" si="398"/>
        <v>-68181.88</v>
      </c>
      <c r="Y1597" s="12">
        <f t="shared" si="396"/>
        <v>-120563.56</v>
      </c>
      <c r="Z1597" s="52"/>
      <c r="AA1597" s="25">
        <f t="shared" si="399"/>
        <v>0</v>
      </c>
      <c r="AB1597" s="25"/>
      <c r="AC1597" s="25"/>
      <c r="AD1597" s="25"/>
      <c r="AE1597" s="24">
        <v>1</v>
      </c>
      <c r="AF1597" s="24"/>
      <c r="AG1597" s="109"/>
      <c r="AH1597" s="22" t="s">
        <v>142</v>
      </c>
      <c r="AI1597" s="26"/>
      <c r="AJ1597" s="22" t="s">
        <v>6703</v>
      </c>
    </row>
    <row r="1598" spans="1:36" x14ac:dyDescent="0.2">
      <c r="A1598" s="5">
        <v>1607</v>
      </c>
      <c r="B1598" s="59">
        <v>331010247247</v>
      </c>
      <c r="C1598" s="17">
        <v>480420400098</v>
      </c>
      <c r="D1598" s="115" t="s">
        <v>436</v>
      </c>
      <c r="E1598" s="52" t="s">
        <v>2716</v>
      </c>
      <c r="F1598" s="52" t="s">
        <v>58</v>
      </c>
      <c r="G1598" s="58">
        <v>30</v>
      </c>
      <c r="H1598" s="58"/>
      <c r="I1598" s="50">
        <v>10085599</v>
      </c>
      <c r="J1598" s="50">
        <v>99756</v>
      </c>
      <c r="K1598" s="51"/>
      <c r="L1598" s="109"/>
      <c r="M1598" s="22">
        <v>339</v>
      </c>
      <c r="N1598" s="22"/>
      <c r="O1598" s="23">
        <v>1</v>
      </c>
      <c r="P1598" s="23">
        <v>1</v>
      </c>
      <c r="Q1598" s="19">
        <f t="shared" si="400"/>
        <v>-339</v>
      </c>
      <c r="R1598" s="19">
        <f t="shared" si="401"/>
        <v>-339</v>
      </c>
      <c r="S1598" s="5">
        <f t="shared" si="394"/>
        <v>0</v>
      </c>
      <c r="T1598" s="5">
        <f t="shared" si="395"/>
        <v>0</v>
      </c>
      <c r="U1598" s="5">
        <f t="shared" si="393"/>
        <v>0</v>
      </c>
      <c r="V1598" s="24">
        <v>0</v>
      </c>
      <c r="W1598" s="12">
        <f t="shared" si="397"/>
        <v>-43100.46</v>
      </c>
      <c r="X1598" s="12">
        <f t="shared" si="398"/>
        <v>-56101.11</v>
      </c>
      <c r="Y1598" s="12">
        <f t="shared" si="396"/>
        <v>-99201.57</v>
      </c>
      <c r="Z1598" s="52"/>
      <c r="AA1598" s="25">
        <f t="shared" si="399"/>
        <v>0</v>
      </c>
      <c r="AB1598" s="25"/>
      <c r="AC1598" s="25"/>
      <c r="AD1598" s="25"/>
      <c r="AE1598" s="24"/>
      <c r="AF1598" s="24"/>
      <c r="AG1598" s="109"/>
      <c r="AH1598" s="22" t="s">
        <v>142</v>
      </c>
      <c r="AI1598" s="26"/>
      <c r="AJ1598" s="22" t="s">
        <v>6703</v>
      </c>
    </row>
    <row r="1599" spans="1:36" x14ac:dyDescent="0.2">
      <c r="A1599" s="5">
        <v>1608</v>
      </c>
      <c r="B1599" s="46">
        <v>331018864359</v>
      </c>
      <c r="C1599" s="47">
        <v>711101402092</v>
      </c>
      <c r="D1599" s="109" t="s">
        <v>2887</v>
      </c>
      <c r="E1599" s="50" t="s">
        <v>2888</v>
      </c>
      <c r="F1599" s="50" t="s">
        <v>2450</v>
      </c>
      <c r="G1599" s="49" t="s">
        <v>2676</v>
      </c>
      <c r="H1599" s="49">
        <v>22</v>
      </c>
      <c r="I1599" s="50">
        <v>14662547</v>
      </c>
      <c r="J1599" s="50">
        <v>98735</v>
      </c>
      <c r="K1599" s="51"/>
      <c r="L1599" s="109"/>
      <c r="M1599" s="22">
        <v>247</v>
      </c>
      <c r="N1599" s="22"/>
      <c r="O1599" s="23">
        <v>1</v>
      </c>
      <c r="P1599" s="23">
        <v>1</v>
      </c>
      <c r="Q1599" s="19">
        <f t="shared" si="400"/>
        <v>-247</v>
      </c>
      <c r="R1599" s="19">
        <f t="shared" si="401"/>
        <v>-247</v>
      </c>
      <c r="S1599" s="5">
        <f t="shared" si="394"/>
        <v>0</v>
      </c>
      <c r="T1599" s="5">
        <f t="shared" si="395"/>
        <v>0</v>
      </c>
      <c r="U1599" s="5">
        <f t="shared" si="393"/>
        <v>0</v>
      </c>
      <c r="V1599" s="24">
        <v>0</v>
      </c>
      <c r="W1599" s="12">
        <f t="shared" si="397"/>
        <v>-31403.58</v>
      </c>
      <c r="X1599" s="12">
        <f t="shared" si="398"/>
        <v>-40876.03</v>
      </c>
      <c r="Y1599" s="12">
        <f t="shared" si="396"/>
        <v>-72279.61</v>
      </c>
      <c r="Z1599" s="67"/>
      <c r="AA1599" s="25">
        <f t="shared" si="399"/>
        <v>0</v>
      </c>
      <c r="AB1599" s="25"/>
      <c r="AC1599" s="25"/>
      <c r="AD1599" s="25"/>
      <c r="AE1599" s="24">
        <v>1</v>
      </c>
      <c r="AF1599" s="24"/>
      <c r="AG1599" s="109"/>
      <c r="AH1599" s="22" t="s">
        <v>142</v>
      </c>
      <c r="AI1599" s="26"/>
      <c r="AJ1599" s="22" t="s">
        <v>6703</v>
      </c>
    </row>
    <row r="1600" spans="1:36" x14ac:dyDescent="0.2">
      <c r="A1600" s="5">
        <v>1609</v>
      </c>
      <c r="B1600" s="59">
        <v>330120025810</v>
      </c>
      <c r="C1600" s="17">
        <v>711202402208</v>
      </c>
      <c r="D1600" s="115" t="s">
        <v>2889</v>
      </c>
      <c r="E1600" s="52" t="s">
        <v>2890</v>
      </c>
      <c r="F1600" s="52" t="s">
        <v>2450</v>
      </c>
      <c r="G1600" s="58" t="s">
        <v>2676</v>
      </c>
      <c r="H1600" s="58">
        <v>63</v>
      </c>
      <c r="I1600" s="109">
        <v>32041024</v>
      </c>
      <c r="J1600" s="50">
        <v>58173161</v>
      </c>
      <c r="K1600" s="51"/>
      <c r="L1600" s="109"/>
      <c r="M1600" s="22">
        <v>195</v>
      </c>
      <c r="N1600" s="22"/>
      <c r="O1600" s="23">
        <v>1</v>
      </c>
      <c r="P1600" s="23">
        <v>1</v>
      </c>
      <c r="Q1600" s="19">
        <f t="shared" si="400"/>
        <v>-195</v>
      </c>
      <c r="R1600" s="19">
        <f t="shared" si="401"/>
        <v>-195</v>
      </c>
      <c r="S1600" s="5">
        <f t="shared" si="394"/>
        <v>0</v>
      </c>
      <c r="T1600" s="5">
        <f t="shared" si="395"/>
        <v>0</v>
      </c>
      <c r="U1600" s="5">
        <f t="shared" si="393"/>
        <v>0</v>
      </c>
      <c r="V1600" s="24">
        <v>0</v>
      </c>
      <c r="W1600" s="12">
        <f t="shared" si="397"/>
        <v>-24792.3</v>
      </c>
      <c r="X1600" s="12">
        <f t="shared" si="398"/>
        <v>-32270.550000000003</v>
      </c>
      <c r="Y1600" s="12">
        <f t="shared" si="396"/>
        <v>-57062.850000000006</v>
      </c>
      <c r="Z1600" s="52"/>
      <c r="AA1600" s="25">
        <f t="shared" si="399"/>
        <v>0</v>
      </c>
      <c r="AB1600" s="25"/>
      <c r="AC1600" s="25"/>
      <c r="AD1600" s="25"/>
      <c r="AE1600" s="24">
        <v>1</v>
      </c>
      <c r="AF1600" s="24"/>
      <c r="AG1600" s="109"/>
      <c r="AH1600" s="22" t="s">
        <v>142</v>
      </c>
      <c r="AI1600" s="26"/>
      <c r="AJ1600" s="22" t="s">
        <v>6703</v>
      </c>
    </row>
    <row r="1601" spans="1:36" x14ac:dyDescent="0.2">
      <c r="A1601" s="5">
        <v>1610</v>
      </c>
      <c r="B1601" s="59">
        <v>331010286072</v>
      </c>
      <c r="C1601" s="17">
        <v>751029400270</v>
      </c>
      <c r="D1601" s="115" t="s">
        <v>2891</v>
      </c>
      <c r="E1601" s="52" t="s">
        <v>2892</v>
      </c>
      <c r="F1601" s="52" t="s">
        <v>2722</v>
      </c>
      <c r="G1601" s="58">
        <v>62</v>
      </c>
      <c r="H1601" s="58">
        <v>2</v>
      </c>
      <c r="I1601" s="50">
        <v>15613879</v>
      </c>
      <c r="J1601" s="50">
        <v>38895</v>
      </c>
      <c r="K1601" s="51"/>
      <c r="L1601" s="109"/>
      <c r="M1601" s="22">
        <v>212</v>
      </c>
      <c r="N1601" s="22"/>
      <c r="O1601" s="23">
        <v>1</v>
      </c>
      <c r="P1601" s="23">
        <v>1</v>
      </c>
      <c r="Q1601" s="19">
        <f t="shared" si="400"/>
        <v>-212</v>
      </c>
      <c r="R1601" s="19">
        <f t="shared" si="401"/>
        <v>-212</v>
      </c>
      <c r="S1601" s="5">
        <f t="shared" si="394"/>
        <v>0</v>
      </c>
      <c r="T1601" s="5">
        <f t="shared" si="395"/>
        <v>0</v>
      </c>
      <c r="U1601" s="5">
        <f t="shared" si="393"/>
        <v>0</v>
      </c>
      <c r="V1601" s="24">
        <v>0</v>
      </c>
      <c r="W1601" s="12">
        <f t="shared" si="397"/>
        <v>-26953.68</v>
      </c>
      <c r="X1601" s="12">
        <f t="shared" si="398"/>
        <v>-35083.880000000005</v>
      </c>
      <c r="Y1601" s="12">
        <f t="shared" si="396"/>
        <v>-62037.560000000005</v>
      </c>
      <c r="Z1601" s="52"/>
      <c r="AA1601" s="25">
        <f t="shared" si="399"/>
        <v>0</v>
      </c>
      <c r="AB1601" s="25"/>
      <c r="AC1601" s="25"/>
      <c r="AD1601" s="25"/>
      <c r="AE1601" s="24">
        <v>1</v>
      </c>
      <c r="AF1601" s="24"/>
      <c r="AG1601" s="109"/>
      <c r="AH1601" s="22" t="s">
        <v>142</v>
      </c>
      <c r="AI1601" s="26"/>
      <c r="AJ1601" s="22" t="s">
        <v>6703</v>
      </c>
    </row>
    <row r="1602" spans="1:36" x14ac:dyDescent="0.2">
      <c r="A1602" s="5">
        <v>1611</v>
      </c>
      <c r="B1602" s="59"/>
      <c r="C1602" s="17">
        <v>620126401811</v>
      </c>
      <c r="D1602" s="115" t="s">
        <v>2893</v>
      </c>
      <c r="E1602" s="52" t="s">
        <v>2894</v>
      </c>
      <c r="F1602" s="52" t="s">
        <v>2450</v>
      </c>
      <c r="G1602" s="58" t="s">
        <v>2676</v>
      </c>
      <c r="H1602" s="58"/>
      <c r="I1602" s="50">
        <v>29116232</v>
      </c>
      <c r="J1602" s="50">
        <v>57906643</v>
      </c>
      <c r="K1602" s="51"/>
      <c r="L1602" s="109"/>
      <c r="M1602" s="22">
        <v>75</v>
      </c>
      <c r="N1602" s="22"/>
      <c r="O1602" s="23">
        <v>1</v>
      </c>
      <c r="P1602" s="23">
        <v>1</v>
      </c>
      <c r="Q1602" s="19">
        <f t="shared" si="400"/>
        <v>-75</v>
      </c>
      <c r="R1602" s="19">
        <f t="shared" si="401"/>
        <v>-75</v>
      </c>
      <c r="S1602" s="5">
        <f t="shared" si="394"/>
        <v>0</v>
      </c>
      <c r="T1602" s="5">
        <f t="shared" si="395"/>
        <v>0</v>
      </c>
      <c r="U1602" s="5">
        <f t="shared" si="393"/>
        <v>0</v>
      </c>
      <c r="V1602" s="24">
        <v>0</v>
      </c>
      <c r="W1602" s="12">
        <f t="shared" si="397"/>
        <v>-9535.5</v>
      </c>
      <c r="X1602" s="12">
        <f t="shared" si="398"/>
        <v>-12411.75</v>
      </c>
      <c r="Y1602" s="12">
        <f t="shared" si="396"/>
        <v>-21947.25</v>
      </c>
      <c r="Z1602" s="52"/>
      <c r="AA1602" s="25">
        <f t="shared" si="399"/>
        <v>0</v>
      </c>
      <c r="AB1602" s="25"/>
      <c r="AC1602" s="25"/>
      <c r="AD1602" s="25"/>
      <c r="AE1602" s="24"/>
      <c r="AF1602" s="24"/>
      <c r="AG1602" s="109"/>
      <c r="AH1602" s="22" t="s">
        <v>142</v>
      </c>
      <c r="AI1602" s="26"/>
      <c r="AJ1602" s="22" t="s">
        <v>6703</v>
      </c>
    </row>
    <row r="1603" spans="1:36" x14ac:dyDescent="0.2">
      <c r="A1603" s="5">
        <v>1612</v>
      </c>
      <c r="B1603" s="59">
        <v>331000045364</v>
      </c>
      <c r="C1603" s="82"/>
      <c r="D1603" s="52" t="s">
        <v>2895</v>
      </c>
      <c r="E1603" s="52" t="s">
        <v>2563</v>
      </c>
      <c r="F1603" s="52"/>
      <c r="G1603" s="58"/>
      <c r="H1603" s="58"/>
      <c r="I1603" s="19">
        <v>0</v>
      </c>
      <c r="J1603" s="59"/>
      <c r="K1603" s="51"/>
      <c r="L1603" s="52"/>
      <c r="M1603" s="22">
        <v>57</v>
      </c>
      <c r="N1603" s="22"/>
      <c r="O1603" s="23">
        <v>1</v>
      </c>
      <c r="P1603" s="23">
        <v>1</v>
      </c>
      <c r="Q1603" s="19">
        <f t="shared" si="400"/>
        <v>-57</v>
      </c>
      <c r="R1603" s="19">
        <f t="shared" si="401"/>
        <v>-57</v>
      </c>
      <c r="S1603" s="5">
        <f t="shared" si="394"/>
        <v>0</v>
      </c>
      <c r="T1603" s="5">
        <f t="shared" si="395"/>
        <v>0</v>
      </c>
      <c r="U1603" s="5">
        <f t="shared" si="393"/>
        <v>0</v>
      </c>
      <c r="V1603" s="24">
        <v>0</v>
      </c>
      <c r="W1603" s="12">
        <f t="shared" si="397"/>
        <v>-7246.9800000000005</v>
      </c>
      <c r="X1603" s="12">
        <f t="shared" si="398"/>
        <v>-9432.93</v>
      </c>
      <c r="Y1603" s="12">
        <f t="shared" si="396"/>
        <v>-16679.91</v>
      </c>
      <c r="Z1603" s="52"/>
      <c r="AA1603" s="25">
        <f t="shared" si="399"/>
        <v>0</v>
      </c>
      <c r="AB1603" s="25"/>
      <c r="AC1603" s="25"/>
      <c r="AD1603" s="25"/>
      <c r="AE1603" s="24">
        <v>1</v>
      </c>
      <c r="AF1603" s="24"/>
      <c r="AG1603" s="52"/>
      <c r="AH1603" s="22" t="s">
        <v>142</v>
      </c>
      <c r="AI1603" s="26"/>
      <c r="AJ1603" s="22" t="s">
        <v>6703</v>
      </c>
    </row>
    <row r="1604" spans="1:36" x14ac:dyDescent="0.2">
      <c r="A1604" s="5">
        <v>1613</v>
      </c>
      <c r="B1604" s="59"/>
      <c r="C1604" s="82">
        <v>750114301806</v>
      </c>
      <c r="D1604" s="52" t="s">
        <v>2896</v>
      </c>
      <c r="E1604" s="52" t="s">
        <v>2897</v>
      </c>
      <c r="F1604" s="52" t="s">
        <v>2544</v>
      </c>
      <c r="G1604" s="58">
        <v>3</v>
      </c>
      <c r="H1604" s="58">
        <v>2</v>
      </c>
      <c r="I1604" s="52">
        <v>27208299</v>
      </c>
      <c r="J1604" s="59">
        <v>57908597</v>
      </c>
      <c r="K1604" s="51"/>
      <c r="L1604" s="52"/>
      <c r="M1604" s="22">
        <v>30</v>
      </c>
      <c r="N1604" s="22"/>
      <c r="O1604" s="23">
        <v>1</v>
      </c>
      <c r="P1604" s="23">
        <v>1</v>
      </c>
      <c r="Q1604" s="19">
        <f t="shared" si="400"/>
        <v>-30</v>
      </c>
      <c r="R1604" s="19">
        <f t="shared" si="401"/>
        <v>-30</v>
      </c>
      <c r="S1604" s="5">
        <f t="shared" si="394"/>
        <v>0</v>
      </c>
      <c r="T1604" s="5">
        <f t="shared" si="395"/>
        <v>0</v>
      </c>
      <c r="U1604" s="5">
        <f t="shared" si="393"/>
        <v>0</v>
      </c>
      <c r="V1604" s="24">
        <v>0</v>
      </c>
      <c r="W1604" s="12">
        <f t="shared" si="397"/>
        <v>-3814.2</v>
      </c>
      <c r="X1604" s="12">
        <f t="shared" si="398"/>
        <v>-4964.7000000000007</v>
      </c>
      <c r="Y1604" s="12">
        <f t="shared" si="396"/>
        <v>-8778.9000000000015</v>
      </c>
      <c r="Z1604" s="58"/>
      <c r="AA1604" s="25">
        <f t="shared" si="399"/>
        <v>0</v>
      </c>
      <c r="AB1604" s="25"/>
      <c r="AC1604" s="25"/>
      <c r="AD1604" s="25"/>
      <c r="AE1604" s="24"/>
      <c r="AF1604" s="24"/>
      <c r="AG1604" s="52"/>
      <c r="AH1604" s="22" t="s">
        <v>142</v>
      </c>
      <c r="AI1604" s="26"/>
      <c r="AJ1604" s="22" t="s">
        <v>6703</v>
      </c>
    </row>
    <row r="1605" spans="1:36" x14ac:dyDescent="0.2">
      <c r="A1605" s="5">
        <v>1614</v>
      </c>
      <c r="B1605" s="59"/>
      <c r="C1605" s="82"/>
      <c r="D1605" s="52" t="s">
        <v>6610</v>
      </c>
      <c r="E1605" s="52" t="s">
        <v>6611</v>
      </c>
      <c r="F1605" s="52" t="s">
        <v>58</v>
      </c>
      <c r="G1605" s="58">
        <v>3</v>
      </c>
      <c r="H1605" s="58"/>
      <c r="I1605" s="52">
        <v>0</v>
      </c>
      <c r="J1605" s="59">
        <v>0</v>
      </c>
      <c r="K1605" s="51"/>
      <c r="L1605" s="52"/>
      <c r="M1605" s="22">
        <v>21</v>
      </c>
      <c r="N1605" s="22"/>
      <c r="O1605" s="23">
        <v>1</v>
      </c>
      <c r="P1605" s="23">
        <v>1</v>
      </c>
      <c r="Q1605" s="19">
        <f t="shared" si="400"/>
        <v>-21</v>
      </c>
      <c r="R1605" s="19">
        <f t="shared" si="401"/>
        <v>-21</v>
      </c>
      <c r="S1605" s="5">
        <f t="shared" si="394"/>
        <v>0</v>
      </c>
      <c r="T1605" s="5">
        <f t="shared" si="395"/>
        <v>0</v>
      </c>
      <c r="U1605" s="5">
        <f t="shared" si="393"/>
        <v>0</v>
      </c>
      <c r="V1605" s="24">
        <v>0</v>
      </c>
      <c r="W1605" s="12">
        <f t="shared" si="397"/>
        <v>-2669.94</v>
      </c>
      <c r="X1605" s="12">
        <f t="shared" si="398"/>
        <v>-3475.29</v>
      </c>
      <c r="Y1605" s="12">
        <f t="shared" si="396"/>
        <v>-6145.23</v>
      </c>
      <c r="Z1605" s="58"/>
      <c r="AA1605" s="25">
        <f t="shared" si="399"/>
        <v>0</v>
      </c>
      <c r="AB1605" s="25"/>
      <c r="AC1605" s="25"/>
      <c r="AD1605" s="25"/>
      <c r="AE1605" s="24">
        <v>-1</v>
      </c>
      <c r="AF1605" s="24" t="s">
        <v>6604</v>
      </c>
      <c r="AG1605" s="52"/>
      <c r="AH1605" s="22" t="s">
        <v>142</v>
      </c>
      <c r="AI1605" s="26"/>
      <c r="AJ1605" s="22" t="s">
        <v>6703</v>
      </c>
    </row>
    <row r="1606" spans="1:36" x14ac:dyDescent="0.2">
      <c r="A1606" s="5">
        <v>1615</v>
      </c>
      <c r="B1606" s="59"/>
      <c r="C1606" s="82"/>
      <c r="D1606" s="52" t="s">
        <v>6667</v>
      </c>
      <c r="E1606" s="52" t="s">
        <v>2765</v>
      </c>
      <c r="F1606" s="52" t="s">
        <v>1572</v>
      </c>
      <c r="G1606" s="58">
        <v>58</v>
      </c>
      <c r="H1606" s="58"/>
      <c r="I1606" s="52">
        <v>97456362</v>
      </c>
      <c r="J1606" s="59"/>
      <c r="K1606" s="51"/>
      <c r="L1606" s="52"/>
      <c r="M1606" s="22">
        <v>14</v>
      </c>
      <c r="N1606" s="22"/>
      <c r="O1606" s="23">
        <v>1</v>
      </c>
      <c r="P1606" s="23">
        <v>1</v>
      </c>
      <c r="Q1606" s="19">
        <f t="shared" si="400"/>
        <v>-14</v>
      </c>
      <c r="R1606" s="19">
        <f t="shared" si="401"/>
        <v>-14</v>
      </c>
      <c r="S1606" s="5">
        <f t="shared" ref="S1606" si="405">IF(OR(AND(AH1606="кафе",Q1606&lt;25),AND(AH1606="рестораны",Q1606&lt;110),AND(AH1606="гостиницы",Q1606&lt;70),AND(AH1606="азс и автомойки",Q1606&lt;160),AND(AH1606="сауны",Q1606&lt;80),AND(AH1606="бани",Q1606&lt;50)),1,0)</f>
        <v>0</v>
      </c>
      <c r="T1606" s="5">
        <f t="shared" ref="T1606" si="406">S1606*IF(AH1606="кафе",25-Q1606,IF(AH1606="рестораны",110-Q1606,IF(AH1606="гостиницы",70-Q1606,IF(AH1606="азс и автомойки",160-Q1606,IF(AH1606="сауны",80-Q1606,IF(AH1606="бани",50-Q1606,0))))))</f>
        <v>0</v>
      </c>
      <c r="U1606" s="5">
        <f t="shared" ref="U1606" si="407">(vod+kan)*T1606</f>
        <v>0</v>
      </c>
      <c r="V1606" s="24">
        <v>1</v>
      </c>
      <c r="W1606" s="12">
        <f t="shared" ref="W1606" si="408">IF( OR(AH1606="респ.бюджет",AH1606="гор.бюджет",AH1606="обл.бюджет"),vod_b,IF(AH1606="район",vod_r,IF(AH1606="талсуат",vod_tal,IF(AH1606="коммунал.хоз-во",vod_kom,vod))))*Q1606</f>
        <v>-1779.96</v>
      </c>
      <c r="X1606" s="12">
        <f t="shared" ref="X1606" si="409">IF( OR(AH1606="респ.бюджет",AH1606="гор.бюджет",AH1606="обл.бюджет"),kan_b,IF(AH1606="район",kan_r,IF(AH1606="талсуат",kan_tal,IF(AH1606="коммунал.хоз-во",kan_kom,kan))))*R1606</f>
        <v>-2316.86</v>
      </c>
      <c r="Y1606" s="12">
        <f t="shared" ref="Y1606" si="410">W1606+X1606+AC1606</f>
        <v>-4096.82</v>
      </c>
      <c r="Z1606" s="58"/>
      <c r="AA1606" s="25">
        <f t="shared" si="399"/>
        <v>0</v>
      </c>
      <c r="AB1606" s="25"/>
      <c r="AC1606" s="25"/>
      <c r="AD1606" s="25"/>
      <c r="AE1606" s="24">
        <v>1</v>
      </c>
      <c r="AF1606" s="24"/>
      <c r="AG1606" s="52"/>
      <c r="AH1606" s="22" t="s">
        <v>142</v>
      </c>
      <c r="AI1606" s="26"/>
      <c r="AJ1606" s="22" t="s">
        <v>6703</v>
      </c>
    </row>
    <row r="1607" spans="1:36" x14ac:dyDescent="0.2">
      <c r="A1607" s="5">
        <v>1616</v>
      </c>
      <c r="B1607" s="59"/>
      <c r="C1607" s="82"/>
      <c r="D1607" s="52" t="s">
        <v>6669</v>
      </c>
      <c r="E1607" s="52" t="s">
        <v>6670</v>
      </c>
      <c r="F1607" s="52" t="s">
        <v>787</v>
      </c>
      <c r="G1607" s="58">
        <v>34</v>
      </c>
      <c r="H1607" s="58">
        <v>1</v>
      </c>
      <c r="I1607" s="52">
        <v>0</v>
      </c>
      <c r="J1607" s="59">
        <v>0</v>
      </c>
      <c r="K1607" s="51"/>
      <c r="L1607" s="52"/>
      <c r="M1607" s="22">
        <v>296</v>
      </c>
      <c r="N1607" s="22"/>
      <c r="O1607" s="23">
        <v>1</v>
      </c>
      <c r="P1607" s="23">
        <v>1</v>
      </c>
      <c r="Q1607" s="19">
        <f t="shared" si="400"/>
        <v>-296</v>
      </c>
      <c r="R1607" s="19">
        <f t="shared" si="401"/>
        <v>-296</v>
      </c>
      <c r="S1607" s="5">
        <f t="shared" ref="S1607" si="411">IF(OR(AND(AH1607="кафе",Q1607&lt;25),AND(AH1607="рестораны",Q1607&lt;110),AND(AH1607="гостиницы",Q1607&lt;70),AND(AH1607="азс и автомойки",Q1607&lt;160),AND(AH1607="сауны",Q1607&lt;80),AND(AH1607="бани",Q1607&lt;50)),1,0)</f>
        <v>0</v>
      </c>
      <c r="T1607" s="5">
        <f t="shared" ref="T1607" si="412">S1607*IF(AH1607="кафе",25-Q1607,IF(AH1607="рестораны",110-Q1607,IF(AH1607="гостиницы",70-Q1607,IF(AH1607="азс и автомойки",160-Q1607,IF(AH1607="сауны",80-Q1607,IF(AH1607="бани",50-Q1607,0))))))</f>
        <v>0</v>
      </c>
      <c r="U1607" s="5">
        <f t="shared" ref="U1607" si="413">(vod+kan)*T1607</f>
        <v>0</v>
      </c>
      <c r="V1607" s="24">
        <v>2</v>
      </c>
      <c r="W1607" s="12">
        <f t="shared" ref="W1607" si="414">IF( OR(AH1607="респ.бюджет",AH1607="гор.бюджет",AH1607="обл.бюджет"),vod_b,IF(AH1607="район",vod_r,IF(AH1607="талсуат",vod_tal,IF(AH1607="коммунал.хоз-во",vod_kom,vod))))*Q1607</f>
        <v>-37633.440000000002</v>
      </c>
      <c r="X1607" s="12">
        <f t="shared" ref="X1607" si="415">IF( OR(AH1607="респ.бюджет",AH1607="гор.бюджет",AH1607="обл.бюджет"),kan_b,IF(AH1607="район",kan_r,IF(AH1607="талсуат",kan_tal,IF(AH1607="коммунал.хоз-во",kan_kom,kan))))*R1607</f>
        <v>-48985.04</v>
      </c>
      <c r="Y1607" s="12">
        <f t="shared" ref="Y1607" si="416">W1607+X1607+AC1607</f>
        <v>-86618.48000000001</v>
      </c>
      <c r="Z1607" s="58"/>
      <c r="AA1607" s="25">
        <f t="shared" si="399"/>
        <v>0</v>
      </c>
      <c r="AB1607" s="25"/>
      <c r="AC1607" s="25"/>
      <c r="AD1607" s="25"/>
      <c r="AE1607" s="24">
        <v>-1</v>
      </c>
      <c r="AF1607" s="24" t="s">
        <v>6604</v>
      </c>
      <c r="AG1607" s="52"/>
      <c r="AH1607" s="22" t="s">
        <v>142</v>
      </c>
      <c r="AI1607" s="26"/>
      <c r="AJ1607" s="22" t="s">
        <v>6703</v>
      </c>
    </row>
    <row r="1608" spans="1:36" x14ac:dyDescent="0.2">
      <c r="A1608" s="5"/>
      <c r="B1608" s="59"/>
      <c r="C1608" s="82"/>
      <c r="D1608" s="52" t="s">
        <v>6669</v>
      </c>
      <c r="E1608" s="52" t="s">
        <v>6699</v>
      </c>
      <c r="F1608" s="52" t="s">
        <v>787</v>
      </c>
      <c r="G1608" s="58">
        <v>34</v>
      </c>
      <c r="H1608" s="58">
        <v>1</v>
      </c>
      <c r="I1608" s="52">
        <v>0</v>
      </c>
      <c r="J1608" s="59">
        <v>0</v>
      </c>
      <c r="K1608" s="51"/>
      <c r="L1608" s="52"/>
      <c r="M1608" s="22">
        <v>315</v>
      </c>
      <c r="N1608" s="22"/>
      <c r="O1608" s="23">
        <v>1</v>
      </c>
      <c r="P1608" s="23">
        <v>1</v>
      </c>
      <c r="Q1608" s="19">
        <f t="shared" si="400"/>
        <v>-315</v>
      </c>
      <c r="R1608" s="19">
        <f t="shared" si="401"/>
        <v>-315</v>
      </c>
      <c r="S1608" s="5">
        <f t="shared" ref="S1608" si="417">IF(OR(AND(AH1608="кафе",Q1608&lt;25),AND(AH1608="рестораны",Q1608&lt;110),AND(AH1608="гостиницы",Q1608&lt;70),AND(AH1608="азс и автомойки",Q1608&lt;160),AND(AH1608="сауны",Q1608&lt;80),AND(AH1608="бани",Q1608&lt;50)),1,0)</f>
        <v>0</v>
      </c>
      <c r="T1608" s="5">
        <f t="shared" ref="T1608" si="418">S1608*IF(AH1608="кафе",25-Q1608,IF(AH1608="рестораны",110-Q1608,IF(AH1608="гостиницы",70-Q1608,IF(AH1608="азс и автомойки",160-Q1608,IF(AH1608="сауны",80-Q1608,IF(AH1608="бани",50-Q1608,0))))))</f>
        <v>0</v>
      </c>
      <c r="U1608" s="5">
        <f t="shared" ref="U1608" si="419">(vod+kan)*T1608</f>
        <v>0</v>
      </c>
      <c r="V1608" s="24">
        <v>3</v>
      </c>
      <c r="W1608" s="12">
        <f t="shared" ref="W1608" si="420">IF( OR(AH1608="респ.бюджет",AH1608="гор.бюджет",AH1608="обл.бюджет"),vod_b,IF(AH1608="район",vod_r,IF(AH1608="талсуат",vod_tal,IF(AH1608="коммунал.хоз-во",vod_kom,vod))))*Q1608</f>
        <v>-40049.1</v>
      </c>
      <c r="X1608" s="12">
        <f t="shared" ref="X1608" si="421">IF( OR(AH1608="респ.бюджет",AH1608="гор.бюджет",AH1608="обл.бюджет"),kan_b,IF(AH1608="район",kan_r,IF(AH1608="талсуат",kan_tal,IF(AH1608="коммунал.хоз-во",kan_kom,kan))))*R1608</f>
        <v>-52129.350000000006</v>
      </c>
      <c r="Y1608" s="12">
        <f t="shared" ref="Y1608" si="422">W1608+X1608+AC1608</f>
        <v>-92178.450000000012</v>
      </c>
      <c r="Z1608" s="58"/>
      <c r="AA1608" s="25">
        <f t="shared" si="399"/>
        <v>0</v>
      </c>
      <c r="AB1608" s="25"/>
      <c r="AC1608" s="25"/>
      <c r="AD1608" s="25"/>
      <c r="AE1608" s="24">
        <v>1</v>
      </c>
      <c r="AF1608" s="24"/>
      <c r="AG1608" s="52"/>
      <c r="AH1608" s="22" t="s">
        <v>142</v>
      </c>
      <c r="AI1608" s="26"/>
      <c r="AJ1608" s="22" t="s">
        <v>6703</v>
      </c>
    </row>
    <row r="1609" spans="1:36" x14ac:dyDescent="0.2">
      <c r="A1609" s="5"/>
      <c r="B1609" s="59"/>
      <c r="C1609" s="82">
        <v>681201402305</v>
      </c>
      <c r="D1609" s="52" t="s">
        <v>6697</v>
      </c>
      <c r="E1609" s="52" t="s">
        <v>6698</v>
      </c>
      <c r="F1609" s="52" t="s">
        <v>1942</v>
      </c>
      <c r="G1609" s="58">
        <v>6</v>
      </c>
      <c r="H1609" s="58">
        <v>6</v>
      </c>
      <c r="I1609" s="52"/>
      <c r="J1609" s="59"/>
      <c r="K1609" s="51"/>
      <c r="L1609" s="52"/>
      <c r="M1609" s="22">
        <v>107</v>
      </c>
      <c r="N1609" s="22"/>
      <c r="O1609" s="23">
        <v>1</v>
      </c>
      <c r="P1609" s="23">
        <v>1</v>
      </c>
      <c r="Q1609" s="19">
        <f t="shared" si="400"/>
        <v>-107</v>
      </c>
      <c r="R1609" s="19">
        <f t="shared" si="401"/>
        <v>-107</v>
      </c>
      <c r="S1609" s="5">
        <f t="shared" ref="S1609" si="423">IF(OR(AND(AH1609="кафе",Q1609&lt;25),AND(AH1609="рестораны",Q1609&lt;110),AND(AH1609="гостиницы",Q1609&lt;70),AND(AH1609="азс и автомойки",Q1609&lt;160),AND(AH1609="сауны",Q1609&lt;80),AND(AH1609="бани",Q1609&lt;50)),1,0)</f>
        <v>0</v>
      </c>
      <c r="T1609" s="5">
        <f t="shared" ref="T1609" si="424">S1609*IF(AH1609="кафе",25-Q1609,IF(AH1609="рестораны",110-Q1609,IF(AH1609="гостиницы",70-Q1609,IF(AH1609="азс и автомойки",160-Q1609,IF(AH1609="сауны",80-Q1609,IF(AH1609="бани",50-Q1609,0))))))</f>
        <v>0</v>
      </c>
      <c r="U1609" s="5">
        <f t="shared" ref="U1609" si="425">(vod+kan)*T1609</f>
        <v>0</v>
      </c>
      <c r="V1609" s="24">
        <v>3</v>
      </c>
      <c r="W1609" s="12">
        <f t="shared" ref="W1609" si="426">IF( OR(AH1609="респ.бюджет",AH1609="гор.бюджет",AH1609="обл.бюджет"),vod_b,IF(AH1609="район",vod_r,IF(AH1609="талсуат",vod_tal,IF(AH1609="коммунал.хоз-во",vod_kom,vod))))*Q1609</f>
        <v>-13603.98</v>
      </c>
      <c r="X1609" s="12">
        <f t="shared" ref="X1609" si="427">IF( OR(AH1609="респ.бюджет",AH1609="гор.бюджет",AH1609="обл.бюджет"),kan_b,IF(AH1609="район",kan_r,IF(AH1609="талсуат",kan_tal,IF(AH1609="коммунал.хоз-во",kan_kom,kan))))*R1609</f>
        <v>-17707.43</v>
      </c>
      <c r="Y1609" s="12">
        <f t="shared" ref="Y1609" si="428">W1609+X1609+AC1609</f>
        <v>-31311.41</v>
      </c>
      <c r="Z1609" s="58"/>
      <c r="AA1609" s="25">
        <f t="shared" si="399"/>
        <v>0</v>
      </c>
      <c r="AB1609" s="25"/>
      <c r="AC1609" s="25"/>
      <c r="AD1609" s="25"/>
      <c r="AE1609" s="24">
        <v>1</v>
      </c>
      <c r="AF1609" s="24"/>
      <c r="AG1609" s="52"/>
      <c r="AH1609" s="22" t="s">
        <v>142</v>
      </c>
      <c r="AI1609" s="26"/>
      <c r="AJ1609" s="22" t="s">
        <v>6703</v>
      </c>
    </row>
    <row r="1610" spans="1:36" x14ac:dyDescent="0.2">
      <c r="A1610" s="5">
        <v>1617</v>
      </c>
      <c r="B1610" s="59">
        <v>331010484222</v>
      </c>
      <c r="C1610" s="82">
        <v>490101407387</v>
      </c>
      <c r="D1610" s="52" t="s">
        <v>2898</v>
      </c>
      <c r="E1610" s="52" t="s">
        <v>2899</v>
      </c>
      <c r="F1610" s="52" t="s">
        <v>787</v>
      </c>
      <c r="G1610" s="58">
        <v>34</v>
      </c>
      <c r="H1610" s="58">
        <v>15</v>
      </c>
      <c r="I1610" s="52">
        <v>13656172</v>
      </c>
      <c r="J1610" s="59">
        <v>174214</v>
      </c>
      <c r="K1610" s="51"/>
      <c r="L1610" s="52"/>
      <c r="M1610" s="22">
        <v>190</v>
      </c>
      <c r="N1610" s="22"/>
      <c r="O1610" s="23">
        <v>1</v>
      </c>
      <c r="P1610" s="23">
        <v>1</v>
      </c>
      <c r="Q1610" s="19">
        <f t="shared" si="400"/>
        <v>-190</v>
      </c>
      <c r="R1610" s="19">
        <f t="shared" si="401"/>
        <v>-190</v>
      </c>
      <c r="S1610" s="5">
        <f t="shared" si="394"/>
        <v>0</v>
      </c>
      <c r="T1610" s="5">
        <f t="shared" si="395"/>
        <v>0</v>
      </c>
      <c r="U1610" s="5">
        <f t="shared" si="393"/>
        <v>0</v>
      </c>
      <c r="V1610" s="24">
        <v>0</v>
      </c>
      <c r="W1610" s="12">
        <f t="shared" si="397"/>
        <v>-24156.6</v>
      </c>
      <c r="X1610" s="12">
        <f t="shared" si="398"/>
        <v>-31443.100000000002</v>
      </c>
      <c r="Y1610" s="12">
        <f t="shared" si="396"/>
        <v>-55599.7</v>
      </c>
      <c r="Z1610" s="58"/>
      <c r="AA1610" s="25">
        <f t="shared" si="399"/>
        <v>0</v>
      </c>
      <c r="AB1610" s="25"/>
      <c r="AC1610" s="25"/>
      <c r="AD1610" s="25"/>
      <c r="AE1610" s="24">
        <v>1</v>
      </c>
      <c r="AF1610" s="24"/>
      <c r="AG1610" s="52"/>
      <c r="AH1610" s="22" t="s">
        <v>581</v>
      </c>
      <c r="AI1610" s="26"/>
      <c r="AJ1610" s="22" t="s">
        <v>6703</v>
      </c>
    </row>
    <row r="1611" spans="1:36" x14ac:dyDescent="0.2">
      <c r="A1611" s="5">
        <v>1618</v>
      </c>
      <c r="B1611" s="59">
        <v>330120323912</v>
      </c>
      <c r="C1611" s="82">
        <v>400240005791</v>
      </c>
      <c r="D1611" s="52" t="s">
        <v>2900</v>
      </c>
      <c r="E1611" s="52" t="s">
        <v>2901</v>
      </c>
      <c r="F1611" s="52" t="s">
        <v>787</v>
      </c>
      <c r="G1611" s="58">
        <v>22</v>
      </c>
      <c r="H1611" s="58">
        <v>16</v>
      </c>
      <c r="I1611" s="52">
        <v>3742142007</v>
      </c>
      <c r="J1611" s="59">
        <v>164214</v>
      </c>
      <c r="K1611" s="51"/>
      <c r="L1611" s="52"/>
      <c r="M1611" s="22">
        <v>640</v>
      </c>
      <c r="N1611" s="22"/>
      <c r="O1611" s="23">
        <v>1</v>
      </c>
      <c r="P1611" s="23">
        <v>1</v>
      </c>
      <c r="Q1611" s="19">
        <f t="shared" si="400"/>
        <v>-640</v>
      </c>
      <c r="R1611" s="19">
        <f t="shared" si="401"/>
        <v>-640</v>
      </c>
      <c r="S1611" s="5">
        <f t="shared" si="394"/>
        <v>0</v>
      </c>
      <c r="T1611" s="5">
        <f t="shared" si="395"/>
        <v>0</v>
      </c>
      <c r="U1611" s="5">
        <f t="shared" si="393"/>
        <v>0</v>
      </c>
      <c r="V1611" s="24">
        <v>0</v>
      </c>
      <c r="W1611" s="12">
        <f t="shared" si="397"/>
        <v>-81369.600000000006</v>
      </c>
      <c r="X1611" s="12">
        <f t="shared" si="398"/>
        <v>-105913.60000000001</v>
      </c>
      <c r="Y1611" s="12">
        <f t="shared" si="396"/>
        <v>-187283.20000000001</v>
      </c>
      <c r="Z1611" s="52"/>
      <c r="AA1611" s="25">
        <f t="shared" si="399"/>
        <v>0</v>
      </c>
      <c r="AB1611" s="25"/>
      <c r="AC1611" s="25"/>
      <c r="AD1611" s="25"/>
      <c r="AE1611" s="24"/>
      <c r="AF1611" s="24"/>
      <c r="AG1611" s="52"/>
      <c r="AH1611" s="22" t="s">
        <v>581</v>
      </c>
      <c r="AI1611" s="26"/>
      <c r="AJ1611" s="22" t="s">
        <v>6703</v>
      </c>
    </row>
    <row r="1612" spans="1:36" x14ac:dyDescent="0.2">
      <c r="A1612" s="5">
        <v>1619</v>
      </c>
      <c r="B1612" s="59">
        <v>331010236725</v>
      </c>
      <c r="C1612" s="82">
        <v>700710401556</v>
      </c>
      <c r="D1612" s="52" t="s">
        <v>2902</v>
      </c>
      <c r="E1612" s="52" t="s">
        <v>2903</v>
      </c>
      <c r="F1612" s="52" t="s">
        <v>2544</v>
      </c>
      <c r="G1612" s="58">
        <v>28</v>
      </c>
      <c r="H1612" s="58">
        <v>13</v>
      </c>
      <c r="I1612" s="52">
        <v>15173480</v>
      </c>
      <c r="J1612" s="59">
        <v>88119</v>
      </c>
      <c r="K1612" s="51"/>
      <c r="L1612" s="52"/>
      <c r="M1612" s="22">
        <v>448</v>
      </c>
      <c r="N1612" s="22"/>
      <c r="O1612" s="23">
        <v>1</v>
      </c>
      <c r="P1612" s="23">
        <v>1</v>
      </c>
      <c r="Q1612" s="19">
        <f t="shared" si="400"/>
        <v>-448</v>
      </c>
      <c r="R1612" s="19">
        <f t="shared" si="401"/>
        <v>-448</v>
      </c>
      <c r="S1612" s="5">
        <f t="shared" si="394"/>
        <v>0</v>
      </c>
      <c r="T1612" s="5">
        <f t="shared" si="395"/>
        <v>0</v>
      </c>
      <c r="U1612" s="5">
        <f t="shared" si="393"/>
        <v>0</v>
      </c>
      <c r="V1612" s="24">
        <v>0</v>
      </c>
      <c r="W1612" s="12">
        <f t="shared" ref="W1612:W1617" si="429">IF( OR(AH1612="респ.бюджет",AH1612="гор.бюджет",AH1612="обл.бюджет"),vod_b,IF(AH1612="район",vod_r,IF(AH1612="талсуат",vod_tal,IF(AH1612="коммунал.хоз-во",vod_kom,vod))))*Q1612</f>
        <v>-56958.720000000001</v>
      </c>
      <c r="X1612" s="12">
        <f t="shared" ref="X1612:X1617" si="430">IF( OR(AH1612="респ.бюджет",AH1612="гор.бюджет",AH1612="обл.бюджет"),kan_b,IF(AH1612="район",kan_r,IF(AH1612="талсуат",kan_tal,IF(AH1612="коммунал.хоз-во",kan_kom,kan))))*R1612</f>
        <v>-74139.520000000004</v>
      </c>
      <c r="Y1612" s="12">
        <f t="shared" si="396"/>
        <v>-131098.23999999999</v>
      </c>
      <c r="Z1612" s="52"/>
      <c r="AA1612" s="25">
        <f t="shared" si="399"/>
        <v>0</v>
      </c>
      <c r="AB1612" s="25"/>
      <c r="AC1612" s="25"/>
      <c r="AD1612" s="25"/>
      <c r="AE1612" s="24">
        <v>1</v>
      </c>
      <c r="AF1612" s="24"/>
      <c r="AG1612" s="52"/>
      <c r="AH1612" s="22" t="s">
        <v>581</v>
      </c>
      <c r="AI1612" s="26"/>
      <c r="AJ1612" s="22" t="s">
        <v>6703</v>
      </c>
    </row>
    <row r="1613" spans="1:36" x14ac:dyDescent="0.2">
      <c r="A1613" s="5">
        <v>1620</v>
      </c>
      <c r="B1613" s="59">
        <v>331018847205</v>
      </c>
      <c r="C1613" s="82">
        <v>800124402321</v>
      </c>
      <c r="D1613" s="52" t="s">
        <v>2904</v>
      </c>
      <c r="E1613" s="52" t="s">
        <v>2905</v>
      </c>
      <c r="F1613" s="52" t="s">
        <v>2544</v>
      </c>
      <c r="G1613" s="58">
        <v>26</v>
      </c>
      <c r="H1613" s="58">
        <v>16</v>
      </c>
      <c r="I1613" s="52" t="s">
        <v>2906</v>
      </c>
      <c r="J1613" s="59">
        <v>405647</v>
      </c>
      <c r="K1613" s="51"/>
      <c r="L1613" s="52"/>
      <c r="M1613" s="22">
        <v>525</v>
      </c>
      <c r="N1613" s="22"/>
      <c r="O1613" s="23">
        <v>1</v>
      </c>
      <c r="P1613" s="23">
        <v>1</v>
      </c>
      <c r="Q1613" s="19">
        <f t="shared" si="400"/>
        <v>-525</v>
      </c>
      <c r="R1613" s="19">
        <f t="shared" si="401"/>
        <v>-525</v>
      </c>
      <c r="S1613" s="5">
        <f t="shared" si="394"/>
        <v>0</v>
      </c>
      <c r="T1613" s="5">
        <f t="shared" si="395"/>
        <v>0</v>
      </c>
      <c r="U1613" s="5">
        <f t="shared" si="393"/>
        <v>0</v>
      </c>
      <c r="V1613" s="24">
        <v>0</v>
      </c>
      <c r="W1613" s="12">
        <f t="shared" si="429"/>
        <v>-66748.5</v>
      </c>
      <c r="X1613" s="12">
        <f t="shared" si="430"/>
        <v>-86882.25</v>
      </c>
      <c r="Y1613" s="12">
        <f t="shared" si="396"/>
        <v>-153630.75</v>
      </c>
      <c r="Z1613" s="52"/>
      <c r="AA1613" s="25">
        <f t="shared" si="399"/>
        <v>0</v>
      </c>
      <c r="AB1613" s="25"/>
      <c r="AC1613" s="25"/>
      <c r="AD1613" s="25"/>
      <c r="AE1613" s="24">
        <v>1</v>
      </c>
      <c r="AF1613" s="24"/>
      <c r="AG1613" s="52"/>
      <c r="AH1613" s="22" t="s">
        <v>581</v>
      </c>
      <c r="AI1613" s="26"/>
      <c r="AJ1613" s="22" t="s">
        <v>6703</v>
      </c>
    </row>
    <row r="1614" spans="1:36" x14ac:dyDescent="0.2">
      <c r="A1614" s="5">
        <v>1621</v>
      </c>
      <c r="B1614" s="59">
        <v>331017787466</v>
      </c>
      <c r="C1614" s="82">
        <v>790103403390</v>
      </c>
      <c r="D1614" s="52" t="s">
        <v>2907</v>
      </c>
      <c r="E1614" s="52" t="s">
        <v>2908</v>
      </c>
      <c r="F1614" s="52" t="s">
        <v>2909</v>
      </c>
      <c r="G1614" s="58">
        <v>20</v>
      </c>
      <c r="H1614" s="58">
        <v>3</v>
      </c>
      <c r="I1614" s="52">
        <v>15965318</v>
      </c>
      <c r="J1614" s="59">
        <v>481456</v>
      </c>
      <c r="K1614" s="51"/>
      <c r="L1614" s="52"/>
      <c r="M1614" s="22">
        <v>425</v>
      </c>
      <c r="N1614" s="22"/>
      <c r="O1614" s="23">
        <v>1</v>
      </c>
      <c r="P1614" s="23">
        <v>1</v>
      </c>
      <c r="Q1614" s="19">
        <f t="shared" si="400"/>
        <v>-425</v>
      </c>
      <c r="R1614" s="19">
        <f t="shared" si="401"/>
        <v>-425</v>
      </c>
      <c r="S1614" s="5">
        <f t="shared" si="394"/>
        <v>0</v>
      </c>
      <c r="T1614" s="5">
        <f t="shared" si="395"/>
        <v>0</v>
      </c>
      <c r="U1614" s="5">
        <f t="shared" si="393"/>
        <v>0</v>
      </c>
      <c r="V1614" s="24">
        <v>0</v>
      </c>
      <c r="W1614" s="12">
        <f t="shared" si="429"/>
        <v>-54034.5</v>
      </c>
      <c r="X1614" s="12">
        <f t="shared" si="430"/>
        <v>-70333.25</v>
      </c>
      <c r="Y1614" s="12">
        <f t="shared" si="396"/>
        <v>-124367.75</v>
      </c>
      <c r="Z1614" s="67"/>
      <c r="AA1614" s="25">
        <f t="shared" si="399"/>
        <v>0</v>
      </c>
      <c r="AB1614" s="25"/>
      <c r="AC1614" s="25"/>
      <c r="AD1614" s="25"/>
      <c r="AE1614" s="24"/>
      <c r="AF1614" s="24"/>
      <c r="AG1614" s="52"/>
      <c r="AH1614" s="22" t="s">
        <v>581</v>
      </c>
      <c r="AI1614" s="26"/>
      <c r="AJ1614" s="22" t="s">
        <v>6703</v>
      </c>
    </row>
    <row r="1615" spans="1:36" x14ac:dyDescent="0.2">
      <c r="A1615" s="5">
        <v>1622</v>
      </c>
      <c r="B1615" s="120">
        <v>330120000034</v>
      </c>
      <c r="C1615" s="82">
        <v>311108401566</v>
      </c>
      <c r="D1615" s="52" t="s">
        <v>2910</v>
      </c>
      <c r="E1615" s="52" t="s">
        <v>2911</v>
      </c>
      <c r="F1615" s="52" t="s">
        <v>2544</v>
      </c>
      <c r="G1615" s="58">
        <v>22</v>
      </c>
      <c r="H1615" s="58">
        <v>3</v>
      </c>
      <c r="I1615" s="50">
        <v>8655264</v>
      </c>
      <c r="J1615" s="46">
        <v>2650</v>
      </c>
      <c r="K1615" s="51"/>
      <c r="L1615" s="50"/>
      <c r="M1615" s="22">
        <v>858</v>
      </c>
      <c r="N1615" s="22"/>
      <c r="O1615" s="23">
        <v>1</v>
      </c>
      <c r="P1615" s="23">
        <v>1</v>
      </c>
      <c r="Q1615" s="19">
        <f t="shared" si="400"/>
        <v>-858</v>
      </c>
      <c r="R1615" s="19">
        <f t="shared" si="401"/>
        <v>-858</v>
      </c>
      <c r="S1615" s="5">
        <f t="shared" si="394"/>
        <v>0</v>
      </c>
      <c r="T1615" s="5">
        <f t="shared" si="395"/>
        <v>0</v>
      </c>
      <c r="U1615" s="5">
        <f t="shared" si="393"/>
        <v>0</v>
      </c>
      <c r="V1615" s="24">
        <v>0</v>
      </c>
      <c r="W1615" s="12">
        <f t="shared" si="429"/>
        <v>-109086.12</v>
      </c>
      <c r="X1615" s="12">
        <f t="shared" si="430"/>
        <v>-141990.42000000001</v>
      </c>
      <c r="Y1615" s="12">
        <f t="shared" si="396"/>
        <v>-251076.54</v>
      </c>
      <c r="Z1615" s="67"/>
      <c r="AA1615" s="25">
        <f t="shared" si="399"/>
        <v>0</v>
      </c>
      <c r="AB1615" s="25"/>
      <c r="AC1615" s="25"/>
      <c r="AD1615" s="25"/>
      <c r="AE1615" s="24">
        <v>1</v>
      </c>
      <c r="AF1615" s="24"/>
      <c r="AG1615" s="50"/>
      <c r="AH1615" s="22" t="s">
        <v>581</v>
      </c>
      <c r="AI1615" s="26"/>
      <c r="AJ1615" s="22" t="s">
        <v>6703</v>
      </c>
    </row>
    <row r="1616" spans="1:36" x14ac:dyDescent="0.2">
      <c r="A1616" s="5">
        <v>1623</v>
      </c>
      <c r="B1616" s="59">
        <v>331010363564</v>
      </c>
      <c r="C1616" s="82">
        <v>550605402035</v>
      </c>
      <c r="D1616" s="52" t="s">
        <v>2912</v>
      </c>
      <c r="E1616" s="52" t="s">
        <v>2913</v>
      </c>
      <c r="F1616" s="52" t="s">
        <v>2450</v>
      </c>
      <c r="G1616" s="58">
        <v>17</v>
      </c>
      <c r="H1616" s="58" t="s">
        <v>134</v>
      </c>
      <c r="I1616" s="52">
        <v>98013511</v>
      </c>
      <c r="J1616" s="59">
        <v>408143</v>
      </c>
      <c r="K1616" s="51"/>
      <c r="L1616" s="52"/>
      <c r="M1616" s="22">
        <v>424</v>
      </c>
      <c r="N1616" s="22"/>
      <c r="O1616" s="23">
        <v>1</v>
      </c>
      <c r="P1616" s="23">
        <v>1</v>
      </c>
      <c r="Q1616" s="19">
        <f t="shared" si="400"/>
        <v>-424</v>
      </c>
      <c r="R1616" s="19">
        <f t="shared" si="401"/>
        <v>-424</v>
      </c>
      <c r="S1616" s="5">
        <f t="shared" si="394"/>
        <v>0</v>
      </c>
      <c r="T1616" s="5">
        <f t="shared" si="395"/>
        <v>0</v>
      </c>
      <c r="U1616" s="5">
        <f t="shared" si="393"/>
        <v>0</v>
      </c>
      <c r="V1616" s="24">
        <v>0</v>
      </c>
      <c r="W1616" s="12">
        <f t="shared" si="429"/>
        <v>-53907.360000000001</v>
      </c>
      <c r="X1616" s="12">
        <f t="shared" si="430"/>
        <v>-70167.760000000009</v>
      </c>
      <c r="Y1616" s="12">
        <f t="shared" si="396"/>
        <v>-124075.12000000001</v>
      </c>
      <c r="Z1616" s="52"/>
      <c r="AA1616" s="25">
        <f t="shared" si="399"/>
        <v>0</v>
      </c>
      <c r="AB1616" s="25"/>
      <c r="AC1616" s="25"/>
      <c r="AD1616" s="25"/>
      <c r="AE1616" s="24">
        <v>1</v>
      </c>
      <c r="AF1616" s="24"/>
      <c r="AG1616" s="52"/>
      <c r="AH1616" s="22" t="s">
        <v>581</v>
      </c>
      <c r="AI1616" s="26"/>
      <c r="AJ1616" s="22" t="s">
        <v>6703</v>
      </c>
    </row>
    <row r="1617" spans="1:36" x14ac:dyDescent="0.2">
      <c r="A1617" s="5">
        <v>1624</v>
      </c>
      <c r="B1617" s="207">
        <v>330120472609</v>
      </c>
      <c r="C1617" s="207">
        <v>680826402073</v>
      </c>
      <c r="D1617" s="212" t="s">
        <v>6455</v>
      </c>
      <c r="E1617" s="212" t="s">
        <v>6457</v>
      </c>
      <c r="F1617" s="52" t="s">
        <v>2289</v>
      </c>
      <c r="G1617" s="58">
        <v>36</v>
      </c>
      <c r="H1617" s="58">
        <v>6</v>
      </c>
      <c r="I1617" s="212">
        <v>15138648</v>
      </c>
      <c r="J1617" s="59"/>
      <c r="K1617" s="51"/>
      <c r="L1617" s="52"/>
      <c r="M1617" s="22">
        <v>222</v>
      </c>
      <c r="N1617" s="22"/>
      <c r="O1617" s="23">
        <v>0</v>
      </c>
      <c r="P1617" s="23">
        <v>1</v>
      </c>
      <c r="Q1617" s="19">
        <f t="shared" si="400"/>
        <v>0</v>
      </c>
      <c r="R1617" s="19">
        <f t="shared" si="401"/>
        <v>-222</v>
      </c>
      <c r="S1617" s="5">
        <f t="shared" si="394"/>
        <v>0</v>
      </c>
      <c r="T1617" s="5">
        <f t="shared" si="395"/>
        <v>0</v>
      </c>
      <c r="U1617" s="5">
        <f t="shared" si="393"/>
        <v>0</v>
      </c>
      <c r="V1617" s="24"/>
      <c r="W1617" s="12">
        <f t="shared" si="429"/>
        <v>0</v>
      </c>
      <c r="X1617" s="12">
        <f t="shared" si="430"/>
        <v>-36738.78</v>
      </c>
      <c r="Y1617" s="12">
        <f t="shared" si="396"/>
        <v>-36738.78</v>
      </c>
      <c r="Z1617" s="52"/>
      <c r="AA1617" s="25">
        <f t="shared" ref="AA1617:AA1618" si="431">Q1617-R1617</f>
        <v>222</v>
      </c>
      <c r="AB1617" s="25"/>
      <c r="AC1617" s="25"/>
      <c r="AD1617" s="25"/>
      <c r="AE1617" s="24">
        <v>1</v>
      </c>
      <c r="AF1617" s="24"/>
      <c r="AG1617" s="52"/>
      <c r="AH1617" s="22" t="s">
        <v>581</v>
      </c>
      <c r="AI1617" s="26"/>
      <c r="AJ1617" s="22" t="s">
        <v>6703</v>
      </c>
    </row>
    <row r="1618" spans="1:36" x14ac:dyDescent="0.2">
      <c r="A1618" s="5">
        <v>1625</v>
      </c>
      <c r="B1618" s="208">
        <v>331010574408</v>
      </c>
      <c r="C1618" s="207">
        <v>741106400089</v>
      </c>
      <c r="D1618" s="212" t="s">
        <v>6456</v>
      </c>
      <c r="E1618" s="212" t="s">
        <v>6458</v>
      </c>
      <c r="F1618" s="52"/>
      <c r="G1618" s="58"/>
      <c r="H1618" s="58"/>
      <c r="I1618" s="212" t="s">
        <v>6459</v>
      </c>
      <c r="J1618" s="59"/>
      <c r="K1618" s="51"/>
      <c r="L1618" s="52"/>
      <c r="M1618" s="22">
        <v>395</v>
      </c>
      <c r="N1618" s="22"/>
      <c r="O1618" s="23">
        <v>0</v>
      </c>
      <c r="P1618" s="23">
        <v>1</v>
      </c>
      <c r="Q1618" s="19">
        <f t="shared" si="400"/>
        <v>0</v>
      </c>
      <c r="R1618" s="19">
        <f t="shared" si="401"/>
        <v>-395</v>
      </c>
      <c r="S1618" s="5">
        <f t="shared" si="394"/>
        <v>0</v>
      </c>
      <c r="T1618" s="5">
        <f t="shared" si="395"/>
        <v>0</v>
      </c>
      <c r="U1618" s="5">
        <f t="shared" si="393"/>
        <v>0</v>
      </c>
      <c r="V1618" s="24"/>
      <c r="W1618" s="12">
        <f t="shared" ref="W1618" si="432">IF( OR(AH1618="респ.бюджет",AH1618="гор.бюджет",AH1618="обл.бюджет"),vod_b,IF(AH1618="район",vod_r,IF(AH1618="талсуат",vod_tal,IF(AH1618="коммунал.хоз-во",vod_kom,vod))))*Q1618</f>
        <v>0</v>
      </c>
      <c r="X1618" s="12">
        <f t="shared" ref="X1618" si="433">IF( OR(AH1618="респ.бюджет",AH1618="гор.бюджет",AH1618="обл.бюджет"),kan_b,IF(AH1618="район",kan_r,IF(AH1618="талсуат",kan_tal,IF(AH1618="коммунал.хоз-во",kan_kom,kan))))*R1618</f>
        <v>-65368.55</v>
      </c>
      <c r="Y1618" s="12">
        <f t="shared" ref="Y1618" si="434">W1618+X1618+AC1618</f>
        <v>-65368.55</v>
      </c>
      <c r="Z1618" s="52"/>
      <c r="AA1618" s="25">
        <f t="shared" si="431"/>
        <v>395</v>
      </c>
      <c r="AB1618" s="25"/>
      <c r="AC1618" s="25"/>
      <c r="AD1618" s="25"/>
      <c r="AE1618" s="24">
        <v>1</v>
      </c>
      <c r="AF1618" s="24"/>
      <c r="AG1618" s="52"/>
      <c r="AH1618" s="22" t="s">
        <v>581</v>
      </c>
      <c r="AI1618" s="26"/>
      <c r="AJ1618" s="22" t="s">
        <v>6703</v>
      </c>
    </row>
    <row r="1619" spans="1:36" x14ac:dyDescent="0.2">
      <c r="A1619" s="5">
        <v>1626</v>
      </c>
      <c r="B1619" s="135">
        <v>330120095173</v>
      </c>
      <c r="C1619" s="82">
        <v>820617300907</v>
      </c>
      <c r="D1619" s="52" t="s">
        <v>2914</v>
      </c>
      <c r="E1619" s="52" t="s">
        <v>2915</v>
      </c>
      <c r="F1619" s="52" t="s">
        <v>787</v>
      </c>
      <c r="G1619" s="58" t="s">
        <v>49</v>
      </c>
      <c r="H1619" s="58"/>
      <c r="I1619" s="52">
        <v>1365414</v>
      </c>
      <c r="J1619" s="59">
        <v>47191</v>
      </c>
      <c r="K1619" s="51"/>
      <c r="L1619" s="52"/>
      <c r="M1619" s="22">
        <v>4751</v>
      </c>
      <c r="N1619" s="22"/>
      <c r="O1619" s="23">
        <v>1</v>
      </c>
      <c r="P1619" s="23">
        <v>1</v>
      </c>
      <c r="Q1619" s="19">
        <f t="shared" si="400"/>
        <v>-4751</v>
      </c>
      <c r="R1619" s="19">
        <f t="shared" si="401"/>
        <v>-4751</v>
      </c>
      <c r="S1619" s="5">
        <f t="shared" si="394"/>
        <v>0</v>
      </c>
      <c r="T1619" s="5">
        <f t="shared" si="395"/>
        <v>0</v>
      </c>
      <c r="U1619" s="5">
        <f t="shared" si="393"/>
        <v>0</v>
      </c>
      <c r="V1619" s="24">
        <v>0</v>
      </c>
      <c r="W1619" s="12">
        <f t="shared" ref="W1619:W1680" si="435">IF( OR(AH1619="респ.бюджет",AH1619="гор.бюджет",AH1619="обл.бюджет"),vod_b,IF(AH1619="район",vod_r,IF(AH1619="талсуат",vod_tal,IF(AH1619="коммунал.хоз-во",vod_kom,vod))))*Q1619</f>
        <v>-604042.14</v>
      </c>
      <c r="X1619" s="12">
        <f t="shared" ref="X1619:X1680" si="436">IF( OR(AH1619="респ.бюджет",AH1619="гор.бюджет",AH1619="обл.бюджет"),kan_b,IF(AH1619="район",kan_r,IF(AH1619="талсуат",kan_tal,IF(AH1619="коммунал.хоз-во",kan_kom,kan))))*R1619</f>
        <v>-786242.99</v>
      </c>
      <c r="Y1619" s="12">
        <f t="shared" si="396"/>
        <v>-1390285.13</v>
      </c>
      <c r="Z1619" s="52"/>
      <c r="AA1619" s="25">
        <f t="shared" si="399"/>
        <v>0</v>
      </c>
      <c r="AB1619" s="25"/>
      <c r="AC1619" s="25"/>
      <c r="AD1619" s="25"/>
      <c r="AE1619" s="24">
        <v>1</v>
      </c>
      <c r="AF1619" s="24"/>
      <c r="AG1619" s="52"/>
      <c r="AH1619" s="22" t="s">
        <v>6613</v>
      </c>
      <c r="AI1619" s="26"/>
      <c r="AJ1619" s="22" t="s">
        <v>6703</v>
      </c>
    </row>
    <row r="1620" spans="1:36" x14ac:dyDescent="0.2">
      <c r="A1620" s="5">
        <v>1627</v>
      </c>
      <c r="B1620" s="59">
        <v>330120096479</v>
      </c>
      <c r="C1620" s="82">
        <v>821215300815</v>
      </c>
      <c r="D1620" s="52" t="s">
        <v>1301</v>
      </c>
      <c r="E1620" s="52" t="s">
        <v>2916</v>
      </c>
      <c r="F1620" s="52" t="s">
        <v>58</v>
      </c>
      <c r="G1620" s="58" t="s">
        <v>49</v>
      </c>
      <c r="H1620" s="58"/>
      <c r="I1620" s="52" t="s">
        <v>2917</v>
      </c>
      <c r="J1620" s="59">
        <v>57914091</v>
      </c>
      <c r="K1620" s="51"/>
      <c r="L1620" s="52"/>
      <c r="M1620" s="22">
        <v>10116</v>
      </c>
      <c r="N1620" s="22"/>
      <c r="O1620" s="23">
        <v>1</v>
      </c>
      <c r="P1620" s="23">
        <v>1</v>
      </c>
      <c r="Q1620" s="19">
        <f t="shared" si="400"/>
        <v>-10116</v>
      </c>
      <c r="R1620" s="19">
        <f t="shared" si="401"/>
        <v>-10116</v>
      </c>
      <c r="S1620" s="5">
        <f t="shared" si="394"/>
        <v>1</v>
      </c>
      <c r="T1620" s="5">
        <f t="shared" si="395"/>
        <v>10276</v>
      </c>
      <c r="U1620" s="5">
        <f t="shared" ref="U1620:U1681" si="437">(vod+kan)*T1620</f>
        <v>3007065.88</v>
      </c>
      <c r="V1620" s="24">
        <v>0</v>
      </c>
      <c r="W1620" s="12">
        <f t="shared" si="435"/>
        <v>-1286148.24</v>
      </c>
      <c r="X1620" s="12">
        <f t="shared" si="436"/>
        <v>-1674096.84</v>
      </c>
      <c r="Y1620" s="12">
        <f t="shared" si="396"/>
        <v>-2960245.08</v>
      </c>
      <c r="Z1620" s="52"/>
      <c r="AA1620" s="25">
        <f t="shared" si="399"/>
        <v>0</v>
      </c>
      <c r="AB1620" s="25"/>
      <c r="AC1620" s="25"/>
      <c r="AD1620" s="25"/>
      <c r="AE1620" s="24"/>
      <c r="AF1620" s="24"/>
      <c r="AG1620" s="52"/>
      <c r="AH1620" s="22" t="s">
        <v>614</v>
      </c>
      <c r="AI1620" s="26"/>
      <c r="AJ1620" s="22" t="s">
        <v>6703</v>
      </c>
    </row>
    <row r="1621" spans="1:36" x14ac:dyDescent="0.2">
      <c r="A1621" s="5">
        <v>1628</v>
      </c>
      <c r="B1621" s="59">
        <v>330120130351</v>
      </c>
      <c r="C1621" s="82">
        <v>831214301750</v>
      </c>
      <c r="D1621" s="48" t="s">
        <v>2918</v>
      </c>
      <c r="E1621" s="52" t="s">
        <v>2919</v>
      </c>
      <c r="F1621" s="52" t="s">
        <v>2920</v>
      </c>
      <c r="G1621" s="58" t="s">
        <v>49</v>
      </c>
      <c r="H1621" s="58"/>
      <c r="I1621" s="52" t="s">
        <v>2921</v>
      </c>
      <c r="J1621" s="59">
        <v>47003</v>
      </c>
      <c r="K1621" s="51"/>
      <c r="L1621" s="52"/>
      <c r="M1621" s="22">
        <v>797</v>
      </c>
      <c r="N1621" s="22"/>
      <c r="O1621" s="23">
        <v>1</v>
      </c>
      <c r="P1621" s="23">
        <v>0</v>
      </c>
      <c r="Q1621" s="19">
        <f t="shared" si="400"/>
        <v>-797</v>
      </c>
      <c r="R1621" s="19">
        <f t="shared" si="401"/>
        <v>0</v>
      </c>
      <c r="S1621" s="5">
        <f t="shared" ref="S1621:S1682" si="438">IF(OR(AND(AH1621="кафе",Q1621&lt;25),AND(AH1621="рестораны",Q1621&lt;110),AND(AH1621="гостиницы",Q1621&lt;70),AND(AH1621="азс и автомойки",Q1621&lt;160),AND(AH1621="сауны",Q1621&lt;80),AND(AH1621="бани",Q1621&lt;50)),1,0)</f>
        <v>1</v>
      </c>
      <c r="T1621" s="5">
        <f t="shared" ref="T1621:T1682" si="439">S1621*IF(AH1621="кафе",25-Q1621,IF(AH1621="рестораны",110-Q1621,IF(AH1621="гостиницы",70-Q1621,IF(AH1621="азс и автомойки",160-Q1621,IF(AH1621="сауны",80-Q1621,IF(AH1621="бани",50-Q1621,0))))))</f>
        <v>957</v>
      </c>
      <c r="U1621" s="5">
        <f t="shared" si="437"/>
        <v>280046.90999999997</v>
      </c>
      <c r="V1621" s="24">
        <v>0</v>
      </c>
      <c r="W1621" s="12">
        <f t="shared" si="435"/>
        <v>-101330.58</v>
      </c>
      <c r="X1621" s="12">
        <f t="shared" si="436"/>
        <v>0</v>
      </c>
      <c r="Y1621" s="12">
        <f t="shared" si="396"/>
        <v>-101330.58</v>
      </c>
      <c r="Z1621" s="52"/>
      <c r="AA1621" s="25">
        <f t="shared" si="399"/>
        <v>-797</v>
      </c>
      <c r="AB1621" s="25"/>
      <c r="AC1621" s="25"/>
      <c r="AD1621" s="25"/>
      <c r="AE1621" s="24"/>
      <c r="AF1621" s="24"/>
      <c r="AG1621" s="52"/>
      <c r="AH1621" s="22" t="s">
        <v>614</v>
      </c>
      <c r="AI1621" s="26"/>
      <c r="AJ1621" s="22" t="s">
        <v>6703</v>
      </c>
    </row>
    <row r="1622" spans="1:36" x14ac:dyDescent="0.2">
      <c r="A1622" s="5">
        <v>1629</v>
      </c>
      <c r="B1622" s="59">
        <v>330120095173</v>
      </c>
      <c r="C1622" s="82">
        <v>800217400806</v>
      </c>
      <c r="D1622" s="136" t="s">
        <v>2922</v>
      </c>
      <c r="E1622" s="52" t="s">
        <v>2923</v>
      </c>
      <c r="F1622" s="52" t="s">
        <v>2848</v>
      </c>
      <c r="G1622" s="58">
        <v>11</v>
      </c>
      <c r="H1622" s="58"/>
      <c r="I1622" s="52">
        <v>13477407</v>
      </c>
      <c r="J1622" s="59">
        <v>98992</v>
      </c>
      <c r="K1622" s="51"/>
      <c r="L1622" s="52"/>
      <c r="M1622" s="22">
        <v>2992</v>
      </c>
      <c r="N1622" s="22"/>
      <c r="O1622" s="23">
        <v>1</v>
      </c>
      <c r="P1622" s="23">
        <v>1</v>
      </c>
      <c r="Q1622" s="19">
        <f t="shared" si="400"/>
        <v>-2992</v>
      </c>
      <c r="R1622" s="19">
        <f t="shared" si="401"/>
        <v>-2992</v>
      </c>
      <c r="S1622" s="5">
        <f t="shared" si="438"/>
        <v>1</v>
      </c>
      <c r="T1622" s="5">
        <f t="shared" si="439"/>
        <v>3152</v>
      </c>
      <c r="U1622" s="5">
        <f t="shared" si="437"/>
        <v>922369.76</v>
      </c>
      <c r="V1622" s="24">
        <v>0</v>
      </c>
      <c r="W1622" s="12">
        <f t="shared" si="435"/>
        <v>-380402.88</v>
      </c>
      <c r="X1622" s="12">
        <f t="shared" si="436"/>
        <v>-495146.08</v>
      </c>
      <c r="Y1622" s="12">
        <f t="shared" ref="Y1622:Y1683" si="440">W1622+X1622+AC1622</f>
        <v>-875548.96</v>
      </c>
      <c r="Z1622" s="52"/>
      <c r="AA1622" s="25">
        <f t="shared" si="399"/>
        <v>0</v>
      </c>
      <c r="AB1622" s="25"/>
      <c r="AC1622" s="25"/>
      <c r="AD1622" s="25"/>
      <c r="AE1622" s="24">
        <v>1</v>
      </c>
      <c r="AF1622" s="24"/>
      <c r="AG1622" s="52"/>
      <c r="AH1622" s="22" t="s">
        <v>614</v>
      </c>
      <c r="AI1622" s="26"/>
      <c r="AJ1622" s="22" t="s">
        <v>6703</v>
      </c>
    </row>
    <row r="1623" spans="1:36" x14ac:dyDescent="0.2">
      <c r="A1623" s="5">
        <v>1631</v>
      </c>
      <c r="B1623" s="59">
        <v>330100213854</v>
      </c>
      <c r="C1623" s="82">
        <v>20641003044</v>
      </c>
      <c r="D1623" s="136" t="s">
        <v>2924</v>
      </c>
      <c r="E1623" s="52" t="s">
        <v>2925</v>
      </c>
      <c r="F1623" s="52"/>
      <c r="G1623" s="58"/>
      <c r="H1623" s="58"/>
      <c r="I1623" s="52">
        <v>2500855</v>
      </c>
      <c r="J1623" s="59">
        <v>828030</v>
      </c>
      <c r="K1623" s="51"/>
      <c r="L1623" s="52"/>
      <c r="M1623" s="52">
        <v>719</v>
      </c>
      <c r="N1623" s="52"/>
      <c r="O1623" s="23">
        <v>1</v>
      </c>
      <c r="P1623" s="23">
        <v>1</v>
      </c>
      <c r="Q1623" s="19">
        <f t="shared" si="400"/>
        <v>-719</v>
      </c>
      <c r="R1623" s="19">
        <f t="shared" si="401"/>
        <v>-719</v>
      </c>
      <c r="S1623" s="5">
        <f t="shared" si="438"/>
        <v>0</v>
      </c>
      <c r="T1623" s="5">
        <f t="shared" si="439"/>
        <v>0</v>
      </c>
      <c r="U1623" s="5">
        <f t="shared" si="437"/>
        <v>0</v>
      </c>
      <c r="V1623" s="24">
        <v>0</v>
      </c>
      <c r="W1623" s="12">
        <f t="shared" si="435"/>
        <v>-91413.66</v>
      </c>
      <c r="X1623" s="12">
        <f t="shared" si="436"/>
        <v>-118987.31000000001</v>
      </c>
      <c r="Y1623" s="12">
        <f t="shared" si="440"/>
        <v>-210400.97000000003</v>
      </c>
      <c r="Z1623" s="52"/>
      <c r="AA1623" s="25">
        <f t="shared" si="399"/>
        <v>0</v>
      </c>
      <c r="AB1623" s="25"/>
      <c r="AC1623" s="25"/>
      <c r="AD1623" s="25"/>
      <c r="AE1623" s="24">
        <v>1</v>
      </c>
      <c r="AF1623" s="24"/>
      <c r="AG1623" s="52"/>
      <c r="AH1623" s="22" t="s">
        <v>6572</v>
      </c>
      <c r="AI1623" s="26"/>
      <c r="AJ1623" s="22" t="s">
        <v>6703</v>
      </c>
    </row>
    <row r="1624" spans="1:36" x14ac:dyDescent="0.2">
      <c r="A1624" s="5">
        <v>1632</v>
      </c>
      <c r="B1624" s="59">
        <v>330100213854</v>
      </c>
      <c r="C1624" s="82">
        <v>20641003044</v>
      </c>
      <c r="D1624" s="136" t="s">
        <v>2924</v>
      </c>
      <c r="E1624" s="50" t="s">
        <v>2926</v>
      </c>
      <c r="F1624" s="50"/>
      <c r="G1624" s="49"/>
      <c r="H1624" s="49"/>
      <c r="I1624" s="50">
        <v>8647315</v>
      </c>
      <c r="J1624" s="109">
        <v>37984</v>
      </c>
      <c r="K1624" s="51"/>
      <c r="L1624" s="109"/>
      <c r="M1624" s="109">
        <v>390</v>
      </c>
      <c r="N1624" s="109"/>
      <c r="O1624" s="23">
        <v>1</v>
      </c>
      <c r="P1624" s="23">
        <v>1</v>
      </c>
      <c r="Q1624" s="19">
        <f t="shared" si="400"/>
        <v>-390</v>
      </c>
      <c r="R1624" s="19">
        <f t="shared" si="401"/>
        <v>-390</v>
      </c>
      <c r="S1624" s="5">
        <f t="shared" si="438"/>
        <v>0</v>
      </c>
      <c r="T1624" s="5">
        <f t="shared" si="439"/>
        <v>0</v>
      </c>
      <c r="U1624" s="5">
        <f t="shared" si="437"/>
        <v>0</v>
      </c>
      <c r="V1624" s="24">
        <v>0</v>
      </c>
      <c r="W1624" s="12">
        <f t="shared" si="435"/>
        <v>-49584.6</v>
      </c>
      <c r="X1624" s="12">
        <f t="shared" si="436"/>
        <v>-64541.100000000006</v>
      </c>
      <c r="Y1624" s="12">
        <f t="shared" si="440"/>
        <v>-114125.70000000001</v>
      </c>
      <c r="Z1624" s="52"/>
      <c r="AA1624" s="25">
        <f t="shared" si="399"/>
        <v>0</v>
      </c>
      <c r="AB1624" s="25"/>
      <c r="AC1624" s="25"/>
      <c r="AD1624" s="25"/>
      <c r="AE1624" s="24">
        <v>1</v>
      </c>
      <c r="AF1624" s="24"/>
      <c r="AG1624" s="109"/>
      <c r="AH1624" s="22" t="s">
        <v>6572</v>
      </c>
      <c r="AI1624" s="26"/>
      <c r="AJ1624" s="22" t="s">
        <v>6703</v>
      </c>
    </row>
    <row r="1625" spans="1:36" x14ac:dyDescent="0.2">
      <c r="A1625" s="5">
        <v>1633</v>
      </c>
      <c r="B1625" s="59">
        <v>330100213854</v>
      </c>
      <c r="C1625" s="82">
        <v>20641003044</v>
      </c>
      <c r="D1625" s="136" t="s">
        <v>2924</v>
      </c>
      <c r="E1625" s="50" t="s">
        <v>2927</v>
      </c>
      <c r="F1625" s="50"/>
      <c r="G1625" s="49"/>
      <c r="H1625" s="49"/>
      <c r="I1625" s="50" t="s">
        <v>2928</v>
      </c>
      <c r="J1625" s="50">
        <v>88118</v>
      </c>
      <c r="K1625" s="51"/>
      <c r="L1625" s="109"/>
      <c r="M1625" s="109">
        <v>1813</v>
      </c>
      <c r="N1625" s="109"/>
      <c r="O1625" s="23">
        <v>1</v>
      </c>
      <c r="P1625" s="23">
        <v>1</v>
      </c>
      <c r="Q1625" s="19">
        <f t="shared" si="400"/>
        <v>-1813</v>
      </c>
      <c r="R1625" s="19">
        <f t="shared" si="401"/>
        <v>-1813</v>
      </c>
      <c r="S1625" s="5">
        <f t="shared" si="438"/>
        <v>0</v>
      </c>
      <c r="T1625" s="5">
        <f t="shared" si="439"/>
        <v>0</v>
      </c>
      <c r="U1625" s="5">
        <f t="shared" si="437"/>
        <v>0</v>
      </c>
      <c r="V1625" s="24">
        <v>0</v>
      </c>
      <c r="W1625" s="12">
        <f t="shared" si="435"/>
        <v>-230504.82</v>
      </c>
      <c r="X1625" s="12">
        <f t="shared" si="436"/>
        <v>-300033.37</v>
      </c>
      <c r="Y1625" s="12">
        <f t="shared" si="440"/>
        <v>-530538.18999999994</v>
      </c>
      <c r="Z1625" s="52"/>
      <c r="AA1625" s="25">
        <f t="shared" si="399"/>
        <v>0</v>
      </c>
      <c r="AB1625" s="25"/>
      <c r="AC1625" s="25"/>
      <c r="AD1625" s="25"/>
      <c r="AE1625" s="24">
        <v>1</v>
      </c>
      <c r="AF1625" s="24"/>
      <c r="AG1625" s="109"/>
      <c r="AH1625" s="22" t="s">
        <v>6598</v>
      </c>
      <c r="AI1625" s="26"/>
      <c r="AJ1625" s="22" t="s">
        <v>6703</v>
      </c>
    </row>
    <row r="1626" spans="1:36" x14ac:dyDescent="0.2">
      <c r="A1626" s="5">
        <v>1634</v>
      </c>
      <c r="B1626" s="59">
        <v>330100213854</v>
      </c>
      <c r="C1626" s="82">
        <v>20641003044</v>
      </c>
      <c r="D1626" s="136" t="s">
        <v>2924</v>
      </c>
      <c r="E1626" s="50" t="s">
        <v>2929</v>
      </c>
      <c r="F1626" s="50"/>
      <c r="G1626" s="49"/>
      <c r="H1626" s="49"/>
      <c r="I1626" s="50">
        <v>98199702</v>
      </c>
      <c r="J1626" s="50">
        <v>51621</v>
      </c>
      <c r="K1626" s="51"/>
      <c r="L1626" s="109"/>
      <c r="M1626" s="109">
        <v>499</v>
      </c>
      <c r="N1626" s="109"/>
      <c r="O1626" s="23">
        <v>1</v>
      </c>
      <c r="P1626" s="23">
        <v>1</v>
      </c>
      <c r="Q1626" s="19">
        <f t="shared" si="400"/>
        <v>-499</v>
      </c>
      <c r="R1626" s="19">
        <f t="shared" si="401"/>
        <v>-499</v>
      </c>
      <c r="S1626" s="5">
        <f t="shared" si="438"/>
        <v>0</v>
      </c>
      <c r="T1626" s="5">
        <f t="shared" si="439"/>
        <v>0</v>
      </c>
      <c r="U1626" s="5">
        <f t="shared" si="437"/>
        <v>0</v>
      </c>
      <c r="V1626" s="24">
        <v>0</v>
      </c>
      <c r="W1626" s="12">
        <f t="shared" si="435"/>
        <v>-63442.86</v>
      </c>
      <c r="X1626" s="12">
        <f t="shared" si="436"/>
        <v>-82579.510000000009</v>
      </c>
      <c r="Y1626" s="12">
        <f t="shared" si="440"/>
        <v>-146022.37</v>
      </c>
      <c r="Z1626" s="52"/>
      <c r="AA1626" s="25">
        <f t="shared" si="399"/>
        <v>0</v>
      </c>
      <c r="AB1626" s="25"/>
      <c r="AC1626" s="25"/>
      <c r="AD1626" s="25"/>
      <c r="AE1626" s="24">
        <v>1</v>
      </c>
      <c r="AF1626" s="24"/>
      <c r="AG1626" s="109"/>
      <c r="AH1626" s="22" t="s">
        <v>6572</v>
      </c>
      <c r="AI1626" s="26"/>
      <c r="AJ1626" s="22" t="s">
        <v>6703</v>
      </c>
    </row>
    <row r="1627" spans="1:36" x14ac:dyDescent="0.2">
      <c r="A1627" s="5">
        <v>1635</v>
      </c>
      <c r="B1627" s="59">
        <v>330100213854</v>
      </c>
      <c r="C1627" s="82">
        <v>20641003044</v>
      </c>
      <c r="D1627" s="136" t="s">
        <v>2924</v>
      </c>
      <c r="E1627" s="50" t="s">
        <v>2930</v>
      </c>
      <c r="F1627" s="50"/>
      <c r="G1627" s="49"/>
      <c r="H1627" s="49"/>
      <c r="I1627" s="50">
        <v>50977</v>
      </c>
      <c r="J1627" s="50">
        <v>501001</v>
      </c>
      <c r="K1627" s="51"/>
      <c r="L1627" s="109"/>
      <c r="M1627" s="109">
        <v>587</v>
      </c>
      <c r="N1627" s="109"/>
      <c r="O1627" s="23">
        <v>1</v>
      </c>
      <c r="P1627" s="23">
        <v>1</v>
      </c>
      <c r="Q1627" s="19">
        <f t="shared" si="400"/>
        <v>-587</v>
      </c>
      <c r="R1627" s="19">
        <f t="shared" si="401"/>
        <v>-587</v>
      </c>
      <c r="S1627" s="5">
        <f t="shared" si="438"/>
        <v>0</v>
      </c>
      <c r="T1627" s="5">
        <f t="shared" si="439"/>
        <v>0</v>
      </c>
      <c r="U1627" s="5">
        <f t="shared" si="437"/>
        <v>0</v>
      </c>
      <c r="V1627" s="24">
        <v>0</v>
      </c>
      <c r="W1627" s="12">
        <f t="shared" si="435"/>
        <v>-74631.180000000008</v>
      </c>
      <c r="X1627" s="12">
        <f t="shared" si="436"/>
        <v>-97142.63</v>
      </c>
      <c r="Y1627" s="12">
        <f t="shared" si="440"/>
        <v>-171773.81</v>
      </c>
      <c r="Z1627" s="52"/>
      <c r="AA1627" s="25">
        <f t="shared" si="399"/>
        <v>0</v>
      </c>
      <c r="AB1627" s="25"/>
      <c r="AC1627" s="25"/>
      <c r="AD1627" s="25"/>
      <c r="AE1627" s="24">
        <v>1</v>
      </c>
      <c r="AF1627" s="24"/>
      <c r="AG1627" s="109"/>
      <c r="AH1627" s="22" t="s">
        <v>6572</v>
      </c>
      <c r="AI1627" s="26"/>
      <c r="AJ1627" s="22" t="s">
        <v>6703</v>
      </c>
    </row>
    <row r="1628" spans="1:36" x14ac:dyDescent="0.2">
      <c r="A1628" s="5">
        <v>1636</v>
      </c>
      <c r="B1628" s="46">
        <v>330100213854</v>
      </c>
      <c r="C1628" s="47">
        <v>20641003044</v>
      </c>
      <c r="D1628" s="50" t="s">
        <v>2924</v>
      </c>
      <c r="E1628" s="50" t="s">
        <v>2931</v>
      </c>
      <c r="F1628" s="50"/>
      <c r="G1628" s="49"/>
      <c r="H1628" s="49"/>
      <c r="I1628" s="109">
        <v>21532</v>
      </c>
      <c r="J1628" s="50">
        <v>17117516</v>
      </c>
      <c r="K1628" s="51"/>
      <c r="L1628" s="109"/>
      <c r="M1628" s="109">
        <v>134</v>
      </c>
      <c r="N1628" s="109"/>
      <c r="O1628" s="23">
        <v>1</v>
      </c>
      <c r="P1628" s="23">
        <v>1</v>
      </c>
      <c r="Q1628" s="19">
        <f t="shared" si="400"/>
        <v>-134</v>
      </c>
      <c r="R1628" s="19">
        <f t="shared" si="401"/>
        <v>-134</v>
      </c>
      <c r="S1628" s="5">
        <f t="shared" si="438"/>
        <v>0</v>
      </c>
      <c r="T1628" s="5">
        <f t="shared" si="439"/>
        <v>0</v>
      </c>
      <c r="U1628" s="5">
        <f t="shared" si="437"/>
        <v>0</v>
      </c>
      <c r="V1628" s="24">
        <v>0</v>
      </c>
      <c r="W1628" s="12">
        <f t="shared" si="435"/>
        <v>-17036.759999999998</v>
      </c>
      <c r="X1628" s="12">
        <f t="shared" si="436"/>
        <v>-22175.66</v>
      </c>
      <c r="Y1628" s="12">
        <f t="shared" si="440"/>
        <v>-39212.42</v>
      </c>
      <c r="Z1628" s="52"/>
      <c r="AA1628" s="25">
        <f t="shared" si="399"/>
        <v>0</v>
      </c>
      <c r="AB1628" s="25"/>
      <c r="AC1628" s="25"/>
      <c r="AD1628" s="25"/>
      <c r="AE1628" s="24">
        <v>1</v>
      </c>
      <c r="AF1628" s="24"/>
      <c r="AG1628" s="109"/>
      <c r="AH1628" s="22" t="s">
        <v>6572</v>
      </c>
      <c r="AI1628" s="26"/>
      <c r="AJ1628" s="22" t="s">
        <v>6703</v>
      </c>
    </row>
    <row r="1629" spans="1:36" x14ac:dyDescent="0.2">
      <c r="A1629" s="5">
        <v>1637</v>
      </c>
      <c r="B1629" s="46">
        <v>330413281512</v>
      </c>
      <c r="C1629" s="47">
        <v>800308302187</v>
      </c>
      <c r="D1629" s="109" t="s">
        <v>2932</v>
      </c>
      <c r="E1629" s="50" t="s">
        <v>2933</v>
      </c>
      <c r="F1629" s="50"/>
      <c r="G1629" s="49"/>
      <c r="H1629" s="49"/>
      <c r="I1629" s="50">
        <v>368411</v>
      </c>
      <c r="J1629" s="50">
        <v>2789</v>
      </c>
      <c r="K1629" s="51"/>
      <c r="L1629" s="109"/>
      <c r="M1629" s="22">
        <v>659</v>
      </c>
      <c r="N1629" s="22"/>
      <c r="O1629" s="23">
        <v>1</v>
      </c>
      <c r="P1629" s="23">
        <v>1</v>
      </c>
      <c r="Q1629" s="19">
        <f t="shared" si="400"/>
        <v>-659</v>
      </c>
      <c r="R1629" s="19">
        <f t="shared" si="401"/>
        <v>-659</v>
      </c>
      <c r="S1629" s="5">
        <f t="shared" si="438"/>
        <v>1</v>
      </c>
      <c r="T1629" s="5">
        <f t="shared" si="439"/>
        <v>819</v>
      </c>
      <c r="U1629" s="5">
        <f t="shared" si="437"/>
        <v>239663.97</v>
      </c>
      <c r="V1629" s="24">
        <v>0</v>
      </c>
      <c r="W1629" s="12">
        <f t="shared" si="435"/>
        <v>-83785.259999999995</v>
      </c>
      <c r="X1629" s="12">
        <f t="shared" si="436"/>
        <v>-109057.91</v>
      </c>
      <c r="Y1629" s="12">
        <f t="shared" si="440"/>
        <v>-192843.16999999998</v>
      </c>
      <c r="Z1629" s="52"/>
      <c r="AA1629" s="25">
        <f t="shared" si="399"/>
        <v>0</v>
      </c>
      <c r="AB1629" s="25"/>
      <c r="AC1629" s="25"/>
      <c r="AD1629" s="25"/>
      <c r="AE1629" s="24"/>
      <c r="AF1629" s="24"/>
      <c r="AG1629" s="109"/>
      <c r="AH1629" s="22" t="s">
        <v>614</v>
      </c>
      <c r="AI1629" s="26"/>
      <c r="AJ1629" s="22" t="s">
        <v>6703</v>
      </c>
    </row>
    <row r="1630" spans="1:36" x14ac:dyDescent="0.2">
      <c r="A1630" s="5">
        <v>1638</v>
      </c>
      <c r="B1630" s="46">
        <v>330120261919</v>
      </c>
      <c r="C1630" s="47">
        <v>850728301528</v>
      </c>
      <c r="D1630" s="52" t="s">
        <v>2934</v>
      </c>
      <c r="E1630" s="50" t="s">
        <v>2935</v>
      </c>
      <c r="F1630" s="50" t="s">
        <v>1572</v>
      </c>
      <c r="G1630" s="49" t="s">
        <v>49</v>
      </c>
      <c r="H1630" s="49"/>
      <c r="I1630" s="50" t="s">
        <v>2936</v>
      </c>
      <c r="J1630" s="50">
        <v>5677897</v>
      </c>
      <c r="K1630" s="51"/>
      <c r="L1630" s="109"/>
      <c r="M1630" s="22">
        <v>347</v>
      </c>
      <c r="N1630" s="22"/>
      <c r="O1630" s="23">
        <v>1</v>
      </c>
      <c r="P1630" s="23">
        <v>1</v>
      </c>
      <c r="Q1630" s="19">
        <f t="shared" si="400"/>
        <v>-347</v>
      </c>
      <c r="R1630" s="19">
        <f t="shared" si="401"/>
        <v>-347</v>
      </c>
      <c r="S1630" s="5">
        <f t="shared" si="438"/>
        <v>0</v>
      </c>
      <c r="T1630" s="5">
        <f t="shared" si="439"/>
        <v>0</v>
      </c>
      <c r="U1630" s="5">
        <f t="shared" si="437"/>
        <v>0</v>
      </c>
      <c r="V1630" s="24">
        <v>0</v>
      </c>
      <c r="W1630" s="12">
        <f t="shared" si="435"/>
        <v>-44117.58</v>
      </c>
      <c r="X1630" s="12">
        <f t="shared" si="436"/>
        <v>-57425.030000000006</v>
      </c>
      <c r="Y1630" s="12">
        <f t="shared" si="440"/>
        <v>-101542.61000000002</v>
      </c>
      <c r="Z1630" s="52"/>
      <c r="AA1630" s="25">
        <f t="shared" si="399"/>
        <v>0</v>
      </c>
      <c r="AB1630" s="25"/>
      <c r="AC1630" s="25"/>
      <c r="AD1630" s="25"/>
      <c r="AE1630" s="24">
        <v>1</v>
      </c>
      <c r="AF1630" s="24"/>
      <c r="AG1630" s="109"/>
      <c r="AH1630" s="22" t="s">
        <v>6613</v>
      </c>
      <c r="AI1630" s="26"/>
      <c r="AJ1630" s="22" t="s">
        <v>6703</v>
      </c>
    </row>
    <row r="1631" spans="1:36" x14ac:dyDescent="0.2">
      <c r="A1631" s="5">
        <v>1639</v>
      </c>
      <c r="B1631" s="46"/>
      <c r="C1631" s="47">
        <v>0</v>
      </c>
      <c r="D1631" s="52" t="s">
        <v>2937</v>
      </c>
      <c r="E1631" s="50" t="s">
        <v>2938</v>
      </c>
      <c r="F1631" s="50" t="s">
        <v>771</v>
      </c>
      <c r="G1631" s="49">
        <v>11</v>
      </c>
      <c r="H1631" s="49"/>
      <c r="I1631" s="50">
        <v>0</v>
      </c>
      <c r="J1631" s="50">
        <v>0</v>
      </c>
      <c r="K1631" s="51"/>
      <c r="L1631" s="109"/>
      <c r="M1631" s="22">
        <v>56</v>
      </c>
      <c r="N1631" s="22"/>
      <c r="O1631" s="23">
        <v>1</v>
      </c>
      <c r="P1631" s="23">
        <v>0</v>
      </c>
      <c r="Q1631" s="19">
        <f t="shared" si="400"/>
        <v>-56</v>
      </c>
      <c r="R1631" s="19">
        <f t="shared" si="401"/>
        <v>0</v>
      </c>
      <c r="S1631" s="5">
        <f t="shared" si="438"/>
        <v>1</v>
      </c>
      <c r="T1631" s="5">
        <f t="shared" si="439"/>
        <v>216</v>
      </c>
      <c r="U1631" s="5">
        <f t="shared" si="437"/>
        <v>63208.08</v>
      </c>
      <c r="V1631" s="24">
        <v>0</v>
      </c>
      <c r="W1631" s="12">
        <f t="shared" si="435"/>
        <v>-7119.84</v>
      </c>
      <c r="X1631" s="12">
        <f t="shared" si="436"/>
        <v>0</v>
      </c>
      <c r="Y1631" s="12">
        <f t="shared" si="440"/>
        <v>-7119.84</v>
      </c>
      <c r="Z1631" s="52"/>
      <c r="AA1631" s="25">
        <v>0</v>
      </c>
      <c r="AB1631" s="25"/>
      <c r="AC1631" s="25"/>
      <c r="AD1631" s="25"/>
      <c r="AE1631" s="24"/>
      <c r="AF1631" s="24"/>
      <c r="AG1631" s="109"/>
      <c r="AH1631" s="22" t="s">
        <v>614</v>
      </c>
      <c r="AI1631" s="26"/>
      <c r="AJ1631" s="22" t="s">
        <v>6703</v>
      </c>
    </row>
    <row r="1632" spans="1:36" x14ac:dyDescent="0.2">
      <c r="A1632" s="5">
        <v>1640</v>
      </c>
      <c r="B1632" s="46">
        <v>331000048435</v>
      </c>
      <c r="C1632" s="47">
        <v>940140001541</v>
      </c>
      <c r="D1632" s="52" t="s">
        <v>2939</v>
      </c>
      <c r="E1632" s="50" t="s">
        <v>2940</v>
      </c>
      <c r="F1632" s="50"/>
      <c r="G1632" s="49"/>
      <c r="H1632" s="49"/>
      <c r="I1632" s="50">
        <v>1366712</v>
      </c>
      <c r="J1632" s="50">
        <v>1524817</v>
      </c>
      <c r="K1632" s="51"/>
      <c r="L1632" s="109"/>
      <c r="M1632" s="22">
        <v>58</v>
      </c>
      <c r="N1632" s="22"/>
      <c r="O1632" s="23">
        <v>1</v>
      </c>
      <c r="P1632" s="23">
        <v>1</v>
      </c>
      <c r="Q1632" s="19">
        <f t="shared" si="400"/>
        <v>-58</v>
      </c>
      <c r="R1632" s="19">
        <f t="shared" si="401"/>
        <v>-58</v>
      </c>
      <c r="S1632" s="5">
        <f t="shared" si="438"/>
        <v>0</v>
      </c>
      <c r="T1632" s="5">
        <f t="shared" si="439"/>
        <v>0</v>
      </c>
      <c r="U1632" s="5">
        <f t="shared" si="437"/>
        <v>0</v>
      </c>
      <c r="V1632" s="24">
        <v>0</v>
      </c>
      <c r="W1632" s="12">
        <f t="shared" si="435"/>
        <v>-7374.12</v>
      </c>
      <c r="X1632" s="12">
        <f t="shared" si="436"/>
        <v>-9598.42</v>
      </c>
      <c r="Y1632" s="12">
        <f t="shared" si="440"/>
        <v>-16972.54</v>
      </c>
      <c r="Z1632" s="67"/>
      <c r="AA1632" s="25">
        <f t="shared" si="399"/>
        <v>0</v>
      </c>
      <c r="AB1632" s="25"/>
      <c r="AC1632" s="25"/>
      <c r="AD1632" s="25"/>
      <c r="AE1632" s="24"/>
      <c r="AF1632" s="24"/>
      <c r="AG1632" s="109"/>
      <c r="AH1632" s="22" t="s">
        <v>721</v>
      </c>
      <c r="AI1632" s="26"/>
      <c r="AJ1632" s="22" t="s">
        <v>6703</v>
      </c>
    </row>
    <row r="1633" spans="1:36" x14ac:dyDescent="0.2">
      <c r="A1633" s="5">
        <v>1641</v>
      </c>
      <c r="B1633" s="46"/>
      <c r="C1633" s="47">
        <v>10240006116</v>
      </c>
      <c r="D1633" s="50" t="s">
        <v>2941</v>
      </c>
      <c r="E1633" s="50" t="s">
        <v>2942</v>
      </c>
      <c r="F1633" s="50" t="s">
        <v>2544</v>
      </c>
      <c r="G1633" s="49">
        <v>26</v>
      </c>
      <c r="H1633" s="49">
        <v>15</v>
      </c>
      <c r="I1633" s="50">
        <v>15490692</v>
      </c>
      <c r="J1633" s="50">
        <v>122188</v>
      </c>
      <c r="K1633" s="51"/>
      <c r="L1633" s="109"/>
      <c r="M1633" s="22">
        <v>237</v>
      </c>
      <c r="N1633" s="22"/>
      <c r="O1633" s="23">
        <v>1</v>
      </c>
      <c r="P1633" s="23">
        <v>1</v>
      </c>
      <c r="Q1633" s="19">
        <f t="shared" si="400"/>
        <v>-237</v>
      </c>
      <c r="R1633" s="19">
        <f t="shared" si="401"/>
        <v>-237</v>
      </c>
      <c r="S1633" s="5">
        <f t="shared" si="438"/>
        <v>0</v>
      </c>
      <c r="T1633" s="5">
        <f t="shared" si="439"/>
        <v>0</v>
      </c>
      <c r="U1633" s="5">
        <f t="shared" si="437"/>
        <v>0</v>
      </c>
      <c r="V1633" s="24">
        <v>0</v>
      </c>
      <c r="W1633" s="12">
        <f t="shared" si="435"/>
        <v>-30132.18</v>
      </c>
      <c r="X1633" s="12">
        <f t="shared" si="436"/>
        <v>-39221.130000000005</v>
      </c>
      <c r="Y1633" s="12">
        <f t="shared" si="440"/>
        <v>-69353.31</v>
      </c>
      <c r="Z1633" s="52"/>
      <c r="AA1633" s="25">
        <f t="shared" si="399"/>
        <v>0</v>
      </c>
      <c r="AB1633" s="25"/>
      <c r="AC1633" s="25"/>
      <c r="AD1633" s="25"/>
      <c r="AE1633" s="24">
        <v>1</v>
      </c>
      <c r="AF1633" s="24"/>
      <c r="AG1633" s="109"/>
      <c r="AH1633" s="22" t="s">
        <v>721</v>
      </c>
      <c r="AI1633" s="26"/>
      <c r="AJ1633" s="22" t="s">
        <v>6703</v>
      </c>
    </row>
    <row r="1634" spans="1:36" x14ac:dyDescent="0.2">
      <c r="A1634" s="5">
        <v>1642</v>
      </c>
      <c r="B1634" s="46">
        <v>331000048435</v>
      </c>
      <c r="C1634" s="47">
        <v>951040000594</v>
      </c>
      <c r="D1634" s="50" t="s">
        <v>2943</v>
      </c>
      <c r="E1634" s="50" t="s">
        <v>2944</v>
      </c>
      <c r="F1634" s="50" t="s">
        <v>787</v>
      </c>
      <c r="G1634" s="49">
        <v>28</v>
      </c>
      <c r="H1634" s="49">
        <v>16</v>
      </c>
      <c r="I1634" s="129">
        <v>98304978</v>
      </c>
      <c r="J1634" s="129">
        <v>829763</v>
      </c>
      <c r="K1634" s="51"/>
      <c r="L1634" s="109"/>
      <c r="M1634" s="22">
        <v>1372</v>
      </c>
      <c r="N1634" s="22"/>
      <c r="O1634" s="23">
        <v>1</v>
      </c>
      <c r="P1634" s="23">
        <v>1</v>
      </c>
      <c r="Q1634" s="19">
        <f t="shared" si="400"/>
        <v>-1372</v>
      </c>
      <c r="R1634" s="19">
        <f t="shared" si="401"/>
        <v>-1372</v>
      </c>
      <c r="S1634" s="5">
        <f t="shared" si="438"/>
        <v>0</v>
      </c>
      <c r="T1634" s="5">
        <f t="shared" si="439"/>
        <v>0</v>
      </c>
      <c r="U1634" s="5">
        <f t="shared" si="437"/>
        <v>0</v>
      </c>
      <c r="V1634" s="24">
        <v>0</v>
      </c>
      <c r="W1634" s="12">
        <f t="shared" si="435"/>
        <v>-174436.08</v>
      </c>
      <c r="X1634" s="12">
        <f t="shared" si="436"/>
        <v>-227052.28</v>
      </c>
      <c r="Y1634" s="12">
        <f t="shared" si="440"/>
        <v>-401488.36</v>
      </c>
      <c r="Z1634" s="52"/>
      <c r="AA1634" s="25">
        <f t="shared" si="399"/>
        <v>0</v>
      </c>
      <c r="AB1634" s="25"/>
      <c r="AC1634" s="25"/>
      <c r="AD1634" s="25"/>
      <c r="AE1634" s="24"/>
      <c r="AF1634" s="24"/>
      <c r="AG1634" s="109"/>
      <c r="AH1634" s="22" t="s">
        <v>721</v>
      </c>
      <c r="AI1634" s="26"/>
      <c r="AJ1634" s="22" t="s">
        <v>6703</v>
      </c>
    </row>
    <row r="1635" spans="1:36" x14ac:dyDescent="0.2">
      <c r="A1635" s="5">
        <v>1643</v>
      </c>
      <c r="B1635" s="46">
        <v>331000048435</v>
      </c>
      <c r="C1635" s="47">
        <v>951040000594</v>
      </c>
      <c r="D1635" s="50" t="s">
        <v>2943</v>
      </c>
      <c r="E1635" s="50" t="s">
        <v>2944</v>
      </c>
      <c r="F1635" s="50" t="s">
        <v>787</v>
      </c>
      <c r="G1635" s="49">
        <v>28</v>
      </c>
      <c r="H1635" s="49">
        <v>16</v>
      </c>
      <c r="I1635" s="19">
        <v>0</v>
      </c>
      <c r="J1635" s="50"/>
      <c r="K1635" s="51"/>
      <c r="L1635" s="109"/>
      <c r="M1635" s="22">
        <v>2483</v>
      </c>
      <c r="N1635" s="22"/>
      <c r="O1635" s="23">
        <v>1</v>
      </c>
      <c r="P1635" s="23">
        <v>1</v>
      </c>
      <c r="Q1635" s="19">
        <f t="shared" si="400"/>
        <v>-2483</v>
      </c>
      <c r="R1635" s="19">
        <f t="shared" si="401"/>
        <v>-2483</v>
      </c>
      <c r="S1635" s="5">
        <f t="shared" si="438"/>
        <v>0</v>
      </c>
      <c r="T1635" s="5">
        <f t="shared" si="439"/>
        <v>0</v>
      </c>
      <c r="U1635" s="5">
        <f t="shared" si="437"/>
        <v>0</v>
      </c>
      <c r="V1635" s="24">
        <v>0</v>
      </c>
      <c r="W1635" s="12">
        <f t="shared" si="435"/>
        <v>-315688.62</v>
      </c>
      <c r="X1635" s="12">
        <f t="shared" si="436"/>
        <v>-410911.67000000004</v>
      </c>
      <c r="Y1635" s="12">
        <f t="shared" si="440"/>
        <v>-726600.29</v>
      </c>
      <c r="Z1635" s="52"/>
      <c r="AA1635" s="25">
        <f t="shared" si="399"/>
        <v>0</v>
      </c>
      <c r="AB1635" s="25"/>
      <c r="AC1635" s="25"/>
      <c r="AD1635" s="25"/>
      <c r="AE1635" s="24"/>
      <c r="AF1635" s="24"/>
      <c r="AG1635" s="109"/>
      <c r="AH1635" s="22" t="s">
        <v>721</v>
      </c>
      <c r="AI1635" s="26"/>
      <c r="AJ1635" s="22" t="s">
        <v>6703</v>
      </c>
    </row>
    <row r="1636" spans="1:36" x14ac:dyDescent="0.2">
      <c r="A1636" s="5">
        <v>1644</v>
      </c>
      <c r="B1636" s="46"/>
      <c r="C1636" s="47">
        <v>601225402321</v>
      </c>
      <c r="D1636" s="50" t="s">
        <v>2945</v>
      </c>
      <c r="E1636" s="50" t="s">
        <v>2946</v>
      </c>
      <c r="F1636" s="50" t="s">
        <v>787</v>
      </c>
      <c r="G1636" s="49">
        <v>24</v>
      </c>
      <c r="H1636" s="49">
        <v>1</v>
      </c>
      <c r="I1636" s="50" t="s">
        <v>2947</v>
      </c>
      <c r="J1636" s="50">
        <v>829763</v>
      </c>
      <c r="K1636" s="51"/>
      <c r="L1636" s="109"/>
      <c r="M1636" s="109">
        <v>765</v>
      </c>
      <c r="N1636" s="109"/>
      <c r="O1636" s="23">
        <v>1</v>
      </c>
      <c r="P1636" s="23">
        <v>1</v>
      </c>
      <c r="Q1636" s="19">
        <f t="shared" si="400"/>
        <v>-765</v>
      </c>
      <c r="R1636" s="19">
        <f t="shared" si="401"/>
        <v>-765</v>
      </c>
      <c r="S1636" s="5">
        <f t="shared" si="438"/>
        <v>0</v>
      </c>
      <c r="T1636" s="5">
        <f t="shared" si="439"/>
        <v>0</v>
      </c>
      <c r="U1636" s="5">
        <f t="shared" si="437"/>
        <v>0</v>
      </c>
      <c r="V1636" s="24">
        <v>0</v>
      </c>
      <c r="W1636" s="12">
        <f t="shared" si="435"/>
        <v>-97262.1</v>
      </c>
      <c r="X1636" s="12">
        <f t="shared" si="436"/>
        <v>-126599.85</v>
      </c>
      <c r="Y1636" s="12">
        <f t="shared" si="440"/>
        <v>-223861.95</v>
      </c>
      <c r="Z1636" s="52"/>
      <c r="AA1636" s="25">
        <f t="shared" si="399"/>
        <v>0</v>
      </c>
      <c r="AB1636" s="25"/>
      <c r="AC1636" s="25"/>
      <c r="AD1636" s="25"/>
      <c r="AE1636" s="24">
        <v>1</v>
      </c>
      <c r="AF1636" s="24"/>
      <c r="AG1636" s="109"/>
      <c r="AH1636" s="22" t="s">
        <v>721</v>
      </c>
      <c r="AI1636" s="26"/>
      <c r="AJ1636" s="22" t="s">
        <v>6703</v>
      </c>
    </row>
    <row r="1637" spans="1:36" x14ac:dyDescent="0.2">
      <c r="A1637" s="5">
        <v>1645</v>
      </c>
      <c r="B1637" s="59">
        <v>331012483874</v>
      </c>
      <c r="C1637" s="17">
        <v>660721401992</v>
      </c>
      <c r="D1637" s="115" t="s">
        <v>2948</v>
      </c>
      <c r="E1637" s="52" t="s">
        <v>2949</v>
      </c>
      <c r="F1637" s="52" t="s">
        <v>787</v>
      </c>
      <c r="G1637" s="58">
        <v>32</v>
      </c>
      <c r="H1637" s="58"/>
      <c r="I1637" s="50">
        <v>15414594</v>
      </c>
      <c r="J1637" s="50">
        <v>2419</v>
      </c>
      <c r="K1637" s="51"/>
      <c r="L1637" s="109"/>
      <c r="M1637" s="22">
        <v>264</v>
      </c>
      <c r="N1637" s="22"/>
      <c r="O1637" s="23">
        <v>1</v>
      </c>
      <c r="P1637" s="23">
        <v>1</v>
      </c>
      <c r="Q1637" s="19">
        <f t="shared" si="400"/>
        <v>-264</v>
      </c>
      <c r="R1637" s="19">
        <f t="shared" si="401"/>
        <v>-264</v>
      </c>
      <c r="S1637" s="5">
        <f t="shared" si="438"/>
        <v>0</v>
      </c>
      <c r="T1637" s="5">
        <f t="shared" si="439"/>
        <v>0</v>
      </c>
      <c r="U1637" s="5">
        <f t="shared" si="437"/>
        <v>0</v>
      </c>
      <c r="V1637" s="24">
        <v>0</v>
      </c>
      <c r="W1637" s="12">
        <f t="shared" si="435"/>
        <v>-33564.959999999999</v>
      </c>
      <c r="X1637" s="12">
        <f t="shared" si="436"/>
        <v>-43689.36</v>
      </c>
      <c r="Y1637" s="12">
        <f t="shared" si="440"/>
        <v>-77254.320000000007</v>
      </c>
      <c r="Z1637" s="52"/>
      <c r="AA1637" s="25">
        <f t="shared" si="399"/>
        <v>0</v>
      </c>
      <c r="AB1637" s="25"/>
      <c r="AC1637" s="25"/>
      <c r="AD1637" s="25"/>
      <c r="AE1637" s="24"/>
      <c r="AF1637" s="24"/>
      <c r="AG1637" s="109"/>
      <c r="AH1637" s="22" t="s">
        <v>1397</v>
      </c>
      <c r="AI1637" s="26"/>
      <c r="AJ1637" s="22" t="s">
        <v>6703</v>
      </c>
    </row>
    <row r="1638" spans="1:36" x14ac:dyDescent="0.2">
      <c r="A1638" s="5">
        <v>1646</v>
      </c>
      <c r="B1638" s="59"/>
      <c r="C1638" s="17">
        <v>721021401963</v>
      </c>
      <c r="D1638" s="115" t="s">
        <v>2950</v>
      </c>
      <c r="E1638" s="137" t="s">
        <v>2951</v>
      </c>
      <c r="F1638" s="137" t="s">
        <v>2544</v>
      </c>
      <c r="G1638" s="58">
        <v>26</v>
      </c>
      <c r="H1638" s="58">
        <v>14</v>
      </c>
      <c r="I1638" s="50" t="s">
        <v>2952</v>
      </c>
      <c r="J1638" s="50">
        <v>87768</v>
      </c>
      <c r="K1638" s="51"/>
      <c r="L1638" s="109"/>
      <c r="M1638" s="22">
        <v>84</v>
      </c>
      <c r="N1638" s="22"/>
      <c r="O1638" s="23">
        <v>1</v>
      </c>
      <c r="P1638" s="23">
        <v>1</v>
      </c>
      <c r="Q1638" s="19">
        <f t="shared" si="400"/>
        <v>-84</v>
      </c>
      <c r="R1638" s="19">
        <f t="shared" si="401"/>
        <v>-84</v>
      </c>
      <c r="S1638" s="5">
        <f t="shared" si="438"/>
        <v>0</v>
      </c>
      <c r="T1638" s="5">
        <f t="shared" si="439"/>
        <v>0</v>
      </c>
      <c r="U1638" s="5">
        <f t="shared" si="437"/>
        <v>0</v>
      </c>
      <c r="V1638" s="24">
        <v>0</v>
      </c>
      <c r="W1638" s="12">
        <f t="shared" si="435"/>
        <v>-10679.76</v>
      </c>
      <c r="X1638" s="12">
        <f t="shared" si="436"/>
        <v>-13901.16</v>
      </c>
      <c r="Y1638" s="12">
        <f t="shared" si="440"/>
        <v>-24580.92</v>
      </c>
      <c r="Z1638" s="52"/>
      <c r="AA1638" s="25">
        <f t="shared" si="399"/>
        <v>0</v>
      </c>
      <c r="AB1638" s="25"/>
      <c r="AC1638" s="25"/>
      <c r="AD1638" s="25"/>
      <c r="AE1638" s="24"/>
      <c r="AF1638" s="24"/>
      <c r="AG1638" s="109"/>
      <c r="AH1638" s="22" t="s">
        <v>1397</v>
      </c>
      <c r="AI1638" s="26"/>
      <c r="AJ1638" s="22" t="s">
        <v>6703</v>
      </c>
    </row>
    <row r="1639" spans="1:36" x14ac:dyDescent="0.2">
      <c r="A1639" s="5">
        <v>1647</v>
      </c>
      <c r="B1639" s="59">
        <v>600316016847</v>
      </c>
      <c r="C1639" s="17">
        <v>680505400150</v>
      </c>
      <c r="D1639" s="52" t="s">
        <v>2953</v>
      </c>
      <c r="E1639" s="52" t="s">
        <v>2954</v>
      </c>
      <c r="F1639" s="52" t="s">
        <v>787</v>
      </c>
      <c r="G1639" s="58">
        <v>22</v>
      </c>
      <c r="H1639" s="58">
        <v>2</v>
      </c>
      <c r="I1639" s="50" t="s">
        <v>2955</v>
      </c>
      <c r="J1639" s="50">
        <v>3457846</v>
      </c>
      <c r="K1639" s="51"/>
      <c r="L1639" s="109"/>
      <c r="M1639" s="22">
        <v>1006</v>
      </c>
      <c r="N1639" s="22"/>
      <c r="O1639" s="23">
        <v>1</v>
      </c>
      <c r="P1639" s="23">
        <v>1</v>
      </c>
      <c r="Q1639" s="19">
        <f t="shared" si="400"/>
        <v>-1006</v>
      </c>
      <c r="R1639" s="19">
        <f t="shared" si="401"/>
        <v>-1006</v>
      </c>
      <c r="S1639" s="5">
        <f t="shared" si="438"/>
        <v>0</v>
      </c>
      <c r="T1639" s="5">
        <f t="shared" si="439"/>
        <v>0</v>
      </c>
      <c r="U1639" s="5">
        <f t="shared" si="437"/>
        <v>0</v>
      </c>
      <c r="V1639" s="24">
        <v>0</v>
      </c>
      <c r="W1639" s="12">
        <f t="shared" si="435"/>
        <v>-127902.84</v>
      </c>
      <c r="X1639" s="12">
        <f t="shared" si="436"/>
        <v>-166482.94</v>
      </c>
      <c r="Y1639" s="12">
        <f t="shared" si="440"/>
        <v>-294385.78000000003</v>
      </c>
      <c r="Z1639" s="52"/>
      <c r="AA1639" s="25">
        <f t="shared" si="399"/>
        <v>0</v>
      </c>
      <c r="AB1639" s="25"/>
      <c r="AC1639" s="25"/>
      <c r="AD1639" s="25"/>
      <c r="AE1639" s="24"/>
      <c r="AF1639" s="24"/>
      <c r="AG1639" s="109"/>
      <c r="AH1639" s="22" t="s">
        <v>1397</v>
      </c>
      <c r="AI1639" s="26"/>
      <c r="AJ1639" s="22" t="s">
        <v>6703</v>
      </c>
    </row>
    <row r="1640" spans="1:36" x14ac:dyDescent="0.2">
      <c r="A1640" s="5">
        <v>1648</v>
      </c>
      <c r="B1640" s="59"/>
      <c r="C1640" s="17">
        <v>621207400389</v>
      </c>
      <c r="D1640" s="52" t="s">
        <v>2956</v>
      </c>
      <c r="E1640" s="52" t="s">
        <v>2957</v>
      </c>
      <c r="F1640" s="52" t="s">
        <v>58</v>
      </c>
      <c r="G1640" s="58">
        <v>7</v>
      </c>
      <c r="H1640" s="58">
        <v>16</v>
      </c>
      <c r="I1640" s="19">
        <v>0</v>
      </c>
      <c r="J1640" s="50"/>
      <c r="K1640" s="51"/>
      <c r="L1640" s="109"/>
      <c r="M1640" s="22">
        <v>10</v>
      </c>
      <c r="N1640" s="22"/>
      <c r="O1640" s="23">
        <v>1</v>
      </c>
      <c r="P1640" s="23">
        <v>1</v>
      </c>
      <c r="Q1640" s="19">
        <f t="shared" si="400"/>
        <v>-10</v>
      </c>
      <c r="R1640" s="19">
        <f t="shared" si="401"/>
        <v>-10</v>
      </c>
      <c r="S1640" s="5">
        <f t="shared" si="438"/>
        <v>0</v>
      </c>
      <c r="T1640" s="5">
        <f t="shared" si="439"/>
        <v>0</v>
      </c>
      <c r="U1640" s="5">
        <f t="shared" si="437"/>
        <v>0</v>
      </c>
      <c r="V1640" s="24">
        <v>0</v>
      </c>
      <c r="W1640" s="12">
        <f t="shared" si="435"/>
        <v>-1271.4000000000001</v>
      </c>
      <c r="X1640" s="12">
        <f t="shared" si="436"/>
        <v>-1654.9</v>
      </c>
      <c r="Y1640" s="12">
        <f t="shared" si="440"/>
        <v>-2926.3</v>
      </c>
      <c r="Z1640" s="52"/>
      <c r="AA1640" s="25">
        <f t="shared" si="399"/>
        <v>0</v>
      </c>
      <c r="AB1640" s="25"/>
      <c r="AC1640" s="25"/>
      <c r="AD1640" s="25"/>
      <c r="AE1640" s="24"/>
      <c r="AF1640" s="24"/>
      <c r="AG1640" s="109"/>
      <c r="AH1640" s="22" t="s">
        <v>1397</v>
      </c>
      <c r="AI1640" s="26"/>
      <c r="AJ1640" s="22" t="s">
        <v>6703</v>
      </c>
    </row>
    <row r="1641" spans="1:36" x14ac:dyDescent="0.2">
      <c r="A1641" s="5">
        <v>1649</v>
      </c>
      <c r="B1641" s="59">
        <v>331012242489</v>
      </c>
      <c r="C1641" s="17">
        <v>800121400527</v>
      </c>
      <c r="D1641" s="52" t="s">
        <v>2958</v>
      </c>
      <c r="E1641" s="52" t="s">
        <v>2959</v>
      </c>
      <c r="F1641" s="52" t="s">
        <v>1572</v>
      </c>
      <c r="G1641" s="58" t="s">
        <v>2960</v>
      </c>
      <c r="H1641" s="58">
        <v>3</v>
      </c>
      <c r="I1641" s="50" t="s">
        <v>2373</v>
      </c>
      <c r="J1641" s="50" t="s">
        <v>2620</v>
      </c>
      <c r="K1641" s="51"/>
      <c r="L1641" s="109"/>
      <c r="M1641" s="22">
        <v>175</v>
      </c>
      <c r="N1641" s="22"/>
      <c r="O1641" s="23">
        <v>0</v>
      </c>
      <c r="P1641" s="23">
        <v>1</v>
      </c>
      <c r="Q1641" s="19">
        <f t="shared" si="400"/>
        <v>0</v>
      </c>
      <c r="R1641" s="19">
        <f t="shared" si="401"/>
        <v>-175</v>
      </c>
      <c r="S1641" s="5">
        <f t="shared" si="438"/>
        <v>0</v>
      </c>
      <c r="T1641" s="5">
        <f t="shared" si="439"/>
        <v>0</v>
      </c>
      <c r="U1641" s="5">
        <f t="shared" si="437"/>
        <v>0</v>
      </c>
      <c r="V1641" s="24">
        <v>0</v>
      </c>
      <c r="W1641" s="12">
        <f t="shared" si="435"/>
        <v>0</v>
      </c>
      <c r="X1641" s="12">
        <f t="shared" si="436"/>
        <v>-28960.75</v>
      </c>
      <c r="Y1641" s="12">
        <f t="shared" si="440"/>
        <v>-28960.75</v>
      </c>
      <c r="Z1641" s="52"/>
      <c r="AA1641" s="25">
        <f t="shared" si="399"/>
        <v>175</v>
      </c>
      <c r="AB1641" s="25"/>
      <c r="AC1641" s="25"/>
      <c r="AD1641" s="25"/>
      <c r="AE1641" s="24"/>
      <c r="AF1641" s="24"/>
      <c r="AG1641" s="109"/>
      <c r="AH1641" s="22" t="s">
        <v>1397</v>
      </c>
      <c r="AI1641" s="26"/>
      <c r="AJ1641" s="22" t="s">
        <v>6703</v>
      </c>
    </row>
    <row r="1642" spans="1:36" x14ac:dyDescent="0.2">
      <c r="A1642" s="5">
        <v>1650</v>
      </c>
      <c r="B1642" s="59">
        <v>331017892689</v>
      </c>
      <c r="C1642" s="17">
        <v>790810301629</v>
      </c>
      <c r="D1642" s="52" t="s">
        <v>2961</v>
      </c>
      <c r="E1642" s="52" t="s">
        <v>2962</v>
      </c>
      <c r="F1642" s="52" t="s">
        <v>2224</v>
      </c>
      <c r="G1642" s="58">
        <v>4</v>
      </c>
      <c r="H1642" s="58">
        <v>31</v>
      </c>
      <c r="I1642" s="19">
        <v>0</v>
      </c>
      <c r="J1642" s="50"/>
      <c r="K1642" s="51"/>
      <c r="L1642" s="109"/>
      <c r="M1642" s="22">
        <v>32</v>
      </c>
      <c r="N1642" s="22"/>
      <c r="O1642" s="23">
        <v>1</v>
      </c>
      <c r="P1642" s="23">
        <v>1</v>
      </c>
      <c r="Q1642" s="19">
        <f t="shared" si="400"/>
        <v>-32</v>
      </c>
      <c r="R1642" s="19">
        <f t="shared" si="401"/>
        <v>-32</v>
      </c>
      <c r="S1642" s="5">
        <f t="shared" si="438"/>
        <v>0</v>
      </c>
      <c r="T1642" s="5">
        <f t="shared" si="439"/>
        <v>0</v>
      </c>
      <c r="U1642" s="5">
        <f t="shared" si="437"/>
        <v>0</v>
      </c>
      <c r="V1642" s="24">
        <v>0</v>
      </c>
      <c r="W1642" s="12">
        <f t="shared" si="435"/>
        <v>-4068.48</v>
      </c>
      <c r="X1642" s="12">
        <f t="shared" si="436"/>
        <v>-5295.68</v>
      </c>
      <c r="Y1642" s="12">
        <f t="shared" si="440"/>
        <v>-9364.16</v>
      </c>
      <c r="Z1642" s="52"/>
      <c r="AA1642" s="25">
        <f t="shared" si="399"/>
        <v>0</v>
      </c>
      <c r="AB1642" s="25"/>
      <c r="AC1642" s="25"/>
      <c r="AD1642" s="25"/>
      <c r="AE1642" s="24"/>
      <c r="AF1642" s="24"/>
      <c r="AG1642" s="109"/>
      <c r="AH1642" s="22" t="s">
        <v>1397</v>
      </c>
      <c r="AI1642" s="26"/>
      <c r="AJ1642" s="22" t="s">
        <v>6703</v>
      </c>
    </row>
    <row r="1643" spans="1:36" x14ac:dyDescent="0.2">
      <c r="A1643" s="5">
        <v>1651</v>
      </c>
      <c r="B1643" s="59">
        <v>331017801443</v>
      </c>
      <c r="C1643" s="82">
        <v>490325302033</v>
      </c>
      <c r="D1643" s="52" t="s">
        <v>2963</v>
      </c>
      <c r="E1643" s="52" t="s">
        <v>2964</v>
      </c>
      <c r="F1643" s="52" t="s">
        <v>2544</v>
      </c>
      <c r="G1643" s="58">
        <v>26</v>
      </c>
      <c r="H1643" s="58"/>
      <c r="I1643" s="52" t="s">
        <v>2965</v>
      </c>
      <c r="J1643" s="59">
        <v>38120</v>
      </c>
      <c r="K1643" s="51"/>
      <c r="L1643" s="52"/>
      <c r="M1643" s="22">
        <v>1059</v>
      </c>
      <c r="N1643" s="22"/>
      <c r="O1643" s="23">
        <v>1</v>
      </c>
      <c r="P1643" s="23">
        <v>1</v>
      </c>
      <c r="Q1643" s="19">
        <f t="shared" si="400"/>
        <v>-1059</v>
      </c>
      <c r="R1643" s="19">
        <f t="shared" si="401"/>
        <v>-1059</v>
      </c>
      <c r="S1643" s="5">
        <f t="shared" si="438"/>
        <v>0</v>
      </c>
      <c r="T1643" s="5">
        <f t="shared" si="439"/>
        <v>0</v>
      </c>
      <c r="U1643" s="5">
        <f t="shared" si="437"/>
        <v>0</v>
      </c>
      <c r="V1643" s="24">
        <v>0</v>
      </c>
      <c r="W1643" s="12">
        <f t="shared" si="435"/>
        <v>-134641.26</v>
      </c>
      <c r="X1643" s="12">
        <f t="shared" si="436"/>
        <v>-175253.91</v>
      </c>
      <c r="Y1643" s="12">
        <f t="shared" si="440"/>
        <v>-309895.17000000004</v>
      </c>
      <c r="Z1643" s="52"/>
      <c r="AA1643" s="25">
        <f t="shared" si="399"/>
        <v>0</v>
      </c>
      <c r="AB1643" s="25"/>
      <c r="AC1643" s="25"/>
      <c r="AD1643" s="25"/>
      <c r="AE1643" s="24">
        <v>1</v>
      </c>
      <c r="AF1643" s="24"/>
      <c r="AG1643" s="52"/>
      <c r="AH1643" s="22" t="s">
        <v>1463</v>
      </c>
      <c r="AI1643" s="26"/>
      <c r="AJ1643" s="22" t="s">
        <v>6703</v>
      </c>
    </row>
    <row r="1644" spans="1:36" x14ac:dyDescent="0.2">
      <c r="A1644" s="5">
        <v>1652</v>
      </c>
      <c r="B1644" s="59">
        <v>331000038130</v>
      </c>
      <c r="C1644" s="82">
        <v>970240004179</v>
      </c>
      <c r="D1644" s="52" t="s">
        <v>2966</v>
      </c>
      <c r="E1644" s="52" t="s">
        <v>2967</v>
      </c>
      <c r="F1644" s="52" t="s">
        <v>58</v>
      </c>
      <c r="G1644" s="58">
        <v>32</v>
      </c>
      <c r="H1644" s="58"/>
      <c r="I1644" s="52">
        <v>110373</v>
      </c>
      <c r="J1644" s="59">
        <v>852689</v>
      </c>
      <c r="K1644" s="51"/>
      <c r="L1644" s="52"/>
      <c r="M1644" s="22">
        <v>5396</v>
      </c>
      <c r="N1644" s="22"/>
      <c r="O1644" s="23">
        <v>1</v>
      </c>
      <c r="P1644" s="23">
        <v>1</v>
      </c>
      <c r="Q1644" s="19">
        <v>84.9</v>
      </c>
      <c r="R1644" s="19">
        <v>84.9</v>
      </c>
      <c r="S1644" s="5">
        <f t="shared" si="438"/>
        <v>0</v>
      </c>
      <c r="T1644" s="5">
        <f t="shared" si="439"/>
        <v>0</v>
      </c>
      <c r="U1644" s="5">
        <f t="shared" si="437"/>
        <v>0</v>
      </c>
      <c r="V1644" s="24">
        <v>0</v>
      </c>
      <c r="W1644" s="12">
        <f t="shared" si="435"/>
        <v>10794.186000000002</v>
      </c>
      <c r="X1644" s="12">
        <f t="shared" si="436"/>
        <v>14050.101000000002</v>
      </c>
      <c r="Y1644" s="12">
        <f t="shared" si="440"/>
        <v>24844.287000000004</v>
      </c>
      <c r="Z1644" s="67"/>
      <c r="AA1644" s="25">
        <f t="shared" si="399"/>
        <v>0</v>
      </c>
      <c r="AB1644" s="25"/>
      <c r="AC1644" s="25"/>
      <c r="AD1644" s="25"/>
      <c r="AE1644" s="24">
        <v>1</v>
      </c>
      <c r="AF1644" s="24"/>
      <c r="AG1644" s="88"/>
      <c r="AH1644" s="22" t="s">
        <v>727</v>
      </c>
      <c r="AI1644" s="26"/>
      <c r="AJ1644" s="22" t="s">
        <v>6703</v>
      </c>
    </row>
    <row r="1645" spans="1:36" x14ac:dyDescent="0.2">
      <c r="A1645" s="5">
        <v>1653</v>
      </c>
      <c r="B1645" s="120">
        <v>331010172967</v>
      </c>
      <c r="C1645" s="82">
        <v>740708401720</v>
      </c>
      <c r="D1645" s="52" t="s">
        <v>2968</v>
      </c>
      <c r="E1645" s="52" t="s">
        <v>2969</v>
      </c>
      <c r="F1645" s="52" t="s">
        <v>494</v>
      </c>
      <c r="G1645" s="58">
        <v>82</v>
      </c>
      <c r="H1645" s="58"/>
      <c r="I1645" s="52">
        <v>72433</v>
      </c>
      <c r="J1645" s="59">
        <v>3163233</v>
      </c>
      <c r="K1645" s="51"/>
      <c r="L1645" s="52"/>
      <c r="M1645" s="22">
        <v>359</v>
      </c>
      <c r="N1645" s="22"/>
      <c r="O1645" s="23">
        <v>1</v>
      </c>
      <c r="P1645" s="23">
        <v>1</v>
      </c>
      <c r="Q1645" s="19">
        <f t="shared" si="400"/>
        <v>-359</v>
      </c>
      <c r="R1645" s="19">
        <f t="shared" si="401"/>
        <v>-359</v>
      </c>
      <c r="S1645" s="5">
        <f t="shared" si="438"/>
        <v>0</v>
      </c>
      <c r="T1645" s="5">
        <f t="shared" si="439"/>
        <v>0</v>
      </c>
      <c r="U1645" s="5">
        <f t="shared" si="437"/>
        <v>0</v>
      </c>
      <c r="V1645" s="24">
        <v>0</v>
      </c>
      <c r="W1645" s="12">
        <f t="shared" si="435"/>
        <v>-45643.26</v>
      </c>
      <c r="X1645" s="12">
        <f t="shared" si="436"/>
        <v>-59410.91</v>
      </c>
      <c r="Y1645" s="12">
        <f t="shared" si="440"/>
        <v>-105054.17000000001</v>
      </c>
      <c r="Z1645" s="52"/>
      <c r="AA1645" s="25">
        <f t="shared" si="399"/>
        <v>0</v>
      </c>
      <c r="AB1645" s="25"/>
      <c r="AC1645" s="25"/>
      <c r="AD1645" s="25"/>
      <c r="AE1645" s="24">
        <v>1</v>
      </c>
      <c r="AF1645" s="24"/>
      <c r="AG1645" s="52"/>
      <c r="AH1645" s="22" t="s">
        <v>727</v>
      </c>
      <c r="AI1645" s="26"/>
      <c r="AJ1645" s="22" t="s">
        <v>6703</v>
      </c>
    </row>
    <row r="1646" spans="1:36" x14ac:dyDescent="0.2">
      <c r="A1646" s="5">
        <v>1654</v>
      </c>
      <c r="B1646" s="120">
        <v>331000038130</v>
      </c>
      <c r="C1646" s="121">
        <v>900618302183</v>
      </c>
      <c r="D1646" s="138" t="s">
        <v>2970</v>
      </c>
      <c r="E1646" s="109" t="s">
        <v>2971</v>
      </c>
      <c r="F1646" s="109" t="s">
        <v>2972</v>
      </c>
      <c r="G1646" s="122">
        <v>2</v>
      </c>
      <c r="H1646" s="122"/>
      <c r="I1646" s="109">
        <v>20121745</v>
      </c>
      <c r="J1646" s="120">
        <v>576412</v>
      </c>
      <c r="K1646" s="123"/>
      <c r="L1646" s="109"/>
      <c r="M1646" s="22">
        <v>4706</v>
      </c>
      <c r="N1646" s="22"/>
      <c r="O1646" s="23">
        <v>1</v>
      </c>
      <c r="P1646" s="23">
        <v>0</v>
      </c>
      <c r="Q1646" s="19">
        <f t="shared" si="400"/>
        <v>-4706</v>
      </c>
      <c r="R1646" s="19">
        <f t="shared" si="401"/>
        <v>0</v>
      </c>
      <c r="S1646" s="5">
        <f t="shared" si="438"/>
        <v>1</v>
      </c>
      <c r="T1646" s="5">
        <f t="shared" si="439"/>
        <v>4786</v>
      </c>
      <c r="U1646" s="5">
        <f t="shared" si="437"/>
        <v>1400527.18</v>
      </c>
      <c r="V1646" s="24">
        <v>0</v>
      </c>
      <c r="W1646" s="12">
        <f t="shared" si="435"/>
        <v>-598320.84</v>
      </c>
      <c r="X1646" s="12">
        <f t="shared" si="436"/>
        <v>0</v>
      </c>
      <c r="Y1646" s="12">
        <f t="shared" si="440"/>
        <v>-598320.84</v>
      </c>
      <c r="Z1646" s="96"/>
      <c r="AA1646" s="25">
        <f t="shared" si="399"/>
        <v>-4706</v>
      </c>
      <c r="AB1646" s="25"/>
      <c r="AC1646" s="25"/>
      <c r="AD1646" s="25"/>
      <c r="AE1646" s="24">
        <v>1</v>
      </c>
      <c r="AF1646" s="24"/>
      <c r="AG1646" s="109"/>
      <c r="AH1646" s="22" t="s">
        <v>664</v>
      </c>
      <c r="AI1646" s="26"/>
      <c r="AJ1646" s="22" t="s">
        <v>6703</v>
      </c>
    </row>
    <row r="1647" spans="1:36" x14ac:dyDescent="0.2">
      <c r="A1647" s="5">
        <v>1655</v>
      </c>
      <c r="B1647" s="46"/>
      <c r="C1647" s="47"/>
      <c r="D1647" s="96" t="s">
        <v>2353</v>
      </c>
      <c r="E1647" s="50" t="s">
        <v>1471</v>
      </c>
      <c r="F1647" s="50" t="s">
        <v>1471</v>
      </c>
      <c r="G1647" s="49">
        <v>26</v>
      </c>
      <c r="H1647" s="49">
        <v>15</v>
      </c>
      <c r="I1647" s="50"/>
      <c r="J1647" s="50"/>
      <c r="K1647" s="51"/>
      <c r="L1647" s="109"/>
      <c r="M1647" s="22">
        <v>37</v>
      </c>
      <c r="N1647" s="22"/>
      <c r="O1647" s="23">
        <v>1</v>
      </c>
      <c r="P1647" s="23">
        <v>1</v>
      </c>
      <c r="Q1647" s="19">
        <f t="shared" si="400"/>
        <v>-37</v>
      </c>
      <c r="R1647" s="19">
        <f t="shared" si="401"/>
        <v>-37</v>
      </c>
      <c r="S1647" s="5">
        <f t="shared" si="438"/>
        <v>0</v>
      </c>
      <c r="T1647" s="5">
        <f t="shared" si="439"/>
        <v>0</v>
      </c>
      <c r="U1647" s="5">
        <f t="shared" si="437"/>
        <v>0</v>
      </c>
      <c r="V1647" s="24">
        <v>0</v>
      </c>
      <c r="W1647" s="12">
        <f t="shared" si="435"/>
        <v>-4704.18</v>
      </c>
      <c r="X1647" s="12">
        <f t="shared" si="436"/>
        <v>-6123.13</v>
      </c>
      <c r="Y1647" s="12">
        <f t="shared" si="440"/>
        <v>-10827.310000000001</v>
      </c>
      <c r="Z1647" s="52"/>
      <c r="AA1647" s="25">
        <f t="shared" si="399"/>
        <v>0</v>
      </c>
      <c r="AB1647" s="25"/>
      <c r="AC1647" s="25"/>
      <c r="AD1647" s="25"/>
      <c r="AE1647" s="24">
        <v>1</v>
      </c>
      <c r="AF1647" s="24"/>
      <c r="AG1647" s="109"/>
      <c r="AH1647" s="22" t="s">
        <v>735</v>
      </c>
      <c r="AI1647" s="26"/>
      <c r="AJ1647" s="22" t="s">
        <v>6703</v>
      </c>
    </row>
    <row r="1648" spans="1:36" x14ac:dyDescent="0.2">
      <c r="A1648" s="5">
        <v>1656</v>
      </c>
      <c r="B1648" s="46"/>
      <c r="C1648" s="47">
        <v>630906300762</v>
      </c>
      <c r="D1648" s="96" t="s">
        <v>2973</v>
      </c>
      <c r="E1648" s="50" t="s">
        <v>2974</v>
      </c>
      <c r="F1648" s="50" t="s">
        <v>32</v>
      </c>
      <c r="G1648" s="49">
        <v>30</v>
      </c>
      <c r="H1648" s="49"/>
      <c r="I1648" s="50">
        <v>32296530</v>
      </c>
      <c r="J1648" s="50">
        <v>58173145</v>
      </c>
      <c r="K1648" s="51"/>
      <c r="L1648" s="109"/>
      <c r="M1648" s="22">
        <v>768</v>
      </c>
      <c r="N1648" s="22"/>
      <c r="O1648" s="23">
        <v>1</v>
      </c>
      <c r="P1648" s="23">
        <v>1</v>
      </c>
      <c r="Q1648" s="19">
        <f t="shared" si="400"/>
        <v>-768</v>
      </c>
      <c r="R1648" s="19">
        <f t="shared" si="401"/>
        <v>-768</v>
      </c>
      <c r="S1648" s="5">
        <f t="shared" si="438"/>
        <v>0</v>
      </c>
      <c r="T1648" s="5">
        <f t="shared" si="439"/>
        <v>0</v>
      </c>
      <c r="U1648" s="5">
        <f t="shared" si="437"/>
        <v>0</v>
      </c>
      <c r="V1648" s="24">
        <v>0</v>
      </c>
      <c r="W1648" s="12">
        <f t="shared" si="435"/>
        <v>-97643.520000000004</v>
      </c>
      <c r="X1648" s="12">
        <f t="shared" si="436"/>
        <v>-127096.32000000001</v>
      </c>
      <c r="Y1648" s="12">
        <f t="shared" si="440"/>
        <v>-224739.84000000003</v>
      </c>
      <c r="Z1648" s="52"/>
      <c r="AA1648" s="25">
        <f t="shared" si="399"/>
        <v>0</v>
      </c>
      <c r="AB1648" s="25"/>
      <c r="AC1648" s="25"/>
      <c r="AD1648" s="25"/>
      <c r="AE1648" s="24">
        <v>1</v>
      </c>
      <c r="AF1648" s="24"/>
      <c r="AG1648" s="109"/>
      <c r="AH1648" s="22" t="s">
        <v>6613</v>
      </c>
      <c r="AI1648" s="26"/>
      <c r="AJ1648" s="22" t="s">
        <v>6703</v>
      </c>
    </row>
    <row r="1649" spans="1:36" x14ac:dyDescent="0.2">
      <c r="A1649" s="5">
        <v>1657</v>
      </c>
      <c r="B1649" s="46">
        <v>331017781711</v>
      </c>
      <c r="C1649" s="47">
        <v>560226300926</v>
      </c>
      <c r="D1649" s="52" t="s">
        <v>2975</v>
      </c>
      <c r="E1649" s="50" t="s">
        <v>2976</v>
      </c>
      <c r="F1649" s="50" t="s">
        <v>2920</v>
      </c>
      <c r="G1649" s="49" t="s">
        <v>49</v>
      </c>
      <c r="H1649" s="49"/>
      <c r="I1649" s="109">
        <v>212665413</v>
      </c>
      <c r="J1649" s="50">
        <v>58173945</v>
      </c>
      <c r="K1649" s="51"/>
      <c r="L1649" s="109"/>
      <c r="M1649" s="22">
        <v>1288</v>
      </c>
      <c r="N1649" s="22"/>
      <c r="O1649" s="23">
        <v>1</v>
      </c>
      <c r="P1649" s="23">
        <v>0</v>
      </c>
      <c r="Q1649" s="19">
        <f t="shared" si="400"/>
        <v>-1288</v>
      </c>
      <c r="R1649" s="19">
        <f t="shared" si="401"/>
        <v>0</v>
      </c>
      <c r="S1649" s="5">
        <f t="shared" si="438"/>
        <v>1</v>
      </c>
      <c r="T1649" s="5">
        <f t="shared" si="439"/>
        <v>1368</v>
      </c>
      <c r="U1649" s="5">
        <f t="shared" si="437"/>
        <v>400317.83999999997</v>
      </c>
      <c r="V1649" s="24">
        <v>0</v>
      </c>
      <c r="W1649" s="12">
        <f t="shared" si="435"/>
        <v>-163756.32</v>
      </c>
      <c r="X1649" s="12">
        <f t="shared" si="436"/>
        <v>0</v>
      </c>
      <c r="Y1649" s="12">
        <f t="shared" si="440"/>
        <v>-163756.32</v>
      </c>
      <c r="Z1649" s="67"/>
      <c r="AA1649" s="25">
        <f t="shared" si="399"/>
        <v>-1288</v>
      </c>
      <c r="AB1649" s="25"/>
      <c r="AC1649" s="25"/>
      <c r="AD1649" s="25"/>
      <c r="AE1649" s="24">
        <v>1</v>
      </c>
      <c r="AF1649" s="24"/>
      <c r="AG1649" s="109"/>
      <c r="AH1649" s="22" t="s">
        <v>664</v>
      </c>
      <c r="AI1649" s="26"/>
      <c r="AJ1649" s="22" t="s">
        <v>6703</v>
      </c>
    </row>
    <row r="1650" spans="1:36" x14ac:dyDescent="0.2">
      <c r="A1650" s="5">
        <v>1658</v>
      </c>
      <c r="B1650" s="46">
        <v>331018884496</v>
      </c>
      <c r="C1650" s="47"/>
      <c r="D1650" s="52" t="s">
        <v>2977</v>
      </c>
      <c r="E1650" s="50" t="s">
        <v>2978</v>
      </c>
      <c r="F1650" s="50"/>
      <c r="G1650" s="49"/>
      <c r="H1650" s="49"/>
      <c r="I1650" s="109">
        <v>20138526959</v>
      </c>
      <c r="J1650" s="50">
        <v>57906052</v>
      </c>
      <c r="K1650" s="51"/>
      <c r="L1650" s="109"/>
      <c r="M1650" s="22">
        <v>1500</v>
      </c>
      <c r="N1650" s="22"/>
      <c r="O1650" s="23">
        <v>1</v>
      </c>
      <c r="P1650" s="23">
        <v>1</v>
      </c>
      <c r="Q1650" s="19">
        <f t="shared" si="400"/>
        <v>-1500</v>
      </c>
      <c r="R1650" s="19">
        <f t="shared" si="401"/>
        <v>-1500</v>
      </c>
      <c r="S1650" s="5">
        <f t="shared" si="438"/>
        <v>1</v>
      </c>
      <c r="T1650" s="5">
        <f t="shared" si="439"/>
        <v>1580</v>
      </c>
      <c r="U1650" s="5">
        <f t="shared" si="437"/>
        <v>462355.39999999997</v>
      </c>
      <c r="V1650" s="24">
        <v>0</v>
      </c>
      <c r="W1650" s="12">
        <f t="shared" si="435"/>
        <v>-190710</v>
      </c>
      <c r="X1650" s="12">
        <f t="shared" si="436"/>
        <v>-248235</v>
      </c>
      <c r="Y1650" s="12">
        <f t="shared" si="440"/>
        <v>-438945</v>
      </c>
      <c r="Z1650" s="67"/>
      <c r="AA1650" s="25">
        <f t="shared" si="399"/>
        <v>0</v>
      </c>
      <c r="AB1650" s="25"/>
      <c r="AC1650" s="25"/>
      <c r="AD1650" s="25"/>
      <c r="AE1650" s="24"/>
      <c r="AF1650" s="24"/>
      <c r="AG1650" s="109"/>
      <c r="AH1650" s="22" t="s">
        <v>664</v>
      </c>
      <c r="AI1650" s="26"/>
      <c r="AJ1650" s="22" t="s">
        <v>6703</v>
      </c>
    </row>
    <row r="1651" spans="1:36" x14ac:dyDescent="0.2">
      <c r="A1651" s="5">
        <v>1659</v>
      </c>
      <c r="B1651" s="46">
        <v>330710188757</v>
      </c>
      <c r="C1651" s="47">
        <v>730827400044</v>
      </c>
      <c r="D1651" s="115" t="s">
        <v>2979</v>
      </c>
      <c r="E1651" s="50" t="s">
        <v>2980</v>
      </c>
      <c r="F1651" s="50" t="s">
        <v>2450</v>
      </c>
      <c r="G1651" s="49">
        <v>18</v>
      </c>
      <c r="H1651" s="49" t="s">
        <v>2981</v>
      </c>
      <c r="I1651" s="109">
        <v>1131179</v>
      </c>
      <c r="J1651" s="109">
        <v>57914296</v>
      </c>
      <c r="K1651" s="51"/>
      <c r="L1651" s="109"/>
      <c r="M1651" s="22">
        <v>4719</v>
      </c>
      <c r="N1651" s="22"/>
      <c r="O1651" s="23">
        <v>1</v>
      </c>
      <c r="P1651" s="23">
        <v>1</v>
      </c>
      <c r="Q1651" s="19">
        <f t="shared" si="400"/>
        <v>-4719</v>
      </c>
      <c r="R1651" s="19">
        <f t="shared" si="401"/>
        <v>-4719</v>
      </c>
      <c r="S1651" s="5">
        <f t="shared" si="438"/>
        <v>1</v>
      </c>
      <c r="T1651" s="5">
        <f t="shared" si="439"/>
        <v>4799</v>
      </c>
      <c r="U1651" s="5">
        <f t="shared" si="437"/>
        <v>1404331.3699999999</v>
      </c>
      <c r="V1651" s="24">
        <v>0</v>
      </c>
      <c r="W1651" s="12">
        <f t="shared" si="435"/>
        <v>-599973.66</v>
      </c>
      <c r="X1651" s="12">
        <f t="shared" si="436"/>
        <v>-780947.31</v>
      </c>
      <c r="Y1651" s="12">
        <f t="shared" si="440"/>
        <v>-1380920.9700000002</v>
      </c>
      <c r="Z1651" s="58"/>
      <c r="AA1651" s="25">
        <f t="shared" si="399"/>
        <v>0</v>
      </c>
      <c r="AB1651" s="25"/>
      <c r="AC1651" s="25"/>
      <c r="AD1651" s="25"/>
      <c r="AE1651" s="24">
        <v>1</v>
      </c>
      <c r="AF1651" s="24"/>
      <c r="AG1651" s="109"/>
      <c r="AH1651" s="22" t="s">
        <v>664</v>
      </c>
      <c r="AI1651" s="26"/>
      <c r="AJ1651" s="22" t="s">
        <v>6703</v>
      </c>
    </row>
    <row r="1652" spans="1:36" x14ac:dyDescent="0.2">
      <c r="A1652" s="5">
        <v>1660</v>
      </c>
      <c r="B1652" s="46">
        <v>330120049840</v>
      </c>
      <c r="C1652" s="47">
        <v>730904300955</v>
      </c>
      <c r="D1652" s="115" t="s">
        <v>2982</v>
      </c>
      <c r="E1652" s="50" t="s">
        <v>2983</v>
      </c>
      <c r="F1652" s="50" t="s">
        <v>129</v>
      </c>
      <c r="G1652" s="49" t="s">
        <v>49</v>
      </c>
      <c r="H1652" s="49"/>
      <c r="I1652" s="50">
        <v>42015867</v>
      </c>
      <c r="J1652" s="50">
        <v>2840</v>
      </c>
      <c r="K1652" s="51"/>
      <c r="L1652" s="50"/>
      <c r="M1652" s="50">
        <v>6889</v>
      </c>
      <c r="N1652" s="50"/>
      <c r="O1652" s="23">
        <v>1</v>
      </c>
      <c r="P1652" s="23">
        <v>1</v>
      </c>
      <c r="Q1652" s="19">
        <f t="shared" si="400"/>
        <v>-6889</v>
      </c>
      <c r="R1652" s="19">
        <f t="shared" si="401"/>
        <v>-6889</v>
      </c>
      <c r="S1652" s="5">
        <f t="shared" si="438"/>
        <v>1</v>
      </c>
      <c r="T1652" s="5">
        <f t="shared" si="439"/>
        <v>6969</v>
      </c>
      <c r="U1652" s="5">
        <f t="shared" si="437"/>
        <v>2039338.47</v>
      </c>
      <c r="V1652" s="24">
        <v>0</v>
      </c>
      <c r="W1652" s="12">
        <f t="shared" si="435"/>
        <v>-875867.46</v>
      </c>
      <c r="X1652" s="12">
        <f t="shared" si="436"/>
        <v>-1140060.6100000001</v>
      </c>
      <c r="Y1652" s="12">
        <f t="shared" si="440"/>
        <v>-2015928.07</v>
      </c>
      <c r="Z1652" s="52"/>
      <c r="AA1652" s="25">
        <f t="shared" ref="AA1652:AA1715" si="441">Q1652-R1652</f>
        <v>0</v>
      </c>
      <c r="AB1652" s="25"/>
      <c r="AC1652" s="25"/>
      <c r="AD1652" s="25"/>
      <c r="AE1652" s="24">
        <v>1</v>
      </c>
      <c r="AF1652" s="24"/>
      <c r="AG1652" s="50"/>
      <c r="AH1652" s="22" t="s">
        <v>664</v>
      </c>
      <c r="AI1652" s="26"/>
      <c r="AJ1652" s="22" t="s">
        <v>6703</v>
      </c>
    </row>
    <row r="1653" spans="1:36" x14ac:dyDescent="0.2">
      <c r="A1653" s="5">
        <v>1661</v>
      </c>
      <c r="B1653" s="46">
        <v>331000009555</v>
      </c>
      <c r="C1653" s="47">
        <v>500927401336</v>
      </c>
      <c r="D1653" s="52" t="s">
        <v>2984</v>
      </c>
      <c r="E1653" s="50" t="s">
        <v>2985</v>
      </c>
      <c r="F1653" s="50" t="s">
        <v>129</v>
      </c>
      <c r="G1653" s="49" t="s">
        <v>49</v>
      </c>
      <c r="H1653" s="49"/>
      <c r="I1653" s="50">
        <v>11000617</v>
      </c>
      <c r="J1653" s="50">
        <v>2329</v>
      </c>
      <c r="K1653" s="51"/>
      <c r="L1653" s="109"/>
      <c r="M1653" s="22">
        <v>4817</v>
      </c>
      <c r="N1653" s="22"/>
      <c r="O1653" s="23">
        <v>1</v>
      </c>
      <c r="P1653" s="23">
        <v>1</v>
      </c>
      <c r="Q1653" s="19">
        <f t="shared" ref="Q1653:Q1716" si="442">(N1653-M1653)*O1653</f>
        <v>-4817</v>
      </c>
      <c r="R1653" s="19">
        <f t="shared" ref="R1653:R1716" si="443">(N1653-M1653)*P1653</f>
        <v>-4817</v>
      </c>
      <c r="S1653" s="5">
        <f t="shared" si="438"/>
        <v>1</v>
      </c>
      <c r="T1653" s="5">
        <f t="shared" si="439"/>
        <v>4897</v>
      </c>
      <c r="U1653" s="5">
        <f t="shared" si="437"/>
        <v>1433009.1099999999</v>
      </c>
      <c r="V1653" s="24">
        <v>0</v>
      </c>
      <c r="W1653" s="12">
        <f t="shared" si="435"/>
        <v>-612433.38</v>
      </c>
      <c r="X1653" s="12">
        <f t="shared" si="436"/>
        <v>-797165.33000000007</v>
      </c>
      <c r="Y1653" s="12">
        <f t="shared" si="440"/>
        <v>-1409598.71</v>
      </c>
      <c r="Z1653" s="52"/>
      <c r="AA1653" s="25">
        <f t="shared" si="441"/>
        <v>0</v>
      </c>
      <c r="AB1653" s="25"/>
      <c r="AC1653" s="25"/>
      <c r="AD1653" s="25"/>
      <c r="AE1653" s="24">
        <v>1</v>
      </c>
      <c r="AF1653" s="24"/>
      <c r="AG1653" s="109"/>
      <c r="AH1653" s="22" t="s">
        <v>664</v>
      </c>
      <c r="AI1653" s="26"/>
      <c r="AJ1653" s="22" t="s">
        <v>6703</v>
      </c>
    </row>
    <row r="1654" spans="1:36" x14ac:dyDescent="0.2">
      <c r="A1654" s="5">
        <v>1662</v>
      </c>
      <c r="B1654" s="46">
        <v>331010345225</v>
      </c>
      <c r="C1654" s="47">
        <v>620104402532</v>
      </c>
      <c r="D1654" s="139" t="s">
        <v>2986</v>
      </c>
      <c r="E1654" s="50" t="s">
        <v>2987</v>
      </c>
      <c r="F1654" s="50" t="s">
        <v>2450</v>
      </c>
      <c r="G1654" s="49" t="s">
        <v>2988</v>
      </c>
      <c r="H1654" s="49"/>
      <c r="I1654" s="52">
        <v>15521378</v>
      </c>
      <c r="J1654" s="50">
        <v>123441</v>
      </c>
      <c r="K1654" s="51"/>
      <c r="L1654" s="109"/>
      <c r="M1654" s="22">
        <v>2333</v>
      </c>
      <c r="N1654" s="22"/>
      <c r="O1654" s="23">
        <v>1</v>
      </c>
      <c r="P1654" s="23">
        <v>1</v>
      </c>
      <c r="Q1654" s="19">
        <f t="shared" si="442"/>
        <v>-2333</v>
      </c>
      <c r="R1654" s="19">
        <f t="shared" si="443"/>
        <v>-2333</v>
      </c>
      <c r="S1654" s="5">
        <f t="shared" si="438"/>
        <v>1</v>
      </c>
      <c r="T1654" s="5">
        <f t="shared" si="439"/>
        <v>2413</v>
      </c>
      <c r="U1654" s="5">
        <f t="shared" si="437"/>
        <v>706116.19</v>
      </c>
      <c r="V1654" s="24">
        <v>0</v>
      </c>
      <c r="W1654" s="12">
        <f t="shared" si="435"/>
        <v>-296617.62</v>
      </c>
      <c r="X1654" s="12">
        <f t="shared" si="436"/>
        <v>-386088.17000000004</v>
      </c>
      <c r="Y1654" s="12">
        <f t="shared" si="440"/>
        <v>-682705.79</v>
      </c>
      <c r="Z1654" s="67"/>
      <c r="AA1654" s="25">
        <f t="shared" si="441"/>
        <v>0</v>
      </c>
      <c r="AB1654" s="25"/>
      <c r="AC1654" s="25"/>
      <c r="AD1654" s="25"/>
      <c r="AE1654" s="24">
        <v>1</v>
      </c>
      <c r="AF1654" s="24"/>
      <c r="AG1654" s="109"/>
      <c r="AH1654" s="22" t="s">
        <v>664</v>
      </c>
      <c r="AI1654" s="26"/>
      <c r="AJ1654" s="22" t="s">
        <v>6703</v>
      </c>
    </row>
    <row r="1655" spans="1:36" x14ac:dyDescent="0.2">
      <c r="A1655" s="5">
        <v>1663</v>
      </c>
      <c r="B1655" s="59">
        <v>331010796368</v>
      </c>
      <c r="C1655" s="82">
        <v>870309401649</v>
      </c>
      <c r="D1655" s="52" t="s">
        <v>2989</v>
      </c>
      <c r="E1655" s="52" t="s">
        <v>2536</v>
      </c>
      <c r="F1655" s="52" t="s">
        <v>2450</v>
      </c>
      <c r="G1655" s="58" t="s">
        <v>49</v>
      </c>
      <c r="H1655" s="58"/>
      <c r="I1655" s="52">
        <v>2026686</v>
      </c>
      <c r="J1655" s="59">
        <v>58173340</v>
      </c>
      <c r="K1655" s="51"/>
      <c r="L1655" s="52"/>
      <c r="M1655" s="22">
        <v>320</v>
      </c>
      <c r="N1655" s="22"/>
      <c r="O1655" s="23">
        <v>1</v>
      </c>
      <c r="P1655" s="23">
        <v>1</v>
      </c>
      <c r="Q1655" s="19">
        <f t="shared" si="442"/>
        <v>-320</v>
      </c>
      <c r="R1655" s="19">
        <f t="shared" si="443"/>
        <v>-320</v>
      </c>
      <c r="S1655" s="5">
        <f t="shared" si="438"/>
        <v>1</v>
      </c>
      <c r="T1655" s="5">
        <f t="shared" si="439"/>
        <v>400</v>
      </c>
      <c r="U1655" s="5">
        <f t="shared" si="437"/>
        <v>117052</v>
      </c>
      <c r="V1655" s="24">
        <v>0</v>
      </c>
      <c r="W1655" s="12">
        <f t="shared" si="435"/>
        <v>-40684.800000000003</v>
      </c>
      <c r="X1655" s="12">
        <f t="shared" si="436"/>
        <v>-52956.800000000003</v>
      </c>
      <c r="Y1655" s="12">
        <f t="shared" si="440"/>
        <v>-93641.600000000006</v>
      </c>
      <c r="Z1655" s="67"/>
      <c r="AA1655" s="25">
        <f t="shared" si="441"/>
        <v>0</v>
      </c>
      <c r="AB1655" s="25"/>
      <c r="AC1655" s="25"/>
      <c r="AD1655" s="25"/>
      <c r="AE1655" s="24"/>
      <c r="AF1655" s="24"/>
      <c r="AG1655" s="52"/>
      <c r="AH1655" s="22" t="s">
        <v>664</v>
      </c>
      <c r="AI1655" s="26"/>
      <c r="AJ1655" s="22" t="s">
        <v>6703</v>
      </c>
    </row>
    <row r="1656" spans="1:36" x14ac:dyDescent="0.2">
      <c r="A1656" s="5">
        <v>1664</v>
      </c>
      <c r="B1656" s="59">
        <v>330120279702</v>
      </c>
      <c r="C1656" s="82">
        <v>820428301383</v>
      </c>
      <c r="D1656" s="60" t="s">
        <v>2990</v>
      </c>
      <c r="E1656" s="52" t="s">
        <v>2991</v>
      </c>
      <c r="F1656" s="52" t="s">
        <v>2659</v>
      </c>
      <c r="G1656" s="58">
        <v>47</v>
      </c>
      <c r="H1656" s="58"/>
      <c r="I1656" s="52">
        <v>7049233</v>
      </c>
      <c r="J1656" s="59">
        <v>99915</v>
      </c>
      <c r="K1656" s="51"/>
      <c r="L1656" s="52"/>
      <c r="M1656" s="22">
        <v>9371</v>
      </c>
      <c r="N1656" s="22"/>
      <c r="O1656" s="23">
        <v>1</v>
      </c>
      <c r="P1656" s="23">
        <v>1</v>
      </c>
      <c r="Q1656" s="19">
        <f t="shared" si="442"/>
        <v>-9371</v>
      </c>
      <c r="R1656" s="19">
        <f t="shared" si="443"/>
        <v>-9371</v>
      </c>
      <c r="S1656" s="5">
        <f t="shared" si="438"/>
        <v>1</v>
      </c>
      <c r="T1656" s="5">
        <f t="shared" si="439"/>
        <v>9451</v>
      </c>
      <c r="U1656" s="5">
        <f t="shared" si="437"/>
        <v>2765646.13</v>
      </c>
      <c r="V1656" s="24">
        <v>0</v>
      </c>
      <c r="W1656" s="12">
        <f t="shared" si="435"/>
        <v>-1191428.94</v>
      </c>
      <c r="X1656" s="12">
        <f t="shared" si="436"/>
        <v>-1550806.79</v>
      </c>
      <c r="Y1656" s="12">
        <f t="shared" si="440"/>
        <v>-2742235.73</v>
      </c>
      <c r="Z1656" s="52"/>
      <c r="AA1656" s="25">
        <f t="shared" si="441"/>
        <v>0</v>
      </c>
      <c r="AB1656" s="25"/>
      <c r="AC1656" s="25"/>
      <c r="AD1656" s="25"/>
      <c r="AE1656" s="24">
        <v>1</v>
      </c>
      <c r="AF1656" s="24"/>
      <c r="AG1656" s="52"/>
      <c r="AH1656" s="22" t="s">
        <v>664</v>
      </c>
      <c r="AI1656" s="26"/>
      <c r="AJ1656" s="22" t="s">
        <v>6703</v>
      </c>
    </row>
    <row r="1657" spans="1:36" x14ac:dyDescent="0.2">
      <c r="A1657" s="5">
        <v>1665</v>
      </c>
      <c r="B1657" s="46">
        <v>330120261919</v>
      </c>
      <c r="C1657" s="47">
        <v>850728301528</v>
      </c>
      <c r="D1657" s="50" t="s">
        <v>2992</v>
      </c>
      <c r="E1657" s="50" t="s">
        <v>2993</v>
      </c>
      <c r="F1657" s="50" t="s">
        <v>1572</v>
      </c>
      <c r="G1657" s="49">
        <v>70</v>
      </c>
      <c r="H1657" s="49"/>
      <c r="I1657" s="50">
        <v>272614</v>
      </c>
      <c r="J1657" s="50">
        <v>38206</v>
      </c>
      <c r="K1657" s="51"/>
      <c r="L1657" s="109"/>
      <c r="M1657" s="22">
        <v>732</v>
      </c>
      <c r="N1657" s="22"/>
      <c r="O1657" s="23">
        <v>1</v>
      </c>
      <c r="P1657" s="23">
        <v>1</v>
      </c>
      <c r="Q1657" s="19">
        <f t="shared" si="442"/>
        <v>-732</v>
      </c>
      <c r="R1657" s="19">
        <f t="shared" si="443"/>
        <v>-732</v>
      </c>
      <c r="S1657" s="5">
        <f t="shared" si="438"/>
        <v>1</v>
      </c>
      <c r="T1657" s="5">
        <f t="shared" si="439"/>
        <v>812</v>
      </c>
      <c r="U1657" s="5">
        <f t="shared" si="437"/>
        <v>237615.56</v>
      </c>
      <c r="V1657" s="24">
        <v>0</v>
      </c>
      <c r="W1657" s="12">
        <f t="shared" si="435"/>
        <v>-93066.48</v>
      </c>
      <c r="X1657" s="12">
        <f t="shared" si="436"/>
        <v>-121138.68000000001</v>
      </c>
      <c r="Y1657" s="12">
        <f t="shared" si="440"/>
        <v>-214205.16</v>
      </c>
      <c r="Z1657" s="52"/>
      <c r="AA1657" s="25">
        <f t="shared" si="441"/>
        <v>0</v>
      </c>
      <c r="AB1657" s="25"/>
      <c r="AC1657" s="25"/>
      <c r="AD1657" s="25"/>
      <c r="AE1657" s="24"/>
      <c r="AF1657" s="24"/>
      <c r="AG1657" s="109"/>
      <c r="AH1657" s="22" t="s">
        <v>664</v>
      </c>
      <c r="AI1657" s="26"/>
      <c r="AJ1657" s="22" t="s">
        <v>6703</v>
      </c>
    </row>
    <row r="1658" spans="1:36" x14ac:dyDescent="0.2">
      <c r="A1658" s="5">
        <v>1666</v>
      </c>
      <c r="B1658" s="46"/>
      <c r="C1658" s="47">
        <v>811027402170</v>
      </c>
      <c r="D1658" s="109" t="s">
        <v>2994</v>
      </c>
      <c r="E1658" s="50" t="s">
        <v>2995</v>
      </c>
      <c r="F1658" s="50" t="s">
        <v>32</v>
      </c>
      <c r="G1658" s="49">
        <v>21</v>
      </c>
      <c r="H1658" s="49"/>
      <c r="I1658" s="50" t="s">
        <v>2996</v>
      </c>
      <c r="J1658" s="50"/>
      <c r="K1658" s="51"/>
      <c r="L1658" s="109"/>
      <c r="M1658" s="22">
        <v>566</v>
      </c>
      <c r="N1658" s="22"/>
      <c r="O1658" s="23">
        <v>1</v>
      </c>
      <c r="P1658" s="23">
        <v>0</v>
      </c>
      <c r="Q1658" s="19">
        <f t="shared" si="442"/>
        <v>-566</v>
      </c>
      <c r="R1658" s="19">
        <f t="shared" si="443"/>
        <v>0</v>
      </c>
      <c r="S1658" s="5">
        <f t="shared" si="438"/>
        <v>1</v>
      </c>
      <c r="T1658" s="5">
        <f t="shared" si="439"/>
        <v>646</v>
      </c>
      <c r="U1658" s="5">
        <f t="shared" si="437"/>
        <v>189038.98</v>
      </c>
      <c r="V1658" s="24">
        <v>0</v>
      </c>
      <c r="W1658" s="12">
        <f t="shared" si="435"/>
        <v>-71961.240000000005</v>
      </c>
      <c r="X1658" s="12">
        <f t="shared" si="436"/>
        <v>0</v>
      </c>
      <c r="Y1658" s="12">
        <f t="shared" si="440"/>
        <v>-71961.240000000005</v>
      </c>
      <c r="Z1658" s="52"/>
      <c r="AA1658" s="25">
        <f t="shared" si="441"/>
        <v>-566</v>
      </c>
      <c r="AB1658" s="25"/>
      <c r="AC1658" s="25"/>
      <c r="AD1658" s="25"/>
      <c r="AE1658" s="24">
        <v>1</v>
      </c>
      <c r="AF1658" s="24"/>
      <c r="AG1658" s="109"/>
      <c r="AH1658" s="22" t="s">
        <v>664</v>
      </c>
      <c r="AI1658" s="26"/>
      <c r="AJ1658" s="22" t="s">
        <v>6703</v>
      </c>
    </row>
    <row r="1659" spans="1:36" x14ac:dyDescent="0.2">
      <c r="A1659" s="5">
        <v>1667</v>
      </c>
      <c r="B1659" s="46">
        <v>330100224453</v>
      </c>
      <c r="C1659" s="47">
        <v>50340005416</v>
      </c>
      <c r="D1659" s="109" t="s">
        <v>2997</v>
      </c>
      <c r="E1659" s="50" t="s">
        <v>2998</v>
      </c>
      <c r="F1659" s="50"/>
      <c r="G1659" s="49"/>
      <c r="H1659" s="49"/>
      <c r="I1659" s="50">
        <v>7745048</v>
      </c>
      <c r="J1659" s="50">
        <v>52852</v>
      </c>
      <c r="K1659" s="51"/>
      <c r="L1659" s="109"/>
      <c r="M1659" s="22">
        <v>3053</v>
      </c>
      <c r="N1659" s="22"/>
      <c r="O1659" s="23">
        <v>1</v>
      </c>
      <c r="P1659" s="23">
        <v>1</v>
      </c>
      <c r="Q1659" s="19">
        <f t="shared" si="442"/>
        <v>-3053</v>
      </c>
      <c r="R1659" s="19">
        <f t="shared" si="443"/>
        <v>-3053</v>
      </c>
      <c r="S1659" s="5">
        <f t="shared" si="438"/>
        <v>0</v>
      </c>
      <c r="T1659" s="5">
        <f t="shared" si="439"/>
        <v>0</v>
      </c>
      <c r="U1659" s="5">
        <f t="shared" si="437"/>
        <v>0</v>
      </c>
      <c r="V1659" s="24">
        <v>0</v>
      </c>
      <c r="W1659" s="12">
        <f t="shared" si="435"/>
        <v>-184126.43</v>
      </c>
      <c r="X1659" s="12">
        <f t="shared" si="436"/>
        <v>-266710.08</v>
      </c>
      <c r="Y1659" s="12">
        <f t="shared" si="440"/>
        <v>-450836.51</v>
      </c>
      <c r="Z1659" s="52"/>
      <c r="AA1659" s="25">
        <f t="shared" si="441"/>
        <v>0</v>
      </c>
      <c r="AB1659" s="25"/>
      <c r="AC1659" s="25"/>
      <c r="AD1659" s="25"/>
      <c r="AE1659" s="24"/>
      <c r="AF1659" s="24"/>
      <c r="AG1659" s="109"/>
      <c r="AH1659" s="19" t="s">
        <v>33</v>
      </c>
      <c r="AI1659" s="26"/>
      <c r="AJ1659" s="22" t="s">
        <v>2999</v>
      </c>
    </row>
    <row r="1660" spans="1:36" x14ac:dyDescent="0.2">
      <c r="A1660" s="5">
        <v>1668</v>
      </c>
      <c r="B1660" s="46">
        <v>330100224453</v>
      </c>
      <c r="C1660" s="47">
        <v>50340005416</v>
      </c>
      <c r="D1660" s="109" t="s">
        <v>2997</v>
      </c>
      <c r="E1660" s="50" t="s">
        <v>2998</v>
      </c>
      <c r="F1660" s="50"/>
      <c r="G1660" s="49"/>
      <c r="H1660" s="49"/>
      <c r="I1660" s="19">
        <v>0</v>
      </c>
      <c r="J1660" s="52"/>
      <c r="K1660" s="51"/>
      <c r="L1660" s="109"/>
      <c r="M1660" s="22">
        <v>1017</v>
      </c>
      <c r="N1660" s="22"/>
      <c r="O1660" s="23">
        <v>1</v>
      </c>
      <c r="P1660" s="23">
        <v>1</v>
      </c>
      <c r="Q1660" s="19">
        <f t="shared" si="442"/>
        <v>-1017</v>
      </c>
      <c r="R1660" s="19">
        <f t="shared" si="443"/>
        <v>-1017</v>
      </c>
      <c r="S1660" s="5">
        <f t="shared" si="438"/>
        <v>0</v>
      </c>
      <c r="T1660" s="5">
        <f t="shared" si="439"/>
        <v>0</v>
      </c>
      <c r="U1660" s="5">
        <f t="shared" si="437"/>
        <v>0</v>
      </c>
      <c r="V1660" s="24">
        <v>0</v>
      </c>
      <c r="W1660" s="12">
        <f t="shared" si="435"/>
        <v>-61335.270000000004</v>
      </c>
      <c r="X1660" s="12">
        <f t="shared" si="436"/>
        <v>-88845.119999999995</v>
      </c>
      <c r="Y1660" s="12">
        <f t="shared" si="440"/>
        <v>-150180.39000000001</v>
      </c>
      <c r="Z1660" s="52"/>
      <c r="AA1660" s="25">
        <f t="shared" si="441"/>
        <v>0</v>
      </c>
      <c r="AB1660" s="25"/>
      <c r="AC1660" s="25"/>
      <c r="AD1660" s="25"/>
      <c r="AE1660" s="24"/>
      <c r="AF1660" s="24"/>
      <c r="AG1660" s="109"/>
      <c r="AH1660" s="19" t="s">
        <v>33</v>
      </c>
      <c r="AI1660" s="26"/>
      <c r="AJ1660" s="22" t="s">
        <v>2999</v>
      </c>
    </row>
    <row r="1661" spans="1:36" x14ac:dyDescent="0.2">
      <c r="A1661" s="5">
        <v>1669</v>
      </c>
      <c r="B1661" s="59">
        <v>330100236248</v>
      </c>
      <c r="C1661" s="82">
        <v>71240015545</v>
      </c>
      <c r="D1661" s="52" t="s">
        <v>3000</v>
      </c>
      <c r="E1661" s="52" t="s">
        <v>3001</v>
      </c>
      <c r="F1661" s="52" t="s">
        <v>1560</v>
      </c>
      <c r="G1661" s="58">
        <v>25</v>
      </c>
      <c r="H1661" s="58">
        <v>1</v>
      </c>
      <c r="I1661" s="52" t="s">
        <v>3002</v>
      </c>
      <c r="J1661" s="52">
        <v>39346</v>
      </c>
      <c r="K1661" s="51"/>
      <c r="L1661" s="109"/>
      <c r="M1661" s="22">
        <v>1661</v>
      </c>
      <c r="N1661" s="22"/>
      <c r="O1661" s="23">
        <v>1</v>
      </c>
      <c r="P1661" s="23">
        <v>1</v>
      </c>
      <c r="Q1661" s="19">
        <f t="shared" si="442"/>
        <v>-1661</v>
      </c>
      <c r="R1661" s="19">
        <f t="shared" si="443"/>
        <v>-1661</v>
      </c>
      <c r="S1661" s="5">
        <f t="shared" si="438"/>
        <v>0</v>
      </c>
      <c r="T1661" s="5">
        <f t="shared" si="439"/>
        <v>0</v>
      </c>
      <c r="U1661" s="5">
        <f t="shared" si="437"/>
        <v>0</v>
      </c>
      <c r="V1661" s="24">
        <v>0</v>
      </c>
      <c r="W1661" s="12">
        <f t="shared" si="435"/>
        <v>-100174.91</v>
      </c>
      <c r="X1661" s="12">
        <f t="shared" si="436"/>
        <v>-145104.95999999999</v>
      </c>
      <c r="Y1661" s="12">
        <f t="shared" si="440"/>
        <v>-245279.87</v>
      </c>
      <c r="Z1661" s="52"/>
      <c r="AA1661" s="25">
        <f t="shared" si="441"/>
        <v>0</v>
      </c>
      <c r="AB1661" s="25"/>
      <c r="AC1661" s="25"/>
      <c r="AD1661" s="25"/>
      <c r="AE1661" s="24">
        <v>1</v>
      </c>
      <c r="AF1661" s="24"/>
      <c r="AG1661" s="109"/>
      <c r="AH1661" s="19" t="s">
        <v>33</v>
      </c>
      <c r="AI1661" s="26"/>
      <c r="AJ1661" s="22" t="s">
        <v>2999</v>
      </c>
    </row>
    <row r="1662" spans="1:36" x14ac:dyDescent="0.2">
      <c r="A1662" s="5">
        <v>1670</v>
      </c>
      <c r="B1662" s="46">
        <v>331000037649</v>
      </c>
      <c r="C1662" s="47">
        <v>960840000314</v>
      </c>
      <c r="D1662" s="50" t="s">
        <v>3003</v>
      </c>
      <c r="E1662" s="50" t="s">
        <v>3004</v>
      </c>
      <c r="F1662" s="50" t="s">
        <v>3005</v>
      </c>
      <c r="G1662" s="49">
        <v>31</v>
      </c>
      <c r="H1662" s="49"/>
      <c r="I1662" s="50">
        <v>9119969</v>
      </c>
      <c r="J1662" s="50">
        <v>3803</v>
      </c>
      <c r="K1662" s="51"/>
      <c r="L1662" s="109"/>
      <c r="M1662" s="22">
        <v>841</v>
      </c>
      <c r="N1662" s="22"/>
      <c r="O1662" s="23">
        <v>1</v>
      </c>
      <c r="P1662" s="23">
        <v>0</v>
      </c>
      <c r="Q1662" s="19">
        <f t="shared" si="442"/>
        <v>-841</v>
      </c>
      <c r="R1662" s="19">
        <f t="shared" si="443"/>
        <v>0</v>
      </c>
      <c r="S1662" s="5">
        <f t="shared" si="438"/>
        <v>0</v>
      </c>
      <c r="T1662" s="5">
        <f t="shared" si="439"/>
        <v>0</v>
      </c>
      <c r="U1662" s="5">
        <f t="shared" si="437"/>
        <v>0</v>
      </c>
      <c r="V1662" s="24">
        <v>0</v>
      </c>
      <c r="W1662" s="12">
        <f t="shared" si="435"/>
        <v>-50720.71</v>
      </c>
      <c r="X1662" s="12">
        <f t="shared" si="436"/>
        <v>0</v>
      </c>
      <c r="Y1662" s="12">
        <f t="shared" si="440"/>
        <v>-50720.71</v>
      </c>
      <c r="Z1662" s="52"/>
      <c r="AA1662" s="25">
        <f t="shared" si="441"/>
        <v>-841</v>
      </c>
      <c r="AB1662" s="25"/>
      <c r="AC1662" s="25"/>
      <c r="AD1662" s="25"/>
      <c r="AE1662" s="24">
        <v>1</v>
      </c>
      <c r="AF1662" s="24"/>
      <c r="AG1662" s="109"/>
      <c r="AH1662" s="19" t="s">
        <v>33</v>
      </c>
      <c r="AI1662" s="26"/>
      <c r="AJ1662" s="22" t="s">
        <v>2999</v>
      </c>
    </row>
    <row r="1663" spans="1:36" x14ac:dyDescent="0.2">
      <c r="A1663" s="5">
        <v>1671</v>
      </c>
      <c r="B1663" s="46">
        <v>331000002052</v>
      </c>
      <c r="C1663" s="47">
        <v>961140000074</v>
      </c>
      <c r="D1663" s="109" t="s">
        <v>3006</v>
      </c>
      <c r="E1663" s="50" t="s">
        <v>3007</v>
      </c>
      <c r="F1663" s="50" t="s">
        <v>3008</v>
      </c>
      <c r="G1663" s="49">
        <v>96</v>
      </c>
      <c r="H1663" s="49"/>
      <c r="I1663" s="50">
        <v>15446346</v>
      </c>
      <c r="J1663" s="50">
        <v>88344</v>
      </c>
      <c r="K1663" s="51"/>
      <c r="L1663" s="109"/>
      <c r="M1663" s="22">
        <v>2440</v>
      </c>
      <c r="N1663" s="22"/>
      <c r="O1663" s="23">
        <v>1</v>
      </c>
      <c r="P1663" s="23">
        <v>1</v>
      </c>
      <c r="Q1663" s="19">
        <f t="shared" si="442"/>
        <v>-2440</v>
      </c>
      <c r="R1663" s="19">
        <f t="shared" si="443"/>
        <v>-2440</v>
      </c>
      <c r="S1663" s="5">
        <f t="shared" si="438"/>
        <v>0</v>
      </c>
      <c r="T1663" s="5">
        <f t="shared" si="439"/>
        <v>0</v>
      </c>
      <c r="U1663" s="5">
        <f t="shared" si="437"/>
        <v>0</v>
      </c>
      <c r="V1663" s="24">
        <v>0</v>
      </c>
      <c r="W1663" s="12">
        <f t="shared" si="435"/>
        <v>-147156.4</v>
      </c>
      <c r="X1663" s="12">
        <f t="shared" si="436"/>
        <v>-213158.39999999999</v>
      </c>
      <c r="Y1663" s="12">
        <f t="shared" si="440"/>
        <v>-360314.8</v>
      </c>
      <c r="Z1663" s="52"/>
      <c r="AA1663" s="25">
        <f t="shared" si="441"/>
        <v>0</v>
      </c>
      <c r="AB1663" s="25"/>
      <c r="AC1663" s="25"/>
      <c r="AD1663" s="25"/>
      <c r="AE1663" s="24">
        <v>1</v>
      </c>
      <c r="AF1663" s="24"/>
      <c r="AG1663" s="109"/>
      <c r="AH1663" s="19" t="s">
        <v>33</v>
      </c>
      <c r="AI1663" s="26"/>
      <c r="AJ1663" s="22" t="s">
        <v>2999</v>
      </c>
    </row>
    <row r="1664" spans="1:36" x14ac:dyDescent="0.2">
      <c r="A1664" s="5">
        <v>1672</v>
      </c>
      <c r="B1664" s="46">
        <v>331000039469</v>
      </c>
      <c r="C1664" s="47">
        <v>30340001767</v>
      </c>
      <c r="D1664" s="109" t="s">
        <v>3009</v>
      </c>
      <c r="E1664" s="50" t="s">
        <v>3010</v>
      </c>
      <c r="F1664" s="50" t="s">
        <v>67</v>
      </c>
      <c r="G1664" s="49">
        <v>31</v>
      </c>
      <c r="H1664" s="49"/>
      <c r="I1664" s="109">
        <v>98013522</v>
      </c>
      <c r="J1664" s="50">
        <v>58173238</v>
      </c>
      <c r="K1664" s="51"/>
      <c r="L1664" s="109"/>
      <c r="M1664" s="22">
        <v>1738</v>
      </c>
      <c r="N1664" s="22"/>
      <c r="O1664" s="23">
        <v>1</v>
      </c>
      <c r="P1664" s="23">
        <v>1</v>
      </c>
      <c r="Q1664" s="19">
        <f t="shared" si="442"/>
        <v>-1738</v>
      </c>
      <c r="R1664" s="19">
        <f t="shared" si="443"/>
        <v>-1738</v>
      </c>
      <c r="S1664" s="5">
        <f t="shared" si="438"/>
        <v>0</v>
      </c>
      <c r="T1664" s="5">
        <f t="shared" si="439"/>
        <v>0</v>
      </c>
      <c r="U1664" s="5">
        <f t="shared" si="437"/>
        <v>0</v>
      </c>
      <c r="V1664" s="24">
        <v>0</v>
      </c>
      <c r="W1664" s="12">
        <f t="shared" si="435"/>
        <v>-104818.78</v>
      </c>
      <c r="X1664" s="12">
        <f t="shared" si="436"/>
        <v>-151831.67999999999</v>
      </c>
      <c r="Y1664" s="12">
        <f t="shared" si="440"/>
        <v>-256650.46</v>
      </c>
      <c r="Z1664" s="52"/>
      <c r="AA1664" s="25">
        <f t="shared" si="441"/>
        <v>0</v>
      </c>
      <c r="AB1664" s="25"/>
      <c r="AC1664" s="25"/>
      <c r="AD1664" s="25"/>
      <c r="AE1664" s="24">
        <v>1</v>
      </c>
      <c r="AF1664" s="24"/>
      <c r="AG1664" s="109"/>
      <c r="AH1664" s="19" t="s">
        <v>33</v>
      </c>
      <c r="AI1664" s="26"/>
      <c r="AJ1664" s="22" t="s">
        <v>2999</v>
      </c>
    </row>
    <row r="1665" spans="1:36" x14ac:dyDescent="0.2">
      <c r="A1665" s="5">
        <v>1673</v>
      </c>
      <c r="B1665" s="46">
        <v>331000039469</v>
      </c>
      <c r="C1665" s="47">
        <v>30340001767</v>
      </c>
      <c r="D1665" s="109" t="s">
        <v>3009</v>
      </c>
      <c r="E1665" s="50" t="s">
        <v>3010</v>
      </c>
      <c r="F1665" s="50" t="s">
        <v>67</v>
      </c>
      <c r="G1665" s="49">
        <v>31</v>
      </c>
      <c r="H1665" s="49"/>
      <c r="I1665" s="50">
        <v>8629518</v>
      </c>
      <c r="J1665" s="50">
        <v>58173237</v>
      </c>
      <c r="K1665" s="51"/>
      <c r="L1665" s="109"/>
      <c r="M1665" s="22">
        <v>671</v>
      </c>
      <c r="N1665" s="22"/>
      <c r="O1665" s="23">
        <v>1</v>
      </c>
      <c r="P1665" s="23">
        <v>1</v>
      </c>
      <c r="Q1665" s="19">
        <f t="shared" si="442"/>
        <v>-671</v>
      </c>
      <c r="R1665" s="19">
        <f t="shared" si="443"/>
        <v>-671</v>
      </c>
      <c r="S1665" s="5">
        <f t="shared" si="438"/>
        <v>0</v>
      </c>
      <c r="T1665" s="5">
        <f t="shared" si="439"/>
        <v>0</v>
      </c>
      <c r="U1665" s="5">
        <f t="shared" si="437"/>
        <v>0</v>
      </c>
      <c r="V1665" s="24">
        <v>0</v>
      </c>
      <c r="W1665" s="12">
        <f t="shared" si="435"/>
        <v>-40468.01</v>
      </c>
      <c r="X1665" s="12">
        <f t="shared" si="436"/>
        <v>-58618.559999999998</v>
      </c>
      <c r="Y1665" s="12">
        <f t="shared" si="440"/>
        <v>-99086.57</v>
      </c>
      <c r="Z1665" s="251"/>
      <c r="AA1665" s="25">
        <f t="shared" si="441"/>
        <v>0</v>
      </c>
      <c r="AB1665" s="25"/>
      <c r="AC1665" s="25"/>
      <c r="AD1665" s="25"/>
      <c r="AE1665" s="24">
        <v>1</v>
      </c>
      <c r="AF1665" s="24"/>
      <c r="AG1665" s="109"/>
      <c r="AH1665" s="19" t="s">
        <v>33</v>
      </c>
      <c r="AI1665" s="26"/>
      <c r="AJ1665" s="22" t="s">
        <v>2999</v>
      </c>
    </row>
    <row r="1666" spans="1:36" x14ac:dyDescent="0.2">
      <c r="A1666" s="5">
        <v>1674</v>
      </c>
      <c r="B1666" s="46">
        <v>331000003116</v>
      </c>
      <c r="C1666" s="47">
        <v>91140004503</v>
      </c>
      <c r="D1666" s="109" t="s">
        <v>3011</v>
      </c>
      <c r="E1666" s="50" t="s">
        <v>3012</v>
      </c>
      <c r="F1666" s="50" t="s">
        <v>1560</v>
      </c>
      <c r="G1666" s="49">
        <v>27</v>
      </c>
      <c r="H1666" s="49"/>
      <c r="I1666" s="46">
        <v>811008068</v>
      </c>
      <c r="J1666" s="50">
        <v>2534116</v>
      </c>
      <c r="K1666" s="51"/>
      <c r="L1666" s="109"/>
      <c r="M1666" s="22">
        <v>0</v>
      </c>
      <c r="N1666" s="22"/>
      <c r="O1666" s="23">
        <v>1</v>
      </c>
      <c r="P1666" s="23">
        <v>1</v>
      </c>
      <c r="Q1666" s="19">
        <f t="shared" si="442"/>
        <v>0</v>
      </c>
      <c r="R1666" s="19">
        <f t="shared" si="443"/>
        <v>0</v>
      </c>
      <c r="S1666" s="5">
        <f t="shared" si="438"/>
        <v>0</v>
      </c>
      <c r="T1666" s="5">
        <f t="shared" si="439"/>
        <v>0</v>
      </c>
      <c r="U1666" s="5">
        <f t="shared" si="437"/>
        <v>0</v>
      </c>
      <c r="V1666" s="24">
        <v>0</v>
      </c>
      <c r="W1666" s="12">
        <f t="shared" si="435"/>
        <v>0</v>
      </c>
      <c r="X1666" s="12">
        <f t="shared" si="436"/>
        <v>0</v>
      </c>
      <c r="Y1666" s="12">
        <f t="shared" si="440"/>
        <v>0</v>
      </c>
      <c r="Z1666" s="52"/>
      <c r="AA1666" s="25">
        <f t="shared" si="441"/>
        <v>0</v>
      </c>
      <c r="AB1666" s="25"/>
      <c r="AC1666" s="25"/>
      <c r="AD1666" s="25"/>
      <c r="AE1666" s="24">
        <v>1</v>
      </c>
      <c r="AF1666" s="24"/>
      <c r="AG1666" s="109"/>
      <c r="AH1666" s="22" t="s">
        <v>53</v>
      </c>
      <c r="AI1666" s="26"/>
      <c r="AJ1666" s="22" t="s">
        <v>2999</v>
      </c>
    </row>
    <row r="1667" spans="1:36" x14ac:dyDescent="0.2">
      <c r="A1667" s="5">
        <v>1675</v>
      </c>
      <c r="B1667" s="46">
        <v>331800037990</v>
      </c>
      <c r="C1667" s="47">
        <v>940740000406</v>
      </c>
      <c r="D1667" s="50" t="s">
        <v>3013</v>
      </c>
      <c r="E1667" s="50" t="s">
        <v>3014</v>
      </c>
      <c r="F1667" s="50" t="s">
        <v>1560</v>
      </c>
      <c r="G1667" s="49">
        <v>27</v>
      </c>
      <c r="H1667" s="49"/>
      <c r="I1667" s="46">
        <v>811008068</v>
      </c>
      <c r="J1667" s="50">
        <v>88349</v>
      </c>
      <c r="K1667" s="51"/>
      <c r="L1667" s="109"/>
      <c r="M1667" s="22">
        <v>6107</v>
      </c>
      <c r="N1667" s="22"/>
      <c r="O1667" s="23">
        <v>0.40139999999999998</v>
      </c>
      <c r="P1667" s="23">
        <v>0.40139999999999998</v>
      </c>
      <c r="Q1667" s="19">
        <f t="shared" si="442"/>
        <v>-2451.3498</v>
      </c>
      <c r="R1667" s="19">
        <f t="shared" si="443"/>
        <v>-2451.3498</v>
      </c>
      <c r="S1667" s="5">
        <f t="shared" si="438"/>
        <v>0</v>
      </c>
      <c r="T1667" s="5">
        <f t="shared" si="439"/>
        <v>0</v>
      </c>
      <c r="U1667" s="5">
        <f t="shared" si="437"/>
        <v>0</v>
      </c>
      <c r="V1667" s="24">
        <v>0</v>
      </c>
      <c r="W1667" s="12">
        <f t="shared" si="435"/>
        <v>-147840.90643800001</v>
      </c>
      <c r="X1667" s="12">
        <f t="shared" si="436"/>
        <v>-214149.91852800001</v>
      </c>
      <c r="Y1667" s="12">
        <f t="shared" si="440"/>
        <v>-361990.82496600004</v>
      </c>
      <c r="Z1667" s="52"/>
      <c r="AA1667" s="25">
        <f t="shared" si="441"/>
        <v>0</v>
      </c>
      <c r="AB1667" s="25"/>
      <c r="AC1667" s="25"/>
      <c r="AD1667" s="25"/>
      <c r="AE1667" s="24">
        <v>1</v>
      </c>
      <c r="AF1667" s="24"/>
      <c r="AG1667" s="109"/>
      <c r="AH1667" s="22" t="s">
        <v>53</v>
      </c>
      <c r="AI1667" s="26"/>
      <c r="AJ1667" s="22" t="s">
        <v>2999</v>
      </c>
    </row>
    <row r="1668" spans="1:36" x14ac:dyDescent="0.2">
      <c r="A1668" s="5">
        <v>1676</v>
      </c>
      <c r="B1668" s="59"/>
      <c r="C1668" s="82">
        <v>140140022517</v>
      </c>
      <c r="D1668" s="52" t="s">
        <v>3015</v>
      </c>
      <c r="E1668" s="50" t="s">
        <v>3016</v>
      </c>
      <c r="F1668" s="50" t="s">
        <v>1560</v>
      </c>
      <c r="G1668" s="49">
        <v>27</v>
      </c>
      <c r="H1668" s="49"/>
      <c r="I1668" s="36">
        <v>0</v>
      </c>
      <c r="J1668" s="46">
        <v>0</v>
      </c>
      <c r="K1668" s="51"/>
      <c r="L1668" s="50"/>
      <c r="M1668" s="22">
        <v>0</v>
      </c>
      <c r="N1668" s="22"/>
      <c r="O1668" s="23">
        <v>1</v>
      </c>
      <c r="P1668" s="23">
        <v>1</v>
      </c>
      <c r="Q1668" s="19">
        <f t="shared" si="442"/>
        <v>0</v>
      </c>
      <c r="R1668" s="19">
        <f t="shared" si="443"/>
        <v>0</v>
      </c>
      <c r="S1668" s="5">
        <f t="shared" si="438"/>
        <v>0</v>
      </c>
      <c r="T1668" s="5">
        <f t="shared" si="439"/>
        <v>0</v>
      </c>
      <c r="U1668" s="5">
        <f t="shared" si="437"/>
        <v>0</v>
      </c>
      <c r="V1668" s="24">
        <v>0</v>
      </c>
      <c r="W1668" s="12">
        <f t="shared" si="435"/>
        <v>0</v>
      </c>
      <c r="X1668" s="12">
        <f t="shared" si="436"/>
        <v>0</v>
      </c>
      <c r="Y1668" s="12">
        <f t="shared" si="440"/>
        <v>0</v>
      </c>
      <c r="Z1668" s="52"/>
      <c r="AA1668" s="25">
        <f t="shared" si="441"/>
        <v>0</v>
      </c>
      <c r="AB1668" s="25"/>
      <c r="AC1668" s="25"/>
      <c r="AD1668" s="25"/>
      <c r="AE1668" s="24">
        <v>1</v>
      </c>
      <c r="AF1668" s="24"/>
      <c r="AG1668" s="50"/>
      <c r="AH1668" s="22" t="s">
        <v>53</v>
      </c>
      <c r="AI1668" s="26"/>
      <c r="AJ1668" s="22" t="s">
        <v>2999</v>
      </c>
    </row>
    <row r="1669" spans="1:36" x14ac:dyDescent="0.2">
      <c r="A1669" s="5">
        <v>1677</v>
      </c>
      <c r="B1669" s="86">
        <v>331000003094</v>
      </c>
      <c r="C1669" s="82">
        <v>91140004540</v>
      </c>
      <c r="D1669" s="52" t="s">
        <v>3017</v>
      </c>
      <c r="E1669" s="52" t="s">
        <v>3018</v>
      </c>
      <c r="F1669" s="52" t="s">
        <v>1560</v>
      </c>
      <c r="G1669" s="58">
        <v>27</v>
      </c>
      <c r="H1669" s="58"/>
      <c r="I1669" s="19">
        <v>0</v>
      </c>
      <c r="J1669" s="59">
        <v>0</v>
      </c>
      <c r="K1669" s="51"/>
      <c r="L1669" s="52"/>
      <c r="M1669" s="22">
        <v>0</v>
      </c>
      <c r="N1669" s="22"/>
      <c r="O1669" s="23">
        <v>1</v>
      </c>
      <c r="P1669" s="23">
        <v>1</v>
      </c>
      <c r="Q1669" s="19">
        <f t="shared" si="442"/>
        <v>0</v>
      </c>
      <c r="R1669" s="19">
        <f t="shared" si="443"/>
        <v>0</v>
      </c>
      <c r="S1669" s="5">
        <f t="shared" si="438"/>
        <v>0</v>
      </c>
      <c r="T1669" s="5">
        <f t="shared" si="439"/>
        <v>0</v>
      </c>
      <c r="U1669" s="5">
        <f t="shared" si="437"/>
        <v>0</v>
      </c>
      <c r="V1669" s="24">
        <v>0</v>
      </c>
      <c r="W1669" s="12">
        <f t="shared" si="435"/>
        <v>0</v>
      </c>
      <c r="X1669" s="12">
        <f t="shared" si="436"/>
        <v>0</v>
      </c>
      <c r="Y1669" s="12">
        <f t="shared" si="440"/>
        <v>0</v>
      </c>
      <c r="Z1669" s="52"/>
      <c r="AA1669" s="25">
        <f t="shared" si="441"/>
        <v>0</v>
      </c>
      <c r="AB1669" s="25"/>
      <c r="AC1669" s="25"/>
      <c r="AD1669" s="25"/>
      <c r="AE1669" s="24">
        <v>1</v>
      </c>
      <c r="AF1669" s="24"/>
      <c r="AG1669" s="52"/>
      <c r="AH1669" s="22" t="s">
        <v>53</v>
      </c>
      <c r="AI1669" s="26"/>
      <c r="AJ1669" s="22" t="s">
        <v>2999</v>
      </c>
    </row>
    <row r="1670" spans="1:36" x14ac:dyDescent="0.2">
      <c r="A1670" s="5">
        <v>1678</v>
      </c>
      <c r="B1670" s="59">
        <v>331000022288</v>
      </c>
      <c r="C1670" s="82">
        <v>111140007729</v>
      </c>
      <c r="D1670" s="52" t="s">
        <v>3019</v>
      </c>
      <c r="E1670" s="52" t="s">
        <v>3008</v>
      </c>
      <c r="F1670" s="52" t="s">
        <v>3008</v>
      </c>
      <c r="G1670" s="58">
        <v>96</v>
      </c>
      <c r="H1670" s="58"/>
      <c r="I1670" s="52">
        <v>1014044273909</v>
      </c>
      <c r="J1670" s="59">
        <v>17117194</v>
      </c>
      <c r="K1670" s="51"/>
      <c r="L1670" s="52"/>
      <c r="M1670" s="22">
        <v>50</v>
      </c>
      <c r="N1670" s="22"/>
      <c r="O1670" s="23">
        <v>1</v>
      </c>
      <c r="P1670" s="23">
        <v>1</v>
      </c>
      <c r="Q1670" s="19">
        <f t="shared" si="442"/>
        <v>-50</v>
      </c>
      <c r="R1670" s="19">
        <f t="shared" si="443"/>
        <v>-50</v>
      </c>
      <c r="S1670" s="5">
        <f t="shared" si="438"/>
        <v>0</v>
      </c>
      <c r="T1670" s="5">
        <f t="shared" si="439"/>
        <v>0</v>
      </c>
      <c r="U1670" s="5">
        <f t="shared" si="437"/>
        <v>0</v>
      </c>
      <c r="V1670" s="24">
        <v>0</v>
      </c>
      <c r="W1670" s="12">
        <f t="shared" si="435"/>
        <v>-3015.5</v>
      </c>
      <c r="X1670" s="12">
        <f t="shared" si="436"/>
        <v>-4368</v>
      </c>
      <c r="Y1670" s="12">
        <f t="shared" si="440"/>
        <v>-7383.5</v>
      </c>
      <c r="Z1670" s="52"/>
      <c r="AA1670" s="25">
        <f t="shared" si="441"/>
        <v>0</v>
      </c>
      <c r="AB1670" s="25"/>
      <c r="AC1670" s="25"/>
      <c r="AD1670" s="25"/>
      <c r="AE1670" s="24">
        <v>1</v>
      </c>
      <c r="AF1670" s="24"/>
      <c r="AG1670" s="52"/>
      <c r="AH1670" s="22" t="s">
        <v>53</v>
      </c>
      <c r="AI1670" s="26"/>
      <c r="AJ1670" s="22" t="s">
        <v>2999</v>
      </c>
    </row>
    <row r="1671" spans="1:36" x14ac:dyDescent="0.2">
      <c r="A1671" s="5">
        <v>1679</v>
      </c>
      <c r="B1671" s="59">
        <v>330100219930</v>
      </c>
      <c r="C1671" s="82">
        <v>990240005527</v>
      </c>
      <c r="D1671" s="52" t="s">
        <v>3020</v>
      </c>
      <c r="E1671" s="52" t="s">
        <v>3021</v>
      </c>
      <c r="F1671" s="52" t="s">
        <v>3022</v>
      </c>
      <c r="G1671" s="58">
        <v>64</v>
      </c>
      <c r="H1671" s="58" t="s">
        <v>134</v>
      </c>
      <c r="I1671" s="58">
        <v>97445578</v>
      </c>
      <c r="J1671" s="59" t="s">
        <v>3023</v>
      </c>
      <c r="K1671" s="51"/>
      <c r="L1671" s="61"/>
      <c r="M1671" s="22">
        <v>1116</v>
      </c>
      <c r="N1671" s="22"/>
      <c r="O1671" s="23">
        <v>1</v>
      </c>
      <c r="P1671" s="31">
        <v>0</v>
      </c>
      <c r="Q1671" s="19">
        <f t="shared" si="442"/>
        <v>-1116</v>
      </c>
      <c r="R1671" s="19">
        <f t="shared" si="443"/>
        <v>0</v>
      </c>
      <c r="S1671" s="5">
        <f t="shared" si="438"/>
        <v>0</v>
      </c>
      <c r="T1671" s="5">
        <f t="shared" si="439"/>
        <v>0</v>
      </c>
      <c r="U1671" s="5">
        <f t="shared" si="437"/>
        <v>0</v>
      </c>
      <c r="V1671" s="24">
        <v>0</v>
      </c>
      <c r="W1671" s="12">
        <f t="shared" si="435"/>
        <v>-67305.960000000006</v>
      </c>
      <c r="X1671" s="12">
        <f t="shared" si="436"/>
        <v>0</v>
      </c>
      <c r="Y1671" s="12">
        <f t="shared" si="440"/>
        <v>-67305.960000000006</v>
      </c>
      <c r="Z1671" s="52"/>
      <c r="AA1671" s="25">
        <f t="shared" si="441"/>
        <v>-1116</v>
      </c>
      <c r="AB1671" s="25"/>
      <c r="AC1671" s="25"/>
      <c r="AD1671" s="25"/>
      <c r="AE1671" s="24">
        <v>1</v>
      </c>
      <c r="AF1671" s="24"/>
      <c r="AG1671" s="61"/>
      <c r="AH1671" s="22" t="s">
        <v>53</v>
      </c>
      <c r="AI1671" s="26"/>
      <c r="AJ1671" s="22" t="s">
        <v>2999</v>
      </c>
    </row>
    <row r="1672" spans="1:36" x14ac:dyDescent="0.2">
      <c r="A1672" s="5">
        <v>1680</v>
      </c>
      <c r="B1672" s="59">
        <v>331000037385</v>
      </c>
      <c r="C1672" s="82">
        <v>970540001234</v>
      </c>
      <c r="D1672" s="52" t="s">
        <v>3024</v>
      </c>
      <c r="E1672" s="52" t="s">
        <v>3025</v>
      </c>
      <c r="F1672" s="52" t="s">
        <v>3026</v>
      </c>
      <c r="G1672" s="58">
        <v>8</v>
      </c>
      <c r="H1672" s="58"/>
      <c r="I1672" s="58">
        <v>31767</v>
      </c>
      <c r="J1672" s="59">
        <v>58173241</v>
      </c>
      <c r="K1672" s="51"/>
      <c r="L1672" s="61"/>
      <c r="M1672" s="22">
        <v>3745</v>
      </c>
      <c r="N1672" s="22"/>
      <c r="O1672" s="23">
        <v>1</v>
      </c>
      <c r="P1672" s="23">
        <v>1</v>
      </c>
      <c r="Q1672" s="19">
        <f t="shared" si="442"/>
        <v>-3745</v>
      </c>
      <c r="R1672" s="19">
        <f t="shared" si="443"/>
        <v>-3745</v>
      </c>
      <c r="S1672" s="5">
        <f t="shared" si="438"/>
        <v>0</v>
      </c>
      <c r="T1672" s="5">
        <f t="shared" si="439"/>
        <v>0</v>
      </c>
      <c r="U1672" s="5">
        <f t="shared" si="437"/>
        <v>0</v>
      </c>
      <c r="V1672" s="24">
        <v>0</v>
      </c>
      <c r="W1672" s="12">
        <f t="shared" si="435"/>
        <v>-225860.95</v>
      </c>
      <c r="X1672" s="12">
        <f t="shared" si="436"/>
        <v>-327163.2</v>
      </c>
      <c r="Y1672" s="12">
        <f t="shared" si="440"/>
        <v>-553024.15</v>
      </c>
      <c r="Z1672" s="52"/>
      <c r="AA1672" s="25">
        <f t="shared" si="441"/>
        <v>0</v>
      </c>
      <c r="AB1672" s="25"/>
      <c r="AC1672" s="25"/>
      <c r="AD1672" s="25"/>
      <c r="AE1672" s="24">
        <v>1</v>
      </c>
      <c r="AF1672" s="24"/>
      <c r="AG1672" s="61"/>
      <c r="AH1672" s="22" t="s">
        <v>53</v>
      </c>
      <c r="AI1672" s="26"/>
      <c r="AJ1672" s="22" t="s">
        <v>2999</v>
      </c>
    </row>
    <row r="1673" spans="1:36" x14ac:dyDescent="0.2">
      <c r="A1673" s="5">
        <v>1681</v>
      </c>
      <c r="B1673" s="59">
        <v>330700000884</v>
      </c>
      <c r="C1673" s="82">
        <v>940740001127</v>
      </c>
      <c r="D1673" s="52" t="s">
        <v>3027</v>
      </c>
      <c r="E1673" s="52" t="s">
        <v>3028</v>
      </c>
      <c r="F1673" s="52" t="s">
        <v>3029</v>
      </c>
      <c r="G1673" s="58">
        <v>44</v>
      </c>
      <c r="H1673" s="58"/>
      <c r="I1673" s="52">
        <v>31754</v>
      </c>
      <c r="J1673" s="52">
        <v>12380</v>
      </c>
      <c r="K1673" s="51"/>
      <c r="L1673" s="109"/>
      <c r="M1673" s="22">
        <v>28376</v>
      </c>
      <c r="N1673" s="22"/>
      <c r="O1673" s="23">
        <v>1</v>
      </c>
      <c r="P1673" s="23">
        <v>1</v>
      </c>
      <c r="Q1673" s="19">
        <f t="shared" si="442"/>
        <v>-28376</v>
      </c>
      <c r="R1673" s="19">
        <f t="shared" si="443"/>
        <v>-28376</v>
      </c>
      <c r="S1673" s="5">
        <f t="shared" si="438"/>
        <v>0</v>
      </c>
      <c r="T1673" s="5">
        <f t="shared" si="439"/>
        <v>0</v>
      </c>
      <c r="U1673" s="5">
        <f t="shared" si="437"/>
        <v>0</v>
      </c>
      <c r="V1673" s="24">
        <v>0</v>
      </c>
      <c r="W1673" s="12">
        <f t="shared" si="435"/>
        <v>-1711356.56</v>
      </c>
      <c r="X1673" s="12">
        <f t="shared" si="436"/>
        <v>-2478927.36</v>
      </c>
      <c r="Y1673" s="12">
        <f t="shared" si="440"/>
        <v>-4190283.92</v>
      </c>
      <c r="Z1673" s="52"/>
      <c r="AA1673" s="25">
        <f t="shared" si="441"/>
        <v>0</v>
      </c>
      <c r="AB1673" s="25"/>
      <c r="AC1673" s="25"/>
      <c r="AD1673" s="25"/>
      <c r="AE1673" s="24">
        <v>1</v>
      </c>
      <c r="AF1673" s="24"/>
      <c r="AG1673" s="109"/>
      <c r="AH1673" s="22" t="s">
        <v>53</v>
      </c>
      <c r="AI1673" s="26"/>
      <c r="AJ1673" s="22" t="s">
        <v>2999</v>
      </c>
    </row>
    <row r="1674" spans="1:36" x14ac:dyDescent="0.2">
      <c r="A1674" s="5">
        <v>1682</v>
      </c>
      <c r="B1674" s="59">
        <v>330700000884</v>
      </c>
      <c r="C1674" s="82">
        <v>940740001127</v>
      </c>
      <c r="D1674" s="52" t="s">
        <v>3027</v>
      </c>
      <c r="E1674" s="52" t="s">
        <v>3028</v>
      </c>
      <c r="F1674" s="52" t="s">
        <v>3029</v>
      </c>
      <c r="G1674" s="58">
        <v>44</v>
      </c>
      <c r="H1674" s="58"/>
      <c r="I1674" s="52" t="s">
        <v>3030</v>
      </c>
      <c r="J1674" s="52">
        <v>57914201</v>
      </c>
      <c r="K1674" s="51"/>
      <c r="L1674" s="109"/>
      <c r="M1674" s="22">
        <v>4686</v>
      </c>
      <c r="N1674" s="22"/>
      <c r="O1674" s="23">
        <v>1</v>
      </c>
      <c r="P1674" s="23">
        <v>1</v>
      </c>
      <c r="Q1674" s="19">
        <f t="shared" si="442"/>
        <v>-4686</v>
      </c>
      <c r="R1674" s="19">
        <f t="shared" si="443"/>
        <v>-4686</v>
      </c>
      <c r="S1674" s="5">
        <f t="shared" si="438"/>
        <v>0</v>
      </c>
      <c r="T1674" s="5">
        <f t="shared" si="439"/>
        <v>0</v>
      </c>
      <c r="U1674" s="5">
        <f t="shared" si="437"/>
        <v>0</v>
      </c>
      <c r="V1674" s="24">
        <v>0</v>
      </c>
      <c r="W1674" s="12">
        <f t="shared" si="435"/>
        <v>-282612.66000000003</v>
      </c>
      <c r="X1674" s="12">
        <f t="shared" si="436"/>
        <v>-409368.96</v>
      </c>
      <c r="Y1674" s="12">
        <f t="shared" si="440"/>
        <v>-691981.62000000011</v>
      </c>
      <c r="Z1674" s="52"/>
      <c r="AA1674" s="25">
        <f t="shared" si="441"/>
        <v>0</v>
      </c>
      <c r="AB1674" s="25"/>
      <c r="AC1674" s="25"/>
      <c r="AD1674" s="25"/>
      <c r="AE1674" s="24">
        <v>1</v>
      </c>
      <c r="AF1674" s="24"/>
      <c r="AG1674" s="109"/>
      <c r="AH1674" s="22" t="s">
        <v>53</v>
      </c>
      <c r="AI1674" s="26"/>
      <c r="AJ1674" s="22" t="s">
        <v>2999</v>
      </c>
    </row>
    <row r="1675" spans="1:36" x14ac:dyDescent="0.2">
      <c r="A1675" s="5">
        <v>1683</v>
      </c>
      <c r="B1675" s="59">
        <v>330700000884</v>
      </c>
      <c r="C1675" s="82">
        <v>940740001127</v>
      </c>
      <c r="D1675" s="52" t="s">
        <v>3027</v>
      </c>
      <c r="E1675" s="52" t="s">
        <v>3028</v>
      </c>
      <c r="F1675" s="52" t="s">
        <v>3029</v>
      </c>
      <c r="G1675" s="58">
        <v>44</v>
      </c>
      <c r="H1675" s="58"/>
      <c r="I1675" s="73">
        <v>486682</v>
      </c>
      <c r="J1675" s="73">
        <v>752207</v>
      </c>
      <c r="K1675" s="51"/>
      <c r="L1675" s="109"/>
      <c r="M1675" s="22">
        <v>6489</v>
      </c>
      <c r="N1675" s="22"/>
      <c r="O1675" s="23">
        <v>1</v>
      </c>
      <c r="P1675" s="23">
        <v>1</v>
      </c>
      <c r="Q1675" s="19">
        <f t="shared" si="442"/>
        <v>-6489</v>
      </c>
      <c r="R1675" s="19">
        <f t="shared" si="443"/>
        <v>-6489</v>
      </c>
      <c r="S1675" s="5">
        <f t="shared" si="438"/>
        <v>0</v>
      </c>
      <c r="T1675" s="5">
        <f t="shared" si="439"/>
        <v>0</v>
      </c>
      <c r="U1675" s="5">
        <f t="shared" si="437"/>
        <v>0</v>
      </c>
      <c r="V1675" s="24">
        <v>0</v>
      </c>
      <c r="W1675" s="12">
        <f t="shared" si="435"/>
        <v>-391351.59</v>
      </c>
      <c r="X1675" s="12">
        <f t="shared" si="436"/>
        <v>-566879.04</v>
      </c>
      <c r="Y1675" s="12">
        <f t="shared" si="440"/>
        <v>-958230.63000000012</v>
      </c>
      <c r="Z1675" s="52"/>
      <c r="AA1675" s="25">
        <f t="shared" si="441"/>
        <v>0</v>
      </c>
      <c r="AB1675" s="25"/>
      <c r="AC1675" s="25"/>
      <c r="AD1675" s="25"/>
      <c r="AE1675" s="24">
        <v>1</v>
      </c>
      <c r="AF1675" s="24"/>
      <c r="AG1675" s="109"/>
      <c r="AH1675" s="22" t="s">
        <v>53</v>
      </c>
      <c r="AI1675" s="26"/>
      <c r="AJ1675" s="22" t="s">
        <v>2999</v>
      </c>
    </row>
    <row r="1676" spans="1:36" x14ac:dyDescent="0.2">
      <c r="A1676" s="5">
        <v>1684</v>
      </c>
      <c r="B1676" s="59">
        <v>330700000884</v>
      </c>
      <c r="C1676" s="82">
        <v>940740001127</v>
      </c>
      <c r="D1676" s="52" t="s">
        <v>3027</v>
      </c>
      <c r="E1676" s="52" t="s">
        <v>3028</v>
      </c>
      <c r="F1676" s="52" t="s">
        <v>3029</v>
      </c>
      <c r="G1676" s="58">
        <v>44</v>
      </c>
      <c r="H1676" s="58"/>
      <c r="I1676" s="50">
        <v>13445535</v>
      </c>
      <c r="J1676" s="50">
        <v>57914202</v>
      </c>
      <c r="K1676" s="51"/>
      <c r="L1676" s="109"/>
      <c r="M1676" s="22">
        <v>1447</v>
      </c>
      <c r="N1676" s="22"/>
      <c r="O1676" s="23">
        <v>1</v>
      </c>
      <c r="P1676" s="23">
        <v>1</v>
      </c>
      <c r="Q1676" s="19">
        <f t="shared" si="442"/>
        <v>-1447</v>
      </c>
      <c r="R1676" s="19">
        <f t="shared" si="443"/>
        <v>-1447</v>
      </c>
      <c r="S1676" s="5">
        <f t="shared" si="438"/>
        <v>0</v>
      </c>
      <c r="T1676" s="5">
        <f t="shared" si="439"/>
        <v>0</v>
      </c>
      <c r="U1676" s="5">
        <f t="shared" si="437"/>
        <v>0</v>
      </c>
      <c r="V1676" s="24">
        <v>0</v>
      </c>
      <c r="W1676" s="12">
        <f t="shared" si="435"/>
        <v>-87268.57</v>
      </c>
      <c r="X1676" s="12">
        <f t="shared" si="436"/>
        <v>-126409.92</v>
      </c>
      <c r="Y1676" s="12">
        <f t="shared" si="440"/>
        <v>-213678.49</v>
      </c>
      <c r="Z1676" s="52"/>
      <c r="AA1676" s="25">
        <f t="shared" si="441"/>
        <v>0</v>
      </c>
      <c r="AB1676" s="25"/>
      <c r="AC1676" s="25"/>
      <c r="AD1676" s="25"/>
      <c r="AE1676" s="24">
        <v>1</v>
      </c>
      <c r="AF1676" s="24"/>
      <c r="AG1676" s="109"/>
      <c r="AH1676" s="22" t="s">
        <v>53</v>
      </c>
      <c r="AI1676" s="26"/>
      <c r="AJ1676" s="22" t="s">
        <v>2999</v>
      </c>
    </row>
    <row r="1677" spans="1:36" x14ac:dyDescent="0.2">
      <c r="A1677" s="5">
        <v>1685</v>
      </c>
      <c r="B1677" s="59">
        <v>330700000884</v>
      </c>
      <c r="C1677" s="82">
        <v>940740001127</v>
      </c>
      <c r="D1677" s="52" t="s">
        <v>3031</v>
      </c>
      <c r="E1677" s="52" t="s">
        <v>3028</v>
      </c>
      <c r="F1677" s="52"/>
      <c r="G1677" s="58"/>
      <c r="H1677" s="58"/>
      <c r="I1677" s="50">
        <v>191381</v>
      </c>
      <c r="J1677" s="50">
        <v>3458184</v>
      </c>
      <c r="K1677" s="51"/>
      <c r="L1677" s="109"/>
      <c r="M1677" s="22">
        <v>473</v>
      </c>
      <c r="N1677" s="22"/>
      <c r="O1677" s="23">
        <v>1</v>
      </c>
      <c r="P1677" s="23">
        <v>1</v>
      </c>
      <c r="Q1677" s="19">
        <f t="shared" si="442"/>
        <v>-473</v>
      </c>
      <c r="R1677" s="19">
        <f t="shared" si="443"/>
        <v>-473</v>
      </c>
      <c r="S1677" s="5">
        <f t="shared" si="438"/>
        <v>0</v>
      </c>
      <c r="T1677" s="5">
        <f t="shared" si="439"/>
        <v>0</v>
      </c>
      <c r="U1677" s="5">
        <f t="shared" si="437"/>
        <v>0</v>
      </c>
      <c r="V1677" s="24">
        <v>0</v>
      </c>
      <c r="W1677" s="12">
        <f t="shared" si="435"/>
        <v>-28526.63</v>
      </c>
      <c r="X1677" s="12">
        <f t="shared" si="436"/>
        <v>-41321.279999999999</v>
      </c>
      <c r="Y1677" s="12">
        <f t="shared" si="440"/>
        <v>-69847.91</v>
      </c>
      <c r="Z1677" s="52"/>
      <c r="AA1677" s="25">
        <f t="shared" si="441"/>
        <v>0</v>
      </c>
      <c r="AB1677" s="25"/>
      <c r="AC1677" s="25"/>
      <c r="AD1677" s="25"/>
      <c r="AE1677" s="24"/>
      <c r="AF1677" s="24"/>
      <c r="AG1677" s="109"/>
      <c r="AH1677" s="22" t="s">
        <v>53</v>
      </c>
      <c r="AI1677" s="26"/>
      <c r="AJ1677" s="22" t="s">
        <v>2999</v>
      </c>
    </row>
    <row r="1678" spans="1:36" x14ac:dyDescent="0.2">
      <c r="A1678" s="5">
        <v>1686</v>
      </c>
      <c r="B1678" s="46"/>
      <c r="C1678" s="47">
        <v>140340005504</v>
      </c>
      <c r="D1678" s="50" t="s">
        <v>2451</v>
      </c>
      <c r="E1678" s="50" t="s">
        <v>3032</v>
      </c>
      <c r="F1678" s="50" t="s">
        <v>67</v>
      </c>
      <c r="G1678" s="49">
        <v>30</v>
      </c>
      <c r="H1678" s="49"/>
      <c r="I1678" s="50">
        <v>17323633</v>
      </c>
      <c r="J1678" s="50">
        <v>5677404</v>
      </c>
      <c r="K1678" s="51"/>
      <c r="L1678" s="109"/>
      <c r="M1678" s="22">
        <v>157</v>
      </c>
      <c r="N1678" s="22"/>
      <c r="O1678" s="23">
        <v>1</v>
      </c>
      <c r="P1678" s="23">
        <v>1</v>
      </c>
      <c r="Q1678" s="19">
        <f t="shared" si="442"/>
        <v>-157</v>
      </c>
      <c r="R1678" s="19">
        <f t="shared" si="443"/>
        <v>-157</v>
      </c>
      <c r="S1678" s="5">
        <f t="shared" si="438"/>
        <v>0</v>
      </c>
      <c r="T1678" s="5">
        <f t="shared" si="439"/>
        <v>0</v>
      </c>
      <c r="U1678" s="5">
        <f t="shared" si="437"/>
        <v>0</v>
      </c>
      <c r="V1678" s="24">
        <v>0</v>
      </c>
      <c r="W1678" s="12">
        <f t="shared" si="435"/>
        <v>-9468.67</v>
      </c>
      <c r="X1678" s="12">
        <f t="shared" si="436"/>
        <v>-13715.52</v>
      </c>
      <c r="Y1678" s="12">
        <f t="shared" si="440"/>
        <v>-23184.190000000002</v>
      </c>
      <c r="Z1678" s="52"/>
      <c r="AA1678" s="25">
        <f t="shared" si="441"/>
        <v>0</v>
      </c>
      <c r="AB1678" s="25"/>
      <c r="AC1678" s="25"/>
      <c r="AD1678" s="25"/>
      <c r="AE1678" s="24">
        <v>1</v>
      </c>
      <c r="AF1678" s="24"/>
      <c r="AG1678" s="109"/>
      <c r="AH1678" s="22" t="s">
        <v>53</v>
      </c>
      <c r="AI1678" s="26"/>
      <c r="AJ1678" s="22" t="s">
        <v>2999</v>
      </c>
    </row>
    <row r="1679" spans="1:36" x14ac:dyDescent="0.2">
      <c r="A1679" s="5">
        <v>1687</v>
      </c>
      <c r="B1679" s="46"/>
      <c r="C1679" s="47">
        <v>140340005504</v>
      </c>
      <c r="D1679" s="50" t="s">
        <v>2451</v>
      </c>
      <c r="E1679" s="50" t="s">
        <v>3032</v>
      </c>
      <c r="F1679" s="50" t="s">
        <v>67</v>
      </c>
      <c r="G1679" s="49">
        <v>30</v>
      </c>
      <c r="H1679" s="49"/>
      <c r="I1679" s="50">
        <v>11970643</v>
      </c>
      <c r="J1679" s="50" t="s">
        <v>3033</v>
      </c>
      <c r="K1679" s="51"/>
      <c r="L1679" s="109"/>
      <c r="M1679" s="22">
        <v>34</v>
      </c>
      <c r="N1679" s="22"/>
      <c r="O1679" s="23">
        <v>1</v>
      </c>
      <c r="P1679" s="23">
        <v>1</v>
      </c>
      <c r="Q1679" s="19">
        <f t="shared" si="442"/>
        <v>-34</v>
      </c>
      <c r="R1679" s="19">
        <f t="shared" si="443"/>
        <v>-34</v>
      </c>
      <c r="S1679" s="5">
        <f t="shared" si="438"/>
        <v>0</v>
      </c>
      <c r="T1679" s="5">
        <f t="shared" si="439"/>
        <v>0</v>
      </c>
      <c r="U1679" s="5">
        <f t="shared" si="437"/>
        <v>0</v>
      </c>
      <c r="V1679" s="24">
        <v>0</v>
      </c>
      <c r="W1679" s="12">
        <f t="shared" si="435"/>
        <v>-2050.54</v>
      </c>
      <c r="X1679" s="12">
        <f t="shared" si="436"/>
        <v>-2970.24</v>
      </c>
      <c r="Y1679" s="12">
        <f t="shared" si="440"/>
        <v>-5020.78</v>
      </c>
      <c r="Z1679" s="52"/>
      <c r="AA1679" s="25">
        <f t="shared" si="441"/>
        <v>0</v>
      </c>
      <c r="AB1679" s="25"/>
      <c r="AC1679" s="25"/>
      <c r="AD1679" s="25"/>
      <c r="AE1679" s="24">
        <v>1</v>
      </c>
      <c r="AF1679" s="24"/>
      <c r="AG1679" s="109"/>
      <c r="AH1679" s="22" t="s">
        <v>53</v>
      </c>
      <c r="AI1679" s="26"/>
      <c r="AJ1679" s="22" t="s">
        <v>2999</v>
      </c>
    </row>
    <row r="1680" spans="1:36" x14ac:dyDescent="0.2">
      <c r="A1680" s="5">
        <v>1688</v>
      </c>
      <c r="B1680" s="46">
        <v>331000039315</v>
      </c>
      <c r="C1680" s="47">
        <v>960140000636</v>
      </c>
      <c r="D1680" s="50" t="s">
        <v>3034</v>
      </c>
      <c r="E1680" s="50" t="s">
        <v>3035</v>
      </c>
      <c r="F1680" s="50" t="s">
        <v>1560</v>
      </c>
      <c r="G1680" s="49">
        <v>31</v>
      </c>
      <c r="H1680" s="49"/>
      <c r="I1680" s="50">
        <v>396</v>
      </c>
      <c r="J1680" s="50">
        <v>122421</v>
      </c>
      <c r="K1680" s="51"/>
      <c r="L1680" s="109"/>
      <c r="M1680" s="22">
        <v>11794</v>
      </c>
      <c r="N1680" s="22"/>
      <c r="O1680" s="23">
        <v>1</v>
      </c>
      <c r="P1680" s="23">
        <v>1</v>
      </c>
      <c r="Q1680" s="19">
        <f t="shared" si="442"/>
        <v>-11794</v>
      </c>
      <c r="R1680" s="19">
        <f t="shared" si="443"/>
        <v>-11794</v>
      </c>
      <c r="S1680" s="5">
        <f t="shared" si="438"/>
        <v>0</v>
      </c>
      <c r="T1680" s="5">
        <f t="shared" si="439"/>
        <v>0</v>
      </c>
      <c r="U1680" s="5">
        <f t="shared" si="437"/>
        <v>0</v>
      </c>
      <c r="V1680" s="24">
        <v>0</v>
      </c>
      <c r="W1680" s="12">
        <f t="shared" si="435"/>
        <v>-711296.14</v>
      </c>
      <c r="X1680" s="12">
        <f t="shared" si="436"/>
        <v>-1030323.84</v>
      </c>
      <c r="Y1680" s="12">
        <f t="shared" si="440"/>
        <v>-1741619.98</v>
      </c>
      <c r="Z1680" s="52"/>
      <c r="AA1680" s="25">
        <f t="shared" si="441"/>
        <v>0</v>
      </c>
      <c r="AB1680" s="25"/>
      <c r="AC1680" s="25"/>
      <c r="AD1680" s="25"/>
      <c r="AE1680" s="24">
        <v>1</v>
      </c>
      <c r="AF1680" s="24"/>
      <c r="AG1680" s="109"/>
      <c r="AH1680" s="22" t="s">
        <v>53</v>
      </c>
      <c r="AI1680" s="26"/>
      <c r="AJ1680" s="22" t="s">
        <v>2999</v>
      </c>
    </row>
    <row r="1681" spans="1:36" x14ac:dyDescent="0.2">
      <c r="A1681" s="5">
        <v>1689</v>
      </c>
      <c r="B1681" s="46">
        <v>331000009797</v>
      </c>
      <c r="C1681" s="47">
        <v>960340000623</v>
      </c>
      <c r="D1681" s="109" t="s">
        <v>3036</v>
      </c>
      <c r="E1681" s="50" t="s">
        <v>3037</v>
      </c>
      <c r="F1681" s="50" t="s">
        <v>3029</v>
      </c>
      <c r="G1681" s="49">
        <v>11</v>
      </c>
      <c r="H1681" s="49"/>
      <c r="I1681" s="50">
        <v>8489829</v>
      </c>
      <c r="J1681" s="50">
        <v>58171340</v>
      </c>
      <c r="K1681" s="51"/>
      <c r="L1681" s="109"/>
      <c r="M1681" s="22">
        <v>3773</v>
      </c>
      <c r="N1681" s="22"/>
      <c r="O1681" s="23">
        <v>1</v>
      </c>
      <c r="P1681" s="23">
        <v>1</v>
      </c>
      <c r="Q1681" s="19">
        <f t="shared" si="442"/>
        <v>-3773</v>
      </c>
      <c r="R1681" s="19">
        <f t="shared" si="443"/>
        <v>-3773</v>
      </c>
      <c r="S1681" s="5">
        <f t="shared" si="438"/>
        <v>0</v>
      </c>
      <c r="T1681" s="5">
        <f t="shared" si="439"/>
        <v>0</v>
      </c>
      <c r="U1681" s="5">
        <f t="shared" si="437"/>
        <v>0</v>
      </c>
      <c r="V1681" s="24">
        <v>0</v>
      </c>
      <c r="W1681" s="12">
        <f t="shared" ref="W1681:W1743" si="444">IF( OR(AH1681="респ.бюджет",AH1681="гор.бюджет",AH1681="обл.бюджет"),vod_b,IF(AH1681="район",vod_r,IF(AH1681="талсуат",vod_tal,IF(AH1681="коммунал.хоз-во",vod_kom,vod))))*Q1681</f>
        <v>-227549.63</v>
      </c>
      <c r="X1681" s="12">
        <f t="shared" ref="X1681:X1743" si="445">IF( OR(AH1681="респ.бюджет",AH1681="гор.бюджет",AH1681="обл.бюджет"),kan_b,IF(AH1681="район",kan_r,IF(AH1681="талсуат",kan_tal,IF(AH1681="коммунал.хоз-во",kan_kom,kan))))*R1681</f>
        <v>-329609.27999999997</v>
      </c>
      <c r="Y1681" s="12">
        <f t="shared" si="440"/>
        <v>-557158.90999999992</v>
      </c>
      <c r="Z1681" s="52"/>
      <c r="AA1681" s="25">
        <f t="shared" si="441"/>
        <v>0</v>
      </c>
      <c r="AB1681" s="25"/>
      <c r="AC1681" s="25"/>
      <c r="AD1681" s="25"/>
      <c r="AE1681" s="24">
        <v>1</v>
      </c>
      <c r="AF1681" s="24"/>
      <c r="AG1681" s="109"/>
      <c r="AH1681" s="22" t="s">
        <v>61</v>
      </c>
      <c r="AI1681" s="26"/>
      <c r="AJ1681" s="22" t="s">
        <v>2999</v>
      </c>
    </row>
    <row r="1682" spans="1:36" x14ac:dyDescent="0.2">
      <c r="A1682" s="5">
        <v>1690</v>
      </c>
      <c r="B1682" s="46">
        <v>331000037374</v>
      </c>
      <c r="C1682" s="47">
        <v>60140014083</v>
      </c>
      <c r="D1682" s="109" t="s">
        <v>3038</v>
      </c>
      <c r="E1682" s="50" t="s">
        <v>3039</v>
      </c>
      <c r="F1682" s="50" t="s">
        <v>2722</v>
      </c>
      <c r="G1682" s="49" t="s">
        <v>3040</v>
      </c>
      <c r="H1682" s="49"/>
      <c r="I1682" s="109">
        <v>705005</v>
      </c>
      <c r="J1682" s="50">
        <v>47166</v>
      </c>
      <c r="K1682" s="51"/>
      <c r="L1682" s="109"/>
      <c r="M1682" s="22">
        <v>17053</v>
      </c>
      <c r="N1682" s="22"/>
      <c r="O1682" s="23">
        <v>1</v>
      </c>
      <c r="P1682" s="23">
        <v>1</v>
      </c>
      <c r="Q1682" s="19">
        <f t="shared" si="442"/>
        <v>-17053</v>
      </c>
      <c r="R1682" s="19">
        <f t="shared" si="443"/>
        <v>-17053</v>
      </c>
      <c r="S1682" s="5">
        <f t="shared" si="438"/>
        <v>0</v>
      </c>
      <c r="T1682" s="5">
        <f t="shared" si="439"/>
        <v>0</v>
      </c>
      <c r="U1682" s="5">
        <f t="shared" ref="U1682:U1744" si="446">(vod+kan)*T1682</f>
        <v>0</v>
      </c>
      <c r="V1682" s="24">
        <v>0</v>
      </c>
      <c r="W1682" s="12">
        <f t="shared" si="444"/>
        <v>-1028466.43</v>
      </c>
      <c r="X1682" s="12">
        <f t="shared" si="445"/>
        <v>-1489750.08</v>
      </c>
      <c r="Y1682" s="12">
        <f t="shared" si="440"/>
        <v>-2518216.5100000002</v>
      </c>
      <c r="Z1682" s="52"/>
      <c r="AA1682" s="25">
        <f t="shared" si="441"/>
        <v>0</v>
      </c>
      <c r="AB1682" s="25"/>
      <c r="AC1682" s="25"/>
      <c r="AD1682" s="25"/>
      <c r="AE1682" s="24">
        <v>1</v>
      </c>
      <c r="AF1682" s="24"/>
      <c r="AG1682" s="109"/>
      <c r="AH1682" s="22" t="s">
        <v>61</v>
      </c>
      <c r="AI1682" s="26"/>
      <c r="AJ1682" s="22" t="s">
        <v>2999</v>
      </c>
    </row>
    <row r="1683" spans="1:36" x14ac:dyDescent="0.2">
      <c r="A1683" s="5">
        <v>1691</v>
      </c>
      <c r="B1683" s="59">
        <v>331000046846</v>
      </c>
      <c r="C1683" s="82">
        <v>120240012084</v>
      </c>
      <c r="D1683" s="52" t="s">
        <v>3041</v>
      </c>
      <c r="E1683" s="52" t="s">
        <v>3042</v>
      </c>
      <c r="F1683" s="52" t="s">
        <v>3026</v>
      </c>
      <c r="G1683" s="58">
        <v>2</v>
      </c>
      <c r="H1683" s="58"/>
      <c r="I1683" s="109">
        <v>286424</v>
      </c>
      <c r="J1683" s="120" t="s">
        <v>3043</v>
      </c>
      <c r="K1683" s="51"/>
      <c r="L1683" s="109"/>
      <c r="M1683" s="22">
        <v>7242</v>
      </c>
      <c r="N1683" s="22"/>
      <c r="O1683" s="23">
        <v>1</v>
      </c>
      <c r="P1683" s="23">
        <v>0</v>
      </c>
      <c r="Q1683" s="19">
        <f t="shared" si="442"/>
        <v>-7242</v>
      </c>
      <c r="R1683" s="19">
        <f t="shared" si="443"/>
        <v>0</v>
      </c>
      <c r="S1683" s="5">
        <f t="shared" ref="S1683:S1745" si="447">IF(OR(AND(AH1683="кафе",Q1683&lt;25),AND(AH1683="рестораны",Q1683&lt;110),AND(AH1683="гостиницы",Q1683&lt;70),AND(AH1683="азс и автомойки",Q1683&lt;160),AND(AH1683="сауны",Q1683&lt;80),AND(AH1683="бани",Q1683&lt;50)),1,0)</f>
        <v>0</v>
      </c>
      <c r="T1683" s="5">
        <f t="shared" ref="T1683:T1745" si="448">S1683*IF(AH1683="кафе",25-Q1683,IF(AH1683="рестораны",110-Q1683,IF(AH1683="гостиницы",70-Q1683,IF(AH1683="азс и автомойки",160-Q1683,IF(AH1683="сауны",80-Q1683,IF(AH1683="бани",50-Q1683,0))))))</f>
        <v>0</v>
      </c>
      <c r="U1683" s="5">
        <f t="shared" si="446"/>
        <v>0</v>
      </c>
      <c r="V1683" s="24">
        <v>0</v>
      </c>
      <c r="W1683" s="12">
        <f t="shared" si="444"/>
        <v>-436765.02</v>
      </c>
      <c r="X1683" s="12">
        <f t="shared" si="445"/>
        <v>0</v>
      </c>
      <c r="Y1683" s="12">
        <f t="shared" si="440"/>
        <v>-436765.02</v>
      </c>
      <c r="Z1683" s="52"/>
      <c r="AA1683" s="25">
        <f t="shared" si="441"/>
        <v>-7242</v>
      </c>
      <c r="AB1683" s="25"/>
      <c r="AC1683" s="25"/>
      <c r="AD1683" s="25"/>
      <c r="AE1683" s="24">
        <v>1</v>
      </c>
      <c r="AF1683" s="24"/>
      <c r="AG1683" s="109"/>
      <c r="AH1683" s="22" t="s">
        <v>61</v>
      </c>
      <c r="AI1683" s="26"/>
      <c r="AJ1683" s="22" t="s">
        <v>2999</v>
      </c>
    </row>
    <row r="1684" spans="1:36" x14ac:dyDescent="0.2">
      <c r="A1684" s="5">
        <v>1692</v>
      </c>
      <c r="B1684" s="46">
        <v>331000037572</v>
      </c>
      <c r="C1684" s="47">
        <v>60140014083</v>
      </c>
      <c r="D1684" s="50" t="s">
        <v>3044</v>
      </c>
      <c r="E1684" s="50" t="s">
        <v>3045</v>
      </c>
      <c r="F1684" s="50" t="s">
        <v>67</v>
      </c>
      <c r="G1684" s="49" t="s">
        <v>49</v>
      </c>
      <c r="H1684" s="49"/>
      <c r="I1684" s="50">
        <v>252199</v>
      </c>
      <c r="J1684" s="50">
        <v>3983</v>
      </c>
      <c r="K1684" s="51"/>
      <c r="L1684" s="109"/>
      <c r="M1684" s="22">
        <v>9654</v>
      </c>
      <c r="N1684" s="22"/>
      <c r="O1684" s="23">
        <v>1</v>
      </c>
      <c r="P1684" s="23">
        <v>1</v>
      </c>
      <c r="Q1684" s="19">
        <f t="shared" si="442"/>
        <v>-9654</v>
      </c>
      <c r="R1684" s="19">
        <f t="shared" si="443"/>
        <v>-9654</v>
      </c>
      <c r="S1684" s="5">
        <f t="shared" si="447"/>
        <v>0</v>
      </c>
      <c r="T1684" s="5">
        <f t="shared" si="448"/>
        <v>0</v>
      </c>
      <c r="U1684" s="5">
        <f t="shared" si="446"/>
        <v>0</v>
      </c>
      <c r="V1684" s="24">
        <v>0</v>
      </c>
      <c r="W1684" s="12">
        <f t="shared" si="444"/>
        <v>-582232.74</v>
      </c>
      <c r="X1684" s="12">
        <f t="shared" si="445"/>
        <v>-843373.44</v>
      </c>
      <c r="Y1684" s="12">
        <f t="shared" ref="Y1684:Y1746" si="449">W1684+X1684+AC1684</f>
        <v>-1425606.18</v>
      </c>
      <c r="Z1684" s="52"/>
      <c r="AA1684" s="25">
        <f t="shared" si="441"/>
        <v>0</v>
      </c>
      <c r="AB1684" s="25"/>
      <c r="AC1684" s="25"/>
      <c r="AD1684" s="25"/>
      <c r="AE1684" s="24">
        <v>1</v>
      </c>
      <c r="AF1684" s="24"/>
      <c r="AG1684" s="109"/>
      <c r="AH1684" s="22" t="s">
        <v>61</v>
      </c>
      <c r="AI1684" s="26"/>
      <c r="AJ1684" s="22" t="s">
        <v>2999</v>
      </c>
    </row>
    <row r="1685" spans="1:36" x14ac:dyDescent="0.2">
      <c r="A1685" s="5">
        <v>1693</v>
      </c>
      <c r="B1685" s="46">
        <v>330100221019</v>
      </c>
      <c r="C1685" s="47">
        <v>950440001425</v>
      </c>
      <c r="D1685" s="50" t="s">
        <v>3046</v>
      </c>
      <c r="E1685" s="50" t="s">
        <v>3047</v>
      </c>
      <c r="F1685" s="50" t="s">
        <v>3048</v>
      </c>
      <c r="G1685" s="49">
        <v>45</v>
      </c>
      <c r="H1685" s="49"/>
      <c r="I1685" s="50">
        <v>8643971</v>
      </c>
      <c r="J1685" s="50">
        <v>89443</v>
      </c>
      <c r="K1685" s="51"/>
      <c r="L1685" s="109"/>
      <c r="M1685" s="109">
        <v>516</v>
      </c>
      <c r="N1685" s="109"/>
      <c r="O1685" s="23">
        <v>1</v>
      </c>
      <c r="P1685" s="23">
        <v>1</v>
      </c>
      <c r="Q1685" s="19">
        <f t="shared" si="442"/>
        <v>-516</v>
      </c>
      <c r="R1685" s="19">
        <f t="shared" si="443"/>
        <v>-516</v>
      </c>
      <c r="S1685" s="5">
        <f t="shared" si="447"/>
        <v>0</v>
      </c>
      <c r="T1685" s="5">
        <f t="shared" si="448"/>
        <v>0</v>
      </c>
      <c r="U1685" s="5">
        <f t="shared" si="446"/>
        <v>0</v>
      </c>
      <c r="V1685" s="24">
        <v>0</v>
      </c>
      <c r="W1685" s="12">
        <f t="shared" si="444"/>
        <v>-31119.960000000003</v>
      </c>
      <c r="X1685" s="12">
        <f t="shared" si="445"/>
        <v>-45077.760000000002</v>
      </c>
      <c r="Y1685" s="12">
        <f t="shared" si="449"/>
        <v>-76197.72</v>
      </c>
      <c r="Z1685" s="52"/>
      <c r="AA1685" s="25">
        <f t="shared" si="441"/>
        <v>0</v>
      </c>
      <c r="AB1685" s="25"/>
      <c r="AC1685" s="25"/>
      <c r="AD1685" s="25"/>
      <c r="AE1685" s="24">
        <v>1</v>
      </c>
      <c r="AF1685" s="24"/>
      <c r="AG1685" s="109"/>
      <c r="AH1685" s="22" t="s">
        <v>61</v>
      </c>
      <c r="AI1685" s="26"/>
      <c r="AJ1685" s="22" t="s">
        <v>2999</v>
      </c>
    </row>
    <row r="1686" spans="1:36" x14ac:dyDescent="0.2">
      <c r="A1686" s="5">
        <v>1694</v>
      </c>
      <c r="B1686" s="46">
        <v>330100228104</v>
      </c>
      <c r="C1686" s="47">
        <v>60140014083</v>
      </c>
      <c r="D1686" s="50" t="s">
        <v>3049</v>
      </c>
      <c r="E1686" s="50" t="s">
        <v>3050</v>
      </c>
      <c r="F1686" s="50" t="s">
        <v>3048</v>
      </c>
      <c r="G1686" s="49">
        <v>147</v>
      </c>
      <c r="H1686" s="49"/>
      <c r="I1686" s="50">
        <v>19004</v>
      </c>
      <c r="J1686" s="50">
        <v>231088</v>
      </c>
      <c r="K1686" s="51"/>
      <c r="L1686" s="109"/>
      <c r="M1686" s="22">
        <v>4583</v>
      </c>
      <c r="N1686" s="22"/>
      <c r="O1686" s="23">
        <v>1</v>
      </c>
      <c r="P1686" s="23">
        <v>1</v>
      </c>
      <c r="Q1686" s="19">
        <f t="shared" si="442"/>
        <v>-4583</v>
      </c>
      <c r="R1686" s="19">
        <f t="shared" si="443"/>
        <v>-4583</v>
      </c>
      <c r="S1686" s="5">
        <f t="shared" si="447"/>
        <v>0</v>
      </c>
      <c r="T1686" s="5">
        <f t="shared" si="448"/>
        <v>0</v>
      </c>
      <c r="U1686" s="5">
        <f t="shared" si="446"/>
        <v>0</v>
      </c>
      <c r="V1686" s="24">
        <v>0</v>
      </c>
      <c r="W1686" s="12">
        <f t="shared" si="444"/>
        <v>-276400.73</v>
      </c>
      <c r="X1686" s="12">
        <f t="shared" si="445"/>
        <v>-400370.88</v>
      </c>
      <c r="Y1686" s="12">
        <f t="shared" si="449"/>
        <v>-676771.61</v>
      </c>
      <c r="Z1686" s="52"/>
      <c r="AA1686" s="25">
        <f t="shared" si="441"/>
        <v>0</v>
      </c>
      <c r="AB1686" s="25"/>
      <c r="AC1686" s="25"/>
      <c r="AD1686" s="25"/>
      <c r="AE1686" s="24">
        <v>1</v>
      </c>
      <c r="AF1686" s="24"/>
      <c r="AG1686" s="109"/>
      <c r="AH1686" s="22" t="s">
        <v>61</v>
      </c>
      <c r="AI1686" s="26"/>
      <c r="AJ1686" s="22" t="s">
        <v>2999</v>
      </c>
    </row>
    <row r="1687" spans="1:36" x14ac:dyDescent="0.2">
      <c r="A1687" s="5">
        <v>1695</v>
      </c>
      <c r="B1687" s="86">
        <v>330100228819</v>
      </c>
      <c r="C1687" s="82">
        <v>60340008630</v>
      </c>
      <c r="D1687" s="52" t="s">
        <v>3051</v>
      </c>
      <c r="E1687" s="52" t="s">
        <v>3052</v>
      </c>
      <c r="F1687" s="52" t="s">
        <v>3048</v>
      </c>
      <c r="G1687" s="58">
        <v>142</v>
      </c>
      <c r="H1687" s="58"/>
      <c r="I1687" s="52">
        <v>904001305</v>
      </c>
      <c r="J1687" s="59">
        <v>87836</v>
      </c>
      <c r="K1687" s="51"/>
      <c r="L1687" s="52"/>
      <c r="M1687" s="22">
        <v>26555</v>
      </c>
      <c r="N1687" s="22"/>
      <c r="O1687" s="23">
        <v>1</v>
      </c>
      <c r="P1687" s="23">
        <v>1</v>
      </c>
      <c r="Q1687" s="19">
        <f t="shared" si="442"/>
        <v>-26555</v>
      </c>
      <c r="R1687" s="19">
        <f t="shared" si="443"/>
        <v>-26555</v>
      </c>
      <c r="S1687" s="5">
        <f t="shared" si="447"/>
        <v>0</v>
      </c>
      <c r="T1687" s="5">
        <f t="shared" si="448"/>
        <v>0</v>
      </c>
      <c r="U1687" s="5">
        <f t="shared" si="446"/>
        <v>0</v>
      </c>
      <c r="V1687" s="24">
        <v>0</v>
      </c>
      <c r="W1687" s="12">
        <f t="shared" si="444"/>
        <v>-1601532.05</v>
      </c>
      <c r="X1687" s="12">
        <f t="shared" si="445"/>
        <v>-2319844.7999999998</v>
      </c>
      <c r="Y1687" s="12">
        <f t="shared" si="449"/>
        <v>-3921376.8499999996</v>
      </c>
      <c r="Z1687" s="52"/>
      <c r="AA1687" s="25">
        <f t="shared" si="441"/>
        <v>0</v>
      </c>
      <c r="AB1687" s="25"/>
      <c r="AC1687" s="25"/>
      <c r="AD1687" s="25"/>
      <c r="AE1687" s="24">
        <v>1</v>
      </c>
      <c r="AF1687" s="24"/>
      <c r="AG1687" s="52"/>
      <c r="AH1687" s="22" t="s">
        <v>61</v>
      </c>
      <c r="AI1687" s="26"/>
      <c r="AJ1687" s="22" t="s">
        <v>2999</v>
      </c>
    </row>
    <row r="1688" spans="1:36" x14ac:dyDescent="0.2">
      <c r="A1688" s="5">
        <v>1696</v>
      </c>
      <c r="B1688" s="59">
        <v>331000007834</v>
      </c>
      <c r="C1688" s="82">
        <v>921040000816</v>
      </c>
      <c r="D1688" s="52" t="s">
        <v>3053</v>
      </c>
      <c r="E1688" s="52" t="s">
        <v>3054</v>
      </c>
      <c r="F1688" s="52" t="s">
        <v>3029</v>
      </c>
      <c r="G1688" s="58">
        <v>13</v>
      </c>
      <c r="H1688" s="58"/>
      <c r="I1688" s="52" t="s">
        <v>3055</v>
      </c>
      <c r="J1688" s="59">
        <v>550136</v>
      </c>
      <c r="K1688" s="51"/>
      <c r="L1688" s="52"/>
      <c r="M1688" s="22">
        <v>5393</v>
      </c>
      <c r="N1688" s="22"/>
      <c r="O1688" s="23">
        <v>1</v>
      </c>
      <c r="P1688" s="23">
        <v>1</v>
      </c>
      <c r="Q1688" s="19">
        <f t="shared" si="442"/>
        <v>-5393</v>
      </c>
      <c r="R1688" s="19">
        <f t="shared" si="443"/>
        <v>-5393</v>
      </c>
      <c r="S1688" s="5">
        <f t="shared" si="447"/>
        <v>0</v>
      </c>
      <c r="T1688" s="5">
        <f t="shared" si="448"/>
        <v>0</v>
      </c>
      <c r="U1688" s="5">
        <f t="shared" si="446"/>
        <v>0</v>
      </c>
      <c r="V1688" s="24">
        <v>0</v>
      </c>
      <c r="W1688" s="12">
        <f t="shared" si="444"/>
        <v>-685666.02</v>
      </c>
      <c r="X1688" s="12">
        <f t="shared" si="445"/>
        <v>-892487.57000000007</v>
      </c>
      <c r="Y1688" s="12">
        <f t="shared" si="449"/>
        <v>-1578153.59</v>
      </c>
      <c r="Z1688" s="52"/>
      <c r="AA1688" s="25">
        <f t="shared" si="441"/>
        <v>0</v>
      </c>
      <c r="AB1688" s="25"/>
      <c r="AC1688" s="25"/>
      <c r="AD1688" s="25"/>
      <c r="AE1688" s="24">
        <v>1</v>
      </c>
      <c r="AF1688" s="24"/>
      <c r="AG1688" s="52"/>
      <c r="AH1688" s="22" t="s">
        <v>93</v>
      </c>
      <c r="AI1688" s="26"/>
      <c r="AJ1688" s="22" t="s">
        <v>2999</v>
      </c>
    </row>
    <row r="1689" spans="1:36" x14ac:dyDescent="0.2">
      <c r="A1689" s="5">
        <v>1697</v>
      </c>
      <c r="B1689" s="46">
        <v>331000042865</v>
      </c>
      <c r="C1689" s="47">
        <v>980940003128</v>
      </c>
      <c r="D1689" s="50" t="s">
        <v>3056</v>
      </c>
      <c r="E1689" s="50" t="s">
        <v>3057</v>
      </c>
      <c r="F1689" s="50" t="s">
        <v>1560</v>
      </c>
      <c r="G1689" s="49">
        <v>28</v>
      </c>
      <c r="H1689" s="49"/>
      <c r="I1689" s="50">
        <v>1012045693702</v>
      </c>
      <c r="J1689" s="50">
        <v>5681991</v>
      </c>
      <c r="K1689" s="51"/>
      <c r="L1689" s="109"/>
      <c r="M1689" s="22">
        <v>4</v>
      </c>
      <c r="N1689" s="22"/>
      <c r="O1689" s="23">
        <v>1</v>
      </c>
      <c r="P1689" s="23">
        <v>1</v>
      </c>
      <c r="Q1689" s="19">
        <f t="shared" si="442"/>
        <v>-4</v>
      </c>
      <c r="R1689" s="19">
        <f t="shared" si="443"/>
        <v>-4</v>
      </c>
      <c r="S1689" s="5">
        <f t="shared" si="447"/>
        <v>0</v>
      </c>
      <c r="T1689" s="5">
        <f t="shared" si="448"/>
        <v>0</v>
      </c>
      <c r="U1689" s="5">
        <f t="shared" si="446"/>
        <v>0</v>
      </c>
      <c r="V1689" s="24">
        <v>0</v>
      </c>
      <c r="W1689" s="12">
        <f t="shared" si="444"/>
        <v>-508.56</v>
      </c>
      <c r="X1689" s="12">
        <f t="shared" si="445"/>
        <v>-661.96</v>
      </c>
      <c r="Y1689" s="12">
        <f t="shared" si="449"/>
        <v>-1170.52</v>
      </c>
      <c r="Z1689" s="52"/>
      <c r="AA1689" s="25">
        <f t="shared" si="441"/>
        <v>0</v>
      </c>
      <c r="AB1689" s="25"/>
      <c r="AC1689" s="25"/>
      <c r="AD1689" s="25"/>
      <c r="AE1689" s="24">
        <v>1</v>
      </c>
      <c r="AF1689" s="24"/>
      <c r="AG1689" s="109"/>
      <c r="AH1689" s="22" t="s">
        <v>93</v>
      </c>
      <c r="AI1689" s="26"/>
      <c r="AJ1689" s="22" t="s">
        <v>2999</v>
      </c>
    </row>
    <row r="1690" spans="1:36" x14ac:dyDescent="0.2">
      <c r="A1690" s="5">
        <v>1698</v>
      </c>
      <c r="B1690" s="46">
        <v>331000000312</v>
      </c>
      <c r="C1690" s="47">
        <v>920340000051</v>
      </c>
      <c r="D1690" s="109" t="s">
        <v>3058</v>
      </c>
      <c r="E1690" s="110" t="s">
        <v>3059</v>
      </c>
      <c r="F1690" s="110" t="s">
        <v>52</v>
      </c>
      <c r="G1690" s="49">
        <v>20</v>
      </c>
      <c r="H1690" s="49"/>
      <c r="I1690" s="50" t="s">
        <v>3060</v>
      </c>
      <c r="J1690" s="50">
        <v>58175582</v>
      </c>
      <c r="K1690" s="51"/>
      <c r="L1690" s="140"/>
      <c r="M1690" s="22">
        <v>677</v>
      </c>
      <c r="N1690" s="22"/>
      <c r="O1690" s="23">
        <v>1</v>
      </c>
      <c r="P1690" s="23">
        <v>1</v>
      </c>
      <c r="Q1690" s="19">
        <f t="shared" si="442"/>
        <v>-677</v>
      </c>
      <c r="R1690" s="19">
        <f t="shared" si="443"/>
        <v>-677</v>
      </c>
      <c r="S1690" s="5">
        <f t="shared" si="447"/>
        <v>0</v>
      </c>
      <c r="T1690" s="5">
        <f t="shared" si="448"/>
        <v>0</v>
      </c>
      <c r="U1690" s="5">
        <f t="shared" si="446"/>
        <v>0</v>
      </c>
      <c r="V1690" s="24">
        <v>0</v>
      </c>
      <c r="W1690" s="12">
        <f t="shared" si="444"/>
        <v>-86073.78</v>
      </c>
      <c r="X1690" s="12">
        <f t="shared" si="445"/>
        <v>-112036.73000000001</v>
      </c>
      <c r="Y1690" s="12">
        <f t="shared" si="449"/>
        <v>-198110.51</v>
      </c>
      <c r="Z1690" s="58"/>
      <c r="AA1690" s="25">
        <f t="shared" si="441"/>
        <v>0</v>
      </c>
      <c r="AB1690" s="25"/>
      <c r="AC1690" s="25"/>
      <c r="AD1690" s="25"/>
      <c r="AE1690" s="24"/>
      <c r="AF1690" s="24"/>
      <c r="AG1690" s="109"/>
      <c r="AH1690" s="22" t="s">
        <v>93</v>
      </c>
      <c r="AI1690" s="26"/>
      <c r="AJ1690" s="22" t="s">
        <v>2999</v>
      </c>
    </row>
    <row r="1691" spans="1:36" ht="25.5" x14ac:dyDescent="0.2">
      <c r="A1691" s="5">
        <v>1699</v>
      </c>
      <c r="B1691" s="46">
        <v>330100219809</v>
      </c>
      <c r="C1691" s="47">
        <v>40140007334</v>
      </c>
      <c r="D1691" s="112" t="s">
        <v>3061</v>
      </c>
      <c r="E1691" s="50" t="s">
        <v>3062</v>
      </c>
      <c r="F1691" s="50" t="s">
        <v>3029</v>
      </c>
      <c r="G1691" s="49">
        <v>17</v>
      </c>
      <c r="H1691" s="49">
        <v>2</v>
      </c>
      <c r="I1691" s="50">
        <v>19018333</v>
      </c>
      <c r="J1691" s="50">
        <v>5508987</v>
      </c>
      <c r="K1691" s="51"/>
      <c r="L1691" s="109"/>
      <c r="M1691" s="109">
        <v>12</v>
      </c>
      <c r="N1691" s="109"/>
      <c r="O1691" s="23">
        <v>1</v>
      </c>
      <c r="P1691" s="23">
        <v>1</v>
      </c>
      <c r="Q1691" s="19">
        <f t="shared" si="442"/>
        <v>-12</v>
      </c>
      <c r="R1691" s="19">
        <f t="shared" si="443"/>
        <v>-12</v>
      </c>
      <c r="S1691" s="5">
        <f t="shared" si="447"/>
        <v>0</v>
      </c>
      <c r="T1691" s="5">
        <f t="shared" si="448"/>
        <v>0</v>
      </c>
      <c r="U1691" s="5">
        <f t="shared" si="446"/>
        <v>0</v>
      </c>
      <c r="V1691" s="24">
        <v>0</v>
      </c>
      <c r="W1691" s="12">
        <f t="shared" si="444"/>
        <v>-1525.68</v>
      </c>
      <c r="X1691" s="12">
        <f t="shared" si="445"/>
        <v>-1985.88</v>
      </c>
      <c r="Y1691" s="12">
        <f t="shared" si="449"/>
        <v>-3511.5600000000004</v>
      </c>
      <c r="Z1691" s="52"/>
      <c r="AA1691" s="25">
        <f t="shared" si="441"/>
        <v>0</v>
      </c>
      <c r="AB1691" s="25"/>
      <c r="AC1691" s="25"/>
      <c r="AD1691" s="25"/>
      <c r="AE1691" s="24">
        <v>1</v>
      </c>
      <c r="AF1691" s="24"/>
      <c r="AG1691" s="109"/>
      <c r="AH1691" s="22" t="s">
        <v>93</v>
      </c>
      <c r="AI1691" s="26"/>
      <c r="AJ1691" s="22" t="s">
        <v>2999</v>
      </c>
    </row>
    <row r="1692" spans="1:36" ht="25.5" x14ac:dyDescent="0.2">
      <c r="A1692" s="5">
        <v>1700</v>
      </c>
      <c r="B1692" s="46">
        <v>330100219809</v>
      </c>
      <c r="C1692" s="47">
        <v>40140007334</v>
      </c>
      <c r="D1692" s="112" t="s">
        <v>3061</v>
      </c>
      <c r="E1692" s="50" t="s">
        <v>3062</v>
      </c>
      <c r="F1692" s="50" t="s">
        <v>3029</v>
      </c>
      <c r="G1692" s="49">
        <v>17</v>
      </c>
      <c r="H1692" s="49">
        <v>2</v>
      </c>
      <c r="I1692" s="50" t="s">
        <v>6569</v>
      </c>
      <c r="J1692" s="50">
        <v>2132</v>
      </c>
      <c r="K1692" s="51"/>
      <c r="L1692" s="109"/>
      <c r="M1692" s="109">
        <v>379</v>
      </c>
      <c r="N1692" s="109"/>
      <c r="O1692" s="23">
        <v>1</v>
      </c>
      <c r="P1692" s="23">
        <v>1</v>
      </c>
      <c r="Q1692" s="19">
        <f t="shared" si="442"/>
        <v>-379</v>
      </c>
      <c r="R1692" s="19">
        <f t="shared" si="443"/>
        <v>-379</v>
      </c>
      <c r="S1692" s="5">
        <f t="shared" si="447"/>
        <v>0</v>
      </c>
      <c r="T1692" s="5">
        <f t="shared" si="448"/>
        <v>0</v>
      </c>
      <c r="U1692" s="5">
        <f t="shared" si="446"/>
        <v>0</v>
      </c>
      <c r="V1692" s="24">
        <v>0</v>
      </c>
      <c r="W1692" s="12">
        <f t="shared" si="444"/>
        <v>-48186.06</v>
      </c>
      <c r="X1692" s="12">
        <f t="shared" si="445"/>
        <v>-62720.710000000006</v>
      </c>
      <c r="Y1692" s="12">
        <f t="shared" si="449"/>
        <v>-110906.77</v>
      </c>
      <c r="Z1692" s="52"/>
      <c r="AA1692" s="25">
        <f t="shared" si="441"/>
        <v>0</v>
      </c>
      <c r="AB1692" s="25"/>
      <c r="AC1692" s="25"/>
      <c r="AD1692" s="25"/>
      <c r="AE1692" s="24">
        <v>1</v>
      </c>
      <c r="AF1692" s="24"/>
      <c r="AG1692" s="109"/>
      <c r="AH1692" s="22" t="s">
        <v>93</v>
      </c>
      <c r="AI1692" s="26"/>
      <c r="AJ1692" s="22" t="s">
        <v>2999</v>
      </c>
    </row>
    <row r="1693" spans="1:36" x14ac:dyDescent="0.2">
      <c r="A1693" s="5">
        <v>1701</v>
      </c>
      <c r="B1693" s="46">
        <v>331018958152</v>
      </c>
      <c r="C1693" s="47"/>
      <c r="D1693" s="52" t="s">
        <v>3063</v>
      </c>
      <c r="E1693" s="50" t="s">
        <v>3064</v>
      </c>
      <c r="F1693" s="50"/>
      <c r="G1693" s="49"/>
      <c r="H1693" s="49"/>
      <c r="I1693" s="19">
        <v>0</v>
      </c>
      <c r="J1693" s="50"/>
      <c r="K1693" s="51"/>
      <c r="L1693" s="109"/>
      <c r="M1693" s="22">
        <v>0</v>
      </c>
      <c r="N1693" s="22"/>
      <c r="O1693" s="23">
        <v>1</v>
      </c>
      <c r="P1693" s="23">
        <v>1</v>
      </c>
      <c r="Q1693" s="19">
        <f t="shared" si="442"/>
        <v>0</v>
      </c>
      <c r="R1693" s="19">
        <f t="shared" si="443"/>
        <v>0</v>
      </c>
      <c r="S1693" s="5">
        <f t="shared" si="447"/>
        <v>0</v>
      </c>
      <c r="T1693" s="5">
        <f t="shared" si="448"/>
        <v>0</v>
      </c>
      <c r="U1693" s="5">
        <f t="shared" si="446"/>
        <v>0</v>
      </c>
      <c r="V1693" s="24">
        <v>0</v>
      </c>
      <c r="W1693" s="12">
        <f t="shared" si="444"/>
        <v>0</v>
      </c>
      <c r="X1693" s="12">
        <f t="shared" si="445"/>
        <v>0</v>
      </c>
      <c r="Y1693" s="12">
        <f t="shared" si="449"/>
        <v>0</v>
      </c>
      <c r="Z1693" s="52"/>
      <c r="AA1693" s="25">
        <f t="shared" si="441"/>
        <v>0</v>
      </c>
      <c r="AB1693" s="25"/>
      <c r="AC1693" s="25"/>
      <c r="AD1693" s="25"/>
      <c r="AE1693" s="24"/>
      <c r="AF1693" s="24"/>
      <c r="AG1693" s="109"/>
      <c r="AH1693" s="22" t="s">
        <v>93</v>
      </c>
      <c r="AI1693" s="26"/>
      <c r="AJ1693" s="22" t="s">
        <v>2999</v>
      </c>
    </row>
    <row r="1694" spans="1:36" x14ac:dyDescent="0.2">
      <c r="A1694" s="5">
        <v>1702</v>
      </c>
      <c r="B1694" s="46"/>
      <c r="C1694" s="47"/>
      <c r="D1694" s="109" t="s">
        <v>3065</v>
      </c>
      <c r="E1694" s="50"/>
      <c r="F1694" s="50"/>
      <c r="G1694" s="49"/>
      <c r="H1694" s="49"/>
      <c r="I1694" s="19">
        <v>0</v>
      </c>
      <c r="J1694" s="50"/>
      <c r="K1694" s="51"/>
      <c r="L1694" s="109"/>
      <c r="M1694" s="22">
        <v>0</v>
      </c>
      <c r="N1694" s="22"/>
      <c r="O1694" s="23">
        <v>1</v>
      </c>
      <c r="P1694" s="23">
        <v>1</v>
      </c>
      <c r="Q1694" s="19">
        <f t="shared" si="442"/>
        <v>0</v>
      </c>
      <c r="R1694" s="19">
        <f t="shared" si="443"/>
        <v>0</v>
      </c>
      <c r="S1694" s="5">
        <f t="shared" si="447"/>
        <v>0</v>
      </c>
      <c r="T1694" s="5">
        <f t="shared" si="448"/>
        <v>0</v>
      </c>
      <c r="U1694" s="5">
        <f t="shared" si="446"/>
        <v>0</v>
      </c>
      <c r="V1694" s="24">
        <v>0</v>
      </c>
      <c r="W1694" s="12">
        <f t="shared" si="444"/>
        <v>0</v>
      </c>
      <c r="X1694" s="12">
        <f t="shared" si="445"/>
        <v>0</v>
      </c>
      <c r="Y1694" s="12">
        <f t="shared" si="449"/>
        <v>0</v>
      </c>
      <c r="Z1694" s="52"/>
      <c r="AA1694" s="25">
        <f t="shared" si="441"/>
        <v>0</v>
      </c>
      <c r="AB1694" s="25"/>
      <c r="AC1694" s="25"/>
      <c r="AD1694" s="25"/>
      <c r="AE1694" s="24"/>
      <c r="AF1694" s="24"/>
      <c r="AG1694" s="109"/>
      <c r="AH1694" s="22" t="s">
        <v>93</v>
      </c>
      <c r="AI1694" s="26"/>
      <c r="AJ1694" s="22" t="s">
        <v>2999</v>
      </c>
    </row>
    <row r="1695" spans="1:36" x14ac:dyDescent="0.2">
      <c r="A1695" s="5">
        <v>1703</v>
      </c>
      <c r="B1695" s="46">
        <v>331018925662</v>
      </c>
      <c r="C1695" s="47">
        <v>860402300698</v>
      </c>
      <c r="D1695" s="52" t="s">
        <v>3066</v>
      </c>
      <c r="E1695" s="50" t="s">
        <v>3067</v>
      </c>
      <c r="F1695" s="50"/>
      <c r="G1695" s="49"/>
      <c r="H1695" s="49"/>
      <c r="I1695" s="50" t="s">
        <v>3068</v>
      </c>
      <c r="J1695" s="50">
        <v>17329727</v>
      </c>
      <c r="K1695" s="51"/>
      <c r="L1695" s="109"/>
      <c r="M1695" s="109">
        <v>11</v>
      </c>
      <c r="N1695" s="109"/>
      <c r="O1695" s="23">
        <v>1</v>
      </c>
      <c r="P1695" s="23">
        <v>1</v>
      </c>
      <c r="Q1695" s="19">
        <f t="shared" si="442"/>
        <v>-11</v>
      </c>
      <c r="R1695" s="19">
        <f t="shared" si="443"/>
        <v>-11</v>
      </c>
      <c r="S1695" s="5">
        <f t="shared" si="447"/>
        <v>0</v>
      </c>
      <c r="T1695" s="5">
        <f t="shared" si="448"/>
        <v>0</v>
      </c>
      <c r="U1695" s="5">
        <f t="shared" si="446"/>
        <v>0</v>
      </c>
      <c r="V1695" s="24">
        <v>0</v>
      </c>
      <c r="W1695" s="12">
        <f t="shared" si="444"/>
        <v>-1398.54</v>
      </c>
      <c r="X1695" s="12">
        <f t="shared" si="445"/>
        <v>-1820.39</v>
      </c>
      <c r="Y1695" s="12">
        <f t="shared" si="449"/>
        <v>-3218.9300000000003</v>
      </c>
      <c r="Z1695" s="52"/>
      <c r="AA1695" s="25">
        <f t="shared" si="441"/>
        <v>0</v>
      </c>
      <c r="AB1695" s="25"/>
      <c r="AC1695" s="25"/>
      <c r="AD1695" s="25"/>
      <c r="AE1695" s="24">
        <v>1</v>
      </c>
      <c r="AF1695" s="24"/>
      <c r="AG1695" s="109"/>
      <c r="AH1695" s="22" t="s">
        <v>93</v>
      </c>
      <c r="AI1695" s="26"/>
      <c r="AJ1695" s="22" t="s">
        <v>2999</v>
      </c>
    </row>
    <row r="1696" spans="1:36" x14ac:dyDescent="0.2">
      <c r="A1696" s="5">
        <v>1704</v>
      </c>
      <c r="B1696" s="46">
        <v>331010467266</v>
      </c>
      <c r="C1696" s="47"/>
      <c r="D1696" s="52" t="s">
        <v>3069</v>
      </c>
      <c r="E1696" s="50" t="s">
        <v>3070</v>
      </c>
      <c r="F1696" s="50"/>
      <c r="G1696" s="49"/>
      <c r="H1696" s="49"/>
      <c r="I1696" s="50">
        <v>2500887</v>
      </c>
      <c r="J1696" s="50" t="s">
        <v>3071</v>
      </c>
      <c r="K1696" s="51"/>
      <c r="L1696" s="109"/>
      <c r="M1696" s="22">
        <v>284</v>
      </c>
      <c r="N1696" s="22"/>
      <c r="O1696" s="23">
        <v>1</v>
      </c>
      <c r="P1696" s="23">
        <v>1</v>
      </c>
      <c r="Q1696" s="19">
        <f t="shared" si="442"/>
        <v>-284</v>
      </c>
      <c r="R1696" s="19">
        <f t="shared" si="443"/>
        <v>-284</v>
      </c>
      <c r="S1696" s="5">
        <f t="shared" si="447"/>
        <v>0</v>
      </c>
      <c r="T1696" s="5">
        <f t="shared" si="448"/>
        <v>0</v>
      </c>
      <c r="U1696" s="5">
        <f t="shared" si="446"/>
        <v>0</v>
      </c>
      <c r="V1696" s="24">
        <v>0</v>
      </c>
      <c r="W1696" s="12">
        <f t="shared" si="444"/>
        <v>-36107.760000000002</v>
      </c>
      <c r="X1696" s="12">
        <f t="shared" si="445"/>
        <v>-46999.16</v>
      </c>
      <c r="Y1696" s="12">
        <f t="shared" si="449"/>
        <v>-83106.920000000013</v>
      </c>
      <c r="Z1696" s="52"/>
      <c r="AA1696" s="25">
        <f t="shared" si="441"/>
        <v>0</v>
      </c>
      <c r="AB1696" s="25"/>
      <c r="AC1696" s="25"/>
      <c r="AD1696" s="25"/>
      <c r="AE1696" s="24"/>
      <c r="AF1696" s="24"/>
      <c r="AG1696" s="109"/>
      <c r="AH1696" s="22" t="s">
        <v>93</v>
      </c>
      <c r="AI1696" s="26"/>
      <c r="AJ1696" s="22" t="s">
        <v>2999</v>
      </c>
    </row>
    <row r="1697" spans="1:36" x14ac:dyDescent="0.2">
      <c r="A1697" s="5">
        <v>1705</v>
      </c>
      <c r="B1697" s="46">
        <v>330100232300</v>
      </c>
      <c r="C1697" s="47">
        <v>70140007667</v>
      </c>
      <c r="D1697" s="109" t="s">
        <v>3072</v>
      </c>
      <c r="E1697" s="50" t="s">
        <v>3073</v>
      </c>
      <c r="F1697" s="50"/>
      <c r="G1697" s="49"/>
      <c r="H1697" s="49"/>
      <c r="I1697" s="50">
        <v>15025310</v>
      </c>
      <c r="J1697" s="50">
        <v>88126</v>
      </c>
      <c r="K1697" s="51"/>
      <c r="L1697" s="109"/>
      <c r="M1697" s="22">
        <v>251</v>
      </c>
      <c r="N1697" s="22"/>
      <c r="O1697" s="23">
        <v>1</v>
      </c>
      <c r="P1697" s="23">
        <v>1</v>
      </c>
      <c r="Q1697" s="19">
        <f t="shared" si="442"/>
        <v>-251</v>
      </c>
      <c r="R1697" s="19">
        <f t="shared" si="443"/>
        <v>-251</v>
      </c>
      <c r="S1697" s="5">
        <f t="shared" si="447"/>
        <v>0</v>
      </c>
      <c r="T1697" s="5">
        <f t="shared" si="448"/>
        <v>0</v>
      </c>
      <c r="U1697" s="5">
        <f t="shared" si="446"/>
        <v>0</v>
      </c>
      <c r="V1697" s="24">
        <v>0</v>
      </c>
      <c r="W1697" s="12">
        <f t="shared" si="444"/>
        <v>-31912.14</v>
      </c>
      <c r="X1697" s="12">
        <f t="shared" si="445"/>
        <v>-41537.990000000005</v>
      </c>
      <c r="Y1697" s="12">
        <f t="shared" si="449"/>
        <v>-73450.13</v>
      </c>
      <c r="Z1697" s="52"/>
      <c r="AA1697" s="25">
        <f t="shared" si="441"/>
        <v>0</v>
      </c>
      <c r="AB1697" s="25"/>
      <c r="AC1697" s="25"/>
      <c r="AD1697" s="25"/>
      <c r="AE1697" s="24"/>
      <c r="AF1697" s="24"/>
      <c r="AG1697" s="109"/>
      <c r="AH1697" s="22" t="s">
        <v>93</v>
      </c>
      <c r="AI1697" s="26"/>
      <c r="AJ1697" s="22" t="s">
        <v>2999</v>
      </c>
    </row>
    <row r="1698" spans="1:36" x14ac:dyDescent="0.2">
      <c r="A1698" s="5">
        <v>1706</v>
      </c>
      <c r="B1698" s="46">
        <v>302000273216</v>
      </c>
      <c r="C1698" s="47">
        <v>840930401352</v>
      </c>
      <c r="D1698" s="109" t="s">
        <v>3074</v>
      </c>
      <c r="E1698" s="50" t="s">
        <v>3075</v>
      </c>
      <c r="F1698" s="50"/>
      <c r="G1698" s="49"/>
      <c r="H1698" s="49"/>
      <c r="I1698" s="19">
        <v>0</v>
      </c>
      <c r="J1698" s="50"/>
      <c r="K1698" s="51"/>
      <c r="L1698" s="109"/>
      <c r="M1698" s="22">
        <v>40</v>
      </c>
      <c r="N1698" s="22"/>
      <c r="O1698" s="23">
        <v>1</v>
      </c>
      <c r="P1698" s="23">
        <v>1</v>
      </c>
      <c r="Q1698" s="19">
        <f t="shared" si="442"/>
        <v>-40</v>
      </c>
      <c r="R1698" s="19">
        <f t="shared" si="443"/>
        <v>-40</v>
      </c>
      <c r="S1698" s="5">
        <f t="shared" si="447"/>
        <v>0</v>
      </c>
      <c r="T1698" s="5">
        <f t="shared" si="448"/>
        <v>0</v>
      </c>
      <c r="U1698" s="5">
        <f t="shared" si="446"/>
        <v>0</v>
      </c>
      <c r="V1698" s="24">
        <v>0</v>
      </c>
      <c r="W1698" s="12">
        <f t="shared" si="444"/>
        <v>-5085.6000000000004</v>
      </c>
      <c r="X1698" s="12">
        <f t="shared" si="445"/>
        <v>-6619.6</v>
      </c>
      <c r="Y1698" s="12">
        <f t="shared" si="449"/>
        <v>-11705.2</v>
      </c>
      <c r="Z1698" s="52"/>
      <c r="AA1698" s="25">
        <f t="shared" si="441"/>
        <v>0</v>
      </c>
      <c r="AB1698" s="25"/>
      <c r="AC1698" s="25"/>
      <c r="AD1698" s="25"/>
      <c r="AE1698" s="24"/>
      <c r="AF1698" s="24"/>
      <c r="AG1698" s="109"/>
      <c r="AH1698" s="22" t="s">
        <v>93</v>
      </c>
      <c r="AI1698" s="26"/>
      <c r="AJ1698" s="22" t="s">
        <v>2999</v>
      </c>
    </row>
    <row r="1699" spans="1:36" x14ac:dyDescent="0.2">
      <c r="A1699" s="5">
        <v>1707</v>
      </c>
      <c r="B1699" s="46">
        <v>331010822239</v>
      </c>
      <c r="C1699" s="47">
        <v>790309401423</v>
      </c>
      <c r="D1699" s="109" t="s">
        <v>3076</v>
      </c>
      <c r="E1699" s="50" t="s">
        <v>3077</v>
      </c>
      <c r="F1699" s="50"/>
      <c r="G1699" s="49"/>
      <c r="H1699" s="49"/>
      <c r="I1699" s="50">
        <v>32080581</v>
      </c>
      <c r="J1699" s="50">
        <v>58173683</v>
      </c>
      <c r="K1699" s="51"/>
      <c r="L1699" s="109"/>
      <c r="M1699" s="22">
        <v>343</v>
      </c>
      <c r="N1699" s="22"/>
      <c r="O1699" s="23">
        <v>1</v>
      </c>
      <c r="P1699" s="23">
        <v>1</v>
      </c>
      <c r="Q1699" s="19">
        <f t="shared" si="442"/>
        <v>-343</v>
      </c>
      <c r="R1699" s="19">
        <f t="shared" si="443"/>
        <v>-343</v>
      </c>
      <c r="S1699" s="5">
        <f t="shared" si="447"/>
        <v>0</v>
      </c>
      <c r="T1699" s="5">
        <f t="shared" si="448"/>
        <v>0</v>
      </c>
      <c r="U1699" s="5">
        <f t="shared" si="446"/>
        <v>0</v>
      </c>
      <c r="V1699" s="24">
        <v>0</v>
      </c>
      <c r="W1699" s="12">
        <f t="shared" si="444"/>
        <v>-43609.02</v>
      </c>
      <c r="X1699" s="12">
        <f t="shared" si="445"/>
        <v>-56763.07</v>
      </c>
      <c r="Y1699" s="12">
        <f t="shared" si="449"/>
        <v>-100372.09</v>
      </c>
      <c r="Z1699" s="52"/>
      <c r="AA1699" s="25">
        <f t="shared" si="441"/>
        <v>0</v>
      </c>
      <c r="AB1699" s="25"/>
      <c r="AC1699" s="25"/>
      <c r="AD1699" s="25"/>
      <c r="AE1699" s="24"/>
      <c r="AF1699" s="24"/>
      <c r="AG1699" s="109"/>
      <c r="AH1699" s="22" t="s">
        <v>93</v>
      </c>
      <c r="AI1699" s="26"/>
      <c r="AJ1699" s="22" t="s">
        <v>2999</v>
      </c>
    </row>
    <row r="1700" spans="1:36" x14ac:dyDescent="0.2">
      <c r="A1700" s="5">
        <v>1708</v>
      </c>
      <c r="B1700" s="46">
        <v>331010604238</v>
      </c>
      <c r="C1700" s="47">
        <v>651102400127</v>
      </c>
      <c r="D1700" s="50" t="s">
        <v>3078</v>
      </c>
      <c r="E1700" s="50" t="s">
        <v>3079</v>
      </c>
      <c r="F1700" s="50" t="s">
        <v>1560</v>
      </c>
      <c r="G1700" s="49">
        <v>34</v>
      </c>
      <c r="H1700" s="49" t="s">
        <v>134</v>
      </c>
      <c r="I1700" s="50">
        <v>29320219</v>
      </c>
      <c r="J1700" s="113">
        <v>57913240</v>
      </c>
      <c r="K1700" s="51"/>
      <c r="L1700" s="109"/>
      <c r="M1700" s="109">
        <v>51</v>
      </c>
      <c r="N1700" s="109"/>
      <c r="O1700" s="23">
        <v>1</v>
      </c>
      <c r="P1700" s="23">
        <v>1</v>
      </c>
      <c r="Q1700" s="19">
        <f t="shared" si="442"/>
        <v>-51</v>
      </c>
      <c r="R1700" s="19">
        <f t="shared" si="443"/>
        <v>-51</v>
      </c>
      <c r="S1700" s="5">
        <f t="shared" si="447"/>
        <v>0</v>
      </c>
      <c r="T1700" s="5">
        <f t="shared" si="448"/>
        <v>0</v>
      </c>
      <c r="U1700" s="5">
        <f t="shared" si="446"/>
        <v>0</v>
      </c>
      <c r="V1700" s="24">
        <v>0</v>
      </c>
      <c r="W1700" s="12">
        <f t="shared" si="444"/>
        <v>-6484.14</v>
      </c>
      <c r="X1700" s="12">
        <f t="shared" si="445"/>
        <v>-8439.99</v>
      </c>
      <c r="Y1700" s="12">
        <f t="shared" si="449"/>
        <v>-14924.130000000001</v>
      </c>
      <c r="Z1700" s="52"/>
      <c r="AA1700" s="25">
        <f t="shared" si="441"/>
        <v>0</v>
      </c>
      <c r="AB1700" s="25"/>
      <c r="AC1700" s="25"/>
      <c r="AD1700" s="25"/>
      <c r="AE1700" s="24">
        <v>1</v>
      </c>
      <c r="AF1700" s="24"/>
      <c r="AG1700" s="109"/>
      <c r="AH1700" s="22" t="s">
        <v>93</v>
      </c>
      <c r="AI1700" s="26"/>
      <c r="AJ1700" s="22" t="s">
        <v>2999</v>
      </c>
    </row>
    <row r="1701" spans="1:36" x14ac:dyDescent="0.2">
      <c r="A1701" s="5">
        <v>1709</v>
      </c>
      <c r="B1701" s="46">
        <v>331017843207</v>
      </c>
      <c r="C1701" s="47">
        <v>711221301070</v>
      </c>
      <c r="D1701" s="50" t="s">
        <v>3080</v>
      </c>
      <c r="E1701" s="50" t="s">
        <v>3081</v>
      </c>
      <c r="F1701" s="50" t="s">
        <v>1560</v>
      </c>
      <c r="G1701" s="49">
        <v>28</v>
      </c>
      <c r="H1701" s="49"/>
      <c r="I1701" s="50">
        <v>11997342</v>
      </c>
      <c r="J1701" s="50">
        <v>123754</v>
      </c>
      <c r="K1701" s="51"/>
      <c r="L1701" s="109"/>
      <c r="M1701" s="22">
        <v>722</v>
      </c>
      <c r="N1701" s="22"/>
      <c r="O1701" s="23">
        <v>1</v>
      </c>
      <c r="P1701" s="23">
        <v>1</v>
      </c>
      <c r="Q1701" s="19">
        <f t="shared" si="442"/>
        <v>-722</v>
      </c>
      <c r="R1701" s="19">
        <f t="shared" si="443"/>
        <v>-722</v>
      </c>
      <c r="S1701" s="5">
        <f t="shared" si="447"/>
        <v>0</v>
      </c>
      <c r="T1701" s="5">
        <f t="shared" si="448"/>
        <v>0</v>
      </c>
      <c r="U1701" s="5">
        <f t="shared" si="446"/>
        <v>0</v>
      </c>
      <c r="V1701" s="24">
        <v>0</v>
      </c>
      <c r="W1701" s="12">
        <f t="shared" si="444"/>
        <v>-91795.08</v>
      </c>
      <c r="X1701" s="12">
        <f t="shared" si="445"/>
        <v>-119483.78000000001</v>
      </c>
      <c r="Y1701" s="12">
        <f t="shared" si="449"/>
        <v>-211278.86000000002</v>
      </c>
      <c r="Z1701" s="52"/>
      <c r="AA1701" s="25">
        <f t="shared" si="441"/>
        <v>0</v>
      </c>
      <c r="AB1701" s="25"/>
      <c r="AC1701" s="25"/>
      <c r="AD1701" s="25"/>
      <c r="AE1701" s="24">
        <v>1</v>
      </c>
      <c r="AF1701" s="24"/>
      <c r="AG1701" s="109"/>
      <c r="AH1701" s="22" t="s">
        <v>142</v>
      </c>
      <c r="AI1701" s="26"/>
      <c r="AJ1701" s="22" t="s">
        <v>2999</v>
      </c>
    </row>
    <row r="1702" spans="1:36" x14ac:dyDescent="0.2">
      <c r="A1702" s="5">
        <v>1710</v>
      </c>
      <c r="B1702" s="46">
        <v>330910951460</v>
      </c>
      <c r="C1702" s="47">
        <v>330910951460</v>
      </c>
      <c r="D1702" s="109" t="s">
        <v>3082</v>
      </c>
      <c r="E1702" s="50" t="s">
        <v>3083</v>
      </c>
      <c r="F1702" s="50" t="s">
        <v>1560</v>
      </c>
      <c r="G1702" s="49">
        <v>2</v>
      </c>
      <c r="H1702" s="49"/>
      <c r="I1702" s="50">
        <v>1853672</v>
      </c>
      <c r="J1702" s="50">
        <v>12280</v>
      </c>
      <c r="K1702" s="51"/>
      <c r="L1702" s="109"/>
      <c r="M1702" s="109">
        <v>103</v>
      </c>
      <c r="N1702" s="109"/>
      <c r="O1702" s="23">
        <v>1</v>
      </c>
      <c r="P1702" s="23">
        <v>1</v>
      </c>
      <c r="Q1702" s="19">
        <f t="shared" si="442"/>
        <v>-103</v>
      </c>
      <c r="R1702" s="19">
        <f t="shared" si="443"/>
        <v>-103</v>
      </c>
      <c r="S1702" s="5">
        <f t="shared" si="447"/>
        <v>0</v>
      </c>
      <c r="T1702" s="5">
        <f t="shared" si="448"/>
        <v>0</v>
      </c>
      <c r="U1702" s="5">
        <f t="shared" si="446"/>
        <v>0</v>
      </c>
      <c r="V1702" s="24">
        <v>0</v>
      </c>
      <c r="W1702" s="12">
        <f t="shared" si="444"/>
        <v>-13095.42</v>
      </c>
      <c r="X1702" s="12">
        <f t="shared" si="445"/>
        <v>-17045.47</v>
      </c>
      <c r="Y1702" s="12">
        <f t="shared" si="449"/>
        <v>-30140.89</v>
      </c>
      <c r="Z1702" s="52"/>
      <c r="AA1702" s="25">
        <f t="shared" si="441"/>
        <v>0</v>
      </c>
      <c r="AB1702" s="25"/>
      <c r="AC1702" s="25"/>
      <c r="AD1702" s="25"/>
      <c r="AE1702" s="24">
        <v>1</v>
      </c>
      <c r="AF1702" s="24"/>
      <c r="AG1702" s="109"/>
      <c r="AH1702" s="22" t="s">
        <v>142</v>
      </c>
      <c r="AI1702" s="26"/>
      <c r="AJ1702" s="22" t="s">
        <v>2999</v>
      </c>
    </row>
    <row r="1703" spans="1:36" x14ac:dyDescent="0.2">
      <c r="A1703" s="5">
        <v>1711</v>
      </c>
      <c r="B1703" s="46">
        <v>600400602907</v>
      </c>
      <c r="C1703" s="47">
        <v>90140006711</v>
      </c>
      <c r="D1703" s="50" t="s">
        <v>3084</v>
      </c>
      <c r="E1703" s="50" t="s">
        <v>3085</v>
      </c>
      <c r="F1703" s="50" t="s">
        <v>1560</v>
      </c>
      <c r="G1703" s="49">
        <v>28</v>
      </c>
      <c r="H1703" s="49"/>
      <c r="I1703" s="50" t="s">
        <v>3086</v>
      </c>
      <c r="J1703" s="50">
        <v>154123</v>
      </c>
      <c r="K1703" s="51"/>
      <c r="L1703" s="109"/>
      <c r="M1703" s="22">
        <v>699</v>
      </c>
      <c r="N1703" s="22"/>
      <c r="O1703" s="23">
        <v>1</v>
      </c>
      <c r="P1703" s="23">
        <v>1</v>
      </c>
      <c r="Q1703" s="19">
        <f t="shared" si="442"/>
        <v>-699</v>
      </c>
      <c r="R1703" s="19">
        <f t="shared" si="443"/>
        <v>-699</v>
      </c>
      <c r="S1703" s="5">
        <f t="shared" si="447"/>
        <v>0</v>
      </c>
      <c r="T1703" s="5">
        <f t="shared" si="448"/>
        <v>0</v>
      </c>
      <c r="U1703" s="5">
        <f t="shared" si="446"/>
        <v>0</v>
      </c>
      <c r="V1703" s="24">
        <v>0</v>
      </c>
      <c r="W1703" s="12">
        <f t="shared" si="444"/>
        <v>-88870.86</v>
      </c>
      <c r="X1703" s="12">
        <f t="shared" si="445"/>
        <v>-115677.51000000001</v>
      </c>
      <c r="Y1703" s="12">
        <f t="shared" si="449"/>
        <v>-204548.37</v>
      </c>
      <c r="Z1703" s="52"/>
      <c r="AA1703" s="25">
        <f t="shared" si="441"/>
        <v>0</v>
      </c>
      <c r="AB1703" s="25"/>
      <c r="AC1703" s="25"/>
      <c r="AD1703" s="25"/>
      <c r="AE1703" s="24">
        <v>1</v>
      </c>
      <c r="AF1703" s="24"/>
      <c r="AG1703" s="109"/>
      <c r="AH1703" s="22" t="s">
        <v>93</v>
      </c>
      <c r="AI1703" s="26"/>
      <c r="AJ1703" s="22" t="s">
        <v>2999</v>
      </c>
    </row>
    <row r="1704" spans="1:36" x14ac:dyDescent="0.2">
      <c r="A1704" s="5">
        <v>1712</v>
      </c>
      <c r="B1704" s="46">
        <v>330120617741</v>
      </c>
      <c r="C1704" s="47">
        <v>910309400096</v>
      </c>
      <c r="D1704" s="109" t="s">
        <v>3087</v>
      </c>
      <c r="E1704" s="50" t="s">
        <v>3088</v>
      </c>
      <c r="F1704" s="50" t="s">
        <v>1560</v>
      </c>
      <c r="G1704" s="49">
        <v>16</v>
      </c>
      <c r="H1704" s="49"/>
      <c r="I1704" s="50">
        <v>260726622</v>
      </c>
      <c r="J1704" s="50">
        <v>987</v>
      </c>
      <c r="K1704" s="51"/>
      <c r="L1704" s="109"/>
      <c r="M1704" s="22">
        <v>1299</v>
      </c>
      <c r="N1704" s="22"/>
      <c r="O1704" s="23">
        <v>1</v>
      </c>
      <c r="P1704" s="31">
        <v>0</v>
      </c>
      <c r="Q1704" s="19">
        <f t="shared" si="442"/>
        <v>-1299</v>
      </c>
      <c r="R1704" s="19">
        <f t="shared" si="443"/>
        <v>0</v>
      </c>
      <c r="S1704" s="5">
        <f t="shared" si="447"/>
        <v>0</v>
      </c>
      <c r="T1704" s="5">
        <f t="shared" si="448"/>
        <v>0</v>
      </c>
      <c r="U1704" s="5">
        <f t="shared" si="446"/>
        <v>0</v>
      </c>
      <c r="V1704" s="24">
        <v>0</v>
      </c>
      <c r="W1704" s="12">
        <f t="shared" si="444"/>
        <v>-165154.86000000002</v>
      </c>
      <c r="X1704" s="12">
        <f t="shared" si="445"/>
        <v>0</v>
      </c>
      <c r="Y1704" s="12">
        <f t="shared" si="449"/>
        <v>-165154.86000000002</v>
      </c>
      <c r="Z1704" s="52"/>
      <c r="AA1704" s="25">
        <f t="shared" si="441"/>
        <v>-1299</v>
      </c>
      <c r="AB1704" s="25"/>
      <c r="AC1704" s="25"/>
      <c r="AD1704" s="25"/>
      <c r="AE1704" s="24">
        <v>1</v>
      </c>
      <c r="AF1704" s="24"/>
      <c r="AG1704" s="109"/>
      <c r="AH1704" s="22" t="s">
        <v>93</v>
      </c>
      <c r="AI1704" s="26"/>
      <c r="AJ1704" s="22" t="s">
        <v>2999</v>
      </c>
    </row>
    <row r="1705" spans="1:36" x14ac:dyDescent="0.2">
      <c r="A1705" s="5">
        <v>1713</v>
      </c>
      <c r="B1705" s="46">
        <v>330100226129</v>
      </c>
      <c r="C1705" s="47">
        <v>50770005470</v>
      </c>
      <c r="D1705" s="109" t="s">
        <v>3089</v>
      </c>
      <c r="E1705" s="50" t="s">
        <v>3090</v>
      </c>
      <c r="F1705" s="50" t="s">
        <v>1560</v>
      </c>
      <c r="G1705" s="49">
        <v>14</v>
      </c>
      <c r="H1705" s="49">
        <v>16</v>
      </c>
      <c r="I1705" s="50">
        <v>800002445</v>
      </c>
      <c r="J1705" s="50" t="s">
        <v>3091</v>
      </c>
      <c r="K1705" s="51"/>
      <c r="L1705" s="109"/>
      <c r="M1705" s="22">
        <v>10039</v>
      </c>
      <c r="N1705" s="22"/>
      <c r="O1705" s="23">
        <v>1</v>
      </c>
      <c r="P1705" s="23">
        <v>1</v>
      </c>
      <c r="Q1705" s="19">
        <f t="shared" si="442"/>
        <v>-10039</v>
      </c>
      <c r="R1705" s="19">
        <f t="shared" si="443"/>
        <v>-10039</v>
      </c>
      <c r="S1705" s="5">
        <f t="shared" si="447"/>
        <v>0</v>
      </c>
      <c r="T1705" s="5">
        <f t="shared" si="448"/>
        <v>0</v>
      </c>
      <c r="U1705" s="5">
        <f t="shared" si="446"/>
        <v>0</v>
      </c>
      <c r="V1705" s="24">
        <v>0</v>
      </c>
      <c r="W1705" s="12">
        <f t="shared" si="444"/>
        <v>-1276358.46</v>
      </c>
      <c r="X1705" s="12">
        <f t="shared" si="445"/>
        <v>-1661354.11</v>
      </c>
      <c r="Y1705" s="12">
        <f t="shared" si="449"/>
        <v>-2937712.5700000003</v>
      </c>
      <c r="Z1705" s="52"/>
      <c r="AA1705" s="25">
        <f t="shared" si="441"/>
        <v>0</v>
      </c>
      <c r="AB1705" s="25"/>
      <c r="AC1705" s="25"/>
      <c r="AD1705" s="25"/>
      <c r="AE1705" s="24">
        <v>1</v>
      </c>
      <c r="AF1705" s="24"/>
      <c r="AG1705" s="109"/>
      <c r="AH1705" s="22" t="s">
        <v>93</v>
      </c>
      <c r="AI1705" s="26"/>
      <c r="AJ1705" s="22" t="s">
        <v>2999</v>
      </c>
    </row>
    <row r="1706" spans="1:36" x14ac:dyDescent="0.2">
      <c r="A1706" s="5">
        <v>1714</v>
      </c>
      <c r="B1706" s="46">
        <v>600500545842</v>
      </c>
      <c r="C1706" s="47">
        <v>50740002486</v>
      </c>
      <c r="D1706" s="109" t="s">
        <v>3092</v>
      </c>
      <c r="E1706" s="50" t="s">
        <v>3093</v>
      </c>
      <c r="F1706" s="50"/>
      <c r="G1706" s="49"/>
      <c r="H1706" s="49"/>
      <c r="I1706" s="50">
        <v>11646476</v>
      </c>
      <c r="J1706" s="50">
        <v>89523</v>
      </c>
      <c r="K1706" s="51"/>
      <c r="L1706" s="109"/>
      <c r="M1706" s="109">
        <v>660</v>
      </c>
      <c r="N1706" s="109"/>
      <c r="O1706" s="23">
        <v>1</v>
      </c>
      <c r="P1706" s="23">
        <v>1</v>
      </c>
      <c r="Q1706" s="19">
        <f t="shared" si="442"/>
        <v>-660</v>
      </c>
      <c r="R1706" s="19">
        <f t="shared" si="443"/>
        <v>-660</v>
      </c>
      <c r="S1706" s="5">
        <f t="shared" si="447"/>
        <v>0</v>
      </c>
      <c r="T1706" s="5">
        <f t="shared" si="448"/>
        <v>0</v>
      </c>
      <c r="U1706" s="5">
        <f t="shared" si="446"/>
        <v>0</v>
      </c>
      <c r="V1706" s="24">
        <v>0</v>
      </c>
      <c r="W1706" s="12">
        <f t="shared" si="444"/>
        <v>-83912.4</v>
      </c>
      <c r="X1706" s="12">
        <f t="shared" si="445"/>
        <v>-109223.40000000001</v>
      </c>
      <c r="Y1706" s="12">
        <f t="shared" si="449"/>
        <v>-193135.8</v>
      </c>
      <c r="Z1706" s="52"/>
      <c r="AA1706" s="25">
        <f t="shared" si="441"/>
        <v>0</v>
      </c>
      <c r="AB1706" s="25"/>
      <c r="AC1706" s="25"/>
      <c r="AD1706" s="25"/>
      <c r="AE1706" s="24"/>
      <c r="AF1706" s="24"/>
      <c r="AG1706" s="109"/>
      <c r="AH1706" s="22" t="s">
        <v>93</v>
      </c>
      <c r="AI1706" s="26"/>
      <c r="AJ1706" s="22" t="s">
        <v>2999</v>
      </c>
    </row>
    <row r="1707" spans="1:36" x14ac:dyDescent="0.2">
      <c r="A1707" s="5">
        <v>1715</v>
      </c>
      <c r="B1707" s="46">
        <v>331000020215</v>
      </c>
      <c r="C1707" s="47">
        <v>110841002280</v>
      </c>
      <c r="D1707" s="96" t="s">
        <v>3094</v>
      </c>
      <c r="E1707" s="50" t="s">
        <v>3095</v>
      </c>
      <c r="F1707" s="50" t="s">
        <v>32</v>
      </c>
      <c r="G1707" s="49">
        <v>66</v>
      </c>
      <c r="H1707" s="49"/>
      <c r="I1707" s="109">
        <v>3485831</v>
      </c>
      <c r="J1707" s="109">
        <v>57908684</v>
      </c>
      <c r="K1707" s="51"/>
      <c r="L1707" s="109"/>
      <c r="M1707" s="22">
        <v>260</v>
      </c>
      <c r="N1707" s="22"/>
      <c r="O1707" s="23">
        <v>1</v>
      </c>
      <c r="P1707" s="31">
        <v>0</v>
      </c>
      <c r="Q1707" s="19">
        <f t="shared" si="442"/>
        <v>-260</v>
      </c>
      <c r="R1707" s="19">
        <f t="shared" si="443"/>
        <v>0</v>
      </c>
      <c r="S1707" s="5">
        <f t="shared" si="447"/>
        <v>0</v>
      </c>
      <c r="T1707" s="5">
        <f t="shared" si="448"/>
        <v>0</v>
      </c>
      <c r="U1707" s="5">
        <f t="shared" si="446"/>
        <v>0</v>
      </c>
      <c r="V1707" s="24">
        <v>0</v>
      </c>
      <c r="W1707" s="12">
        <f t="shared" si="444"/>
        <v>-33056.400000000001</v>
      </c>
      <c r="X1707" s="12">
        <f t="shared" si="445"/>
        <v>0</v>
      </c>
      <c r="Y1707" s="12">
        <f t="shared" si="449"/>
        <v>-33056.400000000001</v>
      </c>
      <c r="Z1707" s="52"/>
      <c r="AA1707" s="25">
        <f t="shared" si="441"/>
        <v>-260</v>
      </c>
      <c r="AB1707" s="25"/>
      <c r="AC1707" s="25"/>
      <c r="AD1707" s="25"/>
      <c r="AE1707" s="24">
        <v>1</v>
      </c>
      <c r="AF1707" s="24"/>
      <c r="AG1707" s="109"/>
      <c r="AH1707" s="22" t="s">
        <v>93</v>
      </c>
      <c r="AI1707" s="26"/>
      <c r="AJ1707" s="22" t="s">
        <v>2999</v>
      </c>
    </row>
    <row r="1708" spans="1:36" x14ac:dyDescent="0.2">
      <c r="A1708" s="5">
        <v>1716</v>
      </c>
      <c r="B1708" s="46">
        <v>330120306221</v>
      </c>
      <c r="C1708" s="47">
        <v>870115300124</v>
      </c>
      <c r="D1708" s="96" t="s">
        <v>3096</v>
      </c>
      <c r="E1708" s="50" t="s">
        <v>3097</v>
      </c>
      <c r="F1708" s="50"/>
      <c r="G1708" s="49"/>
      <c r="H1708" s="49"/>
      <c r="I1708" s="50">
        <v>12245174</v>
      </c>
      <c r="J1708" s="50" t="s">
        <v>3098</v>
      </c>
      <c r="K1708" s="51"/>
      <c r="L1708" s="109"/>
      <c r="M1708" s="22">
        <v>163</v>
      </c>
      <c r="N1708" s="22"/>
      <c r="O1708" s="23">
        <v>1</v>
      </c>
      <c r="P1708" s="23">
        <v>1</v>
      </c>
      <c r="Q1708" s="19">
        <f t="shared" si="442"/>
        <v>-163</v>
      </c>
      <c r="R1708" s="19">
        <f t="shared" si="443"/>
        <v>-163</v>
      </c>
      <c r="S1708" s="5">
        <f t="shared" si="447"/>
        <v>0</v>
      </c>
      <c r="T1708" s="5">
        <f t="shared" si="448"/>
        <v>0</v>
      </c>
      <c r="U1708" s="5">
        <f t="shared" si="446"/>
        <v>0</v>
      </c>
      <c r="V1708" s="24">
        <v>0</v>
      </c>
      <c r="W1708" s="12">
        <f t="shared" si="444"/>
        <v>-20723.82</v>
      </c>
      <c r="X1708" s="12">
        <f t="shared" si="445"/>
        <v>-26974.870000000003</v>
      </c>
      <c r="Y1708" s="12">
        <f t="shared" si="449"/>
        <v>-47698.69</v>
      </c>
      <c r="Z1708" s="52"/>
      <c r="AA1708" s="25">
        <f t="shared" si="441"/>
        <v>0</v>
      </c>
      <c r="AB1708" s="25"/>
      <c r="AC1708" s="25"/>
      <c r="AD1708" s="25"/>
      <c r="AE1708" s="24"/>
      <c r="AF1708" s="24"/>
      <c r="AG1708" s="109"/>
      <c r="AH1708" s="22" t="s">
        <v>93</v>
      </c>
      <c r="AI1708" s="26"/>
      <c r="AJ1708" s="22" t="s">
        <v>2999</v>
      </c>
    </row>
    <row r="1709" spans="1:36" x14ac:dyDescent="0.2">
      <c r="A1709" s="5">
        <v>1717</v>
      </c>
      <c r="B1709" s="46">
        <v>331012469428</v>
      </c>
      <c r="C1709" s="47">
        <v>650525301067</v>
      </c>
      <c r="D1709" s="50" t="s">
        <v>3099</v>
      </c>
      <c r="E1709" s="110" t="s">
        <v>3100</v>
      </c>
      <c r="F1709" s="110" t="s">
        <v>3005</v>
      </c>
      <c r="G1709" s="49">
        <v>39</v>
      </c>
      <c r="H1709" s="49" t="s">
        <v>134</v>
      </c>
      <c r="I1709" s="50">
        <v>2123716</v>
      </c>
      <c r="J1709" s="50">
        <v>231108</v>
      </c>
      <c r="K1709" s="51"/>
      <c r="L1709" s="109"/>
      <c r="M1709" s="22">
        <v>351</v>
      </c>
      <c r="N1709" s="22"/>
      <c r="O1709" s="23">
        <v>1</v>
      </c>
      <c r="P1709" s="31">
        <v>0</v>
      </c>
      <c r="Q1709" s="19">
        <f t="shared" si="442"/>
        <v>-351</v>
      </c>
      <c r="R1709" s="19">
        <f t="shared" si="443"/>
        <v>0</v>
      </c>
      <c r="S1709" s="5">
        <f t="shared" si="447"/>
        <v>0</v>
      </c>
      <c r="T1709" s="5">
        <f t="shared" si="448"/>
        <v>0</v>
      </c>
      <c r="U1709" s="5">
        <f t="shared" si="446"/>
        <v>0</v>
      </c>
      <c r="V1709" s="24">
        <v>0</v>
      </c>
      <c r="W1709" s="12">
        <f t="shared" si="444"/>
        <v>-44626.14</v>
      </c>
      <c r="X1709" s="12">
        <f t="shared" si="445"/>
        <v>0</v>
      </c>
      <c r="Y1709" s="12">
        <f t="shared" si="449"/>
        <v>-44626.14</v>
      </c>
      <c r="Z1709" s="52"/>
      <c r="AA1709" s="25">
        <f t="shared" si="441"/>
        <v>-351</v>
      </c>
      <c r="AB1709" s="25"/>
      <c r="AC1709" s="25"/>
      <c r="AD1709" s="25"/>
      <c r="AE1709" s="24">
        <v>1</v>
      </c>
      <c r="AF1709" s="24"/>
      <c r="AG1709" s="109"/>
      <c r="AH1709" s="22" t="s">
        <v>93</v>
      </c>
      <c r="AI1709" s="26"/>
      <c r="AJ1709" s="22" t="s">
        <v>2999</v>
      </c>
    </row>
    <row r="1710" spans="1:36" x14ac:dyDescent="0.2">
      <c r="A1710" s="5">
        <v>1718</v>
      </c>
      <c r="B1710" s="59">
        <v>391720239511</v>
      </c>
      <c r="C1710" s="17">
        <v>810709302238</v>
      </c>
      <c r="D1710" s="109" t="s">
        <v>3101</v>
      </c>
      <c r="E1710" s="50" t="s">
        <v>3102</v>
      </c>
      <c r="F1710" s="50" t="s">
        <v>52</v>
      </c>
      <c r="G1710" s="49">
        <v>10</v>
      </c>
      <c r="H1710" s="49">
        <v>16</v>
      </c>
      <c r="I1710" s="50">
        <v>15531677</v>
      </c>
      <c r="J1710" s="50">
        <v>39281</v>
      </c>
      <c r="K1710" s="51"/>
      <c r="L1710" s="109"/>
      <c r="M1710" s="22">
        <v>316</v>
      </c>
      <c r="N1710" s="22"/>
      <c r="O1710" s="23">
        <v>1</v>
      </c>
      <c r="P1710" s="23">
        <v>1</v>
      </c>
      <c r="Q1710" s="19">
        <f t="shared" si="442"/>
        <v>-316</v>
      </c>
      <c r="R1710" s="19">
        <f t="shared" si="443"/>
        <v>-316</v>
      </c>
      <c r="S1710" s="5">
        <f t="shared" si="447"/>
        <v>0</v>
      </c>
      <c r="T1710" s="5">
        <f t="shared" si="448"/>
        <v>0</v>
      </c>
      <c r="U1710" s="5">
        <f t="shared" si="446"/>
        <v>0</v>
      </c>
      <c r="V1710" s="24">
        <v>0</v>
      </c>
      <c r="W1710" s="12">
        <f t="shared" si="444"/>
        <v>-40176.239999999998</v>
      </c>
      <c r="X1710" s="12">
        <f t="shared" si="445"/>
        <v>-52294.840000000004</v>
      </c>
      <c r="Y1710" s="12">
        <f t="shared" si="449"/>
        <v>-92471.08</v>
      </c>
      <c r="Z1710" s="52"/>
      <c r="AA1710" s="25">
        <f t="shared" si="441"/>
        <v>0</v>
      </c>
      <c r="AB1710" s="25"/>
      <c r="AC1710" s="25"/>
      <c r="AD1710" s="25"/>
      <c r="AE1710" s="24">
        <v>1</v>
      </c>
      <c r="AF1710" s="24"/>
      <c r="AG1710" s="109"/>
      <c r="AH1710" s="22" t="s">
        <v>93</v>
      </c>
      <c r="AI1710" s="26"/>
      <c r="AJ1710" s="22" t="s">
        <v>2999</v>
      </c>
    </row>
    <row r="1711" spans="1:36" x14ac:dyDescent="0.2">
      <c r="A1711" s="5">
        <v>1719</v>
      </c>
      <c r="B1711" s="59">
        <v>331000022365</v>
      </c>
      <c r="C1711" s="17">
        <v>930940000987</v>
      </c>
      <c r="D1711" s="109" t="s">
        <v>3103</v>
      </c>
      <c r="E1711" s="50" t="s">
        <v>3104</v>
      </c>
      <c r="F1711" s="50" t="s">
        <v>3008</v>
      </c>
      <c r="G1711" s="49">
        <v>102</v>
      </c>
      <c r="H1711" s="49">
        <v>17</v>
      </c>
      <c r="I1711" s="50">
        <v>168299617</v>
      </c>
      <c r="J1711" s="109">
        <v>48264</v>
      </c>
      <c r="K1711" s="51"/>
      <c r="L1711" s="109"/>
      <c r="M1711" s="22">
        <v>307</v>
      </c>
      <c r="N1711" s="22"/>
      <c r="O1711" s="23">
        <v>1</v>
      </c>
      <c r="P1711" s="23">
        <v>1</v>
      </c>
      <c r="Q1711" s="19">
        <f t="shared" si="442"/>
        <v>-307</v>
      </c>
      <c r="R1711" s="19">
        <f t="shared" si="443"/>
        <v>-307</v>
      </c>
      <c r="S1711" s="5">
        <f t="shared" si="447"/>
        <v>0</v>
      </c>
      <c r="T1711" s="5">
        <f t="shared" si="448"/>
        <v>0</v>
      </c>
      <c r="U1711" s="5">
        <f t="shared" si="446"/>
        <v>0</v>
      </c>
      <c r="V1711" s="24">
        <v>0</v>
      </c>
      <c r="W1711" s="12">
        <f t="shared" si="444"/>
        <v>-39031.980000000003</v>
      </c>
      <c r="X1711" s="12">
        <f t="shared" si="445"/>
        <v>-50805.43</v>
      </c>
      <c r="Y1711" s="12">
        <f t="shared" si="449"/>
        <v>-89837.41</v>
      </c>
      <c r="Z1711" s="58"/>
      <c r="AA1711" s="25">
        <f t="shared" si="441"/>
        <v>0</v>
      </c>
      <c r="AB1711" s="25"/>
      <c r="AC1711" s="25"/>
      <c r="AD1711" s="25"/>
      <c r="AE1711" s="24">
        <v>1</v>
      </c>
      <c r="AF1711" s="24"/>
      <c r="AG1711" s="109"/>
      <c r="AH1711" s="22" t="s">
        <v>3363</v>
      </c>
      <c r="AI1711" s="26"/>
      <c r="AJ1711" s="22" t="s">
        <v>2999</v>
      </c>
    </row>
    <row r="1712" spans="1:36" x14ac:dyDescent="0.2">
      <c r="A1712" s="5">
        <v>1720</v>
      </c>
      <c r="B1712" s="59">
        <v>331000022365</v>
      </c>
      <c r="C1712" s="17">
        <v>930940000987</v>
      </c>
      <c r="D1712" s="109" t="s">
        <v>3103</v>
      </c>
      <c r="E1712" s="50" t="s">
        <v>3104</v>
      </c>
      <c r="F1712" s="50" t="s">
        <v>3008</v>
      </c>
      <c r="G1712" s="49">
        <v>102</v>
      </c>
      <c r="H1712" s="49">
        <v>17</v>
      </c>
      <c r="I1712" s="46">
        <v>16828926</v>
      </c>
      <c r="J1712" s="50">
        <v>48511</v>
      </c>
      <c r="K1712" s="51"/>
      <c r="L1712" s="109"/>
      <c r="M1712" s="22">
        <v>77</v>
      </c>
      <c r="N1712" s="22"/>
      <c r="O1712" s="23">
        <v>1</v>
      </c>
      <c r="P1712" s="23">
        <v>1</v>
      </c>
      <c r="Q1712" s="19">
        <f t="shared" si="442"/>
        <v>-77</v>
      </c>
      <c r="R1712" s="19">
        <f t="shared" si="443"/>
        <v>-77</v>
      </c>
      <c r="S1712" s="5">
        <f t="shared" si="447"/>
        <v>0</v>
      </c>
      <c r="T1712" s="5">
        <f t="shared" si="448"/>
        <v>0</v>
      </c>
      <c r="U1712" s="5">
        <f t="shared" si="446"/>
        <v>0</v>
      </c>
      <c r="V1712" s="24">
        <v>0</v>
      </c>
      <c r="W1712" s="12">
        <f t="shared" si="444"/>
        <v>-9789.7800000000007</v>
      </c>
      <c r="X1712" s="12">
        <f t="shared" si="445"/>
        <v>-12742.730000000001</v>
      </c>
      <c r="Y1712" s="12">
        <f t="shared" si="449"/>
        <v>-22532.510000000002</v>
      </c>
      <c r="Z1712" s="58"/>
      <c r="AA1712" s="25">
        <f t="shared" si="441"/>
        <v>0</v>
      </c>
      <c r="AB1712" s="25"/>
      <c r="AC1712" s="25"/>
      <c r="AD1712" s="25"/>
      <c r="AE1712" s="24">
        <v>1</v>
      </c>
      <c r="AF1712" s="24"/>
      <c r="AG1712" s="109"/>
      <c r="AH1712" s="22" t="s">
        <v>3363</v>
      </c>
      <c r="AI1712" s="26"/>
      <c r="AJ1712" s="22" t="s">
        <v>2999</v>
      </c>
    </row>
    <row r="1713" spans="1:36" x14ac:dyDescent="0.2">
      <c r="A1713" s="5">
        <v>1721</v>
      </c>
      <c r="B1713" s="46">
        <v>331000035664</v>
      </c>
      <c r="C1713" s="47">
        <v>130440017103</v>
      </c>
      <c r="D1713" s="109" t="s">
        <v>3105</v>
      </c>
      <c r="E1713" s="50" t="s">
        <v>3106</v>
      </c>
      <c r="F1713" s="50" t="s">
        <v>123</v>
      </c>
      <c r="G1713" s="49">
        <v>93</v>
      </c>
      <c r="H1713" s="49"/>
      <c r="I1713" s="50" t="s">
        <v>3107</v>
      </c>
      <c r="J1713" s="50">
        <v>5677401</v>
      </c>
      <c r="K1713" s="51"/>
      <c r="L1713" s="109"/>
      <c r="M1713" s="22">
        <v>1062</v>
      </c>
      <c r="N1713" s="22"/>
      <c r="O1713" s="23">
        <v>1</v>
      </c>
      <c r="P1713" s="31">
        <v>0</v>
      </c>
      <c r="Q1713" s="19">
        <f t="shared" si="442"/>
        <v>-1062</v>
      </c>
      <c r="R1713" s="19">
        <f t="shared" si="443"/>
        <v>0</v>
      </c>
      <c r="S1713" s="5">
        <f t="shared" si="447"/>
        <v>0</v>
      </c>
      <c r="T1713" s="5">
        <f t="shared" si="448"/>
        <v>0</v>
      </c>
      <c r="U1713" s="5">
        <f t="shared" si="446"/>
        <v>0</v>
      </c>
      <c r="V1713" s="24">
        <v>0</v>
      </c>
      <c r="W1713" s="12">
        <f t="shared" si="444"/>
        <v>-135022.68</v>
      </c>
      <c r="X1713" s="12">
        <f t="shared" si="445"/>
        <v>0</v>
      </c>
      <c r="Y1713" s="12">
        <f t="shared" si="449"/>
        <v>-135022.68</v>
      </c>
      <c r="Z1713" s="52"/>
      <c r="AA1713" s="25">
        <f t="shared" si="441"/>
        <v>-1062</v>
      </c>
      <c r="AB1713" s="25"/>
      <c r="AC1713" s="25"/>
      <c r="AD1713" s="25"/>
      <c r="AE1713" s="24">
        <v>1</v>
      </c>
      <c r="AF1713" s="24"/>
      <c r="AG1713" s="109"/>
      <c r="AH1713" s="22" t="s">
        <v>93</v>
      </c>
      <c r="AI1713" s="26"/>
      <c r="AJ1713" s="22" t="s">
        <v>2999</v>
      </c>
    </row>
    <row r="1714" spans="1:36" x14ac:dyDescent="0.2">
      <c r="A1714" s="5">
        <v>1722</v>
      </c>
      <c r="B1714" s="46">
        <v>331000044696</v>
      </c>
      <c r="C1714" s="47">
        <v>991040001381</v>
      </c>
      <c r="D1714" s="109" t="s">
        <v>3108</v>
      </c>
      <c r="E1714" s="50" t="s">
        <v>3109</v>
      </c>
      <c r="F1714" s="50" t="s">
        <v>123</v>
      </c>
      <c r="G1714" s="49">
        <v>87</v>
      </c>
      <c r="H1714" s="49"/>
      <c r="I1714" s="50">
        <v>1101368</v>
      </c>
      <c r="J1714" s="50">
        <v>5508985</v>
      </c>
      <c r="K1714" s="51"/>
      <c r="L1714" s="109"/>
      <c r="M1714" s="109">
        <v>140</v>
      </c>
      <c r="N1714" s="109"/>
      <c r="O1714" s="23">
        <v>1</v>
      </c>
      <c r="P1714" s="31">
        <v>0</v>
      </c>
      <c r="Q1714" s="19">
        <f t="shared" si="442"/>
        <v>-140</v>
      </c>
      <c r="R1714" s="19">
        <f t="shared" si="443"/>
        <v>0</v>
      </c>
      <c r="S1714" s="5">
        <f t="shared" si="447"/>
        <v>0</v>
      </c>
      <c r="T1714" s="5">
        <f t="shared" si="448"/>
        <v>0</v>
      </c>
      <c r="U1714" s="5">
        <f t="shared" si="446"/>
        <v>0</v>
      </c>
      <c r="V1714" s="24">
        <v>0</v>
      </c>
      <c r="W1714" s="12">
        <f t="shared" si="444"/>
        <v>-17799.599999999999</v>
      </c>
      <c r="X1714" s="12">
        <f t="shared" si="445"/>
        <v>0</v>
      </c>
      <c r="Y1714" s="12">
        <f t="shared" si="449"/>
        <v>-17799.599999999999</v>
      </c>
      <c r="Z1714" s="52"/>
      <c r="AA1714" s="25">
        <f t="shared" si="441"/>
        <v>-140</v>
      </c>
      <c r="AB1714" s="25"/>
      <c r="AC1714" s="25"/>
      <c r="AD1714" s="25"/>
      <c r="AE1714" s="24">
        <v>1</v>
      </c>
      <c r="AF1714" s="24"/>
      <c r="AG1714" s="109"/>
      <c r="AH1714" s="22" t="s">
        <v>93</v>
      </c>
      <c r="AI1714" s="26"/>
      <c r="AJ1714" s="22" t="s">
        <v>2999</v>
      </c>
    </row>
    <row r="1715" spans="1:36" x14ac:dyDescent="0.2">
      <c r="A1715" s="5">
        <v>1723</v>
      </c>
      <c r="B1715" s="46">
        <v>330300006014</v>
      </c>
      <c r="C1715" s="47">
        <v>1140003654</v>
      </c>
      <c r="D1715" s="52" t="s">
        <v>3110</v>
      </c>
      <c r="E1715" s="50" t="s">
        <v>3111</v>
      </c>
      <c r="F1715" s="50" t="s">
        <v>58</v>
      </c>
      <c r="G1715" s="49" t="s">
        <v>3112</v>
      </c>
      <c r="H1715" s="49">
        <v>1</v>
      </c>
      <c r="I1715" s="50">
        <v>19269327</v>
      </c>
      <c r="J1715" s="109">
        <v>5508070</v>
      </c>
      <c r="K1715" s="51"/>
      <c r="L1715" s="109"/>
      <c r="M1715" s="22">
        <v>108</v>
      </c>
      <c r="N1715" s="22"/>
      <c r="O1715" s="23">
        <v>1</v>
      </c>
      <c r="P1715" s="23">
        <v>1</v>
      </c>
      <c r="Q1715" s="19">
        <f t="shared" si="442"/>
        <v>-108</v>
      </c>
      <c r="R1715" s="19">
        <f t="shared" si="443"/>
        <v>-108</v>
      </c>
      <c r="S1715" s="5">
        <f t="shared" si="447"/>
        <v>0</v>
      </c>
      <c r="T1715" s="5">
        <f t="shared" si="448"/>
        <v>0</v>
      </c>
      <c r="U1715" s="5">
        <f t="shared" si="446"/>
        <v>0</v>
      </c>
      <c r="V1715" s="24">
        <v>0</v>
      </c>
      <c r="W1715" s="12">
        <f t="shared" si="444"/>
        <v>-13731.12</v>
      </c>
      <c r="X1715" s="12">
        <f t="shared" si="445"/>
        <v>-17872.920000000002</v>
      </c>
      <c r="Y1715" s="12">
        <f t="shared" si="449"/>
        <v>-31604.04</v>
      </c>
      <c r="Z1715" s="52"/>
      <c r="AA1715" s="25">
        <f t="shared" si="441"/>
        <v>0</v>
      </c>
      <c r="AB1715" s="25"/>
      <c r="AC1715" s="25"/>
      <c r="AD1715" s="25"/>
      <c r="AE1715" s="24">
        <v>1</v>
      </c>
      <c r="AF1715" s="24"/>
      <c r="AG1715" s="109"/>
      <c r="AH1715" s="22" t="s">
        <v>93</v>
      </c>
      <c r="AI1715" s="26"/>
      <c r="AJ1715" s="22" t="s">
        <v>2999</v>
      </c>
    </row>
    <row r="1716" spans="1:36" x14ac:dyDescent="0.2">
      <c r="A1716" s="5">
        <v>1724</v>
      </c>
      <c r="B1716" s="46">
        <v>151000036796</v>
      </c>
      <c r="C1716" s="47">
        <v>990740001344</v>
      </c>
      <c r="D1716" s="112" t="s">
        <v>3113</v>
      </c>
      <c r="E1716" s="50" t="s">
        <v>3114</v>
      </c>
      <c r="F1716" s="50" t="s">
        <v>1560</v>
      </c>
      <c r="G1716" s="49">
        <v>25</v>
      </c>
      <c r="H1716" s="49" t="s">
        <v>134</v>
      </c>
      <c r="I1716" s="50">
        <v>702343449</v>
      </c>
      <c r="J1716" s="50">
        <v>23636</v>
      </c>
      <c r="K1716" s="51"/>
      <c r="L1716" s="109"/>
      <c r="M1716" s="22">
        <v>4003</v>
      </c>
      <c r="N1716" s="22"/>
      <c r="O1716" s="23">
        <v>1</v>
      </c>
      <c r="P1716" s="23">
        <v>1</v>
      </c>
      <c r="Q1716" s="19">
        <f t="shared" si="442"/>
        <v>-4003</v>
      </c>
      <c r="R1716" s="19">
        <f t="shared" si="443"/>
        <v>-4003</v>
      </c>
      <c r="S1716" s="5">
        <f t="shared" si="447"/>
        <v>0</v>
      </c>
      <c r="T1716" s="5">
        <f t="shared" si="448"/>
        <v>0</v>
      </c>
      <c r="U1716" s="5">
        <f t="shared" si="446"/>
        <v>0</v>
      </c>
      <c r="V1716" s="24">
        <v>0</v>
      </c>
      <c r="W1716" s="12">
        <f t="shared" si="444"/>
        <v>-508941.42</v>
      </c>
      <c r="X1716" s="12">
        <f t="shared" si="445"/>
        <v>-662456.47000000009</v>
      </c>
      <c r="Y1716" s="12">
        <f t="shared" si="449"/>
        <v>-1171397.8900000001</v>
      </c>
      <c r="Z1716" s="52"/>
      <c r="AA1716" s="25">
        <f t="shared" ref="AA1716:AA1781" si="450">Q1716-R1716</f>
        <v>0</v>
      </c>
      <c r="AB1716" s="25"/>
      <c r="AC1716" s="25"/>
      <c r="AD1716" s="25"/>
      <c r="AE1716" s="24">
        <v>1</v>
      </c>
      <c r="AF1716" s="24"/>
      <c r="AG1716" s="109"/>
      <c r="AH1716" s="22" t="s">
        <v>93</v>
      </c>
      <c r="AI1716" s="26"/>
      <c r="AJ1716" s="22" t="s">
        <v>2999</v>
      </c>
    </row>
    <row r="1717" spans="1:36" x14ac:dyDescent="0.2">
      <c r="A1717" s="5">
        <v>1725</v>
      </c>
      <c r="B1717" s="46">
        <v>331000041570</v>
      </c>
      <c r="C1717" s="47">
        <v>980440003229</v>
      </c>
      <c r="D1717" s="50" t="s">
        <v>3115</v>
      </c>
      <c r="E1717" s="50" t="s">
        <v>3116</v>
      </c>
      <c r="F1717" s="50" t="s">
        <v>3029</v>
      </c>
      <c r="G1717" s="49" t="s">
        <v>49</v>
      </c>
      <c r="H1717" s="49"/>
      <c r="I1717" s="50">
        <v>700523</v>
      </c>
      <c r="J1717" s="50">
        <v>99914</v>
      </c>
      <c r="K1717" s="51"/>
      <c r="L1717" s="109"/>
      <c r="M1717" s="22">
        <v>5753</v>
      </c>
      <c r="N1717" s="22"/>
      <c r="O1717" s="23">
        <v>1</v>
      </c>
      <c r="P1717" s="23">
        <v>1</v>
      </c>
      <c r="Q1717" s="19">
        <f t="shared" ref="Q1717:Q1780" si="451">(N1717-M1717)*O1717</f>
        <v>-5753</v>
      </c>
      <c r="R1717" s="19">
        <f t="shared" ref="R1717:R1780" si="452">(N1717-M1717)*P1717</f>
        <v>-5753</v>
      </c>
      <c r="S1717" s="5">
        <f t="shared" si="447"/>
        <v>0</v>
      </c>
      <c r="T1717" s="5">
        <f t="shared" si="448"/>
        <v>0</v>
      </c>
      <c r="U1717" s="5">
        <f t="shared" si="446"/>
        <v>0</v>
      </c>
      <c r="V1717" s="24">
        <v>0</v>
      </c>
      <c r="W1717" s="12">
        <f t="shared" si="444"/>
        <v>-731436.42</v>
      </c>
      <c r="X1717" s="12">
        <f t="shared" si="445"/>
        <v>-952063.97000000009</v>
      </c>
      <c r="Y1717" s="12">
        <f t="shared" si="449"/>
        <v>-1683500.3900000001</v>
      </c>
      <c r="Z1717" s="52"/>
      <c r="AA1717" s="25">
        <f t="shared" si="450"/>
        <v>0</v>
      </c>
      <c r="AB1717" s="25"/>
      <c r="AC1717" s="25"/>
      <c r="AD1717" s="25"/>
      <c r="AE1717" s="24">
        <v>1</v>
      </c>
      <c r="AF1717" s="24"/>
      <c r="AG1717" s="109"/>
      <c r="AH1717" s="22" t="s">
        <v>93</v>
      </c>
      <c r="AI1717" s="26"/>
      <c r="AJ1717" s="22" t="s">
        <v>2999</v>
      </c>
    </row>
    <row r="1718" spans="1:36" x14ac:dyDescent="0.2">
      <c r="A1718" s="5">
        <v>1726</v>
      </c>
      <c r="B1718" s="46">
        <v>330100232245</v>
      </c>
      <c r="C1718" s="47">
        <v>61240008312</v>
      </c>
      <c r="D1718" s="109" t="s">
        <v>3117</v>
      </c>
      <c r="E1718" s="50" t="s">
        <v>3118</v>
      </c>
      <c r="F1718" s="50" t="s">
        <v>3005</v>
      </c>
      <c r="G1718" s="49">
        <v>30</v>
      </c>
      <c r="H1718" s="49"/>
      <c r="I1718" s="50">
        <v>16650450</v>
      </c>
      <c r="J1718" s="50">
        <v>58175044</v>
      </c>
      <c r="K1718" s="51"/>
      <c r="L1718" s="109"/>
      <c r="M1718" s="22">
        <v>256</v>
      </c>
      <c r="N1718" s="22"/>
      <c r="O1718" s="23">
        <v>1</v>
      </c>
      <c r="P1718" s="31">
        <v>0</v>
      </c>
      <c r="Q1718" s="19">
        <f t="shared" si="451"/>
        <v>-256</v>
      </c>
      <c r="R1718" s="19">
        <f t="shared" si="452"/>
        <v>0</v>
      </c>
      <c r="S1718" s="5">
        <f t="shared" si="447"/>
        <v>0</v>
      </c>
      <c r="T1718" s="5">
        <f t="shared" si="448"/>
        <v>0</v>
      </c>
      <c r="U1718" s="5">
        <f t="shared" si="446"/>
        <v>0</v>
      </c>
      <c r="V1718" s="24">
        <v>0</v>
      </c>
      <c r="W1718" s="12">
        <f t="shared" si="444"/>
        <v>-32547.84</v>
      </c>
      <c r="X1718" s="12">
        <f t="shared" si="445"/>
        <v>0</v>
      </c>
      <c r="Y1718" s="12">
        <f t="shared" si="449"/>
        <v>-32547.84</v>
      </c>
      <c r="Z1718" s="52"/>
      <c r="AA1718" s="25">
        <f t="shared" si="450"/>
        <v>-256</v>
      </c>
      <c r="AB1718" s="25"/>
      <c r="AC1718" s="25"/>
      <c r="AD1718" s="25"/>
      <c r="AE1718" s="24">
        <v>1</v>
      </c>
      <c r="AF1718" s="24"/>
      <c r="AG1718" s="109"/>
      <c r="AH1718" s="22" t="s">
        <v>93</v>
      </c>
      <c r="AI1718" s="26"/>
      <c r="AJ1718" s="22" t="s">
        <v>2999</v>
      </c>
    </row>
    <row r="1719" spans="1:36" x14ac:dyDescent="0.2">
      <c r="A1719" s="5">
        <v>1727</v>
      </c>
      <c r="B1719" s="46">
        <v>330100232245</v>
      </c>
      <c r="C1719" s="47">
        <v>61240008312</v>
      </c>
      <c r="D1719" s="109" t="s">
        <v>3117</v>
      </c>
      <c r="E1719" s="50" t="s">
        <v>3118</v>
      </c>
      <c r="F1719" s="50" t="s">
        <v>3005</v>
      </c>
      <c r="G1719" s="49">
        <v>30</v>
      </c>
      <c r="H1719" s="49"/>
      <c r="I1719" s="50">
        <v>11786700</v>
      </c>
      <c r="J1719" s="50"/>
      <c r="K1719" s="51"/>
      <c r="L1719" s="109"/>
      <c r="M1719" s="22">
        <v>1267</v>
      </c>
      <c r="N1719" s="22"/>
      <c r="O1719" s="23">
        <v>1</v>
      </c>
      <c r="P1719" s="23">
        <v>0</v>
      </c>
      <c r="Q1719" s="19">
        <f t="shared" si="451"/>
        <v>-1267</v>
      </c>
      <c r="R1719" s="19">
        <f t="shared" si="452"/>
        <v>0</v>
      </c>
      <c r="S1719" s="5">
        <f t="shared" si="447"/>
        <v>0</v>
      </c>
      <c r="T1719" s="5">
        <f t="shared" si="448"/>
        <v>0</v>
      </c>
      <c r="U1719" s="5">
        <f t="shared" si="446"/>
        <v>0</v>
      </c>
      <c r="V1719" s="24">
        <v>0</v>
      </c>
      <c r="W1719" s="12">
        <f t="shared" si="444"/>
        <v>-161086.38</v>
      </c>
      <c r="X1719" s="12">
        <f t="shared" si="445"/>
        <v>0</v>
      </c>
      <c r="Y1719" s="12">
        <f t="shared" si="449"/>
        <v>-161086.38</v>
      </c>
      <c r="Z1719" s="52"/>
      <c r="AA1719" s="25">
        <f t="shared" si="450"/>
        <v>-1267</v>
      </c>
      <c r="AB1719" s="25"/>
      <c r="AC1719" s="25"/>
      <c r="AD1719" s="25"/>
      <c r="AE1719" s="24">
        <v>1</v>
      </c>
      <c r="AF1719" s="24"/>
      <c r="AG1719" s="109"/>
      <c r="AH1719" s="22" t="s">
        <v>93</v>
      </c>
      <c r="AI1719" s="26"/>
      <c r="AJ1719" s="22" t="s">
        <v>2999</v>
      </c>
    </row>
    <row r="1720" spans="1:36" x14ac:dyDescent="0.2">
      <c r="A1720" s="5">
        <v>1728</v>
      </c>
      <c r="B1720" s="46">
        <v>331000050030</v>
      </c>
      <c r="C1720" s="47">
        <v>581126301947</v>
      </c>
      <c r="D1720" s="109" t="s">
        <v>3119</v>
      </c>
      <c r="E1720" s="50" t="s">
        <v>3042</v>
      </c>
      <c r="F1720" s="50" t="s">
        <v>3026</v>
      </c>
      <c r="G1720" s="49">
        <v>2</v>
      </c>
      <c r="H1720" s="49"/>
      <c r="I1720" s="50">
        <v>32297612</v>
      </c>
      <c r="J1720" s="50">
        <v>58172710</v>
      </c>
      <c r="K1720" s="51"/>
      <c r="L1720" s="109"/>
      <c r="M1720" s="109">
        <v>141</v>
      </c>
      <c r="N1720" s="109"/>
      <c r="O1720" s="23">
        <v>1</v>
      </c>
      <c r="P1720" s="31">
        <v>0</v>
      </c>
      <c r="Q1720" s="19">
        <f t="shared" si="451"/>
        <v>-141</v>
      </c>
      <c r="R1720" s="19">
        <f t="shared" si="452"/>
        <v>0</v>
      </c>
      <c r="S1720" s="5">
        <f t="shared" si="447"/>
        <v>0</v>
      </c>
      <c r="T1720" s="5">
        <f t="shared" si="448"/>
        <v>0</v>
      </c>
      <c r="U1720" s="5">
        <f t="shared" si="446"/>
        <v>0</v>
      </c>
      <c r="V1720" s="24">
        <v>0</v>
      </c>
      <c r="W1720" s="12">
        <f t="shared" si="444"/>
        <v>-17926.740000000002</v>
      </c>
      <c r="X1720" s="12">
        <f t="shared" si="445"/>
        <v>0</v>
      </c>
      <c r="Y1720" s="12">
        <f t="shared" si="449"/>
        <v>-17926.740000000002</v>
      </c>
      <c r="Z1720" s="52"/>
      <c r="AA1720" s="25">
        <f t="shared" si="450"/>
        <v>-141</v>
      </c>
      <c r="AB1720" s="25"/>
      <c r="AC1720" s="25"/>
      <c r="AD1720" s="25"/>
      <c r="AE1720" s="24">
        <v>1</v>
      </c>
      <c r="AF1720" s="24"/>
      <c r="AG1720" s="109"/>
      <c r="AH1720" s="22" t="s">
        <v>93</v>
      </c>
      <c r="AI1720" s="26"/>
      <c r="AJ1720" s="22" t="s">
        <v>2999</v>
      </c>
    </row>
    <row r="1721" spans="1:36" x14ac:dyDescent="0.2">
      <c r="A1721" s="5">
        <v>1729</v>
      </c>
      <c r="B1721" s="46">
        <v>331018871219</v>
      </c>
      <c r="C1721" s="47">
        <v>800306303243</v>
      </c>
      <c r="D1721" s="52" t="s">
        <v>3120</v>
      </c>
      <c r="E1721" s="50" t="s">
        <v>3121</v>
      </c>
      <c r="F1721" s="50" t="s">
        <v>1560</v>
      </c>
      <c r="G1721" s="49">
        <v>35</v>
      </c>
      <c r="H1721" s="49">
        <v>1</v>
      </c>
      <c r="I1721" s="50">
        <v>1013071677506</v>
      </c>
      <c r="J1721" s="50">
        <v>17333231</v>
      </c>
      <c r="K1721" s="51"/>
      <c r="L1721" s="109"/>
      <c r="M1721" s="22">
        <v>89</v>
      </c>
      <c r="N1721" s="22"/>
      <c r="O1721" s="23">
        <v>1</v>
      </c>
      <c r="P1721" s="23">
        <v>1</v>
      </c>
      <c r="Q1721" s="19">
        <f t="shared" si="451"/>
        <v>-89</v>
      </c>
      <c r="R1721" s="19">
        <f t="shared" si="452"/>
        <v>-89</v>
      </c>
      <c r="S1721" s="5">
        <f t="shared" si="447"/>
        <v>0</v>
      </c>
      <c r="T1721" s="5">
        <f t="shared" si="448"/>
        <v>0</v>
      </c>
      <c r="U1721" s="5">
        <f t="shared" si="446"/>
        <v>0</v>
      </c>
      <c r="V1721" s="24">
        <v>0</v>
      </c>
      <c r="W1721" s="12">
        <f t="shared" si="444"/>
        <v>-11315.460000000001</v>
      </c>
      <c r="X1721" s="12">
        <f t="shared" si="445"/>
        <v>-14728.61</v>
      </c>
      <c r="Y1721" s="12">
        <f t="shared" si="449"/>
        <v>-26044.07</v>
      </c>
      <c r="Z1721" s="52"/>
      <c r="AA1721" s="25">
        <f t="shared" si="450"/>
        <v>0</v>
      </c>
      <c r="AB1721" s="25"/>
      <c r="AC1721" s="25"/>
      <c r="AD1721" s="25"/>
      <c r="AE1721" s="24"/>
      <c r="AF1721" s="24"/>
      <c r="AG1721" s="109"/>
      <c r="AH1721" s="22" t="s">
        <v>93</v>
      </c>
      <c r="AI1721" s="26"/>
      <c r="AJ1721" s="22" t="s">
        <v>2999</v>
      </c>
    </row>
    <row r="1722" spans="1:36" x14ac:dyDescent="0.2">
      <c r="A1722" s="5">
        <v>1730</v>
      </c>
      <c r="B1722" s="50">
        <v>331012253979</v>
      </c>
      <c r="C1722" s="47">
        <v>700928400810</v>
      </c>
      <c r="D1722" s="50" t="s">
        <v>3122</v>
      </c>
      <c r="E1722" s="50" t="s">
        <v>3123</v>
      </c>
      <c r="F1722" s="50" t="s">
        <v>3029</v>
      </c>
      <c r="G1722" s="49">
        <v>15</v>
      </c>
      <c r="H1722" s="49">
        <v>1</v>
      </c>
      <c r="I1722" s="50" t="s">
        <v>3124</v>
      </c>
      <c r="J1722" s="50">
        <v>40892</v>
      </c>
      <c r="K1722" s="51"/>
      <c r="L1722" s="109"/>
      <c r="M1722" s="109">
        <v>391</v>
      </c>
      <c r="N1722" s="109"/>
      <c r="O1722" s="23">
        <v>1</v>
      </c>
      <c r="P1722" s="23">
        <v>1</v>
      </c>
      <c r="Q1722" s="19">
        <f t="shared" si="451"/>
        <v>-391</v>
      </c>
      <c r="R1722" s="19">
        <f t="shared" si="452"/>
        <v>-391</v>
      </c>
      <c r="S1722" s="5">
        <f t="shared" si="447"/>
        <v>0</v>
      </c>
      <c r="T1722" s="5">
        <f t="shared" si="448"/>
        <v>0</v>
      </c>
      <c r="U1722" s="5">
        <f t="shared" si="446"/>
        <v>0</v>
      </c>
      <c r="V1722" s="24">
        <v>0</v>
      </c>
      <c r="W1722" s="12">
        <f t="shared" si="444"/>
        <v>-49711.74</v>
      </c>
      <c r="X1722" s="12">
        <f t="shared" si="445"/>
        <v>-64706.590000000004</v>
      </c>
      <c r="Y1722" s="12">
        <f t="shared" si="449"/>
        <v>-114418.33</v>
      </c>
      <c r="Z1722" s="52"/>
      <c r="AA1722" s="25">
        <f t="shared" si="450"/>
        <v>0</v>
      </c>
      <c r="AB1722" s="25"/>
      <c r="AC1722" s="25"/>
      <c r="AD1722" s="25"/>
      <c r="AE1722" s="24">
        <v>1</v>
      </c>
      <c r="AF1722" s="24"/>
      <c r="AG1722" s="109"/>
      <c r="AH1722" s="22" t="s">
        <v>6598</v>
      </c>
      <c r="AI1722" s="26"/>
      <c r="AJ1722" s="22" t="s">
        <v>2999</v>
      </c>
    </row>
    <row r="1723" spans="1:36" x14ac:dyDescent="0.2">
      <c r="A1723" s="5">
        <v>1731</v>
      </c>
      <c r="B1723" s="46">
        <v>331010507493</v>
      </c>
      <c r="C1723" s="47">
        <v>651018300154</v>
      </c>
      <c r="D1723" s="52" t="s">
        <v>3125</v>
      </c>
      <c r="E1723" s="50" t="s">
        <v>3126</v>
      </c>
      <c r="F1723" s="50" t="s">
        <v>3026</v>
      </c>
      <c r="G1723" s="49">
        <v>2</v>
      </c>
      <c r="H1723" s="49" t="s">
        <v>280</v>
      </c>
      <c r="I1723" s="50" t="s">
        <v>3124</v>
      </c>
      <c r="J1723" s="50">
        <v>58173503</v>
      </c>
      <c r="K1723" s="51"/>
      <c r="L1723" s="109"/>
      <c r="M1723" s="109">
        <v>1200</v>
      </c>
      <c r="N1723" s="109"/>
      <c r="O1723" s="23">
        <v>1</v>
      </c>
      <c r="P1723" s="23">
        <v>1</v>
      </c>
      <c r="Q1723" s="19">
        <f t="shared" si="451"/>
        <v>-1200</v>
      </c>
      <c r="R1723" s="19">
        <f t="shared" si="452"/>
        <v>-1200</v>
      </c>
      <c r="S1723" s="5">
        <f t="shared" si="447"/>
        <v>0</v>
      </c>
      <c r="T1723" s="5">
        <f t="shared" si="448"/>
        <v>0</v>
      </c>
      <c r="U1723" s="5">
        <f t="shared" si="446"/>
        <v>0</v>
      </c>
      <c r="V1723" s="24">
        <v>0</v>
      </c>
      <c r="W1723" s="12">
        <f t="shared" si="444"/>
        <v>-152568</v>
      </c>
      <c r="X1723" s="12">
        <f t="shared" si="445"/>
        <v>-198588</v>
      </c>
      <c r="Y1723" s="12">
        <f t="shared" si="449"/>
        <v>-351156</v>
      </c>
      <c r="Z1723" s="52"/>
      <c r="AA1723" s="25">
        <f t="shared" si="450"/>
        <v>0</v>
      </c>
      <c r="AB1723" s="25"/>
      <c r="AC1723" s="25"/>
      <c r="AD1723" s="25"/>
      <c r="AE1723" s="24">
        <v>1</v>
      </c>
      <c r="AF1723" s="24"/>
      <c r="AG1723" s="109"/>
      <c r="AH1723" s="22" t="s">
        <v>93</v>
      </c>
      <c r="AI1723" s="26"/>
      <c r="AJ1723" s="22" t="s">
        <v>2999</v>
      </c>
    </row>
    <row r="1724" spans="1:36" x14ac:dyDescent="0.2">
      <c r="A1724" s="5">
        <v>1732</v>
      </c>
      <c r="B1724" s="46">
        <v>331010507493</v>
      </c>
      <c r="C1724" s="47">
        <v>651018300154</v>
      </c>
      <c r="D1724" s="52" t="s">
        <v>3125</v>
      </c>
      <c r="E1724" s="50" t="s">
        <v>3127</v>
      </c>
      <c r="F1724" s="50" t="s">
        <v>3026</v>
      </c>
      <c r="G1724" s="49">
        <v>2</v>
      </c>
      <c r="H1724" s="49" t="s">
        <v>280</v>
      </c>
      <c r="I1724" s="50">
        <v>10084683</v>
      </c>
      <c r="J1724" s="50">
        <v>58173504</v>
      </c>
      <c r="K1724" s="51"/>
      <c r="L1724" s="109"/>
      <c r="M1724" s="109">
        <v>1319</v>
      </c>
      <c r="N1724" s="109"/>
      <c r="O1724" s="23">
        <v>1</v>
      </c>
      <c r="P1724" s="23">
        <v>1</v>
      </c>
      <c r="Q1724" s="19">
        <f t="shared" si="451"/>
        <v>-1319</v>
      </c>
      <c r="R1724" s="19">
        <f t="shared" si="452"/>
        <v>-1319</v>
      </c>
      <c r="S1724" s="5">
        <f t="shared" si="447"/>
        <v>0</v>
      </c>
      <c r="T1724" s="5">
        <f t="shared" si="448"/>
        <v>0</v>
      </c>
      <c r="U1724" s="5">
        <f t="shared" si="446"/>
        <v>0</v>
      </c>
      <c r="V1724" s="24">
        <v>0</v>
      </c>
      <c r="W1724" s="12">
        <f t="shared" si="444"/>
        <v>-167697.66</v>
      </c>
      <c r="X1724" s="12">
        <f t="shared" si="445"/>
        <v>-218281.31</v>
      </c>
      <c r="Y1724" s="12">
        <f t="shared" si="449"/>
        <v>-385978.97</v>
      </c>
      <c r="Z1724" s="52"/>
      <c r="AA1724" s="25">
        <f t="shared" si="450"/>
        <v>0</v>
      </c>
      <c r="AB1724" s="25"/>
      <c r="AC1724" s="25"/>
      <c r="AD1724" s="25"/>
      <c r="AE1724" s="24">
        <v>1</v>
      </c>
      <c r="AF1724" s="24"/>
      <c r="AG1724" s="109"/>
      <c r="AH1724" s="22" t="s">
        <v>93</v>
      </c>
      <c r="AI1724" s="26"/>
      <c r="AJ1724" s="22" t="s">
        <v>2999</v>
      </c>
    </row>
    <row r="1725" spans="1:36" x14ac:dyDescent="0.2">
      <c r="A1725" s="5">
        <v>1733</v>
      </c>
      <c r="B1725" s="46">
        <v>331010507493</v>
      </c>
      <c r="C1725" s="47">
        <v>651018300154</v>
      </c>
      <c r="D1725" s="52" t="s">
        <v>3125</v>
      </c>
      <c r="E1725" s="50" t="s">
        <v>3127</v>
      </c>
      <c r="F1725" s="50" t="s">
        <v>3026</v>
      </c>
      <c r="G1725" s="49">
        <v>2</v>
      </c>
      <c r="H1725" s="49" t="s">
        <v>280</v>
      </c>
      <c r="I1725" s="50">
        <v>5508361</v>
      </c>
      <c r="J1725" s="50"/>
      <c r="K1725" s="51"/>
      <c r="L1725" s="96"/>
      <c r="M1725" s="96">
        <v>100</v>
      </c>
      <c r="N1725" s="96"/>
      <c r="O1725" s="23">
        <v>1</v>
      </c>
      <c r="P1725" s="23">
        <v>1</v>
      </c>
      <c r="Q1725" s="19">
        <f t="shared" si="451"/>
        <v>-100</v>
      </c>
      <c r="R1725" s="19">
        <f t="shared" si="452"/>
        <v>-100</v>
      </c>
      <c r="S1725" s="5">
        <f t="shared" si="447"/>
        <v>0</v>
      </c>
      <c r="T1725" s="5">
        <f t="shared" si="448"/>
        <v>0</v>
      </c>
      <c r="U1725" s="5">
        <f t="shared" si="446"/>
        <v>0</v>
      </c>
      <c r="V1725" s="24"/>
      <c r="W1725" s="12">
        <f t="shared" si="444"/>
        <v>-12714</v>
      </c>
      <c r="X1725" s="12">
        <f t="shared" si="445"/>
        <v>-16549</v>
      </c>
      <c r="Y1725" s="12">
        <f t="shared" si="449"/>
        <v>-29263</v>
      </c>
      <c r="Z1725" s="52"/>
      <c r="AA1725" s="25">
        <f t="shared" si="450"/>
        <v>0</v>
      </c>
      <c r="AB1725" s="25"/>
      <c r="AC1725" s="25"/>
      <c r="AD1725" s="25"/>
      <c r="AE1725" s="24">
        <v>1</v>
      </c>
      <c r="AF1725" s="24"/>
      <c r="AG1725" s="109"/>
      <c r="AH1725" s="22" t="s">
        <v>93</v>
      </c>
      <c r="AI1725" s="26"/>
      <c r="AJ1725" s="22" t="s">
        <v>2999</v>
      </c>
    </row>
    <row r="1726" spans="1:36" x14ac:dyDescent="0.2">
      <c r="A1726" s="5">
        <v>1734</v>
      </c>
      <c r="B1726" s="46">
        <v>330420015220</v>
      </c>
      <c r="C1726" s="47">
        <v>45122400779</v>
      </c>
      <c r="D1726" s="52" t="s">
        <v>3128</v>
      </c>
      <c r="E1726" s="50" t="s">
        <v>3129</v>
      </c>
      <c r="F1726" s="50" t="s">
        <v>1560</v>
      </c>
      <c r="G1726" s="49" t="s">
        <v>3130</v>
      </c>
      <c r="H1726" s="49"/>
      <c r="I1726" s="50">
        <v>811003319</v>
      </c>
      <c r="J1726" s="50">
        <v>52878</v>
      </c>
      <c r="K1726" s="51"/>
      <c r="L1726" s="109"/>
      <c r="M1726" s="22">
        <v>4967</v>
      </c>
      <c r="N1726" s="22"/>
      <c r="O1726" s="23">
        <v>1</v>
      </c>
      <c r="P1726" s="31">
        <v>0</v>
      </c>
      <c r="Q1726" s="19">
        <f t="shared" si="451"/>
        <v>-4967</v>
      </c>
      <c r="R1726" s="19">
        <f t="shared" si="452"/>
        <v>0</v>
      </c>
      <c r="S1726" s="5">
        <f t="shared" si="447"/>
        <v>0</v>
      </c>
      <c r="T1726" s="5">
        <f t="shared" si="448"/>
        <v>0</v>
      </c>
      <c r="U1726" s="5">
        <f t="shared" si="446"/>
        <v>0</v>
      </c>
      <c r="V1726" s="24">
        <v>0</v>
      </c>
      <c r="W1726" s="12">
        <f t="shared" si="444"/>
        <v>-631504.38</v>
      </c>
      <c r="X1726" s="12">
        <f t="shared" si="445"/>
        <v>0</v>
      </c>
      <c r="Y1726" s="12">
        <f t="shared" si="449"/>
        <v>-631504.38</v>
      </c>
      <c r="Z1726" s="52"/>
      <c r="AA1726" s="25">
        <f t="shared" si="450"/>
        <v>-4967</v>
      </c>
      <c r="AB1726" s="25"/>
      <c r="AC1726" s="25"/>
      <c r="AD1726" s="25"/>
      <c r="AE1726" s="24">
        <v>1</v>
      </c>
      <c r="AF1726" s="24"/>
      <c r="AG1726" s="109"/>
      <c r="AH1726" s="22" t="s">
        <v>93</v>
      </c>
      <c r="AI1726" s="26"/>
      <c r="AJ1726" s="22" t="s">
        <v>2999</v>
      </c>
    </row>
    <row r="1727" spans="1:36" x14ac:dyDescent="0.2">
      <c r="A1727" s="5">
        <v>1735</v>
      </c>
      <c r="B1727" s="46">
        <v>331010554084</v>
      </c>
      <c r="C1727" s="47">
        <v>590109302397</v>
      </c>
      <c r="D1727" s="52" t="s">
        <v>3131</v>
      </c>
      <c r="E1727" s="50" t="s">
        <v>3132</v>
      </c>
      <c r="F1727" s="50" t="s">
        <v>2788</v>
      </c>
      <c r="G1727" s="49">
        <v>22</v>
      </c>
      <c r="H1727" s="49"/>
      <c r="I1727" s="109">
        <v>8321193</v>
      </c>
      <c r="J1727" s="50">
        <v>47013</v>
      </c>
      <c r="K1727" s="51"/>
      <c r="L1727" s="109"/>
      <c r="M1727" s="22">
        <v>100</v>
      </c>
      <c r="N1727" s="22"/>
      <c r="O1727" s="23">
        <v>1</v>
      </c>
      <c r="P1727" s="31">
        <v>0</v>
      </c>
      <c r="Q1727" s="19">
        <f t="shared" si="451"/>
        <v>-100</v>
      </c>
      <c r="R1727" s="19">
        <f t="shared" si="452"/>
        <v>0</v>
      </c>
      <c r="S1727" s="5">
        <f t="shared" si="447"/>
        <v>0</v>
      </c>
      <c r="T1727" s="5">
        <f t="shared" si="448"/>
        <v>0</v>
      </c>
      <c r="U1727" s="5">
        <f t="shared" si="446"/>
        <v>0</v>
      </c>
      <c r="V1727" s="24">
        <v>0</v>
      </c>
      <c r="W1727" s="12">
        <f t="shared" si="444"/>
        <v>-12714</v>
      </c>
      <c r="X1727" s="12">
        <f t="shared" si="445"/>
        <v>0</v>
      </c>
      <c r="Y1727" s="12">
        <f t="shared" si="449"/>
        <v>-12714</v>
      </c>
      <c r="Z1727" s="52"/>
      <c r="AA1727" s="25">
        <f t="shared" si="450"/>
        <v>-100</v>
      </c>
      <c r="AB1727" s="25"/>
      <c r="AC1727" s="25"/>
      <c r="AD1727" s="25"/>
      <c r="AE1727" s="24">
        <v>1</v>
      </c>
      <c r="AF1727" s="24"/>
      <c r="AG1727" s="109"/>
      <c r="AH1727" s="22" t="s">
        <v>93</v>
      </c>
      <c r="AI1727" s="26"/>
      <c r="AJ1727" s="22" t="s">
        <v>2999</v>
      </c>
    </row>
    <row r="1728" spans="1:36" x14ac:dyDescent="0.2">
      <c r="A1728" s="5">
        <v>1736</v>
      </c>
      <c r="B1728" s="59">
        <v>331010319468</v>
      </c>
      <c r="C1728" s="17">
        <v>590104302082</v>
      </c>
      <c r="D1728" s="52" t="s">
        <v>3133</v>
      </c>
      <c r="E1728" s="52" t="s">
        <v>3134</v>
      </c>
      <c r="F1728" s="52" t="s">
        <v>58</v>
      </c>
      <c r="G1728" s="58" t="s">
        <v>3135</v>
      </c>
      <c r="H1728" s="58">
        <v>3</v>
      </c>
      <c r="I1728" s="50">
        <v>159695</v>
      </c>
      <c r="J1728" s="50">
        <v>405484</v>
      </c>
      <c r="K1728" s="51"/>
      <c r="L1728" s="109"/>
      <c r="M1728" s="109">
        <v>454</v>
      </c>
      <c r="N1728" s="109"/>
      <c r="O1728" s="23">
        <v>1</v>
      </c>
      <c r="P1728" s="23">
        <v>1</v>
      </c>
      <c r="Q1728" s="19">
        <f t="shared" si="451"/>
        <v>-454</v>
      </c>
      <c r="R1728" s="19">
        <f t="shared" si="452"/>
        <v>-454</v>
      </c>
      <c r="S1728" s="5">
        <f t="shared" si="447"/>
        <v>0</v>
      </c>
      <c r="T1728" s="5">
        <f t="shared" si="448"/>
        <v>0</v>
      </c>
      <c r="U1728" s="5">
        <f t="shared" si="446"/>
        <v>0</v>
      </c>
      <c r="V1728" s="24">
        <v>0</v>
      </c>
      <c r="W1728" s="12">
        <f t="shared" si="444"/>
        <v>-57721.56</v>
      </c>
      <c r="X1728" s="12">
        <f t="shared" si="445"/>
        <v>-75132.460000000006</v>
      </c>
      <c r="Y1728" s="12">
        <f t="shared" si="449"/>
        <v>-132854.02000000002</v>
      </c>
      <c r="Z1728" s="52"/>
      <c r="AA1728" s="25">
        <f t="shared" si="450"/>
        <v>0</v>
      </c>
      <c r="AB1728" s="25"/>
      <c r="AC1728" s="25"/>
      <c r="AD1728" s="25"/>
      <c r="AE1728" s="24">
        <v>1</v>
      </c>
      <c r="AF1728" s="24"/>
      <c r="AG1728" s="109"/>
      <c r="AH1728" s="22" t="s">
        <v>93</v>
      </c>
      <c r="AI1728" s="26"/>
      <c r="AJ1728" s="22" t="s">
        <v>2999</v>
      </c>
    </row>
    <row r="1729" spans="1:36" x14ac:dyDescent="0.2">
      <c r="A1729" s="5">
        <v>1737</v>
      </c>
      <c r="B1729" s="59">
        <v>331000031903</v>
      </c>
      <c r="C1729" s="17">
        <v>130140023236</v>
      </c>
      <c r="D1729" s="52" t="s">
        <v>3136</v>
      </c>
      <c r="E1729" s="52" t="s">
        <v>3137</v>
      </c>
      <c r="F1729" s="52" t="s">
        <v>2450</v>
      </c>
      <c r="G1729" s="58" t="s">
        <v>1027</v>
      </c>
      <c r="H1729" s="58">
        <v>1</v>
      </c>
      <c r="I1729" s="50">
        <v>13723696</v>
      </c>
      <c r="J1729" s="109" t="s">
        <v>3138</v>
      </c>
      <c r="K1729" s="51"/>
      <c r="L1729" s="109"/>
      <c r="M1729" s="22">
        <v>157</v>
      </c>
      <c r="N1729" s="22"/>
      <c r="O1729" s="23">
        <v>1</v>
      </c>
      <c r="P1729" s="23">
        <v>1</v>
      </c>
      <c r="Q1729" s="19">
        <f t="shared" si="451"/>
        <v>-157</v>
      </c>
      <c r="R1729" s="19">
        <f t="shared" si="452"/>
        <v>-157</v>
      </c>
      <c r="S1729" s="5">
        <f t="shared" si="447"/>
        <v>0</v>
      </c>
      <c r="T1729" s="5">
        <f t="shared" si="448"/>
        <v>0</v>
      </c>
      <c r="U1729" s="5">
        <f t="shared" si="446"/>
        <v>0</v>
      </c>
      <c r="V1729" s="24">
        <v>0</v>
      </c>
      <c r="W1729" s="12">
        <f t="shared" si="444"/>
        <v>-19960.98</v>
      </c>
      <c r="X1729" s="12">
        <f t="shared" si="445"/>
        <v>-25981.93</v>
      </c>
      <c r="Y1729" s="12">
        <f t="shared" si="449"/>
        <v>-45942.91</v>
      </c>
      <c r="Z1729" s="52"/>
      <c r="AA1729" s="25">
        <f t="shared" si="450"/>
        <v>0</v>
      </c>
      <c r="AB1729" s="25"/>
      <c r="AC1729" s="25"/>
      <c r="AD1729" s="25"/>
      <c r="AE1729" s="24">
        <v>1</v>
      </c>
      <c r="AF1729" s="24"/>
      <c r="AG1729" s="109"/>
      <c r="AH1729" s="22" t="s">
        <v>93</v>
      </c>
      <c r="AI1729" s="26"/>
      <c r="AJ1729" s="22" t="s">
        <v>2999</v>
      </c>
    </row>
    <row r="1730" spans="1:36" x14ac:dyDescent="0.2">
      <c r="A1730" s="5">
        <v>1738</v>
      </c>
      <c r="B1730" s="59">
        <v>331010496028</v>
      </c>
      <c r="C1730" s="17">
        <v>630104302449</v>
      </c>
      <c r="D1730" s="52" t="s">
        <v>3139</v>
      </c>
      <c r="E1730" s="52" t="s">
        <v>3140</v>
      </c>
      <c r="F1730" s="52" t="s">
        <v>2722</v>
      </c>
      <c r="G1730" s="58">
        <v>74</v>
      </c>
      <c r="H1730" s="58"/>
      <c r="I1730" s="50" t="s">
        <v>3141</v>
      </c>
      <c r="J1730" s="50">
        <v>39420</v>
      </c>
      <c r="K1730" s="51"/>
      <c r="L1730" s="109"/>
      <c r="M1730" s="22">
        <v>770</v>
      </c>
      <c r="N1730" s="22"/>
      <c r="O1730" s="23">
        <v>1</v>
      </c>
      <c r="P1730" s="31">
        <v>0</v>
      </c>
      <c r="Q1730" s="19">
        <f t="shared" si="451"/>
        <v>-770</v>
      </c>
      <c r="R1730" s="19">
        <f t="shared" si="452"/>
        <v>0</v>
      </c>
      <c r="S1730" s="5">
        <f t="shared" si="447"/>
        <v>0</v>
      </c>
      <c r="T1730" s="5">
        <f t="shared" si="448"/>
        <v>0</v>
      </c>
      <c r="U1730" s="5">
        <f t="shared" si="446"/>
        <v>0</v>
      </c>
      <c r="V1730" s="24">
        <v>0</v>
      </c>
      <c r="W1730" s="12">
        <f t="shared" si="444"/>
        <v>-97897.8</v>
      </c>
      <c r="X1730" s="12">
        <f t="shared" si="445"/>
        <v>0</v>
      </c>
      <c r="Y1730" s="12">
        <f t="shared" si="449"/>
        <v>-97897.8</v>
      </c>
      <c r="Z1730" s="52"/>
      <c r="AA1730" s="25">
        <f t="shared" si="450"/>
        <v>-770</v>
      </c>
      <c r="AB1730" s="25"/>
      <c r="AC1730" s="25"/>
      <c r="AD1730" s="25"/>
      <c r="AE1730" s="24"/>
      <c r="AF1730" s="24"/>
      <c r="AG1730" s="109"/>
      <c r="AH1730" s="22" t="s">
        <v>6573</v>
      </c>
      <c r="AI1730" s="26"/>
      <c r="AJ1730" s="22" t="s">
        <v>2999</v>
      </c>
    </row>
    <row r="1731" spans="1:36" x14ac:dyDescent="0.2">
      <c r="A1731" s="5">
        <v>1739</v>
      </c>
      <c r="B1731" s="59">
        <v>331010496028</v>
      </c>
      <c r="C1731" s="17">
        <v>630104302449</v>
      </c>
      <c r="D1731" s="52" t="s">
        <v>3139</v>
      </c>
      <c r="E1731" s="52" t="s">
        <v>3140</v>
      </c>
      <c r="F1731" s="52" t="s">
        <v>2722</v>
      </c>
      <c r="G1731" s="58">
        <v>74</v>
      </c>
      <c r="H1731" s="58"/>
      <c r="I1731" s="50" t="s">
        <v>3142</v>
      </c>
      <c r="J1731" s="50">
        <v>57908683</v>
      </c>
      <c r="K1731" s="51"/>
      <c r="L1731" s="109"/>
      <c r="M1731" s="22">
        <v>316</v>
      </c>
      <c r="N1731" s="22"/>
      <c r="O1731" s="23">
        <v>1</v>
      </c>
      <c r="P1731" s="31">
        <v>0</v>
      </c>
      <c r="Q1731" s="19">
        <f t="shared" si="451"/>
        <v>-316</v>
      </c>
      <c r="R1731" s="19">
        <f t="shared" si="452"/>
        <v>0</v>
      </c>
      <c r="S1731" s="5">
        <f t="shared" si="447"/>
        <v>0</v>
      </c>
      <c r="T1731" s="5">
        <f t="shared" si="448"/>
        <v>0</v>
      </c>
      <c r="U1731" s="5">
        <f t="shared" si="446"/>
        <v>0</v>
      </c>
      <c r="V1731" s="24">
        <v>0</v>
      </c>
      <c r="W1731" s="12">
        <f t="shared" si="444"/>
        <v>-40176.239999999998</v>
      </c>
      <c r="X1731" s="12">
        <f t="shared" si="445"/>
        <v>0</v>
      </c>
      <c r="Y1731" s="12">
        <f t="shared" si="449"/>
        <v>-40176.239999999998</v>
      </c>
      <c r="Z1731" s="52"/>
      <c r="AA1731" s="25">
        <f t="shared" si="450"/>
        <v>-316</v>
      </c>
      <c r="AB1731" s="25"/>
      <c r="AC1731" s="25"/>
      <c r="AD1731" s="25"/>
      <c r="AE1731" s="24"/>
      <c r="AF1731" s="24"/>
      <c r="AG1731" s="109"/>
      <c r="AH1731" s="22" t="s">
        <v>6573</v>
      </c>
      <c r="AI1731" s="26"/>
      <c r="AJ1731" s="22" t="s">
        <v>2999</v>
      </c>
    </row>
    <row r="1732" spans="1:36" x14ac:dyDescent="0.2">
      <c r="A1732" s="5">
        <v>1740</v>
      </c>
      <c r="B1732" s="59">
        <v>331010778579</v>
      </c>
      <c r="C1732" s="17">
        <v>660112400923</v>
      </c>
      <c r="D1732" s="96" t="s">
        <v>3143</v>
      </c>
      <c r="E1732" s="52" t="s">
        <v>3144</v>
      </c>
      <c r="F1732" s="52"/>
      <c r="G1732" s="58"/>
      <c r="H1732" s="58"/>
      <c r="I1732" s="50">
        <v>97454924</v>
      </c>
      <c r="J1732" s="50">
        <v>58172820</v>
      </c>
      <c r="K1732" s="51"/>
      <c r="L1732" s="109"/>
      <c r="M1732" s="22">
        <v>166</v>
      </c>
      <c r="N1732" s="22"/>
      <c r="O1732" s="23">
        <v>1</v>
      </c>
      <c r="P1732" s="23">
        <v>1</v>
      </c>
      <c r="Q1732" s="19">
        <f t="shared" si="451"/>
        <v>-166</v>
      </c>
      <c r="R1732" s="19">
        <f t="shared" si="452"/>
        <v>-166</v>
      </c>
      <c r="S1732" s="5">
        <f t="shared" si="447"/>
        <v>0</v>
      </c>
      <c r="T1732" s="5">
        <f t="shared" si="448"/>
        <v>0</v>
      </c>
      <c r="U1732" s="5">
        <f t="shared" si="446"/>
        <v>0</v>
      </c>
      <c r="V1732" s="24">
        <v>0</v>
      </c>
      <c r="W1732" s="12">
        <f t="shared" si="444"/>
        <v>-21105.24</v>
      </c>
      <c r="X1732" s="12">
        <f t="shared" si="445"/>
        <v>-27471.34</v>
      </c>
      <c r="Y1732" s="12">
        <f t="shared" si="449"/>
        <v>-48576.58</v>
      </c>
      <c r="Z1732" s="52"/>
      <c r="AA1732" s="25">
        <f t="shared" si="450"/>
        <v>0</v>
      </c>
      <c r="AB1732" s="25"/>
      <c r="AC1732" s="25"/>
      <c r="AD1732" s="25"/>
      <c r="AE1732" s="24"/>
      <c r="AF1732" s="24"/>
      <c r="AG1732" s="109"/>
      <c r="AH1732" s="22" t="s">
        <v>93</v>
      </c>
      <c r="AI1732" s="26"/>
      <c r="AJ1732" s="22" t="s">
        <v>2999</v>
      </c>
    </row>
    <row r="1733" spans="1:36" x14ac:dyDescent="0.2">
      <c r="A1733" s="5">
        <v>1741</v>
      </c>
      <c r="B1733" s="59">
        <v>330100238629</v>
      </c>
      <c r="C1733" s="17">
        <v>61240010473</v>
      </c>
      <c r="D1733" s="52" t="s">
        <v>3145</v>
      </c>
      <c r="E1733" s="59" t="s">
        <v>3146</v>
      </c>
      <c r="F1733" s="59" t="s">
        <v>3008</v>
      </c>
      <c r="G1733" s="58">
        <v>104</v>
      </c>
      <c r="H1733" s="58">
        <v>31</v>
      </c>
      <c r="I1733" s="50">
        <v>80625328</v>
      </c>
      <c r="J1733" s="50">
        <v>29246</v>
      </c>
      <c r="K1733" s="51"/>
      <c r="L1733" s="109"/>
      <c r="M1733" s="109">
        <v>990</v>
      </c>
      <c r="N1733" s="109"/>
      <c r="O1733" s="23">
        <v>1</v>
      </c>
      <c r="P1733" s="23">
        <v>1</v>
      </c>
      <c r="Q1733" s="19">
        <f t="shared" si="451"/>
        <v>-990</v>
      </c>
      <c r="R1733" s="19">
        <f t="shared" si="452"/>
        <v>-990</v>
      </c>
      <c r="S1733" s="5">
        <f t="shared" si="447"/>
        <v>0</v>
      </c>
      <c r="T1733" s="5">
        <f t="shared" si="448"/>
        <v>0</v>
      </c>
      <c r="U1733" s="5">
        <f t="shared" si="446"/>
        <v>0</v>
      </c>
      <c r="V1733" s="24">
        <v>0</v>
      </c>
      <c r="W1733" s="12">
        <f t="shared" si="444"/>
        <v>-125868.6</v>
      </c>
      <c r="X1733" s="12">
        <f t="shared" si="445"/>
        <v>-163835.1</v>
      </c>
      <c r="Y1733" s="12">
        <f t="shared" si="449"/>
        <v>-289703.7</v>
      </c>
      <c r="Z1733" s="52"/>
      <c r="AA1733" s="25">
        <f t="shared" si="450"/>
        <v>0</v>
      </c>
      <c r="AB1733" s="25"/>
      <c r="AC1733" s="25"/>
      <c r="AD1733" s="25"/>
      <c r="AE1733" s="24">
        <v>1</v>
      </c>
      <c r="AF1733" s="24"/>
      <c r="AG1733" s="109"/>
      <c r="AH1733" s="22" t="s">
        <v>93</v>
      </c>
      <c r="AI1733" s="26"/>
      <c r="AJ1733" s="22" t="s">
        <v>2999</v>
      </c>
    </row>
    <row r="1734" spans="1:36" x14ac:dyDescent="0.2">
      <c r="A1734" s="5">
        <v>1742</v>
      </c>
      <c r="B1734" s="59">
        <v>331010377388</v>
      </c>
      <c r="C1734" s="17">
        <v>740124301254</v>
      </c>
      <c r="D1734" s="141" t="s">
        <v>3147</v>
      </c>
      <c r="E1734" s="52" t="s">
        <v>3148</v>
      </c>
      <c r="F1734" s="52"/>
      <c r="G1734" s="58"/>
      <c r="H1734" s="58"/>
      <c r="I1734" s="52">
        <v>40924404</v>
      </c>
      <c r="J1734" s="52">
        <v>155080</v>
      </c>
      <c r="K1734" s="51"/>
      <c r="L1734" s="109"/>
      <c r="M1734" s="22">
        <v>249</v>
      </c>
      <c r="N1734" s="22"/>
      <c r="O1734" s="23">
        <v>1</v>
      </c>
      <c r="P1734" s="23">
        <v>1</v>
      </c>
      <c r="Q1734" s="19">
        <f t="shared" si="451"/>
        <v>-249</v>
      </c>
      <c r="R1734" s="19">
        <f t="shared" si="452"/>
        <v>-249</v>
      </c>
      <c r="S1734" s="5">
        <f t="shared" si="447"/>
        <v>0</v>
      </c>
      <c r="T1734" s="5">
        <f t="shared" si="448"/>
        <v>0</v>
      </c>
      <c r="U1734" s="5">
        <f t="shared" si="446"/>
        <v>0</v>
      </c>
      <c r="V1734" s="24">
        <v>0</v>
      </c>
      <c r="W1734" s="12">
        <f t="shared" si="444"/>
        <v>-31657.86</v>
      </c>
      <c r="X1734" s="12">
        <f t="shared" si="445"/>
        <v>-41207.01</v>
      </c>
      <c r="Y1734" s="12">
        <f t="shared" si="449"/>
        <v>-72864.87</v>
      </c>
      <c r="Z1734" s="52"/>
      <c r="AA1734" s="25">
        <f t="shared" si="450"/>
        <v>0</v>
      </c>
      <c r="AB1734" s="25"/>
      <c r="AC1734" s="25"/>
      <c r="AD1734" s="25"/>
      <c r="AE1734" s="24"/>
      <c r="AF1734" s="24"/>
      <c r="AG1734" s="109"/>
      <c r="AH1734" s="22" t="s">
        <v>93</v>
      </c>
      <c r="AI1734" s="26"/>
      <c r="AJ1734" s="22" t="s">
        <v>2999</v>
      </c>
    </row>
    <row r="1735" spans="1:36" x14ac:dyDescent="0.2">
      <c r="A1735" s="5">
        <v>1743</v>
      </c>
      <c r="B1735" s="59">
        <v>331010575330</v>
      </c>
      <c r="C1735" s="17">
        <v>75103130057</v>
      </c>
      <c r="D1735" s="52" t="s">
        <v>3149</v>
      </c>
      <c r="E1735" s="52" t="s">
        <v>3150</v>
      </c>
      <c r="F1735" s="52" t="s">
        <v>32</v>
      </c>
      <c r="G1735" s="58">
        <v>68</v>
      </c>
      <c r="H1735" s="58"/>
      <c r="I1735" s="52">
        <v>15118082</v>
      </c>
      <c r="J1735" s="52">
        <v>48240</v>
      </c>
      <c r="K1735" s="51"/>
      <c r="L1735" s="109"/>
      <c r="M1735" s="22">
        <v>806</v>
      </c>
      <c r="N1735" s="22"/>
      <c r="O1735" s="23">
        <v>1</v>
      </c>
      <c r="P1735" s="31">
        <v>0</v>
      </c>
      <c r="Q1735" s="19">
        <f t="shared" si="451"/>
        <v>-806</v>
      </c>
      <c r="R1735" s="19">
        <f t="shared" si="452"/>
        <v>0</v>
      </c>
      <c r="S1735" s="5">
        <f t="shared" si="447"/>
        <v>0</v>
      </c>
      <c r="T1735" s="5">
        <f t="shared" si="448"/>
        <v>0</v>
      </c>
      <c r="U1735" s="5">
        <f t="shared" si="446"/>
        <v>0</v>
      </c>
      <c r="V1735" s="24">
        <v>0</v>
      </c>
      <c r="W1735" s="12">
        <f t="shared" si="444"/>
        <v>-102474.84</v>
      </c>
      <c r="X1735" s="12">
        <f t="shared" si="445"/>
        <v>0</v>
      </c>
      <c r="Y1735" s="12">
        <f t="shared" si="449"/>
        <v>-102474.84</v>
      </c>
      <c r="Z1735" s="52"/>
      <c r="AA1735" s="25">
        <f t="shared" si="450"/>
        <v>-806</v>
      </c>
      <c r="AB1735" s="25"/>
      <c r="AC1735" s="25"/>
      <c r="AD1735" s="25"/>
      <c r="AE1735" s="24">
        <v>1</v>
      </c>
      <c r="AF1735" s="24"/>
      <c r="AG1735" s="109"/>
      <c r="AH1735" s="22" t="s">
        <v>6573</v>
      </c>
      <c r="AI1735" s="26"/>
      <c r="AJ1735" s="22" t="s">
        <v>2999</v>
      </c>
    </row>
    <row r="1736" spans="1:36" x14ac:dyDescent="0.2">
      <c r="A1736" s="5">
        <v>1744</v>
      </c>
      <c r="B1736" s="59">
        <v>331000029648</v>
      </c>
      <c r="C1736" s="17">
        <v>121041002860</v>
      </c>
      <c r="D1736" s="115" t="s">
        <v>3151</v>
      </c>
      <c r="E1736" s="52" t="s">
        <v>3152</v>
      </c>
      <c r="F1736" s="52" t="s">
        <v>3005</v>
      </c>
      <c r="G1736" s="58">
        <v>31</v>
      </c>
      <c r="H1736" s="58"/>
      <c r="I1736" s="115">
        <v>7608210</v>
      </c>
      <c r="J1736" s="52">
        <v>5817551</v>
      </c>
      <c r="K1736" s="51"/>
      <c r="L1736" s="109"/>
      <c r="M1736" s="22">
        <v>2621</v>
      </c>
      <c r="N1736" s="22"/>
      <c r="O1736" s="23">
        <v>1</v>
      </c>
      <c r="P1736" s="23">
        <v>0</v>
      </c>
      <c r="Q1736" s="19">
        <f t="shared" si="451"/>
        <v>-2621</v>
      </c>
      <c r="R1736" s="19">
        <f t="shared" si="452"/>
        <v>0</v>
      </c>
      <c r="S1736" s="5">
        <f t="shared" si="447"/>
        <v>0</v>
      </c>
      <c r="T1736" s="5">
        <f t="shared" si="448"/>
        <v>0</v>
      </c>
      <c r="U1736" s="5">
        <f t="shared" si="446"/>
        <v>0</v>
      </c>
      <c r="V1736" s="24">
        <v>0</v>
      </c>
      <c r="W1736" s="12">
        <f t="shared" si="444"/>
        <v>-333233.94</v>
      </c>
      <c r="X1736" s="12">
        <f t="shared" si="445"/>
        <v>0</v>
      </c>
      <c r="Y1736" s="12">
        <f t="shared" si="449"/>
        <v>-333233.94</v>
      </c>
      <c r="Z1736" s="52"/>
      <c r="AA1736" s="25">
        <f t="shared" si="450"/>
        <v>-2621</v>
      </c>
      <c r="AB1736" s="25"/>
      <c r="AC1736" s="25"/>
      <c r="AD1736" s="25"/>
      <c r="AE1736" s="24">
        <v>1</v>
      </c>
      <c r="AF1736" s="24"/>
      <c r="AG1736" s="109"/>
      <c r="AH1736" s="22" t="s">
        <v>93</v>
      </c>
      <c r="AI1736" s="26"/>
      <c r="AJ1736" s="22" t="s">
        <v>2999</v>
      </c>
    </row>
    <row r="1737" spans="1:36" x14ac:dyDescent="0.2">
      <c r="A1737" s="5">
        <v>1745</v>
      </c>
      <c r="B1737" s="59">
        <v>331000017358</v>
      </c>
      <c r="C1737" s="17">
        <v>990340000014</v>
      </c>
      <c r="D1737" s="52" t="s">
        <v>3153</v>
      </c>
      <c r="E1737" s="52" t="s">
        <v>3154</v>
      </c>
      <c r="F1737" s="52" t="s">
        <v>761</v>
      </c>
      <c r="G1737" s="58">
        <v>64</v>
      </c>
      <c r="H1737" s="58"/>
      <c r="I1737" s="52">
        <v>2050888</v>
      </c>
      <c r="J1737" s="52">
        <v>5508067</v>
      </c>
      <c r="K1737" s="51"/>
      <c r="L1737" s="109"/>
      <c r="M1737" s="22">
        <v>45</v>
      </c>
      <c r="N1737" s="22"/>
      <c r="O1737" s="23">
        <v>1</v>
      </c>
      <c r="P1737" s="23">
        <v>0</v>
      </c>
      <c r="Q1737" s="19">
        <f t="shared" si="451"/>
        <v>-45</v>
      </c>
      <c r="R1737" s="19">
        <f t="shared" si="452"/>
        <v>0</v>
      </c>
      <c r="S1737" s="5">
        <f t="shared" si="447"/>
        <v>0</v>
      </c>
      <c r="T1737" s="5">
        <f t="shared" si="448"/>
        <v>0</v>
      </c>
      <c r="U1737" s="5">
        <f t="shared" si="446"/>
        <v>0</v>
      </c>
      <c r="V1737" s="24">
        <v>0</v>
      </c>
      <c r="W1737" s="12">
        <f t="shared" si="444"/>
        <v>-5721.3</v>
      </c>
      <c r="X1737" s="12">
        <f t="shared" si="445"/>
        <v>0</v>
      </c>
      <c r="Y1737" s="12">
        <f t="shared" si="449"/>
        <v>-5721.3</v>
      </c>
      <c r="Z1737" s="52"/>
      <c r="AA1737" s="25">
        <f t="shared" si="450"/>
        <v>-45</v>
      </c>
      <c r="AB1737" s="25"/>
      <c r="AC1737" s="25"/>
      <c r="AD1737" s="25"/>
      <c r="AE1737" s="24">
        <v>1</v>
      </c>
      <c r="AF1737" s="24"/>
      <c r="AG1737" s="109"/>
      <c r="AH1737" s="22" t="s">
        <v>93</v>
      </c>
      <c r="AI1737" s="26"/>
      <c r="AJ1737" s="22" t="s">
        <v>2999</v>
      </c>
    </row>
    <row r="1738" spans="1:36" x14ac:dyDescent="0.2">
      <c r="A1738" s="5">
        <v>1746</v>
      </c>
      <c r="B1738" s="59">
        <v>330100230579</v>
      </c>
      <c r="C1738" s="17">
        <v>60740005422</v>
      </c>
      <c r="D1738" s="52" t="s">
        <v>3155</v>
      </c>
      <c r="E1738" s="52" t="s">
        <v>3156</v>
      </c>
      <c r="F1738" s="52" t="s">
        <v>2722</v>
      </c>
      <c r="G1738" s="58">
        <v>68</v>
      </c>
      <c r="H1738" s="58"/>
      <c r="I1738" s="52">
        <v>5765566</v>
      </c>
      <c r="J1738" s="52">
        <v>47403</v>
      </c>
      <c r="K1738" s="51"/>
      <c r="L1738" s="109"/>
      <c r="M1738" s="22">
        <v>2987</v>
      </c>
      <c r="N1738" s="22"/>
      <c r="O1738" s="23">
        <v>1</v>
      </c>
      <c r="P1738" s="23">
        <v>1</v>
      </c>
      <c r="Q1738" s="19">
        <f t="shared" si="451"/>
        <v>-2987</v>
      </c>
      <c r="R1738" s="19">
        <f t="shared" si="452"/>
        <v>-2987</v>
      </c>
      <c r="S1738" s="5">
        <f t="shared" si="447"/>
        <v>0</v>
      </c>
      <c r="T1738" s="5">
        <f t="shared" si="448"/>
        <v>0</v>
      </c>
      <c r="U1738" s="5">
        <f t="shared" si="446"/>
        <v>0</v>
      </c>
      <c r="V1738" s="24">
        <v>0</v>
      </c>
      <c r="W1738" s="12">
        <f t="shared" si="444"/>
        <v>-379767.18</v>
      </c>
      <c r="X1738" s="12">
        <f t="shared" si="445"/>
        <v>-494318.63</v>
      </c>
      <c r="Y1738" s="12">
        <f t="shared" si="449"/>
        <v>-874085.81</v>
      </c>
      <c r="Z1738" s="52"/>
      <c r="AA1738" s="25">
        <f t="shared" si="450"/>
        <v>0</v>
      </c>
      <c r="AB1738" s="25"/>
      <c r="AC1738" s="25"/>
      <c r="AD1738" s="25"/>
      <c r="AE1738" s="24">
        <v>1</v>
      </c>
      <c r="AF1738" s="24"/>
      <c r="AG1738" s="109"/>
      <c r="AH1738" s="22" t="s">
        <v>3363</v>
      </c>
      <c r="AI1738" s="26"/>
      <c r="AJ1738" s="22" t="s">
        <v>2999</v>
      </c>
    </row>
    <row r="1739" spans="1:36" x14ac:dyDescent="0.2">
      <c r="A1739" s="5">
        <v>1747</v>
      </c>
      <c r="B1739" s="59">
        <v>331000006187</v>
      </c>
      <c r="C1739" s="17">
        <v>100140017880</v>
      </c>
      <c r="D1739" s="96" t="s">
        <v>3157</v>
      </c>
      <c r="E1739" s="52" t="s">
        <v>3158</v>
      </c>
      <c r="F1739" s="52" t="s">
        <v>2450</v>
      </c>
      <c r="G1739" s="58" t="s">
        <v>1027</v>
      </c>
      <c r="H1739" s="58">
        <v>22</v>
      </c>
      <c r="I1739" s="52">
        <v>97480947</v>
      </c>
      <c r="J1739" s="52">
        <v>58173162</v>
      </c>
      <c r="K1739" s="51"/>
      <c r="L1739" s="109"/>
      <c r="M1739" s="109">
        <v>845</v>
      </c>
      <c r="N1739" s="109"/>
      <c r="O1739" s="23">
        <v>1</v>
      </c>
      <c r="P1739" s="23">
        <v>1</v>
      </c>
      <c r="Q1739" s="19">
        <f t="shared" si="451"/>
        <v>-845</v>
      </c>
      <c r="R1739" s="19">
        <f t="shared" si="452"/>
        <v>-845</v>
      </c>
      <c r="S1739" s="5">
        <f t="shared" si="447"/>
        <v>0</v>
      </c>
      <c r="T1739" s="5">
        <f t="shared" si="448"/>
        <v>0</v>
      </c>
      <c r="U1739" s="5">
        <f t="shared" si="446"/>
        <v>0</v>
      </c>
      <c r="V1739" s="24">
        <v>0</v>
      </c>
      <c r="W1739" s="12">
        <f t="shared" si="444"/>
        <v>-107433.3</v>
      </c>
      <c r="X1739" s="12">
        <f t="shared" si="445"/>
        <v>-139839.05000000002</v>
      </c>
      <c r="Y1739" s="12">
        <f t="shared" si="449"/>
        <v>-247272.35000000003</v>
      </c>
      <c r="Z1739" s="52"/>
      <c r="AA1739" s="25">
        <f t="shared" si="450"/>
        <v>0</v>
      </c>
      <c r="AB1739" s="25"/>
      <c r="AC1739" s="25"/>
      <c r="AD1739" s="25"/>
      <c r="AE1739" s="24">
        <v>1</v>
      </c>
      <c r="AF1739" s="24"/>
      <c r="AG1739" s="109"/>
      <c r="AH1739" s="22" t="s">
        <v>93</v>
      </c>
      <c r="AI1739" s="26"/>
      <c r="AJ1739" s="22" t="s">
        <v>2999</v>
      </c>
    </row>
    <row r="1740" spans="1:36" x14ac:dyDescent="0.2">
      <c r="A1740" s="5">
        <v>1748</v>
      </c>
      <c r="B1740" s="59">
        <v>330100234221</v>
      </c>
      <c r="C1740" s="17">
        <v>70540006910</v>
      </c>
      <c r="D1740" s="96" t="s">
        <v>3159</v>
      </c>
      <c r="E1740" s="52" t="s">
        <v>3160</v>
      </c>
      <c r="F1740" s="52" t="s">
        <v>123</v>
      </c>
      <c r="G1740" s="58">
        <v>100</v>
      </c>
      <c r="H1740" s="58"/>
      <c r="I1740" s="52">
        <v>14853278</v>
      </c>
      <c r="J1740" s="52">
        <v>87688</v>
      </c>
      <c r="K1740" s="51"/>
      <c r="L1740" s="109"/>
      <c r="M1740" s="22">
        <v>123</v>
      </c>
      <c r="N1740" s="22"/>
      <c r="O1740" s="23">
        <v>1</v>
      </c>
      <c r="P1740" s="31">
        <v>0</v>
      </c>
      <c r="Q1740" s="19">
        <f t="shared" si="451"/>
        <v>-123</v>
      </c>
      <c r="R1740" s="19">
        <f t="shared" si="452"/>
        <v>0</v>
      </c>
      <c r="S1740" s="5">
        <f t="shared" si="447"/>
        <v>0</v>
      </c>
      <c r="T1740" s="5">
        <f t="shared" si="448"/>
        <v>0</v>
      </c>
      <c r="U1740" s="5">
        <f t="shared" si="446"/>
        <v>0</v>
      </c>
      <c r="V1740" s="24">
        <v>0</v>
      </c>
      <c r="W1740" s="12">
        <f t="shared" si="444"/>
        <v>-15638.22</v>
      </c>
      <c r="X1740" s="12">
        <f t="shared" si="445"/>
        <v>0</v>
      </c>
      <c r="Y1740" s="12">
        <f t="shared" si="449"/>
        <v>-15638.22</v>
      </c>
      <c r="Z1740" s="52"/>
      <c r="AA1740" s="25">
        <f t="shared" si="450"/>
        <v>-123</v>
      </c>
      <c r="AB1740" s="25"/>
      <c r="AC1740" s="25"/>
      <c r="AD1740" s="25"/>
      <c r="AE1740" s="24">
        <v>1</v>
      </c>
      <c r="AF1740" s="24"/>
      <c r="AG1740" s="109"/>
      <c r="AH1740" s="22" t="s">
        <v>93</v>
      </c>
      <c r="AI1740" s="26"/>
      <c r="AJ1740" s="22" t="s">
        <v>2999</v>
      </c>
    </row>
    <row r="1741" spans="1:36" x14ac:dyDescent="0.2">
      <c r="A1741" s="5">
        <v>1749</v>
      </c>
      <c r="B1741" s="59">
        <v>680523400773</v>
      </c>
      <c r="C1741" s="17">
        <v>331010447624</v>
      </c>
      <c r="D1741" s="96" t="s">
        <v>3161</v>
      </c>
      <c r="E1741" s="52" t="s">
        <v>3162</v>
      </c>
      <c r="F1741" s="52" t="s">
        <v>58</v>
      </c>
      <c r="G1741" s="58" t="s">
        <v>3135</v>
      </c>
      <c r="H1741" s="58">
        <v>10</v>
      </c>
      <c r="I1741" s="52">
        <v>1556386</v>
      </c>
      <c r="J1741" s="52">
        <v>99117</v>
      </c>
      <c r="K1741" s="51"/>
      <c r="L1741" s="109"/>
      <c r="M1741" s="109">
        <v>106</v>
      </c>
      <c r="N1741" s="109"/>
      <c r="O1741" s="23">
        <v>1</v>
      </c>
      <c r="P1741" s="23">
        <v>1</v>
      </c>
      <c r="Q1741" s="19">
        <f t="shared" si="451"/>
        <v>-106</v>
      </c>
      <c r="R1741" s="19">
        <f t="shared" si="452"/>
        <v>-106</v>
      </c>
      <c r="S1741" s="5">
        <f t="shared" si="447"/>
        <v>0</v>
      </c>
      <c r="T1741" s="5">
        <f t="shared" si="448"/>
        <v>0</v>
      </c>
      <c r="U1741" s="5">
        <f t="shared" si="446"/>
        <v>0</v>
      </c>
      <c r="V1741" s="24">
        <v>0</v>
      </c>
      <c r="W1741" s="12">
        <f t="shared" si="444"/>
        <v>-13476.84</v>
      </c>
      <c r="X1741" s="12">
        <f t="shared" si="445"/>
        <v>-17541.940000000002</v>
      </c>
      <c r="Y1741" s="12">
        <f t="shared" si="449"/>
        <v>-31018.780000000002</v>
      </c>
      <c r="Z1741" s="52"/>
      <c r="AA1741" s="25">
        <f t="shared" si="450"/>
        <v>0</v>
      </c>
      <c r="AB1741" s="25"/>
      <c r="AC1741" s="25"/>
      <c r="AD1741" s="25"/>
      <c r="AE1741" s="24">
        <v>1</v>
      </c>
      <c r="AF1741" s="24"/>
      <c r="AG1741" s="109"/>
      <c r="AH1741" s="22" t="s">
        <v>93</v>
      </c>
      <c r="AI1741" s="26"/>
      <c r="AJ1741" s="22" t="s">
        <v>2999</v>
      </c>
    </row>
    <row r="1742" spans="1:36" x14ac:dyDescent="0.2">
      <c r="A1742" s="5">
        <v>1750</v>
      </c>
      <c r="B1742" s="59">
        <v>330120028177</v>
      </c>
      <c r="C1742" s="17">
        <v>680618301918</v>
      </c>
      <c r="D1742" s="52" t="s">
        <v>3163</v>
      </c>
      <c r="E1742" s="52" t="s">
        <v>3164</v>
      </c>
      <c r="F1742" s="52" t="s">
        <v>123</v>
      </c>
      <c r="G1742" s="58">
        <v>72</v>
      </c>
      <c r="H1742" s="58"/>
      <c r="I1742" s="52">
        <v>2053051</v>
      </c>
      <c r="J1742" s="52">
        <v>122219</v>
      </c>
      <c r="K1742" s="51"/>
      <c r="L1742" s="109"/>
      <c r="M1742" s="22">
        <v>1061</v>
      </c>
      <c r="N1742" s="22"/>
      <c r="O1742" s="23">
        <v>1</v>
      </c>
      <c r="P1742" s="31">
        <v>0</v>
      </c>
      <c r="Q1742" s="19">
        <f t="shared" si="451"/>
        <v>-1061</v>
      </c>
      <c r="R1742" s="19">
        <f t="shared" si="452"/>
        <v>0</v>
      </c>
      <c r="S1742" s="5">
        <f t="shared" si="447"/>
        <v>0</v>
      </c>
      <c r="T1742" s="5">
        <f t="shared" si="448"/>
        <v>0</v>
      </c>
      <c r="U1742" s="5">
        <f t="shared" si="446"/>
        <v>0</v>
      </c>
      <c r="V1742" s="24">
        <v>0</v>
      </c>
      <c r="W1742" s="12">
        <f t="shared" si="444"/>
        <v>-134895.54</v>
      </c>
      <c r="X1742" s="12">
        <f t="shared" si="445"/>
        <v>0</v>
      </c>
      <c r="Y1742" s="12">
        <f t="shared" si="449"/>
        <v>-134895.54</v>
      </c>
      <c r="Z1742" s="52"/>
      <c r="AA1742" s="25">
        <f t="shared" si="450"/>
        <v>-1061</v>
      </c>
      <c r="AB1742" s="25"/>
      <c r="AC1742" s="25"/>
      <c r="AD1742" s="25"/>
      <c r="AE1742" s="24">
        <v>1</v>
      </c>
      <c r="AF1742" s="24"/>
      <c r="AG1742" s="109"/>
      <c r="AH1742" s="22" t="s">
        <v>6573</v>
      </c>
      <c r="AI1742" s="26"/>
      <c r="AJ1742" s="22" t="s">
        <v>2999</v>
      </c>
    </row>
    <row r="1743" spans="1:36" x14ac:dyDescent="0.2">
      <c r="A1743" s="5">
        <v>1751</v>
      </c>
      <c r="B1743" s="46">
        <v>331012127643</v>
      </c>
      <c r="C1743" s="47">
        <v>490301402019</v>
      </c>
      <c r="D1743" s="52" t="s">
        <v>3165</v>
      </c>
      <c r="E1743" s="50" t="s">
        <v>3166</v>
      </c>
      <c r="F1743" s="50" t="s">
        <v>3029</v>
      </c>
      <c r="G1743" s="49">
        <v>15</v>
      </c>
      <c r="H1743" s="49">
        <v>2</v>
      </c>
      <c r="I1743" s="50">
        <v>97898640</v>
      </c>
      <c r="J1743" s="50">
        <v>405809</v>
      </c>
      <c r="K1743" s="51"/>
      <c r="L1743" s="109"/>
      <c r="M1743" s="22">
        <v>199</v>
      </c>
      <c r="N1743" s="22"/>
      <c r="O1743" s="23">
        <v>1</v>
      </c>
      <c r="P1743" s="23">
        <v>1</v>
      </c>
      <c r="Q1743" s="19">
        <f t="shared" si="451"/>
        <v>-199</v>
      </c>
      <c r="R1743" s="19">
        <f t="shared" si="452"/>
        <v>-199</v>
      </c>
      <c r="S1743" s="5">
        <f t="shared" si="447"/>
        <v>0</v>
      </c>
      <c r="T1743" s="5">
        <f t="shared" si="448"/>
        <v>0</v>
      </c>
      <c r="U1743" s="5">
        <f t="shared" si="446"/>
        <v>0</v>
      </c>
      <c r="V1743" s="24">
        <v>0</v>
      </c>
      <c r="W1743" s="12">
        <f t="shared" si="444"/>
        <v>-25300.86</v>
      </c>
      <c r="X1743" s="12">
        <f t="shared" si="445"/>
        <v>-32932.51</v>
      </c>
      <c r="Y1743" s="12">
        <f t="shared" si="449"/>
        <v>-58233.37</v>
      </c>
      <c r="Z1743" s="52"/>
      <c r="AA1743" s="25">
        <f t="shared" si="450"/>
        <v>0</v>
      </c>
      <c r="AB1743" s="25"/>
      <c r="AC1743" s="25"/>
      <c r="AD1743" s="25"/>
      <c r="AE1743" s="24"/>
      <c r="AF1743" s="24"/>
      <c r="AG1743" s="109"/>
      <c r="AH1743" s="22" t="s">
        <v>93</v>
      </c>
      <c r="AI1743" s="26"/>
      <c r="AJ1743" s="22" t="s">
        <v>2999</v>
      </c>
    </row>
    <row r="1744" spans="1:36" x14ac:dyDescent="0.2">
      <c r="A1744" s="5">
        <v>1752</v>
      </c>
      <c r="B1744" s="46">
        <v>582020385145</v>
      </c>
      <c r="C1744" s="47">
        <v>860713302566</v>
      </c>
      <c r="D1744" s="50" t="s">
        <v>3167</v>
      </c>
      <c r="E1744" s="50" t="s">
        <v>3057</v>
      </c>
      <c r="F1744" s="50" t="s">
        <v>1560</v>
      </c>
      <c r="G1744" s="49">
        <v>28</v>
      </c>
      <c r="H1744" s="49"/>
      <c r="I1744" s="50">
        <v>12789508</v>
      </c>
      <c r="J1744" s="50">
        <v>752827</v>
      </c>
      <c r="K1744" s="51"/>
      <c r="L1744" s="109"/>
      <c r="M1744" s="109">
        <v>801</v>
      </c>
      <c r="N1744" s="109"/>
      <c r="O1744" s="23">
        <v>1</v>
      </c>
      <c r="P1744" s="23">
        <v>1</v>
      </c>
      <c r="Q1744" s="19">
        <f t="shared" si="451"/>
        <v>-801</v>
      </c>
      <c r="R1744" s="19">
        <f t="shared" si="452"/>
        <v>-801</v>
      </c>
      <c r="S1744" s="5">
        <f t="shared" si="447"/>
        <v>0</v>
      </c>
      <c r="T1744" s="5">
        <f t="shared" si="448"/>
        <v>0</v>
      </c>
      <c r="U1744" s="5">
        <f t="shared" si="446"/>
        <v>0</v>
      </c>
      <c r="V1744" s="24">
        <v>0</v>
      </c>
      <c r="W1744" s="12">
        <f t="shared" ref="W1744:W1807" si="453">IF( OR(AH1744="респ.бюджет",AH1744="гор.бюджет",AH1744="обл.бюджет"),vod_b,IF(AH1744="район",vod_r,IF(AH1744="талсуат",vod_tal,IF(AH1744="коммунал.хоз-во",vod_kom,vod))))*Q1744</f>
        <v>-101839.14</v>
      </c>
      <c r="X1744" s="12">
        <f t="shared" ref="X1744:X1807" si="454">IF( OR(AH1744="респ.бюджет",AH1744="гор.бюджет",AH1744="обл.бюджет"),kan_b,IF(AH1744="район",kan_r,IF(AH1744="талсуат",kan_tal,IF(AH1744="коммунал.хоз-во",kan_kom,kan))))*R1744</f>
        <v>-132557.49000000002</v>
      </c>
      <c r="Y1744" s="12">
        <f t="shared" si="449"/>
        <v>-234396.63</v>
      </c>
      <c r="Z1744" s="52"/>
      <c r="AA1744" s="25">
        <f t="shared" si="450"/>
        <v>0</v>
      </c>
      <c r="AB1744" s="25"/>
      <c r="AC1744" s="25"/>
      <c r="AD1744" s="25"/>
      <c r="AE1744" s="24">
        <v>1</v>
      </c>
      <c r="AF1744" s="24"/>
      <c r="AG1744" s="109"/>
      <c r="AH1744" s="22" t="s">
        <v>93</v>
      </c>
      <c r="AI1744" s="26"/>
      <c r="AJ1744" s="22" t="s">
        <v>2999</v>
      </c>
    </row>
    <row r="1745" spans="1:36" x14ac:dyDescent="0.2">
      <c r="A1745" s="5">
        <v>1753</v>
      </c>
      <c r="B1745" s="59">
        <v>331012073112</v>
      </c>
      <c r="C1745" s="17"/>
      <c r="D1745" s="52" t="s">
        <v>3168</v>
      </c>
      <c r="E1745" s="52" t="s">
        <v>3097</v>
      </c>
      <c r="F1745" s="52"/>
      <c r="G1745" s="58"/>
      <c r="H1745" s="58"/>
      <c r="I1745" s="19">
        <v>0</v>
      </c>
      <c r="J1745" s="52"/>
      <c r="K1745" s="51"/>
      <c r="L1745" s="109"/>
      <c r="M1745" s="22">
        <v>30</v>
      </c>
      <c r="N1745" s="22"/>
      <c r="O1745" s="23">
        <v>1</v>
      </c>
      <c r="P1745" s="23">
        <v>1</v>
      </c>
      <c r="Q1745" s="19">
        <f t="shared" si="451"/>
        <v>-30</v>
      </c>
      <c r="R1745" s="19">
        <f t="shared" si="452"/>
        <v>-30</v>
      </c>
      <c r="S1745" s="5">
        <f t="shared" si="447"/>
        <v>0</v>
      </c>
      <c r="T1745" s="5">
        <f t="shared" si="448"/>
        <v>0</v>
      </c>
      <c r="U1745" s="5">
        <f t="shared" ref="U1745:U1808" si="455">(vod+kan)*T1745</f>
        <v>0</v>
      </c>
      <c r="V1745" s="24">
        <v>0</v>
      </c>
      <c r="W1745" s="12">
        <f t="shared" si="453"/>
        <v>-3814.2</v>
      </c>
      <c r="X1745" s="12">
        <f t="shared" si="454"/>
        <v>-4964.7000000000007</v>
      </c>
      <c r="Y1745" s="12">
        <f t="shared" si="449"/>
        <v>-8778.9000000000015</v>
      </c>
      <c r="Z1745" s="52"/>
      <c r="AA1745" s="25">
        <f t="shared" si="450"/>
        <v>0</v>
      </c>
      <c r="AB1745" s="25"/>
      <c r="AC1745" s="25"/>
      <c r="AD1745" s="25"/>
      <c r="AE1745" s="24"/>
      <c r="AF1745" s="24"/>
      <c r="AG1745" s="109"/>
      <c r="AH1745" s="22" t="s">
        <v>93</v>
      </c>
      <c r="AI1745" s="26"/>
      <c r="AJ1745" s="22" t="s">
        <v>2999</v>
      </c>
    </row>
    <row r="1746" spans="1:36" x14ac:dyDescent="0.2">
      <c r="A1746" s="5">
        <v>1754</v>
      </c>
      <c r="B1746" s="59">
        <v>331010645389</v>
      </c>
      <c r="C1746" s="17">
        <v>760611301949</v>
      </c>
      <c r="D1746" s="52" t="s">
        <v>3169</v>
      </c>
      <c r="E1746" s="52" t="s">
        <v>3170</v>
      </c>
      <c r="F1746" s="52" t="s">
        <v>123</v>
      </c>
      <c r="G1746" s="58">
        <v>99</v>
      </c>
      <c r="H1746" s="58"/>
      <c r="I1746" s="52">
        <v>14861085</v>
      </c>
      <c r="J1746" s="52">
        <v>3912</v>
      </c>
      <c r="K1746" s="51"/>
      <c r="L1746" s="109"/>
      <c r="M1746" s="109">
        <v>570</v>
      </c>
      <c r="N1746" s="109"/>
      <c r="O1746" s="23">
        <v>1</v>
      </c>
      <c r="P1746" s="31">
        <v>0</v>
      </c>
      <c r="Q1746" s="19">
        <f t="shared" si="451"/>
        <v>-570</v>
      </c>
      <c r="R1746" s="19">
        <f t="shared" si="452"/>
        <v>0</v>
      </c>
      <c r="S1746" s="5">
        <f t="shared" ref="S1746:S1809" si="456">IF(OR(AND(AH1746="кафе",Q1746&lt;25),AND(AH1746="рестораны",Q1746&lt;110),AND(AH1746="гостиницы",Q1746&lt;70),AND(AH1746="азс и автомойки",Q1746&lt;160),AND(AH1746="сауны",Q1746&lt;80),AND(AH1746="бани",Q1746&lt;50)),1,0)</f>
        <v>0</v>
      </c>
      <c r="T1746" s="5">
        <f t="shared" ref="T1746:T1809" si="457">S1746*IF(AH1746="кафе",25-Q1746,IF(AH1746="рестораны",110-Q1746,IF(AH1746="гостиницы",70-Q1746,IF(AH1746="азс и автомойки",160-Q1746,IF(AH1746="сауны",80-Q1746,IF(AH1746="бани",50-Q1746,0))))))</f>
        <v>0</v>
      </c>
      <c r="U1746" s="5">
        <f t="shared" si="455"/>
        <v>0</v>
      </c>
      <c r="V1746" s="24">
        <v>0</v>
      </c>
      <c r="W1746" s="12">
        <f t="shared" si="453"/>
        <v>-72469.8</v>
      </c>
      <c r="X1746" s="12">
        <f t="shared" si="454"/>
        <v>0</v>
      </c>
      <c r="Y1746" s="12">
        <f t="shared" si="449"/>
        <v>-72469.8</v>
      </c>
      <c r="Z1746" s="52"/>
      <c r="AA1746" s="25">
        <f t="shared" si="450"/>
        <v>-570</v>
      </c>
      <c r="AB1746" s="25"/>
      <c r="AC1746" s="25"/>
      <c r="AD1746" s="25"/>
      <c r="AE1746" s="24">
        <v>1</v>
      </c>
      <c r="AF1746" s="24"/>
      <c r="AG1746" s="109"/>
      <c r="AH1746" s="22" t="s">
        <v>142</v>
      </c>
      <c r="AI1746" s="26"/>
      <c r="AJ1746" s="22" t="s">
        <v>2999</v>
      </c>
    </row>
    <row r="1747" spans="1:36" x14ac:dyDescent="0.2">
      <c r="A1747" s="5">
        <v>1755</v>
      </c>
      <c r="B1747" s="59">
        <v>331012267616</v>
      </c>
      <c r="C1747" s="17">
        <v>800814401849</v>
      </c>
      <c r="D1747" s="52" t="s">
        <v>3171</v>
      </c>
      <c r="E1747" s="52" t="s">
        <v>3172</v>
      </c>
      <c r="F1747" s="52" t="s">
        <v>123</v>
      </c>
      <c r="G1747" s="58">
        <v>106</v>
      </c>
      <c r="H1747" s="58"/>
      <c r="I1747" s="52">
        <v>13756869</v>
      </c>
      <c r="J1747" s="52">
        <v>38032</v>
      </c>
      <c r="K1747" s="51"/>
      <c r="L1747" s="109"/>
      <c r="M1747" s="22">
        <v>75</v>
      </c>
      <c r="N1747" s="22"/>
      <c r="O1747" s="23">
        <v>1</v>
      </c>
      <c r="P1747" s="23">
        <v>0</v>
      </c>
      <c r="Q1747" s="19">
        <f t="shared" si="451"/>
        <v>-75</v>
      </c>
      <c r="R1747" s="19">
        <f t="shared" si="452"/>
        <v>0</v>
      </c>
      <c r="S1747" s="5">
        <f t="shared" si="456"/>
        <v>0</v>
      </c>
      <c r="T1747" s="5">
        <f t="shared" si="457"/>
        <v>0</v>
      </c>
      <c r="U1747" s="5">
        <f t="shared" si="455"/>
        <v>0</v>
      </c>
      <c r="V1747" s="24">
        <v>0</v>
      </c>
      <c r="W1747" s="12">
        <f t="shared" si="453"/>
        <v>-9535.5</v>
      </c>
      <c r="X1747" s="12">
        <f t="shared" si="454"/>
        <v>0</v>
      </c>
      <c r="Y1747" s="12">
        <f t="shared" ref="Y1747:Y1810" si="458">W1747+X1747+AC1747</f>
        <v>-9535.5</v>
      </c>
      <c r="Z1747" s="52"/>
      <c r="AA1747" s="25">
        <f t="shared" si="450"/>
        <v>-75</v>
      </c>
      <c r="AB1747" s="25"/>
      <c r="AC1747" s="25"/>
      <c r="AD1747" s="25"/>
      <c r="AE1747" s="24"/>
      <c r="AF1747" s="24"/>
      <c r="AG1747" s="109"/>
      <c r="AH1747" s="22" t="s">
        <v>142</v>
      </c>
      <c r="AI1747" s="26"/>
      <c r="AJ1747" s="22" t="s">
        <v>2999</v>
      </c>
    </row>
    <row r="1748" spans="1:36" x14ac:dyDescent="0.2">
      <c r="A1748" s="5">
        <v>1756</v>
      </c>
      <c r="B1748" s="59">
        <v>331018967470</v>
      </c>
      <c r="C1748" s="17">
        <v>800605401080</v>
      </c>
      <c r="D1748" s="52" t="s">
        <v>3173</v>
      </c>
      <c r="E1748" s="52" t="s">
        <v>446</v>
      </c>
      <c r="F1748" s="52" t="s">
        <v>58</v>
      </c>
      <c r="G1748" s="58" t="s">
        <v>49</v>
      </c>
      <c r="H1748" s="58"/>
      <c r="I1748" s="52">
        <v>16116770</v>
      </c>
      <c r="J1748" s="52">
        <v>39348</v>
      </c>
      <c r="K1748" s="51"/>
      <c r="L1748" s="109"/>
      <c r="M1748" s="22">
        <v>296</v>
      </c>
      <c r="N1748" s="22"/>
      <c r="O1748" s="23">
        <v>1</v>
      </c>
      <c r="P1748" s="23">
        <v>1</v>
      </c>
      <c r="Q1748" s="19">
        <f t="shared" si="451"/>
        <v>-296</v>
      </c>
      <c r="R1748" s="19">
        <f t="shared" si="452"/>
        <v>-296</v>
      </c>
      <c r="S1748" s="5">
        <f t="shared" si="456"/>
        <v>0</v>
      </c>
      <c r="T1748" s="5">
        <f t="shared" si="457"/>
        <v>0</v>
      </c>
      <c r="U1748" s="5">
        <f t="shared" si="455"/>
        <v>0</v>
      </c>
      <c r="V1748" s="24">
        <v>0</v>
      </c>
      <c r="W1748" s="12">
        <f t="shared" si="453"/>
        <v>-37633.440000000002</v>
      </c>
      <c r="X1748" s="12">
        <f t="shared" si="454"/>
        <v>-48985.04</v>
      </c>
      <c r="Y1748" s="12">
        <f t="shared" si="458"/>
        <v>-86618.48000000001</v>
      </c>
      <c r="Z1748" s="52"/>
      <c r="AA1748" s="25">
        <f t="shared" si="450"/>
        <v>0</v>
      </c>
      <c r="AB1748" s="25"/>
      <c r="AC1748" s="25"/>
      <c r="AD1748" s="25"/>
      <c r="AE1748" s="24">
        <v>1</v>
      </c>
      <c r="AF1748" s="24"/>
      <c r="AG1748" s="109"/>
      <c r="AH1748" s="22" t="s">
        <v>93</v>
      </c>
      <c r="AI1748" s="26"/>
      <c r="AJ1748" s="22" t="s">
        <v>2999</v>
      </c>
    </row>
    <row r="1749" spans="1:36" x14ac:dyDescent="0.2">
      <c r="A1749" s="5">
        <v>1757</v>
      </c>
      <c r="B1749" s="59">
        <v>331000015296</v>
      </c>
      <c r="C1749" s="17">
        <v>110140014907</v>
      </c>
      <c r="D1749" s="52" t="s">
        <v>3174</v>
      </c>
      <c r="E1749" s="52" t="s">
        <v>3175</v>
      </c>
      <c r="F1749" s="52" t="s">
        <v>3008</v>
      </c>
      <c r="G1749" s="58">
        <v>98</v>
      </c>
      <c r="H1749" s="58" t="s">
        <v>134</v>
      </c>
      <c r="I1749" s="52" t="s">
        <v>3176</v>
      </c>
      <c r="J1749" s="52">
        <v>123046</v>
      </c>
      <c r="K1749" s="51"/>
      <c r="L1749" s="109"/>
      <c r="M1749" s="109">
        <v>30</v>
      </c>
      <c r="N1749" s="109"/>
      <c r="O1749" s="23">
        <v>1</v>
      </c>
      <c r="P1749" s="23">
        <v>1</v>
      </c>
      <c r="Q1749" s="19">
        <f t="shared" si="451"/>
        <v>-30</v>
      </c>
      <c r="R1749" s="19">
        <f t="shared" si="452"/>
        <v>-30</v>
      </c>
      <c r="S1749" s="5">
        <f t="shared" si="456"/>
        <v>0</v>
      </c>
      <c r="T1749" s="5">
        <f t="shared" si="457"/>
        <v>0</v>
      </c>
      <c r="U1749" s="5">
        <f t="shared" si="455"/>
        <v>0</v>
      </c>
      <c r="V1749" s="24">
        <v>0</v>
      </c>
      <c r="W1749" s="12">
        <f t="shared" si="453"/>
        <v>-3814.2</v>
      </c>
      <c r="X1749" s="12">
        <f t="shared" si="454"/>
        <v>-4964.7000000000007</v>
      </c>
      <c r="Y1749" s="12">
        <f t="shared" si="458"/>
        <v>-8778.9000000000015</v>
      </c>
      <c r="Z1749" s="52"/>
      <c r="AA1749" s="25">
        <f t="shared" si="450"/>
        <v>0</v>
      </c>
      <c r="AB1749" s="25"/>
      <c r="AC1749" s="25"/>
      <c r="AD1749" s="25"/>
      <c r="AE1749" s="24">
        <v>1</v>
      </c>
      <c r="AF1749" s="24"/>
      <c r="AG1749" s="109"/>
      <c r="AH1749" s="22" t="s">
        <v>93</v>
      </c>
      <c r="AI1749" s="26"/>
      <c r="AJ1749" s="22" t="s">
        <v>2999</v>
      </c>
    </row>
    <row r="1750" spans="1:36" x14ac:dyDescent="0.2">
      <c r="A1750" s="5">
        <v>1758</v>
      </c>
      <c r="B1750" s="59">
        <v>331010226299</v>
      </c>
      <c r="C1750" s="17">
        <v>550318402124</v>
      </c>
      <c r="D1750" s="52" t="s">
        <v>3177</v>
      </c>
      <c r="E1750" s="52" t="s">
        <v>3178</v>
      </c>
      <c r="F1750" s="52"/>
      <c r="G1750" s="58"/>
      <c r="H1750" s="58"/>
      <c r="I1750" s="52">
        <v>15649315</v>
      </c>
      <c r="J1750" s="52">
        <v>39347</v>
      </c>
      <c r="K1750" s="51"/>
      <c r="L1750" s="109"/>
      <c r="M1750" s="22">
        <v>17</v>
      </c>
      <c r="N1750" s="22"/>
      <c r="O1750" s="23">
        <v>1</v>
      </c>
      <c r="P1750" s="23">
        <v>0</v>
      </c>
      <c r="Q1750" s="19">
        <f t="shared" si="451"/>
        <v>-17</v>
      </c>
      <c r="R1750" s="19">
        <f t="shared" si="452"/>
        <v>0</v>
      </c>
      <c r="S1750" s="5">
        <f t="shared" si="456"/>
        <v>0</v>
      </c>
      <c r="T1750" s="5">
        <f t="shared" si="457"/>
        <v>0</v>
      </c>
      <c r="U1750" s="5">
        <f t="shared" si="455"/>
        <v>0</v>
      </c>
      <c r="V1750" s="24">
        <v>0</v>
      </c>
      <c r="W1750" s="12">
        <f t="shared" si="453"/>
        <v>-2161.38</v>
      </c>
      <c r="X1750" s="12">
        <f t="shared" si="454"/>
        <v>0</v>
      </c>
      <c r="Y1750" s="12">
        <f t="shared" si="458"/>
        <v>-2161.38</v>
      </c>
      <c r="Z1750" s="52"/>
      <c r="AA1750" s="25">
        <f t="shared" si="450"/>
        <v>-17</v>
      </c>
      <c r="AB1750" s="25"/>
      <c r="AC1750" s="25"/>
      <c r="AD1750" s="25"/>
      <c r="AE1750" s="24">
        <v>1</v>
      </c>
      <c r="AF1750" s="24"/>
      <c r="AG1750" s="109"/>
      <c r="AH1750" s="22" t="s">
        <v>93</v>
      </c>
      <c r="AI1750" s="26"/>
      <c r="AJ1750" s="22" t="s">
        <v>2999</v>
      </c>
    </row>
    <row r="1751" spans="1:36" x14ac:dyDescent="0.2">
      <c r="A1751" s="5">
        <v>1759</v>
      </c>
      <c r="B1751" s="59">
        <v>330120044366</v>
      </c>
      <c r="C1751" s="17">
        <v>82090230186</v>
      </c>
      <c r="D1751" s="52" t="s">
        <v>3179</v>
      </c>
      <c r="E1751" s="52" t="s">
        <v>3180</v>
      </c>
      <c r="F1751" s="52" t="s">
        <v>3026</v>
      </c>
      <c r="G1751" s="58">
        <v>1</v>
      </c>
      <c r="H1751" s="58" t="s">
        <v>3181</v>
      </c>
      <c r="I1751" s="52" t="s">
        <v>3182</v>
      </c>
      <c r="J1751" s="52">
        <v>19368</v>
      </c>
      <c r="K1751" s="51"/>
      <c r="L1751" s="109"/>
      <c r="M1751" s="109">
        <v>170</v>
      </c>
      <c r="N1751" s="109"/>
      <c r="O1751" s="23">
        <v>1</v>
      </c>
      <c r="P1751" s="23">
        <v>1</v>
      </c>
      <c r="Q1751" s="19">
        <f t="shared" si="451"/>
        <v>-170</v>
      </c>
      <c r="R1751" s="19">
        <f t="shared" si="452"/>
        <v>-170</v>
      </c>
      <c r="S1751" s="5">
        <f t="shared" si="456"/>
        <v>0</v>
      </c>
      <c r="T1751" s="5">
        <f t="shared" si="457"/>
        <v>0</v>
      </c>
      <c r="U1751" s="5">
        <f t="shared" si="455"/>
        <v>0</v>
      </c>
      <c r="V1751" s="24">
        <v>0</v>
      </c>
      <c r="W1751" s="12">
        <f t="shared" si="453"/>
        <v>-21613.8</v>
      </c>
      <c r="X1751" s="12">
        <f t="shared" si="454"/>
        <v>-28133.300000000003</v>
      </c>
      <c r="Y1751" s="12">
        <f t="shared" si="458"/>
        <v>-49747.100000000006</v>
      </c>
      <c r="Z1751" s="52"/>
      <c r="AA1751" s="25">
        <f t="shared" si="450"/>
        <v>0</v>
      </c>
      <c r="AB1751" s="25"/>
      <c r="AC1751" s="25"/>
      <c r="AD1751" s="25"/>
      <c r="AE1751" s="24">
        <v>1</v>
      </c>
      <c r="AF1751" s="24"/>
      <c r="AG1751" s="109"/>
      <c r="AH1751" s="22" t="s">
        <v>93</v>
      </c>
      <c r="AI1751" s="26"/>
      <c r="AJ1751" s="22" t="s">
        <v>2999</v>
      </c>
    </row>
    <row r="1752" spans="1:36" x14ac:dyDescent="0.2">
      <c r="A1752" s="5">
        <v>1760</v>
      </c>
      <c r="B1752" s="59">
        <v>331012274047</v>
      </c>
      <c r="C1752" s="17">
        <v>790408401779</v>
      </c>
      <c r="D1752" s="52" t="s">
        <v>3183</v>
      </c>
      <c r="E1752" s="52" t="s">
        <v>3184</v>
      </c>
      <c r="F1752" s="52" t="s">
        <v>3008</v>
      </c>
      <c r="G1752" s="58">
        <v>101</v>
      </c>
      <c r="H1752" s="58" t="s">
        <v>134</v>
      </c>
      <c r="I1752" s="52">
        <v>8194810</v>
      </c>
      <c r="J1752" s="52">
        <v>47492</v>
      </c>
      <c r="K1752" s="51"/>
      <c r="L1752" s="109"/>
      <c r="M1752" s="109">
        <v>871</v>
      </c>
      <c r="N1752" s="109"/>
      <c r="O1752" s="23">
        <v>1</v>
      </c>
      <c r="P1752" s="23">
        <v>1</v>
      </c>
      <c r="Q1752" s="19">
        <f t="shared" si="451"/>
        <v>-871</v>
      </c>
      <c r="R1752" s="19">
        <f t="shared" si="452"/>
        <v>-871</v>
      </c>
      <c r="S1752" s="5">
        <f t="shared" si="456"/>
        <v>0</v>
      </c>
      <c r="T1752" s="5">
        <f t="shared" si="457"/>
        <v>0</v>
      </c>
      <c r="U1752" s="5">
        <f t="shared" si="455"/>
        <v>0</v>
      </c>
      <c r="V1752" s="24">
        <v>0</v>
      </c>
      <c r="W1752" s="12">
        <f t="shared" si="453"/>
        <v>-110738.94</v>
      </c>
      <c r="X1752" s="12">
        <f t="shared" si="454"/>
        <v>-144141.79</v>
      </c>
      <c r="Y1752" s="12">
        <f t="shared" si="458"/>
        <v>-254880.73</v>
      </c>
      <c r="Z1752" s="52"/>
      <c r="AA1752" s="25">
        <f t="shared" si="450"/>
        <v>0</v>
      </c>
      <c r="AB1752" s="25"/>
      <c r="AC1752" s="25"/>
      <c r="AD1752" s="25"/>
      <c r="AE1752" s="24">
        <v>1</v>
      </c>
      <c r="AF1752" s="24"/>
      <c r="AG1752" s="109"/>
      <c r="AH1752" s="22" t="s">
        <v>93</v>
      </c>
      <c r="AI1752" s="26"/>
      <c r="AJ1752" s="22" t="s">
        <v>2999</v>
      </c>
    </row>
    <row r="1753" spans="1:36" x14ac:dyDescent="0.2">
      <c r="A1753" s="5">
        <v>1761</v>
      </c>
      <c r="B1753" s="59">
        <v>331010299316</v>
      </c>
      <c r="C1753" s="17">
        <v>590128402357</v>
      </c>
      <c r="D1753" s="52" t="s">
        <v>3185</v>
      </c>
      <c r="E1753" s="52" t="s">
        <v>3186</v>
      </c>
      <c r="F1753" s="52"/>
      <c r="G1753" s="58"/>
      <c r="H1753" s="58"/>
      <c r="I1753" s="52">
        <v>32020899</v>
      </c>
      <c r="J1753" s="52">
        <v>58176462</v>
      </c>
      <c r="K1753" s="51"/>
      <c r="L1753" s="109"/>
      <c r="M1753" s="109">
        <v>64</v>
      </c>
      <c r="N1753" s="109"/>
      <c r="O1753" s="23">
        <v>1</v>
      </c>
      <c r="P1753" s="23">
        <v>1</v>
      </c>
      <c r="Q1753" s="19">
        <f t="shared" si="451"/>
        <v>-64</v>
      </c>
      <c r="R1753" s="19">
        <f t="shared" si="452"/>
        <v>-64</v>
      </c>
      <c r="S1753" s="5">
        <f t="shared" si="456"/>
        <v>0</v>
      </c>
      <c r="T1753" s="5">
        <f t="shared" si="457"/>
        <v>0</v>
      </c>
      <c r="U1753" s="5">
        <f t="shared" si="455"/>
        <v>0</v>
      </c>
      <c r="V1753" s="24">
        <v>0</v>
      </c>
      <c r="W1753" s="12">
        <f t="shared" si="453"/>
        <v>-8136.96</v>
      </c>
      <c r="X1753" s="12">
        <f t="shared" si="454"/>
        <v>-10591.36</v>
      </c>
      <c r="Y1753" s="12">
        <f t="shared" si="458"/>
        <v>-18728.32</v>
      </c>
      <c r="Z1753" s="52"/>
      <c r="AA1753" s="25">
        <f t="shared" si="450"/>
        <v>0</v>
      </c>
      <c r="AB1753" s="25"/>
      <c r="AC1753" s="25"/>
      <c r="AD1753" s="25"/>
      <c r="AE1753" s="24">
        <v>1</v>
      </c>
      <c r="AF1753" s="24"/>
      <c r="AG1753" s="109"/>
      <c r="AH1753" s="22" t="s">
        <v>93</v>
      </c>
      <c r="AI1753" s="26"/>
      <c r="AJ1753" s="22" t="s">
        <v>2999</v>
      </c>
    </row>
    <row r="1754" spans="1:36" x14ac:dyDescent="0.2">
      <c r="A1754" s="5">
        <v>1762</v>
      </c>
      <c r="B1754" s="59"/>
      <c r="C1754" s="17">
        <v>101240015137</v>
      </c>
      <c r="D1754" s="52" t="s">
        <v>3187</v>
      </c>
      <c r="E1754" s="52" t="s">
        <v>3188</v>
      </c>
      <c r="F1754" s="52" t="s">
        <v>123</v>
      </c>
      <c r="G1754" s="58">
        <v>141</v>
      </c>
      <c r="H1754" s="58"/>
      <c r="I1754" s="52">
        <v>16254263</v>
      </c>
      <c r="J1754" s="52">
        <v>122847</v>
      </c>
      <c r="K1754" s="51"/>
      <c r="L1754" s="109"/>
      <c r="M1754" s="22">
        <v>824</v>
      </c>
      <c r="N1754" s="22"/>
      <c r="O1754" s="23">
        <v>1</v>
      </c>
      <c r="P1754" s="23">
        <v>0</v>
      </c>
      <c r="Q1754" s="19">
        <f t="shared" si="451"/>
        <v>-824</v>
      </c>
      <c r="R1754" s="19">
        <f t="shared" si="452"/>
        <v>0</v>
      </c>
      <c r="S1754" s="5">
        <f t="shared" si="456"/>
        <v>0</v>
      </c>
      <c r="T1754" s="5">
        <f t="shared" si="457"/>
        <v>0</v>
      </c>
      <c r="U1754" s="5">
        <f t="shared" si="455"/>
        <v>0</v>
      </c>
      <c r="V1754" s="24">
        <v>0</v>
      </c>
      <c r="W1754" s="12">
        <f t="shared" si="453"/>
        <v>-104763.36</v>
      </c>
      <c r="X1754" s="12">
        <f t="shared" si="454"/>
        <v>0</v>
      </c>
      <c r="Y1754" s="12">
        <f t="shared" si="458"/>
        <v>-104763.36</v>
      </c>
      <c r="Z1754" s="52"/>
      <c r="AA1754" s="25">
        <f t="shared" si="450"/>
        <v>-824</v>
      </c>
      <c r="AB1754" s="25"/>
      <c r="AC1754" s="25"/>
      <c r="AD1754" s="25"/>
      <c r="AE1754" s="24">
        <v>1</v>
      </c>
      <c r="AF1754" s="24"/>
      <c r="AG1754" s="109"/>
      <c r="AH1754" s="22" t="s">
        <v>93</v>
      </c>
      <c r="AI1754" s="26"/>
      <c r="AJ1754" s="22" t="s">
        <v>2999</v>
      </c>
    </row>
    <row r="1755" spans="1:36" x14ac:dyDescent="0.2">
      <c r="A1755" s="5">
        <v>1763</v>
      </c>
      <c r="B1755" s="59">
        <v>330100226592</v>
      </c>
      <c r="C1755" s="82">
        <v>50940006208</v>
      </c>
      <c r="D1755" s="52" t="s">
        <v>3189</v>
      </c>
      <c r="E1755" s="52" t="s">
        <v>3190</v>
      </c>
      <c r="F1755" s="52" t="s">
        <v>1560</v>
      </c>
      <c r="G1755" s="58">
        <v>30</v>
      </c>
      <c r="H1755" s="58">
        <v>44</v>
      </c>
      <c r="I1755" s="50">
        <v>8075095</v>
      </c>
      <c r="J1755" s="50">
        <v>9122979</v>
      </c>
      <c r="K1755" s="51"/>
      <c r="L1755" s="109"/>
      <c r="M1755" s="22">
        <v>660</v>
      </c>
      <c r="N1755" s="22"/>
      <c r="O1755" s="23">
        <v>1</v>
      </c>
      <c r="P1755" s="23">
        <v>1</v>
      </c>
      <c r="Q1755" s="19">
        <f t="shared" si="451"/>
        <v>-660</v>
      </c>
      <c r="R1755" s="19">
        <f t="shared" si="452"/>
        <v>-660</v>
      </c>
      <c r="S1755" s="5">
        <f t="shared" si="456"/>
        <v>0</v>
      </c>
      <c r="T1755" s="5">
        <f t="shared" si="457"/>
        <v>0</v>
      </c>
      <c r="U1755" s="5">
        <f t="shared" si="455"/>
        <v>0</v>
      </c>
      <c r="V1755" s="24">
        <v>0</v>
      </c>
      <c r="W1755" s="12">
        <f t="shared" si="453"/>
        <v>-83912.4</v>
      </c>
      <c r="X1755" s="12">
        <f t="shared" si="454"/>
        <v>-109223.40000000001</v>
      </c>
      <c r="Y1755" s="12">
        <f t="shared" si="458"/>
        <v>-193135.8</v>
      </c>
      <c r="Z1755" s="52"/>
      <c r="AA1755" s="25">
        <f t="shared" si="450"/>
        <v>0</v>
      </c>
      <c r="AB1755" s="25"/>
      <c r="AC1755" s="25"/>
      <c r="AD1755" s="25"/>
      <c r="AE1755" s="24"/>
      <c r="AF1755" s="24"/>
      <c r="AG1755" s="109"/>
      <c r="AH1755" s="22" t="s">
        <v>93</v>
      </c>
      <c r="AI1755" s="26"/>
      <c r="AJ1755" s="22" t="s">
        <v>2999</v>
      </c>
    </row>
    <row r="1756" spans="1:36" x14ac:dyDescent="0.2">
      <c r="A1756" s="5">
        <v>1764</v>
      </c>
      <c r="B1756" s="59">
        <v>582411855448</v>
      </c>
      <c r="C1756" s="82">
        <v>620105402845</v>
      </c>
      <c r="D1756" s="52" t="s">
        <v>3191</v>
      </c>
      <c r="E1756" s="52" t="s">
        <v>3192</v>
      </c>
      <c r="F1756" s="52" t="s">
        <v>1560</v>
      </c>
      <c r="G1756" s="58">
        <v>32</v>
      </c>
      <c r="H1756" s="58">
        <v>84</v>
      </c>
      <c r="I1756" s="50">
        <v>16809502</v>
      </c>
      <c r="J1756" s="50">
        <v>47817</v>
      </c>
      <c r="K1756" s="51"/>
      <c r="L1756" s="109"/>
      <c r="M1756" s="109">
        <v>491</v>
      </c>
      <c r="N1756" s="109"/>
      <c r="O1756" s="23">
        <v>1</v>
      </c>
      <c r="P1756" s="23">
        <v>1</v>
      </c>
      <c r="Q1756" s="19">
        <f t="shared" si="451"/>
        <v>-491</v>
      </c>
      <c r="R1756" s="19">
        <f t="shared" si="452"/>
        <v>-491</v>
      </c>
      <c r="S1756" s="5">
        <f t="shared" si="456"/>
        <v>0</v>
      </c>
      <c r="T1756" s="5">
        <f t="shared" si="457"/>
        <v>0</v>
      </c>
      <c r="U1756" s="5">
        <f t="shared" si="455"/>
        <v>0</v>
      </c>
      <c r="V1756" s="24">
        <v>0</v>
      </c>
      <c r="W1756" s="12">
        <f t="shared" si="453"/>
        <v>-62425.74</v>
      </c>
      <c r="X1756" s="12">
        <f t="shared" si="454"/>
        <v>-81255.590000000011</v>
      </c>
      <c r="Y1756" s="12">
        <f t="shared" si="458"/>
        <v>-143681.33000000002</v>
      </c>
      <c r="Z1756" s="52"/>
      <c r="AA1756" s="25">
        <f t="shared" si="450"/>
        <v>0</v>
      </c>
      <c r="AB1756" s="25"/>
      <c r="AC1756" s="25"/>
      <c r="AD1756" s="25"/>
      <c r="AE1756" s="24">
        <v>1</v>
      </c>
      <c r="AF1756" s="24"/>
      <c r="AG1756" s="109"/>
      <c r="AH1756" s="22" t="s">
        <v>93</v>
      </c>
      <c r="AI1756" s="26"/>
      <c r="AJ1756" s="22" t="s">
        <v>2999</v>
      </c>
    </row>
    <row r="1757" spans="1:36" x14ac:dyDescent="0.2">
      <c r="A1757" s="5">
        <v>1765</v>
      </c>
      <c r="B1757" s="59">
        <v>331000049722</v>
      </c>
      <c r="C1757" s="82">
        <v>90440216577</v>
      </c>
      <c r="D1757" s="52" t="s">
        <v>3193</v>
      </c>
      <c r="E1757" s="52" t="s">
        <v>853</v>
      </c>
      <c r="F1757" s="52" t="s">
        <v>123</v>
      </c>
      <c r="G1757" s="58">
        <v>49</v>
      </c>
      <c r="H1757" s="58"/>
      <c r="I1757" s="50">
        <v>1901270</v>
      </c>
      <c r="J1757" s="50">
        <v>5508908</v>
      </c>
      <c r="K1757" s="51"/>
      <c r="L1757" s="109"/>
      <c r="M1757" s="109">
        <v>20</v>
      </c>
      <c r="N1757" s="109"/>
      <c r="O1757" s="23">
        <v>1</v>
      </c>
      <c r="P1757" s="23">
        <v>0</v>
      </c>
      <c r="Q1757" s="19">
        <f t="shared" si="451"/>
        <v>-20</v>
      </c>
      <c r="R1757" s="19">
        <f t="shared" si="452"/>
        <v>0</v>
      </c>
      <c r="S1757" s="5">
        <f t="shared" si="456"/>
        <v>0</v>
      </c>
      <c r="T1757" s="5">
        <f t="shared" si="457"/>
        <v>0</v>
      </c>
      <c r="U1757" s="5">
        <f t="shared" si="455"/>
        <v>0</v>
      </c>
      <c r="V1757" s="24">
        <v>0</v>
      </c>
      <c r="W1757" s="12">
        <f t="shared" si="453"/>
        <v>-2542.8000000000002</v>
      </c>
      <c r="X1757" s="12">
        <f t="shared" si="454"/>
        <v>0</v>
      </c>
      <c r="Y1757" s="12">
        <f t="shared" si="458"/>
        <v>-2542.8000000000002</v>
      </c>
      <c r="Z1757" s="52"/>
      <c r="AA1757" s="25">
        <f t="shared" si="450"/>
        <v>-20</v>
      </c>
      <c r="AB1757" s="25"/>
      <c r="AC1757" s="25"/>
      <c r="AD1757" s="25"/>
      <c r="AE1757" s="24">
        <v>1</v>
      </c>
      <c r="AF1757" s="24"/>
      <c r="AG1757" s="109"/>
      <c r="AH1757" s="22" t="s">
        <v>93</v>
      </c>
      <c r="AI1757" s="26"/>
      <c r="AJ1757" s="22" t="s">
        <v>2999</v>
      </c>
    </row>
    <row r="1758" spans="1:36" x14ac:dyDescent="0.2">
      <c r="A1758" s="5">
        <v>1766</v>
      </c>
      <c r="B1758" s="59">
        <v>330100227051</v>
      </c>
      <c r="C1758" s="82">
        <v>51040006446</v>
      </c>
      <c r="D1758" s="52" t="s">
        <v>3194</v>
      </c>
      <c r="E1758" s="52" t="s">
        <v>3195</v>
      </c>
      <c r="F1758" s="52" t="s">
        <v>3026</v>
      </c>
      <c r="G1758" s="58">
        <v>2</v>
      </c>
      <c r="H1758" s="58"/>
      <c r="I1758" s="52">
        <v>10390532</v>
      </c>
      <c r="J1758" s="52">
        <v>2131</v>
      </c>
      <c r="K1758" s="51"/>
      <c r="L1758" s="109"/>
      <c r="M1758" s="109">
        <v>835</v>
      </c>
      <c r="N1758" s="109"/>
      <c r="O1758" s="23">
        <v>1</v>
      </c>
      <c r="P1758" s="23">
        <v>1</v>
      </c>
      <c r="Q1758" s="19">
        <f t="shared" si="451"/>
        <v>-835</v>
      </c>
      <c r="R1758" s="19">
        <f t="shared" si="452"/>
        <v>-835</v>
      </c>
      <c r="S1758" s="5">
        <f t="shared" si="456"/>
        <v>0</v>
      </c>
      <c r="T1758" s="5">
        <f t="shared" si="457"/>
        <v>0</v>
      </c>
      <c r="U1758" s="5">
        <f t="shared" si="455"/>
        <v>0</v>
      </c>
      <c r="V1758" s="24">
        <v>0</v>
      </c>
      <c r="W1758" s="12">
        <f t="shared" si="453"/>
        <v>-106161.9</v>
      </c>
      <c r="X1758" s="12">
        <f t="shared" si="454"/>
        <v>-138184.15</v>
      </c>
      <c r="Y1758" s="12">
        <f t="shared" si="458"/>
        <v>-244346.05</v>
      </c>
      <c r="Z1758" s="52"/>
      <c r="AA1758" s="25">
        <f t="shared" si="450"/>
        <v>0</v>
      </c>
      <c r="AB1758" s="25"/>
      <c r="AC1758" s="25"/>
      <c r="AD1758" s="25"/>
      <c r="AE1758" s="24">
        <v>1</v>
      </c>
      <c r="AF1758" s="24"/>
      <c r="AG1758" s="109"/>
      <c r="AH1758" s="22" t="s">
        <v>93</v>
      </c>
      <c r="AI1758" s="26"/>
      <c r="AJ1758" s="22" t="s">
        <v>2999</v>
      </c>
    </row>
    <row r="1759" spans="1:36" x14ac:dyDescent="0.2">
      <c r="A1759" s="5">
        <v>1767</v>
      </c>
      <c r="B1759" s="59">
        <v>331010451941</v>
      </c>
      <c r="C1759" s="17">
        <v>690311401969</v>
      </c>
      <c r="D1759" s="52" t="s">
        <v>3196</v>
      </c>
      <c r="E1759" s="52" t="s">
        <v>3197</v>
      </c>
      <c r="F1759" s="52"/>
      <c r="G1759" s="58"/>
      <c r="H1759" s="58"/>
      <c r="I1759" s="52">
        <v>1731633</v>
      </c>
      <c r="J1759" s="52">
        <v>400</v>
      </c>
      <c r="K1759" s="51"/>
      <c r="L1759" s="109"/>
      <c r="M1759" s="22">
        <v>40</v>
      </c>
      <c r="N1759" s="22"/>
      <c r="O1759" s="23">
        <v>1</v>
      </c>
      <c r="P1759" s="23">
        <v>1</v>
      </c>
      <c r="Q1759" s="19">
        <f t="shared" si="451"/>
        <v>-40</v>
      </c>
      <c r="R1759" s="19">
        <f t="shared" si="452"/>
        <v>-40</v>
      </c>
      <c r="S1759" s="5">
        <f t="shared" si="456"/>
        <v>0</v>
      </c>
      <c r="T1759" s="5">
        <f t="shared" si="457"/>
        <v>0</v>
      </c>
      <c r="U1759" s="5">
        <f t="shared" si="455"/>
        <v>0</v>
      </c>
      <c r="V1759" s="24">
        <v>0</v>
      </c>
      <c r="W1759" s="12">
        <f t="shared" si="453"/>
        <v>-5085.6000000000004</v>
      </c>
      <c r="X1759" s="12">
        <f t="shared" si="454"/>
        <v>-6619.6</v>
      </c>
      <c r="Y1759" s="12">
        <f t="shared" si="458"/>
        <v>-11705.2</v>
      </c>
      <c r="Z1759" s="52"/>
      <c r="AA1759" s="25">
        <f t="shared" si="450"/>
        <v>0</v>
      </c>
      <c r="AB1759" s="25"/>
      <c r="AC1759" s="25"/>
      <c r="AD1759" s="25"/>
      <c r="AE1759" s="24"/>
      <c r="AF1759" s="24"/>
      <c r="AG1759" s="109"/>
      <c r="AH1759" s="22" t="s">
        <v>93</v>
      </c>
      <c r="AI1759" s="26"/>
      <c r="AJ1759" s="22" t="s">
        <v>2999</v>
      </c>
    </row>
    <row r="1760" spans="1:36" x14ac:dyDescent="0.2">
      <c r="A1760" s="5">
        <v>1768</v>
      </c>
      <c r="B1760" s="59">
        <v>330120113593</v>
      </c>
      <c r="C1760" s="82">
        <v>760517302517</v>
      </c>
      <c r="D1760" s="52" t="s">
        <v>3198</v>
      </c>
      <c r="E1760" s="52" t="s">
        <v>3199</v>
      </c>
      <c r="F1760" s="52" t="s">
        <v>1560</v>
      </c>
      <c r="G1760" s="58">
        <v>25</v>
      </c>
      <c r="H1760" s="58">
        <v>5</v>
      </c>
      <c r="I1760" s="52" t="s">
        <v>3200</v>
      </c>
      <c r="J1760" s="52">
        <v>123938</v>
      </c>
      <c r="K1760" s="51"/>
      <c r="L1760" s="109"/>
      <c r="M1760" s="109">
        <v>346</v>
      </c>
      <c r="N1760" s="109"/>
      <c r="O1760" s="23">
        <v>1</v>
      </c>
      <c r="P1760" s="23">
        <v>1</v>
      </c>
      <c r="Q1760" s="19">
        <f t="shared" si="451"/>
        <v>-346</v>
      </c>
      <c r="R1760" s="19">
        <f t="shared" si="452"/>
        <v>-346</v>
      </c>
      <c r="S1760" s="5">
        <f t="shared" si="456"/>
        <v>0</v>
      </c>
      <c r="T1760" s="5">
        <f t="shared" si="457"/>
        <v>0</v>
      </c>
      <c r="U1760" s="5">
        <f t="shared" si="455"/>
        <v>0</v>
      </c>
      <c r="V1760" s="24">
        <v>0</v>
      </c>
      <c r="W1760" s="12">
        <f t="shared" si="453"/>
        <v>-43990.44</v>
      </c>
      <c r="X1760" s="12">
        <f t="shared" si="454"/>
        <v>-57259.54</v>
      </c>
      <c r="Y1760" s="12">
        <f t="shared" si="458"/>
        <v>-101249.98000000001</v>
      </c>
      <c r="Z1760" s="52"/>
      <c r="AA1760" s="25">
        <f t="shared" si="450"/>
        <v>0</v>
      </c>
      <c r="AB1760" s="25"/>
      <c r="AC1760" s="25"/>
      <c r="AD1760" s="25"/>
      <c r="AE1760" s="24">
        <v>1</v>
      </c>
      <c r="AF1760" s="24"/>
      <c r="AG1760" s="109"/>
      <c r="AH1760" s="22" t="s">
        <v>93</v>
      </c>
      <c r="AI1760" s="26"/>
      <c r="AJ1760" s="22" t="s">
        <v>2999</v>
      </c>
    </row>
    <row r="1761" spans="1:36" x14ac:dyDescent="0.2">
      <c r="A1761" s="5">
        <v>1769</v>
      </c>
      <c r="B1761" s="59">
        <v>331012060660</v>
      </c>
      <c r="C1761" s="82">
        <v>560801403427</v>
      </c>
      <c r="D1761" s="52" t="s">
        <v>3201</v>
      </c>
      <c r="E1761" s="52" t="s">
        <v>3202</v>
      </c>
      <c r="F1761" s="52" t="s">
        <v>3022</v>
      </c>
      <c r="G1761" s="58">
        <v>70</v>
      </c>
      <c r="H1761" s="58">
        <v>2</v>
      </c>
      <c r="I1761" s="52">
        <v>25842234</v>
      </c>
      <c r="J1761" s="52">
        <v>2146</v>
      </c>
      <c r="K1761" s="51"/>
      <c r="L1761" s="109"/>
      <c r="M1761" s="22">
        <v>168</v>
      </c>
      <c r="N1761" s="22"/>
      <c r="O1761" s="23">
        <v>1</v>
      </c>
      <c r="P1761" s="23">
        <v>1</v>
      </c>
      <c r="Q1761" s="19">
        <f t="shared" si="451"/>
        <v>-168</v>
      </c>
      <c r="R1761" s="19">
        <f t="shared" si="452"/>
        <v>-168</v>
      </c>
      <c r="S1761" s="5">
        <f t="shared" si="456"/>
        <v>0</v>
      </c>
      <c r="T1761" s="5">
        <f t="shared" si="457"/>
        <v>0</v>
      </c>
      <c r="U1761" s="5">
        <f t="shared" si="455"/>
        <v>0</v>
      </c>
      <c r="V1761" s="24">
        <v>0</v>
      </c>
      <c r="W1761" s="12">
        <f t="shared" si="453"/>
        <v>-21359.52</v>
      </c>
      <c r="X1761" s="12">
        <f t="shared" si="454"/>
        <v>-27802.32</v>
      </c>
      <c r="Y1761" s="12">
        <f t="shared" si="458"/>
        <v>-49161.84</v>
      </c>
      <c r="Z1761" s="52"/>
      <c r="AA1761" s="25">
        <f t="shared" si="450"/>
        <v>0</v>
      </c>
      <c r="AB1761" s="25"/>
      <c r="AC1761" s="25"/>
      <c r="AD1761" s="25"/>
      <c r="AE1761" s="24">
        <v>1</v>
      </c>
      <c r="AF1761" s="24"/>
      <c r="AG1761" s="109"/>
      <c r="AH1761" s="22" t="s">
        <v>93</v>
      </c>
      <c r="AI1761" s="26"/>
      <c r="AJ1761" s="22" t="s">
        <v>2999</v>
      </c>
    </row>
    <row r="1762" spans="1:36" x14ac:dyDescent="0.2">
      <c r="A1762" s="5">
        <v>1770</v>
      </c>
      <c r="B1762" s="59">
        <v>330100235162</v>
      </c>
      <c r="C1762" s="82">
        <v>70840010533</v>
      </c>
      <c r="D1762" s="52" t="s">
        <v>3203</v>
      </c>
      <c r="E1762" s="52" t="s">
        <v>3204</v>
      </c>
      <c r="F1762" s="52" t="s">
        <v>3029</v>
      </c>
      <c r="G1762" s="58" t="s">
        <v>6568</v>
      </c>
      <c r="H1762" s="58"/>
      <c r="I1762" s="52">
        <v>2030912</v>
      </c>
      <c r="J1762" s="52">
        <v>58173663</v>
      </c>
      <c r="K1762" s="51"/>
      <c r="L1762" s="109"/>
      <c r="M1762" s="22">
        <v>461</v>
      </c>
      <c r="N1762" s="22"/>
      <c r="O1762" s="23">
        <v>1</v>
      </c>
      <c r="P1762" s="23">
        <v>1</v>
      </c>
      <c r="Q1762" s="19">
        <f t="shared" si="451"/>
        <v>-461</v>
      </c>
      <c r="R1762" s="19">
        <f t="shared" si="452"/>
        <v>-461</v>
      </c>
      <c r="S1762" s="5">
        <f t="shared" si="456"/>
        <v>0</v>
      </c>
      <c r="T1762" s="5">
        <f t="shared" si="457"/>
        <v>0</v>
      </c>
      <c r="U1762" s="5">
        <f t="shared" si="455"/>
        <v>0</v>
      </c>
      <c r="V1762" s="24">
        <v>0</v>
      </c>
      <c r="W1762" s="12">
        <f t="shared" si="453"/>
        <v>-58611.54</v>
      </c>
      <c r="X1762" s="12">
        <f t="shared" si="454"/>
        <v>-76290.89</v>
      </c>
      <c r="Y1762" s="12">
        <f t="shared" si="458"/>
        <v>-134902.43</v>
      </c>
      <c r="Z1762" s="52"/>
      <c r="AA1762" s="25">
        <f t="shared" si="450"/>
        <v>0</v>
      </c>
      <c r="AB1762" s="25"/>
      <c r="AC1762" s="25"/>
      <c r="AD1762" s="25"/>
      <c r="AE1762" s="24">
        <v>1</v>
      </c>
      <c r="AF1762" s="24"/>
      <c r="AG1762" s="109"/>
      <c r="AH1762" s="22" t="s">
        <v>93</v>
      </c>
      <c r="AI1762" s="26"/>
      <c r="AJ1762" s="22" t="s">
        <v>2999</v>
      </c>
    </row>
    <row r="1763" spans="1:36" x14ac:dyDescent="0.2">
      <c r="A1763" s="5">
        <v>1771</v>
      </c>
      <c r="B1763" s="46">
        <v>331010379766</v>
      </c>
      <c r="C1763" s="47">
        <v>610409401590</v>
      </c>
      <c r="D1763" s="52" t="s">
        <v>3205</v>
      </c>
      <c r="E1763" s="50" t="s">
        <v>3206</v>
      </c>
      <c r="F1763" s="50" t="s">
        <v>1560</v>
      </c>
      <c r="G1763" s="49">
        <v>30</v>
      </c>
      <c r="H1763" s="49">
        <v>3</v>
      </c>
      <c r="I1763" s="46">
        <v>28210231</v>
      </c>
      <c r="J1763" s="50">
        <v>57905843</v>
      </c>
      <c r="K1763" s="51"/>
      <c r="L1763" s="109"/>
      <c r="M1763" s="109">
        <v>45</v>
      </c>
      <c r="N1763" s="109"/>
      <c r="O1763" s="23">
        <v>1</v>
      </c>
      <c r="P1763" s="23">
        <v>1</v>
      </c>
      <c r="Q1763" s="19">
        <f t="shared" si="451"/>
        <v>-45</v>
      </c>
      <c r="R1763" s="19">
        <f t="shared" si="452"/>
        <v>-45</v>
      </c>
      <c r="S1763" s="5">
        <f t="shared" si="456"/>
        <v>0</v>
      </c>
      <c r="T1763" s="5">
        <f t="shared" si="457"/>
        <v>0</v>
      </c>
      <c r="U1763" s="5">
        <f t="shared" si="455"/>
        <v>0</v>
      </c>
      <c r="V1763" s="24">
        <v>0</v>
      </c>
      <c r="W1763" s="12">
        <f t="shared" si="453"/>
        <v>-5721.3</v>
      </c>
      <c r="X1763" s="12">
        <f t="shared" si="454"/>
        <v>-7447.05</v>
      </c>
      <c r="Y1763" s="12">
        <f t="shared" si="458"/>
        <v>-13168.35</v>
      </c>
      <c r="Z1763" s="52"/>
      <c r="AA1763" s="25">
        <f t="shared" si="450"/>
        <v>0</v>
      </c>
      <c r="AB1763" s="25"/>
      <c r="AC1763" s="25"/>
      <c r="AD1763" s="25"/>
      <c r="AE1763" s="24">
        <v>1</v>
      </c>
      <c r="AF1763" s="24"/>
      <c r="AG1763" s="109"/>
      <c r="AH1763" s="22" t="s">
        <v>93</v>
      </c>
      <c r="AI1763" s="26"/>
      <c r="AJ1763" s="22" t="s">
        <v>2999</v>
      </c>
    </row>
    <row r="1764" spans="1:36" x14ac:dyDescent="0.2">
      <c r="A1764" s="5">
        <v>1772</v>
      </c>
      <c r="B1764" s="46">
        <v>330517831995</v>
      </c>
      <c r="C1764" s="47">
        <v>850417400377</v>
      </c>
      <c r="D1764" s="52" t="s">
        <v>3207</v>
      </c>
      <c r="E1764" s="50" t="s">
        <v>3208</v>
      </c>
      <c r="F1764" s="50" t="s">
        <v>3029</v>
      </c>
      <c r="G1764" s="49">
        <v>15</v>
      </c>
      <c r="H1764" s="49">
        <v>3</v>
      </c>
      <c r="I1764" s="50">
        <v>29676196</v>
      </c>
      <c r="J1764" s="50">
        <v>316633</v>
      </c>
      <c r="K1764" s="51"/>
      <c r="L1764" s="109"/>
      <c r="M1764" s="22">
        <v>83</v>
      </c>
      <c r="N1764" s="22"/>
      <c r="O1764" s="23">
        <v>1</v>
      </c>
      <c r="P1764" s="23">
        <v>1</v>
      </c>
      <c r="Q1764" s="19">
        <f t="shared" si="451"/>
        <v>-83</v>
      </c>
      <c r="R1764" s="19">
        <f t="shared" si="452"/>
        <v>-83</v>
      </c>
      <c r="S1764" s="5">
        <f t="shared" si="456"/>
        <v>0</v>
      </c>
      <c r="T1764" s="5">
        <f t="shared" si="457"/>
        <v>0</v>
      </c>
      <c r="U1764" s="5">
        <f t="shared" si="455"/>
        <v>0</v>
      </c>
      <c r="V1764" s="24">
        <v>0</v>
      </c>
      <c r="W1764" s="12">
        <f t="shared" si="453"/>
        <v>-10552.62</v>
      </c>
      <c r="X1764" s="12">
        <f t="shared" si="454"/>
        <v>-13735.67</v>
      </c>
      <c r="Y1764" s="12">
        <f t="shared" si="458"/>
        <v>-24288.29</v>
      </c>
      <c r="Z1764" s="52"/>
      <c r="AA1764" s="25">
        <f t="shared" si="450"/>
        <v>0</v>
      </c>
      <c r="AB1764" s="25"/>
      <c r="AC1764" s="25"/>
      <c r="AD1764" s="25"/>
      <c r="AE1764" s="24">
        <v>1</v>
      </c>
      <c r="AF1764" s="24"/>
      <c r="AG1764" s="109"/>
      <c r="AH1764" s="22" t="s">
        <v>721</v>
      </c>
      <c r="AI1764" s="26"/>
      <c r="AJ1764" s="22" t="s">
        <v>2999</v>
      </c>
    </row>
    <row r="1765" spans="1:36" x14ac:dyDescent="0.2">
      <c r="A1765" s="5">
        <v>1773</v>
      </c>
      <c r="B1765" s="46">
        <v>330315217889</v>
      </c>
      <c r="C1765" s="47">
        <v>650415301990</v>
      </c>
      <c r="D1765" s="52" t="s">
        <v>3209</v>
      </c>
      <c r="E1765" s="50" t="s">
        <v>3210</v>
      </c>
      <c r="F1765" s="50"/>
      <c r="G1765" s="49"/>
      <c r="H1765" s="49"/>
      <c r="I1765" s="50">
        <v>568535</v>
      </c>
      <c r="J1765" s="50">
        <v>38543</v>
      </c>
      <c r="K1765" s="51"/>
      <c r="L1765" s="109"/>
      <c r="M1765" s="22">
        <v>58</v>
      </c>
      <c r="N1765" s="22"/>
      <c r="O1765" s="23">
        <v>1</v>
      </c>
      <c r="P1765" s="23">
        <v>1</v>
      </c>
      <c r="Q1765" s="19">
        <f t="shared" si="451"/>
        <v>-58</v>
      </c>
      <c r="R1765" s="19">
        <f t="shared" si="452"/>
        <v>-58</v>
      </c>
      <c r="S1765" s="5">
        <f t="shared" si="456"/>
        <v>0</v>
      </c>
      <c r="T1765" s="5">
        <f t="shared" si="457"/>
        <v>0</v>
      </c>
      <c r="U1765" s="5">
        <f t="shared" si="455"/>
        <v>0</v>
      </c>
      <c r="V1765" s="24">
        <v>0</v>
      </c>
      <c r="W1765" s="12">
        <f t="shared" si="453"/>
        <v>-7374.12</v>
      </c>
      <c r="X1765" s="12">
        <f t="shared" si="454"/>
        <v>-9598.42</v>
      </c>
      <c r="Y1765" s="12">
        <f t="shared" si="458"/>
        <v>-16972.54</v>
      </c>
      <c r="Z1765" s="52"/>
      <c r="AA1765" s="25">
        <f t="shared" si="450"/>
        <v>0</v>
      </c>
      <c r="AB1765" s="25"/>
      <c r="AC1765" s="25"/>
      <c r="AD1765" s="25"/>
      <c r="AE1765" s="24"/>
      <c r="AF1765" s="24"/>
      <c r="AG1765" s="109"/>
      <c r="AH1765" s="22" t="s">
        <v>93</v>
      </c>
      <c r="AI1765" s="26"/>
      <c r="AJ1765" s="22" t="s">
        <v>2999</v>
      </c>
    </row>
    <row r="1766" spans="1:36" x14ac:dyDescent="0.2">
      <c r="A1766" s="5">
        <v>1774</v>
      </c>
      <c r="B1766" s="46">
        <v>331010774334</v>
      </c>
      <c r="C1766" s="47">
        <v>511127400531</v>
      </c>
      <c r="D1766" s="52" t="s">
        <v>3211</v>
      </c>
      <c r="E1766" s="50" t="s">
        <v>3212</v>
      </c>
      <c r="F1766" s="50"/>
      <c r="G1766" s="49"/>
      <c r="H1766" s="49"/>
      <c r="I1766" s="50">
        <v>30042581</v>
      </c>
      <c r="J1766" s="50">
        <v>58175602</v>
      </c>
      <c r="K1766" s="51"/>
      <c r="L1766" s="109"/>
      <c r="M1766" s="22">
        <v>31</v>
      </c>
      <c r="N1766" s="22"/>
      <c r="O1766" s="23">
        <v>1</v>
      </c>
      <c r="P1766" s="23">
        <v>1</v>
      </c>
      <c r="Q1766" s="19">
        <f t="shared" si="451"/>
        <v>-31</v>
      </c>
      <c r="R1766" s="19">
        <f t="shared" si="452"/>
        <v>-31</v>
      </c>
      <c r="S1766" s="5">
        <f t="shared" si="456"/>
        <v>0</v>
      </c>
      <c r="T1766" s="5">
        <f t="shared" si="457"/>
        <v>0</v>
      </c>
      <c r="U1766" s="5">
        <f t="shared" si="455"/>
        <v>0</v>
      </c>
      <c r="V1766" s="24">
        <v>0</v>
      </c>
      <c r="W1766" s="12">
        <f t="shared" si="453"/>
        <v>-3941.34</v>
      </c>
      <c r="X1766" s="12">
        <f t="shared" si="454"/>
        <v>-5130.1900000000005</v>
      </c>
      <c r="Y1766" s="12">
        <f t="shared" si="458"/>
        <v>-9071.5300000000007</v>
      </c>
      <c r="Z1766" s="52"/>
      <c r="AA1766" s="25">
        <f t="shared" si="450"/>
        <v>0</v>
      </c>
      <c r="AB1766" s="25"/>
      <c r="AC1766" s="25"/>
      <c r="AD1766" s="25"/>
      <c r="AE1766" s="24"/>
      <c r="AF1766" s="24"/>
      <c r="AG1766" s="109"/>
      <c r="AH1766" s="22" t="s">
        <v>93</v>
      </c>
      <c r="AI1766" s="26"/>
      <c r="AJ1766" s="22" t="s">
        <v>2999</v>
      </c>
    </row>
    <row r="1767" spans="1:36" x14ac:dyDescent="0.2">
      <c r="A1767" s="5">
        <v>1775</v>
      </c>
      <c r="B1767" s="46">
        <v>330100235316</v>
      </c>
      <c r="C1767" s="47">
        <v>70940013779</v>
      </c>
      <c r="D1767" s="52" t="s">
        <v>3213</v>
      </c>
      <c r="E1767" s="50" t="s">
        <v>3214</v>
      </c>
      <c r="F1767" s="50" t="s">
        <v>1560</v>
      </c>
      <c r="G1767" s="49">
        <v>10</v>
      </c>
      <c r="H1767" s="49"/>
      <c r="I1767" s="50" t="s">
        <v>3215</v>
      </c>
      <c r="J1767" s="50">
        <v>405583</v>
      </c>
      <c r="K1767" s="51"/>
      <c r="L1767" s="109"/>
      <c r="M1767" s="109">
        <v>582</v>
      </c>
      <c r="N1767" s="109"/>
      <c r="O1767" s="23">
        <v>1</v>
      </c>
      <c r="P1767" s="31">
        <v>0</v>
      </c>
      <c r="Q1767" s="19">
        <f t="shared" si="451"/>
        <v>-582</v>
      </c>
      <c r="R1767" s="19">
        <f t="shared" si="452"/>
        <v>0</v>
      </c>
      <c r="S1767" s="5">
        <f t="shared" si="456"/>
        <v>0</v>
      </c>
      <c r="T1767" s="5">
        <f t="shared" si="457"/>
        <v>0</v>
      </c>
      <c r="U1767" s="5">
        <f t="shared" si="455"/>
        <v>0</v>
      </c>
      <c r="V1767" s="24">
        <v>0</v>
      </c>
      <c r="W1767" s="12">
        <f t="shared" si="453"/>
        <v>-73995.48</v>
      </c>
      <c r="X1767" s="12">
        <f t="shared" si="454"/>
        <v>0</v>
      </c>
      <c r="Y1767" s="12">
        <f t="shared" si="458"/>
        <v>-73995.48</v>
      </c>
      <c r="Z1767" s="52"/>
      <c r="AA1767" s="25">
        <f t="shared" si="450"/>
        <v>-582</v>
      </c>
      <c r="AB1767" s="25"/>
      <c r="AC1767" s="25"/>
      <c r="AD1767" s="25"/>
      <c r="AE1767" s="24">
        <v>1</v>
      </c>
      <c r="AF1767" s="24"/>
      <c r="AG1767" s="109"/>
      <c r="AH1767" s="22" t="s">
        <v>93</v>
      </c>
      <c r="AI1767" s="26"/>
      <c r="AJ1767" s="22" t="s">
        <v>2999</v>
      </c>
    </row>
    <row r="1768" spans="1:36" x14ac:dyDescent="0.2">
      <c r="A1768" s="5">
        <v>1776</v>
      </c>
      <c r="B1768" s="46"/>
      <c r="C1768" s="47">
        <v>560122401787</v>
      </c>
      <c r="D1768" s="52" t="s">
        <v>3216</v>
      </c>
      <c r="E1768" s="50" t="s">
        <v>3217</v>
      </c>
      <c r="F1768" s="50" t="s">
        <v>3008</v>
      </c>
      <c r="G1768" s="49">
        <v>107</v>
      </c>
      <c r="H1768" s="49"/>
      <c r="I1768" s="50">
        <v>31225602</v>
      </c>
      <c r="J1768" s="50">
        <v>57906376</v>
      </c>
      <c r="K1768" s="51"/>
      <c r="L1768" s="109"/>
      <c r="M1768" s="22">
        <v>342</v>
      </c>
      <c r="N1768" s="22"/>
      <c r="O1768" s="23">
        <v>1</v>
      </c>
      <c r="P1768" s="23">
        <v>1</v>
      </c>
      <c r="Q1768" s="19">
        <f t="shared" si="451"/>
        <v>-342</v>
      </c>
      <c r="R1768" s="19">
        <f t="shared" si="452"/>
        <v>-342</v>
      </c>
      <c r="S1768" s="5">
        <f t="shared" si="456"/>
        <v>0</v>
      </c>
      <c r="T1768" s="5">
        <f t="shared" si="457"/>
        <v>0</v>
      </c>
      <c r="U1768" s="5">
        <f t="shared" si="455"/>
        <v>0</v>
      </c>
      <c r="V1768" s="24">
        <v>0</v>
      </c>
      <c r="W1768" s="12">
        <f t="shared" si="453"/>
        <v>-43481.88</v>
      </c>
      <c r="X1768" s="12">
        <f t="shared" si="454"/>
        <v>-56597.58</v>
      </c>
      <c r="Y1768" s="12">
        <f t="shared" si="458"/>
        <v>-100079.45999999999</v>
      </c>
      <c r="Z1768" s="52"/>
      <c r="AA1768" s="25">
        <f t="shared" si="450"/>
        <v>0</v>
      </c>
      <c r="AB1768" s="25"/>
      <c r="AC1768" s="25"/>
      <c r="AD1768" s="25"/>
      <c r="AE1768" s="24">
        <v>1</v>
      </c>
      <c r="AF1768" s="24"/>
      <c r="AG1768" s="109"/>
      <c r="AH1768" s="22" t="s">
        <v>93</v>
      </c>
      <c r="AI1768" s="26"/>
      <c r="AJ1768" s="22" t="s">
        <v>2999</v>
      </c>
    </row>
    <row r="1769" spans="1:36" x14ac:dyDescent="0.2">
      <c r="A1769" s="5">
        <v>1777</v>
      </c>
      <c r="B1769" s="46">
        <v>331000028155</v>
      </c>
      <c r="C1769" s="47">
        <v>120740010600</v>
      </c>
      <c r="D1769" s="52" t="s">
        <v>3218</v>
      </c>
      <c r="E1769" s="50" t="s">
        <v>3219</v>
      </c>
      <c r="F1769" s="50"/>
      <c r="G1769" s="49"/>
      <c r="H1769" s="49"/>
      <c r="I1769" s="50">
        <v>97455476</v>
      </c>
      <c r="J1769" s="50"/>
      <c r="K1769" s="51"/>
      <c r="L1769" s="109"/>
      <c r="M1769" s="109">
        <v>1560</v>
      </c>
      <c r="N1769" s="109"/>
      <c r="O1769" s="23">
        <v>1</v>
      </c>
      <c r="P1769" s="23">
        <v>1</v>
      </c>
      <c r="Q1769" s="19">
        <f t="shared" si="451"/>
        <v>-1560</v>
      </c>
      <c r="R1769" s="19">
        <f t="shared" si="452"/>
        <v>-1560</v>
      </c>
      <c r="S1769" s="5">
        <f t="shared" si="456"/>
        <v>0</v>
      </c>
      <c r="T1769" s="5">
        <f t="shared" si="457"/>
        <v>0</v>
      </c>
      <c r="U1769" s="5">
        <f t="shared" si="455"/>
        <v>0</v>
      </c>
      <c r="V1769" s="24">
        <v>0</v>
      </c>
      <c r="W1769" s="12">
        <f t="shared" si="453"/>
        <v>-198338.4</v>
      </c>
      <c r="X1769" s="12">
        <f t="shared" si="454"/>
        <v>-258164.40000000002</v>
      </c>
      <c r="Y1769" s="12">
        <f t="shared" si="458"/>
        <v>-456502.80000000005</v>
      </c>
      <c r="Z1769" s="52"/>
      <c r="AA1769" s="25">
        <f t="shared" si="450"/>
        <v>0</v>
      </c>
      <c r="AB1769" s="25"/>
      <c r="AC1769" s="25"/>
      <c r="AD1769" s="25"/>
      <c r="AE1769" s="24"/>
      <c r="AF1769" s="24"/>
      <c r="AG1769" s="109"/>
      <c r="AH1769" s="22" t="s">
        <v>93</v>
      </c>
      <c r="AI1769" s="26"/>
      <c r="AJ1769" s="22" t="s">
        <v>2999</v>
      </c>
    </row>
    <row r="1770" spans="1:36" x14ac:dyDescent="0.2">
      <c r="A1770" s="5">
        <v>1778</v>
      </c>
      <c r="B1770" s="46"/>
      <c r="C1770" s="47">
        <v>690223304790</v>
      </c>
      <c r="D1770" s="52" t="s">
        <v>3220</v>
      </c>
      <c r="E1770" s="50" t="s">
        <v>3221</v>
      </c>
      <c r="F1770" s="50" t="s">
        <v>3005</v>
      </c>
      <c r="G1770" s="49">
        <v>37</v>
      </c>
      <c r="H1770" s="49">
        <v>1</v>
      </c>
      <c r="I1770" s="50">
        <v>6668651</v>
      </c>
      <c r="J1770" s="50">
        <v>58174061</v>
      </c>
      <c r="K1770" s="51"/>
      <c r="L1770" s="109"/>
      <c r="M1770" s="22">
        <v>86</v>
      </c>
      <c r="N1770" s="22"/>
      <c r="O1770" s="23">
        <v>1</v>
      </c>
      <c r="P1770" s="23">
        <v>0</v>
      </c>
      <c r="Q1770" s="19">
        <f t="shared" si="451"/>
        <v>-86</v>
      </c>
      <c r="R1770" s="19">
        <f t="shared" si="452"/>
        <v>0</v>
      </c>
      <c r="S1770" s="5">
        <f t="shared" si="456"/>
        <v>0</v>
      </c>
      <c r="T1770" s="5">
        <f t="shared" si="457"/>
        <v>0</v>
      </c>
      <c r="U1770" s="5">
        <f t="shared" si="455"/>
        <v>0</v>
      </c>
      <c r="V1770" s="24">
        <v>0</v>
      </c>
      <c r="W1770" s="12">
        <f t="shared" si="453"/>
        <v>-10934.04</v>
      </c>
      <c r="X1770" s="12">
        <f t="shared" si="454"/>
        <v>0</v>
      </c>
      <c r="Y1770" s="12">
        <f t="shared" si="458"/>
        <v>-10934.04</v>
      </c>
      <c r="Z1770" s="52"/>
      <c r="AA1770" s="25">
        <f t="shared" si="450"/>
        <v>-86</v>
      </c>
      <c r="AB1770" s="25"/>
      <c r="AC1770" s="25"/>
      <c r="AD1770" s="25"/>
      <c r="AE1770" s="24">
        <v>1</v>
      </c>
      <c r="AF1770" s="24"/>
      <c r="AG1770" s="109"/>
      <c r="AH1770" s="22" t="s">
        <v>6573</v>
      </c>
      <c r="AI1770" s="26"/>
      <c r="AJ1770" s="22" t="s">
        <v>2999</v>
      </c>
    </row>
    <row r="1771" spans="1:36" x14ac:dyDescent="0.2">
      <c r="A1771" s="5">
        <v>1779</v>
      </c>
      <c r="B1771" s="46">
        <v>620200371192</v>
      </c>
      <c r="C1771" s="47">
        <v>110340017483</v>
      </c>
      <c r="D1771" s="52" t="s">
        <v>3222</v>
      </c>
      <c r="E1771" s="50" t="s">
        <v>3223</v>
      </c>
      <c r="F1771" s="50" t="s">
        <v>1560</v>
      </c>
      <c r="G1771" s="49">
        <v>27</v>
      </c>
      <c r="H1771" s="49"/>
      <c r="I1771" s="19">
        <v>0</v>
      </c>
      <c r="J1771" s="50"/>
      <c r="K1771" s="51"/>
      <c r="L1771" s="109"/>
      <c r="M1771" s="22">
        <v>0</v>
      </c>
      <c r="N1771" s="22"/>
      <c r="O1771" s="23">
        <v>1</v>
      </c>
      <c r="P1771" s="23">
        <v>1</v>
      </c>
      <c r="Q1771" s="19">
        <v>1.98</v>
      </c>
      <c r="R1771" s="19">
        <v>1.98</v>
      </c>
      <c r="S1771" s="5">
        <f t="shared" si="456"/>
        <v>0</v>
      </c>
      <c r="T1771" s="5">
        <f t="shared" si="457"/>
        <v>0</v>
      </c>
      <c r="U1771" s="5">
        <f t="shared" si="455"/>
        <v>0</v>
      </c>
      <c r="V1771" s="24">
        <v>0</v>
      </c>
      <c r="W1771" s="12">
        <f t="shared" si="453"/>
        <v>251.7372</v>
      </c>
      <c r="X1771" s="12">
        <f t="shared" si="454"/>
        <v>327.67020000000002</v>
      </c>
      <c r="Y1771" s="12">
        <f t="shared" si="458"/>
        <v>579.40740000000005</v>
      </c>
      <c r="Z1771" s="52"/>
      <c r="AA1771" s="25">
        <f t="shared" si="450"/>
        <v>0</v>
      </c>
      <c r="AB1771" s="25"/>
      <c r="AC1771" s="25"/>
      <c r="AD1771" s="25"/>
      <c r="AE1771" s="24">
        <v>1</v>
      </c>
      <c r="AF1771" s="24"/>
      <c r="AG1771" s="109"/>
      <c r="AH1771" s="22" t="s">
        <v>93</v>
      </c>
      <c r="AI1771" s="26"/>
      <c r="AJ1771" s="22" t="s">
        <v>2999</v>
      </c>
    </row>
    <row r="1772" spans="1:36" x14ac:dyDescent="0.2">
      <c r="A1772" s="5">
        <v>1780</v>
      </c>
      <c r="B1772" s="46">
        <v>331241025670</v>
      </c>
      <c r="C1772" s="47">
        <v>131241025670</v>
      </c>
      <c r="D1772" s="52" t="s">
        <v>3224</v>
      </c>
      <c r="E1772" s="50" t="s">
        <v>3225</v>
      </c>
      <c r="F1772" s="50" t="s">
        <v>1560</v>
      </c>
      <c r="G1772" s="49">
        <v>27</v>
      </c>
      <c r="H1772" s="49"/>
      <c r="I1772" s="19">
        <v>0</v>
      </c>
      <c r="J1772" s="50"/>
      <c r="K1772" s="51"/>
      <c r="L1772" s="109"/>
      <c r="M1772" s="22">
        <v>0</v>
      </c>
      <c r="N1772" s="22"/>
      <c r="O1772" s="23">
        <v>1</v>
      </c>
      <c r="P1772" s="23">
        <v>1</v>
      </c>
      <c r="Q1772" s="19">
        <f t="shared" si="451"/>
        <v>0</v>
      </c>
      <c r="R1772" s="19">
        <f t="shared" si="452"/>
        <v>0</v>
      </c>
      <c r="S1772" s="5">
        <f t="shared" si="456"/>
        <v>0</v>
      </c>
      <c r="T1772" s="5">
        <f t="shared" si="457"/>
        <v>0</v>
      </c>
      <c r="U1772" s="5">
        <f t="shared" si="455"/>
        <v>0</v>
      </c>
      <c r="V1772" s="24">
        <v>0</v>
      </c>
      <c r="W1772" s="12">
        <f t="shared" si="453"/>
        <v>0</v>
      </c>
      <c r="X1772" s="12">
        <f t="shared" si="454"/>
        <v>0</v>
      </c>
      <c r="Y1772" s="12">
        <f t="shared" si="458"/>
        <v>0</v>
      </c>
      <c r="Z1772" s="52"/>
      <c r="AA1772" s="25">
        <f t="shared" si="450"/>
        <v>0</v>
      </c>
      <c r="AB1772" s="25"/>
      <c r="AC1772" s="25"/>
      <c r="AD1772" s="25"/>
      <c r="AE1772" s="24">
        <v>1</v>
      </c>
      <c r="AF1772" s="24"/>
      <c r="AG1772" s="109"/>
      <c r="AH1772" s="22" t="s">
        <v>93</v>
      </c>
      <c r="AI1772" s="26"/>
      <c r="AJ1772" s="22" t="s">
        <v>2999</v>
      </c>
    </row>
    <row r="1773" spans="1:36" x14ac:dyDescent="0.2">
      <c r="A1773" s="5">
        <v>1781</v>
      </c>
      <c r="B1773" s="46"/>
      <c r="C1773" s="47">
        <v>151023401791</v>
      </c>
      <c r="D1773" s="52" t="s">
        <v>3226</v>
      </c>
      <c r="E1773" s="50" t="s">
        <v>3227</v>
      </c>
      <c r="F1773" s="50" t="s">
        <v>58</v>
      </c>
      <c r="G1773" s="49">
        <v>64</v>
      </c>
      <c r="H1773" s="49"/>
      <c r="I1773" s="50">
        <v>32383671</v>
      </c>
      <c r="J1773" s="50">
        <v>58172340</v>
      </c>
      <c r="K1773" s="51"/>
      <c r="L1773" s="109"/>
      <c r="M1773" s="22">
        <v>9</v>
      </c>
      <c r="N1773" s="22"/>
      <c r="O1773" s="23">
        <v>1</v>
      </c>
      <c r="P1773" s="23">
        <v>0</v>
      </c>
      <c r="Q1773" s="19">
        <f t="shared" si="451"/>
        <v>-9</v>
      </c>
      <c r="R1773" s="19">
        <f t="shared" si="452"/>
        <v>0</v>
      </c>
      <c r="S1773" s="5">
        <f t="shared" si="456"/>
        <v>0</v>
      </c>
      <c r="T1773" s="5">
        <f t="shared" si="457"/>
        <v>0</v>
      </c>
      <c r="U1773" s="5">
        <f t="shared" si="455"/>
        <v>0</v>
      </c>
      <c r="V1773" s="24">
        <v>0</v>
      </c>
      <c r="W1773" s="12">
        <f t="shared" si="453"/>
        <v>-1144.26</v>
      </c>
      <c r="X1773" s="12">
        <f t="shared" si="454"/>
        <v>0</v>
      </c>
      <c r="Y1773" s="12">
        <f t="shared" si="458"/>
        <v>-1144.26</v>
      </c>
      <c r="Z1773" s="52"/>
      <c r="AA1773" s="25">
        <f t="shared" si="450"/>
        <v>-9</v>
      </c>
      <c r="AB1773" s="25"/>
      <c r="AC1773" s="25"/>
      <c r="AD1773" s="25"/>
      <c r="AE1773" s="24">
        <v>1</v>
      </c>
      <c r="AF1773" s="24"/>
      <c r="AG1773" s="109"/>
      <c r="AH1773" s="22" t="s">
        <v>93</v>
      </c>
      <c r="AI1773" s="26"/>
      <c r="AJ1773" s="22" t="s">
        <v>2999</v>
      </c>
    </row>
    <row r="1774" spans="1:36" x14ac:dyDescent="0.2">
      <c r="A1774" s="5">
        <v>1782</v>
      </c>
      <c r="B1774" s="46"/>
      <c r="C1774" s="47">
        <v>691008401181</v>
      </c>
      <c r="D1774" s="52" t="s">
        <v>3228</v>
      </c>
      <c r="E1774" s="50" t="s">
        <v>3229</v>
      </c>
      <c r="F1774" s="50"/>
      <c r="G1774" s="49"/>
      <c r="H1774" s="49"/>
      <c r="I1774" s="50">
        <v>32014820</v>
      </c>
      <c r="J1774" s="50">
        <v>58172234</v>
      </c>
      <c r="K1774" s="51"/>
      <c r="L1774" s="109"/>
      <c r="M1774" s="109">
        <v>55</v>
      </c>
      <c r="N1774" s="109"/>
      <c r="O1774" s="23">
        <v>1</v>
      </c>
      <c r="P1774" s="31">
        <v>0</v>
      </c>
      <c r="Q1774" s="19">
        <f t="shared" si="451"/>
        <v>-55</v>
      </c>
      <c r="R1774" s="19">
        <f t="shared" si="452"/>
        <v>0</v>
      </c>
      <c r="S1774" s="5">
        <f t="shared" si="456"/>
        <v>0</v>
      </c>
      <c r="T1774" s="5">
        <f t="shared" si="457"/>
        <v>0</v>
      </c>
      <c r="U1774" s="5">
        <f t="shared" si="455"/>
        <v>0</v>
      </c>
      <c r="V1774" s="24">
        <v>0</v>
      </c>
      <c r="W1774" s="12">
        <f t="shared" si="453"/>
        <v>-6992.7</v>
      </c>
      <c r="X1774" s="12">
        <f t="shared" si="454"/>
        <v>0</v>
      </c>
      <c r="Y1774" s="12">
        <f t="shared" si="458"/>
        <v>-6992.7</v>
      </c>
      <c r="Z1774" s="52"/>
      <c r="AA1774" s="25">
        <f t="shared" si="450"/>
        <v>-55</v>
      </c>
      <c r="AB1774" s="25"/>
      <c r="AC1774" s="25"/>
      <c r="AD1774" s="25"/>
      <c r="AE1774" s="24"/>
      <c r="AF1774" s="24"/>
      <c r="AG1774" s="109"/>
      <c r="AH1774" s="22" t="s">
        <v>93</v>
      </c>
      <c r="AI1774" s="26"/>
      <c r="AJ1774" s="22" t="s">
        <v>2999</v>
      </c>
    </row>
    <row r="1775" spans="1:36" x14ac:dyDescent="0.2">
      <c r="A1775" s="5">
        <v>1783</v>
      </c>
      <c r="B1775" s="46">
        <v>871116400119</v>
      </c>
      <c r="C1775" s="47">
        <v>600520192661</v>
      </c>
      <c r="D1775" s="52" t="s">
        <v>3230</v>
      </c>
      <c r="E1775" s="50" t="s">
        <v>3231</v>
      </c>
      <c r="F1775" s="50" t="s">
        <v>2450</v>
      </c>
      <c r="G1775" s="49">
        <v>19</v>
      </c>
      <c r="H1775" s="49">
        <v>2</v>
      </c>
      <c r="I1775" s="50">
        <v>15550569</v>
      </c>
      <c r="J1775" s="50">
        <v>47796</v>
      </c>
      <c r="K1775" s="51"/>
      <c r="L1775" s="109"/>
      <c r="M1775" s="22">
        <v>179</v>
      </c>
      <c r="N1775" s="22"/>
      <c r="O1775" s="23">
        <v>1</v>
      </c>
      <c r="P1775" s="23">
        <v>1</v>
      </c>
      <c r="Q1775" s="19">
        <f t="shared" si="451"/>
        <v>-179</v>
      </c>
      <c r="R1775" s="19">
        <f t="shared" si="452"/>
        <v>-179</v>
      </c>
      <c r="S1775" s="5">
        <f t="shared" si="456"/>
        <v>0</v>
      </c>
      <c r="T1775" s="5">
        <f t="shared" si="457"/>
        <v>0</v>
      </c>
      <c r="U1775" s="5">
        <f t="shared" si="455"/>
        <v>0</v>
      </c>
      <c r="V1775" s="24">
        <v>0</v>
      </c>
      <c r="W1775" s="12">
        <f t="shared" si="453"/>
        <v>-22758.06</v>
      </c>
      <c r="X1775" s="12">
        <f t="shared" si="454"/>
        <v>-29622.710000000003</v>
      </c>
      <c r="Y1775" s="12">
        <f t="shared" si="458"/>
        <v>-52380.770000000004</v>
      </c>
      <c r="Z1775" s="52"/>
      <c r="AA1775" s="25">
        <f t="shared" si="450"/>
        <v>0</v>
      </c>
      <c r="AB1775" s="25"/>
      <c r="AC1775" s="25"/>
      <c r="AD1775" s="25"/>
      <c r="AE1775" s="24"/>
      <c r="AF1775" s="24"/>
      <c r="AG1775" s="109"/>
      <c r="AH1775" s="22" t="s">
        <v>93</v>
      </c>
      <c r="AI1775" s="26"/>
      <c r="AJ1775" s="22" t="s">
        <v>2999</v>
      </c>
    </row>
    <row r="1776" spans="1:36" x14ac:dyDescent="0.2">
      <c r="A1776" s="5">
        <v>1784</v>
      </c>
      <c r="B1776" s="46">
        <v>331000048776</v>
      </c>
      <c r="C1776" s="47">
        <v>10240004526</v>
      </c>
      <c r="D1776" s="52" t="s">
        <v>3232</v>
      </c>
      <c r="E1776" s="50" t="s">
        <v>3233</v>
      </c>
      <c r="F1776" s="50" t="s">
        <v>3008</v>
      </c>
      <c r="G1776" s="49">
        <v>96</v>
      </c>
      <c r="H1776" s="49"/>
      <c r="I1776" s="50">
        <v>13518555</v>
      </c>
      <c r="J1776" s="50">
        <v>17333133</v>
      </c>
      <c r="K1776" s="51"/>
      <c r="L1776" s="109"/>
      <c r="M1776" s="22">
        <v>40</v>
      </c>
      <c r="N1776" s="22"/>
      <c r="O1776" s="23">
        <v>1</v>
      </c>
      <c r="P1776" s="23">
        <v>1</v>
      </c>
      <c r="Q1776" s="19">
        <f t="shared" si="451"/>
        <v>-40</v>
      </c>
      <c r="R1776" s="19">
        <f t="shared" si="452"/>
        <v>-40</v>
      </c>
      <c r="S1776" s="5">
        <f t="shared" si="456"/>
        <v>0</v>
      </c>
      <c r="T1776" s="5">
        <f t="shared" si="457"/>
        <v>0</v>
      </c>
      <c r="U1776" s="5">
        <f t="shared" si="455"/>
        <v>0</v>
      </c>
      <c r="V1776" s="24">
        <v>0</v>
      </c>
      <c r="W1776" s="12">
        <f t="shared" si="453"/>
        <v>-5085.6000000000004</v>
      </c>
      <c r="X1776" s="12">
        <f t="shared" si="454"/>
        <v>-6619.6</v>
      </c>
      <c r="Y1776" s="12">
        <f t="shared" si="458"/>
        <v>-11705.2</v>
      </c>
      <c r="Z1776" s="52"/>
      <c r="AA1776" s="25">
        <f t="shared" si="450"/>
        <v>0</v>
      </c>
      <c r="AB1776" s="25"/>
      <c r="AC1776" s="25"/>
      <c r="AD1776" s="25"/>
      <c r="AE1776" s="24"/>
      <c r="AF1776" s="24"/>
      <c r="AG1776" s="109"/>
      <c r="AH1776" s="22" t="s">
        <v>93</v>
      </c>
      <c r="AI1776" s="26"/>
      <c r="AJ1776" s="22" t="s">
        <v>2999</v>
      </c>
    </row>
    <row r="1777" spans="1:36" x14ac:dyDescent="0.2">
      <c r="A1777" s="5">
        <v>1785</v>
      </c>
      <c r="B1777" s="46">
        <v>331610066924</v>
      </c>
      <c r="C1777" s="47">
        <v>721216300057</v>
      </c>
      <c r="D1777" s="52" t="s">
        <v>3234</v>
      </c>
      <c r="E1777" s="50" t="s">
        <v>3235</v>
      </c>
      <c r="F1777" s="50"/>
      <c r="G1777" s="49"/>
      <c r="H1777" s="49"/>
      <c r="I1777" s="19">
        <v>0</v>
      </c>
      <c r="J1777" s="50"/>
      <c r="K1777" s="51"/>
      <c r="L1777" s="109"/>
      <c r="M1777" s="22">
        <v>0</v>
      </c>
      <c r="N1777" s="22"/>
      <c r="O1777" s="23">
        <v>1</v>
      </c>
      <c r="P1777" s="23">
        <v>1</v>
      </c>
      <c r="Q1777" s="19">
        <f t="shared" si="451"/>
        <v>0</v>
      </c>
      <c r="R1777" s="19">
        <f t="shared" si="452"/>
        <v>0</v>
      </c>
      <c r="S1777" s="5">
        <f t="shared" si="456"/>
        <v>0</v>
      </c>
      <c r="T1777" s="5">
        <f t="shared" si="457"/>
        <v>0</v>
      </c>
      <c r="U1777" s="5">
        <f t="shared" si="455"/>
        <v>0</v>
      </c>
      <c r="V1777" s="24">
        <v>0</v>
      </c>
      <c r="W1777" s="12">
        <f t="shared" si="453"/>
        <v>0</v>
      </c>
      <c r="X1777" s="12">
        <f t="shared" si="454"/>
        <v>0</v>
      </c>
      <c r="Y1777" s="12">
        <f t="shared" si="458"/>
        <v>0</v>
      </c>
      <c r="Z1777" s="52"/>
      <c r="AA1777" s="25">
        <f t="shared" si="450"/>
        <v>0</v>
      </c>
      <c r="AB1777" s="25"/>
      <c r="AC1777" s="25"/>
      <c r="AD1777" s="25"/>
      <c r="AE1777" s="24"/>
      <c r="AF1777" s="24"/>
      <c r="AG1777" s="109"/>
      <c r="AH1777" s="22" t="s">
        <v>93</v>
      </c>
      <c r="AI1777" s="26"/>
      <c r="AJ1777" s="22" t="s">
        <v>2999</v>
      </c>
    </row>
    <row r="1778" spans="1:36" x14ac:dyDescent="0.2">
      <c r="A1778" s="5">
        <v>1786</v>
      </c>
      <c r="B1778" s="46">
        <v>331010294271</v>
      </c>
      <c r="C1778" s="47">
        <v>530901403148</v>
      </c>
      <c r="D1778" s="52" t="s">
        <v>3236</v>
      </c>
      <c r="E1778" s="50" t="s">
        <v>3237</v>
      </c>
      <c r="F1778" s="50" t="s">
        <v>3238</v>
      </c>
      <c r="G1778" s="49">
        <v>38</v>
      </c>
      <c r="H1778" s="49"/>
      <c r="I1778" s="50" t="s">
        <v>3239</v>
      </c>
      <c r="J1778" s="50">
        <v>87618</v>
      </c>
      <c r="K1778" s="51"/>
      <c r="L1778" s="109"/>
      <c r="M1778" s="22">
        <v>1624</v>
      </c>
      <c r="N1778" s="22"/>
      <c r="O1778" s="23">
        <v>1</v>
      </c>
      <c r="P1778" s="23">
        <v>1</v>
      </c>
      <c r="Q1778" s="19">
        <f t="shared" si="451"/>
        <v>-1624</v>
      </c>
      <c r="R1778" s="19">
        <f t="shared" si="452"/>
        <v>-1624</v>
      </c>
      <c r="S1778" s="5">
        <f t="shared" si="456"/>
        <v>0</v>
      </c>
      <c r="T1778" s="5">
        <f t="shared" si="457"/>
        <v>0</v>
      </c>
      <c r="U1778" s="5">
        <f t="shared" si="455"/>
        <v>0</v>
      </c>
      <c r="V1778" s="24">
        <v>0</v>
      </c>
      <c r="W1778" s="12">
        <f t="shared" si="453"/>
        <v>-206475.36000000002</v>
      </c>
      <c r="X1778" s="12">
        <f t="shared" si="454"/>
        <v>-268755.76</v>
      </c>
      <c r="Y1778" s="12">
        <f t="shared" si="458"/>
        <v>-475231.12</v>
      </c>
      <c r="Z1778" s="52"/>
      <c r="AA1778" s="25">
        <f t="shared" si="450"/>
        <v>0</v>
      </c>
      <c r="AB1778" s="25"/>
      <c r="AC1778" s="25"/>
      <c r="AD1778" s="25"/>
      <c r="AE1778" s="24">
        <v>1</v>
      </c>
      <c r="AF1778" s="24"/>
      <c r="AG1778" s="109"/>
      <c r="AH1778" s="22" t="s">
        <v>93</v>
      </c>
      <c r="AI1778" s="26"/>
      <c r="AJ1778" s="22" t="s">
        <v>2999</v>
      </c>
    </row>
    <row r="1779" spans="1:36" x14ac:dyDescent="0.2">
      <c r="A1779" s="5">
        <v>1787</v>
      </c>
      <c r="B1779" s="46">
        <v>331010294271</v>
      </c>
      <c r="C1779" s="47">
        <v>530901403148</v>
      </c>
      <c r="D1779" s="52" t="s">
        <v>3236</v>
      </c>
      <c r="E1779" s="50" t="s">
        <v>3237</v>
      </c>
      <c r="F1779" s="50" t="s">
        <v>3238</v>
      </c>
      <c r="G1779" s="49">
        <v>38</v>
      </c>
      <c r="H1779" s="49"/>
      <c r="I1779" s="50">
        <v>15871904</v>
      </c>
      <c r="J1779" s="50">
        <v>51989</v>
      </c>
      <c r="K1779" s="51"/>
      <c r="L1779" s="109"/>
      <c r="M1779" s="22">
        <v>260</v>
      </c>
      <c r="N1779" s="22"/>
      <c r="O1779" s="23">
        <v>1</v>
      </c>
      <c r="P1779" s="23">
        <v>1</v>
      </c>
      <c r="Q1779" s="19">
        <f t="shared" si="451"/>
        <v>-260</v>
      </c>
      <c r="R1779" s="19">
        <f t="shared" si="452"/>
        <v>-260</v>
      </c>
      <c r="S1779" s="5">
        <f t="shared" si="456"/>
        <v>0</v>
      </c>
      <c r="T1779" s="5">
        <f t="shared" si="457"/>
        <v>0</v>
      </c>
      <c r="U1779" s="5">
        <f t="shared" si="455"/>
        <v>0</v>
      </c>
      <c r="V1779" s="24">
        <v>0</v>
      </c>
      <c r="W1779" s="12">
        <f t="shared" si="453"/>
        <v>-33056.400000000001</v>
      </c>
      <c r="X1779" s="12">
        <f t="shared" si="454"/>
        <v>-43027.4</v>
      </c>
      <c r="Y1779" s="12">
        <f t="shared" si="458"/>
        <v>-76083.8</v>
      </c>
      <c r="Z1779" s="52"/>
      <c r="AA1779" s="25">
        <f t="shared" si="450"/>
        <v>0</v>
      </c>
      <c r="AB1779" s="25"/>
      <c r="AC1779" s="25"/>
      <c r="AD1779" s="25"/>
      <c r="AE1779" s="24">
        <v>1</v>
      </c>
      <c r="AF1779" s="24"/>
      <c r="AG1779" s="109"/>
      <c r="AH1779" s="22" t="s">
        <v>93</v>
      </c>
      <c r="AI1779" s="26"/>
      <c r="AJ1779" s="22" t="s">
        <v>2999</v>
      </c>
    </row>
    <row r="1780" spans="1:36" x14ac:dyDescent="0.2">
      <c r="A1780" s="5">
        <v>1788</v>
      </c>
      <c r="B1780" s="46">
        <v>331010294271</v>
      </c>
      <c r="C1780" s="47">
        <v>530901403148</v>
      </c>
      <c r="D1780" s="52" t="s">
        <v>3236</v>
      </c>
      <c r="E1780" s="50" t="s">
        <v>3237</v>
      </c>
      <c r="F1780" s="50" t="s">
        <v>3238</v>
      </c>
      <c r="G1780" s="49">
        <v>38</v>
      </c>
      <c r="H1780" s="49"/>
      <c r="I1780" s="50">
        <v>1014058948305</v>
      </c>
      <c r="J1780" s="50"/>
      <c r="K1780" s="51"/>
      <c r="L1780" s="109"/>
      <c r="M1780" s="22">
        <v>25</v>
      </c>
      <c r="N1780" s="22"/>
      <c r="O1780" s="23">
        <v>1</v>
      </c>
      <c r="P1780" s="31">
        <v>1</v>
      </c>
      <c r="Q1780" s="19">
        <f t="shared" si="451"/>
        <v>-25</v>
      </c>
      <c r="R1780" s="19">
        <f t="shared" si="452"/>
        <v>-25</v>
      </c>
      <c r="S1780" s="5">
        <f t="shared" si="456"/>
        <v>0</v>
      </c>
      <c r="T1780" s="5">
        <f t="shared" si="457"/>
        <v>0</v>
      </c>
      <c r="U1780" s="5">
        <f t="shared" si="455"/>
        <v>0</v>
      </c>
      <c r="V1780" s="24">
        <v>0</v>
      </c>
      <c r="W1780" s="12">
        <f t="shared" si="453"/>
        <v>-3178.5</v>
      </c>
      <c r="X1780" s="12">
        <f t="shared" si="454"/>
        <v>-4137.25</v>
      </c>
      <c r="Y1780" s="12">
        <f t="shared" si="458"/>
        <v>-7315.75</v>
      </c>
      <c r="Z1780" s="52"/>
      <c r="AA1780" s="25">
        <f t="shared" si="450"/>
        <v>0</v>
      </c>
      <c r="AB1780" s="25"/>
      <c r="AC1780" s="25"/>
      <c r="AD1780" s="25"/>
      <c r="AE1780" s="24">
        <v>1</v>
      </c>
      <c r="AF1780" s="24"/>
      <c r="AG1780" s="109"/>
      <c r="AH1780" s="22" t="s">
        <v>93</v>
      </c>
      <c r="AI1780" s="26"/>
      <c r="AJ1780" s="22" t="s">
        <v>2999</v>
      </c>
    </row>
    <row r="1781" spans="1:36" x14ac:dyDescent="0.2">
      <c r="A1781" s="5">
        <v>1789</v>
      </c>
      <c r="B1781" s="59">
        <v>331000017061</v>
      </c>
      <c r="C1781" s="82">
        <v>920140000906</v>
      </c>
      <c r="D1781" s="52" t="s">
        <v>3240</v>
      </c>
      <c r="E1781" s="52" t="s">
        <v>3241</v>
      </c>
      <c r="F1781" s="52" t="s">
        <v>2722</v>
      </c>
      <c r="G1781" s="58">
        <v>63</v>
      </c>
      <c r="H1781" s="58"/>
      <c r="I1781" s="19">
        <v>0</v>
      </c>
      <c r="J1781" s="52">
        <v>0</v>
      </c>
      <c r="K1781" s="51"/>
      <c r="L1781" s="96"/>
      <c r="M1781" s="22">
        <v>10</v>
      </c>
      <c r="N1781" s="22"/>
      <c r="O1781" s="23">
        <v>1</v>
      </c>
      <c r="P1781" s="31">
        <v>0</v>
      </c>
      <c r="Q1781" s="19">
        <f t="shared" ref="Q1781:Q1849" si="459">(N1781-M1781)*O1781</f>
        <v>-10</v>
      </c>
      <c r="R1781" s="19">
        <f t="shared" ref="R1781:R1849" si="460">(N1781-M1781)*P1781</f>
        <v>0</v>
      </c>
      <c r="S1781" s="5">
        <f t="shared" si="456"/>
        <v>0</v>
      </c>
      <c r="T1781" s="5">
        <f t="shared" si="457"/>
        <v>0</v>
      </c>
      <c r="U1781" s="5">
        <f t="shared" si="455"/>
        <v>0</v>
      </c>
      <c r="V1781" s="24">
        <v>0</v>
      </c>
      <c r="W1781" s="12">
        <f t="shared" si="453"/>
        <v>-1271.4000000000001</v>
      </c>
      <c r="X1781" s="12">
        <f t="shared" si="454"/>
        <v>0</v>
      </c>
      <c r="Y1781" s="12">
        <f t="shared" si="458"/>
        <v>-1271.4000000000001</v>
      </c>
      <c r="Z1781" s="52"/>
      <c r="AA1781" s="25">
        <f t="shared" si="450"/>
        <v>-10</v>
      </c>
      <c r="AB1781" s="25"/>
      <c r="AC1781" s="25"/>
      <c r="AD1781" s="25"/>
      <c r="AE1781" s="24">
        <v>1</v>
      </c>
      <c r="AF1781" s="24"/>
      <c r="AG1781" s="96"/>
      <c r="AH1781" s="22" t="s">
        <v>93</v>
      </c>
      <c r="AI1781" s="26"/>
      <c r="AJ1781" s="22" t="s">
        <v>2999</v>
      </c>
    </row>
    <row r="1782" spans="1:36" x14ac:dyDescent="0.2">
      <c r="A1782" s="5">
        <v>1790</v>
      </c>
      <c r="B1782" s="46"/>
      <c r="C1782" s="47"/>
      <c r="D1782" s="52" t="s">
        <v>3242</v>
      </c>
      <c r="E1782" s="50" t="s">
        <v>3243</v>
      </c>
      <c r="F1782" s="50"/>
      <c r="G1782" s="49"/>
      <c r="H1782" s="49"/>
      <c r="I1782" s="19">
        <v>0</v>
      </c>
      <c r="J1782" s="50"/>
      <c r="K1782" s="51"/>
      <c r="L1782" s="109"/>
      <c r="M1782" s="22">
        <v>0</v>
      </c>
      <c r="N1782" s="22"/>
      <c r="O1782" s="23">
        <v>1</v>
      </c>
      <c r="P1782" s="23">
        <v>1</v>
      </c>
      <c r="Q1782" s="19">
        <f t="shared" si="459"/>
        <v>0</v>
      </c>
      <c r="R1782" s="19">
        <f t="shared" si="460"/>
        <v>0</v>
      </c>
      <c r="S1782" s="5">
        <f t="shared" si="456"/>
        <v>0</v>
      </c>
      <c r="T1782" s="5">
        <f t="shared" si="457"/>
        <v>0</v>
      </c>
      <c r="U1782" s="5">
        <f t="shared" si="455"/>
        <v>0</v>
      </c>
      <c r="V1782" s="24">
        <v>0</v>
      </c>
      <c r="W1782" s="12">
        <f t="shared" si="453"/>
        <v>0</v>
      </c>
      <c r="X1782" s="12">
        <f t="shared" si="454"/>
        <v>0</v>
      </c>
      <c r="Y1782" s="12">
        <f t="shared" si="458"/>
        <v>0</v>
      </c>
      <c r="Z1782" s="52"/>
      <c r="AA1782" s="25">
        <f t="shared" ref="AA1782:AA1850" si="461">Q1782-R1782</f>
        <v>0</v>
      </c>
      <c r="AB1782" s="25"/>
      <c r="AC1782" s="25"/>
      <c r="AD1782" s="25"/>
      <c r="AE1782" s="24"/>
      <c r="AF1782" s="24"/>
      <c r="AG1782" s="109"/>
      <c r="AH1782" s="22" t="s">
        <v>93</v>
      </c>
      <c r="AI1782" s="26"/>
      <c r="AJ1782" s="22" t="s">
        <v>2999</v>
      </c>
    </row>
    <row r="1783" spans="1:36" x14ac:dyDescent="0.2">
      <c r="A1783" s="5">
        <v>1791</v>
      </c>
      <c r="B1783" s="46">
        <v>211520322994</v>
      </c>
      <c r="C1783" s="47">
        <v>840831402253</v>
      </c>
      <c r="D1783" s="52" t="s">
        <v>3244</v>
      </c>
      <c r="E1783" s="50" t="s">
        <v>3245</v>
      </c>
      <c r="F1783" s="50"/>
      <c r="G1783" s="49"/>
      <c r="H1783" s="49"/>
      <c r="I1783" s="50">
        <v>29114385</v>
      </c>
      <c r="J1783" s="50">
        <v>57906152</v>
      </c>
      <c r="K1783" s="51"/>
      <c r="L1783" s="109"/>
      <c r="M1783" s="22">
        <v>102</v>
      </c>
      <c r="N1783" s="22"/>
      <c r="O1783" s="23">
        <v>1</v>
      </c>
      <c r="P1783" s="23">
        <v>1</v>
      </c>
      <c r="Q1783" s="19">
        <f t="shared" si="459"/>
        <v>-102</v>
      </c>
      <c r="R1783" s="19">
        <f t="shared" si="460"/>
        <v>-102</v>
      </c>
      <c r="S1783" s="5">
        <f t="shared" si="456"/>
        <v>0</v>
      </c>
      <c r="T1783" s="5">
        <f t="shared" si="457"/>
        <v>0</v>
      </c>
      <c r="U1783" s="5">
        <f t="shared" si="455"/>
        <v>0</v>
      </c>
      <c r="V1783" s="24">
        <v>0</v>
      </c>
      <c r="W1783" s="12">
        <f t="shared" si="453"/>
        <v>-12968.28</v>
      </c>
      <c r="X1783" s="12">
        <f t="shared" si="454"/>
        <v>-16879.98</v>
      </c>
      <c r="Y1783" s="12">
        <f t="shared" si="458"/>
        <v>-29848.260000000002</v>
      </c>
      <c r="Z1783" s="52"/>
      <c r="AA1783" s="25">
        <f t="shared" si="461"/>
        <v>0</v>
      </c>
      <c r="AB1783" s="25"/>
      <c r="AC1783" s="25"/>
      <c r="AD1783" s="25"/>
      <c r="AE1783" s="24"/>
      <c r="AF1783" s="24"/>
      <c r="AG1783" s="109"/>
      <c r="AH1783" s="22" t="s">
        <v>93</v>
      </c>
      <c r="AI1783" s="26"/>
      <c r="AJ1783" s="22" t="s">
        <v>2999</v>
      </c>
    </row>
    <row r="1784" spans="1:36" x14ac:dyDescent="0.2">
      <c r="A1784" s="5">
        <v>1792</v>
      </c>
      <c r="B1784" s="46">
        <v>211520322994</v>
      </c>
      <c r="C1784" s="47">
        <v>840831402253</v>
      </c>
      <c r="D1784" s="52" t="s">
        <v>3244</v>
      </c>
      <c r="E1784" s="50" t="s">
        <v>3245</v>
      </c>
      <c r="F1784" s="50"/>
      <c r="G1784" s="49"/>
      <c r="H1784" s="49"/>
      <c r="I1784" s="46">
        <v>29146733</v>
      </c>
      <c r="J1784" s="50">
        <v>57906153</v>
      </c>
      <c r="K1784" s="51"/>
      <c r="L1784" s="109"/>
      <c r="M1784" s="22">
        <v>10</v>
      </c>
      <c r="N1784" s="22"/>
      <c r="O1784" s="23">
        <v>1</v>
      </c>
      <c r="P1784" s="23">
        <v>1</v>
      </c>
      <c r="Q1784" s="19">
        <f t="shared" si="459"/>
        <v>-10</v>
      </c>
      <c r="R1784" s="19">
        <f t="shared" si="460"/>
        <v>-10</v>
      </c>
      <c r="S1784" s="5">
        <f t="shared" si="456"/>
        <v>0</v>
      </c>
      <c r="T1784" s="5">
        <f t="shared" si="457"/>
        <v>0</v>
      </c>
      <c r="U1784" s="5">
        <f t="shared" si="455"/>
        <v>0</v>
      </c>
      <c r="V1784" s="24">
        <v>0</v>
      </c>
      <c r="W1784" s="12">
        <f t="shared" si="453"/>
        <v>-1271.4000000000001</v>
      </c>
      <c r="X1784" s="12">
        <f t="shared" si="454"/>
        <v>-1654.9</v>
      </c>
      <c r="Y1784" s="12">
        <f t="shared" si="458"/>
        <v>-2926.3</v>
      </c>
      <c r="Z1784" s="52"/>
      <c r="AA1784" s="25">
        <f t="shared" si="461"/>
        <v>0</v>
      </c>
      <c r="AB1784" s="25"/>
      <c r="AC1784" s="25"/>
      <c r="AD1784" s="25"/>
      <c r="AE1784" s="24"/>
      <c r="AF1784" s="24"/>
      <c r="AG1784" s="109"/>
      <c r="AH1784" s="22" t="s">
        <v>93</v>
      </c>
      <c r="AI1784" s="26"/>
      <c r="AJ1784" s="22" t="s">
        <v>2999</v>
      </c>
    </row>
    <row r="1785" spans="1:36" x14ac:dyDescent="0.2">
      <c r="A1785" s="5">
        <v>1793</v>
      </c>
      <c r="B1785" s="46">
        <v>600200021402</v>
      </c>
      <c r="C1785" s="47"/>
      <c r="D1785" s="52" t="s">
        <v>3246</v>
      </c>
      <c r="E1785" s="50" t="s">
        <v>3247</v>
      </c>
      <c r="F1785" s="50"/>
      <c r="G1785" s="49"/>
      <c r="H1785" s="49"/>
      <c r="I1785" s="50">
        <v>960326</v>
      </c>
      <c r="J1785" s="50"/>
      <c r="K1785" s="51"/>
      <c r="L1785" s="109"/>
      <c r="M1785" s="22">
        <v>0</v>
      </c>
      <c r="N1785" s="22"/>
      <c r="O1785" s="23">
        <v>1</v>
      </c>
      <c r="P1785" s="23">
        <v>1</v>
      </c>
      <c r="Q1785" s="19">
        <f t="shared" si="459"/>
        <v>0</v>
      </c>
      <c r="R1785" s="19">
        <f t="shared" si="460"/>
        <v>0</v>
      </c>
      <c r="S1785" s="5">
        <f t="shared" si="456"/>
        <v>0</v>
      </c>
      <c r="T1785" s="5">
        <f t="shared" si="457"/>
        <v>0</v>
      </c>
      <c r="U1785" s="5">
        <f t="shared" si="455"/>
        <v>0</v>
      </c>
      <c r="V1785" s="24">
        <v>0</v>
      </c>
      <c r="W1785" s="12">
        <f t="shared" si="453"/>
        <v>0</v>
      </c>
      <c r="X1785" s="12">
        <f t="shared" si="454"/>
        <v>0</v>
      </c>
      <c r="Y1785" s="12">
        <f t="shared" si="458"/>
        <v>0</v>
      </c>
      <c r="Z1785" s="52"/>
      <c r="AA1785" s="25">
        <f t="shared" si="461"/>
        <v>0</v>
      </c>
      <c r="AB1785" s="25"/>
      <c r="AC1785" s="25"/>
      <c r="AD1785" s="25"/>
      <c r="AE1785" s="24"/>
      <c r="AF1785" s="24"/>
      <c r="AG1785" s="109"/>
      <c r="AH1785" s="22" t="s">
        <v>93</v>
      </c>
      <c r="AI1785" s="26"/>
      <c r="AJ1785" s="22" t="s">
        <v>2999</v>
      </c>
    </row>
    <row r="1786" spans="1:36" x14ac:dyDescent="0.2">
      <c r="A1786" s="5">
        <v>1794</v>
      </c>
      <c r="B1786" s="46">
        <v>330100217824</v>
      </c>
      <c r="C1786" s="47">
        <v>30140008063</v>
      </c>
      <c r="D1786" s="52" t="s">
        <v>3248</v>
      </c>
      <c r="E1786" s="50" t="s">
        <v>3032</v>
      </c>
      <c r="F1786" s="50" t="s">
        <v>67</v>
      </c>
      <c r="G1786" s="49">
        <v>30</v>
      </c>
      <c r="H1786" s="49"/>
      <c r="I1786" s="50">
        <v>7620911</v>
      </c>
      <c r="J1786" s="50">
        <v>153323</v>
      </c>
      <c r="K1786" s="51"/>
      <c r="L1786" s="109"/>
      <c r="M1786" s="109">
        <v>650</v>
      </c>
      <c r="N1786" s="109"/>
      <c r="O1786" s="23">
        <v>1</v>
      </c>
      <c r="P1786" s="23">
        <v>1</v>
      </c>
      <c r="Q1786" s="19">
        <f t="shared" si="459"/>
        <v>-650</v>
      </c>
      <c r="R1786" s="19">
        <f t="shared" si="460"/>
        <v>-650</v>
      </c>
      <c r="S1786" s="5">
        <f t="shared" si="456"/>
        <v>0</v>
      </c>
      <c r="T1786" s="5">
        <f t="shared" si="457"/>
        <v>0</v>
      </c>
      <c r="U1786" s="5">
        <f t="shared" si="455"/>
        <v>0</v>
      </c>
      <c r="V1786" s="24">
        <v>0</v>
      </c>
      <c r="W1786" s="12">
        <f t="shared" si="453"/>
        <v>-82641</v>
      </c>
      <c r="X1786" s="12">
        <f t="shared" si="454"/>
        <v>-107568.5</v>
      </c>
      <c r="Y1786" s="12">
        <f t="shared" si="458"/>
        <v>-190209.5</v>
      </c>
      <c r="Z1786" s="52"/>
      <c r="AA1786" s="25">
        <f t="shared" si="461"/>
        <v>0</v>
      </c>
      <c r="AB1786" s="25"/>
      <c r="AC1786" s="25"/>
      <c r="AD1786" s="25"/>
      <c r="AE1786" s="24">
        <v>1</v>
      </c>
      <c r="AF1786" s="24"/>
      <c r="AG1786" s="109"/>
      <c r="AH1786" s="22" t="s">
        <v>93</v>
      </c>
      <c r="AI1786" s="26"/>
      <c r="AJ1786" s="22" t="s">
        <v>2999</v>
      </c>
    </row>
    <row r="1787" spans="1:36" x14ac:dyDescent="0.2">
      <c r="A1787" s="5">
        <v>1795</v>
      </c>
      <c r="B1787" s="46">
        <v>330100217824</v>
      </c>
      <c r="C1787" s="47">
        <v>30140008063</v>
      </c>
      <c r="D1787" s="52" t="s">
        <v>3248</v>
      </c>
      <c r="E1787" s="50" t="s">
        <v>3032</v>
      </c>
      <c r="F1787" s="50" t="s">
        <v>67</v>
      </c>
      <c r="G1787" s="49">
        <v>30</v>
      </c>
      <c r="H1787" s="49"/>
      <c r="I1787" s="50">
        <v>7665149</v>
      </c>
      <c r="J1787" s="50">
        <v>153359</v>
      </c>
      <c r="K1787" s="51"/>
      <c r="L1787" s="109"/>
      <c r="M1787" s="109">
        <v>227</v>
      </c>
      <c r="N1787" s="109"/>
      <c r="O1787" s="23">
        <v>1</v>
      </c>
      <c r="P1787" s="23">
        <v>1</v>
      </c>
      <c r="Q1787" s="19">
        <f t="shared" si="459"/>
        <v>-227</v>
      </c>
      <c r="R1787" s="19">
        <f t="shared" si="460"/>
        <v>-227</v>
      </c>
      <c r="S1787" s="5">
        <f t="shared" si="456"/>
        <v>0</v>
      </c>
      <c r="T1787" s="5">
        <f t="shared" si="457"/>
        <v>0</v>
      </c>
      <c r="U1787" s="5">
        <f t="shared" si="455"/>
        <v>0</v>
      </c>
      <c r="V1787" s="24">
        <v>0</v>
      </c>
      <c r="W1787" s="12">
        <f t="shared" si="453"/>
        <v>-28860.78</v>
      </c>
      <c r="X1787" s="12">
        <f t="shared" si="454"/>
        <v>-37566.230000000003</v>
      </c>
      <c r="Y1787" s="12">
        <f t="shared" si="458"/>
        <v>-66427.010000000009</v>
      </c>
      <c r="Z1787" s="52"/>
      <c r="AA1787" s="25">
        <f t="shared" si="461"/>
        <v>0</v>
      </c>
      <c r="AB1787" s="25"/>
      <c r="AC1787" s="25"/>
      <c r="AD1787" s="25"/>
      <c r="AE1787" s="24">
        <v>1</v>
      </c>
      <c r="AF1787" s="24"/>
      <c r="AG1787" s="109"/>
      <c r="AH1787" s="22" t="s">
        <v>93</v>
      </c>
      <c r="AI1787" s="26"/>
      <c r="AJ1787" s="22" t="s">
        <v>2999</v>
      </c>
    </row>
    <row r="1788" spans="1:36" x14ac:dyDescent="0.2">
      <c r="A1788" s="5">
        <v>1796</v>
      </c>
      <c r="B1788" s="46">
        <v>331000047162</v>
      </c>
      <c r="C1788" s="47">
        <v>840001155</v>
      </c>
      <c r="D1788" s="52" t="s">
        <v>3249</v>
      </c>
      <c r="E1788" s="50" t="s">
        <v>3250</v>
      </c>
      <c r="F1788" s="50" t="s">
        <v>67</v>
      </c>
      <c r="G1788" s="49" t="s">
        <v>2960</v>
      </c>
      <c r="H1788" s="49">
        <v>7</v>
      </c>
      <c r="I1788" s="50">
        <v>28209405</v>
      </c>
      <c r="J1788" s="50">
        <v>58175431</v>
      </c>
      <c r="K1788" s="51"/>
      <c r="L1788" s="109"/>
      <c r="M1788" s="109">
        <v>337</v>
      </c>
      <c r="N1788" s="109"/>
      <c r="O1788" s="23">
        <v>1</v>
      </c>
      <c r="P1788" s="23">
        <v>1</v>
      </c>
      <c r="Q1788" s="19">
        <f t="shared" si="459"/>
        <v>-337</v>
      </c>
      <c r="R1788" s="19">
        <f t="shared" si="460"/>
        <v>-337</v>
      </c>
      <c r="S1788" s="5">
        <f t="shared" si="456"/>
        <v>0</v>
      </c>
      <c r="T1788" s="5">
        <f t="shared" si="457"/>
        <v>0</v>
      </c>
      <c r="U1788" s="5">
        <f t="shared" si="455"/>
        <v>0</v>
      </c>
      <c r="V1788" s="24">
        <v>0</v>
      </c>
      <c r="W1788" s="12">
        <f t="shared" si="453"/>
        <v>-42846.18</v>
      </c>
      <c r="X1788" s="12">
        <f t="shared" si="454"/>
        <v>-55770.130000000005</v>
      </c>
      <c r="Y1788" s="12">
        <f t="shared" si="458"/>
        <v>-98616.31</v>
      </c>
      <c r="Z1788" s="52"/>
      <c r="AA1788" s="25">
        <f t="shared" si="461"/>
        <v>0</v>
      </c>
      <c r="AB1788" s="25"/>
      <c r="AC1788" s="25"/>
      <c r="AD1788" s="25"/>
      <c r="AE1788" s="24">
        <v>1</v>
      </c>
      <c r="AF1788" s="24"/>
      <c r="AG1788" s="109"/>
      <c r="AH1788" s="22" t="s">
        <v>93</v>
      </c>
      <c r="AI1788" s="26"/>
      <c r="AJ1788" s="22" t="s">
        <v>2999</v>
      </c>
    </row>
    <row r="1789" spans="1:36" x14ac:dyDescent="0.2">
      <c r="A1789" s="5">
        <v>1797</v>
      </c>
      <c r="B1789" s="46">
        <v>331000047162</v>
      </c>
      <c r="C1789" s="47">
        <v>840001155</v>
      </c>
      <c r="D1789" s="52" t="s">
        <v>3249</v>
      </c>
      <c r="E1789" s="50" t="s">
        <v>3250</v>
      </c>
      <c r="F1789" s="50" t="s">
        <v>67</v>
      </c>
      <c r="G1789" s="49" t="s">
        <v>2960</v>
      </c>
      <c r="H1789" s="49">
        <v>7</v>
      </c>
      <c r="I1789" s="50">
        <v>97570207</v>
      </c>
      <c r="J1789" s="50">
        <v>98623</v>
      </c>
      <c r="K1789" s="51"/>
      <c r="L1789" s="109"/>
      <c r="M1789" s="109">
        <v>334</v>
      </c>
      <c r="N1789" s="109"/>
      <c r="O1789" s="23">
        <v>1</v>
      </c>
      <c r="P1789" s="23">
        <v>1</v>
      </c>
      <c r="Q1789" s="19">
        <f t="shared" si="459"/>
        <v>-334</v>
      </c>
      <c r="R1789" s="19">
        <f t="shared" si="460"/>
        <v>-334</v>
      </c>
      <c r="S1789" s="5">
        <f t="shared" si="456"/>
        <v>0</v>
      </c>
      <c r="T1789" s="5">
        <f t="shared" si="457"/>
        <v>0</v>
      </c>
      <c r="U1789" s="5">
        <f t="shared" si="455"/>
        <v>0</v>
      </c>
      <c r="V1789" s="24">
        <v>0</v>
      </c>
      <c r="W1789" s="12">
        <f t="shared" si="453"/>
        <v>-42464.76</v>
      </c>
      <c r="X1789" s="12">
        <f t="shared" si="454"/>
        <v>-55273.66</v>
      </c>
      <c r="Y1789" s="12">
        <f t="shared" si="458"/>
        <v>-97738.420000000013</v>
      </c>
      <c r="Z1789" s="52"/>
      <c r="AA1789" s="25">
        <f t="shared" si="461"/>
        <v>0</v>
      </c>
      <c r="AB1789" s="25"/>
      <c r="AC1789" s="25"/>
      <c r="AD1789" s="25"/>
      <c r="AE1789" s="24">
        <v>1</v>
      </c>
      <c r="AF1789" s="24"/>
      <c r="AG1789" s="109"/>
      <c r="AH1789" s="22" t="s">
        <v>93</v>
      </c>
      <c r="AI1789" s="26"/>
      <c r="AJ1789" s="22" t="s">
        <v>2999</v>
      </c>
    </row>
    <row r="1790" spans="1:36" x14ac:dyDescent="0.2">
      <c r="A1790" s="5">
        <v>1798</v>
      </c>
      <c r="B1790" s="46">
        <v>331000047162</v>
      </c>
      <c r="C1790" s="47">
        <v>840001155</v>
      </c>
      <c r="D1790" s="52" t="s">
        <v>3251</v>
      </c>
      <c r="E1790" s="50" t="s">
        <v>3252</v>
      </c>
      <c r="F1790" s="50"/>
      <c r="G1790" s="49"/>
      <c r="H1790" s="49"/>
      <c r="I1790" s="50">
        <v>26101489</v>
      </c>
      <c r="J1790" s="50">
        <v>57908654</v>
      </c>
      <c r="K1790" s="51"/>
      <c r="L1790" s="109"/>
      <c r="M1790" s="22">
        <v>14</v>
      </c>
      <c r="N1790" s="22"/>
      <c r="O1790" s="23">
        <v>1</v>
      </c>
      <c r="P1790" s="23">
        <v>1</v>
      </c>
      <c r="Q1790" s="19">
        <f t="shared" si="459"/>
        <v>-14</v>
      </c>
      <c r="R1790" s="19">
        <f t="shared" si="460"/>
        <v>-14</v>
      </c>
      <c r="S1790" s="5">
        <f t="shared" si="456"/>
        <v>0</v>
      </c>
      <c r="T1790" s="5">
        <f t="shared" si="457"/>
        <v>0</v>
      </c>
      <c r="U1790" s="5">
        <f t="shared" si="455"/>
        <v>0</v>
      </c>
      <c r="V1790" s="24">
        <v>0</v>
      </c>
      <c r="W1790" s="12">
        <f t="shared" si="453"/>
        <v>-1779.96</v>
      </c>
      <c r="X1790" s="12">
        <f t="shared" si="454"/>
        <v>-2316.86</v>
      </c>
      <c r="Y1790" s="12">
        <f t="shared" si="458"/>
        <v>-4096.82</v>
      </c>
      <c r="Z1790" s="52"/>
      <c r="AA1790" s="25">
        <f t="shared" si="461"/>
        <v>0</v>
      </c>
      <c r="AB1790" s="25"/>
      <c r="AC1790" s="25"/>
      <c r="AD1790" s="25"/>
      <c r="AE1790" s="24"/>
      <c r="AF1790" s="24"/>
      <c r="AG1790" s="109"/>
      <c r="AH1790" s="22" t="s">
        <v>93</v>
      </c>
      <c r="AI1790" s="26"/>
      <c r="AJ1790" s="22" t="s">
        <v>2999</v>
      </c>
    </row>
    <row r="1791" spans="1:36" x14ac:dyDescent="0.2">
      <c r="A1791" s="5">
        <v>1799</v>
      </c>
      <c r="B1791" s="46">
        <v>331012237658</v>
      </c>
      <c r="C1791" s="47">
        <v>771207300082</v>
      </c>
      <c r="D1791" s="52" t="s">
        <v>3253</v>
      </c>
      <c r="E1791" s="50" t="s">
        <v>3254</v>
      </c>
      <c r="F1791" s="50" t="s">
        <v>72</v>
      </c>
      <c r="G1791" s="49">
        <v>34</v>
      </c>
      <c r="H1791" s="49">
        <v>4</v>
      </c>
      <c r="I1791" s="50">
        <v>1415480</v>
      </c>
      <c r="J1791" s="50">
        <v>2344</v>
      </c>
      <c r="K1791" s="51"/>
      <c r="L1791" s="109"/>
      <c r="M1791" s="109">
        <v>123</v>
      </c>
      <c r="N1791" s="109"/>
      <c r="O1791" s="23">
        <v>1</v>
      </c>
      <c r="P1791" s="23">
        <v>1</v>
      </c>
      <c r="Q1791" s="19">
        <f t="shared" si="459"/>
        <v>-123</v>
      </c>
      <c r="R1791" s="19">
        <f t="shared" si="460"/>
        <v>-123</v>
      </c>
      <c r="S1791" s="5">
        <f t="shared" si="456"/>
        <v>0</v>
      </c>
      <c r="T1791" s="5">
        <f t="shared" si="457"/>
        <v>0</v>
      </c>
      <c r="U1791" s="5">
        <f t="shared" si="455"/>
        <v>0</v>
      </c>
      <c r="V1791" s="24">
        <v>0</v>
      </c>
      <c r="W1791" s="12">
        <f t="shared" si="453"/>
        <v>-15638.22</v>
      </c>
      <c r="X1791" s="12">
        <f t="shared" si="454"/>
        <v>-20355.27</v>
      </c>
      <c r="Y1791" s="12">
        <f t="shared" si="458"/>
        <v>-35993.49</v>
      </c>
      <c r="Z1791" s="52"/>
      <c r="AA1791" s="25">
        <f t="shared" si="461"/>
        <v>0</v>
      </c>
      <c r="AB1791" s="25"/>
      <c r="AC1791" s="25"/>
      <c r="AD1791" s="25"/>
      <c r="AE1791" s="24">
        <v>1</v>
      </c>
      <c r="AF1791" s="24"/>
      <c r="AG1791" s="109"/>
      <c r="AH1791" s="22" t="s">
        <v>93</v>
      </c>
      <c r="AI1791" s="26"/>
      <c r="AJ1791" s="22" t="s">
        <v>2999</v>
      </c>
    </row>
    <row r="1792" spans="1:36" x14ac:dyDescent="0.2">
      <c r="A1792" s="5">
        <v>1800</v>
      </c>
      <c r="B1792" s="46">
        <v>331010788191</v>
      </c>
      <c r="C1792" s="47">
        <v>630427401621</v>
      </c>
      <c r="D1792" s="52" t="s">
        <v>3255</v>
      </c>
      <c r="E1792" s="50" t="s">
        <v>3256</v>
      </c>
      <c r="F1792" s="50"/>
      <c r="G1792" s="49"/>
      <c r="H1792" s="49"/>
      <c r="I1792" s="50">
        <v>97717589</v>
      </c>
      <c r="J1792" s="50">
        <v>51446</v>
      </c>
      <c r="K1792" s="51"/>
      <c r="L1792" s="109"/>
      <c r="M1792" s="22">
        <v>222</v>
      </c>
      <c r="N1792" s="22"/>
      <c r="O1792" s="23">
        <v>1</v>
      </c>
      <c r="P1792" s="23">
        <v>1</v>
      </c>
      <c r="Q1792" s="19">
        <f t="shared" si="459"/>
        <v>-222</v>
      </c>
      <c r="R1792" s="19">
        <f t="shared" si="460"/>
        <v>-222</v>
      </c>
      <c r="S1792" s="5">
        <f t="shared" si="456"/>
        <v>0</v>
      </c>
      <c r="T1792" s="5">
        <f t="shared" si="457"/>
        <v>0</v>
      </c>
      <c r="U1792" s="5">
        <f t="shared" si="455"/>
        <v>0</v>
      </c>
      <c r="V1792" s="24">
        <v>0</v>
      </c>
      <c r="W1792" s="12">
        <f t="shared" si="453"/>
        <v>-28225.08</v>
      </c>
      <c r="X1792" s="12">
        <f t="shared" si="454"/>
        <v>-36738.78</v>
      </c>
      <c r="Y1792" s="12">
        <f t="shared" si="458"/>
        <v>-64963.86</v>
      </c>
      <c r="Z1792" s="52"/>
      <c r="AA1792" s="25">
        <f t="shared" si="461"/>
        <v>0</v>
      </c>
      <c r="AB1792" s="25"/>
      <c r="AC1792" s="25"/>
      <c r="AD1792" s="25"/>
      <c r="AE1792" s="24"/>
      <c r="AF1792" s="24"/>
      <c r="AG1792" s="109"/>
      <c r="AH1792" s="22" t="s">
        <v>93</v>
      </c>
      <c r="AI1792" s="26"/>
      <c r="AJ1792" s="22" t="s">
        <v>2999</v>
      </c>
    </row>
    <row r="1793" spans="1:36" x14ac:dyDescent="0.2">
      <c r="A1793" s="5">
        <v>1801</v>
      </c>
      <c r="B1793" s="46">
        <v>331000008601</v>
      </c>
      <c r="C1793" s="47">
        <v>991141006530</v>
      </c>
      <c r="D1793" s="52" t="s">
        <v>3257</v>
      </c>
      <c r="E1793" s="50" t="s">
        <v>3258</v>
      </c>
      <c r="F1793" s="50" t="s">
        <v>67</v>
      </c>
      <c r="G1793" s="49">
        <v>25</v>
      </c>
      <c r="H1793" s="49"/>
      <c r="I1793" s="50">
        <v>11612419</v>
      </c>
      <c r="J1793" s="50">
        <v>58174151</v>
      </c>
      <c r="K1793" s="51"/>
      <c r="L1793" s="109"/>
      <c r="M1793" s="22">
        <v>252</v>
      </c>
      <c r="N1793" s="22"/>
      <c r="O1793" s="23">
        <v>1</v>
      </c>
      <c r="P1793" s="23">
        <v>1</v>
      </c>
      <c r="Q1793" s="19">
        <f t="shared" si="459"/>
        <v>-252</v>
      </c>
      <c r="R1793" s="19">
        <f t="shared" si="460"/>
        <v>-252</v>
      </c>
      <c r="S1793" s="5">
        <f t="shared" si="456"/>
        <v>0</v>
      </c>
      <c r="T1793" s="5">
        <f t="shared" si="457"/>
        <v>0</v>
      </c>
      <c r="U1793" s="5">
        <f t="shared" si="455"/>
        <v>0</v>
      </c>
      <c r="V1793" s="24">
        <v>0</v>
      </c>
      <c r="W1793" s="12">
        <f t="shared" si="453"/>
        <v>-32039.279999999999</v>
      </c>
      <c r="X1793" s="12">
        <f t="shared" si="454"/>
        <v>-41703.480000000003</v>
      </c>
      <c r="Y1793" s="12">
        <f t="shared" si="458"/>
        <v>-73742.760000000009</v>
      </c>
      <c r="Z1793" s="52"/>
      <c r="AA1793" s="25">
        <f t="shared" si="461"/>
        <v>0</v>
      </c>
      <c r="AB1793" s="25"/>
      <c r="AC1793" s="25"/>
      <c r="AD1793" s="25"/>
      <c r="AE1793" s="24"/>
      <c r="AF1793" s="24"/>
      <c r="AG1793" s="109"/>
      <c r="AH1793" s="22" t="s">
        <v>93</v>
      </c>
      <c r="AI1793" s="26"/>
      <c r="AJ1793" s="22" t="s">
        <v>2999</v>
      </c>
    </row>
    <row r="1794" spans="1:36" x14ac:dyDescent="0.2">
      <c r="A1794" s="5">
        <v>1802</v>
      </c>
      <c r="B1794" s="46">
        <v>331000047943</v>
      </c>
      <c r="C1794" s="47">
        <v>1240003569</v>
      </c>
      <c r="D1794" s="52" t="s">
        <v>3259</v>
      </c>
      <c r="E1794" s="50" t="s">
        <v>3260</v>
      </c>
      <c r="F1794" s="50"/>
      <c r="G1794" s="49"/>
      <c r="H1794" s="49"/>
      <c r="I1794" s="50" t="s">
        <v>3261</v>
      </c>
      <c r="J1794" s="50">
        <v>153763</v>
      </c>
      <c r="K1794" s="51"/>
      <c r="L1794" s="109"/>
      <c r="M1794" s="22">
        <v>280</v>
      </c>
      <c r="N1794" s="22"/>
      <c r="O1794" s="23">
        <v>1</v>
      </c>
      <c r="P1794" s="23">
        <v>1</v>
      </c>
      <c r="Q1794" s="19">
        <f t="shared" si="459"/>
        <v>-280</v>
      </c>
      <c r="R1794" s="19">
        <f t="shared" si="460"/>
        <v>-280</v>
      </c>
      <c r="S1794" s="5">
        <f t="shared" si="456"/>
        <v>0</v>
      </c>
      <c r="T1794" s="5">
        <f t="shared" si="457"/>
        <v>0</v>
      </c>
      <c r="U1794" s="5">
        <f t="shared" si="455"/>
        <v>0</v>
      </c>
      <c r="V1794" s="24">
        <v>0</v>
      </c>
      <c r="W1794" s="12">
        <f t="shared" si="453"/>
        <v>-35599.199999999997</v>
      </c>
      <c r="X1794" s="12">
        <f t="shared" si="454"/>
        <v>-46337.200000000004</v>
      </c>
      <c r="Y1794" s="12">
        <f t="shared" si="458"/>
        <v>-81936.399999999994</v>
      </c>
      <c r="Z1794" s="52"/>
      <c r="AA1794" s="25">
        <f t="shared" si="461"/>
        <v>0</v>
      </c>
      <c r="AB1794" s="25"/>
      <c r="AC1794" s="25"/>
      <c r="AD1794" s="25"/>
      <c r="AE1794" s="24"/>
      <c r="AF1794" s="24"/>
      <c r="AG1794" s="109"/>
      <c r="AH1794" s="22" t="s">
        <v>93</v>
      </c>
      <c r="AI1794" s="26"/>
      <c r="AJ1794" s="22" t="s">
        <v>2999</v>
      </c>
    </row>
    <row r="1795" spans="1:36" x14ac:dyDescent="0.2">
      <c r="A1795" s="5">
        <v>1803</v>
      </c>
      <c r="B1795" s="46">
        <v>330100235558</v>
      </c>
      <c r="C1795" s="47">
        <v>71040012940</v>
      </c>
      <c r="D1795" s="52" t="s">
        <v>3262</v>
      </c>
      <c r="E1795" s="50" t="s">
        <v>3263</v>
      </c>
      <c r="F1795" s="50" t="s">
        <v>67</v>
      </c>
      <c r="G1795" s="49" t="s">
        <v>2960</v>
      </c>
      <c r="H1795" s="49">
        <v>1</v>
      </c>
      <c r="I1795" s="50">
        <v>7017851</v>
      </c>
      <c r="J1795" s="50">
        <v>3160777</v>
      </c>
      <c r="K1795" s="51"/>
      <c r="L1795" s="109"/>
      <c r="M1795" s="22">
        <v>335</v>
      </c>
      <c r="N1795" s="22"/>
      <c r="O1795" s="23">
        <v>1</v>
      </c>
      <c r="P1795" s="23">
        <v>1</v>
      </c>
      <c r="Q1795" s="19">
        <f t="shared" si="459"/>
        <v>-335</v>
      </c>
      <c r="R1795" s="19">
        <f t="shared" si="460"/>
        <v>-335</v>
      </c>
      <c r="S1795" s="5">
        <f t="shared" si="456"/>
        <v>0</v>
      </c>
      <c r="T1795" s="5">
        <f t="shared" si="457"/>
        <v>0</v>
      </c>
      <c r="U1795" s="5">
        <f t="shared" si="455"/>
        <v>0</v>
      </c>
      <c r="V1795" s="24">
        <v>0</v>
      </c>
      <c r="W1795" s="12">
        <f t="shared" si="453"/>
        <v>-42591.9</v>
      </c>
      <c r="X1795" s="12">
        <f t="shared" si="454"/>
        <v>-55439.15</v>
      </c>
      <c r="Y1795" s="12">
        <f t="shared" si="458"/>
        <v>-98031.05</v>
      </c>
      <c r="Z1795" s="52"/>
      <c r="AA1795" s="25">
        <f t="shared" si="461"/>
        <v>0</v>
      </c>
      <c r="AB1795" s="25"/>
      <c r="AC1795" s="25"/>
      <c r="AD1795" s="25"/>
      <c r="AE1795" s="24">
        <v>1</v>
      </c>
      <c r="AF1795" s="24"/>
      <c r="AG1795" s="109"/>
      <c r="AH1795" s="22" t="s">
        <v>93</v>
      </c>
      <c r="AI1795" s="26"/>
      <c r="AJ1795" s="22" t="s">
        <v>2999</v>
      </c>
    </row>
    <row r="1796" spans="1:36" x14ac:dyDescent="0.2">
      <c r="A1796" s="5">
        <v>1804</v>
      </c>
      <c r="B1796" s="46">
        <v>91300011039</v>
      </c>
      <c r="C1796" s="47">
        <v>950840000213</v>
      </c>
      <c r="D1796" s="117" t="s">
        <v>3264</v>
      </c>
      <c r="E1796" s="52" t="s">
        <v>3265</v>
      </c>
      <c r="F1796" s="52" t="s">
        <v>67</v>
      </c>
      <c r="G1796" s="58">
        <v>25</v>
      </c>
      <c r="H1796" s="58">
        <v>22</v>
      </c>
      <c r="I1796" s="109">
        <v>32386843</v>
      </c>
      <c r="J1796" s="109">
        <v>58172258</v>
      </c>
      <c r="K1796" s="118"/>
      <c r="L1796" s="109"/>
      <c r="M1796" s="22">
        <v>23</v>
      </c>
      <c r="N1796" s="22"/>
      <c r="O1796" s="23">
        <v>1</v>
      </c>
      <c r="P1796" s="23">
        <v>1</v>
      </c>
      <c r="Q1796" s="19">
        <f t="shared" si="459"/>
        <v>-23</v>
      </c>
      <c r="R1796" s="19">
        <f t="shared" si="460"/>
        <v>-23</v>
      </c>
      <c r="S1796" s="5">
        <f t="shared" si="456"/>
        <v>0</v>
      </c>
      <c r="T1796" s="5">
        <f t="shared" si="457"/>
        <v>0</v>
      </c>
      <c r="U1796" s="5">
        <f t="shared" si="455"/>
        <v>0</v>
      </c>
      <c r="V1796" s="24">
        <v>0</v>
      </c>
      <c r="W1796" s="12">
        <f t="shared" si="453"/>
        <v>-2924.22</v>
      </c>
      <c r="X1796" s="12">
        <f t="shared" si="454"/>
        <v>-3806.2700000000004</v>
      </c>
      <c r="Y1796" s="12">
        <f t="shared" si="458"/>
        <v>-6730.49</v>
      </c>
      <c r="Z1796" s="109"/>
      <c r="AA1796" s="25">
        <f t="shared" si="461"/>
        <v>0</v>
      </c>
      <c r="AB1796" s="25"/>
      <c r="AC1796" s="25"/>
      <c r="AD1796" s="25"/>
      <c r="AE1796" s="24">
        <v>1</v>
      </c>
      <c r="AF1796" s="24"/>
      <c r="AG1796" s="109"/>
      <c r="AH1796" s="22" t="s">
        <v>93</v>
      </c>
      <c r="AI1796" s="26"/>
      <c r="AJ1796" s="22" t="s">
        <v>2999</v>
      </c>
    </row>
    <row r="1797" spans="1:36" x14ac:dyDescent="0.2">
      <c r="A1797" s="5">
        <v>1805</v>
      </c>
      <c r="B1797" s="59">
        <v>331012448788</v>
      </c>
      <c r="C1797" s="82">
        <v>480628400702</v>
      </c>
      <c r="D1797" s="52" t="s">
        <v>3266</v>
      </c>
      <c r="E1797" s="52" t="s">
        <v>3267</v>
      </c>
      <c r="F1797" s="52" t="s">
        <v>67</v>
      </c>
      <c r="G1797" s="58" t="s">
        <v>1744</v>
      </c>
      <c r="H1797" s="58"/>
      <c r="I1797" s="52" t="s">
        <v>3268</v>
      </c>
      <c r="J1797" s="59">
        <v>87664</v>
      </c>
      <c r="K1797" s="51"/>
      <c r="L1797" s="52"/>
      <c r="M1797" s="52">
        <v>656</v>
      </c>
      <c r="N1797" s="52"/>
      <c r="O1797" s="23">
        <v>1</v>
      </c>
      <c r="P1797" s="23">
        <v>1</v>
      </c>
      <c r="Q1797" s="19">
        <f t="shared" si="459"/>
        <v>-656</v>
      </c>
      <c r="R1797" s="19">
        <f t="shared" si="460"/>
        <v>-656</v>
      </c>
      <c r="S1797" s="5">
        <f t="shared" si="456"/>
        <v>0</v>
      </c>
      <c r="T1797" s="5">
        <f t="shared" si="457"/>
        <v>0</v>
      </c>
      <c r="U1797" s="5">
        <f t="shared" si="455"/>
        <v>0</v>
      </c>
      <c r="V1797" s="24">
        <v>0</v>
      </c>
      <c r="W1797" s="12">
        <f t="shared" si="453"/>
        <v>-83403.839999999997</v>
      </c>
      <c r="X1797" s="12">
        <f t="shared" si="454"/>
        <v>-108561.44</v>
      </c>
      <c r="Y1797" s="12">
        <f t="shared" si="458"/>
        <v>-191965.28</v>
      </c>
      <c r="Z1797" s="52"/>
      <c r="AA1797" s="25">
        <f t="shared" si="461"/>
        <v>0</v>
      </c>
      <c r="AB1797" s="25"/>
      <c r="AC1797" s="25"/>
      <c r="AD1797" s="25"/>
      <c r="AE1797" s="24">
        <v>1</v>
      </c>
      <c r="AF1797" s="24"/>
      <c r="AG1797" s="52"/>
      <c r="AH1797" s="22" t="s">
        <v>93</v>
      </c>
      <c r="AI1797" s="26"/>
      <c r="AJ1797" s="22" t="s">
        <v>2999</v>
      </c>
    </row>
    <row r="1798" spans="1:36" x14ac:dyDescent="0.2">
      <c r="A1798" s="5">
        <v>1806</v>
      </c>
      <c r="B1798" s="59">
        <v>331010131816</v>
      </c>
      <c r="C1798" s="82">
        <v>780516400131</v>
      </c>
      <c r="D1798" s="142" t="s">
        <v>3269</v>
      </c>
      <c r="E1798" s="52" t="s">
        <v>3270</v>
      </c>
      <c r="F1798" s="52" t="s">
        <v>72</v>
      </c>
      <c r="G1798" s="58">
        <v>34</v>
      </c>
      <c r="H1798" s="58">
        <v>1</v>
      </c>
      <c r="I1798" s="59">
        <v>7510706</v>
      </c>
      <c r="J1798" s="59">
        <v>87832</v>
      </c>
      <c r="K1798" s="51"/>
      <c r="L1798" s="52"/>
      <c r="M1798" s="52">
        <v>290</v>
      </c>
      <c r="N1798" s="52"/>
      <c r="O1798" s="23">
        <v>1</v>
      </c>
      <c r="P1798" s="23">
        <v>1</v>
      </c>
      <c r="Q1798" s="19">
        <f t="shared" si="459"/>
        <v>-290</v>
      </c>
      <c r="R1798" s="19">
        <f t="shared" si="460"/>
        <v>-290</v>
      </c>
      <c r="S1798" s="5">
        <f t="shared" si="456"/>
        <v>0</v>
      </c>
      <c r="T1798" s="5">
        <f t="shared" si="457"/>
        <v>0</v>
      </c>
      <c r="U1798" s="5">
        <f t="shared" si="455"/>
        <v>0</v>
      </c>
      <c r="V1798" s="24">
        <v>0</v>
      </c>
      <c r="W1798" s="12">
        <f t="shared" si="453"/>
        <v>-36870.6</v>
      </c>
      <c r="X1798" s="12">
        <f t="shared" si="454"/>
        <v>-47992.100000000006</v>
      </c>
      <c r="Y1798" s="12">
        <f t="shared" si="458"/>
        <v>-84862.700000000012</v>
      </c>
      <c r="Z1798" s="52"/>
      <c r="AA1798" s="25">
        <f t="shared" si="461"/>
        <v>0</v>
      </c>
      <c r="AB1798" s="25"/>
      <c r="AC1798" s="25"/>
      <c r="AD1798" s="25"/>
      <c r="AE1798" s="24">
        <v>1</v>
      </c>
      <c r="AF1798" s="24"/>
      <c r="AG1798" s="52"/>
      <c r="AH1798" s="22" t="s">
        <v>93</v>
      </c>
      <c r="AI1798" s="26"/>
      <c r="AJ1798" s="22" t="s">
        <v>2999</v>
      </c>
    </row>
    <row r="1799" spans="1:36" x14ac:dyDescent="0.2">
      <c r="A1799" s="5">
        <v>1807</v>
      </c>
      <c r="B1799" s="59">
        <v>600400047601</v>
      </c>
      <c r="C1799" s="82">
        <v>10540000712</v>
      </c>
      <c r="D1799" s="142" t="s">
        <v>3271</v>
      </c>
      <c r="E1799" s="52" t="s">
        <v>3272</v>
      </c>
      <c r="F1799" s="52" t="s">
        <v>67</v>
      </c>
      <c r="G1799" s="58">
        <v>25</v>
      </c>
      <c r="H1799" s="58">
        <v>1</v>
      </c>
      <c r="I1799" s="52">
        <v>2407844</v>
      </c>
      <c r="J1799" s="59">
        <v>17329402</v>
      </c>
      <c r="K1799" s="51"/>
      <c r="L1799" s="52"/>
      <c r="M1799" s="22">
        <v>152</v>
      </c>
      <c r="N1799" s="22"/>
      <c r="O1799" s="23">
        <v>1</v>
      </c>
      <c r="P1799" s="23">
        <v>1</v>
      </c>
      <c r="Q1799" s="19">
        <f t="shared" si="459"/>
        <v>-152</v>
      </c>
      <c r="R1799" s="19">
        <f t="shared" si="460"/>
        <v>-152</v>
      </c>
      <c r="S1799" s="5">
        <f t="shared" si="456"/>
        <v>0</v>
      </c>
      <c r="T1799" s="5">
        <f t="shared" si="457"/>
        <v>0</v>
      </c>
      <c r="U1799" s="5">
        <f t="shared" si="455"/>
        <v>0</v>
      </c>
      <c r="V1799" s="24">
        <v>0</v>
      </c>
      <c r="W1799" s="12">
        <f t="shared" si="453"/>
        <v>-19325.28</v>
      </c>
      <c r="X1799" s="12">
        <f t="shared" si="454"/>
        <v>-25154.480000000003</v>
      </c>
      <c r="Y1799" s="12">
        <f t="shared" si="458"/>
        <v>-44479.76</v>
      </c>
      <c r="Z1799" s="52"/>
      <c r="AA1799" s="25">
        <f t="shared" si="461"/>
        <v>0</v>
      </c>
      <c r="AB1799" s="25"/>
      <c r="AC1799" s="25"/>
      <c r="AD1799" s="25"/>
      <c r="AE1799" s="24">
        <v>1</v>
      </c>
      <c r="AF1799" s="24"/>
      <c r="AG1799" s="52"/>
      <c r="AH1799" s="22" t="s">
        <v>1337</v>
      </c>
      <c r="AI1799" s="26"/>
      <c r="AJ1799" s="22" t="s">
        <v>2999</v>
      </c>
    </row>
    <row r="1800" spans="1:36" x14ac:dyDescent="0.2">
      <c r="A1800" s="5">
        <v>1808</v>
      </c>
      <c r="B1800" s="59">
        <v>600300575077</v>
      </c>
      <c r="C1800" s="82">
        <v>90440011332</v>
      </c>
      <c r="D1800" s="52" t="s">
        <v>3273</v>
      </c>
      <c r="E1800" s="52" t="s">
        <v>3274</v>
      </c>
      <c r="F1800" s="52"/>
      <c r="G1800" s="58"/>
      <c r="H1800" s="58"/>
      <c r="I1800" s="52">
        <v>7163919</v>
      </c>
      <c r="J1800" s="59">
        <v>88150</v>
      </c>
      <c r="K1800" s="51"/>
      <c r="L1800" s="52"/>
      <c r="M1800" s="22">
        <v>155</v>
      </c>
      <c r="N1800" s="22"/>
      <c r="O1800" s="23">
        <v>1</v>
      </c>
      <c r="P1800" s="23">
        <v>1</v>
      </c>
      <c r="Q1800" s="19">
        <f t="shared" si="459"/>
        <v>-155</v>
      </c>
      <c r="R1800" s="19">
        <f t="shared" si="460"/>
        <v>-155</v>
      </c>
      <c r="S1800" s="5">
        <f t="shared" si="456"/>
        <v>0</v>
      </c>
      <c r="T1800" s="5">
        <f t="shared" si="457"/>
        <v>0</v>
      </c>
      <c r="U1800" s="5">
        <f t="shared" si="455"/>
        <v>0</v>
      </c>
      <c r="V1800" s="24">
        <v>0</v>
      </c>
      <c r="W1800" s="12">
        <f t="shared" si="453"/>
        <v>-19706.7</v>
      </c>
      <c r="X1800" s="12">
        <f t="shared" si="454"/>
        <v>-25650.95</v>
      </c>
      <c r="Y1800" s="12">
        <f t="shared" si="458"/>
        <v>-45357.65</v>
      </c>
      <c r="Z1800" s="52"/>
      <c r="AA1800" s="25">
        <f t="shared" si="461"/>
        <v>0</v>
      </c>
      <c r="AB1800" s="25"/>
      <c r="AC1800" s="25"/>
      <c r="AD1800" s="25"/>
      <c r="AE1800" s="24"/>
      <c r="AF1800" s="24"/>
      <c r="AG1800" s="52"/>
      <c r="AH1800" s="22" t="s">
        <v>93</v>
      </c>
      <c r="AI1800" s="26"/>
      <c r="AJ1800" s="22" t="s">
        <v>2999</v>
      </c>
    </row>
    <row r="1801" spans="1:36" x14ac:dyDescent="0.2">
      <c r="A1801" s="5">
        <v>1809</v>
      </c>
      <c r="B1801" s="59">
        <v>331010275143</v>
      </c>
      <c r="C1801" s="82">
        <v>520109401263</v>
      </c>
      <c r="D1801" s="52" t="s">
        <v>3275</v>
      </c>
      <c r="E1801" s="52" t="s">
        <v>3276</v>
      </c>
      <c r="F1801" s="52"/>
      <c r="G1801" s="58"/>
      <c r="H1801" s="58"/>
      <c r="I1801" s="52">
        <v>429163</v>
      </c>
      <c r="J1801" s="59">
        <v>746</v>
      </c>
      <c r="K1801" s="51"/>
      <c r="L1801" s="52"/>
      <c r="M1801" s="22">
        <v>121</v>
      </c>
      <c r="N1801" s="22"/>
      <c r="O1801" s="23">
        <v>1</v>
      </c>
      <c r="P1801" s="23">
        <v>1</v>
      </c>
      <c r="Q1801" s="19">
        <f t="shared" si="459"/>
        <v>-121</v>
      </c>
      <c r="R1801" s="19">
        <f t="shared" si="460"/>
        <v>-121</v>
      </c>
      <c r="S1801" s="5">
        <f t="shared" si="456"/>
        <v>0</v>
      </c>
      <c r="T1801" s="5">
        <f t="shared" si="457"/>
        <v>0</v>
      </c>
      <c r="U1801" s="5">
        <f t="shared" si="455"/>
        <v>0</v>
      </c>
      <c r="V1801" s="24">
        <v>0</v>
      </c>
      <c r="W1801" s="12">
        <f t="shared" si="453"/>
        <v>-15383.94</v>
      </c>
      <c r="X1801" s="12">
        <f t="shared" si="454"/>
        <v>-20024.29</v>
      </c>
      <c r="Y1801" s="12">
        <f t="shared" si="458"/>
        <v>-35408.230000000003</v>
      </c>
      <c r="Z1801" s="52"/>
      <c r="AA1801" s="25">
        <f t="shared" si="461"/>
        <v>0</v>
      </c>
      <c r="AB1801" s="25"/>
      <c r="AC1801" s="25"/>
      <c r="AD1801" s="25"/>
      <c r="AE1801" s="24"/>
      <c r="AF1801" s="24"/>
      <c r="AG1801" s="52"/>
      <c r="AH1801" s="22" t="s">
        <v>93</v>
      </c>
      <c r="AI1801" s="26"/>
      <c r="AJ1801" s="22" t="s">
        <v>2999</v>
      </c>
    </row>
    <row r="1802" spans="1:36" x14ac:dyDescent="0.2">
      <c r="A1802" s="5">
        <v>1810</v>
      </c>
      <c r="B1802" s="59">
        <v>330100225550</v>
      </c>
      <c r="C1802" s="82">
        <v>50540003813</v>
      </c>
      <c r="D1802" s="143" t="s">
        <v>3277</v>
      </c>
      <c r="E1802" s="52" t="s">
        <v>3278</v>
      </c>
      <c r="F1802" s="52" t="s">
        <v>67</v>
      </c>
      <c r="G1802" s="58">
        <v>40</v>
      </c>
      <c r="H1802" s="58"/>
      <c r="I1802" s="52">
        <v>16146757</v>
      </c>
      <c r="J1802" s="59">
        <v>122756</v>
      </c>
      <c r="K1802" s="51"/>
      <c r="L1802" s="52"/>
      <c r="M1802" s="52">
        <v>604</v>
      </c>
      <c r="N1802" s="52"/>
      <c r="O1802" s="23">
        <v>1</v>
      </c>
      <c r="P1802" s="23">
        <v>1</v>
      </c>
      <c r="Q1802" s="19">
        <f t="shared" si="459"/>
        <v>-604</v>
      </c>
      <c r="R1802" s="19">
        <f t="shared" si="460"/>
        <v>-604</v>
      </c>
      <c r="S1802" s="5">
        <f t="shared" si="456"/>
        <v>0</v>
      </c>
      <c r="T1802" s="5">
        <f t="shared" si="457"/>
        <v>0</v>
      </c>
      <c r="U1802" s="5">
        <f t="shared" si="455"/>
        <v>0</v>
      </c>
      <c r="V1802" s="24">
        <v>0</v>
      </c>
      <c r="W1802" s="12">
        <f t="shared" si="453"/>
        <v>-76792.56</v>
      </c>
      <c r="X1802" s="12">
        <f t="shared" si="454"/>
        <v>-99955.96</v>
      </c>
      <c r="Y1802" s="12">
        <f t="shared" si="458"/>
        <v>-176748.52000000002</v>
      </c>
      <c r="Z1802" s="58"/>
      <c r="AA1802" s="25">
        <f t="shared" si="461"/>
        <v>0</v>
      </c>
      <c r="AB1802" s="25"/>
      <c r="AC1802" s="25"/>
      <c r="AD1802" s="25"/>
      <c r="AE1802" s="24">
        <v>1</v>
      </c>
      <c r="AF1802" s="24"/>
      <c r="AG1802" s="52"/>
      <c r="AH1802" s="22" t="s">
        <v>93</v>
      </c>
      <c r="AI1802" s="26"/>
      <c r="AJ1802" s="22" t="s">
        <v>2999</v>
      </c>
    </row>
    <row r="1803" spans="1:36" x14ac:dyDescent="0.2">
      <c r="A1803" s="5">
        <v>1811</v>
      </c>
      <c r="B1803" s="59">
        <v>331000007834</v>
      </c>
      <c r="C1803" s="82">
        <v>921040000816</v>
      </c>
      <c r="D1803" s="52" t="s">
        <v>3279</v>
      </c>
      <c r="E1803" s="52" t="s">
        <v>3280</v>
      </c>
      <c r="F1803" s="52"/>
      <c r="G1803" s="58"/>
      <c r="H1803" s="58"/>
      <c r="I1803" s="52">
        <v>1801</v>
      </c>
      <c r="J1803" s="59">
        <v>57914981</v>
      </c>
      <c r="K1803" s="76"/>
      <c r="L1803" s="52"/>
      <c r="M1803" s="22">
        <v>109</v>
      </c>
      <c r="N1803" s="22"/>
      <c r="O1803" s="23">
        <v>1</v>
      </c>
      <c r="P1803" s="23">
        <v>1</v>
      </c>
      <c r="Q1803" s="19">
        <f t="shared" si="459"/>
        <v>-109</v>
      </c>
      <c r="R1803" s="19">
        <f t="shared" si="460"/>
        <v>-109</v>
      </c>
      <c r="S1803" s="5">
        <f t="shared" si="456"/>
        <v>0</v>
      </c>
      <c r="T1803" s="5">
        <f t="shared" si="457"/>
        <v>0</v>
      </c>
      <c r="U1803" s="5">
        <f t="shared" si="455"/>
        <v>0</v>
      </c>
      <c r="V1803" s="24">
        <v>0</v>
      </c>
      <c r="W1803" s="12">
        <f t="shared" si="453"/>
        <v>-13858.26</v>
      </c>
      <c r="X1803" s="12">
        <f t="shared" si="454"/>
        <v>-18038.41</v>
      </c>
      <c r="Y1803" s="12">
        <f t="shared" si="458"/>
        <v>-31896.67</v>
      </c>
      <c r="Z1803" s="58"/>
      <c r="AA1803" s="25">
        <f t="shared" si="461"/>
        <v>0</v>
      </c>
      <c r="AB1803" s="25"/>
      <c r="AC1803" s="25"/>
      <c r="AD1803" s="25"/>
      <c r="AE1803" s="24"/>
      <c r="AF1803" s="24"/>
      <c r="AG1803" s="52"/>
      <c r="AH1803" s="22" t="s">
        <v>93</v>
      </c>
      <c r="AI1803" s="26"/>
      <c r="AJ1803" s="22" t="s">
        <v>2999</v>
      </c>
    </row>
    <row r="1804" spans="1:36" x14ac:dyDescent="0.2">
      <c r="A1804" s="5">
        <v>1812</v>
      </c>
      <c r="B1804" s="59">
        <v>331000031863</v>
      </c>
      <c r="C1804" s="82">
        <v>130140018557</v>
      </c>
      <c r="D1804" s="52" t="s">
        <v>3281</v>
      </c>
      <c r="E1804" s="52" t="s">
        <v>3282</v>
      </c>
      <c r="F1804" s="52"/>
      <c r="G1804" s="58"/>
      <c r="H1804" s="58"/>
      <c r="I1804" s="52">
        <v>9789620</v>
      </c>
      <c r="J1804" s="59" t="s">
        <v>3283</v>
      </c>
      <c r="K1804" s="51"/>
      <c r="L1804" s="52"/>
      <c r="M1804" s="22">
        <v>1500</v>
      </c>
      <c r="N1804" s="22"/>
      <c r="O1804" s="23">
        <v>1</v>
      </c>
      <c r="P1804" s="23">
        <v>1</v>
      </c>
      <c r="Q1804" s="19">
        <f t="shared" si="459"/>
        <v>-1500</v>
      </c>
      <c r="R1804" s="19">
        <f t="shared" si="460"/>
        <v>-1500</v>
      </c>
      <c r="S1804" s="5">
        <f t="shared" si="456"/>
        <v>0</v>
      </c>
      <c r="T1804" s="5">
        <f t="shared" si="457"/>
        <v>0</v>
      </c>
      <c r="U1804" s="5">
        <f t="shared" si="455"/>
        <v>0</v>
      </c>
      <c r="V1804" s="24">
        <v>0</v>
      </c>
      <c r="W1804" s="12">
        <f t="shared" si="453"/>
        <v>-190710</v>
      </c>
      <c r="X1804" s="12">
        <f t="shared" si="454"/>
        <v>-248235</v>
      </c>
      <c r="Y1804" s="12">
        <f t="shared" si="458"/>
        <v>-438945</v>
      </c>
      <c r="Z1804" s="52"/>
      <c r="AA1804" s="25">
        <f t="shared" si="461"/>
        <v>0</v>
      </c>
      <c r="AB1804" s="25"/>
      <c r="AC1804" s="25"/>
      <c r="AD1804" s="25"/>
      <c r="AE1804" s="24"/>
      <c r="AF1804" s="24"/>
      <c r="AG1804" s="52"/>
      <c r="AH1804" s="22" t="s">
        <v>93</v>
      </c>
      <c r="AI1804" s="26"/>
      <c r="AJ1804" s="22" t="s">
        <v>2999</v>
      </c>
    </row>
    <row r="1805" spans="1:36" x14ac:dyDescent="0.2">
      <c r="A1805" s="5">
        <v>1813</v>
      </c>
      <c r="B1805" s="59"/>
      <c r="C1805" s="82">
        <v>730101313994</v>
      </c>
      <c r="D1805" s="74" t="s">
        <v>3284</v>
      </c>
      <c r="E1805" s="52" t="s">
        <v>3285</v>
      </c>
      <c r="F1805" s="52" t="s">
        <v>67</v>
      </c>
      <c r="G1805" s="58">
        <v>32</v>
      </c>
      <c r="H1805" s="58"/>
      <c r="I1805" s="52">
        <v>101528</v>
      </c>
      <c r="J1805" s="59">
        <v>57913620</v>
      </c>
      <c r="K1805" s="51"/>
      <c r="L1805" s="52"/>
      <c r="M1805" s="52">
        <v>76</v>
      </c>
      <c r="N1805" s="52"/>
      <c r="O1805" s="23">
        <v>1</v>
      </c>
      <c r="P1805" s="23">
        <v>1</v>
      </c>
      <c r="Q1805" s="19">
        <f t="shared" si="459"/>
        <v>-76</v>
      </c>
      <c r="R1805" s="19">
        <f t="shared" si="460"/>
        <v>-76</v>
      </c>
      <c r="S1805" s="5">
        <f t="shared" si="456"/>
        <v>0</v>
      </c>
      <c r="T1805" s="5">
        <f t="shared" si="457"/>
        <v>0</v>
      </c>
      <c r="U1805" s="5">
        <f t="shared" si="455"/>
        <v>0</v>
      </c>
      <c r="V1805" s="24">
        <v>0</v>
      </c>
      <c r="W1805" s="12">
        <f t="shared" si="453"/>
        <v>-9662.64</v>
      </c>
      <c r="X1805" s="12">
        <f t="shared" si="454"/>
        <v>-12577.240000000002</v>
      </c>
      <c r="Y1805" s="12">
        <f t="shared" si="458"/>
        <v>-22239.88</v>
      </c>
      <c r="Z1805" s="52"/>
      <c r="AA1805" s="25">
        <f t="shared" si="461"/>
        <v>0</v>
      </c>
      <c r="AB1805" s="25"/>
      <c r="AC1805" s="25"/>
      <c r="AD1805" s="25"/>
      <c r="AE1805" s="24"/>
      <c r="AF1805" s="24"/>
      <c r="AG1805" s="52"/>
      <c r="AH1805" s="22" t="s">
        <v>3363</v>
      </c>
      <c r="AI1805" s="26"/>
      <c r="AJ1805" s="22" t="s">
        <v>2999</v>
      </c>
    </row>
    <row r="1806" spans="1:36" x14ac:dyDescent="0.2">
      <c r="A1806" s="5">
        <v>1814</v>
      </c>
      <c r="B1806" s="144">
        <v>330100213139</v>
      </c>
      <c r="C1806" s="145">
        <v>20440004585</v>
      </c>
      <c r="D1806" s="52" t="s">
        <v>3286</v>
      </c>
      <c r="E1806" s="52" t="s">
        <v>3287</v>
      </c>
      <c r="F1806" s="52" t="s">
        <v>1479</v>
      </c>
      <c r="G1806" s="58">
        <v>62</v>
      </c>
      <c r="H1806" s="58"/>
      <c r="I1806" s="52">
        <v>18644119</v>
      </c>
      <c r="J1806" s="59">
        <v>0</v>
      </c>
      <c r="K1806" s="51"/>
      <c r="L1806" s="52"/>
      <c r="M1806" s="22">
        <v>168</v>
      </c>
      <c r="N1806" s="22"/>
      <c r="O1806" s="23">
        <v>1</v>
      </c>
      <c r="P1806" s="31">
        <v>0</v>
      </c>
      <c r="Q1806" s="19">
        <f t="shared" si="459"/>
        <v>-168</v>
      </c>
      <c r="R1806" s="19">
        <f t="shared" si="460"/>
        <v>0</v>
      </c>
      <c r="S1806" s="5">
        <f t="shared" si="456"/>
        <v>0</v>
      </c>
      <c r="T1806" s="5">
        <f t="shared" si="457"/>
        <v>0</v>
      </c>
      <c r="U1806" s="5">
        <f t="shared" si="455"/>
        <v>0</v>
      </c>
      <c r="V1806" s="24">
        <v>0</v>
      </c>
      <c r="W1806" s="12">
        <f t="shared" si="453"/>
        <v>-21359.52</v>
      </c>
      <c r="X1806" s="12">
        <f t="shared" si="454"/>
        <v>0</v>
      </c>
      <c r="Y1806" s="12">
        <f t="shared" si="458"/>
        <v>-21359.52</v>
      </c>
      <c r="Z1806" s="66"/>
      <c r="AA1806" s="25">
        <f t="shared" si="461"/>
        <v>-168</v>
      </c>
      <c r="AB1806" s="25"/>
      <c r="AC1806" s="25"/>
      <c r="AD1806" s="25"/>
      <c r="AE1806" s="24">
        <v>1</v>
      </c>
      <c r="AF1806" s="24"/>
      <c r="AG1806" s="52"/>
      <c r="AH1806" s="22" t="s">
        <v>93</v>
      </c>
      <c r="AI1806" s="26"/>
      <c r="AJ1806" s="22" t="s">
        <v>2999</v>
      </c>
    </row>
    <row r="1807" spans="1:36" x14ac:dyDescent="0.2">
      <c r="A1807" s="5">
        <v>1815</v>
      </c>
      <c r="B1807" s="46">
        <v>331000046285</v>
      </c>
      <c r="C1807" s="47">
        <v>542005306</v>
      </c>
      <c r="D1807" s="75" t="s">
        <v>3288</v>
      </c>
      <c r="E1807" s="50" t="s">
        <v>3289</v>
      </c>
      <c r="F1807" s="50" t="s">
        <v>72</v>
      </c>
      <c r="G1807" s="49">
        <v>123</v>
      </c>
      <c r="H1807" s="49" t="s">
        <v>3290</v>
      </c>
      <c r="I1807" s="50">
        <v>246053</v>
      </c>
      <c r="J1807" s="46">
        <v>5508905</v>
      </c>
      <c r="K1807" s="51"/>
      <c r="L1807" s="50"/>
      <c r="M1807" s="50">
        <v>49</v>
      </c>
      <c r="N1807" s="50"/>
      <c r="O1807" s="23">
        <v>1</v>
      </c>
      <c r="P1807" s="31">
        <v>0</v>
      </c>
      <c r="Q1807" s="19">
        <f t="shared" si="459"/>
        <v>-49</v>
      </c>
      <c r="R1807" s="19">
        <f t="shared" si="460"/>
        <v>0</v>
      </c>
      <c r="S1807" s="5">
        <f t="shared" si="456"/>
        <v>0</v>
      </c>
      <c r="T1807" s="5">
        <f t="shared" si="457"/>
        <v>0</v>
      </c>
      <c r="U1807" s="5">
        <f t="shared" si="455"/>
        <v>0</v>
      </c>
      <c r="V1807" s="24">
        <v>0</v>
      </c>
      <c r="W1807" s="12">
        <f t="shared" si="453"/>
        <v>-6229.86</v>
      </c>
      <c r="X1807" s="12">
        <f t="shared" si="454"/>
        <v>0</v>
      </c>
      <c r="Y1807" s="12">
        <f t="shared" si="458"/>
        <v>-6229.86</v>
      </c>
      <c r="Z1807" s="52"/>
      <c r="AA1807" s="25">
        <f t="shared" si="461"/>
        <v>-49</v>
      </c>
      <c r="AB1807" s="25"/>
      <c r="AC1807" s="25"/>
      <c r="AD1807" s="25"/>
      <c r="AE1807" s="24">
        <v>1</v>
      </c>
      <c r="AF1807" s="24"/>
      <c r="AG1807" s="50"/>
      <c r="AH1807" s="22" t="s">
        <v>93</v>
      </c>
      <c r="AI1807" s="26"/>
      <c r="AJ1807" s="22" t="s">
        <v>2999</v>
      </c>
    </row>
    <row r="1808" spans="1:36" x14ac:dyDescent="0.2">
      <c r="A1808" s="5">
        <v>1816</v>
      </c>
      <c r="B1808" s="120">
        <v>331010590076</v>
      </c>
      <c r="C1808" s="121">
        <v>540327300357</v>
      </c>
      <c r="D1808" s="109" t="s">
        <v>6710</v>
      </c>
      <c r="E1808" s="109" t="s">
        <v>3291</v>
      </c>
      <c r="F1808" s="109" t="s">
        <v>3292</v>
      </c>
      <c r="G1808" s="122" t="s">
        <v>49</v>
      </c>
      <c r="H1808" s="122"/>
      <c r="I1808" s="109">
        <v>2031142</v>
      </c>
      <c r="J1808" s="120">
        <v>58173155</v>
      </c>
      <c r="K1808" s="123"/>
      <c r="L1808" s="109"/>
      <c r="M1808" s="22">
        <v>368</v>
      </c>
      <c r="N1808" s="22"/>
      <c r="O1808" s="23">
        <v>1</v>
      </c>
      <c r="P1808" s="23">
        <v>1</v>
      </c>
      <c r="Q1808" s="19">
        <f t="shared" si="459"/>
        <v>-368</v>
      </c>
      <c r="R1808" s="19">
        <f t="shared" si="460"/>
        <v>-368</v>
      </c>
      <c r="S1808" s="5">
        <f t="shared" si="456"/>
        <v>1</v>
      </c>
      <c r="T1808" s="5">
        <f t="shared" si="457"/>
        <v>478</v>
      </c>
      <c r="U1808" s="5">
        <f t="shared" si="455"/>
        <v>139877.13999999998</v>
      </c>
      <c r="V1808" s="24">
        <v>0</v>
      </c>
      <c r="W1808" s="12">
        <f t="shared" ref="W1808:W1823" si="462">IF( OR(AH1808="респ.бюджет",AH1808="гор.бюджет",AH1808="обл.бюджет"),vod_b,IF(AH1808="район",vod_r,IF(AH1808="талсуат",vod_tal,IF(AH1808="коммунал.хоз-во",vod_kom,vod))))*Q1808</f>
        <v>-46787.519999999997</v>
      </c>
      <c r="X1808" s="12">
        <f t="shared" ref="X1808:X1823" si="463">IF( OR(AH1808="респ.бюджет",AH1808="гор.бюджет",AH1808="обл.бюджет"),kan_b,IF(AH1808="район",kan_r,IF(AH1808="талсуат",kan_tal,IF(AH1808="коммунал.хоз-во",kan_kom,kan))))*R1808</f>
        <v>-60900.320000000007</v>
      </c>
      <c r="Y1808" s="12">
        <f t="shared" si="458"/>
        <v>-107687.84</v>
      </c>
      <c r="Z1808" s="96"/>
      <c r="AA1808" s="25">
        <f t="shared" si="461"/>
        <v>0</v>
      </c>
      <c r="AB1808" s="25"/>
      <c r="AC1808" s="25"/>
      <c r="AD1808" s="25"/>
      <c r="AE1808" s="24">
        <v>1</v>
      </c>
      <c r="AF1808" s="24"/>
      <c r="AG1808" s="109"/>
      <c r="AH1808" s="22" t="s">
        <v>557</v>
      </c>
      <c r="AI1808" s="26"/>
      <c r="AJ1808" s="22" t="s">
        <v>2999</v>
      </c>
    </row>
    <row r="1809" spans="1:36" x14ac:dyDescent="0.2">
      <c r="A1809" s="5">
        <v>1817</v>
      </c>
      <c r="B1809" s="120">
        <v>331000030971</v>
      </c>
      <c r="C1809" s="121">
        <v>121240005014</v>
      </c>
      <c r="D1809" s="109" t="s">
        <v>3293</v>
      </c>
      <c r="E1809" s="109" t="s">
        <v>3294</v>
      </c>
      <c r="F1809" s="109" t="s">
        <v>67</v>
      </c>
      <c r="G1809" s="122">
        <v>44</v>
      </c>
      <c r="H1809" s="122">
        <v>8</v>
      </c>
      <c r="I1809" s="109">
        <v>17329590</v>
      </c>
      <c r="J1809" s="120">
        <v>2319119</v>
      </c>
      <c r="K1809" s="123"/>
      <c r="L1809" s="109"/>
      <c r="M1809" s="22">
        <v>335</v>
      </c>
      <c r="N1809" s="22"/>
      <c r="O1809" s="23">
        <v>1</v>
      </c>
      <c r="P1809" s="23">
        <v>1</v>
      </c>
      <c r="Q1809" s="19">
        <f t="shared" si="459"/>
        <v>-335</v>
      </c>
      <c r="R1809" s="19">
        <f t="shared" si="460"/>
        <v>-335</v>
      </c>
      <c r="S1809" s="5">
        <f t="shared" si="456"/>
        <v>0</v>
      </c>
      <c r="T1809" s="5">
        <f t="shared" si="457"/>
        <v>0</v>
      </c>
      <c r="U1809" s="5">
        <f t="shared" ref="U1809:U1872" si="464">(vod+kan)*T1809</f>
        <v>0</v>
      </c>
      <c r="V1809" s="24">
        <v>0</v>
      </c>
      <c r="W1809" s="12">
        <f t="shared" si="462"/>
        <v>-42591.9</v>
      </c>
      <c r="X1809" s="12">
        <f t="shared" si="463"/>
        <v>-55439.15</v>
      </c>
      <c r="Y1809" s="12">
        <f t="shared" si="458"/>
        <v>-98031.05</v>
      </c>
      <c r="Z1809" s="96"/>
      <c r="AA1809" s="25">
        <f t="shared" si="461"/>
        <v>0</v>
      </c>
      <c r="AB1809" s="25"/>
      <c r="AC1809" s="25"/>
      <c r="AD1809" s="25"/>
      <c r="AE1809" s="24">
        <v>1</v>
      </c>
      <c r="AF1809" s="24"/>
      <c r="AG1809" s="109"/>
      <c r="AH1809" s="22" t="s">
        <v>93</v>
      </c>
      <c r="AI1809" s="26"/>
      <c r="AJ1809" s="22" t="s">
        <v>2999</v>
      </c>
    </row>
    <row r="1810" spans="1:36" x14ac:dyDescent="0.2">
      <c r="A1810" s="5">
        <v>1818</v>
      </c>
      <c r="B1810" s="120">
        <v>331000030971</v>
      </c>
      <c r="C1810" s="121">
        <v>121240005014</v>
      </c>
      <c r="D1810" s="109" t="s">
        <v>3293</v>
      </c>
      <c r="E1810" s="109" t="s">
        <v>3294</v>
      </c>
      <c r="F1810" s="109" t="s">
        <v>67</v>
      </c>
      <c r="G1810" s="122">
        <v>44</v>
      </c>
      <c r="H1810" s="122">
        <v>9</v>
      </c>
      <c r="I1810" s="52">
        <v>73703</v>
      </c>
      <c r="J1810" s="59">
        <v>3457677</v>
      </c>
      <c r="K1810" s="123"/>
      <c r="L1810" s="52"/>
      <c r="M1810" s="22">
        <v>191</v>
      </c>
      <c r="N1810" s="22"/>
      <c r="O1810" s="23">
        <v>1</v>
      </c>
      <c r="P1810" s="23">
        <v>1</v>
      </c>
      <c r="Q1810" s="19">
        <f t="shared" si="459"/>
        <v>-191</v>
      </c>
      <c r="R1810" s="19">
        <f t="shared" si="460"/>
        <v>-191</v>
      </c>
      <c r="S1810" s="5">
        <f t="shared" ref="S1810:S1873" si="465">IF(OR(AND(AH1810="кафе",Q1810&lt;25),AND(AH1810="рестораны",Q1810&lt;110),AND(AH1810="гостиницы",Q1810&lt;70),AND(AH1810="азс и автомойки",Q1810&lt;160),AND(AH1810="сауны",Q1810&lt;80),AND(AH1810="бани",Q1810&lt;50)),1,0)</f>
        <v>0</v>
      </c>
      <c r="T1810" s="5">
        <f t="shared" ref="T1810:T1873" si="466">S1810*IF(AH1810="кафе",25-Q1810,IF(AH1810="рестораны",110-Q1810,IF(AH1810="гостиницы",70-Q1810,IF(AH1810="азс и автомойки",160-Q1810,IF(AH1810="сауны",80-Q1810,IF(AH1810="бани",50-Q1810,0))))))</f>
        <v>0</v>
      </c>
      <c r="U1810" s="5">
        <f t="shared" si="464"/>
        <v>0</v>
      </c>
      <c r="V1810" s="24">
        <v>0</v>
      </c>
      <c r="W1810" s="12">
        <f t="shared" si="462"/>
        <v>-24283.74</v>
      </c>
      <c r="X1810" s="12">
        <f t="shared" si="463"/>
        <v>-31608.59</v>
      </c>
      <c r="Y1810" s="12">
        <f t="shared" si="458"/>
        <v>-55892.33</v>
      </c>
      <c r="Z1810" s="96"/>
      <c r="AA1810" s="25">
        <f t="shared" si="461"/>
        <v>0</v>
      </c>
      <c r="AB1810" s="25"/>
      <c r="AC1810" s="25"/>
      <c r="AD1810" s="25"/>
      <c r="AE1810" s="24">
        <v>1</v>
      </c>
      <c r="AF1810" s="24"/>
      <c r="AG1810" s="52"/>
      <c r="AH1810" s="22" t="s">
        <v>93</v>
      </c>
      <c r="AI1810" s="26"/>
      <c r="AJ1810" s="22" t="s">
        <v>2999</v>
      </c>
    </row>
    <row r="1811" spans="1:36" x14ac:dyDescent="0.2">
      <c r="A1811" s="5">
        <v>1819</v>
      </c>
      <c r="B1811" s="59">
        <v>33100001087</v>
      </c>
      <c r="C1811" s="82">
        <v>90940003151</v>
      </c>
      <c r="D1811" s="52" t="s">
        <v>3295</v>
      </c>
      <c r="E1811" s="52" t="s">
        <v>3296</v>
      </c>
      <c r="F1811" s="52" t="s">
        <v>67</v>
      </c>
      <c r="G1811" s="58" t="s">
        <v>3297</v>
      </c>
      <c r="H1811" s="58">
        <v>15</v>
      </c>
      <c r="I1811" s="19">
        <v>11499255</v>
      </c>
      <c r="J1811" s="59">
        <v>17329192</v>
      </c>
      <c r="K1811" s="51"/>
      <c r="L1811" s="52"/>
      <c r="M1811" s="22">
        <v>842</v>
      </c>
      <c r="N1811" s="22"/>
      <c r="O1811" s="23">
        <v>1</v>
      </c>
      <c r="P1811" s="23">
        <v>1</v>
      </c>
      <c r="Q1811" s="19">
        <f t="shared" si="459"/>
        <v>-842</v>
      </c>
      <c r="R1811" s="19">
        <f t="shared" si="460"/>
        <v>-842</v>
      </c>
      <c r="S1811" s="5">
        <f t="shared" si="465"/>
        <v>0</v>
      </c>
      <c r="T1811" s="5">
        <f t="shared" si="466"/>
        <v>0</v>
      </c>
      <c r="U1811" s="5">
        <f t="shared" si="464"/>
        <v>0</v>
      </c>
      <c r="V1811" s="24">
        <v>0</v>
      </c>
      <c r="W1811" s="12">
        <f t="shared" si="462"/>
        <v>-107051.88</v>
      </c>
      <c r="X1811" s="12">
        <f t="shared" si="463"/>
        <v>-139342.58000000002</v>
      </c>
      <c r="Y1811" s="12">
        <f t="shared" ref="Y1811:Y1877" si="467">W1811+X1811+AC1811</f>
        <v>-246394.46000000002</v>
      </c>
      <c r="Z1811" s="52"/>
      <c r="AA1811" s="25">
        <f t="shared" si="461"/>
        <v>0</v>
      </c>
      <c r="AB1811" s="25"/>
      <c r="AC1811" s="25"/>
      <c r="AD1811" s="25"/>
      <c r="AE1811" s="24">
        <v>1</v>
      </c>
      <c r="AF1811" s="24"/>
      <c r="AG1811" s="52"/>
      <c r="AH1811" s="22" t="s">
        <v>93</v>
      </c>
      <c r="AI1811" s="26"/>
      <c r="AJ1811" s="22" t="s">
        <v>2999</v>
      </c>
    </row>
    <row r="1812" spans="1:36" x14ac:dyDescent="0.2">
      <c r="A1812" s="5">
        <v>1820</v>
      </c>
      <c r="B1812" s="59"/>
      <c r="C1812" s="82">
        <v>90940003151</v>
      </c>
      <c r="D1812" s="52" t="s">
        <v>3295</v>
      </c>
      <c r="E1812" s="52" t="s">
        <v>3298</v>
      </c>
      <c r="F1812" s="52" t="s">
        <v>67</v>
      </c>
      <c r="G1812" s="58" t="s">
        <v>3297</v>
      </c>
      <c r="H1812" s="58">
        <v>15</v>
      </c>
      <c r="I1812" s="19">
        <v>2848</v>
      </c>
      <c r="J1812" s="59">
        <v>230052</v>
      </c>
      <c r="K1812" s="51"/>
      <c r="L1812" s="52"/>
      <c r="M1812" s="22">
        <v>34</v>
      </c>
      <c r="N1812" s="22"/>
      <c r="O1812" s="23">
        <v>1</v>
      </c>
      <c r="P1812" s="23">
        <v>0</v>
      </c>
      <c r="Q1812" s="19">
        <f t="shared" si="459"/>
        <v>-34</v>
      </c>
      <c r="R1812" s="19">
        <f t="shared" si="460"/>
        <v>0</v>
      </c>
      <c r="S1812" s="5">
        <f t="shared" si="465"/>
        <v>0</v>
      </c>
      <c r="T1812" s="5">
        <f t="shared" si="466"/>
        <v>0</v>
      </c>
      <c r="U1812" s="5">
        <f t="shared" si="464"/>
        <v>0</v>
      </c>
      <c r="V1812" s="24">
        <v>0</v>
      </c>
      <c r="W1812" s="12">
        <f t="shared" si="462"/>
        <v>-4322.76</v>
      </c>
      <c r="X1812" s="12">
        <f t="shared" si="463"/>
        <v>0</v>
      </c>
      <c r="Y1812" s="12">
        <f t="shared" si="467"/>
        <v>-4322.76</v>
      </c>
      <c r="Z1812" s="52"/>
      <c r="AA1812" s="25">
        <f t="shared" si="461"/>
        <v>-34</v>
      </c>
      <c r="AB1812" s="25"/>
      <c r="AC1812" s="25"/>
      <c r="AD1812" s="25"/>
      <c r="AE1812" s="24">
        <v>1</v>
      </c>
      <c r="AF1812" s="24"/>
      <c r="AG1812" s="52"/>
      <c r="AH1812" s="22" t="s">
        <v>93</v>
      </c>
      <c r="AI1812" s="26"/>
      <c r="AJ1812" s="22" t="s">
        <v>2999</v>
      </c>
    </row>
    <row r="1813" spans="1:36" x14ac:dyDescent="0.2">
      <c r="A1813" s="5">
        <v>1821</v>
      </c>
      <c r="B1813" s="59"/>
      <c r="C1813" s="82">
        <v>840225300276</v>
      </c>
      <c r="D1813" s="52" t="s">
        <v>3299</v>
      </c>
      <c r="E1813" s="52" t="s">
        <v>3300</v>
      </c>
      <c r="F1813" s="52" t="s">
        <v>1560</v>
      </c>
      <c r="G1813" s="58">
        <v>6</v>
      </c>
      <c r="H1813" s="58">
        <v>2</v>
      </c>
      <c r="I1813" s="52">
        <v>29113996</v>
      </c>
      <c r="J1813" s="59">
        <v>17117195</v>
      </c>
      <c r="K1813" s="51"/>
      <c r="L1813" s="52"/>
      <c r="M1813" s="22">
        <v>21</v>
      </c>
      <c r="N1813" s="22"/>
      <c r="O1813" s="23">
        <v>1</v>
      </c>
      <c r="P1813" s="23">
        <v>0</v>
      </c>
      <c r="Q1813" s="19">
        <f t="shared" si="459"/>
        <v>-21</v>
      </c>
      <c r="R1813" s="19">
        <f t="shared" si="460"/>
        <v>0</v>
      </c>
      <c r="S1813" s="5">
        <f t="shared" si="465"/>
        <v>0</v>
      </c>
      <c r="T1813" s="5">
        <f t="shared" si="466"/>
        <v>0</v>
      </c>
      <c r="U1813" s="5">
        <f t="shared" si="464"/>
        <v>0</v>
      </c>
      <c r="V1813" s="24">
        <v>0</v>
      </c>
      <c r="W1813" s="12">
        <f t="shared" si="462"/>
        <v>-2669.94</v>
      </c>
      <c r="X1813" s="12">
        <f t="shared" si="463"/>
        <v>0</v>
      </c>
      <c r="Y1813" s="12">
        <f t="shared" si="467"/>
        <v>-2669.94</v>
      </c>
      <c r="Z1813" s="52"/>
      <c r="AA1813" s="25">
        <f t="shared" si="461"/>
        <v>-21</v>
      </c>
      <c r="AB1813" s="25"/>
      <c r="AC1813" s="25"/>
      <c r="AD1813" s="25"/>
      <c r="AE1813" s="24"/>
      <c r="AF1813" s="24"/>
      <c r="AG1813" s="52"/>
      <c r="AH1813" s="22" t="s">
        <v>93</v>
      </c>
      <c r="AI1813" s="26"/>
      <c r="AJ1813" s="22" t="s">
        <v>2999</v>
      </c>
    </row>
    <row r="1814" spans="1:36" x14ac:dyDescent="0.2">
      <c r="A1814" s="5">
        <v>1822</v>
      </c>
      <c r="B1814" s="59">
        <v>330100235338</v>
      </c>
      <c r="C1814" s="82">
        <v>70940012484</v>
      </c>
      <c r="D1814" s="52" t="s">
        <v>3301</v>
      </c>
      <c r="E1814" s="52" t="s">
        <v>3302</v>
      </c>
      <c r="F1814" s="52"/>
      <c r="G1814" s="58"/>
      <c r="H1814" s="58"/>
      <c r="I1814" s="19">
        <v>0</v>
      </c>
      <c r="J1814" s="59"/>
      <c r="K1814" s="51"/>
      <c r="L1814" s="52"/>
      <c r="M1814" s="22">
        <v>70</v>
      </c>
      <c r="N1814" s="22"/>
      <c r="O1814" s="23">
        <v>1</v>
      </c>
      <c r="P1814" s="23">
        <v>1</v>
      </c>
      <c r="Q1814" s="19">
        <f t="shared" si="459"/>
        <v>-70</v>
      </c>
      <c r="R1814" s="19">
        <f t="shared" si="460"/>
        <v>-70</v>
      </c>
      <c r="S1814" s="5">
        <f t="shared" si="465"/>
        <v>0</v>
      </c>
      <c r="T1814" s="5">
        <f t="shared" si="466"/>
        <v>0</v>
      </c>
      <c r="U1814" s="5">
        <f t="shared" si="464"/>
        <v>0</v>
      </c>
      <c r="V1814" s="24">
        <v>0</v>
      </c>
      <c r="W1814" s="12">
        <f t="shared" si="462"/>
        <v>-8899.7999999999993</v>
      </c>
      <c r="X1814" s="12">
        <f t="shared" si="463"/>
        <v>-11584.300000000001</v>
      </c>
      <c r="Y1814" s="12">
        <f t="shared" si="467"/>
        <v>-20484.099999999999</v>
      </c>
      <c r="Z1814" s="52"/>
      <c r="AA1814" s="25">
        <f t="shared" si="461"/>
        <v>0</v>
      </c>
      <c r="AB1814" s="25"/>
      <c r="AC1814" s="25"/>
      <c r="AD1814" s="25"/>
      <c r="AE1814" s="24"/>
      <c r="AF1814" s="24"/>
      <c r="AG1814" s="52"/>
      <c r="AH1814" s="22" t="s">
        <v>93</v>
      </c>
      <c r="AI1814" s="26"/>
      <c r="AJ1814" s="22" t="s">
        <v>2999</v>
      </c>
    </row>
    <row r="1815" spans="1:36" x14ac:dyDescent="0.2">
      <c r="A1815" s="5">
        <v>1823</v>
      </c>
      <c r="B1815" s="46"/>
      <c r="C1815" s="47">
        <v>11040000053</v>
      </c>
      <c r="D1815" s="52" t="s">
        <v>3303</v>
      </c>
      <c r="E1815" s="50" t="s">
        <v>3304</v>
      </c>
      <c r="F1815" s="50" t="s">
        <v>1560</v>
      </c>
      <c r="G1815" s="49" t="s">
        <v>3305</v>
      </c>
      <c r="H1815" s="49">
        <v>19</v>
      </c>
      <c r="I1815" s="50">
        <v>397705</v>
      </c>
      <c r="J1815" s="46">
        <v>17328470</v>
      </c>
      <c r="K1815" s="51"/>
      <c r="L1815" s="50"/>
      <c r="M1815" s="50">
        <v>128</v>
      </c>
      <c r="N1815" s="50"/>
      <c r="O1815" s="23">
        <v>1</v>
      </c>
      <c r="P1815" s="23">
        <v>1</v>
      </c>
      <c r="Q1815" s="19">
        <f t="shared" si="459"/>
        <v>-128</v>
      </c>
      <c r="R1815" s="19">
        <f t="shared" si="460"/>
        <v>-128</v>
      </c>
      <c r="S1815" s="5">
        <f t="shared" si="465"/>
        <v>0</v>
      </c>
      <c r="T1815" s="5">
        <f t="shared" si="466"/>
        <v>0</v>
      </c>
      <c r="U1815" s="5">
        <f t="shared" si="464"/>
        <v>0</v>
      </c>
      <c r="V1815" s="24">
        <v>0</v>
      </c>
      <c r="W1815" s="12">
        <f t="shared" si="462"/>
        <v>-16273.92</v>
      </c>
      <c r="X1815" s="12">
        <f t="shared" si="463"/>
        <v>-21182.720000000001</v>
      </c>
      <c r="Y1815" s="12">
        <f t="shared" si="467"/>
        <v>-37456.639999999999</v>
      </c>
      <c r="Z1815" s="52"/>
      <c r="AA1815" s="25">
        <f t="shared" si="461"/>
        <v>0</v>
      </c>
      <c r="AB1815" s="25"/>
      <c r="AC1815" s="25"/>
      <c r="AD1815" s="25"/>
      <c r="AE1815" s="24">
        <v>1</v>
      </c>
      <c r="AF1815" s="24"/>
      <c r="AG1815" s="50"/>
      <c r="AH1815" s="22" t="s">
        <v>93</v>
      </c>
      <c r="AI1815" s="26"/>
      <c r="AJ1815" s="22" t="s">
        <v>2999</v>
      </c>
    </row>
    <row r="1816" spans="1:36" x14ac:dyDescent="0.2">
      <c r="A1816" s="5">
        <v>1824</v>
      </c>
      <c r="B1816" s="59"/>
      <c r="C1816" s="82">
        <v>780925301642</v>
      </c>
      <c r="D1816" s="52" t="s">
        <v>3306</v>
      </c>
      <c r="E1816" s="52" t="s">
        <v>3307</v>
      </c>
      <c r="F1816" s="52" t="s">
        <v>2450</v>
      </c>
      <c r="G1816" s="58">
        <v>19</v>
      </c>
      <c r="H1816" s="58">
        <v>1</v>
      </c>
      <c r="I1816" s="52">
        <v>8072018</v>
      </c>
      <c r="J1816" s="59"/>
      <c r="K1816" s="51"/>
      <c r="L1816" s="52"/>
      <c r="M1816" s="22">
        <v>571</v>
      </c>
      <c r="N1816" s="22"/>
      <c r="O1816" s="23">
        <v>1</v>
      </c>
      <c r="P1816" s="23">
        <v>1</v>
      </c>
      <c r="Q1816" s="19">
        <f t="shared" si="459"/>
        <v>-571</v>
      </c>
      <c r="R1816" s="19">
        <f t="shared" si="460"/>
        <v>-571</v>
      </c>
      <c r="S1816" s="5">
        <f t="shared" si="465"/>
        <v>0</v>
      </c>
      <c r="T1816" s="5">
        <f t="shared" si="466"/>
        <v>0</v>
      </c>
      <c r="U1816" s="5">
        <f t="shared" si="464"/>
        <v>0</v>
      </c>
      <c r="V1816" s="24">
        <v>0</v>
      </c>
      <c r="W1816" s="12">
        <f t="shared" si="462"/>
        <v>-72596.94</v>
      </c>
      <c r="X1816" s="12">
        <f t="shared" si="463"/>
        <v>-94494.790000000008</v>
      </c>
      <c r="Y1816" s="12">
        <f t="shared" si="467"/>
        <v>-167091.73000000001</v>
      </c>
      <c r="Z1816" s="52"/>
      <c r="AA1816" s="25">
        <f t="shared" si="461"/>
        <v>0</v>
      </c>
      <c r="AB1816" s="25"/>
      <c r="AC1816" s="25"/>
      <c r="AD1816" s="25"/>
      <c r="AE1816" s="24">
        <v>1</v>
      </c>
      <c r="AF1816" s="24"/>
      <c r="AG1816" s="52"/>
      <c r="AH1816" s="22" t="s">
        <v>93</v>
      </c>
      <c r="AI1816" s="26"/>
      <c r="AJ1816" s="22" t="s">
        <v>2999</v>
      </c>
    </row>
    <row r="1817" spans="1:36" x14ac:dyDescent="0.2">
      <c r="A1817" s="5">
        <v>1825</v>
      </c>
      <c r="B1817" s="46"/>
      <c r="C1817" s="47">
        <v>490407400792</v>
      </c>
      <c r="D1817" s="52" t="s">
        <v>3308</v>
      </c>
      <c r="E1817" s="50" t="s">
        <v>3309</v>
      </c>
      <c r="F1817" s="50" t="s">
        <v>123</v>
      </c>
      <c r="G1817" s="49">
        <v>10</v>
      </c>
      <c r="H1817" s="49" t="s">
        <v>134</v>
      </c>
      <c r="I1817" s="50">
        <v>8785499</v>
      </c>
      <c r="J1817" s="46"/>
      <c r="K1817" s="51"/>
      <c r="L1817" s="50"/>
      <c r="M1817" s="22">
        <v>49</v>
      </c>
      <c r="N1817" s="22"/>
      <c r="O1817" s="23">
        <v>1</v>
      </c>
      <c r="P1817" s="23">
        <v>0</v>
      </c>
      <c r="Q1817" s="19">
        <f t="shared" si="459"/>
        <v>-49</v>
      </c>
      <c r="R1817" s="19">
        <f t="shared" si="460"/>
        <v>0</v>
      </c>
      <c r="S1817" s="5">
        <f t="shared" si="465"/>
        <v>0</v>
      </c>
      <c r="T1817" s="5">
        <f t="shared" si="466"/>
        <v>0</v>
      </c>
      <c r="U1817" s="5">
        <f t="shared" si="464"/>
        <v>0</v>
      </c>
      <c r="V1817" s="24">
        <v>0</v>
      </c>
      <c r="W1817" s="12">
        <f t="shared" si="462"/>
        <v>-6229.86</v>
      </c>
      <c r="X1817" s="12">
        <f t="shared" si="463"/>
        <v>0</v>
      </c>
      <c r="Y1817" s="12">
        <f t="shared" si="467"/>
        <v>-6229.86</v>
      </c>
      <c r="Z1817" s="52"/>
      <c r="AA1817" s="25">
        <f t="shared" si="461"/>
        <v>-49</v>
      </c>
      <c r="AB1817" s="25"/>
      <c r="AC1817" s="25"/>
      <c r="AD1817" s="25"/>
      <c r="AE1817" s="24"/>
      <c r="AF1817" s="24"/>
      <c r="AG1817" s="50"/>
      <c r="AH1817" s="22" t="s">
        <v>93</v>
      </c>
      <c r="AI1817" s="26"/>
      <c r="AJ1817" s="22" t="s">
        <v>2999</v>
      </c>
    </row>
    <row r="1818" spans="1:36" x14ac:dyDescent="0.2">
      <c r="A1818" s="5">
        <v>1826</v>
      </c>
      <c r="B1818" s="124"/>
      <c r="C1818" s="125">
        <v>30740008124</v>
      </c>
      <c r="D1818" s="75" t="s">
        <v>3310</v>
      </c>
      <c r="E1818" s="75" t="s">
        <v>3311</v>
      </c>
      <c r="F1818" s="75" t="s">
        <v>1479</v>
      </c>
      <c r="G1818" s="126" t="s">
        <v>49</v>
      </c>
      <c r="H1818" s="126"/>
      <c r="I1818" s="19">
        <v>14376146</v>
      </c>
      <c r="J1818" s="59">
        <v>0</v>
      </c>
      <c r="K1818" s="127"/>
      <c r="L1818" s="75"/>
      <c r="M1818" s="22">
        <v>341</v>
      </c>
      <c r="N1818" s="22"/>
      <c r="O1818" s="23">
        <v>1</v>
      </c>
      <c r="P1818" s="23">
        <v>0</v>
      </c>
      <c r="Q1818" s="19">
        <f t="shared" si="459"/>
        <v>-341</v>
      </c>
      <c r="R1818" s="19">
        <f t="shared" si="460"/>
        <v>0</v>
      </c>
      <c r="S1818" s="5">
        <f t="shared" si="465"/>
        <v>0</v>
      </c>
      <c r="T1818" s="5">
        <f t="shared" si="466"/>
        <v>0</v>
      </c>
      <c r="U1818" s="5">
        <f t="shared" si="464"/>
        <v>0</v>
      </c>
      <c r="V1818" s="24">
        <v>0</v>
      </c>
      <c r="W1818" s="12">
        <f t="shared" si="462"/>
        <v>-43354.74</v>
      </c>
      <c r="X1818" s="12">
        <f t="shared" si="463"/>
        <v>0</v>
      </c>
      <c r="Y1818" s="12">
        <f t="shared" si="467"/>
        <v>-43354.74</v>
      </c>
      <c r="Z1818" s="75"/>
      <c r="AA1818" s="25">
        <f t="shared" si="461"/>
        <v>-341</v>
      </c>
      <c r="AB1818" s="214"/>
      <c r="AC1818" s="214"/>
      <c r="AD1818" s="214"/>
      <c r="AE1818" s="128">
        <v>1</v>
      </c>
      <c r="AF1818" s="128"/>
      <c r="AG1818" s="75"/>
      <c r="AH1818" s="22" t="s">
        <v>93</v>
      </c>
      <c r="AI1818" s="26"/>
      <c r="AJ1818" s="22" t="s">
        <v>2999</v>
      </c>
    </row>
    <row r="1819" spans="1:36" x14ac:dyDescent="0.2">
      <c r="A1819" s="5">
        <v>1827</v>
      </c>
      <c r="B1819" s="124">
        <v>331010270054</v>
      </c>
      <c r="C1819" s="125">
        <v>450324400279</v>
      </c>
      <c r="D1819" s="75" t="s">
        <v>3312</v>
      </c>
      <c r="E1819" s="75" t="s">
        <v>3313</v>
      </c>
      <c r="F1819" s="75" t="s">
        <v>1479</v>
      </c>
      <c r="G1819" s="126">
        <v>70</v>
      </c>
      <c r="H1819" s="126"/>
      <c r="I1819" s="19">
        <v>15760670</v>
      </c>
      <c r="J1819" s="59">
        <v>123472</v>
      </c>
      <c r="K1819" s="127"/>
      <c r="L1819" s="75"/>
      <c r="M1819" s="22">
        <v>168</v>
      </c>
      <c r="N1819" s="22"/>
      <c r="O1819" s="23">
        <v>1</v>
      </c>
      <c r="P1819" s="23">
        <v>1</v>
      </c>
      <c r="Q1819" s="19">
        <f t="shared" si="459"/>
        <v>-168</v>
      </c>
      <c r="R1819" s="19">
        <f t="shared" si="460"/>
        <v>-168</v>
      </c>
      <c r="S1819" s="5">
        <f t="shared" si="465"/>
        <v>0</v>
      </c>
      <c r="T1819" s="5">
        <f t="shared" si="466"/>
        <v>0</v>
      </c>
      <c r="U1819" s="5">
        <f t="shared" si="464"/>
        <v>0</v>
      </c>
      <c r="V1819" s="24">
        <v>0</v>
      </c>
      <c r="W1819" s="12">
        <f t="shared" si="462"/>
        <v>-21359.52</v>
      </c>
      <c r="X1819" s="12">
        <f t="shared" si="463"/>
        <v>-27802.32</v>
      </c>
      <c r="Y1819" s="12">
        <f t="shared" si="467"/>
        <v>-49161.84</v>
      </c>
      <c r="Z1819" s="75"/>
      <c r="AA1819" s="25">
        <f t="shared" si="461"/>
        <v>0</v>
      </c>
      <c r="AB1819" s="214"/>
      <c r="AC1819" s="214"/>
      <c r="AD1819" s="214"/>
      <c r="AE1819" s="128">
        <v>1</v>
      </c>
      <c r="AF1819" s="128"/>
      <c r="AG1819" s="75"/>
      <c r="AH1819" s="22" t="s">
        <v>93</v>
      </c>
      <c r="AI1819" s="26"/>
      <c r="AJ1819" s="22" t="s">
        <v>2999</v>
      </c>
    </row>
    <row r="1820" spans="1:36" x14ac:dyDescent="0.2">
      <c r="A1820" s="5">
        <v>1828</v>
      </c>
      <c r="B1820" s="124">
        <v>331010270054</v>
      </c>
      <c r="C1820" s="125">
        <v>450324400279</v>
      </c>
      <c r="D1820" s="75" t="s">
        <v>3312</v>
      </c>
      <c r="E1820" s="75" t="s">
        <v>3313</v>
      </c>
      <c r="F1820" s="75" t="s">
        <v>1479</v>
      </c>
      <c r="G1820" s="126">
        <v>70</v>
      </c>
      <c r="H1820" s="126"/>
      <c r="I1820" s="19" t="s">
        <v>3314</v>
      </c>
      <c r="J1820" s="59">
        <v>87857</v>
      </c>
      <c r="K1820" s="127"/>
      <c r="L1820" s="75"/>
      <c r="M1820" s="22">
        <v>348</v>
      </c>
      <c r="N1820" s="22"/>
      <c r="O1820" s="23">
        <v>1</v>
      </c>
      <c r="P1820" s="23">
        <v>1</v>
      </c>
      <c r="Q1820" s="19">
        <f t="shared" si="459"/>
        <v>-348</v>
      </c>
      <c r="R1820" s="19">
        <f t="shared" si="460"/>
        <v>-348</v>
      </c>
      <c r="S1820" s="5">
        <f t="shared" si="465"/>
        <v>0</v>
      </c>
      <c r="T1820" s="5">
        <f t="shared" si="466"/>
        <v>0</v>
      </c>
      <c r="U1820" s="5">
        <f t="shared" si="464"/>
        <v>0</v>
      </c>
      <c r="V1820" s="24">
        <v>0</v>
      </c>
      <c r="W1820" s="12">
        <f t="shared" si="462"/>
        <v>-44244.72</v>
      </c>
      <c r="X1820" s="12">
        <f t="shared" si="463"/>
        <v>-57590.520000000004</v>
      </c>
      <c r="Y1820" s="12">
        <f t="shared" si="467"/>
        <v>-101835.24</v>
      </c>
      <c r="Z1820" s="75"/>
      <c r="AA1820" s="25">
        <f t="shared" si="461"/>
        <v>0</v>
      </c>
      <c r="AB1820" s="214"/>
      <c r="AC1820" s="214"/>
      <c r="AD1820" s="214"/>
      <c r="AE1820" s="128">
        <v>1</v>
      </c>
      <c r="AF1820" s="128"/>
      <c r="AG1820" s="75"/>
      <c r="AH1820" s="22" t="s">
        <v>93</v>
      </c>
      <c r="AI1820" s="26"/>
      <c r="AJ1820" s="22" t="s">
        <v>2999</v>
      </c>
    </row>
    <row r="1821" spans="1:36" x14ac:dyDescent="0.2">
      <c r="A1821" s="5">
        <v>1829</v>
      </c>
      <c r="B1821" s="124"/>
      <c r="C1821" s="125">
        <v>991040002904</v>
      </c>
      <c r="D1821" s="75" t="s">
        <v>3315</v>
      </c>
      <c r="E1821" s="75" t="s">
        <v>3311</v>
      </c>
      <c r="F1821" s="75" t="s">
        <v>1479</v>
      </c>
      <c r="G1821" s="126" t="s">
        <v>49</v>
      </c>
      <c r="H1821" s="126"/>
      <c r="I1821" s="19">
        <v>8489910</v>
      </c>
      <c r="J1821" s="59">
        <v>0</v>
      </c>
      <c r="K1821" s="127"/>
      <c r="L1821" s="75"/>
      <c r="M1821" s="22">
        <v>2516</v>
      </c>
      <c r="N1821" s="22"/>
      <c r="O1821" s="23">
        <v>1</v>
      </c>
      <c r="P1821" s="23">
        <v>0</v>
      </c>
      <c r="Q1821" s="19">
        <f t="shared" si="459"/>
        <v>-2516</v>
      </c>
      <c r="R1821" s="19">
        <f t="shared" si="460"/>
        <v>0</v>
      </c>
      <c r="S1821" s="5">
        <f t="shared" si="465"/>
        <v>0</v>
      </c>
      <c r="T1821" s="5">
        <f t="shared" si="466"/>
        <v>0</v>
      </c>
      <c r="U1821" s="5">
        <f t="shared" si="464"/>
        <v>0</v>
      </c>
      <c r="V1821" s="24">
        <v>0</v>
      </c>
      <c r="W1821" s="12">
        <f t="shared" si="462"/>
        <v>-319884.24</v>
      </c>
      <c r="X1821" s="12">
        <f t="shared" si="463"/>
        <v>0</v>
      </c>
      <c r="Y1821" s="12">
        <f t="shared" si="467"/>
        <v>-319884.24</v>
      </c>
      <c r="Z1821" s="75"/>
      <c r="AA1821" s="25">
        <f t="shared" si="461"/>
        <v>-2516</v>
      </c>
      <c r="AB1821" s="214"/>
      <c r="AC1821" s="214"/>
      <c r="AD1821" s="214"/>
      <c r="AE1821" s="128">
        <v>1</v>
      </c>
      <c r="AF1821" s="128"/>
      <c r="AG1821" s="75"/>
      <c r="AH1821" s="22" t="s">
        <v>93</v>
      </c>
      <c r="AI1821" s="26"/>
      <c r="AJ1821" s="22" t="s">
        <v>2999</v>
      </c>
    </row>
    <row r="1822" spans="1:36" x14ac:dyDescent="0.2">
      <c r="A1822" s="5">
        <v>1830</v>
      </c>
      <c r="B1822" s="124"/>
      <c r="C1822" s="125">
        <v>740524400841</v>
      </c>
      <c r="D1822" s="75" t="s">
        <v>6577</v>
      </c>
      <c r="E1822" s="75" t="s">
        <v>3386</v>
      </c>
      <c r="F1822" s="75" t="s">
        <v>3026</v>
      </c>
      <c r="G1822" s="126" t="s">
        <v>49</v>
      </c>
      <c r="H1822" s="126"/>
      <c r="I1822" s="19" t="s">
        <v>6578</v>
      </c>
      <c r="J1822" s="59">
        <v>0</v>
      </c>
      <c r="K1822" s="127"/>
      <c r="L1822" s="75"/>
      <c r="M1822" s="22">
        <v>180</v>
      </c>
      <c r="N1822" s="22"/>
      <c r="O1822" s="23">
        <v>1</v>
      </c>
      <c r="P1822" s="23">
        <v>0</v>
      </c>
      <c r="Q1822" s="19">
        <f t="shared" si="459"/>
        <v>-180</v>
      </c>
      <c r="R1822" s="19">
        <f t="shared" si="460"/>
        <v>0</v>
      </c>
      <c r="S1822" s="5">
        <f t="shared" si="465"/>
        <v>0</v>
      </c>
      <c r="T1822" s="5">
        <f t="shared" si="466"/>
        <v>0</v>
      </c>
      <c r="U1822" s="5">
        <f t="shared" si="464"/>
        <v>0</v>
      </c>
      <c r="V1822" s="24">
        <v>0</v>
      </c>
      <c r="W1822" s="12">
        <f t="shared" si="462"/>
        <v>-22885.200000000001</v>
      </c>
      <c r="X1822" s="12">
        <f t="shared" si="463"/>
        <v>0</v>
      </c>
      <c r="Y1822" s="12">
        <f t="shared" si="467"/>
        <v>-22885.200000000001</v>
      </c>
      <c r="Z1822" s="75"/>
      <c r="AA1822" s="25">
        <f t="shared" si="461"/>
        <v>-180</v>
      </c>
      <c r="AB1822" s="214"/>
      <c r="AC1822" s="214"/>
      <c r="AD1822" s="214"/>
      <c r="AE1822" s="128">
        <v>-1</v>
      </c>
      <c r="AF1822" s="128" t="s">
        <v>6579</v>
      </c>
      <c r="AG1822" s="75"/>
      <c r="AH1822" s="22" t="s">
        <v>93</v>
      </c>
      <c r="AI1822" s="26"/>
      <c r="AJ1822" s="22" t="s">
        <v>2999</v>
      </c>
    </row>
    <row r="1823" spans="1:36" x14ac:dyDescent="0.2">
      <c r="A1823" s="5">
        <v>1831</v>
      </c>
      <c r="B1823" s="124"/>
      <c r="C1823" s="125">
        <v>520423400649</v>
      </c>
      <c r="D1823" s="75" t="s">
        <v>6584</v>
      </c>
      <c r="E1823" s="75" t="s">
        <v>6585</v>
      </c>
      <c r="F1823" s="75" t="s">
        <v>1560</v>
      </c>
      <c r="G1823" s="126">
        <v>30</v>
      </c>
      <c r="H1823" s="126">
        <v>82</v>
      </c>
      <c r="I1823" s="19">
        <v>32582888</v>
      </c>
      <c r="J1823" s="59">
        <v>58672180</v>
      </c>
      <c r="K1823" s="127"/>
      <c r="L1823" s="75"/>
      <c r="M1823" s="22">
        <v>115</v>
      </c>
      <c r="N1823" s="22"/>
      <c r="O1823" s="23">
        <v>1</v>
      </c>
      <c r="P1823" s="23">
        <v>1</v>
      </c>
      <c r="Q1823" s="19">
        <f t="shared" si="459"/>
        <v>-115</v>
      </c>
      <c r="R1823" s="19">
        <f t="shared" si="460"/>
        <v>-115</v>
      </c>
      <c r="S1823" s="5">
        <f t="shared" si="465"/>
        <v>0</v>
      </c>
      <c r="T1823" s="5">
        <f t="shared" si="466"/>
        <v>0</v>
      </c>
      <c r="U1823" s="5">
        <f t="shared" si="464"/>
        <v>0</v>
      </c>
      <c r="V1823" s="24">
        <v>0</v>
      </c>
      <c r="W1823" s="12">
        <f t="shared" si="462"/>
        <v>-14621.1</v>
      </c>
      <c r="X1823" s="12">
        <f t="shared" si="463"/>
        <v>-19031.350000000002</v>
      </c>
      <c r="Y1823" s="12">
        <f t="shared" si="467"/>
        <v>-33652.450000000004</v>
      </c>
      <c r="Z1823" s="75"/>
      <c r="AA1823" s="25">
        <f t="shared" si="461"/>
        <v>0</v>
      </c>
      <c r="AB1823" s="214"/>
      <c r="AC1823" s="214"/>
      <c r="AD1823" s="214"/>
      <c r="AE1823" s="128">
        <v>-1</v>
      </c>
      <c r="AF1823" s="128" t="s">
        <v>6579</v>
      </c>
      <c r="AG1823" s="75"/>
      <c r="AH1823" s="22" t="s">
        <v>93</v>
      </c>
      <c r="AI1823" s="26"/>
      <c r="AJ1823" s="22" t="s">
        <v>2999</v>
      </c>
    </row>
    <row r="1824" spans="1:36" x14ac:dyDescent="0.2">
      <c r="A1824" s="5">
        <v>1832</v>
      </c>
      <c r="B1824" s="46">
        <v>331010160435</v>
      </c>
      <c r="C1824" s="47">
        <v>420501401719</v>
      </c>
      <c r="D1824" s="52" t="s">
        <v>3316</v>
      </c>
      <c r="E1824" s="50" t="s">
        <v>2536</v>
      </c>
      <c r="F1824" s="50" t="s">
        <v>2450</v>
      </c>
      <c r="G1824" s="49" t="s">
        <v>49</v>
      </c>
      <c r="H1824" s="49"/>
      <c r="I1824" s="50" t="s">
        <v>3317</v>
      </c>
      <c r="J1824" s="46">
        <v>704210</v>
      </c>
      <c r="K1824" s="51"/>
      <c r="L1824" s="50"/>
      <c r="M1824" s="50">
        <v>3897</v>
      </c>
      <c r="N1824" s="50"/>
      <c r="O1824" s="23">
        <v>1</v>
      </c>
      <c r="P1824" s="23">
        <v>1</v>
      </c>
      <c r="Q1824" s="19">
        <f t="shared" si="459"/>
        <v>-3897</v>
      </c>
      <c r="R1824" s="19">
        <f t="shared" si="460"/>
        <v>-3897</v>
      </c>
      <c r="S1824" s="5">
        <f t="shared" si="465"/>
        <v>0</v>
      </c>
      <c r="T1824" s="5">
        <f t="shared" si="466"/>
        <v>0</v>
      </c>
      <c r="U1824" s="5">
        <f t="shared" si="464"/>
        <v>0</v>
      </c>
      <c r="V1824" s="24">
        <v>0</v>
      </c>
      <c r="W1824" s="12">
        <f t="shared" ref="W1824:W1887" si="468">IF( OR(AH1824="респ.бюджет",AH1824="гор.бюджет",AH1824="обл.бюджет"),vod_b,IF(AH1824="район",vod_r,IF(AH1824="талсуат",vod_tal,IF(AH1824="коммунал.хоз-во",vod_kom,vod))))*Q1824</f>
        <v>-495464.58</v>
      </c>
      <c r="X1824" s="12">
        <f t="shared" ref="X1824:X1887" si="469">IF( OR(AH1824="респ.бюджет",AH1824="гор.бюджет",AH1824="обл.бюджет"),kan_b,IF(AH1824="район",kan_r,IF(AH1824="талсуат",kan_tal,IF(AH1824="коммунал.хоз-во",kan_kom,kan))))*R1824</f>
        <v>-644914.53</v>
      </c>
      <c r="Y1824" s="12">
        <f t="shared" si="467"/>
        <v>-1140379.1100000001</v>
      </c>
      <c r="Z1824" s="52"/>
      <c r="AA1824" s="25">
        <f t="shared" si="461"/>
        <v>0</v>
      </c>
      <c r="AB1824" s="25"/>
      <c r="AC1824" s="25"/>
      <c r="AD1824" s="25"/>
      <c r="AE1824" s="42"/>
      <c r="AF1824" s="24"/>
      <c r="AG1824" s="50"/>
      <c r="AH1824" s="22" t="s">
        <v>292</v>
      </c>
      <c r="AI1824" s="26"/>
      <c r="AJ1824" s="22" t="s">
        <v>2999</v>
      </c>
    </row>
    <row r="1825" spans="1:36" x14ac:dyDescent="0.2">
      <c r="A1825" s="5">
        <v>1833</v>
      </c>
      <c r="B1825" s="46">
        <v>330100240282</v>
      </c>
      <c r="C1825" s="47">
        <v>90741006015</v>
      </c>
      <c r="D1825" s="52" t="s">
        <v>3318</v>
      </c>
      <c r="E1825" s="50" t="s">
        <v>3319</v>
      </c>
      <c r="F1825" s="50" t="s">
        <v>2450</v>
      </c>
      <c r="G1825" s="49">
        <v>20</v>
      </c>
      <c r="H1825" s="49">
        <v>2</v>
      </c>
      <c r="I1825" s="50">
        <v>29923401</v>
      </c>
      <c r="J1825" s="46">
        <v>57915461</v>
      </c>
      <c r="K1825" s="51"/>
      <c r="L1825" s="50"/>
      <c r="M1825" s="22">
        <v>727</v>
      </c>
      <c r="N1825" s="22"/>
      <c r="O1825" s="23">
        <v>1</v>
      </c>
      <c r="P1825" s="31">
        <v>0</v>
      </c>
      <c r="Q1825" s="19">
        <f t="shared" si="459"/>
        <v>-727</v>
      </c>
      <c r="R1825" s="19">
        <f t="shared" si="460"/>
        <v>0</v>
      </c>
      <c r="S1825" s="5">
        <f t="shared" si="465"/>
        <v>0</v>
      </c>
      <c r="T1825" s="5">
        <f t="shared" si="466"/>
        <v>0</v>
      </c>
      <c r="U1825" s="5">
        <f t="shared" si="464"/>
        <v>0</v>
      </c>
      <c r="V1825" s="24">
        <v>0</v>
      </c>
      <c r="W1825" s="12">
        <f t="shared" si="468"/>
        <v>-92430.78</v>
      </c>
      <c r="X1825" s="12">
        <f t="shared" si="469"/>
        <v>0</v>
      </c>
      <c r="Y1825" s="12">
        <f t="shared" si="467"/>
        <v>-92430.78</v>
      </c>
      <c r="Z1825" s="52"/>
      <c r="AA1825" s="25">
        <f t="shared" si="461"/>
        <v>-727</v>
      </c>
      <c r="AB1825" s="25"/>
      <c r="AC1825" s="25"/>
      <c r="AD1825" s="25"/>
      <c r="AE1825" s="24">
        <v>1</v>
      </c>
      <c r="AF1825" s="24"/>
      <c r="AG1825" s="50"/>
      <c r="AH1825" s="22" t="s">
        <v>292</v>
      </c>
      <c r="AI1825" s="26"/>
      <c r="AJ1825" s="22" t="s">
        <v>2999</v>
      </c>
    </row>
    <row r="1826" spans="1:36" x14ac:dyDescent="0.2">
      <c r="A1826" s="5">
        <v>1834</v>
      </c>
      <c r="B1826" s="46">
        <v>330100240282</v>
      </c>
      <c r="C1826" s="47">
        <v>90741006015</v>
      </c>
      <c r="D1826" s="52" t="s">
        <v>3318</v>
      </c>
      <c r="E1826" s="50" t="s">
        <v>3319</v>
      </c>
      <c r="F1826" s="50" t="s">
        <v>2450</v>
      </c>
      <c r="G1826" s="49">
        <v>20</v>
      </c>
      <c r="H1826" s="49">
        <v>2</v>
      </c>
      <c r="I1826" s="46">
        <v>1011133331908</v>
      </c>
      <c r="J1826" s="46">
        <v>57915463</v>
      </c>
      <c r="K1826" s="51"/>
      <c r="L1826" s="50"/>
      <c r="M1826" s="22">
        <v>1812</v>
      </c>
      <c r="N1826" s="22"/>
      <c r="O1826" s="23">
        <v>1</v>
      </c>
      <c r="P1826" s="23">
        <v>1</v>
      </c>
      <c r="Q1826" s="19">
        <f t="shared" si="459"/>
        <v>-1812</v>
      </c>
      <c r="R1826" s="19">
        <f t="shared" si="460"/>
        <v>-1812</v>
      </c>
      <c r="S1826" s="5">
        <f t="shared" si="465"/>
        <v>0</v>
      </c>
      <c r="T1826" s="5">
        <f t="shared" si="466"/>
        <v>0</v>
      </c>
      <c r="U1826" s="5">
        <f t="shared" si="464"/>
        <v>0</v>
      </c>
      <c r="V1826" s="24">
        <v>0</v>
      </c>
      <c r="W1826" s="12">
        <f t="shared" si="468"/>
        <v>-230377.68</v>
      </c>
      <c r="X1826" s="12">
        <f t="shared" si="469"/>
        <v>-299867.88</v>
      </c>
      <c r="Y1826" s="12">
        <f t="shared" si="467"/>
        <v>-530245.56000000006</v>
      </c>
      <c r="Z1826" s="52"/>
      <c r="AA1826" s="25">
        <f t="shared" si="461"/>
        <v>0</v>
      </c>
      <c r="AB1826" s="25"/>
      <c r="AC1826" s="25"/>
      <c r="AD1826" s="25"/>
      <c r="AE1826" s="24">
        <v>1</v>
      </c>
      <c r="AF1826" s="24"/>
      <c r="AG1826" s="50"/>
      <c r="AH1826" s="22" t="s">
        <v>292</v>
      </c>
      <c r="AI1826" s="26"/>
      <c r="AJ1826" s="22" t="s">
        <v>2999</v>
      </c>
    </row>
    <row r="1827" spans="1:36" x14ac:dyDescent="0.2">
      <c r="A1827" s="5">
        <v>1835</v>
      </c>
      <c r="B1827" s="46">
        <v>330100240282</v>
      </c>
      <c r="C1827" s="47">
        <v>90741006015</v>
      </c>
      <c r="D1827" s="52" t="s">
        <v>3318</v>
      </c>
      <c r="E1827" s="50" t="s">
        <v>3319</v>
      </c>
      <c r="F1827" s="50" t="s">
        <v>2450</v>
      </c>
      <c r="G1827" s="49">
        <v>20</v>
      </c>
      <c r="H1827" s="49">
        <v>2</v>
      </c>
      <c r="I1827" s="50">
        <v>30609610</v>
      </c>
      <c r="J1827" s="46">
        <v>57908225</v>
      </c>
      <c r="K1827" s="51"/>
      <c r="L1827" s="50"/>
      <c r="M1827" s="22">
        <v>599</v>
      </c>
      <c r="N1827" s="22"/>
      <c r="O1827" s="23">
        <v>1</v>
      </c>
      <c r="P1827" s="23">
        <v>1</v>
      </c>
      <c r="Q1827" s="19">
        <f t="shared" si="459"/>
        <v>-599</v>
      </c>
      <c r="R1827" s="19">
        <f t="shared" si="460"/>
        <v>-599</v>
      </c>
      <c r="S1827" s="5">
        <f t="shared" si="465"/>
        <v>0</v>
      </c>
      <c r="T1827" s="5">
        <f t="shared" si="466"/>
        <v>0</v>
      </c>
      <c r="U1827" s="5">
        <f t="shared" si="464"/>
        <v>0</v>
      </c>
      <c r="V1827" s="24">
        <v>0</v>
      </c>
      <c r="W1827" s="12">
        <f t="shared" si="468"/>
        <v>-76156.86</v>
      </c>
      <c r="X1827" s="12">
        <f t="shared" si="469"/>
        <v>-99128.510000000009</v>
      </c>
      <c r="Y1827" s="12">
        <f t="shared" si="467"/>
        <v>-175285.37</v>
      </c>
      <c r="Z1827" s="52"/>
      <c r="AA1827" s="25">
        <f t="shared" si="461"/>
        <v>0</v>
      </c>
      <c r="AB1827" s="25"/>
      <c r="AC1827" s="25"/>
      <c r="AD1827" s="25"/>
      <c r="AE1827" s="24">
        <v>1</v>
      </c>
      <c r="AF1827" s="24"/>
      <c r="AG1827" s="50"/>
      <c r="AH1827" s="22" t="s">
        <v>292</v>
      </c>
      <c r="AI1827" s="26"/>
      <c r="AJ1827" s="22" t="s">
        <v>2999</v>
      </c>
    </row>
    <row r="1828" spans="1:36" x14ac:dyDescent="0.2">
      <c r="A1828" s="5">
        <v>1836</v>
      </c>
      <c r="B1828" s="46">
        <v>331000047130</v>
      </c>
      <c r="C1828" s="47">
        <v>991040001575</v>
      </c>
      <c r="D1828" s="52" t="s">
        <v>3320</v>
      </c>
      <c r="E1828" s="50" t="s">
        <v>3321</v>
      </c>
      <c r="F1828" s="50" t="s">
        <v>1560</v>
      </c>
      <c r="G1828" s="49" t="s">
        <v>3322</v>
      </c>
      <c r="H1828" s="49" t="s">
        <v>3323</v>
      </c>
      <c r="I1828" s="50">
        <v>12940685</v>
      </c>
      <c r="J1828" s="46">
        <v>5677481</v>
      </c>
      <c r="K1828" s="51"/>
      <c r="L1828" s="50"/>
      <c r="M1828" s="50">
        <v>3553</v>
      </c>
      <c r="N1828" s="50"/>
      <c r="O1828" s="23">
        <v>1</v>
      </c>
      <c r="P1828" s="23">
        <v>1</v>
      </c>
      <c r="Q1828" s="19">
        <f t="shared" si="459"/>
        <v>-3553</v>
      </c>
      <c r="R1828" s="19">
        <f t="shared" si="460"/>
        <v>-3553</v>
      </c>
      <c r="S1828" s="5">
        <f t="shared" si="465"/>
        <v>0</v>
      </c>
      <c r="T1828" s="5">
        <f t="shared" si="466"/>
        <v>0</v>
      </c>
      <c r="U1828" s="5">
        <f t="shared" si="464"/>
        <v>0</v>
      </c>
      <c r="V1828" s="24">
        <v>0</v>
      </c>
      <c r="W1828" s="12">
        <f t="shared" si="468"/>
        <v>-451728.42</v>
      </c>
      <c r="X1828" s="12">
        <f t="shared" si="469"/>
        <v>-587985.97000000009</v>
      </c>
      <c r="Y1828" s="12">
        <f t="shared" si="467"/>
        <v>-1039714.3900000001</v>
      </c>
      <c r="Z1828" s="52"/>
      <c r="AA1828" s="25">
        <f t="shared" si="461"/>
        <v>0</v>
      </c>
      <c r="AB1828" s="25"/>
      <c r="AC1828" s="25"/>
      <c r="AD1828" s="25"/>
      <c r="AE1828" s="24">
        <v>1</v>
      </c>
      <c r="AF1828" s="24"/>
      <c r="AG1828" s="50"/>
      <c r="AH1828" s="22" t="s">
        <v>292</v>
      </c>
      <c r="AI1828" s="26"/>
      <c r="AJ1828" s="22" t="s">
        <v>2999</v>
      </c>
    </row>
    <row r="1829" spans="1:36" x14ac:dyDescent="0.2">
      <c r="A1829" s="5">
        <v>1837</v>
      </c>
      <c r="B1829" s="46">
        <v>331000047130</v>
      </c>
      <c r="C1829" s="47">
        <v>991040001575</v>
      </c>
      <c r="D1829" s="109" t="s">
        <v>3324</v>
      </c>
      <c r="E1829" s="50" t="s">
        <v>3321</v>
      </c>
      <c r="F1829" s="50" t="s">
        <v>1560</v>
      </c>
      <c r="G1829" s="49" t="s">
        <v>3322</v>
      </c>
      <c r="H1829" s="49"/>
      <c r="I1829" s="129">
        <v>13763416</v>
      </c>
      <c r="J1829" s="129">
        <v>5677484</v>
      </c>
      <c r="K1829" s="51"/>
      <c r="L1829" s="109"/>
      <c r="M1829" s="109">
        <v>2023</v>
      </c>
      <c r="N1829" s="109"/>
      <c r="O1829" s="23">
        <v>1</v>
      </c>
      <c r="P1829" s="23">
        <v>1</v>
      </c>
      <c r="Q1829" s="19">
        <f t="shared" si="459"/>
        <v>-2023</v>
      </c>
      <c r="R1829" s="19">
        <f t="shared" si="460"/>
        <v>-2023</v>
      </c>
      <c r="S1829" s="5">
        <f t="shared" si="465"/>
        <v>0</v>
      </c>
      <c r="T1829" s="5">
        <f t="shared" si="466"/>
        <v>0</v>
      </c>
      <c r="U1829" s="5">
        <f t="shared" si="464"/>
        <v>0</v>
      </c>
      <c r="V1829" s="24">
        <v>0</v>
      </c>
      <c r="W1829" s="12">
        <f t="shared" si="468"/>
        <v>-257204.22</v>
      </c>
      <c r="X1829" s="12">
        <f t="shared" si="469"/>
        <v>-334786.27</v>
      </c>
      <c r="Y1829" s="12">
        <f t="shared" si="467"/>
        <v>-591990.49</v>
      </c>
      <c r="Z1829" s="52"/>
      <c r="AA1829" s="25">
        <f t="shared" si="461"/>
        <v>0</v>
      </c>
      <c r="AB1829" s="25"/>
      <c r="AC1829" s="25"/>
      <c r="AD1829" s="25"/>
      <c r="AE1829" s="24">
        <v>1</v>
      </c>
      <c r="AF1829" s="24"/>
      <c r="AG1829" s="109"/>
      <c r="AH1829" s="22" t="s">
        <v>292</v>
      </c>
      <c r="AI1829" s="26"/>
      <c r="AJ1829" s="22" t="s">
        <v>2999</v>
      </c>
    </row>
    <row r="1830" spans="1:36" x14ac:dyDescent="0.2">
      <c r="A1830" s="5">
        <v>1838</v>
      </c>
      <c r="B1830" s="46">
        <v>331000044212</v>
      </c>
      <c r="C1830" s="146">
        <v>990840003865</v>
      </c>
      <c r="D1830" s="109" t="s">
        <v>3325</v>
      </c>
      <c r="E1830" s="50" t="s">
        <v>3326</v>
      </c>
      <c r="F1830" s="50" t="s">
        <v>123</v>
      </c>
      <c r="G1830" s="49">
        <v>121</v>
      </c>
      <c r="H1830" s="49"/>
      <c r="I1830" s="129">
        <v>11192889</v>
      </c>
      <c r="J1830" s="129">
        <v>52628</v>
      </c>
      <c r="K1830" s="51"/>
      <c r="L1830" s="109"/>
      <c r="M1830" s="22">
        <v>1193</v>
      </c>
      <c r="N1830" s="22"/>
      <c r="O1830" s="23">
        <v>1</v>
      </c>
      <c r="P1830" s="31">
        <v>0</v>
      </c>
      <c r="Q1830" s="19">
        <f t="shared" si="459"/>
        <v>-1193</v>
      </c>
      <c r="R1830" s="19">
        <f t="shared" si="460"/>
        <v>0</v>
      </c>
      <c r="S1830" s="5">
        <f t="shared" si="465"/>
        <v>0</v>
      </c>
      <c r="T1830" s="5">
        <f t="shared" si="466"/>
        <v>0</v>
      </c>
      <c r="U1830" s="5">
        <f t="shared" si="464"/>
        <v>0</v>
      </c>
      <c r="V1830" s="24">
        <v>0</v>
      </c>
      <c r="W1830" s="12">
        <f t="shared" si="468"/>
        <v>-151678.01999999999</v>
      </c>
      <c r="X1830" s="12">
        <f t="shared" si="469"/>
        <v>0</v>
      </c>
      <c r="Y1830" s="12">
        <f t="shared" si="467"/>
        <v>-151678.01999999999</v>
      </c>
      <c r="Z1830" s="52"/>
      <c r="AA1830" s="25">
        <f t="shared" si="461"/>
        <v>-1193</v>
      </c>
      <c r="AB1830" s="25"/>
      <c r="AC1830" s="25"/>
      <c r="AD1830" s="25"/>
      <c r="AE1830" s="24">
        <v>1</v>
      </c>
      <c r="AF1830" s="24"/>
      <c r="AG1830" s="109"/>
      <c r="AH1830" s="22" t="s">
        <v>93</v>
      </c>
      <c r="AI1830" s="26"/>
      <c r="AJ1830" s="22" t="s">
        <v>2999</v>
      </c>
    </row>
    <row r="1831" spans="1:36" x14ac:dyDescent="0.2">
      <c r="A1831" s="5">
        <v>1839</v>
      </c>
      <c r="B1831" s="59">
        <v>331000038999</v>
      </c>
      <c r="C1831" s="125">
        <v>130640019642</v>
      </c>
      <c r="D1831" s="75" t="s">
        <v>3327</v>
      </c>
      <c r="E1831" s="52" t="s">
        <v>3328</v>
      </c>
      <c r="F1831" s="52" t="s">
        <v>155</v>
      </c>
      <c r="G1831" s="58">
        <v>23</v>
      </c>
      <c r="H1831" s="58"/>
      <c r="I1831" s="52">
        <v>30329254</v>
      </c>
      <c r="J1831" s="52">
        <v>57908444</v>
      </c>
      <c r="K1831" s="51"/>
      <c r="L1831" s="109"/>
      <c r="M1831" s="22">
        <v>1123</v>
      </c>
      <c r="N1831" s="22"/>
      <c r="O1831" s="23">
        <v>1</v>
      </c>
      <c r="P1831" s="31">
        <v>0</v>
      </c>
      <c r="Q1831" s="19">
        <f t="shared" si="459"/>
        <v>-1123</v>
      </c>
      <c r="R1831" s="19">
        <f t="shared" si="460"/>
        <v>0</v>
      </c>
      <c r="S1831" s="5">
        <f t="shared" si="465"/>
        <v>0</v>
      </c>
      <c r="T1831" s="5">
        <f t="shared" si="466"/>
        <v>0</v>
      </c>
      <c r="U1831" s="5">
        <f t="shared" si="464"/>
        <v>0</v>
      </c>
      <c r="V1831" s="24">
        <v>0</v>
      </c>
      <c r="W1831" s="12">
        <f t="shared" si="468"/>
        <v>-142778.22</v>
      </c>
      <c r="X1831" s="12">
        <f t="shared" si="469"/>
        <v>0</v>
      </c>
      <c r="Y1831" s="12">
        <f t="shared" si="467"/>
        <v>-142778.22</v>
      </c>
      <c r="Z1831" s="67"/>
      <c r="AA1831" s="25">
        <f t="shared" si="461"/>
        <v>-1123</v>
      </c>
      <c r="AB1831" s="25"/>
      <c r="AC1831" s="25"/>
      <c r="AD1831" s="25"/>
      <c r="AE1831" s="24">
        <v>1</v>
      </c>
      <c r="AF1831" s="24"/>
      <c r="AG1831" s="109"/>
      <c r="AH1831" s="22" t="s">
        <v>292</v>
      </c>
      <c r="AI1831" s="26"/>
      <c r="AJ1831" s="22" t="s">
        <v>2999</v>
      </c>
    </row>
    <row r="1832" spans="1:36" x14ac:dyDescent="0.2">
      <c r="A1832" s="5">
        <v>1840</v>
      </c>
      <c r="B1832" s="46">
        <v>600420401856</v>
      </c>
      <c r="C1832" s="47">
        <v>140240008476</v>
      </c>
      <c r="D1832" s="52" t="s">
        <v>3329</v>
      </c>
      <c r="E1832" s="50" t="s">
        <v>3330</v>
      </c>
      <c r="F1832" s="50" t="s">
        <v>2788</v>
      </c>
      <c r="G1832" s="49" t="s">
        <v>2485</v>
      </c>
      <c r="H1832" s="49"/>
      <c r="I1832" s="52">
        <v>31706152</v>
      </c>
      <c r="J1832" s="52">
        <v>58172711</v>
      </c>
      <c r="K1832" s="51"/>
      <c r="L1832" s="109"/>
      <c r="M1832" s="22">
        <v>365</v>
      </c>
      <c r="N1832" s="22"/>
      <c r="O1832" s="23">
        <v>1</v>
      </c>
      <c r="P1832" s="31">
        <v>0</v>
      </c>
      <c r="Q1832" s="19">
        <f t="shared" si="459"/>
        <v>-365</v>
      </c>
      <c r="R1832" s="19">
        <f t="shared" si="460"/>
        <v>0</v>
      </c>
      <c r="S1832" s="5">
        <f t="shared" si="465"/>
        <v>0</v>
      </c>
      <c r="T1832" s="5">
        <f t="shared" si="466"/>
        <v>0</v>
      </c>
      <c r="U1832" s="5">
        <f t="shared" si="464"/>
        <v>0</v>
      </c>
      <c r="V1832" s="24">
        <v>0</v>
      </c>
      <c r="W1832" s="12">
        <f t="shared" si="468"/>
        <v>-46406.1</v>
      </c>
      <c r="X1832" s="12">
        <f t="shared" si="469"/>
        <v>0</v>
      </c>
      <c r="Y1832" s="12">
        <f t="shared" si="467"/>
        <v>-46406.1</v>
      </c>
      <c r="Z1832" s="52"/>
      <c r="AA1832" s="25">
        <f t="shared" si="461"/>
        <v>-365</v>
      </c>
      <c r="AB1832" s="25"/>
      <c r="AC1832" s="25"/>
      <c r="AD1832" s="25"/>
      <c r="AE1832" s="24">
        <v>1</v>
      </c>
      <c r="AF1832" s="24"/>
      <c r="AG1832" s="109"/>
      <c r="AH1832" s="22" t="s">
        <v>292</v>
      </c>
      <c r="AI1832" s="26"/>
      <c r="AJ1832" s="22" t="s">
        <v>2999</v>
      </c>
    </row>
    <row r="1833" spans="1:36" x14ac:dyDescent="0.2">
      <c r="A1833" s="5">
        <v>1841</v>
      </c>
      <c r="B1833" s="46"/>
      <c r="C1833" s="47">
        <v>130840020128</v>
      </c>
      <c r="D1833" s="52" t="s">
        <v>3331</v>
      </c>
      <c r="E1833" s="50" t="s">
        <v>3332</v>
      </c>
      <c r="F1833" s="50" t="s">
        <v>3008</v>
      </c>
      <c r="G1833" s="49">
        <v>113</v>
      </c>
      <c r="H1833" s="49" t="s">
        <v>134</v>
      </c>
      <c r="I1833" s="52">
        <v>31889549</v>
      </c>
      <c r="J1833" s="52">
        <v>57906193</v>
      </c>
      <c r="K1833" s="51"/>
      <c r="L1833" s="109"/>
      <c r="M1833" s="109">
        <v>449</v>
      </c>
      <c r="N1833" s="109"/>
      <c r="O1833" s="23">
        <v>1</v>
      </c>
      <c r="P1833" s="23">
        <v>1</v>
      </c>
      <c r="Q1833" s="19">
        <f t="shared" si="459"/>
        <v>-449</v>
      </c>
      <c r="R1833" s="19">
        <f t="shared" si="460"/>
        <v>-449</v>
      </c>
      <c r="S1833" s="5">
        <f t="shared" si="465"/>
        <v>0</v>
      </c>
      <c r="T1833" s="5">
        <f t="shared" si="466"/>
        <v>0</v>
      </c>
      <c r="U1833" s="5">
        <f t="shared" si="464"/>
        <v>0</v>
      </c>
      <c r="V1833" s="24">
        <v>0</v>
      </c>
      <c r="W1833" s="12">
        <f t="shared" si="468"/>
        <v>-57085.86</v>
      </c>
      <c r="X1833" s="12">
        <f t="shared" si="469"/>
        <v>-74305.010000000009</v>
      </c>
      <c r="Y1833" s="12">
        <f t="shared" si="467"/>
        <v>-131390.87</v>
      </c>
      <c r="Z1833" s="52"/>
      <c r="AA1833" s="25">
        <f t="shared" si="461"/>
        <v>0</v>
      </c>
      <c r="AB1833" s="25"/>
      <c r="AC1833" s="25"/>
      <c r="AD1833" s="25"/>
      <c r="AE1833" s="24">
        <v>1</v>
      </c>
      <c r="AF1833" s="24"/>
      <c r="AG1833" s="109"/>
      <c r="AH1833" s="22" t="s">
        <v>292</v>
      </c>
      <c r="AI1833" s="26"/>
      <c r="AJ1833" s="22" t="s">
        <v>2999</v>
      </c>
    </row>
    <row r="1834" spans="1:36" x14ac:dyDescent="0.2">
      <c r="A1834" s="5">
        <v>1842</v>
      </c>
      <c r="B1834" s="46"/>
      <c r="C1834" s="47">
        <v>130840020128</v>
      </c>
      <c r="D1834" s="52" t="s">
        <v>3331</v>
      </c>
      <c r="E1834" s="50" t="s">
        <v>3332</v>
      </c>
      <c r="F1834" s="50" t="s">
        <v>3008</v>
      </c>
      <c r="G1834" s="49">
        <v>113</v>
      </c>
      <c r="H1834" s="49" t="s">
        <v>134</v>
      </c>
      <c r="I1834" s="52">
        <v>31718828</v>
      </c>
      <c r="J1834" s="96">
        <v>57906192</v>
      </c>
      <c r="K1834" s="51"/>
      <c r="L1834" s="109"/>
      <c r="M1834" s="109">
        <v>146</v>
      </c>
      <c r="N1834" s="109"/>
      <c r="O1834" s="23">
        <v>1</v>
      </c>
      <c r="P1834" s="23">
        <v>1</v>
      </c>
      <c r="Q1834" s="19">
        <f t="shared" si="459"/>
        <v>-146</v>
      </c>
      <c r="R1834" s="19">
        <f t="shared" si="460"/>
        <v>-146</v>
      </c>
      <c r="S1834" s="5">
        <f t="shared" si="465"/>
        <v>0</v>
      </c>
      <c r="T1834" s="5">
        <f t="shared" si="466"/>
        <v>0</v>
      </c>
      <c r="U1834" s="5">
        <f t="shared" si="464"/>
        <v>0</v>
      </c>
      <c r="V1834" s="24">
        <v>0</v>
      </c>
      <c r="W1834" s="12">
        <f t="shared" si="468"/>
        <v>-18562.439999999999</v>
      </c>
      <c r="X1834" s="12">
        <f t="shared" si="469"/>
        <v>-24161.54</v>
      </c>
      <c r="Y1834" s="12">
        <f t="shared" si="467"/>
        <v>-42723.979999999996</v>
      </c>
      <c r="Z1834" s="52"/>
      <c r="AA1834" s="25">
        <f t="shared" si="461"/>
        <v>0</v>
      </c>
      <c r="AB1834" s="25"/>
      <c r="AC1834" s="25"/>
      <c r="AD1834" s="25"/>
      <c r="AE1834" s="24">
        <v>1</v>
      </c>
      <c r="AF1834" s="24"/>
      <c r="AG1834" s="109"/>
      <c r="AH1834" s="22" t="s">
        <v>292</v>
      </c>
      <c r="AI1834" s="26"/>
      <c r="AJ1834" s="22" t="s">
        <v>2999</v>
      </c>
    </row>
    <row r="1835" spans="1:36" x14ac:dyDescent="0.2">
      <c r="A1835" s="5">
        <v>1843</v>
      </c>
      <c r="B1835" s="59">
        <v>331000003501</v>
      </c>
      <c r="C1835" s="82">
        <v>91140017294</v>
      </c>
      <c r="D1835" s="52" t="s">
        <v>3333</v>
      </c>
      <c r="E1835" s="52" t="s">
        <v>3334</v>
      </c>
      <c r="F1835" s="52"/>
      <c r="G1835" s="58"/>
      <c r="H1835" s="58"/>
      <c r="I1835" s="96">
        <v>16092117</v>
      </c>
      <c r="J1835" s="52">
        <v>58172382</v>
      </c>
      <c r="K1835" s="51"/>
      <c r="L1835" s="109"/>
      <c r="M1835" s="109">
        <v>1936</v>
      </c>
      <c r="N1835" s="109"/>
      <c r="O1835" s="23">
        <v>1</v>
      </c>
      <c r="P1835" s="23">
        <v>1</v>
      </c>
      <c r="Q1835" s="19">
        <f t="shared" si="459"/>
        <v>-1936</v>
      </c>
      <c r="R1835" s="19">
        <f t="shared" si="460"/>
        <v>-1936</v>
      </c>
      <c r="S1835" s="5">
        <f t="shared" si="465"/>
        <v>0</v>
      </c>
      <c r="T1835" s="5">
        <f t="shared" si="466"/>
        <v>0</v>
      </c>
      <c r="U1835" s="5">
        <f t="shared" si="464"/>
        <v>0</v>
      </c>
      <c r="V1835" s="24">
        <v>0</v>
      </c>
      <c r="W1835" s="12">
        <f t="shared" si="468"/>
        <v>-246143.04</v>
      </c>
      <c r="X1835" s="12">
        <f t="shared" si="469"/>
        <v>-320388.64</v>
      </c>
      <c r="Y1835" s="12">
        <f t="shared" si="467"/>
        <v>-566531.68000000005</v>
      </c>
      <c r="Z1835" s="52"/>
      <c r="AA1835" s="25">
        <f t="shared" si="461"/>
        <v>0</v>
      </c>
      <c r="AB1835" s="25"/>
      <c r="AC1835" s="25"/>
      <c r="AD1835" s="25"/>
      <c r="AE1835" s="24"/>
      <c r="AF1835" s="24"/>
      <c r="AG1835" s="109"/>
      <c r="AH1835" s="22" t="s">
        <v>292</v>
      </c>
      <c r="AI1835" s="26"/>
      <c r="AJ1835" s="22" t="s">
        <v>2999</v>
      </c>
    </row>
    <row r="1836" spans="1:36" x14ac:dyDescent="0.2">
      <c r="A1836" s="5">
        <v>1844</v>
      </c>
      <c r="B1836" s="59">
        <v>330100214170</v>
      </c>
      <c r="C1836" s="82">
        <v>20840001703</v>
      </c>
      <c r="D1836" s="73" t="s">
        <v>3335</v>
      </c>
      <c r="E1836" s="52" t="s">
        <v>3336</v>
      </c>
      <c r="F1836" s="52" t="s">
        <v>3029</v>
      </c>
      <c r="G1836" s="58">
        <v>43</v>
      </c>
      <c r="H1836" s="58"/>
      <c r="I1836" s="52">
        <v>112416</v>
      </c>
      <c r="J1836" s="52">
        <v>51347</v>
      </c>
      <c r="K1836" s="76"/>
      <c r="L1836" s="109"/>
      <c r="M1836" s="22">
        <v>57</v>
      </c>
      <c r="N1836" s="22"/>
      <c r="O1836" s="23">
        <v>1</v>
      </c>
      <c r="P1836" s="23">
        <v>1</v>
      </c>
      <c r="Q1836" s="19">
        <f t="shared" si="459"/>
        <v>-57</v>
      </c>
      <c r="R1836" s="19">
        <f t="shared" si="460"/>
        <v>-57</v>
      </c>
      <c r="S1836" s="5">
        <f t="shared" si="465"/>
        <v>0</v>
      </c>
      <c r="T1836" s="5">
        <f t="shared" si="466"/>
        <v>0</v>
      </c>
      <c r="U1836" s="5">
        <f t="shared" si="464"/>
        <v>0</v>
      </c>
      <c r="V1836" s="24">
        <v>0</v>
      </c>
      <c r="W1836" s="12">
        <f t="shared" si="468"/>
        <v>-7246.9800000000005</v>
      </c>
      <c r="X1836" s="12">
        <f t="shared" si="469"/>
        <v>-9432.93</v>
      </c>
      <c r="Y1836" s="12">
        <f t="shared" si="467"/>
        <v>-16679.91</v>
      </c>
      <c r="Z1836" s="52"/>
      <c r="AA1836" s="25">
        <f t="shared" si="461"/>
        <v>0</v>
      </c>
      <c r="AB1836" s="25"/>
      <c r="AC1836" s="25"/>
      <c r="AD1836" s="25"/>
      <c r="AE1836" s="24">
        <v>1</v>
      </c>
      <c r="AF1836" s="24"/>
      <c r="AG1836" s="109"/>
      <c r="AH1836" s="22" t="s">
        <v>292</v>
      </c>
      <c r="AI1836" s="26"/>
      <c r="AJ1836" s="22" t="s">
        <v>2999</v>
      </c>
    </row>
    <row r="1837" spans="1:36" x14ac:dyDescent="0.2">
      <c r="A1837" s="5">
        <v>1845</v>
      </c>
      <c r="B1837" s="59">
        <v>330100214170</v>
      </c>
      <c r="C1837" s="82">
        <v>20840001703</v>
      </c>
      <c r="D1837" s="73" t="s">
        <v>3335</v>
      </c>
      <c r="E1837" s="52" t="s">
        <v>3336</v>
      </c>
      <c r="F1837" s="52" t="s">
        <v>3029</v>
      </c>
      <c r="G1837" s="58">
        <v>43</v>
      </c>
      <c r="H1837" s="58"/>
      <c r="I1837" s="96">
        <v>5503080</v>
      </c>
      <c r="J1837" s="52"/>
      <c r="K1837" s="76"/>
      <c r="L1837" s="96"/>
      <c r="M1837" s="22">
        <v>41</v>
      </c>
      <c r="N1837" s="22"/>
      <c r="O1837" s="23">
        <v>1</v>
      </c>
      <c r="P1837" s="23">
        <v>1</v>
      </c>
      <c r="Q1837" s="19">
        <f t="shared" si="459"/>
        <v>-41</v>
      </c>
      <c r="R1837" s="19">
        <f t="shared" si="460"/>
        <v>-41</v>
      </c>
      <c r="S1837" s="5">
        <f t="shared" si="465"/>
        <v>0</v>
      </c>
      <c r="T1837" s="5">
        <f t="shared" si="466"/>
        <v>0</v>
      </c>
      <c r="U1837" s="5">
        <f t="shared" si="464"/>
        <v>0</v>
      </c>
      <c r="V1837" s="24">
        <v>0</v>
      </c>
      <c r="W1837" s="12">
        <f t="shared" si="468"/>
        <v>-5212.74</v>
      </c>
      <c r="X1837" s="12">
        <f t="shared" si="469"/>
        <v>-6785.09</v>
      </c>
      <c r="Y1837" s="12">
        <f t="shared" si="467"/>
        <v>-11997.83</v>
      </c>
      <c r="Z1837" s="52"/>
      <c r="AA1837" s="25">
        <f t="shared" si="461"/>
        <v>0</v>
      </c>
      <c r="AB1837" s="25"/>
      <c r="AC1837" s="25"/>
      <c r="AD1837" s="25"/>
      <c r="AE1837" s="24">
        <v>-1</v>
      </c>
      <c r="AF1837" s="24" t="s">
        <v>6605</v>
      </c>
      <c r="AG1837" s="96"/>
      <c r="AH1837" s="22" t="s">
        <v>292</v>
      </c>
      <c r="AI1837" s="26"/>
      <c r="AJ1837" s="22" t="s">
        <v>2999</v>
      </c>
    </row>
    <row r="1838" spans="1:36" x14ac:dyDescent="0.2">
      <c r="A1838" s="5">
        <v>1846</v>
      </c>
      <c r="B1838" s="59">
        <v>330100214170</v>
      </c>
      <c r="C1838" s="82">
        <v>20840001703</v>
      </c>
      <c r="D1838" s="73" t="s">
        <v>3335</v>
      </c>
      <c r="E1838" s="52" t="s">
        <v>3336</v>
      </c>
      <c r="F1838" s="52" t="s">
        <v>3029</v>
      </c>
      <c r="G1838" s="58">
        <v>43</v>
      </c>
      <c r="H1838" s="58"/>
      <c r="I1838" s="96">
        <v>1547691</v>
      </c>
      <c r="J1838" s="52"/>
      <c r="K1838" s="76"/>
      <c r="L1838" s="96"/>
      <c r="M1838" s="22">
        <v>191</v>
      </c>
      <c r="N1838" s="22"/>
      <c r="O1838" s="23">
        <v>1</v>
      </c>
      <c r="P1838" s="31">
        <v>1</v>
      </c>
      <c r="Q1838" s="19">
        <f t="shared" si="459"/>
        <v>-191</v>
      </c>
      <c r="R1838" s="19">
        <f t="shared" si="460"/>
        <v>-191</v>
      </c>
      <c r="S1838" s="5">
        <f t="shared" si="465"/>
        <v>0</v>
      </c>
      <c r="T1838" s="5">
        <f t="shared" si="466"/>
        <v>0</v>
      </c>
      <c r="U1838" s="5">
        <f t="shared" si="464"/>
        <v>0</v>
      </c>
      <c r="V1838" s="24">
        <v>0</v>
      </c>
      <c r="W1838" s="12">
        <f t="shared" si="468"/>
        <v>-24283.74</v>
      </c>
      <c r="X1838" s="12">
        <f t="shared" si="469"/>
        <v>-31608.59</v>
      </c>
      <c r="Y1838" s="12">
        <f t="shared" si="467"/>
        <v>-55892.33</v>
      </c>
      <c r="Z1838" s="52"/>
      <c r="AA1838" s="25">
        <f t="shared" si="461"/>
        <v>0</v>
      </c>
      <c r="AB1838" s="25"/>
      <c r="AC1838" s="25"/>
      <c r="AD1838" s="25"/>
      <c r="AE1838" s="24">
        <v>-1</v>
      </c>
      <c r="AF1838" s="24" t="s">
        <v>6605</v>
      </c>
      <c r="AG1838" s="96"/>
      <c r="AH1838" s="22" t="s">
        <v>292</v>
      </c>
      <c r="AI1838" s="26"/>
      <c r="AJ1838" s="22" t="s">
        <v>2999</v>
      </c>
    </row>
    <row r="1839" spans="1:36" x14ac:dyDescent="0.2">
      <c r="A1839" s="5">
        <v>1847</v>
      </c>
      <c r="B1839" s="59">
        <v>330100241772</v>
      </c>
      <c r="C1839" s="17">
        <v>90640011042</v>
      </c>
      <c r="D1839" s="52" t="s">
        <v>3337</v>
      </c>
      <c r="E1839" s="52" t="s">
        <v>3338</v>
      </c>
      <c r="F1839" s="52" t="s">
        <v>67</v>
      </c>
      <c r="G1839" s="58">
        <v>43</v>
      </c>
      <c r="H1839" s="58"/>
      <c r="I1839" s="50">
        <v>1012151226702</v>
      </c>
      <c r="J1839" s="50">
        <v>57906151</v>
      </c>
      <c r="K1839" s="51"/>
      <c r="L1839" s="109"/>
      <c r="M1839" s="22">
        <v>148</v>
      </c>
      <c r="N1839" s="22"/>
      <c r="O1839" s="23">
        <v>1</v>
      </c>
      <c r="P1839" s="23">
        <v>1</v>
      </c>
      <c r="Q1839" s="19">
        <f t="shared" si="459"/>
        <v>-148</v>
      </c>
      <c r="R1839" s="19">
        <f t="shared" si="460"/>
        <v>-148</v>
      </c>
      <c r="S1839" s="5">
        <f t="shared" si="465"/>
        <v>0</v>
      </c>
      <c r="T1839" s="5">
        <f t="shared" si="466"/>
        <v>0</v>
      </c>
      <c r="U1839" s="5">
        <f t="shared" si="464"/>
        <v>0</v>
      </c>
      <c r="V1839" s="24">
        <v>0</v>
      </c>
      <c r="W1839" s="12">
        <f t="shared" si="468"/>
        <v>-18816.72</v>
      </c>
      <c r="X1839" s="12">
        <f t="shared" si="469"/>
        <v>-24492.52</v>
      </c>
      <c r="Y1839" s="12">
        <f t="shared" si="467"/>
        <v>-43309.240000000005</v>
      </c>
      <c r="Z1839" s="52"/>
      <c r="AA1839" s="25">
        <f t="shared" si="461"/>
        <v>0</v>
      </c>
      <c r="AB1839" s="25"/>
      <c r="AC1839" s="25"/>
      <c r="AD1839" s="25"/>
      <c r="AE1839" s="24">
        <v>1</v>
      </c>
      <c r="AF1839" s="24"/>
      <c r="AG1839" s="109"/>
      <c r="AH1839" s="22" t="s">
        <v>292</v>
      </c>
      <c r="AI1839" s="26"/>
      <c r="AJ1839" s="22" t="s">
        <v>2999</v>
      </c>
    </row>
    <row r="1840" spans="1:36" x14ac:dyDescent="0.2">
      <c r="A1840" s="5">
        <v>1848</v>
      </c>
      <c r="B1840" s="59">
        <v>330120128217</v>
      </c>
      <c r="C1840" s="17">
        <v>580614402317</v>
      </c>
      <c r="D1840" s="52" t="s">
        <v>3339</v>
      </c>
      <c r="E1840" s="73" t="s">
        <v>3340</v>
      </c>
      <c r="F1840" s="73" t="s">
        <v>3341</v>
      </c>
      <c r="G1840" s="130">
        <v>149</v>
      </c>
      <c r="H1840" s="130"/>
      <c r="I1840" s="50">
        <v>17340129</v>
      </c>
      <c r="J1840" s="50">
        <v>743</v>
      </c>
      <c r="K1840" s="51"/>
      <c r="L1840" s="109"/>
      <c r="M1840" s="22">
        <v>810</v>
      </c>
      <c r="N1840" s="22"/>
      <c r="O1840" s="23">
        <v>1</v>
      </c>
      <c r="P1840" s="23">
        <v>1</v>
      </c>
      <c r="Q1840" s="19">
        <f t="shared" si="459"/>
        <v>-810</v>
      </c>
      <c r="R1840" s="19">
        <f t="shared" si="460"/>
        <v>-810</v>
      </c>
      <c r="S1840" s="5">
        <f t="shared" si="465"/>
        <v>0</v>
      </c>
      <c r="T1840" s="5">
        <f t="shared" si="466"/>
        <v>0</v>
      </c>
      <c r="U1840" s="5">
        <f t="shared" si="464"/>
        <v>0</v>
      </c>
      <c r="V1840" s="24">
        <v>0</v>
      </c>
      <c r="W1840" s="12">
        <f t="shared" si="468"/>
        <v>-102983.4</v>
      </c>
      <c r="X1840" s="12">
        <f t="shared" si="469"/>
        <v>-134046.9</v>
      </c>
      <c r="Y1840" s="12">
        <f t="shared" si="467"/>
        <v>-237030.3</v>
      </c>
      <c r="Z1840" s="52"/>
      <c r="AA1840" s="25">
        <f t="shared" si="461"/>
        <v>0</v>
      </c>
      <c r="AB1840" s="25"/>
      <c r="AC1840" s="25"/>
      <c r="AD1840" s="25"/>
      <c r="AE1840" s="24">
        <v>1</v>
      </c>
      <c r="AF1840" s="24"/>
      <c r="AG1840" s="109"/>
      <c r="AH1840" s="22" t="s">
        <v>292</v>
      </c>
      <c r="AI1840" s="26"/>
      <c r="AJ1840" s="22" t="s">
        <v>2999</v>
      </c>
    </row>
    <row r="1841" spans="1:36" x14ac:dyDescent="0.2">
      <c r="A1841" s="5">
        <v>1849</v>
      </c>
      <c r="B1841" s="59">
        <v>330100231060</v>
      </c>
      <c r="C1841" s="17">
        <v>60940005559</v>
      </c>
      <c r="D1841" s="52" t="s">
        <v>3342</v>
      </c>
      <c r="E1841" s="52" t="s">
        <v>3343</v>
      </c>
      <c r="F1841" s="52" t="s">
        <v>3048</v>
      </c>
      <c r="G1841" s="58">
        <v>141</v>
      </c>
      <c r="H1841" s="58" t="s">
        <v>198</v>
      </c>
      <c r="I1841" s="50">
        <v>31918053</v>
      </c>
      <c r="J1841" s="50">
        <v>57907847</v>
      </c>
      <c r="K1841" s="51"/>
      <c r="L1841" s="109"/>
      <c r="M1841" s="22">
        <v>1466</v>
      </c>
      <c r="N1841" s="22"/>
      <c r="O1841" s="23">
        <v>1</v>
      </c>
      <c r="P1841" s="23">
        <v>1</v>
      </c>
      <c r="Q1841" s="19">
        <f t="shared" si="459"/>
        <v>-1466</v>
      </c>
      <c r="R1841" s="19">
        <f t="shared" si="460"/>
        <v>-1466</v>
      </c>
      <c r="S1841" s="5">
        <f t="shared" si="465"/>
        <v>0</v>
      </c>
      <c r="T1841" s="5">
        <f t="shared" si="466"/>
        <v>0</v>
      </c>
      <c r="U1841" s="5">
        <f t="shared" si="464"/>
        <v>0</v>
      </c>
      <c r="V1841" s="24">
        <v>0</v>
      </c>
      <c r="W1841" s="12">
        <f t="shared" si="468"/>
        <v>-186387.24</v>
      </c>
      <c r="X1841" s="12">
        <f t="shared" si="469"/>
        <v>-242608.34000000003</v>
      </c>
      <c r="Y1841" s="12">
        <f t="shared" si="467"/>
        <v>-428995.58</v>
      </c>
      <c r="Z1841" s="52"/>
      <c r="AA1841" s="25">
        <f t="shared" si="461"/>
        <v>0</v>
      </c>
      <c r="AB1841" s="25"/>
      <c r="AC1841" s="25"/>
      <c r="AD1841" s="25"/>
      <c r="AE1841" s="24"/>
      <c r="AF1841" s="24"/>
      <c r="AG1841" s="109"/>
      <c r="AH1841" s="22" t="s">
        <v>292</v>
      </c>
      <c r="AI1841" s="26"/>
      <c r="AJ1841" s="22" t="s">
        <v>2999</v>
      </c>
    </row>
    <row r="1842" spans="1:36" x14ac:dyDescent="0.2">
      <c r="A1842" s="5">
        <v>1850</v>
      </c>
      <c r="B1842" s="59"/>
      <c r="C1842" s="17">
        <v>60940005559</v>
      </c>
      <c r="D1842" s="52" t="s">
        <v>3342</v>
      </c>
      <c r="E1842" s="52" t="s">
        <v>3343</v>
      </c>
      <c r="F1842" s="52" t="s">
        <v>3048</v>
      </c>
      <c r="G1842" s="58">
        <v>141</v>
      </c>
      <c r="H1842" s="58" t="s">
        <v>198</v>
      </c>
      <c r="I1842" s="50">
        <v>1015015181803</v>
      </c>
      <c r="J1842" s="50">
        <v>5530812</v>
      </c>
      <c r="K1842" s="51"/>
      <c r="L1842" s="109"/>
      <c r="M1842" s="22">
        <v>606</v>
      </c>
      <c r="N1842" s="22"/>
      <c r="O1842" s="23">
        <v>1</v>
      </c>
      <c r="P1842" s="23">
        <v>1</v>
      </c>
      <c r="Q1842" s="19">
        <f t="shared" si="459"/>
        <v>-606</v>
      </c>
      <c r="R1842" s="19">
        <f t="shared" si="460"/>
        <v>-606</v>
      </c>
      <c r="S1842" s="5">
        <f t="shared" si="465"/>
        <v>0</v>
      </c>
      <c r="T1842" s="5">
        <f t="shared" si="466"/>
        <v>0</v>
      </c>
      <c r="U1842" s="5">
        <f t="shared" si="464"/>
        <v>0</v>
      </c>
      <c r="V1842" s="24">
        <v>0</v>
      </c>
      <c r="W1842" s="12">
        <f t="shared" si="468"/>
        <v>-77046.84</v>
      </c>
      <c r="X1842" s="12">
        <f t="shared" si="469"/>
        <v>-100286.94</v>
      </c>
      <c r="Y1842" s="12">
        <f t="shared" si="467"/>
        <v>-177333.78</v>
      </c>
      <c r="Z1842" s="52"/>
      <c r="AA1842" s="25">
        <f t="shared" si="461"/>
        <v>0</v>
      </c>
      <c r="AB1842" s="25"/>
      <c r="AC1842" s="25"/>
      <c r="AD1842" s="25"/>
      <c r="AE1842" s="24">
        <v>1</v>
      </c>
      <c r="AF1842" s="24"/>
      <c r="AG1842" s="109"/>
      <c r="AH1842" s="22" t="s">
        <v>292</v>
      </c>
      <c r="AI1842" s="26"/>
      <c r="AJ1842" s="22" t="s">
        <v>2999</v>
      </c>
    </row>
    <row r="1843" spans="1:36" x14ac:dyDescent="0.2">
      <c r="A1843" s="5">
        <v>1851</v>
      </c>
      <c r="B1843" s="59">
        <v>331000002756</v>
      </c>
      <c r="C1843" s="17">
        <v>91040008757</v>
      </c>
      <c r="D1843" s="115" t="s">
        <v>3344</v>
      </c>
      <c r="E1843" s="52" t="s">
        <v>3345</v>
      </c>
      <c r="F1843" s="52" t="s">
        <v>72</v>
      </c>
      <c r="G1843" s="58" t="s">
        <v>49</v>
      </c>
      <c r="H1843" s="58"/>
      <c r="I1843" s="50">
        <v>10207443</v>
      </c>
      <c r="J1843" s="50">
        <v>58172381</v>
      </c>
      <c r="K1843" s="51"/>
      <c r="L1843" s="109"/>
      <c r="M1843" s="109">
        <v>725</v>
      </c>
      <c r="N1843" s="109"/>
      <c r="O1843" s="23">
        <v>1</v>
      </c>
      <c r="P1843" s="23">
        <v>1</v>
      </c>
      <c r="Q1843" s="19">
        <f t="shared" si="459"/>
        <v>-725</v>
      </c>
      <c r="R1843" s="19">
        <f t="shared" si="460"/>
        <v>-725</v>
      </c>
      <c r="S1843" s="5">
        <f t="shared" si="465"/>
        <v>0</v>
      </c>
      <c r="T1843" s="5">
        <f t="shared" si="466"/>
        <v>0</v>
      </c>
      <c r="U1843" s="5">
        <f t="shared" si="464"/>
        <v>0</v>
      </c>
      <c r="V1843" s="24">
        <v>0</v>
      </c>
      <c r="W1843" s="12">
        <f t="shared" si="468"/>
        <v>-92176.5</v>
      </c>
      <c r="X1843" s="12">
        <f t="shared" si="469"/>
        <v>-119980.25</v>
      </c>
      <c r="Y1843" s="12">
        <f t="shared" si="467"/>
        <v>-212156.75</v>
      </c>
      <c r="Z1843" s="52"/>
      <c r="AA1843" s="25">
        <f t="shared" si="461"/>
        <v>0</v>
      </c>
      <c r="AB1843" s="25"/>
      <c r="AC1843" s="25"/>
      <c r="AD1843" s="25"/>
      <c r="AE1843" s="42">
        <v>1</v>
      </c>
      <c r="AF1843" s="24"/>
      <c r="AG1843" s="109"/>
      <c r="AH1843" s="22" t="s">
        <v>292</v>
      </c>
      <c r="AI1843" s="26"/>
      <c r="AJ1843" s="22" t="s">
        <v>2999</v>
      </c>
    </row>
    <row r="1844" spans="1:36" x14ac:dyDescent="0.2">
      <c r="A1844" s="5">
        <v>1852</v>
      </c>
      <c r="B1844" s="59">
        <v>330100241893</v>
      </c>
      <c r="C1844" s="17">
        <v>90640014037</v>
      </c>
      <c r="D1844" s="52" t="s">
        <v>3346</v>
      </c>
      <c r="E1844" s="52" t="s">
        <v>3347</v>
      </c>
      <c r="F1844" s="52" t="s">
        <v>3292</v>
      </c>
      <c r="G1844" s="58">
        <v>75</v>
      </c>
      <c r="H1844" s="58"/>
      <c r="I1844" s="50">
        <v>391479</v>
      </c>
      <c r="J1844" s="50">
        <v>231087</v>
      </c>
      <c r="K1844" s="51"/>
      <c r="L1844" s="109"/>
      <c r="M1844" s="109">
        <v>893</v>
      </c>
      <c r="N1844" s="109"/>
      <c r="O1844" s="23">
        <v>1</v>
      </c>
      <c r="P1844" s="23">
        <v>1</v>
      </c>
      <c r="Q1844" s="19">
        <f t="shared" si="459"/>
        <v>-893</v>
      </c>
      <c r="R1844" s="19">
        <f t="shared" si="460"/>
        <v>-893</v>
      </c>
      <c r="S1844" s="5">
        <f t="shared" si="465"/>
        <v>0</v>
      </c>
      <c r="T1844" s="5">
        <f t="shared" si="466"/>
        <v>0</v>
      </c>
      <c r="U1844" s="5">
        <f t="shared" si="464"/>
        <v>0</v>
      </c>
      <c r="V1844" s="24">
        <v>0</v>
      </c>
      <c r="W1844" s="12">
        <f t="shared" si="468"/>
        <v>-113536.02</v>
      </c>
      <c r="X1844" s="12">
        <f t="shared" si="469"/>
        <v>-147782.57</v>
      </c>
      <c r="Y1844" s="12">
        <f t="shared" si="467"/>
        <v>-261318.59000000003</v>
      </c>
      <c r="Z1844" s="58"/>
      <c r="AA1844" s="25">
        <f t="shared" si="461"/>
        <v>0</v>
      </c>
      <c r="AB1844" s="25"/>
      <c r="AC1844" s="25"/>
      <c r="AD1844" s="25"/>
      <c r="AE1844" s="24">
        <v>1</v>
      </c>
      <c r="AF1844" s="24"/>
      <c r="AG1844" s="109"/>
      <c r="AH1844" s="22" t="s">
        <v>292</v>
      </c>
      <c r="AI1844" s="26"/>
      <c r="AJ1844" s="22" t="s">
        <v>2999</v>
      </c>
    </row>
    <row r="1845" spans="1:36" x14ac:dyDescent="0.2">
      <c r="A1845" s="5">
        <v>1853</v>
      </c>
      <c r="B1845" s="59" t="s">
        <v>3348</v>
      </c>
      <c r="C1845" s="17">
        <v>130940021932</v>
      </c>
      <c r="D1845" s="115" t="s">
        <v>3349</v>
      </c>
      <c r="E1845" s="52" t="s">
        <v>3350</v>
      </c>
      <c r="F1845" s="52" t="s">
        <v>3029</v>
      </c>
      <c r="G1845" s="58">
        <v>80</v>
      </c>
      <c r="H1845" s="58"/>
      <c r="I1845" s="50">
        <v>7211427</v>
      </c>
      <c r="J1845" s="50">
        <v>316562</v>
      </c>
      <c r="K1845" s="51"/>
      <c r="L1845" s="109"/>
      <c r="M1845" s="22">
        <v>7587</v>
      </c>
      <c r="N1845" s="22"/>
      <c r="O1845" s="23">
        <v>1</v>
      </c>
      <c r="P1845" s="23">
        <v>1</v>
      </c>
      <c r="Q1845" s="19">
        <f t="shared" si="459"/>
        <v>-7587</v>
      </c>
      <c r="R1845" s="19">
        <f t="shared" si="460"/>
        <v>-7587</v>
      </c>
      <c r="S1845" s="5">
        <f t="shared" si="465"/>
        <v>0</v>
      </c>
      <c r="T1845" s="5">
        <f t="shared" si="466"/>
        <v>0</v>
      </c>
      <c r="U1845" s="5">
        <f t="shared" si="464"/>
        <v>0</v>
      </c>
      <c r="V1845" s="24">
        <v>0</v>
      </c>
      <c r="W1845" s="12">
        <f t="shared" si="468"/>
        <v>-964611.18</v>
      </c>
      <c r="X1845" s="12">
        <f t="shared" si="469"/>
        <v>-1255572.6300000001</v>
      </c>
      <c r="Y1845" s="12">
        <f t="shared" si="467"/>
        <v>-2220183.81</v>
      </c>
      <c r="Z1845" s="52"/>
      <c r="AA1845" s="25">
        <f t="shared" si="461"/>
        <v>0</v>
      </c>
      <c r="AB1845" s="25"/>
      <c r="AC1845" s="25"/>
      <c r="AD1845" s="25"/>
      <c r="AE1845" s="24">
        <v>1</v>
      </c>
      <c r="AF1845" s="24"/>
      <c r="AG1845" s="109"/>
      <c r="AH1845" s="22" t="s">
        <v>292</v>
      </c>
      <c r="AI1845" s="26"/>
      <c r="AJ1845" s="22" t="s">
        <v>2999</v>
      </c>
    </row>
    <row r="1846" spans="1:36" x14ac:dyDescent="0.2">
      <c r="A1846" s="5">
        <v>1854</v>
      </c>
      <c r="B1846" s="59"/>
      <c r="C1846" s="17">
        <v>811118302288</v>
      </c>
      <c r="D1846" s="52" t="s">
        <v>3351</v>
      </c>
      <c r="E1846" s="52" t="s">
        <v>3276</v>
      </c>
      <c r="F1846" s="52" t="s">
        <v>72</v>
      </c>
      <c r="G1846" s="58" t="s">
        <v>49</v>
      </c>
      <c r="H1846" s="58"/>
      <c r="I1846" s="19" t="s">
        <v>3352</v>
      </c>
      <c r="J1846" s="50">
        <v>87656</v>
      </c>
      <c r="K1846" s="51"/>
      <c r="L1846" s="109"/>
      <c r="M1846" s="22">
        <v>230</v>
      </c>
      <c r="N1846" s="22"/>
      <c r="O1846" s="23">
        <v>1</v>
      </c>
      <c r="P1846" s="23">
        <v>1</v>
      </c>
      <c r="Q1846" s="19">
        <f t="shared" si="459"/>
        <v>-230</v>
      </c>
      <c r="R1846" s="19">
        <f t="shared" si="460"/>
        <v>-230</v>
      </c>
      <c r="S1846" s="5">
        <f t="shared" si="465"/>
        <v>0</v>
      </c>
      <c r="T1846" s="5">
        <f t="shared" si="466"/>
        <v>0</v>
      </c>
      <c r="U1846" s="5">
        <f t="shared" si="464"/>
        <v>0</v>
      </c>
      <c r="V1846" s="24">
        <v>0</v>
      </c>
      <c r="W1846" s="12">
        <f t="shared" si="468"/>
        <v>-29242.2</v>
      </c>
      <c r="X1846" s="12">
        <f t="shared" si="469"/>
        <v>-38062.700000000004</v>
      </c>
      <c r="Y1846" s="12">
        <f t="shared" si="467"/>
        <v>-67304.900000000009</v>
      </c>
      <c r="Z1846" s="52"/>
      <c r="AA1846" s="25">
        <f t="shared" si="461"/>
        <v>0</v>
      </c>
      <c r="AB1846" s="25"/>
      <c r="AC1846" s="25"/>
      <c r="AD1846" s="25"/>
      <c r="AE1846" s="24">
        <v>1</v>
      </c>
      <c r="AF1846" s="24"/>
      <c r="AG1846" s="109"/>
      <c r="AH1846" s="22" t="s">
        <v>292</v>
      </c>
      <c r="AI1846" s="26"/>
      <c r="AJ1846" s="22" t="s">
        <v>2999</v>
      </c>
    </row>
    <row r="1847" spans="1:36" x14ac:dyDescent="0.2">
      <c r="A1847" s="5">
        <v>1855</v>
      </c>
      <c r="B1847" s="59"/>
      <c r="C1847" s="17">
        <v>131140012690</v>
      </c>
      <c r="D1847" s="52" t="s">
        <v>3353</v>
      </c>
      <c r="E1847" s="52" t="s">
        <v>3354</v>
      </c>
      <c r="F1847" s="52" t="s">
        <v>72</v>
      </c>
      <c r="G1847" s="58">
        <v>132</v>
      </c>
      <c r="H1847" s="58"/>
      <c r="I1847" s="131">
        <v>6667903</v>
      </c>
      <c r="J1847" s="131">
        <v>122897</v>
      </c>
      <c r="K1847" s="51"/>
      <c r="L1847" s="132"/>
      <c r="M1847" s="109">
        <v>1745</v>
      </c>
      <c r="N1847" s="109"/>
      <c r="O1847" s="23">
        <v>1</v>
      </c>
      <c r="P1847" s="23">
        <v>1</v>
      </c>
      <c r="Q1847" s="19">
        <f t="shared" si="459"/>
        <v>-1745</v>
      </c>
      <c r="R1847" s="19">
        <f t="shared" si="460"/>
        <v>-1745</v>
      </c>
      <c r="S1847" s="5">
        <f t="shared" si="465"/>
        <v>0</v>
      </c>
      <c r="T1847" s="5">
        <f t="shared" si="466"/>
        <v>0</v>
      </c>
      <c r="U1847" s="5">
        <f t="shared" si="464"/>
        <v>0</v>
      </c>
      <c r="V1847" s="24">
        <v>0</v>
      </c>
      <c r="W1847" s="12">
        <f t="shared" si="468"/>
        <v>-221859.3</v>
      </c>
      <c r="X1847" s="12">
        <f t="shared" si="469"/>
        <v>-288780.05</v>
      </c>
      <c r="Y1847" s="12">
        <f t="shared" si="467"/>
        <v>-510639.35</v>
      </c>
      <c r="Z1847" s="52"/>
      <c r="AA1847" s="25">
        <f t="shared" si="461"/>
        <v>0</v>
      </c>
      <c r="AB1847" s="215"/>
      <c r="AC1847" s="215"/>
      <c r="AD1847" s="215"/>
      <c r="AE1847" s="133">
        <v>1</v>
      </c>
      <c r="AF1847" s="133"/>
      <c r="AG1847" s="132"/>
      <c r="AH1847" s="22" t="s">
        <v>292</v>
      </c>
      <c r="AI1847" s="26"/>
      <c r="AJ1847" s="22" t="s">
        <v>2999</v>
      </c>
    </row>
    <row r="1848" spans="1:36" x14ac:dyDescent="0.2">
      <c r="A1848" s="5">
        <v>1856</v>
      </c>
      <c r="B1848" s="59"/>
      <c r="C1848" s="17">
        <v>141140018214</v>
      </c>
      <c r="D1848" s="52" t="s">
        <v>3355</v>
      </c>
      <c r="E1848" s="52" t="s">
        <v>3356</v>
      </c>
      <c r="F1848" s="52" t="s">
        <v>3022</v>
      </c>
      <c r="G1848" s="58">
        <v>24</v>
      </c>
      <c r="H1848" s="58"/>
      <c r="I1848" s="19">
        <v>1013071384107</v>
      </c>
      <c r="J1848" s="113">
        <v>58174964</v>
      </c>
      <c r="K1848" s="51"/>
      <c r="L1848" s="132"/>
      <c r="M1848" s="22">
        <v>465</v>
      </c>
      <c r="N1848" s="22"/>
      <c r="O1848" s="23">
        <v>1</v>
      </c>
      <c r="P1848" s="31">
        <v>0</v>
      </c>
      <c r="Q1848" s="19">
        <f t="shared" si="459"/>
        <v>-465</v>
      </c>
      <c r="R1848" s="19">
        <f t="shared" si="460"/>
        <v>0</v>
      </c>
      <c r="S1848" s="5">
        <f t="shared" si="465"/>
        <v>0</v>
      </c>
      <c r="T1848" s="5">
        <f t="shared" si="466"/>
        <v>0</v>
      </c>
      <c r="U1848" s="5">
        <f t="shared" si="464"/>
        <v>0</v>
      </c>
      <c r="V1848" s="24">
        <v>0</v>
      </c>
      <c r="W1848" s="12">
        <f t="shared" si="468"/>
        <v>-59120.1</v>
      </c>
      <c r="X1848" s="12">
        <f t="shared" si="469"/>
        <v>0</v>
      </c>
      <c r="Y1848" s="12">
        <f t="shared" si="467"/>
        <v>-59120.1</v>
      </c>
      <c r="Z1848" s="52"/>
      <c r="AA1848" s="25">
        <f t="shared" si="461"/>
        <v>-465</v>
      </c>
      <c r="AB1848" s="215"/>
      <c r="AC1848" s="215"/>
      <c r="AD1848" s="215"/>
      <c r="AE1848" s="133">
        <v>1</v>
      </c>
      <c r="AF1848" s="133"/>
      <c r="AG1848" s="132"/>
      <c r="AH1848" s="22" t="s">
        <v>292</v>
      </c>
      <c r="AI1848" s="26"/>
      <c r="AJ1848" s="22" t="s">
        <v>2999</v>
      </c>
    </row>
    <row r="1849" spans="1:36" x14ac:dyDescent="0.2">
      <c r="A1849" s="5">
        <v>1857</v>
      </c>
      <c r="B1849" s="59">
        <v>331000000056</v>
      </c>
      <c r="C1849" s="17">
        <v>971241000203</v>
      </c>
      <c r="D1849" s="52" t="s">
        <v>3357</v>
      </c>
      <c r="E1849" s="52" t="s">
        <v>3358</v>
      </c>
      <c r="F1849" s="52" t="s">
        <v>1560</v>
      </c>
      <c r="G1849" s="58" t="s">
        <v>49</v>
      </c>
      <c r="H1849" s="58"/>
      <c r="I1849" s="50">
        <v>2119781</v>
      </c>
      <c r="J1849" s="50">
        <v>57906312</v>
      </c>
      <c r="K1849" s="51"/>
      <c r="L1849" s="109"/>
      <c r="M1849" s="22">
        <v>830</v>
      </c>
      <c r="N1849" s="22"/>
      <c r="O1849" s="23">
        <v>1</v>
      </c>
      <c r="P1849" s="23">
        <v>1</v>
      </c>
      <c r="Q1849" s="19">
        <f t="shared" si="459"/>
        <v>-830</v>
      </c>
      <c r="R1849" s="19">
        <f t="shared" si="460"/>
        <v>-830</v>
      </c>
      <c r="S1849" s="5">
        <f t="shared" si="465"/>
        <v>0</v>
      </c>
      <c r="T1849" s="5">
        <f t="shared" si="466"/>
        <v>0</v>
      </c>
      <c r="U1849" s="5">
        <f t="shared" si="464"/>
        <v>0</v>
      </c>
      <c r="V1849" s="24">
        <v>0</v>
      </c>
      <c r="W1849" s="12">
        <f t="shared" si="468"/>
        <v>-105526.2</v>
      </c>
      <c r="X1849" s="12">
        <f t="shared" si="469"/>
        <v>-137356.70000000001</v>
      </c>
      <c r="Y1849" s="12">
        <f t="shared" si="467"/>
        <v>-242882.90000000002</v>
      </c>
      <c r="Z1849" s="52"/>
      <c r="AA1849" s="25">
        <f t="shared" si="461"/>
        <v>0</v>
      </c>
      <c r="AB1849" s="25"/>
      <c r="AC1849" s="25"/>
      <c r="AD1849" s="25"/>
      <c r="AE1849" s="24">
        <v>1</v>
      </c>
      <c r="AF1849" s="24"/>
      <c r="AG1849" s="109"/>
      <c r="AH1849" s="22" t="s">
        <v>1263</v>
      </c>
      <c r="AI1849" s="26"/>
      <c r="AJ1849" s="22" t="s">
        <v>2999</v>
      </c>
    </row>
    <row r="1850" spans="1:36" x14ac:dyDescent="0.2">
      <c r="A1850" s="5">
        <v>1858</v>
      </c>
      <c r="B1850" s="59"/>
      <c r="C1850" s="17">
        <v>971241000203</v>
      </c>
      <c r="D1850" s="52" t="s">
        <v>3357</v>
      </c>
      <c r="E1850" s="52" t="s">
        <v>1560</v>
      </c>
      <c r="F1850" s="52" t="s">
        <v>1560</v>
      </c>
      <c r="G1850" s="58">
        <v>36</v>
      </c>
      <c r="H1850" s="58">
        <v>12</v>
      </c>
      <c r="I1850" s="50">
        <v>31224106</v>
      </c>
      <c r="J1850" s="50">
        <v>58173509</v>
      </c>
      <c r="K1850" s="51"/>
      <c r="L1850" s="109"/>
      <c r="M1850" s="22">
        <v>34</v>
      </c>
      <c r="N1850" s="22"/>
      <c r="O1850" s="23">
        <v>1</v>
      </c>
      <c r="P1850" s="23">
        <v>1</v>
      </c>
      <c r="Q1850" s="19">
        <f t="shared" ref="Q1850:Q1914" si="470">(N1850-M1850)*O1850</f>
        <v>-34</v>
      </c>
      <c r="R1850" s="19">
        <f t="shared" ref="R1850:R1914" si="471">(N1850-M1850)*P1850</f>
        <v>-34</v>
      </c>
      <c r="S1850" s="5">
        <f t="shared" si="465"/>
        <v>0</v>
      </c>
      <c r="T1850" s="5">
        <f t="shared" si="466"/>
        <v>0</v>
      </c>
      <c r="U1850" s="5">
        <f t="shared" si="464"/>
        <v>0</v>
      </c>
      <c r="V1850" s="24">
        <v>0</v>
      </c>
      <c r="W1850" s="12">
        <f t="shared" si="468"/>
        <v>-4322.76</v>
      </c>
      <c r="X1850" s="12">
        <f t="shared" si="469"/>
        <v>-5626.66</v>
      </c>
      <c r="Y1850" s="12">
        <f t="shared" si="467"/>
        <v>-9949.42</v>
      </c>
      <c r="Z1850" s="52"/>
      <c r="AA1850" s="25">
        <f t="shared" si="461"/>
        <v>0</v>
      </c>
      <c r="AB1850" s="25"/>
      <c r="AC1850" s="25"/>
      <c r="AD1850" s="25"/>
      <c r="AE1850" s="24">
        <v>1</v>
      </c>
      <c r="AF1850" s="24"/>
      <c r="AG1850" s="109"/>
      <c r="AH1850" s="22" t="s">
        <v>1263</v>
      </c>
      <c r="AI1850" s="26"/>
      <c r="AJ1850" s="22" t="s">
        <v>2999</v>
      </c>
    </row>
    <row r="1851" spans="1:36" x14ac:dyDescent="0.2">
      <c r="A1851" s="5">
        <v>1859</v>
      </c>
      <c r="B1851" s="46">
        <v>330100225594</v>
      </c>
      <c r="C1851" s="47">
        <v>50641004345</v>
      </c>
      <c r="D1851" s="50" t="s">
        <v>3359</v>
      </c>
      <c r="E1851" s="50" t="s">
        <v>3360</v>
      </c>
      <c r="F1851" s="50" t="s">
        <v>123</v>
      </c>
      <c r="G1851" s="49">
        <v>122</v>
      </c>
      <c r="H1851" s="49"/>
      <c r="I1851" s="50">
        <v>130123463</v>
      </c>
      <c r="J1851" s="50">
        <v>57914217</v>
      </c>
      <c r="K1851" s="51"/>
      <c r="L1851" s="109"/>
      <c r="M1851" s="22">
        <v>1279</v>
      </c>
      <c r="N1851" s="22"/>
      <c r="O1851" s="23">
        <v>1</v>
      </c>
      <c r="P1851" s="31">
        <v>0</v>
      </c>
      <c r="Q1851" s="19">
        <f t="shared" si="470"/>
        <v>-1279</v>
      </c>
      <c r="R1851" s="19">
        <f t="shared" si="471"/>
        <v>0</v>
      </c>
      <c r="S1851" s="5">
        <f t="shared" si="465"/>
        <v>0</v>
      </c>
      <c r="T1851" s="5">
        <f t="shared" si="466"/>
        <v>0</v>
      </c>
      <c r="U1851" s="5">
        <f t="shared" si="464"/>
        <v>0</v>
      </c>
      <c r="V1851" s="24">
        <v>0</v>
      </c>
      <c r="W1851" s="12">
        <f t="shared" si="468"/>
        <v>-162612.06</v>
      </c>
      <c r="X1851" s="12">
        <f t="shared" si="469"/>
        <v>0</v>
      </c>
      <c r="Y1851" s="12">
        <f t="shared" si="467"/>
        <v>-162612.06</v>
      </c>
      <c r="Z1851" s="52"/>
      <c r="AA1851" s="25">
        <f t="shared" ref="AA1851:AA1915" si="472">Q1851-R1851</f>
        <v>-1279</v>
      </c>
      <c r="AB1851" s="25"/>
      <c r="AC1851" s="25"/>
      <c r="AD1851" s="25"/>
      <c r="AE1851" s="24">
        <v>1</v>
      </c>
      <c r="AF1851" s="24"/>
      <c r="AG1851" s="109"/>
      <c r="AH1851" s="22" t="s">
        <v>1263</v>
      </c>
      <c r="AI1851" s="26"/>
      <c r="AJ1851" s="22" t="s">
        <v>2999</v>
      </c>
    </row>
    <row r="1852" spans="1:36" x14ac:dyDescent="0.2">
      <c r="A1852" s="5">
        <v>1860</v>
      </c>
      <c r="B1852" s="46"/>
      <c r="C1852" s="47">
        <v>730101313994</v>
      </c>
      <c r="D1852" s="109" t="s">
        <v>3361</v>
      </c>
      <c r="E1852" s="50" t="s">
        <v>3362</v>
      </c>
      <c r="F1852" s="50" t="s">
        <v>67</v>
      </c>
      <c r="G1852" s="49">
        <v>45</v>
      </c>
      <c r="H1852" s="49">
        <v>120</v>
      </c>
      <c r="I1852" s="50">
        <v>8091838</v>
      </c>
      <c r="J1852" s="50">
        <v>51526</v>
      </c>
      <c r="K1852" s="51"/>
      <c r="L1852" s="109"/>
      <c r="M1852" s="109">
        <v>1305</v>
      </c>
      <c r="N1852" s="109"/>
      <c r="O1852" s="23">
        <v>1</v>
      </c>
      <c r="P1852" s="23">
        <v>1</v>
      </c>
      <c r="Q1852" s="19">
        <f t="shared" si="470"/>
        <v>-1305</v>
      </c>
      <c r="R1852" s="19">
        <f t="shared" si="471"/>
        <v>-1305</v>
      </c>
      <c r="S1852" s="5">
        <f t="shared" si="465"/>
        <v>0</v>
      </c>
      <c r="T1852" s="5">
        <f t="shared" si="466"/>
        <v>0</v>
      </c>
      <c r="U1852" s="5">
        <f t="shared" si="464"/>
        <v>0</v>
      </c>
      <c r="V1852" s="24">
        <v>0</v>
      </c>
      <c r="W1852" s="12">
        <f t="shared" si="468"/>
        <v>-165917.70000000001</v>
      </c>
      <c r="X1852" s="12">
        <f t="shared" si="469"/>
        <v>-215964.45</v>
      </c>
      <c r="Y1852" s="12">
        <f t="shared" si="467"/>
        <v>-381882.15</v>
      </c>
      <c r="Z1852" s="52"/>
      <c r="AA1852" s="25">
        <f t="shared" si="472"/>
        <v>0</v>
      </c>
      <c r="AB1852" s="25"/>
      <c r="AC1852" s="25"/>
      <c r="AD1852" s="25"/>
      <c r="AE1852" s="24">
        <v>1</v>
      </c>
      <c r="AF1852" s="24"/>
      <c r="AG1852" s="109"/>
      <c r="AH1852" s="22" t="s">
        <v>3363</v>
      </c>
      <c r="AI1852" s="26"/>
      <c r="AJ1852" s="22" t="s">
        <v>2999</v>
      </c>
    </row>
    <row r="1853" spans="1:36" x14ac:dyDescent="0.2">
      <c r="A1853" s="5">
        <v>1861</v>
      </c>
      <c r="B1853" s="46">
        <v>331000016243</v>
      </c>
      <c r="C1853" s="47">
        <v>110240019051</v>
      </c>
      <c r="D1853" s="50" t="s">
        <v>3364</v>
      </c>
      <c r="E1853" s="50" t="s">
        <v>3365</v>
      </c>
      <c r="F1853" s="50" t="s">
        <v>67</v>
      </c>
      <c r="G1853" s="49">
        <v>2</v>
      </c>
      <c r="H1853" s="49">
        <v>13</v>
      </c>
      <c r="I1853" s="50">
        <v>8489606</v>
      </c>
      <c r="J1853" s="50">
        <v>17333243</v>
      </c>
      <c r="K1853" s="51"/>
      <c r="L1853" s="109"/>
      <c r="M1853" s="22">
        <v>1338</v>
      </c>
      <c r="N1853" s="22"/>
      <c r="O1853" s="23">
        <v>1</v>
      </c>
      <c r="P1853" s="23">
        <v>1</v>
      </c>
      <c r="Q1853" s="19">
        <f t="shared" si="470"/>
        <v>-1338</v>
      </c>
      <c r="R1853" s="19">
        <f t="shared" si="471"/>
        <v>-1338</v>
      </c>
      <c r="S1853" s="5">
        <f t="shared" si="465"/>
        <v>1</v>
      </c>
      <c r="T1853" s="5">
        <f t="shared" si="466"/>
        <v>1408</v>
      </c>
      <c r="U1853" s="5">
        <f t="shared" si="464"/>
        <v>412023.03999999998</v>
      </c>
      <c r="V1853" s="24">
        <v>0</v>
      </c>
      <c r="W1853" s="12">
        <f t="shared" si="468"/>
        <v>-170113.32</v>
      </c>
      <c r="X1853" s="12">
        <f t="shared" si="469"/>
        <v>-221425.62000000002</v>
      </c>
      <c r="Y1853" s="12">
        <f t="shared" si="467"/>
        <v>-391538.94000000006</v>
      </c>
      <c r="Z1853" s="52"/>
      <c r="AA1853" s="25">
        <f t="shared" si="472"/>
        <v>0</v>
      </c>
      <c r="AB1853" s="25"/>
      <c r="AC1853" s="25"/>
      <c r="AD1853" s="25"/>
      <c r="AE1853" s="24"/>
      <c r="AF1853" s="24"/>
      <c r="AG1853" s="109"/>
      <c r="AH1853" s="22" t="s">
        <v>609</v>
      </c>
      <c r="AI1853" s="26"/>
      <c r="AJ1853" s="22" t="s">
        <v>2999</v>
      </c>
    </row>
    <row r="1854" spans="1:36" x14ac:dyDescent="0.2">
      <c r="A1854" s="5">
        <v>1862</v>
      </c>
      <c r="B1854" s="46">
        <v>331010265762</v>
      </c>
      <c r="C1854" s="47">
        <v>101040008632</v>
      </c>
      <c r="D1854" s="50" t="s">
        <v>3366</v>
      </c>
      <c r="E1854" s="50" t="s">
        <v>3367</v>
      </c>
      <c r="F1854" s="50" t="s">
        <v>1479</v>
      </c>
      <c r="G1854" s="49">
        <v>103</v>
      </c>
      <c r="H1854" s="49"/>
      <c r="I1854" s="50">
        <v>161853</v>
      </c>
      <c r="J1854" s="50">
        <v>52959</v>
      </c>
      <c r="K1854" s="51"/>
      <c r="L1854" s="109"/>
      <c r="M1854" s="22">
        <v>4515</v>
      </c>
      <c r="N1854" s="22"/>
      <c r="O1854" s="23">
        <v>1</v>
      </c>
      <c r="P1854" s="31">
        <v>0</v>
      </c>
      <c r="Q1854" s="19">
        <f t="shared" si="470"/>
        <v>-4515</v>
      </c>
      <c r="R1854" s="19">
        <f t="shared" si="471"/>
        <v>0</v>
      </c>
      <c r="S1854" s="5">
        <f t="shared" si="465"/>
        <v>0</v>
      </c>
      <c r="T1854" s="5">
        <f t="shared" si="466"/>
        <v>0</v>
      </c>
      <c r="U1854" s="5">
        <f t="shared" si="464"/>
        <v>0</v>
      </c>
      <c r="V1854" s="24">
        <v>0</v>
      </c>
      <c r="W1854" s="12">
        <f t="shared" si="468"/>
        <v>-574037.1</v>
      </c>
      <c r="X1854" s="12">
        <f t="shared" si="469"/>
        <v>0</v>
      </c>
      <c r="Y1854" s="12">
        <f t="shared" si="467"/>
        <v>-574037.1</v>
      </c>
      <c r="Z1854" s="52"/>
      <c r="AA1854" s="25">
        <f t="shared" si="472"/>
        <v>-4515</v>
      </c>
      <c r="AB1854" s="25"/>
      <c r="AC1854" s="25"/>
      <c r="AD1854" s="25"/>
      <c r="AE1854" s="24">
        <v>1</v>
      </c>
      <c r="AF1854" s="24"/>
      <c r="AG1854" s="109"/>
      <c r="AH1854" s="22" t="s">
        <v>3363</v>
      </c>
      <c r="AI1854" s="26"/>
      <c r="AJ1854" s="22" t="s">
        <v>2999</v>
      </c>
    </row>
    <row r="1855" spans="1:36" x14ac:dyDescent="0.2">
      <c r="A1855" s="5">
        <v>1863</v>
      </c>
      <c r="B1855" s="46">
        <v>330800213585</v>
      </c>
      <c r="C1855" s="47">
        <v>111040003237</v>
      </c>
      <c r="D1855" s="50" t="s">
        <v>3368</v>
      </c>
      <c r="E1855" s="50" t="s">
        <v>3369</v>
      </c>
      <c r="F1855" s="50" t="s">
        <v>123</v>
      </c>
      <c r="G1855" s="49">
        <v>88</v>
      </c>
      <c r="H1855" s="49"/>
      <c r="I1855" s="50">
        <v>2469769</v>
      </c>
      <c r="J1855" s="50">
        <v>25295</v>
      </c>
      <c r="K1855" s="51"/>
      <c r="L1855" s="109"/>
      <c r="M1855" s="22">
        <v>8247</v>
      </c>
      <c r="N1855" s="22"/>
      <c r="O1855" s="23">
        <v>1</v>
      </c>
      <c r="P1855" s="23">
        <v>1</v>
      </c>
      <c r="Q1855" s="19">
        <f t="shared" si="470"/>
        <v>-8247</v>
      </c>
      <c r="R1855" s="19">
        <f t="shared" si="471"/>
        <v>-8247</v>
      </c>
      <c r="S1855" s="5">
        <f t="shared" si="465"/>
        <v>1</v>
      </c>
      <c r="T1855" s="5">
        <f t="shared" si="466"/>
        <v>8357</v>
      </c>
      <c r="U1855" s="5">
        <f t="shared" si="464"/>
        <v>2445508.91</v>
      </c>
      <c r="V1855" s="24">
        <v>0</v>
      </c>
      <c r="W1855" s="12">
        <f t="shared" si="468"/>
        <v>-1048523.58</v>
      </c>
      <c r="X1855" s="12">
        <f t="shared" si="469"/>
        <v>-1364796.03</v>
      </c>
      <c r="Y1855" s="12">
        <f t="shared" si="467"/>
        <v>-2413319.61</v>
      </c>
      <c r="Z1855" s="52"/>
      <c r="AA1855" s="25">
        <f t="shared" si="472"/>
        <v>0</v>
      </c>
      <c r="AB1855" s="25"/>
      <c r="AC1855" s="25"/>
      <c r="AD1855" s="25"/>
      <c r="AE1855" s="24">
        <v>1</v>
      </c>
      <c r="AF1855" s="24"/>
      <c r="AG1855" s="109"/>
      <c r="AH1855" s="22" t="s">
        <v>557</v>
      </c>
      <c r="AI1855" s="26"/>
      <c r="AJ1855" s="22" t="s">
        <v>2999</v>
      </c>
    </row>
    <row r="1856" spans="1:36" x14ac:dyDescent="0.2">
      <c r="A1856" s="5">
        <v>1864</v>
      </c>
      <c r="B1856" s="46">
        <v>330800213585</v>
      </c>
      <c r="C1856" s="47">
        <v>111040003237</v>
      </c>
      <c r="D1856" s="50" t="s">
        <v>3368</v>
      </c>
      <c r="E1856" s="50" t="s">
        <v>3369</v>
      </c>
      <c r="F1856" s="50" t="s">
        <v>123</v>
      </c>
      <c r="G1856" s="49">
        <v>88</v>
      </c>
      <c r="H1856" s="49"/>
      <c r="I1856" s="50" t="s">
        <v>3370</v>
      </c>
      <c r="J1856" s="50">
        <v>2709212</v>
      </c>
      <c r="K1856" s="51"/>
      <c r="L1856" s="109"/>
      <c r="M1856" s="22">
        <v>549</v>
      </c>
      <c r="N1856" s="22"/>
      <c r="O1856" s="23">
        <v>1</v>
      </c>
      <c r="P1856" s="23">
        <v>1</v>
      </c>
      <c r="Q1856" s="19">
        <f t="shared" si="470"/>
        <v>-549</v>
      </c>
      <c r="R1856" s="19">
        <f t="shared" si="471"/>
        <v>-549</v>
      </c>
      <c r="S1856" s="5">
        <f t="shared" si="465"/>
        <v>1</v>
      </c>
      <c r="T1856" s="5">
        <f t="shared" si="466"/>
        <v>659</v>
      </c>
      <c r="U1856" s="5">
        <f t="shared" si="464"/>
        <v>192843.16999999998</v>
      </c>
      <c r="V1856" s="24">
        <v>0</v>
      </c>
      <c r="W1856" s="12">
        <f t="shared" si="468"/>
        <v>-69799.86</v>
      </c>
      <c r="X1856" s="12">
        <f t="shared" si="469"/>
        <v>-90854.010000000009</v>
      </c>
      <c r="Y1856" s="12">
        <f t="shared" si="467"/>
        <v>-160653.87</v>
      </c>
      <c r="Z1856" s="52"/>
      <c r="AA1856" s="25">
        <f t="shared" si="472"/>
        <v>0</v>
      </c>
      <c r="AB1856" s="25"/>
      <c r="AC1856" s="25"/>
      <c r="AD1856" s="25"/>
      <c r="AE1856" s="24">
        <v>1</v>
      </c>
      <c r="AF1856" s="24"/>
      <c r="AG1856" s="109"/>
      <c r="AH1856" s="22" t="s">
        <v>557</v>
      </c>
      <c r="AI1856" s="26"/>
      <c r="AJ1856" s="22" t="s">
        <v>2999</v>
      </c>
    </row>
    <row r="1857" spans="1:36" x14ac:dyDescent="0.2">
      <c r="A1857" s="5">
        <v>1865</v>
      </c>
      <c r="B1857" s="59">
        <v>331010431628</v>
      </c>
      <c r="C1857" s="17">
        <v>500625402273</v>
      </c>
      <c r="D1857" s="52" t="s">
        <v>3371</v>
      </c>
      <c r="E1857" s="52" t="s">
        <v>3372</v>
      </c>
      <c r="F1857" s="52" t="s">
        <v>123</v>
      </c>
      <c r="G1857" s="58">
        <v>114</v>
      </c>
      <c r="H1857" s="58"/>
      <c r="I1857" s="50">
        <v>7608688</v>
      </c>
      <c r="J1857" s="50">
        <v>122848</v>
      </c>
      <c r="K1857" s="51"/>
      <c r="L1857" s="109"/>
      <c r="M1857" s="22">
        <v>1536</v>
      </c>
      <c r="N1857" s="22"/>
      <c r="O1857" s="23">
        <v>1</v>
      </c>
      <c r="P1857" s="31">
        <v>0</v>
      </c>
      <c r="Q1857" s="19">
        <f t="shared" si="470"/>
        <v>-1536</v>
      </c>
      <c r="R1857" s="19">
        <f t="shared" si="471"/>
        <v>0</v>
      </c>
      <c r="S1857" s="5">
        <f t="shared" si="465"/>
        <v>1</v>
      </c>
      <c r="T1857" s="5">
        <f t="shared" si="466"/>
        <v>1646</v>
      </c>
      <c r="U1857" s="5">
        <f t="shared" si="464"/>
        <v>481668.98</v>
      </c>
      <c r="V1857" s="24">
        <v>0</v>
      </c>
      <c r="W1857" s="12">
        <f t="shared" si="468"/>
        <v>-195287.04000000001</v>
      </c>
      <c r="X1857" s="12">
        <f t="shared" si="469"/>
        <v>0</v>
      </c>
      <c r="Y1857" s="12">
        <f t="shared" si="467"/>
        <v>-195287.04000000001</v>
      </c>
      <c r="Z1857" s="52"/>
      <c r="AA1857" s="25">
        <f t="shared" si="472"/>
        <v>-1536</v>
      </c>
      <c r="AB1857" s="25"/>
      <c r="AC1857" s="25"/>
      <c r="AD1857" s="25"/>
      <c r="AE1857" s="24">
        <v>1</v>
      </c>
      <c r="AF1857" s="24"/>
      <c r="AG1857" s="109"/>
      <c r="AH1857" s="22" t="s">
        <v>557</v>
      </c>
      <c r="AI1857" s="26"/>
      <c r="AJ1857" s="22" t="s">
        <v>2999</v>
      </c>
    </row>
    <row r="1858" spans="1:36" x14ac:dyDescent="0.2">
      <c r="A1858" s="5">
        <v>1866</v>
      </c>
      <c r="B1858" s="59">
        <v>331018022913</v>
      </c>
      <c r="C1858" s="17">
        <v>691119300269</v>
      </c>
      <c r="D1858" s="52" t="s">
        <v>3373</v>
      </c>
      <c r="E1858" s="52" t="s">
        <v>3374</v>
      </c>
      <c r="F1858" s="52" t="s">
        <v>3026</v>
      </c>
      <c r="G1858" s="58">
        <v>1</v>
      </c>
      <c r="H1858" s="58"/>
      <c r="I1858" s="50">
        <v>7074214</v>
      </c>
      <c r="J1858" s="50" t="s">
        <v>3375</v>
      </c>
      <c r="K1858" s="51"/>
      <c r="L1858" s="109"/>
      <c r="M1858" s="109">
        <v>3358</v>
      </c>
      <c r="N1858" s="109"/>
      <c r="O1858" s="23">
        <v>1</v>
      </c>
      <c r="P1858" s="23">
        <v>1</v>
      </c>
      <c r="Q1858" s="19">
        <f t="shared" si="470"/>
        <v>-3358</v>
      </c>
      <c r="R1858" s="19">
        <f t="shared" si="471"/>
        <v>-3358</v>
      </c>
      <c r="S1858" s="5">
        <f t="shared" si="465"/>
        <v>1</v>
      </c>
      <c r="T1858" s="5">
        <f t="shared" si="466"/>
        <v>3468</v>
      </c>
      <c r="U1858" s="5">
        <f t="shared" si="464"/>
        <v>1014840.84</v>
      </c>
      <c r="V1858" s="24">
        <v>0</v>
      </c>
      <c r="W1858" s="12">
        <f t="shared" si="468"/>
        <v>-426936.12</v>
      </c>
      <c r="X1858" s="12">
        <f t="shared" si="469"/>
        <v>-555715.42000000004</v>
      </c>
      <c r="Y1858" s="12">
        <f t="shared" si="467"/>
        <v>-982651.54</v>
      </c>
      <c r="Z1858" s="52"/>
      <c r="AA1858" s="25">
        <f t="shared" si="472"/>
        <v>0</v>
      </c>
      <c r="AB1858" s="25"/>
      <c r="AC1858" s="25"/>
      <c r="AD1858" s="25"/>
      <c r="AE1858" s="24">
        <v>1</v>
      </c>
      <c r="AF1858" s="24"/>
      <c r="AG1858" s="109"/>
      <c r="AH1858" s="22" t="s">
        <v>557</v>
      </c>
      <c r="AI1858" s="26"/>
      <c r="AJ1858" s="22" t="s">
        <v>2999</v>
      </c>
    </row>
    <row r="1859" spans="1:36" x14ac:dyDescent="0.2">
      <c r="A1859" s="5">
        <v>1867</v>
      </c>
      <c r="B1859" s="46">
        <v>331010229414</v>
      </c>
      <c r="C1859" s="47">
        <v>391225401694</v>
      </c>
      <c r="D1859" s="50" t="s">
        <v>3376</v>
      </c>
      <c r="E1859" s="50" t="s">
        <v>3377</v>
      </c>
      <c r="F1859" s="50" t="s">
        <v>123</v>
      </c>
      <c r="G1859" s="49">
        <v>123</v>
      </c>
      <c r="H1859" s="49"/>
      <c r="I1859" s="50">
        <v>8282076</v>
      </c>
      <c r="J1859" s="50" t="s">
        <v>3378</v>
      </c>
      <c r="K1859" s="51"/>
      <c r="L1859" s="109"/>
      <c r="M1859" s="22">
        <v>5472</v>
      </c>
      <c r="N1859" s="22"/>
      <c r="O1859" s="23">
        <v>1</v>
      </c>
      <c r="P1859" s="23">
        <v>1</v>
      </c>
      <c r="Q1859" s="19">
        <f t="shared" si="470"/>
        <v>-5472</v>
      </c>
      <c r="R1859" s="19">
        <f t="shared" si="471"/>
        <v>-5472</v>
      </c>
      <c r="S1859" s="5">
        <f t="shared" si="465"/>
        <v>1</v>
      </c>
      <c r="T1859" s="5">
        <f t="shared" si="466"/>
        <v>5582</v>
      </c>
      <c r="U1859" s="5">
        <f t="shared" si="464"/>
        <v>1633460.66</v>
      </c>
      <c r="V1859" s="24">
        <v>0</v>
      </c>
      <c r="W1859" s="12">
        <f t="shared" si="468"/>
        <v>-695710.08</v>
      </c>
      <c r="X1859" s="12">
        <f t="shared" si="469"/>
        <v>-905561.28</v>
      </c>
      <c r="Y1859" s="12">
        <f t="shared" si="467"/>
        <v>-1601271.3599999999</v>
      </c>
      <c r="Z1859" s="67"/>
      <c r="AA1859" s="25">
        <f t="shared" si="472"/>
        <v>0</v>
      </c>
      <c r="AB1859" s="25"/>
      <c r="AC1859" s="25"/>
      <c r="AD1859" s="25"/>
      <c r="AE1859" s="24">
        <v>1</v>
      </c>
      <c r="AF1859" s="24"/>
      <c r="AG1859" s="109"/>
      <c r="AH1859" s="22" t="s">
        <v>557</v>
      </c>
      <c r="AI1859" s="26"/>
      <c r="AJ1859" s="22" t="s">
        <v>2999</v>
      </c>
    </row>
    <row r="1860" spans="1:36" x14ac:dyDescent="0.2">
      <c r="A1860" s="5">
        <v>1868</v>
      </c>
      <c r="B1860" s="46">
        <v>331010565255</v>
      </c>
      <c r="C1860" s="47">
        <v>760911402419</v>
      </c>
      <c r="D1860" s="52" t="s">
        <v>3379</v>
      </c>
      <c r="E1860" s="50" t="s">
        <v>3380</v>
      </c>
      <c r="F1860" s="50" t="s">
        <v>123</v>
      </c>
      <c r="G1860" s="49">
        <v>97</v>
      </c>
      <c r="H1860" s="49"/>
      <c r="I1860" s="50">
        <v>209752012</v>
      </c>
      <c r="J1860" s="50">
        <v>57915726</v>
      </c>
      <c r="K1860" s="51"/>
      <c r="L1860" s="109"/>
      <c r="M1860" s="22">
        <v>2471</v>
      </c>
      <c r="N1860" s="22"/>
      <c r="O1860" s="23">
        <v>1</v>
      </c>
      <c r="P1860" s="23">
        <v>0</v>
      </c>
      <c r="Q1860" s="19">
        <f t="shared" si="470"/>
        <v>-2471</v>
      </c>
      <c r="R1860" s="19">
        <f t="shared" si="471"/>
        <v>0</v>
      </c>
      <c r="S1860" s="5">
        <f t="shared" si="465"/>
        <v>1</v>
      </c>
      <c r="T1860" s="5">
        <f t="shared" si="466"/>
        <v>2581</v>
      </c>
      <c r="U1860" s="5">
        <f t="shared" si="464"/>
        <v>755278.03</v>
      </c>
      <c r="V1860" s="24">
        <v>0</v>
      </c>
      <c r="W1860" s="12">
        <f t="shared" si="468"/>
        <v>-314162.94</v>
      </c>
      <c r="X1860" s="12">
        <f t="shared" si="469"/>
        <v>0</v>
      </c>
      <c r="Y1860" s="12">
        <f t="shared" si="467"/>
        <v>-314162.94</v>
      </c>
      <c r="Z1860" s="67"/>
      <c r="AA1860" s="25">
        <f t="shared" si="472"/>
        <v>-2471</v>
      </c>
      <c r="AB1860" s="25"/>
      <c r="AC1860" s="25"/>
      <c r="AD1860" s="25"/>
      <c r="AE1860" s="24">
        <v>1</v>
      </c>
      <c r="AF1860" s="24"/>
      <c r="AG1860" s="109"/>
      <c r="AH1860" s="22" t="s">
        <v>557</v>
      </c>
      <c r="AI1860" s="26"/>
      <c r="AJ1860" s="22" t="s">
        <v>2999</v>
      </c>
    </row>
    <row r="1861" spans="1:36" x14ac:dyDescent="0.2">
      <c r="A1861" s="5">
        <v>1869</v>
      </c>
      <c r="B1861" s="46">
        <v>331010565255</v>
      </c>
      <c r="C1861" s="47">
        <v>760911402419</v>
      </c>
      <c r="D1861" s="52" t="s">
        <v>3379</v>
      </c>
      <c r="E1861" s="50" t="s">
        <v>3380</v>
      </c>
      <c r="F1861" s="50" t="s">
        <v>123</v>
      </c>
      <c r="G1861" s="49">
        <v>97</v>
      </c>
      <c r="H1861" s="49"/>
      <c r="I1861" s="19">
        <v>20964</v>
      </c>
      <c r="J1861" s="50"/>
      <c r="K1861" s="51"/>
      <c r="L1861" s="109"/>
      <c r="M1861" s="22">
        <v>140</v>
      </c>
      <c r="N1861" s="22"/>
      <c r="O1861" s="23">
        <v>1</v>
      </c>
      <c r="P1861" s="23">
        <v>0</v>
      </c>
      <c r="Q1861" s="19">
        <f t="shared" si="470"/>
        <v>-140</v>
      </c>
      <c r="R1861" s="19">
        <f t="shared" si="471"/>
        <v>0</v>
      </c>
      <c r="S1861" s="5">
        <f t="shared" si="465"/>
        <v>1</v>
      </c>
      <c r="T1861" s="5">
        <f t="shared" si="466"/>
        <v>250</v>
      </c>
      <c r="U1861" s="5">
        <f t="shared" si="464"/>
        <v>73157.5</v>
      </c>
      <c r="V1861" s="24">
        <v>0</v>
      </c>
      <c r="W1861" s="12">
        <f t="shared" si="468"/>
        <v>-17799.599999999999</v>
      </c>
      <c r="X1861" s="12">
        <f t="shared" si="469"/>
        <v>0</v>
      </c>
      <c r="Y1861" s="12">
        <f t="shared" si="467"/>
        <v>-17799.599999999999</v>
      </c>
      <c r="Z1861" s="67"/>
      <c r="AA1861" s="25">
        <f t="shared" si="472"/>
        <v>-140</v>
      </c>
      <c r="AB1861" s="25"/>
      <c r="AC1861" s="25"/>
      <c r="AD1861" s="25"/>
      <c r="AE1861" s="24">
        <v>1</v>
      </c>
      <c r="AF1861" s="24"/>
      <c r="AG1861" s="109"/>
      <c r="AH1861" s="22" t="s">
        <v>557</v>
      </c>
      <c r="AI1861" s="26"/>
      <c r="AJ1861" s="22" t="s">
        <v>2999</v>
      </c>
    </row>
    <row r="1862" spans="1:36" x14ac:dyDescent="0.2">
      <c r="A1862" s="5">
        <v>1870</v>
      </c>
      <c r="B1862" s="46"/>
      <c r="C1862" s="47">
        <v>841016300778</v>
      </c>
      <c r="D1862" s="52" t="s">
        <v>3381</v>
      </c>
      <c r="E1862" s="50" t="s">
        <v>3382</v>
      </c>
      <c r="F1862" s="50" t="s">
        <v>123</v>
      </c>
      <c r="G1862" s="49">
        <v>110</v>
      </c>
      <c r="H1862" s="49"/>
      <c r="I1862" s="50">
        <v>17541551</v>
      </c>
      <c r="J1862" s="50"/>
      <c r="K1862" s="51"/>
      <c r="L1862" s="109"/>
      <c r="M1862" s="22">
        <v>254</v>
      </c>
      <c r="N1862" s="22"/>
      <c r="O1862" s="23">
        <v>1</v>
      </c>
      <c r="P1862" s="23">
        <v>0</v>
      </c>
      <c r="Q1862" s="19">
        <f t="shared" si="470"/>
        <v>-254</v>
      </c>
      <c r="R1862" s="19">
        <f t="shared" si="471"/>
        <v>0</v>
      </c>
      <c r="S1862" s="5">
        <f t="shared" si="465"/>
        <v>1</v>
      </c>
      <c r="T1862" s="5">
        <f t="shared" si="466"/>
        <v>364</v>
      </c>
      <c r="U1862" s="5">
        <f t="shared" si="464"/>
        <v>106517.31999999999</v>
      </c>
      <c r="V1862" s="24">
        <v>0</v>
      </c>
      <c r="W1862" s="12">
        <f t="shared" si="468"/>
        <v>-32293.56</v>
      </c>
      <c r="X1862" s="12">
        <f t="shared" si="469"/>
        <v>0</v>
      </c>
      <c r="Y1862" s="12">
        <f t="shared" si="467"/>
        <v>-32293.56</v>
      </c>
      <c r="Z1862" s="52"/>
      <c r="AA1862" s="25">
        <f t="shared" si="472"/>
        <v>-254</v>
      </c>
      <c r="AB1862" s="25"/>
      <c r="AC1862" s="25"/>
      <c r="AD1862" s="25"/>
      <c r="AE1862" s="24">
        <v>1</v>
      </c>
      <c r="AF1862" s="24"/>
      <c r="AG1862" s="109"/>
      <c r="AH1862" s="22" t="s">
        <v>557</v>
      </c>
      <c r="AI1862" s="26"/>
      <c r="AJ1862" s="22" t="s">
        <v>2999</v>
      </c>
    </row>
    <row r="1863" spans="1:36" x14ac:dyDescent="0.2">
      <c r="A1863" s="5">
        <v>1871</v>
      </c>
      <c r="B1863" s="59">
        <v>331017885323</v>
      </c>
      <c r="C1863" s="17">
        <v>120340017267</v>
      </c>
      <c r="D1863" s="115" t="s">
        <v>3383</v>
      </c>
      <c r="E1863" s="52" t="s">
        <v>3384</v>
      </c>
      <c r="F1863" s="52" t="s">
        <v>123</v>
      </c>
      <c r="G1863" s="58">
        <v>64</v>
      </c>
      <c r="H1863" s="58"/>
      <c r="I1863" s="50">
        <v>7452394</v>
      </c>
      <c r="J1863" s="50">
        <v>57900442</v>
      </c>
      <c r="K1863" s="51"/>
      <c r="L1863" s="109"/>
      <c r="M1863" s="22">
        <v>7727</v>
      </c>
      <c r="N1863" s="22"/>
      <c r="O1863" s="23">
        <v>1</v>
      </c>
      <c r="P1863" s="23">
        <v>1</v>
      </c>
      <c r="Q1863" s="19">
        <f t="shared" si="470"/>
        <v>-7727</v>
      </c>
      <c r="R1863" s="19">
        <f t="shared" si="471"/>
        <v>-7727</v>
      </c>
      <c r="S1863" s="5">
        <f t="shared" si="465"/>
        <v>1</v>
      </c>
      <c r="T1863" s="5">
        <f t="shared" si="466"/>
        <v>7837</v>
      </c>
      <c r="U1863" s="5">
        <f t="shared" si="464"/>
        <v>2293341.31</v>
      </c>
      <c r="V1863" s="24">
        <v>0</v>
      </c>
      <c r="W1863" s="12">
        <f t="shared" si="468"/>
        <v>-982410.78</v>
      </c>
      <c r="X1863" s="12">
        <f t="shared" si="469"/>
        <v>-1278741.23</v>
      </c>
      <c r="Y1863" s="12">
        <f t="shared" si="467"/>
        <v>-2261152.0099999998</v>
      </c>
      <c r="Z1863" s="52"/>
      <c r="AA1863" s="25">
        <f t="shared" si="472"/>
        <v>0</v>
      </c>
      <c r="AB1863" s="25"/>
      <c r="AC1863" s="25"/>
      <c r="AD1863" s="25"/>
      <c r="AE1863" s="24">
        <v>1</v>
      </c>
      <c r="AF1863" s="24"/>
      <c r="AG1863" s="109"/>
      <c r="AH1863" s="22" t="s">
        <v>557</v>
      </c>
      <c r="AI1863" s="26"/>
      <c r="AJ1863" s="22" t="s">
        <v>2999</v>
      </c>
    </row>
    <row r="1864" spans="1:36" x14ac:dyDescent="0.2">
      <c r="A1864" s="5">
        <v>1872</v>
      </c>
      <c r="B1864" s="59">
        <v>331100220087</v>
      </c>
      <c r="C1864" s="17">
        <v>40140007631</v>
      </c>
      <c r="D1864" s="52" t="s">
        <v>3385</v>
      </c>
      <c r="E1864" s="52" t="s">
        <v>3386</v>
      </c>
      <c r="F1864" s="52" t="s">
        <v>3026</v>
      </c>
      <c r="G1864" s="58" t="s">
        <v>49</v>
      </c>
      <c r="H1864" s="58"/>
      <c r="I1864" s="50">
        <v>8527003</v>
      </c>
      <c r="J1864" s="50">
        <v>521113</v>
      </c>
      <c r="K1864" s="51"/>
      <c r="L1864" s="109"/>
      <c r="M1864" s="22">
        <v>488</v>
      </c>
      <c r="N1864" s="22"/>
      <c r="O1864" s="23">
        <v>1</v>
      </c>
      <c r="P1864" s="23">
        <v>1</v>
      </c>
      <c r="Q1864" s="19">
        <f t="shared" si="470"/>
        <v>-488</v>
      </c>
      <c r="R1864" s="19">
        <f t="shared" si="471"/>
        <v>-488</v>
      </c>
      <c r="S1864" s="5">
        <f t="shared" si="465"/>
        <v>1</v>
      </c>
      <c r="T1864" s="5">
        <f t="shared" si="466"/>
        <v>598</v>
      </c>
      <c r="U1864" s="5">
        <f t="shared" si="464"/>
        <v>174992.74</v>
      </c>
      <c r="V1864" s="24">
        <v>0</v>
      </c>
      <c r="W1864" s="12">
        <f t="shared" si="468"/>
        <v>-62044.32</v>
      </c>
      <c r="X1864" s="12">
        <f t="shared" si="469"/>
        <v>-80759.12000000001</v>
      </c>
      <c r="Y1864" s="12">
        <f t="shared" si="467"/>
        <v>-142803.44</v>
      </c>
      <c r="Z1864" s="52"/>
      <c r="AA1864" s="25">
        <f t="shared" si="472"/>
        <v>0</v>
      </c>
      <c r="AB1864" s="25"/>
      <c r="AC1864" s="25"/>
      <c r="AD1864" s="25"/>
      <c r="AE1864" s="24">
        <v>1</v>
      </c>
      <c r="AF1864" s="24"/>
      <c r="AG1864" s="109"/>
      <c r="AH1864" s="22" t="s">
        <v>557</v>
      </c>
      <c r="AI1864" s="26"/>
      <c r="AJ1864" s="22" t="s">
        <v>2999</v>
      </c>
    </row>
    <row r="1865" spans="1:36" x14ac:dyDescent="0.2">
      <c r="A1865" s="5">
        <v>1873</v>
      </c>
      <c r="B1865" s="59">
        <v>331010602715</v>
      </c>
      <c r="C1865" s="82">
        <v>590101140281</v>
      </c>
      <c r="D1865" s="52" t="s">
        <v>3387</v>
      </c>
      <c r="E1865" s="52" t="s">
        <v>3388</v>
      </c>
      <c r="F1865" s="52" t="s">
        <v>123</v>
      </c>
      <c r="G1865" s="58">
        <v>30</v>
      </c>
      <c r="H1865" s="58">
        <v>64</v>
      </c>
      <c r="I1865" s="52">
        <v>7488763</v>
      </c>
      <c r="J1865" s="52">
        <v>5677478</v>
      </c>
      <c r="K1865" s="51"/>
      <c r="L1865" s="109"/>
      <c r="M1865" s="109">
        <v>425</v>
      </c>
      <c r="N1865" s="109"/>
      <c r="O1865" s="23">
        <v>1</v>
      </c>
      <c r="P1865" s="23">
        <v>1</v>
      </c>
      <c r="Q1865" s="19">
        <f t="shared" si="470"/>
        <v>-425</v>
      </c>
      <c r="R1865" s="19">
        <f t="shared" si="471"/>
        <v>-425</v>
      </c>
      <c r="S1865" s="5">
        <f t="shared" si="465"/>
        <v>1</v>
      </c>
      <c r="T1865" s="5">
        <f t="shared" si="466"/>
        <v>450</v>
      </c>
      <c r="U1865" s="5">
        <f t="shared" si="464"/>
        <v>131683.5</v>
      </c>
      <c r="V1865" s="24">
        <v>0</v>
      </c>
      <c r="W1865" s="12">
        <f t="shared" si="468"/>
        <v>-54034.5</v>
      </c>
      <c r="X1865" s="12">
        <f t="shared" si="469"/>
        <v>-70333.25</v>
      </c>
      <c r="Y1865" s="12">
        <f t="shared" si="467"/>
        <v>-124367.75</v>
      </c>
      <c r="Z1865" s="52"/>
      <c r="AA1865" s="25">
        <f t="shared" si="472"/>
        <v>0</v>
      </c>
      <c r="AB1865" s="25"/>
      <c r="AC1865" s="25"/>
      <c r="AD1865" s="25"/>
      <c r="AE1865" s="24">
        <v>1</v>
      </c>
      <c r="AF1865" s="24"/>
      <c r="AG1865" s="109"/>
      <c r="AH1865" s="22" t="s">
        <v>287</v>
      </c>
      <c r="AI1865" s="26"/>
      <c r="AJ1865" s="22" t="s">
        <v>2999</v>
      </c>
    </row>
    <row r="1866" spans="1:36" x14ac:dyDescent="0.2">
      <c r="A1866" s="5">
        <v>1874</v>
      </c>
      <c r="B1866" s="59">
        <v>331010294271</v>
      </c>
      <c r="C1866" s="82">
        <v>580803401089</v>
      </c>
      <c r="D1866" s="52" t="s">
        <v>3389</v>
      </c>
      <c r="E1866" s="52" t="s">
        <v>3390</v>
      </c>
      <c r="F1866" s="52" t="s">
        <v>3238</v>
      </c>
      <c r="G1866" s="58">
        <v>38</v>
      </c>
      <c r="H1866" s="58"/>
      <c r="I1866" s="52" t="s">
        <v>3391</v>
      </c>
      <c r="J1866" s="52">
        <v>39342</v>
      </c>
      <c r="K1866" s="51"/>
      <c r="L1866" s="109"/>
      <c r="M1866" s="109">
        <v>2461</v>
      </c>
      <c r="N1866" s="109"/>
      <c r="O1866" s="23">
        <v>1</v>
      </c>
      <c r="P1866" s="23">
        <v>1</v>
      </c>
      <c r="Q1866" s="19">
        <f t="shared" si="470"/>
        <v>-2461</v>
      </c>
      <c r="R1866" s="19">
        <f t="shared" si="471"/>
        <v>-2461</v>
      </c>
      <c r="S1866" s="5">
        <f t="shared" si="465"/>
        <v>1</v>
      </c>
      <c r="T1866" s="5">
        <f t="shared" si="466"/>
        <v>2486</v>
      </c>
      <c r="U1866" s="5">
        <f t="shared" si="464"/>
        <v>727478.17999999993</v>
      </c>
      <c r="V1866" s="24">
        <v>0</v>
      </c>
      <c r="W1866" s="12">
        <f t="shared" si="468"/>
        <v>-312891.53999999998</v>
      </c>
      <c r="X1866" s="12">
        <f t="shared" si="469"/>
        <v>-407270.89</v>
      </c>
      <c r="Y1866" s="12">
        <f t="shared" si="467"/>
        <v>-720162.42999999993</v>
      </c>
      <c r="Z1866" s="52"/>
      <c r="AA1866" s="25">
        <f t="shared" si="472"/>
        <v>0</v>
      </c>
      <c r="AB1866" s="25"/>
      <c r="AC1866" s="25"/>
      <c r="AD1866" s="25"/>
      <c r="AE1866" s="24">
        <v>1</v>
      </c>
      <c r="AF1866" s="24"/>
      <c r="AG1866" s="109"/>
      <c r="AH1866" s="22" t="s">
        <v>287</v>
      </c>
      <c r="AI1866" s="26"/>
      <c r="AJ1866" s="22" t="s">
        <v>2999</v>
      </c>
    </row>
    <row r="1867" spans="1:36" x14ac:dyDescent="0.2">
      <c r="A1867" s="5">
        <v>1875</v>
      </c>
      <c r="B1867" s="59">
        <v>330411059784</v>
      </c>
      <c r="C1867" s="82">
        <v>760817301969</v>
      </c>
      <c r="D1867" s="52" t="s">
        <v>3392</v>
      </c>
      <c r="E1867" s="52" t="s">
        <v>3057</v>
      </c>
      <c r="F1867" s="52" t="s">
        <v>1560</v>
      </c>
      <c r="G1867" s="58">
        <v>28</v>
      </c>
      <c r="H1867" s="58" t="s">
        <v>134</v>
      </c>
      <c r="I1867" s="52">
        <v>16069614</v>
      </c>
      <c r="J1867" s="52">
        <v>57905941</v>
      </c>
      <c r="K1867" s="51"/>
      <c r="L1867" s="109"/>
      <c r="M1867" s="109">
        <v>319</v>
      </c>
      <c r="N1867" s="109"/>
      <c r="O1867" s="23">
        <v>1</v>
      </c>
      <c r="P1867" s="23">
        <v>1</v>
      </c>
      <c r="Q1867" s="19">
        <f t="shared" si="470"/>
        <v>-319</v>
      </c>
      <c r="R1867" s="19">
        <f t="shared" si="471"/>
        <v>-319</v>
      </c>
      <c r="S1867" s="5">
        <f t="shared" si="465"/>
        <v>1</v>
      </c>
      <c r="T1867" s="5">
        <f t="shared" si="466"/>
        <v>344</v>
      </c>
      <c r="U1867" s="5">
        <f t="shared" si="464"/>
        <v>100664.72</v>
      </c>
      <c r="V1867" s="24">
        <v>0</v>
      </c>
      <c r="W1867" s="12">
        <f t="shared" si="468"/>
        <v>-40557.660000000003</v>
      </c>
      <c r="X1867" s="12">
        <f t="shared" si="469"/>
        <v>-52791.310000000005</v>
      </c>
      <c r="Y1867" s="12">
        <f t="shared" si="467"/>
        <v>-93348.97</v>
      </c>
      <c r="Z1867" s="52"/>
      <c r="AA1867" s="25">
        <f t="shared" si="472"/>
        <v>0</v>
      </c>
      <c r="AB1867" s="25"/>
      <c r="AC1867" s="25"/>
      <c r="AD1867" s="25"/>
      <c r="AE1867" s="24">
        <v>1</v>
      </c>
      <c r="AF1867" s="24"/>
      <c r="AG1867" s="109"/>
      <c r="AH1867" s="22" t="s">
        <v>287</v>
      </c>
      <c r="AI1867" s="26"/>
      <c r="AJ1867" s="22" t="s">
        <v>2999</v>
      </c>
    </row>
    <row r="1868" spans="1:36" x14ac:dyDescent="0.2">
      <c r="A1868" s="5">
        <v>1876</v>
      </c>
      <c r="B1868" s="59">
        <v>331000046109</v>
      </c>
      <c r="C1868" s="82">
        <v>531011300161</v>
      </c>
      <c r="D1868" s="52" t="s">
        <v>3393</v>
      </c>
      <c r="E1868" s="52" t="s">
        <v>573</v>
      </c>
      <c r="F1868" s="52" t="s">
        <v>58</v>
      </c>
      <c r="G1868" s="58">
        <v>44</v>
      </c>
      <c r="H1868" s="58"/>
      <c r="I1868" s="52">
        <v>8157549</v>
      </c>
      <c r="J1868" s="52">
        <v>52522</v>
      </c>
      <c r="K1868" s="51"/>
      <c r="L1868" s="109"/>
      <c r="M1868" s="22">
        <v>1590</v>
      </c>
      <c r="N1868" s="22"/>
      <c r="O1868" s="23">
        <v>1</v>
      </c>
      <c r="P1868" s="31">
        <v>0</v>
      </c>
      <c r="Q1868" s="19">
        <f t="shared" si="470"/>
        <v>-1590</v>
      </c>
      <c r="R1868" s="19">
        <f t="shared" si="471"/>
        <v>0</v>
      </c>
      <c r="S1868" s="5">
        <f t="shared" si="465"/>
        <v>1</v>
      </c>
      <c r="T1868" s="5">
        <f t="shared" si="466"/>
        <v>1615</v>
      </c>
      <c r="U1868" s="5">
        <f t="shared" si="464"/>
        <v>472597.45</v>
      </c>
      <c r="V1868" s="24">
        <v>0</v>
      </c>
      <c r="W1868" s="12">
        <f t="shared" si="468"/>
        <v>-202152.6</v>
      </c>
      <c r="X1868" s="12">
        <f t="shared" si="469"/>
        <v>0</v>
      </c>
      <c r="Y1868" s="12">
        <f t="shared" si="467"/>
        <v>-202152.6</v>
      </c>
      <c r="Z1868" s="52"/>
      <c r="AA1868" s="25">
        <f t="shared" si="472"/>
        <v>-1590</v>
      </c>
      <c r="AB1868" s="25"/>
      <c r="AC1868" s="25"/>
      <c r="AD1868" s="25"/>
      <c r="AE1868" s="24">
        <v>1</v>
      </c>
      <c r="AF1868" s="24"/>
      <c r="AG1868" s="109"/>
      <c r="AH1868" s="22" t="s">
        <v>287</v>
      </c>
      <c r="AI1868" s="26"/>
      <c r="AJ1868" s="22" t="s">
        <v>2999</v>
      </c>
    </row>
    <row r="1869" spans="1:36" x14ac:dyDescent="0.2">
      <c r="A1869" s="5">
        <v>1877</v>
      </c>
      <c r="B1869" s="59">
        <v>331000042491</v>
      </c>
      <c r="C1869" s="82">
        <v>491208401602</v>
      </c>
      <c r="D1869" s="52" t="s">
        <v>3394</v>
      </c>
      <c r="E1869" s="52" t="s">
        <v>3395</v>
      </c>
      <c r="F1869" s="52" t="s">
        <v>3029</v>
      </c>
      <c r="G1869" s="58">
        <v>17</v>
      </c>
      <c r="H1869" s="58">
        <v>63</v>
      </c>
      <c r="I1869" s="52" t="s">
        <v>3396</v>
      </c>
      <c r="J1869" s="52" t="s">
        <v>3397</v>
      </c>
      <c r="K1869" s="51"/>
      <c r="L1869" s="109"/>
      <c r="M1869" s="109">
        <v>1004</v>
      </c>
      <c r="N1869" s="109"/>
      <c r="O1869" s="23">
        <v>1</v>
      </c>
      <c r="P1869" s="23">
        <v>1</v>
      </c>
      <c r="Q1869" s="19">
        <f t="shared" si="470"/>
        <v>-1004</v>
      </c>
      <c r="R1869" s="19">
        <f t="shared" si="471"/>
        <v>-1004</v>
      </c>
      <c r="S1869" s="5">
        <f t="shared" si="465"/>
        <v>1</v>
      </c>
      <c r="T1869" s="5">
        <f t="shared" si="466"/>
        <v>1029</v>
      </c>
      <c r="U1869" s="5">
        <f t="shared" si="464"/>
        <v>301116.27</v>
      </c>
      <c r="V1869" s="24">
        <v>0</v>
      </c>
      <c r="W1869" s="12">
        <f t="shared" si="468"/>
        <v>-127648.56</v>
      </c>
      <c r="X1869" s="12">
        <f t="shared" si="469"/>
        <v>-166151.96000000002</v>
      </c>
      <c r="Y1869" s="12">
        <f t="shared" si="467"/>
        <v>-293800.52</v>
      </c>
      <c r="Z1869" s="52"/>
      <c r="AA1869" s="25">
        <f t="shared" si="472"/>
        <v>0</v>
      </c>
      <c r="AB1869" s="25"/>
      <c r="AC1869" s="25"/>
      <c r="AD1869" s="25"/>
      <c r="AE1869" s="24">
        <v>1</v>
      </c>
      <c r="AF1869" s="24"/>
      <c r="AG1869" s="109"/>
      <c r="AH1869" s="22" t="s">
        <v>287</v>
      </c>
      <c r="AI1869" s="26"/>
      <c r="AJ1869" s="22" t="s">
        <v>2999</v>
      </c>
    </row>
    <row r="1870" spans="1:36" x14ac:dyDescent="0.2">
      <c r="A1870" s="5">
        <v>1878</v>
      </c>
      <c r="B1870" s="59">
        <v>331000042491</v>
      </c>
      <c r="C1870" s="82">
        <v>491208401602</v>
      </c>
      <c r="D1870" s="52" t="s">
        <v>3394</v>
      </c>
      <c r="E1870" s="52" t="s">
        <v>3395</v>
      </c>
      <c r="F1870" s="52" t="s">
        <v>3029</v>
      </c>
      <c r="G1870" s="58">
        <v>17</v>
      </c>
      <c r="H1870" s="58">
        <v>63</v>
      </c>
      <c r="I1870" s="52">
        <v>562904</v>
      </c>
      <c r="J1870" s="52">
        <v>88168</v>
      </c>
      <c r="K1870" s="51"/>
      <c r="L1870" s="109"/>
      <c r="M1870" s="109">
        <v>706</v>
      </c>
      <c r="N1870" s="109"/>
      <c r="O1870" s="23">
        <v>1</v>
      </c>
      <c r="P1870" s="23">
        <v>1</v>
      </c>
      <c r="Q1870" s="19">
        <f t="shared" si="470"/>
        <v>-706</v>
      </c>
      <c r="R1870" s="19">
        <f t="shared" si="471"/>
        <v>-706</v>
      </c>
      <c r="S1870" s="5">
        <f t="shared" si="465"/>
        <v>1</v>
      </c>
      <c r="T1870" s="5">
        <f t="shared" si="466"/>
        <v>731</v>
      </c>
      <c r="U1870" s="5">
        <f t="shared" si="464"/>
        <v>213912.53</v>
      </c>
      <c r="V1870" s="24">
        <v>0</v>
      </c>
      <c r="W1870" s="12">
        <f t="shared" si="468"/>
        <v>-89760.84</v>
      </c>
      <c r="X1870" s="12">
        <f t="shared" si="469"/>
        <v>-116835.94</v>
      </c>
      <c r="Y1870" s="12">
        <f t="shared" si="467"/>
        <v>-206596.78</v>
      </c>
      <c r="Z1870" s="52"/>
      <c r="AA1870" s="25">
        <f t="shared" si="472"/>
        <v>0</v>
      </c>
      <c r="AB1870" s="25"/>
      <c r="AC1870" s="25"/>
      <c r="AD1870" s="25"/>
      <c r="AE1870" s="24">
        <v>1</v>
      </c>
      <c r="AF1870" s="24"/>
      <c r="AG1870" s="109"/>
      <c r="AH1870" s="22" t="s">
        <v>287</v>
      </c>
      <c r="AI1870" s="26"/>
      <c r="AJ1870" s="22" t="s">
        <v>2999</v>
      </c>
    </row>
    <row r="1871" spans="1:36" x14ac:dyDescent="0.2">
      <c r="A1871" s="5">
        <v>1879</v>
      </c>
      <c r="B1871" s="59">
        <v>331010368356</v>
      </c>
      <c r="C1871" s="82">
        <v>570112402405</v>
      </c>
      <c r="D1871" s="52" t="s">
        <v>3398</v>
      </c>
      <c r="E1871" s="52" t="s">
        <v>3399</v>
      </c>
      <c r="F1871" s="52" t="s">
        <v>123</v>
      </c>
      <c r="G1871" s="58">
        <v>102</v>
      </c>
      <c r="H1871" s="58"/>
      <c r="I1871" s="52" t="s">
        <v>3400</v>
      </c>
      <c r="J1871" s="52" t="s">
        <v>3401</v>
      </c>
      <c r="K1871" s="51"/>
      <c r="L1871" s="109"/>
      <c r="M1871" s="109">
        <v>2182</v>
      </c>
      <c r="N1871" s="109"/>
      <c r="O1871" s="23">
        <v>1</v>
      </c>
      <c r="P1871" s="23">
        <v>1</v>
      </c>
      <c r="Q1871" s="19">
        <f t="shared" si="470"/>
        <v>-2182</v>
      </c>
      <c r="R1871" s="19">
        <f t="shared" si="471"/>
        <v>-2182</v>
      </c>
      <c r="S1871" s="5">
        <f t="shared" si="465"/>
        <v>1</v>
      </c>
      <c r="T1871" s="5">
        <f t="shared" si="466"/>
        <v>2207</v>
      </c>
      <c r="U1871" s="5">
        <f t="shared" si="464"/>
        <v>645834.41</v>
      </c>
      <c r="V1871" s="24">
        <v>0</v>
      </c>
      <c r="W1871" s="12">
        <f t="shared" si="468"/>
        <v>-277419.48</v>
      </c>
      <c r="X1871" s="12">
        <f t="shared" si="469"/>
        <v>-361099.18</v>
      </c>
      <c r="Y1871" s="12">
        <f t="shared" si="467"/>
        <v>-638518.65999999992</v>
      </c>
      <c r="Z1871" s="52"/>
      <c r="AA1871" s="25">
        <f t="shared" si="472"/>
        <v>0</v>
      </c>
      <c r="AB1871" s="25"/>
      <c r="AC1871" s="25"/>
      <c r="AD1871" s="25"/>
      <c r="AE1871" s="24">
        <v>1</v>
      </c>
      <c r="AF1871" s="24"/>
      <c r="AG1871" s="109"/>
      <c r="AH1871" s="22" t="s">
        <v>287</v>
      </c>
      <c r="AI1871" s="26"/>
      <c r="AJ1871" s="22" t="s">
        <v>2999</v>
      </c>
    </row>
    <row r="1872" spans="1:36" x14ac:dyDescent="0.2">
      <c r="A1872" s="5">
        <v>1880</v>
      </c>
      <c r="B1872" s="59">
        <v>331010368356</v>
      </c>
      <c r="C1872" s="82">
        <v>570112402405</v>
      </c>
      <c r="D1872" s="52" t="s">
        <v>3398</v>
      </c>
      <c r="E1872" s="52" t="s">
        <v>3399</v>
      </c>
      <c r="F1872" s="52" t="s">
        <v>123</v>
      </c>
      <c r="G1872" s="58">
        <v>102</v>
      </c>
      <c r="H1872" s="58"/>
      <c r="I1872" s="52" t="s">
        <v>3402</v>
      </c>
      <c r="J1872" s="52" t="s">
        <v>3403</v>
      </c>
      <c r="K1872" s="51"/>
      <c r="L1872" s="109"/>
      <c r="M1872" s="109">
        <v>5125</v>
      </c>
      <c r="N1872" s="109"/>
      <c r="O1872" s="23">
        <v>1</v>
      </c>
      <c r="P1872" s="23">
        <v>1</v>
      </c>
      <c r="Q1872" s="19">
        <f t="shared" si="470"/>
        <v>-5125</v>
      </c>
      <c r="R1872" s="19">
        <f t="shared" si="471"/>
        <v>-5125</v>
      </c>
      <c r="S1872" s="5">
        <f t="shared" si="465"/>
        <v>1</v>
      </c>
      <c r="T1872" s="5">
        <f t="shared" si="466"/>
        <v>5150</v>
      </c>
      <c r="U1872" s="5">
        <f t="shared" si="464"/>
        <v>1507044.5</v>
      </c>
      <c r="V1872" s="24">
        <v>0</v>
      </c>
      <c r="W1872" s="12">
        <f t="shared" si="468"/>
        <v>-651592.5</v>
      </c>
      <c r="X1872" s="12">
        <f t="shared" si="469"/>
        <v>-848136.25</v>
      </c>
      <c r="Y1872" s="12">
        <f t="shared" si="467"/>
        <v>-1499728.75</v>
      </c>
      <c r="Z1872" s="52"/>
      <c r="AA1872" s="25">
        <f t="shared" si="472"/>
        <v>0</v>
      </c>
      <c r="AB1872" s="25"/>
      <c r="AC1872" s="25"/>
      <c r="AD1872" s="25"/>
      <c r="AE1872" s="24">
        <v>1</v>
      </c>
      <c r="AF1872" s="24"/>
      <c r="AG1872" s="109"/>
      <c r="AH1872" s="22" t="s">
        <v>287</v>
      </c>
      <c r="AI1872" s="26"/>
      <c r="AJ1872" s="22" t="s">
        <v>2999</v>
      </c>
    </row>
    <row r="1873" spans="1:36" x14ac:dyDescent="0.2">
      <c r="A1873" s="5">
        <v>1881</v>
      </c>
      <c r="B1873" s="59">
        <v>331010670368</v>
      </c>
      <c r="C1873" s="17">
        <v>540126301461</v>
      </c>
      <c r="D1873" s="115" t="s">
        <v>3404</v>
      </c>
      <c r="E1873" s="52" t="s">
        <v>3405</v>
      </c>
      <c r="F1873" s="52" t="s">
        <v>58</v>
      </c>
      <c r="G1873" s="58">
        <v>42</v>
      </c>
      <c r="H1873" s="58"/>
      <c r="I1873" s="50">
        <v>863036</v>
      </c>
      <c r="J1873" s="52">
        <v>57907835</v>
      </c>
      <c r="K1873" s="51"/>
      <c r="L1873" s="109"/>
      <c r="M1873" s="22">
        <v>2426</v>
      </c>
      <c r="N1873" s="22"/>
      <c r="O1873" s="23">
        <v>1</v>
      </c>
      <c r="P1873" s="23">
        <v>0</v>
      </c>
      <c r="Q1873" s="19">
        <f t="shared" si="470"/>
        <v>-2426</v>
      </c>
      <c r="R1873" s="19">
        <f t="shared" si="471"/>
        <v>0</v>
      </c>
      <c r="S1873" s="5">
        <f t="shared" si="465"/>
        <v>1</v>
      </c>
      <c r="T1873" s="5">
        <f t="shared" si="466"/>
        <v>2451</v>
      </c>
      <c r="U1873" s="5">
        <f t="shared" ref="U1873:U1936" si="473">(vod+kan)*T1873</f>
        <v>717236.13</v>
      </c>
      <c r="V1873" s="24">
        <v>0</v>
      </c>
      <c r="W1873" s="12">
        <f t="shared" si="468"/>
        <v>-308441.64</v>
      </c>
      <c r="X1873" s="12">
        <f t="shared" si="469"/>
        <v>0</v>
      </c>
      <c r="Y1873" s="12">
        <f t="shared" si="467"/>
        <v>-308441.64</v>
      </c>
      <c r="Z1873" s="52"/>
      <c r="AA1873" s="25">
        <f t="shared" si="472"/>
        <v>-2426</v>
      </c>
      <c r="AB1873" s="25"/>
      <c r="AC1873" s="25"/>
      <c r="AD1873" s="25"/>
      <c r="AE1873" s="24">
        <v>1</v>
      </c>
      <c r="AF1873" s="24"/>
      <c r="AG1873" s="109"/>
      <c r="AH1873" s="22" t="s">
        <v>287</v>
      </c>
      <c r="AI1873" s="26"/>
      <c r="AJ1873" s="22" t="s">
        <v>2999</v>
      </c>
    </row>
    <row r="1874" spans="1:36" x14ac:dyDescent="0.2">
      <c r="A1874" s="5">
        <v>1882</v>
      </c>
      <c r="B1874" s="59"/>
      <c r="C1874" s="17">
        <v>540126301462</v>
      </c>
      <c r="D1874" s="115" t="s">
        <v>3404</v>
      </c>
      <c r="E1874" s="52" t="s">
        <v>6632</v>
      </c>
      <c r="F1874" s="52" t="s">
        <v>58</v>
      </c>
      <c r="G1874" s="58">
        <v>43</v>
      </c>
      <c r="H1874" s="58"/>
      <c r="I1874" s="50">
        <v>23647</v>
      </c>
      <c r="J1874" s="52"/>
      <c r="K1874" s="51"/>
      <c r="L1874" s="109"/>
      <c r="M1874" s="22">
        <v>23</v>
      </c>
      <c r="N1874" s="22"/>
      <c r="O1874" s="23">
        <v>1</v>
      </c>
      <c r="P1874" s="23">
        <v>0</v>
      </c>
      <c r="Q1874" s="19">
        <f t="shared" si="470"/>
        <v>-23</v>
      </c>
      <c r="R1874" s="19">
        <f t="shared" si="471"/>
        <v>0</v>
      </c>
      <c r="S1874" s="5">
        <f t="shared" ref="S1874" si="474">IF(OR(AND(AH1874="кафе",Q1874&lt;25),AND(AH1874="рестораны",Q1874&lt;110),AND(AH1874="гостиницы",Q1874&lt;70),AND(AH1874="азс и автомойки",Q1874&lt;160),AND(AH1874="сауны",Q1874&lt;80),AND(AH1874="бани",Q1874&lt;50)),1,0)</f>
        <v>1</v>
      </c>
      <c r="T1874" s="5">
        <f t="shared" ref="T1874" si="475">S1874*IF(AH1874="кафе",25-Q1874,IF(AH1874="рестораны",110-Q1874,IF(AH1874="гостиницы",70-Q1874,IF(AH1874="азс и автомойки",160-Q1874,IF(AH1874="сауны",80-Q1874,IF(AH1874="бани",50-Q1874,0))))))</f>
        <v>48</v>
      </c>
      <c r="U1874" s="5">
        <f t="shared" ref="U1874" si="476">(vod+kan)*T1874</f>
        <v>14046.24</v>
      </c>
      <c r="V1874" s="24">
        <v>1</v>
      </c>
      <c r="W1874" s="12">
        <f t="shared" ref="W1874" si="477">IF( OR(AH1874="респ.бюджет",AH1874="гор.бюджет",AH1874="обл.бюджет"),vod_b,IF(AH1874="район",vod_r,IF(AH1874="талсуат",vod_tal,IF(AH1874="коммунал.хоз-во",vod_kom,vod))))*Q1874</f>
        <v>-2924.22</v>
      </c>
      <c r="X1874" s="12">
        <f t="shared" ref="X1874" si="478">IF( OR(AH1874="респ.бюджет",AH1874="гор.бюджет",AH1874="обл.бюджет"),kan_b,IF(AH1874="район",kan_r,IF(AH1874="талсуат",kan_tal,IF(AH1874="коммунал.хоз-во",kan_kom,kan))))*R1874</f>
        <v>0</v>
      </c>
      <c r="Y1874" s="12">
        <f t="shared" ref="Y1874" si="479">W1874+X1874+AC1874</f>
        <v>-2924.22</v>
      </c>
      <c r="Z1874" s="52"/>
      <c r="AA1874" s="25">
        <f t="shared" si="472"/>
        <v>-23</v>
      </c>
      <c r="AB1874" s="25"/>
      <c r="AC1874" s="25"/>
      <c r="AD1874" s="25"/>
      <c r="AE1874" s="24">
        <v>1</v>
      </c>
      <c r="AF1874" s="24"/>
      <c r="AG1874" s="109"/>
      <c r="AH1874" s="22" t="s">
        <v>287</v>
      </c>
      <c r="AI1874" s="26"/>
      <c r="AJ1874" s="22" t="s">
        <v>2999</v>
      </c>
    </row>
    <row r="1875" spans="1:36" x14ac:dyDescent="0.2">
      <c r="A1875" s="5">
        <v>1883</v>
      </c>
      <c r="B1875" s="59">
        <v>331017822248</v>
      </c>
      <c r="C1875" s="82">
        <v>480316401185</v>
      </c>
      <c r="D1875" s="52" t="s">
        <v>3406</v>
      </c>
      <c r="E1875" s="52" t="s">
        <v>3407</v>
      </c>
      <c r="F1875" s="52" t="s">
        <v>3029</v>
      </c>
      <c r="G1875" s="58">
        <v>17</v>
      </c>
      <c r="H1875" s="58">
        <v>83</v>
      </c>
      <c r="I1875" s="50">
        <v>191108</v>
      </c>
      <c r="J1875" s="52">
        <v>752031</v>
      </c>
      <c r="K1875" s="51"/>
      <c r="L1875" s="109"/>
      <c r="M1875" s="22">
        <v>343</v>
      </c>
      <c r="N1875" s="22"/>
      <c r="O1875" s="23">
        <v>1</v>
      </c>
      <c r="P1875" s="23">
        <v>1</v>
      </c>
      <c r="Q1875" s="19">
        <f t="shared" si="470"/>
        <v>-343</v>
      </c>
      <c r="R1875" s="19">
        <f t="shared" si="471"/>
        <v>-343</v>
      </c>
      <c r="S1875" s="5">
        <f t="shared" ref="S1875:S1937" si="480">IF(OR(AND(AH1875="кафе",Q1875&lt;25),AND(AH1875="рестораны",Q1875&lt;110),AND(AH1875="гостиницы",Q1875&lt;70),AND(AH1875="азс и автомойки",Q1875&lt;160),AND(AH1875="сауны",Q1875&lt;80),AND(AH1875="бани",Q1875&lt;50)),1,0)</f>
        <v>1</v>
      </c>
      <c r="T1875" s="5">
        <f t="shared" ref="T1875:T1937" si="481">S1875*IF(AH1875="кафе",25-Q1875,IF(AH1875="рестораны",110-Q1875,IF(AH1875="гостиницы",70-Q1875,IF(AH1875="азс и автомойки",160-Q1875,IF(AH1875="сауны",80-Q1875,IF(AH1875="бани",50-Q1875,0))))))</f>
        <v>368</v>
      </c>
      <c r="U1875" s="5">
        <f t="shared" si="473"/>
        <v>107687.84</v>
      </c>
      <c r="V1875" s="24">
        <v>0</v>
      </c>
      <c r="W1875" s="12">
        <f t="shared" si="468"/>
        <v>-43609.02</v>
      </c>
      <c r="X1875" s="12">
        <f t="shared" si="469"/>
        <v>-56763.07</v>
      </c>
      <c r="Y1875" s="12">
        <f t="shared" si="467"/>
        <v>-100372.09</v>
      </c>
      <c r="Z1875" s="52"/>
      <c r="AA1875" s="25">
        <f t="shared" si="472"/>
        <v>0</v>
      </c>
      <c r="AB1875" s="25"/>
      <c r="AC1875" s="25"/>
      <c r="AD1875" s="25"/>
      <c r="AE1875" s="24">
        <v>1</v>
      </c>
      <c r="AF1875" s="24"/>
      <c r="AG1875" s="109"/>
      <c r="AH1875" s="22" t="s">
        <v>287</v>
      </c>
      <c r="AI1875" s="26"/>
      <c r="AJ1875" s="22" t="s">
        <v>2999</v>
      </c>
    </row>
    <row r="1876" spans="1:36" x14ac:dyDescent="0.2">
      <c r="A1876" s="5">
        <v>1884</v>
      </c>
      <c r="B1876" s="59">
        <v>331001186385</v>
      </c>
      <c r="C1876" s="82">
        <v>830808301162</v>
      </c>
      <c r="D1876" s="52" t="s">
        <v>3408</v>
      </c>
      <c r="E1876" s="52" t="s">
        <v>3409</v>
      </c>
      <c r="F1876" s="52"/>
      <c r="G1876" s="58"/>
      <c r="H1876" s="58"/>
      <c r="I1876" s="50">
        <v>31990051</v>
      </c>
      <c r="J1876" s="52">
        <v>57907680</v>
      </c>
      <c r="K1876" s="51"/>
      <c r="L1876" s="109"/>
      <c r="M1876" s="22">
        <v>491</v>
      </c>
      <c r="N1876" s="22"/>
      <c r="O1876" s="23">
        <v>1</v>
      </c>
      <c r="P1876" s="31">
        <v>0</v>
      </c>
      <c r="Q1876" s="19">
        <f t="shared" si="470"/>
        <v>-491</v>
      </c>
      <c r="R1876" s="19">
        <f t="shared" si="471"/>
        <v>0</v>
      </c>
      <c r="S1876" s="5">
        <f t="shared" si="480"/>
        <v>1</v>
      </c>
      <c r="T1876" s="5">
        <f t="shared" si="481"/>
        <v>516</v>
      </c>
      <c r="U1876" s="5">
        <f t="shared" si="473"/>
        <v>150997.07999999999</v>
      </c>
      <c r="V1876" s="24">
        <v>0</v>
      </c>
      <c r="W1876" s="12">
        <f t="shared" si="468"/>
        <v>-62425.74</v>
      </c>
      <c r="X1876" s="12">
        <f t="shared" si="469"/>
        <v>0</v>
      </c>
      <c r="Y1876" s="12">
        <f t="shared" si="467"/>
        <v>-62425.74</v>
      </c>
      <c r="Z1876" s="52"/>
      <c r="AA1876" s="25">
        <f t="shared" si="472"/>
        <v>-491</v>
      </c>
      <c r="AB1876" s="25"/>
      <c r="AC1876" s="25"/>
      <c r="AD1876" s="25"/>
      <c r="AE1876" s="24"/>
      <c r="AF1876" s="24"/>
      <c r="AG1876" s="109"/>
      <c r="AH1876" s="22" t="s">
        <v>287</v>
      </c>
      <c r="AI1876" s="26"/>
      <c r="AJ1876" s="22" t="s">
        <v>2999</v>
      </c>
    </row>
    <row r="1877" spans="1:36" x14ac:dyDescent="0.2">
      <c r="A1877" s="5">
        <v>1885</v>
      </c>
      <c r="B1877" s="59">
        <v>331017915384</v>
      </c>
      <c r="C1877" s="82">
        <v>810112401617</v>
      </c>
      <c r="D1877" s="52" t="s">
        <v>6581</v>
      </c>
      <c r="E1877" s="52" t="s">
        <v>3410</v>
      </c>
      <c r="F1877" s="52" t="s">
        <v>1560</v>
      </c>
      <c r="G1877" s="58">
        <v>36</v>
      </c>
      <c r="H1877" s="58">
        <v>12</v>
      </c>
      <c r="I1877" s="50">
        <v>199277</v>
      </c>
      <c r="J1877" s="46">
        <v>57906189</v>
      </c>
      <c r="K1877" s="51"/>
      <c r="L1877" s="49"/>
      <c r="M1877" s="49">
        <v>1157</v>
      </c>
      <c r="N1877" s="49"/>
      <c r="O1877" s="23">
        <v>1</v>
      </c>
      <c r="P1877" s="23">
        <v>1</v>
      </c>
      <c r="Q1877" s="19">
        <f t="shared" si="470"/>
        <v>-1157</v>
      </c>
      <c r="R1877" s="19">
        <f t="shared" si="471"/>
        <v>-1157</v>
      </c>
      <c r="S1877" s="5">
        <f t="shared" si="480"/>
        <v>0</v>
      </c>
      <c r="T1877" s="5">
        <f t="shared" si="481"/>
        <v>0</v>
      </c>
      <c r="U1877" s="5">
        <f t="shared" si="473"/>
        <v>0</v>
      </c>
      <c r="V1877" s="24">
        <v>0</v>
      </c>
      <c r="W1877" s="12">
        <f t="shared" si="468"/>
        <v>-147100.98000000001</v>
      </c>
      <c r="X1877" s="12">
        <f t="shared" si="469"/>
        <v>-191471.93000000002</v>
      </c>
      <c r="Y1877" s="12">
        <f t="shared" si="467"/>
        <v>-338572.91000000003</v>
      </c>
      <c r="Z1877" s="52"/>
      <c r="AA1877" s="25">
        <f t="shared" si="472"/>
        <v>0</v>
      </c>
      <c r="AB1877" s="25"/>
      <c r="AC1877" s="25"/>
      <c r="AD1877" s="25"/>
      <c r="AE1877" s="24">
        <v>1</v>
      </c>
      <c r="AF1877" s="24"/>
      <c r="AG1877" s="49"/>
      <c r="AH1877" s="22" t="s">
        <v>142</v>
      </c>
      <c r="AI1877" s="26"/>
      <c r="AJ1877" s="22" t="s">
        <v>2999</v>
      </c>
    </row>
    <row r="1878" spans="1:36" x14ac:dyDescent="0.2">
      <c r="A1878" s="5">
        <v>1886</v>
      </c>
      <c r="B1878" s="46">
        <v>331010539608</v>
      </c>
      <c r="C1878" s="47">
        <v>641207301227</v>
      </c>
      <c r="D1878" s="96" t="s">
        <v>3411</v>
      </c>
      <c r="E1878" s="50" t="s">
        <v>3412</v>
      </c>
      <c r="F1878" s="50"/>
      <c r="G1878" s="49"/>
      <c r="H1878" s="49"/>
      <c r="I1878" s="50">
        <v>10153343</v>
      </c>
      <c r="J1878" s="50">
        <v>88123</v>
      </c>
      <c r="K1878" s="51"/>
      <c r="L1878" s="109"/>
      <c r="M1878" s="22">
        <v>1099</v>
      </c>
      <c r="N1878" s="22"/>
      <c r="O1878" s="23">
        <v>1</v>
      </c>
      <c r="P1878" s="23">
        <v>1</v>
      </c>
      <c r="Q1878" s="19">
        <f t="shared" si="470"/>
        <v>-1099</v>
      </c>
      <c r="R1878" s="19">
        <f t="shared" si="471"/>
        <v>-1099</v>
      </c>
      <c r="S1878" s="5">
        <f t="shared" si="480"/>
        <v>1</v>
      </c>
      <c r="T1878" s="5">
        <f t="shared" si="481"/>
        <v>1124</v>
      </c>
      <c r="U1878" s="5">
        <f t="shared" si="473"/>
        <v>328916.12</v>
      </c>
      <c r="V1878" s="24">
        <v>0</v>
      </c>
      <c r="W1878" s="12">
        <f t="shared" si="468"/>
        <v>-139726.86000000002</v>
      </c>
      <c r="X1878" s="12">
        <f t="shared" si="469"/>
        <v>-181873.51</v>
      </c>
      <c r="Y1878" s="12">
        <f t="shared" ref="Y1878:Y1940" si="482">W1878+X1878+AC1878</f>
        <v>-321600.37</v>
      </c>
      <c r="Z1878" s="52"/>
      <c r="AA1878" s="25">
        <f t="shared" si="472"/>
        <v>0</v>
      </c>
      <c r="AB1878" s="25"/>
      <c r="AC1878" s="25"/>
      <c r="AD1878" s="25"/>
      <c r="AE1878" s="24"/>
      <c r="AF1878" s="24"/>
      <c r="AG1878" s="109"/>
      <c r="AH1878" s="22" t="s">
        <v>287</v>
      </c>
      <c r="AI1878" s="26"/>
      <c r="AJ1878" s="22" t="s">
        <v>2999</v>
      </c>
    </row>
    <row r="1879" spans="1:36" x14ac:dyDescent="0.2">
      <c r="A1879" s="5">
        <v>1887</v>
      </c>
      <c r="B1879" s="46">
        <v>331010740395</v>
      </c>
      <c r="C1879" s="47">
        <v>470608401066</v>
      </c>
      <c r="D1879" s="96" t="s">
        <v>3413</v>
      </c>
      <c r="E1879" s="50" t="s">
        <v>3414</v>
      </c>
      <c r="F1879" s="50" t="s">
        <v>3029</v>
      </c>
      <c r="G1879" s="49">
        <v>15</v>
      </c>
      <c r="H1879" s="49">
        <v>22</v>
      </c>
      <c r="I1879" s="50">
        <v>21237755</v>
      </c>
      <c r="J1879" s="50">
        <v>5530355</v>
      </c>
      <c r="K1879" s="51"/>
      <c r="L1879" s="109"/>
      <c r="M1879" s="109">
        <v>8</v>
      </c>
      <c r="N1879" s="109"/>
      <c r="O1879" s="23">
        <v>1</v>
      </c>
      <c r="P1879" s="23">
        <v>1</v>
      </c>
      <c r="Q1879" s="19">
        <f t="shared" si="470"/>
        <v>-8</v>
      </c>
      <c r="R1879" s="19">
        <f t="shared" si="471"/>
        <v>-8</v>
      </c>
      <c r="S1879" s="5">
        <f t="shared" si="480"/>
        <v>1</v>
      </c>
      <c r="T1879" s="5">
        <f t="shared" si="481"/>
        <v>33</v>
      </c>
      <c r="U1879" s="5">
        <f t="shared" si="473"/>
        <v>9656.7899999999991</v>
      </c>
      <c r="V1879" s="24">
        <v>0</v>
      </c>
      <c r="W1879" s="12">
        <f t="shared" si="468"/>
        <v>-1017.12</v>
      </c>
      <c r="X1879" s="12">
        <f t="shared" si="469"/>
        <v>-1323.92</v>
      </c>
      <c r="Y1879" s="12">
        <f t="shared" si="482"/>
        <v>-2341.04</v>
      </c>
      <c r="Z1879" s="52"/>
      <c r="AA1879" s="25">
        <f t="shared" si="472"/>
        <v>0</v>
      </c>
      <c r="AB1879" s="25"/>
      <c r="AC1879" s="25"/>
      <c r="AD1879" s="25"/>
      <c r="AE1879" s="24">
        <v>1</v>
      </c>
      <c r="AF1879" s="24"/>
      <c r="AG1879" s="109"/>
      <c r="AH1879" s="22" t="s">
        <v>287</v>
      </c>
      <c r="AI1879" s="26"/>
      <c r="AJ1879" s="22" t="s">
        <v>2999</v>
      </c>
    </row>
    <row r="1880" spans="1:36" x14ac:dyDescent="0.2">
      <c r="A1880" s="5">
        <v>1888</v>
      </c>
      <c r="B1880" s="46">
        <v>331010286721</v>
      </c>
      <c r="C1880" s="47">
        <v>710613402509</v>
      </c>
      <c r="D1880" s="96" t="s">
        <v>3415</v>
      </c>
      <c r="E1880" s="50" t="s">
        <v>3416</v>
      </c>
      <c r="F1880" s="50" t="s">
        <v>3417</v>
      </c>
      <c r="G1880" s="49">
        <v>26</v>
      </c>
      <c r="H1880" s="49" t="s">
        <v>134</v>
      </c>
      <c r="I1880" s="50">
        <v>15014284</v>
      </c>
      <c r="J1880" s="50">
        <v>89265</v>
      </c>
      <c r="K1880" s="51"/>
      <c r="L1880" s="109"/>
      <c r="M1880" s="109">
        <v>1733</v>
      </c>
      <c r="N1880" s="109"/>
      <c r="O1880" s="23">
        <v>1</v>
      </c>
      <c r="P1880" s="23">
        <v>1</v>
      </c>
      <c r="Q1880" s="19">
        <f t="shared" si="470"/>
        <v>-1733</v>
      </c>
      <c r="R1880" s="19">
        <f t="shared" si="471"/>
        <v>-1733</v>
      </c>
      <c r="S1880" s="5">
        <f t="shared" si="480"/>
        <v>1</v>
      </c>
      <c r="T1880" s="5">
        <f t="shared" si="481"/>
        <v>1758</v>
      </c>
      <c r="U1880" s="5">
        <f t="shared" si="473"/>
        <v>514443.54</v>
      </c>
      <c r="V1880" s="24">
        <v>0</v>
      </c>
      <c r="W1880" s="12">
        <f t="shared" si="468"/>
        <v>-220333.62</v>
      </c>
      <c r="X1880" s="12">
        <f t="shared" si="469"/>
        <v>-286794.17000000004</v>
      </c>
      <c r="Y1880" s="12">
        <f t="shared" si="482"/>
        <v>-507127.79000000004</v>
      </c>
      <c r="Z1880" s="52"/>
      <c r="AA1880" s="25">
        <f t="shared" si="472"/>
        <v>0</v>
      </c>
      <c r="AB1880" s="25"/>
      <c r="AC1880" s="25"/>
      <c r="AD1880" s="25"/>
      <c r="AE1880" s="24">
        <v>1</v>
      </c>
      <c r="AF1880" s="24"/>
      <c r="AG1880" s="109"/>
      <c r="AH1880" s="22" t="s">
        <v>287</v>
      </c>
      <c r="AI1880" s="26"/>
      <c r="AJ1880" s="22" t="s">
        <v>2999</v>
      </c>
    </row>
    <row r="1881" spans="1:36" x14ac:dyDescent="0.2">
      <c r="A1881" s="5">
        <v>1889</v>
      </c>
      <c r="B1881" s="46">
        <v>331012107374</v>
      </c>
      <c r="C1881" s="47">
        <v>521010230937</v>
      </c>
      <c r="D1881" s="109" t="s">
        <v>3418</v>
      </c>
      <c r="E1881" s="50" t="s">
        <v>3419</v>
      </c>
      <c r="F1881" s="50" t="s">
        <v>123</v>
      </c>
      <c r="G1881" s="49">
        <v>98</v>
      </c>
      <c r="H1881" s="49"/>
      <c r="I1881" s="50" t="s">
        <v>3420</v>
      </c>
      <c r="J1881" s="50">
        <v>47818</v>
      </c>
      <c r="K1881" s="51"/>
      <c r="L1881" s="109"/>
      <c r="M1881" s="22">
        <v>1131</v>
      </c>
      <c r="N1881" s="22"/>
      <c r="O1881" s="23">
        <v>1</v>
      </c>
      <c r="P1881" s="23">
        <v>1</v>
      </c>
      <c r="Q1881" s="19">
        <f t="shared" si="470"/>
        <v>-1131</v>
      </c>
      <c r="R1881" s="19">
        <f t="shared" si="471"/>
        <v>-1131</v>
      </c>
      <c r="S1881" s="5">
        <f t="shared" si="480"/>
        <v>1</v>
      </c>
      <c r="T1881" s="5">
        <f t="shared" si="481"/>
        <v>1156</v>
      </c>
      <c r="U1881" s="5">
        <f t="shared" si="473"/>
        <v>338280.27999999997</v>
      </c>
      <c r="V1881" s="24">
        <v>0</v>
      </c>
      <c r="W1881" s="12">
        <f t="shared" si="468"/>
        <v>-143795.34</v>
      </c>
      <c r="X1881" s="12">
        <f t="shared" si="469"/>
        <v>-187169.19</v>
      </c>
      <c r="Y1881" s="12">
        <f t="shared" si="482"/>
        <v>-330964.53000000003</v>
      </c>
      <c r="Z1881" s="52"/>
      <c r="AA1881" s="25">
        <f t="shared" si="472"/>
        <v>0</v>
      </c>
      <c r="AB1881" s="25"/>
      <c r="AC1881" s="25"/>
      <c r="AD1881" s="25"/>
      <c r="AE1881" s="24">
        <v>1</v>
      </c>
      <c r="AF1881" s="24"/>
      <c r="AG1881" s="109"/>
      <c r="AH1881" s="22" t="s">
        <v>287</v>
      </c>
      <c r="AI1881" s="26"/>
      <c r="AJ1881" s="22" t="s">
        <v>2999</v>
      </c>
    </row>
    <row r="1882" spans="1:36" x14ac:dyDescent="0.2">
      <c r="A1882" s="5">
        <v>1890</v>
      </c>
      <c r="B1882" s="46">
        <v>331017873088</v>
      </c>
      <c r="C1882" s="47">
        <v>810919300848</v>
      </c>
      <c r="D1882" s="52" t="s">
        <v>3421</v>
      </c>
      <c r="E1882" s="50" t="s">
        <v>3422</v>
      </c>
      <c r="F1882" s="50" t="s">
        <v>1560</v>
      </c>
      <c r="G1882" s="49">
        <v>34</v>
      </c>
      <c r="H1882" s="49" t="s">
        <v>134</v>
      </c>
      <c r="I1882" s="50">
        <v>17044825</v>
      </c>
      <c r="J1882" s="50">
        <v>4231</v>
      </c>
      <c r="K1882" s="51"/>
      <c r="L1882" s="109"/>
      <c r="M1882" s="22">
        <v>1199</v>
      </c>
      <c r="N1882" s="22"/>
      <c r="O1882" s="23">
        <v>1</v>
      </c>
      <c r="P1882" s="23">
        <v>1</v>
      </c>
      <c r="Q1882" s="19">
        <f t="shared" si="470"/>
        <v>-1199</v>
      </c>
      <c r="R1882" s="19">
        <f t="shared" si="471"/>
        <v>-1199</v>
      </c>
      <c r="S1882" s="5">
        <f t="shared" si="480"/>
        <v>1</v>
      </c>
      <c r="T1882" s="5">
        <f t="shared" si="481"/>
        <v>1224</v>
      </c>
      <c r="U1882" s="5">
        <f t="shared" si="473"/>
        <v>358179.12</v>
      </c>
      <c r="V1882" s="24">
        <v>0</v>
      </c>
      <c r="W1882" s="12">
        <f t="shared" si="468"/>
        <v>-152440.86000000002</v>
      </c>
      <c r="X1882" s="12">
        <f t="shared" si="469"/>
        <v>-198422.51</v>
      </c>
      <c r="Y1882" s="12">
        <f t="shared" si="482"/>
        <v>-350863.37</v>
      </c>
      <c r="Z1882" s="52"/>
      <c r="AA1882" s="25">
        <f t="shared" si="472"/>
        <v>0</v>
      </c>
      <c r="AB1882" s="25"/>
      <c r="AC1882" s="25"/>
      <c r="AD1882" s="25"/>
      <c r="AE1882" s="24">
        <v>1</v>
      </c>
      <c r="AF1882" s="24"/>
      <c r="AG1882" s="109"/>
      <c r="AH1882" s="22" t="s">
        <v>287</v>
      </c>
      <c r="AI1882" s="26"/>
      <c r="AJ1882" s="22" t="s">
        <v>2999</v>
      </c>
    </row>
    <row r="1883" spans="1:36" x14ac:dyDescent="0.2">
      <c r="A1883" s="5">
        <v>1891</v>
      </c>
      <c r="B1883" s="46">
        <v>331010257695</v>
      </c>
      <c r="C1883" s="47">
        <v>191056338</v>
      </c>
      <c r="D1883" s="109" t="s">
        <v>3423</v>
      </c>
      <c r="E1883" s="50" t="s">
        <v>3374</v>
      </c>
      <c r="F1883" s="50" t="s">
        <v>3026</v>
      </c>
      <c r="G1883" s="49">
        <v>1</v>
      </c>
      <c r="H1883" s="49"/>
      <c r="I1883" s="50">
        <v>398927</v>
      </c>
      <c r="J1883" s="50">
        <v>281</v>
      </c>
      <c r="K1883" s="51"/>
      <c r="L1883" s="109"/>
      <c r="M1883" s="22">
        <v>1575</v>
      </c>
      <c r="N1883" s="22"/>
      <c r="O1883" s="23">
        <v>1</v>
      </c>
      <c r="P1883" s="23">
        <v>1</v>
      </c>
      <c r="Q1883" s="19">
        <f t="shared" si="470"/>
        <v>-1575</v>
      </c>
      <c r="R1883" s="19">
        <f t="shared" si="471"/>
        <v>-1575</v>
      </c>
      <c r="S1883" s="5">
        <f t="shared" si="480"/>
        <v>1</v>
      </c>
      <c r="T1883" s="5">
        <f t="shared" si="481"/>
        <v>1600</v>
      </c>
      <c r="U1883" s="5">
        <f t="shared" si="473"/>
        <v>468208</v>
      </c>
      <c r="V1883" s="24">
        <v>0</v>
      </c>
      <c r="W1883" s="12">
        <f t="shared" si="468"/>
        <v>-200245.5</v>
      </c>
      <c r="X1883" s="12">
        <f t="shared" si="469"/>
        <v>-260646.75</v>
      </c>
      <c r="Y1883" s="12">
        <f t="shared" si="482"/>
        <v>-460892.25</v>
      </c>
      <c r="Z1883" s="52"/>
      <c r="AA1883" s="25">
        <f t="shared" si="472"/>
        <v>0</v>
      </c>
      <c r="AB1883" s="25"/>
      <c r="AC1883" s="25"/>
      <c r="AD1883" s="25"/>
      <c r="AE1883" s="24"/>
      <c r="AF1883" s="24"/>
      <c r="AG1883" s="109"/>
      <c r="AH1883" s="22" t="s">
        <v>287</v>
      </c>
      <c r="AI1883" s="26"/>
      <c r="AJ1883" s="22" t="s">
        <v>2999</v>
      </c>
    </row>
    <row r="1884" spans="1:36" x14ac:dyDescent="0.2">
      <c r="A1884" s="5">
        <v>1892</v>
      </c>
      <c r="B1884" s="46">
        <v>331010617922</v>
      </c>
      <c r="C1884" s="47">
        <v>560620300492</v>
      </c>
      <c r="D1884" s="50" t="s">
        <v>3424</v>
      </c>
      <c r="E1884" s="50" t="s">
        <v>3425</v>
      </c>
      <c r="F1884" s="50" t="s">
        <v>3005</v>
      </c>
      <c r="G1884" s="49">
        <v>24</v>
      </c>
      <c r="H1884" s="49"/>
      <c r="I1884" s="109">
        <v>29602160</v>
      </c>
      <c r="J1884" s="50">
        <v>57913239</v>
      </c>
      <c r="K1884" s="51"/>
      <c r="L1884" s="109"/>
      <c r="M1884" s="109">
        <v>776</v>
      </c>
      <c r="N1884" s="109"/>
      <c r="O1884" s="23">
        <v>1</v>
      </c>
      <c r="P1884" s="31">
        <v>0</v>
      </c>
      <c r="Q1884" s="19">
        <f t="shared" si="470"/>
        <v>-776</v>
      </c>
      <c r="R1884" s="19">
        <f t="shared" si="471"/>
        <v>0</v>
      </c>
      <c r="S1884" s="5">
        <f t="shared" si="480"/>
        <v>1</v>
      </c>
      <c r="T1884" s="5">
        <f t="shared" si="481"/>
        <v>801</v>
      </c>
      <c r="U1884" s="5">
        <f t="shared" si="473"/>
        <v>234396.63</v>
      </c>
      <c r="V1884" s="24">
        <v>0</v>
      </c>
      <c r="W1884" s="12">
        <f t="shared" si="468"/>
        <v>-98660.64</v>
      </c>
      <c r="X1884" s="12">
        <f t="shared" si="469"/>
        <v>0</v>
      </c>
      <c r="Y1884" s="12">
        <f t="shared" si="482"/>
        <v>-98660.64</v>
      </c>
      <c r="Z1884" s="52"/>
      <c r="AA1884" s="25">
        <f t="shared" si="472"/>
        <v>-776</v>
      </c>
      <c r="AB1884" s="25"/>
      <c r="AC1884" s="25"/>
      <c r="AD1884" s="25"/>
      <c r="AE1884" s="24">
        <v>1</v>
      </c>
      <c r="AF1884" s="24"/>
      <c r="AG1884" s="109"/>
      <c r="AH1884" s="22" t="s">
        <v>287</v>
      </c>
      <c r="AI1884" s="26"/>
      <c r="AJ1884" s="22" t="s">
        <v>2999</v>
      </c>
    </row>
    <row r="1885" spans="1:36" x14ac:dyDescent="0.2">
      <c r="A1885" s="5">
        <v>1893</v>
      </c>
      <c r="B1885" s="46">
        <v>331010617922</v>
      </c>
      <c r="C1885" s="47">
        <v>560620300492</v>
      </c>
      <c r="D1885" s="50" t="s">
        <v>3424</v>
      </c>
      <c r="E1885" s="50" t="s">
        <v>3425</v>
      </c>
      <c r="F1885" s="50" t="s">
        <v>3005</v>
      </c>
      <c r="G1885" s="49">
        <v>24</v>
      </c>
      <c r="H1885" s="49"/>
      <c r="I1885" s="50">
        <v>29602113</v>
      </c>
      <c r="J1885" s="50">
        <v>856165</v>
      </c>
      <c r="K1885" s="51"/>
      <c r="L1885" s="109"/>
      <c r="M1885" s="109">
        <v>596</v>
      </c>
      <c r="N1885" s="109"/>
      <c r="O1885" s="23">
        <v>1</v>
      </c>
      <c r="P1885" s="31">
        <v>0</v>
      </c>
      <c r="Q1885" s="19">
        <f t="shared" si="470"/>
        <v>-596</v>
      </c>
      <c r="R1885" s="19">
        <f t="shared" si="471"/>
        <v>0</v>
      </c>
      <c r="S1885" s="5">
        <f t="shared" si="480"/>
        <v>1</v>
      </c>
      <c r="T1885" s="5">
        <f t="shared" si="481"/>
        <v>621</v>
      </c>
      <c r="U1885" s="5">
        <f t="shared" si="473"/>
        <v>181723.23</v>
      </c>
      <c r="V1885" s="24">
        <v>0</v>
      </c>
      <c r="W1885" s="12">
        <f t="shared" si="468"/>
        <v>-75775.44</v>
      </c>
      <c r="X1885" s="12">
        <f t="shared" si="469"/>
        <v>0</v>
      </c>
      <c r="Y1885" s="12">
        <f t="shared" si="482"/>
        <v>-75775.44</v>
      </c>
      <c r="Z1885" s="52"/>
      <c r="AA1885" s="25">
        <f t="shared" si="472"/>
        <v>-596</v>
      </c>
      <c r="AB1885" s="25"/>
      <c r="AC1885" s="25"/>
      <c r="AD1885" s="25"/>
      <c r="AE1885" s="24">
        <v>1</v>
      </c>
      <c r="AF1885" s="24"/>
      <c r="AG1885" s="109"/>
      <c r="AH1885" s="22" t="s">
        <v>287</v>
      </c>
      <c r="AI1885" s="26"/>
      <c r="AJ1885" s="22" t="s">
        <v>2999</v>
      </c>
    </row>
    <row r="1886" spans="1:36" x14ac:dyDescent="0.2">
      <c r="A1886" s="5">
        <v>1894</v>
      </c>
      <c r="B1886" s="59">
        <v>331010671454</v>
      </c>
      <c r="C1886" s="82">
        <v>510516301466</v>
      </c>
      <c r="D1886" s="50" t="s">
        <v>3426</v>
      </c>
      <c r="E1886" s="50" t="s">
        <v>3427</v>
      </c>
      <c r="F1886" s="50" t="s">
        <v>123</v>
      </c>
      <c r="G1886" s="49">
        <v>73</v>
      </c>
      <c r="H1886" s="49"/>
      <c r="I1886" s="50">
        <v>12195908</v>
      </c>
      <c r="J1886" s="50">
        <v>417</v>
      </c>
      <c r="K1886" s="51"/>
      <c r="L1886" s="109"/>
      <c r="M1886" s="22">
        <v>593</v>
      </c>
      <c r="N1886" s="22"/>
      <c r="O1886" s="23">
        <v>1</v>
      </c>
      <c r="P1886" s="31">
        <v>1</v>
      </c>
      <c r="Q1886" s="19">
        <f t="shared" si="470"/>
        <v>-593</v>
      </c>
      <c r="R1886" s="19">
        <f t="shared" si="471"/>
        <v>-593</v>
      </c>
      <c r="S1886" s="5">
        <f t="shared" si="480"/>
        <v>1</v>
      </c>
      <c r="T1886" s="5">
        <f t="shared" si="481"/>
        <v>618</v>
      </c>
      <c r="U1886" s="5">
        <f t="shared" si="473"/>
        <v>180845.34</v>
      </c>
      <c r="V1886" s="24">
        <v>0</v>
      </c>
      <c r="W1886" s="12">
        <f t="shared" si="468"/>
        <v>-75394.02</v>
      </c>
      <c r="X1886" s="12">
        <f t="shared" si="469"/>
        <v>-98135.57</v>
      </c>
      <c r="Y1886" s="12">
        <f t="shared" si="482"/>
        <v>-173529.59000000003</v>
      </c>
      <c r="Z1886" s="52"/>
      <c r="AA1886" s="25">
        <f t="shared" si="472"/>
        <v>0</v>
      </c>
      <c r="AB1886" s="25"/>
      <c r="AC1886" s="25"/>
      <c r="AD1886" s="25"/>
      <c r="AE1886" s="24">
        <v>1</v>
      </c>
      <c r="AF1886" s="24"/>
      <c r="AG1886" s="109"/>
      <c r="AH1886" s="22" t="s">
        <v>287</v>
      </c>
      <c r="AI1886" s="26"/>
      <c r="AJ1886" s="22" t="s">
        <v>2999</v>
      </c>
    </row>
    <row r="1887" spans="1:36" x14ac:dyDescent="0.2">
      <c r="A1887" s="5">
        <v>1895</v>
      </c>
      <c r="B1887" s="46">
        <v>331017839726</v>
      </c>
      <c r="C1887" s="47">
        <v>730107400832</v>
      </c>
      <c r="D1887" s="96" t="s">
        <v>3428</v>
      </c>
      <c r="E1887" s="50" t="s">
        <v>3429</v>
      </c>
      <c r="F1887" s="50" t="s">
        <v>123</v>
      </c>
      <c r="G1887" s="49">
        <v>77</v>
      </c>
      <c r="H1887" s="49"/>
      <c r="I1887" s="50">
        <v>6189465</v>
      </c>
      <c r="J1887" s="50" t="s">
        <v>3430</v>
      </c>
      <c r="K1887" s="51"/>
      <c r="L1887" s="109"/>
      <c r="M1887" s="109">
        <v>20984</v>
      </c>
      <c r="N1887" s="109"/>
      <c r="O1887" s="23">
        <v>1</v>
      </c>
      <c r="P1887" s="23">
        <v>1</v>
      </c>
      <c r="Q1887" s="19">
        <f t="shared" si="470"/>
        <v>-20984</v>
      </c>
      <c r="R1887" s="19">
        <f t="shared" si="471"/>
        <v>-20984</v>
      </c>
      <c r="S1887" s="5">
        <f t="shared" si="480"/>
        <v>1</v>
      </c>
      <c r="T1887" s="5">
        <f t="shared" si="481"/>
        <v>21009</v>
      </c>
      <c r="U1887" s="5">
        <f t="shared" si="473"/>
        <v>6147863.6699999999</v>
      </c>
      <c r="V1887" s="24">
        <v>0</v>
      </c>
      <c r="W1887" s="12">
        <f t="shared" si="468"/>
        <v>-2667905.7600000002</v>
      </c>
      <c r="X1887" s="12">
        <f t="shared" si="469"/>
        <v>-3472642.16</v>
      </c>
      <c r="Y1887" s="12">
        <f t="shared" si="482"/>
        <v>-6140547.9199999999</v>
      </c>
      <c r="Z1887" s="52"/>
      <c r="AA1887" s="25">
        <f t="shared" si="472"/>
        <v>0</v>
      </c>
      <c r="AB1887" s="25"/>
      <c r="AC1887" s="25"/>
      <c r="AD1887" s="25"/>
      <c r="AE1887" s="24">
        <v>1</v>
      </c>
      <c r="AF1887" s="24"/>
      <c r="AG1887" s="109"/>
      <c r="AH1887" s="22" t="s">
        <v>287</v>
      </c>
      <c r="AI1887" s="26"/>
      <c r="AJ1887" s="22" t="s">
        <v>2999</v>
      </c>
    </row>
    <row r="1888" spans="1:36" x14ac:dyDescent="0.2">
      <c r="A1888" s="5">
        <v>1896</v>
      </c>
      <c r="B1888" s="46">
        <v>331010702920</v>
      </c>
      <c r="C1888" s="47">
        <v>670301400172</v>
      </c>
      <c r="D1888" s="52" t="s">
        <v>3431</v>
      </c>
      <c r="E1888" s="50" t="s">
        <v>3432</v>
      </c>
      <c r="F1888" s="50" t="s">
        <v>123</v>
      </c>
      <c r="G1888" s="49">
        <v>125</v>
      </c>
      <c r="H1888" s="49"/>
      <c r="I1888" s="50">
        <v>103682258</v>
      </c>
      <c r="J1888" s="50">
        <v>48080</v>
      </c>
      <c r="K1888" s="51"/>
      <c r="L1888" s="109"/>
      <c r="M1888" s="22">
        <v>2182</v>
      </c>
      <c r="N1888" s="22"/>
      <c r="O1888" s="23">
        <v>1</v>
      </c>
      <c r="P1888" s="23">
        <v>1</v>
      </c>
      <c r="Q1888" s="19">
        <f t="shared" si="470"/>
        <v>-2182</v>
      </c>
      <c r="R1888" s="19">
        <f t="shared" si="471"/>
        <v>-2182</v>
      </c>
      <c r="S1888" s="5">
        <f t="shared" si="480"/>
        <v>1</v>
      </c>
      <c r="T1888" s="5">
        <f t="shared" si="481"/>
        <v>2207</v>
      </c>
      <c r="U1888" s="5">
        <f t="shared" si="473"/>
        <v>645834.41</v>
      </c>
      <c r="V1888" s="24">
        <v>0</v>
      </c>
      <c r="W1888" s="12">
        <f t="shared" ref="W1888:W1951" si="483">IF( OR(AH1888="респ.бюджет",AH1888="гор.бюджет",AH1888="обл.бюджет"),vod_b,IF(AH1888="район",vod_r,IF(AH1888="талсуат",vod_tal,IF(AH1888="коммунал.хоз-во",vod_kom,vod))))*Q1888</f>
        <v>-277419.48</v>
      </c>
      <c r="X1888" s="12">
        <f t="shared" ref="X1888:X1951" si="484">IF( OR(AH1888="респ.бюджет",AH1888="гор.бюджет",AH1888="обл.бюджет"),kan_b,IF(AH1888="район",kan_r,IF(AH1888="талсуат",kan_tal,IF(AH1888="коммунал.хоз-во",kan_kom,kan))))*R1888</f>
        <v>-361099.18</v>
      </c>
      <c r="Y1888" s="12">
        <f t="shared" si="482"/>
        <v>-638518.65999999992</v>
      </c>
      <c r="Z1888" s="52"/>
      <c r="AA1888" s="25">
        <f t="shared" si="472"/>
        <v>0</v>
      </c>
      <c r="AB1888" s="25"/>
      <c r="AC1888" s="25"/>
      <c r="AD1888" s="25"/>
      <c r="AE1888" s="24"/>
      <c r="AF1888" s="24"/>
      <c r="AG1888" s="109"/>
      <c r="AH1888" s="22" t="s">
        <v>287</v>
      </c>
      <c r="AI1888" s="26"/>
      <c r="AJ1888" s="22" t="s">
        <v>2999</v>
      </c>
    </row>
    <row r="1889" spans="1:36" x14ac:dyDescent="0.2">
      <c r="A1889" s="5">
        <v>1897</v>
      </c>
      <c r="B1889" s="46">
        <v>331012500614</v>
      </c>
      <c r="C1889" s="47">
        <v>650215402492</v>
      </c>
      <c r="D1889" s="50" t="s">
        <v>3433</v>
      </c>
      <c r="E1889" s="50" t="s">
        <v>3434</v>
      </c>
      <c r="F1889" s="50" t="s">
        <v>3008</v>
      </c>
      <c r="G1889" s="49" t="s">
        <v>3435</v>
      </c>
      <c r="H1889" s="49"/>
      <c r="I1889" s="50">
        <v>2359066</v>
      </c>
      <c r="J1889" s="50">
        <v>37088</v>
      </c>
      <c r="K1889" s="51"/>
      <c r="L1889" s="109"/>
      <c r="M1889" s="22">
        <v>557</v>
      </c>
      <c r="N1889" s="22"/>
      <c r="O1889" s="23">
        <v>1</v>
      </c>
      <c r="P1889" s="23">
        <v>1</v>
      </c>
      <c r="Q1889" s="19">
        <f t="shared" si="470"/>
        <v>-557</v>
      </c>
      <c r="R1889" s="19">
        <f t="shared" si="471"/>
        <v>-557</v>
      </c>
      <c r="S1889" s="5">
        <f t="shared" si="480"/>
        <v>1</v>
      </c>
      <c r="T1889" s="5">
        <f t="shared" si="481"/>
        <v>582</v>
      </c>
      <c r="U1889" s="5">
        <f t="shared" si="473"/>
        <v>170310.66</v>
      </c>
      <c r="V1889" s="24">
        <v>0</v>
      </c>
      <c r="W1889" s="12">
        <f t="shared" si="483"/>
        <v>-70816.98</v>
      </c>
      <c r="X1889" s="12">
        <f t="shared" si="484"/>
        <v>-92177.930000000008</v>
      </c>
      <c r="Y1889" s="12">
        <f t="shared" si="482"/>
        <v>-162994.91</v>
      </c>
      <c r="Z1889" s="52"/>
      <c r="AA1889" s="25">
        <f t="shared" si="472"/>
        <v>0</v>
      </c>
      <c r="AB1889" s="25"/>
      <c r="AC1889" s="25"/>
      <c r="AD1889" s="25"/>
      <c r="AE1889" s="24">
        <v>1</v>
      </c>
      <c r="AF1889" s="24"/>
      <c r="AG1889" s="109"/>
      <c r="AH1889" s="22" t="s">
        <v>287</v>
      </c>
      <c r="AI1889" s="26"/>
      <c r="AJ1889" s="22" t="s">
        <v>2999</v>
      </c>
    </row>
    <row r="1890" spans="1:36" x14ac:dyDescent="0.2">
      <c r="A1890" s="5">
        <v>1898</v>
      </c>
      <c r="B1890" s="46">
        <v>331012500614</v>
      </c>
      <c r="C1890" s="47">
        <v>650215402492</v>
      </c>
      <c r="D1890" s="50" t="s">
        <v>3433</v>
      </c>
      <c r="E1890" s="50" t="s">
        <v>3434</v>
      </c>
      <c r="F1890" s="50" t="s">
        <v>3008</v>
      </c>
      <c r="G1890" s="49" t="s">
        <v>3435</v>
      </c>
      <c r="H1890" s="49"/>
      <c r="I1890" s="50">
        <v>14851457</v>
      </c>
      <c r="J1890" s="50">
        <v>88112</v>
      </c>
      <c r="K1890" s="51"/>
      <c r="L1890" s="109"/>
      <c r="M1890" s="22">
        <v>532</v>
      </c>
      <c r="N1890" s="22"/>
      <c r="O1890" s="23">
        <v>1</v>
      </c>
      <c r="P1890" s="23">
        <v>1</v>
      </c>
      <c r="Q1890" s="19">
        <f t="shared" si="470"/>
        <v>-532</v>
      </c>
      <c r="R1890" s="19">
        <f t="shared" si="471"/>
        <v>-532</v>
      </c>
      <c r="S1890" s="5">
        <f t="shared" si="480"/>
        <v>1</v>
      </c>
      <c r="T1890" s="5">
        <f t="shared" si="481"/>
        <v>557</v>
      </c>
      <c r="U1890" s="5">
        <f t="shared" si="473"/>
        <v>162994.91</v>
      </c>
      <c r="V1890" s="24">
        <v>0</v>
      </c>
      <c r="W1890" s="12">
        <f t="shared" si="483"/>
        <v>-67638.48</v>
      </c>
      <c r="X1890" s="12">
        <f t="shared" si="484"/>
        <v>-88040.680000000008</v>
      </c>
      <c r="Y1890" s="12">
        <f t="shared" si="482"/>
        <v>-155679.16</v>
      </c>
      <c r="Z1890" s="52"/>
      <c r="AA1890" s="25">
        <f t="shared" si="472"/>
        <v>0</v>
      </c>
      <c r="AB1890" s="25"/>
      <c r="AC1890" s="25"/>
      <c r="AD1890" s="25"/>
      <c r="AE1890" s="24">
        <v>1</v>
      </c>
      <c r="AF1890" s="24"/>
      <c r="AG1890" s="109"/>
      <c r="AH1890" s="22" t="s">
        <v>287</v>
      </c>
      <c r="AI1890" s="26"/>
      <c r="AJ1890" s="22" t="s">
        <v>2999</v>
      </c>
    </row>
    <row r="1891" spans="1:36" x14ac:dyDescent="0.2">
      <c r="A1891" s="5">
        <v>1899</v>
      </c>
      <c r="B1891" s="46">
        <v>331012210282</v>
      </c>
      <c r="C1891" s="47">
        <v>530814301608</v>
      </c>
      <c r="D1891" s="50" t="s">
        <v>3436</v>
      </c>
      <c r="E1891" s="50" t="s">
        <v>3437</v>
      </c>
      <c r="F1891" s="50" t="s">
        <v>3029</v>
      </c>
      <c r="G1891" s="49" t="s">
        <v>2676</v>
      </c>
      <c r="H1891" s="49">
        <v>2</v>
      </c>
      <c r="I1891" s="50">
        <v>15172089</v>
      </c>
      <c r="J1891" s="50">
        <v>88877</v>
      </c>
      <c r="K1891" s="51"/>
      <c r="L1891" s="109"/>
      <c r="M1891" s="109">
        <v>100</v>
      </c>
      <c r="N1891" s="109"/>
      <c r="O1891" s="23">
        <v>1</v>
      </c>
      <c r="P1891" s="23">
        <v>1</v>
      </c>
      <c r="Q1891" s="19">
        <f t="shared" si="470"/>
        <v>-100</v>
      </c>
      <c r="R1891" s="19">
        <f t="shared" si="471"/>
        <v>-100</v>
      </c>
      <c r="S1891" s="5">
        <f t="shared" si="480"/>
        <v>1</v>
      </c>
      <c r="T1891" s="5">
        <f t="shared" si="481"/>
        <v>125</v>
      </c>
      <c r="U1891" s="5">
        <f t="shared" si="473"/>
        <v>36578.75</v>
      </c>
      <c r="V1891" s="24">
        <v>0</v>
      </c>
      <c r="W1891" s="12">
        <f t="shared" si="483"/>
        <v>-12714</v>
      </c>
      <c r="X1891" s="12">
        <f t="shared" si="484"/>
        <v>-16549</v>
      </c>
      <c r="Y1891" s="12">
        <f t="shared" si="482"/>
        <v>-29263</v>
      </c>
      <c r="Z1891" s="52"/>
      <c r="AA1891" s="25">
        <f t="shared" si="472"/>
        <v>0</v>
      </c>
      <c r="AB1891" s="25"/>
      <c r="AC1891" s="25"/>
      <c r="AD1891" s="25"/>
      <c r="AE1891" s="24">
        <v>1</v>
      </c>
      <c r="AF1891" s="24"/>
      <c r="AG1891" s="109"/>
      <c r="AH1891" s="22" t="s">
        <v>287</v>
      </c>
      <c r="AI1891" s="26"/>
      <c r="AJ1891" s="22" t="s">
        <v>2999</v>
      </c>
    </row>
    <row r="1892" spans="1:36" x14ac:dyDescent="0.2">
      <c r="A1892" s="5">
        <v>1900</v>
      </c>
      <c r="B1892" s="46">
        <v>331012291950</v>
      </c>
      <c r="C1892" s="47">
        <v>561217400074</v>
      </c>
      <c r="D1892" s="50" t="s">
        <v>3438</v>
      </c>
      <c r="E1892" s="50" t="s">
        <v>3439</v>
      </c>
      <c r="F1892" s="50" t="s">
        <v>65</v>
      </c>
      <c r="G1892" s="49">
        <v>52</v>
      </c>
      <c r="H1892" s="49"/>
      <c r="I1892" s="50">
        <v>10229144</v>
      </c>
      <c r="J1892" s="50">
        <v>3934</v>
      </c>
      <c r="K1892" s="51"/>
      <c r="L1892" s="109"/>
      <c r="M1892" s="22">
        <v>13250</v>
      </c>
      <c r="N1892" s="22"/>
      <c r="O1892" s="23">
        <v>1</v>
      </c>
      <c r="P1892" s="23">
        <v>1</v>
      </c>
      <c r="Q1892" s="19">
        <f t="shared" si="470"/>
        <v>-13250</v>
      </c>
      <c r="R1892" s="19">
        <f t="shared" si="471"/>
        <v>-13250</v>
      </c>
      <c r="S1892" s="5">
        <f t="shared" si="480"/>
        <v>1</v>
      </c>
      <c r="T1892" s="5">
        <f t="shared" si="481"/>
        <v>13275</v>
      </c>
      <c r="U1892" s="5">
        <f t="shared" si="473"/>
        <v>3884663.25</v>
      </c>
      <c r="V1892" s="24">
        <v>0</v>
      </c>
      <c r="W1892" s="12">
        <f t="shared" si="483"/>
        <v>-1684605</v>
      </c>
      <c r="X1892" s="12">
        <f t="shared" si="484"/>
        <v>-2192742.5</v>
      </c>
      <c r="Y1892" s="12">
        <f t="shared" si="482"/>
        <v>-3877347.5</v>
      </c>
      <c r="Z1892" s="52"/>
      <c r="AA1892" s="25">
        <f t="shared" si="472"/>
        <v>0</v>
      </c>
      <c r="AB1892" s="25"/>
      <c r="AC1892" s="25"/>
      <c r="AD1892" s="25"/>
      <c r="AE1892" s="24">
        <v>1</v>
      </c>
      <c r="AF1892" s="24"/>
      <c r="AG1892" s="109"/>
      <c r="AH1892" s="22" t="s">
        <v>287</v>
      </c>
      <c r="AI1892" s="26"/>
      <c r="AJ1892" s="22" t="s">
        <v>2999</v>
      </c>
    </row>
    <row r="1893" spans="1:36" x14ac:dyDescent="0.2">
      <c r="A1893" s="5">
        <v>1901</v>
      </c>
      <c r="B1893" s="46">
        <v>331010553757</v>
      </c>
      <c r="C1893" s="47">
        <v>691215402998</v>
      </c>
      <c r="D1893" s="50" t="s">
        <v>3440</v>
      </c>
      <c r="E1893" s="50" t="s">
        <v>3441</v>
      </c>
      <c r="F1893" s="50" t="s">
        <v>1560</v>
      </c>
      <c r="G1893" s="49">
        <v>21</v>
      </c>
      <c r="H1893" s="49" t="s">
        <v>134</v>
      </c>
      <c r="I1893" s="50">
        <v>29684134</v>
      </c>
      <c r="J1893" s="50">
        <v>58173254</v>
      </c>
      <c r="K1893" s="51"/>
      <c r="L1893" s="109"/>
      <c r="M1893" s="109">
        <v>212</v>
      </c>
      <c r="N1893" s="109"/>
      <c r="O1893" s="23">
        <v>1</v>
      </c>
      <c r="P1893" s="23">
        <v>0</v>
      </c>
      <c r="Q1893" s="19">
        <f t="shared" si="470"/>
        <v>-212</v>
      </c>
      <c r="R1893" s="19">
        <f t="shared" si="471"/>
        <v>0</v>
      </c>
      <c r="S1893" s="5">
        <f t="shared" si="480"/>
        <v>1</v>
      </c>
      <c r="T1893" s="5">
        <f t="shared" si="481"/>
        <v>237</v>
      </c>
      <c r="U1893" s="5">
        <f t="shared" si="473"/>
        <v>69353.31</v>
      </c>
      <c r="V1893" s="24">
        <v>0</v>
      </c>
      <c r="W1893" s="12">
        <f t="shared" si="483"/>
        <v>-26953.68</v>
      </c>
      <c r="X1893" s="12">
        <f t="shared" si="484"/>
        <v>0</v>
      </c>
      <c r="Y1893" s="12">
        <f t="shared" si="482"/>
        <v>-26953.68</v>
      </c>
      <c r="Z1893" s="73"/>
      <c r="AA1893" s="25">
        <f t="shared" si="472"/>
        <v>-212</v>
      </c>
      <c r="AB1893" s="25"/>
      <c r="AC1893" s="25"/>
      <c r="AD1893" s="25"/>
      <c r="AE1893" s="24">
        <v>1</v>
      </c>
      <c r="AF1893" s="24"/>
      <c r="AG1893" s="109"/>
      <c r="AH1893" s="22" t="s">
        <v>287</v>
      </c>
      <c r="AI1893" s="26"/>
      <c r="AJ1893" s="22" t="s">
        <v>2999</v>
      </c>
    </row>
    <row r="1894" spans="1:36" x14ac:dyDescent="0.2">
      <c r="A1894" s="5">
        <v>1902</v>
      </c>
      <c r="B1894" s="46">
        <v>331010314797</v>
      </c>
      <c r="C1894" s="47">
        <v>500625402273</v>
      </c>
      <c r="D1894" s="50" t="s">
        <v>3442</v>
      </c>
      <c r="E1894" s="50" t="s">
        <v>3443</v>
      </c>
      <c r="F1894" s="50" t="s">
        <v>123</v>
      </c>
      <c r="G1894" s="49">
        <v>114</v>
      </c>
      <c r="H1894" s="49" t="s">
        <v>134</v>
      </c>
      <c r="I1894" s="50">
        <v>16173481</v>
      </c>
      <c r="J1894" s="50">
        <v>122849</v>
      </c>
      <c r="K1894" s="51"/>
      <c r="L1894" s="109"/>
      <c r="M1894" s="22">
        <v>794</v>
      </c>
      <c r="N1894" s="22"/>
      <c r="O1894" s="23">
        <v>1</v>
      </c>
      <c r="P1894" s="31">
        <v>0</v>
      </c>
      <c r="Q1894" s="19">
        <f t="shared" si="470"/>
        <v>-794</v>
      </c>
      <c r="R1894" s="19">
        <f t="shared" si="471"/>
        <v>0</v>
      </c>
      <c r="S1894" s="5">
        <f t="shared" si="480"/>
        <v>1</v>
      </c>
      <c r="T1894" s="5">
        <f t="shared" si="481"/>
        <v>819</v>
      </c>
      <c r="U1894" s="5">
        <f t="shared" si="473"/>
        <v>239663.97</v>
      </c>
      <c r="V1894" s="24">
        <v>0</v>
      </c>
      <c r="W1894" s="12">
        <f t="shared" si="483"/>
        <v>-100949.16</v>
      </c>
      <c r="X1894" s="12">
        <f t="shared" si="484"/>
        <v>0</v>
      </c>
      <c r="Y1894" s="12">
        <f t="shared" si="482"/>
        <v>-100949.16</v>
      </c>
      <c r="Z1894" s="52"/>
      <c r="AA1894" s="25">
        <f t="shared" si="472"/>
        <v>-794</v>
      </c>
      <c r="AB1894" s="25"/>
      <c r="AC1894" s="25"/>
      <c r="AD1894" s="25"/>
      <c r="AE1894" s="24"/>
      <c r="AF1894" s="24"/>
      <c r="AG1894" s="109"/>
      <c r="AH1894" s="22" t="s">
        <v>287</v>
      </c>
      <c r="AI1894" s="26"/>
      <c r="AJ1894" s="22" t="s">
        <v>2999</v>
      </c>
    </row>
    <row r="1895" spans="1:36" x14ac:dyDescent="0.2">
      <c r="A1895" s="5">
        <v>1903</v>
      </c>
      <c r="B1895" s="46">
        <v>330210644495</v>
      </c>
      <c r="C1895" s="47"/>
      <c r="D1895" s="50" t="s">
        <v>3444</v>
      </c>
      <c r="E1895" s="50" t="s">
        <v>3445</v>
      </c>
      <c r="F1895" s="50"/>
      <c r="G1895" s="49"/>
      <c r="H1895" s="49"/>
      <c r="I1895" s="50">
        <v>15649332</v>
      </c>
      <c r="J1895" s="50">
        <v>38033</v>
      </c>
      <c r="K1895" s="51"/>
      <c r="L1895" s="109"/>
      <c r="M1895" s="22">
        <v>131</v>
      </c>
      <c r="N1895" s="22"/>
      <c r="O1895" s="23">
        <v>1</v>
      </c>
      <c r="P1895" s="23">
        <v>1</v>
      </c>
      <c r="Q1895" s="19">
        <f t="shared" si="470"/>
        <v>-131</v>
      </c>
      <c r="R1895" s="19">
        <f t="shared" si="471"/>
        <v>-131</v>
      </c>
      <c r="S1895" s="5">
        <f t="shared" si="480"/>
        <v>1</v>
      </c>
      <c r="T1895" s="5">
        <f t="shared" si="481"/>
        <v>156</v>
      </c>
      <c r="U1895" s="5">
        <f t="shared" si="473"/>
        <v>45650.28</v>
      </c>
      <c r="V1895" s="24">
        <v>0</v>
      </c>
      <c r="W1895" s="12">
        <f t="shared" si="483"/>
        <v>-16655.34</v>
      </c>
      <c r="X1895" s="12">
        <f t="shared" si="484"/>
        <v>-21679.190000000002</v>
      </c>
      <c r="Y1895" s="12">
        <f t="shared" si="482"/>
        <v>-38334.53</v>
      </c>
      <c r="Z1895" s="52"/>
      <c r="AA1895" s="25">
        <f t="shared" si="472"/>
        <v>0</v>
      </c>
      <c r="AB1895" s="25"/>
      <c r="AC1895" s="25"/>
      <c r="AD1895" s="25"/>
      <c r="AE1895" s="24"/>
      <c r="AF1895" s="24"/>
      <c r="AG1895" s="109"/>
      <c r="AH1895" s="22" t="s">
        <v>287</v>
      </c>
      <c r="AI1895" s="26"/>
      <c r="AJ1895" s="22" t="s">
        <v>2999</v>
      </c>
    </row>
    <row r="1896" spans="1:36" x14ac:dyDescent="0.2">
      <c r="A1896" s="5">
        <v>1904</v>
      </c>
      <c r="B1896" s="46">
        <v>331012259054</v>
      </c>
      <c r="C1896" s="47">
        <v>860427301999</v>
      </c>
      <c r="D1896" s="50" t="s">
        <v>6567</v>
      </c>
      <c r="E1896" s="50" t="s">
        <v>3446</v>
      </c>
      <c r="F1896" s="50" t="s">
        <v>1560</v>
      </c>
      <c r="G1896" s="49">
        <v>1</v>
      </c>
      <c r="H1896" s="49"/>
      <c r="I1896" s="109">
        <v>8196019</v>
      </c>
      <c r="J1896" s="50">
        <v>37738</v>
      </c>
      <c r="K1896" s="51"/>
      <c r="L1896" s="109"/>
      <c r="M1896" s="109">
        <v>2242</v>
      </c>
      <c r="N1896" s="109"/>
      <c r="O1896" s="23">
        <v>1</v>
      </c>
      <c r="P1896" s="31">
        <v>0</v>
      </c>
      <c r="Q1896" s="19">
        <f t="shared" si="470"/>
        <v>-2242</v>
      </c>
      <c r="R1896" s="19">
        <f t="shared" si="471"/>
        <v>0</v>
      </c>
      <c r="S1896" s="5">
        <f t="shared" si="480"/>
        <v>1</v>
      </c>
      <c r="T1896" s="5">
        <f t="shared" si="481"/>
        <v>2267</v>
      </c>
      <c r="U1896" s="5">
        <f t="shared" si="473"/>
        <v>663392.21</v>
      </c>
      <c r="V1896" s="24">
        <v>0</v>
      </c>
      <c r="W1896" s="12">
        <f t="shared" si="483"/>
        <v>-285047.88</v>
      </c>
      <c r="X1896" s="12">
        <f t="shared" si="484"/>
        <v>0</v>
      </c>
      <c r="Y1896" s="12">
        <f t="shared" si="482"/>
        <v>-285047.88</v>
      </c>
      <c r="Z1896" s="52"/>
      <c r="AA1896" s="25">
        <f t="shared" si="472"/>
        <v>-2242</v>
      </c>
      <c r="AB1896" s="25"/>
      <c r="AC1896" s="25"/>
      <c r="AD1896" s="25"/>
      <c r="AE1896" s="24">
        <v>1</v>
      </c>
      <c r="AF1896" s="24"/>
      <c r="AG1896" s="109"/>
      <c r="AH1896" s="22" t="s">
        <v>287</v>
      </c>
      <c r="AI1896" s="26"/>
      <c r="AJ1896" s="22" t="s">
        <v>2999</v>
      </c>
    </row>
    <row r="1897" spans="1:36" x14ac:dyDescent="0.2">
      <c r="A1897" s="5">
        <v>1905</v>
      </c>
      <c r="B1897" s="46">
        <v>330120104847</v>
      </c>
      <c r="C1897" s="47">
        <v>700225400313</v>
      </c>
      <c r="D1897" s="96" t="s">
        <v>6614</v>
      </c>
      <c r="E1897" s="50" t="s">
        <v>3447</v>
      </c>
      <c r="F1897" s="50" t="s">
        <v>123</v>
      </c>
      <c r="G1897" s="49">
        <v>129</v>
      </c>
      <c r="H1897" s="49" t="s">
        <v>134</v>
      </c>
      <c r="I1897" s="50">
        <v>15023077</v>
      </c>
      <c r="J1897" s="50">
        <v>98786</v>
      </c>
      <c r="K1897" s="51"/>
      <c r="L1897" s="109"/>
      <c r="M1897" s="22">
        <v>2338</v>
      </c>
      <c r="N1897" s="22"/>
      <c r="O1897" s="23">
        <v>1</v>
      </c>
      <c r="P1897" s="23">
        <v>0</v>
      </c>
      <c r="Q1897" s="19">
        <f t="shared" si="470"/>
        <v>-2338</v>
      </c>
      <c r="R1897" s="19">
        <f t="shared" si="471"/>
        <v>0</v>
      </c>
      <c r="S1897" s="5">
        <f t="shared" si="480"/>
        <v>1</v>
      </c>
      <c r="T1897" s="5">
        <f t="shared" si="481"/>
        <v>2363</v>
      </c>
      <c r="U1897" s="5">
        <f t="shared" si="473"/>
        <v>691484.69</v>
      </c>
      <c r="V1897" s="24">
        <v>0</v>
      </c>
      <c r="W1897" s="12">
        <f t="shared" si="483"/>
        <v>-297253.32</v>
      </c>
      <c r="X1897" s="12">
        <f t="shared" si="484"/>
        <v>0</v>
      </c>
      <c r="Y1897" s="12">
        <f t="shared" si="482"/>
        <v>-297253.32</v>
      </c>
      <c r="Z1897" s="52"/>
      <c r="AA1897" s="25">
        <f t="shared" si="472"/>
        <v>-2338</v>
      </c>
      <c r="AB1897" s="25"/>
      <c r="AC1897" s="25"/>
      <c r="AD1897" s="25"/>
      <c r="AE1897" s="24">
        <v>1</v>
      </c>
      <c r="AF1897" s="24"/>
      <c r="AG1897" s="109"/>
      <c r="AH1897" s="22" t="s">
        <v>287</v>
      </c>
      <c r="AI1897" s="26"/>
      <c r="AJ1897" s="22" t="s">
        <v>2999</v>
      </c>
    </row>
    <row r="1898" spans="1:36" x14ac:dyDescent="0.2">
      <c r="A1898" s="5">
        <v>1906</v>
      </c>
      <c r="B1898" s="46">
        <v>331018022913</v>
      </c>
      <c r="C1898" s="47">
        <v>691119300269</v>
      </c>
      <c r="D1898" s="50" t="s">
        <v>3448</v>
      </c>
      <c r="E1898" s="50" t="s">
        <v>3374</v>
      </c>
      <c r="F1898" s="50" t="s">
        <v>3026</v>
      </c>
      <c r="G1898" s="49">
        <v>1</v>
      </c>
      <c r="H1898" s="49"/>
      <c r="I1898" s="50">
        <v>2469086</v>
      </c>
      <c r="J1898" s="50">
        <v>51833</v>
      </c>
      <c r="K1898" s="51"/>
      <c r="L1898" s="109"/>
      <c r="M1898" s="22">
        <v>80</v>
      </c>
      <c r="N1898" s="22"/>
      <c r="O1898" s="23">
        <v>1</v>
      </c>
      <c r="P1898" s="23">
        <v>1</v>
      </c>
      <c r="Q1898" s="19">
        <f t="shared" si="470"/>
        <v>-80</v>
      </c>
      <c r="R1898" s="19">
        <f t="shared" si="471"/>
        <v>-80</v>
      </c>
      <c r="S1898" s="5">
        <f t="shared" si="480"/>
        <v>1</v>
      </c>
      <c r="T1898" s="5">
        <f t="shared" si="481"/>
        <v>105</v>
      </c>
      <c r="U1898" s="5">
        <f t="shared" si="473"/>
        <v>30726.149999999998</v>
      </c>
      <c r="V1898" s="24">
        <v>0</v>
      </c>
      <c r="W1898" s="12">
        <f t="shared" si="483"/>
        <v>-10171.200000000001</v>
      </c>
      <c r="X1898" s="12">
        <f t="shared" si="484"/>
        <v>-13239.2</v>
      </c>
      <c r="Y1898" s="12">
        <f t="shared" si="482"/>
        <v>-23410.400000000001</v>
      </c>
      <c r="Z1898" s="52"/>
      <c r="AA1898" s="25">
        <f t="shared" si="472"/>
        <v>0</v>
      </c>
      <c r="AB1898" s="25"/>
      <c r="AC1898" s="25"/>
      <c r="AD1898" s="25"/>
      <c r="AE1898" s="24">
        <v>1</v>
      </c>
      <c r="AF1898" s="24"/>
      <c r="AG1898" s="109"/>
      <c r="AH1898" s="22" t="s">
        <v>287</v>
      </c>
      <c r="AI1898" s="26"/>
      <c r="AJ1898" s="22" t="s">
        <v>2999</v>
      </c>
    </row>
    <row r="1899" spans="1:36" x14ac:dyDescent="0.2">
      <c r="A1899" s="5">
        <v>1907</v>
      </c>
      <c r="B1899" s="46">
        <v>331018022913</v>
      </c>
      <c r="C1899" s="47">
        <v>691119300269</v>
      </c>
      <c r="D1899" s="50" t="s">
        <v>3448</v>
      </c>
      <c r="E1899" s="50" t="s">
        <v>3374</v>
      </c>
      <c r="F1899" s="50" t="s">
        <v>3026</v>
      </c>
      <c r="G1899" s="49">
        <v>1</v>
      </c>
      <c r="H1899" s="49"/>
      <c r="I1899" s="50">
        <v>72457</v>
      </c>
      <c r="J1899" s="50">
        <v>51832</v>
      </c>
      <c r="K1899" s="51"/>
      <c r="L1899" s="109"/>
      <c r="M1899" s="22">
        <v>1470</v>
      </c>
      <c r="N1899" s="22"/>
      <c r="O1899" s="23">
        <v>1</v>
      </c>
      <c r="P1899" s="23">
        <v>1</v>
      </c>
      <c r="Q1899" s="19">
        <f t="shared" si="470"/>
        <v>-1470</v>
      </c>
      <c r="R1899" s="19">
        <f t="shared" si="471"/>
        <v>-1470</v>
      </c>
      <c r="S1899" s="5">
        <f t="shared" si="480"/>
        <v>1</v>
      </c>
      <c r="T1899" s="5">
        <f t="shared" si="481"/>
        <v>1495</v>
      </c>
      <c r="U1899" s="5">
        <f t="shared" si="473"/>
        <v>437481.85</v>
      </c>
      <c r="V1899" s="24">
        <v>0</v>
      </c>
      <c r="W1899" s="12">
        <f t="shared" si="483"/>
        <v>-186895.8</v>
      </c>
      <c r="X1899" s="12">
        <f t="shared" si="484"/>
        <v>-243270.30000000002</v>
      </c>
      <c r="Y1899" s="12">
        <f t="shared" si="482"/>
        <v>-430166.1</v>
      </c>
      <c r="Z1899" s="52"/>
      <c r="AA1899" s="25">
        <f t="shared" si="472"/>
        <v>0</v>
      </c>
      <c r="AB1899" s="25"/>
      <c r="AC1899" s="25"/>
      <c r="AD1899" s="25"/>
      <c r="AE1899" s="24">
        <v>1</v>
      </c>
      <c r="AF1899" s="24"/>
      <c r="AG1899" s="109"/>
      <c r="AH1899" s="22" t="s">
        <v>287</v>
      </c>
      <c r="AI1899" s="26"/>
      <c r="AJ1899" s="22" t="s">
        <v>2999</v>
      </c>
    </row>
    <row r="1900" spans="1:36" x14ac:dyDescent="0.2">
      <c r="A1900" s="5">
        <v>1908</v>
      </c>
      <c r="B1900" s="46">
        <v>331018022913</v>
      </c>
      <c r="C1900" s="47">
        <v>691119300269</v>
      </c>
      <c r="D1900" s="50" t="s">
        <v>3448</v>
      </c>
      <c r="E1900" s="50" t="s">
        <v>3374</v>
      </c>
      <c r="F1900" s="50" t="s">
        <v>3026</v>
      </c>
      <c r="G1900" s="49">
        <v>1</v>
      </c>
      <c r="H1900" s="49"/>
      <c r="I1900" s="50">
        <v>14049680</v>
      </c>
      <c r="J1900" s="50">
        <v>51834</v>
      </c>
      <c r="K1900" s="51"/>
      <c r="L1900" s="109"/>
      <c r="M1900" s="22">
        <v>1026</v>
      </c>
      <c r="N1900" s="22"/>
      <c r="O1900" s="23">
        <v>1</v>
      </c>
      <c r="P1900" s="23">
        <v>1</v>
      </c>
      <c r="Q1900" s="19">
        <f t="shared" si="470"/>
        <v>-1026</v>
      </c>
      <c r="R1900" s="19">
        <f t="shared" si="471"/>
        <v>-1026</v>
      </c>
      <c r="S1900" s="5">
        <f t="shared" si="480"/>
        <v>1</v>
      </c>
      <c r="T1900" s="5">
        <f t="shared" si="481"/>
        <v>1051</v>
      </c>
      <c r="U1900" s="5">
        <f t="shared" si="473"/>
        <v>307554.13</v>
      </c>
      <c r="V1900" s="24">
        <v>0</v>
      </c>
      <c r="W1900" s="12">
        <f t="shared" si="483"/>
        <v>-130445.64</v>
      </c>
      <c r="X1900" s="12">
        <f t="shared" si="484"/>
        <v>-169792.74000000002</v>
      </c>
      <c r="Y1900" s="12">
        <f t="shared" si="482"/>
        <v>-300238.38</v>
      </c>
      <c r="Z1900" s="52"/>
      <c r="AA1900" s="25">
        <f t="shared" si="472"/>
        <v>0</v>
      </c>
      <c r="AB1900" s="25"/>
      <c r="AC1900" s="25"/>
      <c r="AD1900" s="25"/>
      <c r="AE1900" s="24">
        <v>1</v>
      </c>
      <c r="AF1900" s="24"/>
      <c r="AG1900" s="109"/>
      <c r="AH1900" s="22" t="s">
        <v>287</v>
      </c>
      <c r="AI1900" s="26"/>
      <c r="AJ1900" s="22" t="s">
        <v>2999</v>
      </c>
    </row>
    <row r="1901" spans="1:36" x14ac:dyDescent="0.2">
      <c r="A1901" s="5">
        <v>1909</v>
      </c>
      <c r="B1901" s="46">
        <v>331018022913</v>
      </c>
      <c r="C1901" s="47">
        <v>691119300269</v>
      </c>
      <c r="D1901" s="50" t="s">
        <v>3448</v>
      </c>
      <c r="E1901" s="50" t="s">
        <v>3374</v>
      </c>
      <c r="F1901" s="50" t="s">
        <v>3026</v>
      </c>
      <c r="G1901" s="49">
        <v>1</v>
      </c>
      <c r="H1901" s="49"/>
      <c r="I1901" s="50">
        <v>32294030</v>
      </c>
      <c r="J1901" s="50">
        <v>58174928</v>
      </c>
      <c r="K1901" s="51"/>
      <c r="L1901" s="109"/>
      <c r="M1901" s="22">
        <v>75</v>
      </c>
      <c r="N1901" s="22"/>
      <c r="O1901" s="23">
        <v>1</v>
      </c>
      <c r="P1901" s="23">
        <v>1</v>
      </c>
      <c r="Q1901" s="19">
        <f t="shared" si="470"/>
        <v>-75</v>
      </c>
      <c r="R1901" s="19">
        <f t="shared" si="471"/>
        <v>-75</v>
      </c>
      <c r="S1901" s="5">
        <f t="shared" si="480"/>
        <v>1</v>
      </c>
      <c r="T1901" s="5">
        <f t="shared" si="481"/>
        <v>100</v>
      </c>
      <c r="U1901" s="5">
        <f t="shared" si="473"/>
        <v>29263</v>
      </c>
      <c r="V1901" s="24">
        <v>0</v>
      </c>
      <c r="W1901" s="12">
        <f t="shared" si="483"/>
        <v>-9535.5</v>
      </c>
      <c r="X1901" s="12">
        <f t="shared" si="484"/>
        <v>-12411.75</v>
      </c>
      <c r="Y1901" s="12">
        <f t="shared" si="482"/>
        <v>-21947.25</v>
      </c>
      <c r="Z1901" s="52"/>
      <c r="AA1901" s="25">
        <f t="shared" si="472"/>
        <v>0</v>
      </c>
      <c r="AB1901" s="25"/>
      <c r="AC1901" s="25"/>
      <c r="AD1901" s="25"/>
      <c r="AE1901" s="24">
        <v>1</v>
      </c>
      <c r="AF1901" s="24"/>
      <c r="AG1901" s="109"/>
      <c r="AH1901" s="22" t="s">
        <v>287</v>
      </c>
      <c r="AI1901" s="26"/>
      <c r="AJ1901" s="22" t="s">
        <v>2999</v>
      </c>
    </row>
    <row r="1902" spans="1:36" x14ac:dyDescent="0.2">
      <c r="A1902" s="5">
        <v>1910</v>
      </c>
      <c r="B1902" s="59">
        <v>331017973150</v>
      </c>
      <c r="C1902" s="17">
        <v>740211325240</v>
      </c>
      <c r="D1902" s="52" t="s">
        <v>3449</v>
      </c>
      <c r="E1902" s="52" t="s">
        <v>3450</v>
      </c>
      <c r="F1902" s="52"/>
      <c r="G1902" s="58"/>
      <c r="H1902" s="58"/>
      <c r="I1902" s="50">
        <v>16860035</v>
      </c>
      <c r="J1902" s="109">
        <v>47816</v>
      </c>
      <c r="K1902" s="51"/>
      <c r="L1902" s="109"/>
      <c r="M1902" s="22">
        <v>812</v>
      </c>
      <c r="N1902" s="22"/>
      <c r="O1902" s="23">
        <v>1</v>
      </c>
      <c r="P1902" s="23">
        <v>1</v>
      </c>
      <c r="Q1902" s="19">
        <f t="shared" si="470"/>
        <v>-812</v>
      </c>
      <c r="R1902" s="19">
        <f t="shared" si="471"/>
        <v>-812</v>
      </c>
      <c r="S1902" s="5">
        <f t="shared" si="480"/>
        <v>1</v>
      </c>
      <c r="T1902" s="5">
        <f t="shared" si="481"/>
        <v>837</v>
      </c>
      <c r="U1902" s="5">
        <f t="shared" si="473"/>
        <v>244931.31</v>
      </c>
      <c r="V1902" s="24">
        <v>0</v>
      </c>
      <c r="W1902" s="12">
        <f t="shared" si="483"/>
        <v>-103237.68000000001</v>
      </c>
      <c r="X1902" s="12">
        <f t="shared" si="484"/>
        <v>-134377.88</v>
      </c>
      <c r="Y1902" s="12">
        <f t="shared" si="482"/>
        <v>-237615.56</v>
      </c>
      <c r="Z1902" s="52"/>
      <c r="AA1902" s="25">
        <f t="shared" si="472"/>
        <v>0</v>
      </c>
      <c r="AB1902" s="25"/>
      <c r="AC1902" s="25"/>
      <c r="AD1902" s="25"/>
      <c r="AE1902" s="24"/>
      <c r="AF1902" s="24"/>
      <c r="AG1902" s="109"/>
      <c r="AH1902" s="22" t="s">
        <v>287</v>
      </c>
      <c r="AI1902" s="26"/>
      <c r="AJ1902" s="22" t="s">
        <v>2999</v>
      </c>
    </row>
    <row r="1903" spans="1:36" x14ac:dyDescent="0.2">
      <c r="A1903" s="5">
        <v>1911</v>
      </c>
      <c r="B1903" s="59"/>
      <c r="C1903" s="17">
        <v>740405400834</v>
      </c>
      <c r="D1903" s="115" t="s">
        <v>3451</v>
      </c>
      <c r="E1903" s="52" t="s">
        <v>3452</v>
      </c>
      <c r="F1903" s="52" t="s">
        <v>761</v>
      </c>
      <c r="G1903" s="58" t="s">
        <v>6570</v>
      </c>
      <c r="H1903" s="58"/>
      <c r="I1903" s="50">
        <v>29363232</v>
      </c>
      <c r="J1903" s="50">
        <v>57908185</v>
      </c>
      <c r="K1903" s="51"/>
      <c r="L1903" s="109"/>
      <c r="M1903" s="109">
        <v>205</v>
      </c>
      <c r="N1903" s="109"/>
      <c r="O1903" s="23">
        <v>1</v>
      </c>
      <c r="P1903" s="31">
        <v>0</v>
      </c>
      <c r="Q1903" s="19">
        <f t="shared" si="470"/>
        <v>-205</v>
      </c>
      <c r="R1903" s="19">
        <f t="shared" si="471"/>
        <v>0</v>
      </c>
      <c r="S1903" s="5">
        <f t="shared" si="480"/>
        <v>1</v>
      </c>
      <c r="T1903" s="5">
        <f t="shared" si="481"/>
        <v>230</v>
      </c>
      <c r="U1903" s="5">
        <f t="shared" si="473"/>
        <v>67304.899999999994</v>
      </c>
      <c r="V1903" s="24">
        <v>0</v>
      </c>
      <c r="W1903" s="12">
        <f t="shared" si="483"/>
        <v>-26063.7</v>
      </c>
      <c r="X1903" s="12">
        <f t="shared" si="484"/>
        <v>0</v>
      </c>
      <c r="Y1903" s="12">
        <f t="shared" si="482"/>
        <v>-26063.7</v>
      </c>
      <c r="Z1903" s="52"/>
      <c r="AA1903" s="25">
        <f t="shared" si="472"/>
        <v>-205</v>
      </c>
      <c r="AB1903" s="25"/>
      <c r="AC1903" s="25"/>
      <c r="AD1903" s="25"/>
      <c r="AE1903" s="24">
        <v>1</v>
      </c>
      <c r="AF1903" s="24"/>
      <c r="AG1903" s="109"/>
      <c r="AH1903" s="22" t="s">
        <v>287</v>
      </c>
      <c r="AI1903" s="26"/>
      <c r="AJ1903" s="22" t="s">
        <v>2999</v>
      </c>
    </row>
    <row r="1904" spans="1:36" x14ac:dyDescent="0.2">
      <c r="A1904" s="5">
        <v>1912</v>
      </c>
      <c r="B1904" s="59">
        <v>330120157870</v>
      </c>
      <c r="C1904" s="17">
        <v>680329400164</v>
      </c>
      <c r="D1904" s="115" t="s">
        <v>3453</v>
      </c>
      <c r="E1904" s="52" t="s">
        <v>3454</v>
      </c>
      <c r="F1904" s="52" t="s">
        <v>3455</v>
      </c>
      <c r="G1904" s="58">
        <v>26</v>
      </c>
      <c r="H1904" s="58">
        <v>4</v>
      </c>
      <c r="I1904" s="109">
        <v>8646992</v>
      </c>
      <c r="J1904" s="50" t="s">
        <v>3456</v>
      </c>
      <c r="K1904" s="51"/>
      <c r="L1904" s="109"/>
      <c r="M1904" s="109">
        <v>853</v>
      </c>
      <c r="N1904" s="109"/>
      <c r="O1904" s="23">
        <v>1</v>
      </c>
      <c r="P1904" s="23">
        <v>1</v>
      </c>
      <c r="Q1904" s="19">
        <f t="shared" si="470"/>
        <v>-853</v>
      </c>
      <c r="R1904" s="19">
        <f t="shared" si="471"/>
        <v>-853</v>
      </c>
      <c r="S1904" s="5">
        <f t="shared" si="480"/>
        <v>1</v>
      </c>
      <c r="T1904" s="5">
        <f t="shared" si="481"/>
        <v>878</v>
      </c>
      <c r="U1904" s="5">
        <f t="shared" si="473"/>
        <v>256929.13999999998</v>
      </c>
      <c r="V1904" s="24">
        <v>0</v>
      </c>
      <c r="W1904" s="12">
        <f t="shared" si="483"/>
        <v>-108450.42</v>
      </c>
      <c r="X1904" s="12">
        <f t="shared" si="484"/>
        <v>-141162.97</v>
      </c>
      <c r="Y1904" s="12">
        <f t="shared" si="482"/>
        <v>-249613.39</v>
      </c>
      <c r="Z1904" s="52"/>
      <c r="AA1904" s="25">
        <f t="shared" si="472"/>
        <v>0</v>
      </c>
      <c r="AB1904" s="25"/>
      <c r="AC1904" s="25"/>
      <c r="AD1904" s="25"/>
      <c r="AE1904" s="24">
        <v>1</v>
      </c>
      <c r="AF1904" s="24"/>
      <c r="AG1904" s="109"/>
      <c r="AH1904" s="22" t="s">
        <v>287</v>
      </c>
      <c r="AI1904" s="26"/>
      <c r="AJ1904" s="22" t="s">
        <v>2999</v>
      </c>
    </row>
    <row r="1905" spans="1:36" x14ac:dyDescent="0.2">
      <c r="A1905" s="5">
        <v>1913</v>
      </c>
      <c r="B1905" s="59">
        <v>331012304768</v>
      </c>
      <c r="C1905" s="17">
        <v>590502300595</v>
      </c>
      <c r="D1905" s="52" t="s">
        <v>3457</v>
      </c>
      <c r="E1905" s="52" t="s">
        <v>3458</v>
      </c>
      <c r="F1905" s="52" t="s">
        <v>67</v>
      </c>
      <c r="G1905" s="58">
        <v>25</v>
      </c>
      <c r="H1905" s="58">
        <v>36</v>
      </c>
      <c r="I1905" s="50">
        <v>2405869</v>
      </c>
      <c r="J1905" s="50">
        <v>752469</v>
      </c>
      <c r="K1905" s="51"/>
      <c r="L1905" s="109"/>
      <c r="M1905" s="22">
        <v>1897</v>
      </c>
      <c r="N1905" s="22"/>
      <c r="O1905" s="23">
        <v>1</v>
      </c>
      <c r="P1905" s="23">
        <v>1</v>
      </c>
      <c r="Q1905" s="19">
        <f t="shared" si="470"/>
        <v>-1897</v>
      </c>
      <c r="R1905" s="19">
        <f t="shared" si="471"/>
        <v>-1897</v>
      </c>
      <c r="S1905" s="5">
        <f t="shared" si="480"/>
        <v>1</v>
      </c>
      <c r="T1905" s="5">
        <f t="shared" si="481"/>
        <v>1922</v>
      </c>
      <c r="U1905" s="5">
        <f t="shared" si="473"/>
        <v>562434.86</v>
      </c>
      <c r="V1905" s="24">
        <v>0</v>
      </c>
      <c r="W1905" s="12">
        <f t="shared" si="483"/>
        <v>-241184.58</v>
      </c>
      <c r="X1905" s="12">
        <f t="shared" si="484"/>
        <v>-313934.53000000003</v>
      </c>
      <c r="Y1905" s="12">
        <f t="shared" si="482"/>
        <v>-555119.11</v>
      </c>
      <c r="Z1905" s="52"/>
      <c r="AA1905" s="25">
        <f t="shared" si="472"/>
        <v>0</v>
      </c>
      <c r="AB1905" s="25"/>
      <c r="AC1905" s="25"/>
      <c r="AD1905" s="25"/>
      <c r="AE1905" s="24">
        <v>1</v>
      </c>
      <c r="AF1905" s="24"/>
      <c r="AG1905" s="109"/>
      <c r="AH1905" s="22" t="s">
        <v>287</v>
      </c>
      <c r="AI1905" s="26"/>
      <c r="AJ1905" s="22" t="s">
        <v>2999</v>
      </c>
    </row>
    <row r="1906" spans="1:36" x14ac:dyDescent="0.2">
      <c r="A1906" s="5">
        <v>1914</v>
      </c>
      <c r="B1906" s="59">
        <v>331018917837</v>
      </c>
      <c r="C1906" s="17">
        <v>820724300265</v>
      </c>
      <c r="D1906" s="52" t="s">
        <v>3459</v>
      </c>
      <c r="E1906" s="52" t="s">
        <v>3460</v>
      </c>
      <c r="F1906" s="52"/>
      <c r="G1906" s="58"/>
      <c r="H1906" s="58"/>
      <c r="I1906" s="50">
        <v>54424</v>
      </c>
      <c r="J1906" s="50" t="s">
        <v>3461</v>
      </c>
      <c r="K1906" s="51"/>
      <c r="L1906" s="109"/>
      <c r="M1906" s="22">
        <v>697</v>
      </c>
      <c r="N1906" s="22"/>
      <c r="O1906" s="23">
        <v>1</v>
      </c>
      <c r="P1906" s="23">
        <v>1</v>
      </c>
      <c r="Q1906" s="19">
        <f t="shared" si="470"/>
        <v>-697</v>
      </c>
      <c r="R1906" s="19">
        <f t="shared" si="471"/>
        <v>-697</v>
      </c>
      <c r="S1906" s="5">
        <f t="shared" si="480"/>
        <v>1</v>
      </c>
      <c r="T1906" s="5">
        <f t="shared" si="481"/>
        <v>722</v>
      </c>
      <c r="U1906" s="5">
        <f t="shared" si="473"/>
        <v>211278.86</v>
      </c>
      <c r="V1906" s="24">
        <v>0</v>
      </c>
      <c r="W1906" s="12">
        <f t="shared" si="483"/>
        <v>-88616.58</v>
      </c>
      <c r="X1906" s="12">
        <f t="shared" si="484"/>
        <v>-115346.53000000001</v>
      </c>
      <c r="Y1906" s="12">
        <f t="shared" si="482"/>
        <v>-203963.11000000002</v>
      </c>
      <c r="Z1906" s="52"/>
      <c r="AA1906" s="25">
        <f t="shared" si="472"/>
        <v>0</v>
      </c>
      <c r="AB1906" s="25"/>
      <c r="AC1906" s="25"/>
      <c r="AD1906" s="25"/>
      <c r="AE1906" s="24"/>
      <c r="AF1906" s="24"/>
      <c r="AG1906" s="109"/>
      <c r="AH1906" s="22" t="s">
        <v>287</v>
      </c>
      <c r="AI1906" s="26"/>
      <c r="AJ1906" s="22" t="s">
        <v>2999</v>
      </c>
    </row>
    <row r="1907" spans="1:36" x14ac:dyDescent="0.2">
      <c r="A1907" s="5">
        <v>1915</v>
      </c>
      <c r="B1907" s="59">
        <v>331018917837</v>
      </c>
      <c r="C1907" s="17">
        <v>820724300265</v>
      </c>
      <c r="D1907" s="52" t="s">
        <v>3459</v>
      </c>
      <c r="E1907" s="52" t="s">
        <v>3460</v>
      </c>
      <c r="F1907" s="52"/>
      <c r="G1907" s="58"/>
      <c r="H1907" s="58"/>
      <c r="I1907" s="52">
        <v>8611044</v>
      </c>
      <c r="J1907" s="52" t="s">
        <v>3462</v>
      </c>
      <c r="K1907" s="51"/>
      <c r="L1907" s="109"/>
      <c r="M1907" s="22">
        <v>306</v>
      </c>
      <c r="N1907" s="22"/>
      <c r="O1907" s="23">
        <v>1</v>
      </c>
      <c r="P1907" s="23">
        <v>1</v>
      </c>
      <c r="Q1907" s="19">
        <f t="shared" si="470"/>
        <v>-306</v>
      </c>
      <c r="R1907" s="19">
        <f t="shared" si="471"/>
        <v>-306</v>
      </c>
      <c r="S1907" s="5">
        <f t="shared" si="480"/>
        <v>1</v>
      </c>
      <c r="T1907" s="5">
        <f t="shared" si="481"/>
        <v>331</v>
      </c>
      <c r="U1907" s="5">
        <f t="shared" si="473"/>
        <v>96860.53</v>
      </c>
      <c r="V1907" s="24">
        <v>0</v>
      </c>
      <c r="W1907" s="12">
        <f t="shared" si="483"/>
        <v>-38904.840000000004</v>
      </c>
      <c r="X1907" s="12">
        <f t="shared" si="484"/>
        <v>-50639.94</v>
      </c>
      <c r="Y1907" s="12">
        <f t="shared" si="482"/>
        <v>-89544.78</v>
      </c>
      <c r="Z1907" s="52"/>
      <c r="AA1907" s="25">
        <f t="shared" si="472"/>
        <v>0</v>
      </c>
      <c r="AB1907" s="25"/>
      <c r="AC1907" s="25"/>
      <c r="AD1907" s="25"/>
      <c r="AE1907" s="24"/>
      <c r="AF1907" s="24"/>
      <c r="AG1907" s="109"/>
      <c r="AH1907" s="22" t="s">
        <v>287</v>
      </c>
      <c r="AI1907" s="26"/>
      <c r="AJ1907" s="22" t="s">
        <v>2999</v>
      </c>
    </row>
    <row r="1908" spans="1:36" x14ac:dyDescent="0.2">
      <c r="A1908" s="5">
        <v>1916</v>
      </c>
      <c r="B1908" s="59">
        <v>330310120828</v>
      </c>
      <c r="C1908" s="82">
        <v>300701304717</v>
      </c>
      <c r="D1908" s="52" t="s">
        <v>3463</v>
      </c>
      <c r="E1908" s="52" t="s">
        <v>3045</v>
      </c>
      <c r="F1908" s="52" t="s">
        <v>67</v>
      </c>
      <c r="G1908" s="58" t="s">
        <v>49</v>
      </c>
      <c r="H1908" s="58"/>
      <c r="I1908" s="52">
        <v>11480581</v>
      </c>
      <c r="J1908" s="52">
        <v>1739304</v>
      </c>
      <c r="K1908" s="51"/>
      <c r="L1908" s="109"/>
      <c r="M1908" s="22">
        <v>1176</v>
      </c>
      <c r="N1908" s="22"/>
      <c r="O1908" s="23">
        <v>1</v>
      </c>
      <c r="P1908" s="23">
        <v>1</v>
      </c>
      <c r="Q1908" s="19">
        <f t="shared" si="470"/>
        <v>-1176</v>
      </c>
      <c r="R1908" s="19">
        <f t="shared" si="471"/>
        <v>-1176</v>
      </c>
      <c r="S1908" s="5">
        <f t="shared" si="480"/>
        <v>1</v>
      </c>
      <c r="T1908" s="5">
        <f t="shared" si="481"/>
        <v>1201</v>
      </c>
      <c r="U1908" s="5">
        <f t="shared" si="473"/>
        <v>351448.63</v>
      </c>
      <c r="V1908" s="24">
        <v>0</v>
      </c>
      <c r="W1908" s="12">
        <f t="shared" si="483"/>
        <v>-149516.64000000001</v>
      </c>
      <c r="X1908" s="12">
        <f t="shared" si="484"/>
        <v>-194616.24000000002</v>
      </c>
      <c r="Y1908" s="12">
        <f t="shared" si="482"/>
        <v>-344132.88</v>
      </c>
      <c r="Z1908" s="52"/>
      <c r="AA1908" s="25">
        <f t="shared" si="472"/>
        <v>0</v>
      </c>
      <c r="AB1908" s="25"/>
      <c r="AC1908" s="25"/>
      <c r="AD1908" s="25"/>
      <c r="AE1908" s="24"/>
      <c r="AF1908" s="24"/>
      <c r="AG1908" s="109"/>
      <c r="AH1908" s="22" t="s">
        <v>287</v>
      </c>
      <c r="AI1908" s="26"/>
      <c r="AJ1908" s="22" t="s">
        <v>2999</v>
      </c>
    </row>
    <row r="1909" spans="1:36" x14ac:dyDescent="0.2">
      <c r="A1909" s="5">
        <v>1917</v>
      </c>
      <c r="B1909" s="59">
        <v>331010315825</v>
      </c>
      <c r="C1909" s="82">
        <v>721128401767</v>
      </c>
      <c r="D1909" s="52" t="s">
        <v>3464</v>
      </c>
      <c r="E1909" s="52" t="s">
        <v>3465</v>
      </c>
      <c r="F1909" s="52" t="s">
        <v>67</v>
      </c>
      <c r="G1909" s="58">
        <v>53</v>
      </c>
      <c r="H1909" s="58">
        <v>30</v>
      </c>
      <c r="I1909" s="52">
        <v>980014289</v>
      </c>
      <c r="J1909" s="52">
        <v>87608</v>
      </c>
      <c r="K1909" s="51"/>
      <c r="L1909" s="109"/>
      <c r="M1909" s="22">
        <v>61</v>
      </c>
      <c r="N1909" s="22"/>
      <c r="O1909" s="23">
        <v>1</v>
      </c>
      <c r="P1909" s="23">
        <v>1</v>
      </c>
      <c r="Q1909" s="19">
        <f t="shared" si="470"/>
        <v>-61</v>
      </c>
      <c r="R1909" s="19">
        <f t="shared" si="471"/>
        <v>-61</v>
      </c>
      <c r="S1909" s="5">
        <f t="shared" si="480"/>
        <v>1</v>
      </c>
      <c r="T1909" s="5">
        <f t="shared" si="481"/>
        <v>86</v>
      </c>
      <c r="U1909" s="5">
        <f t="shared" si="473"/>
        <v>25166.18</v>
      </c>
      <c r="V1909" s="24">
        <v>0</v>
      </c>
      <c r="W1909" s="12">
        <f t="shared" si="483"/>
        <v>-7755.54</v>
      </c>
      <c r="X1909" s="12">
        <f t="shared" si="484"/>
        <v>-10094.890000000001</v>
      </c>
      <c r="Y1909" s="12">
        <f t="shared" si="482"/>
        <v>-17850.43</v>
      </c>
      <c r="Z1909" s="52"/>
      <c r="AA1909" s="25">
        <f t="shared" si="472"/>
        <v>0</v>
      </c>
      <c r="AB1909" s="25"/>
      <c r="AC1909" s="25"/>
      <c r="AD1909" s="25"/>
      <c r="AE1909" s="24">
        <v>1</v>
      </c>
      <c r="AF1909" s="24"/>
      <c r="AG1909" s="109"/>
      <c r="AH1909" s="22" t="s">
        <v>287</v>
      </c>
      <c r="AI1909" s="26"/>
      <c r="AJ1909" s="22" t="s">
        <v>2999</v>
      </c>
    </row>
    <row r="1910" spans="1:36" x14ac:dyDescent="0.2">
      <c r="A1910" s="5">
        <v>1918</v>
      </c>
      <c r="B1910" s="59">
        <v>331010315825</v>
      </c>
      <c r="C1910" s="82">
        <v>721128401767</v>
      </c>
      <c r="D1910" s="52" t="s">
        <v>3464</v>
      </c>
      <c r="E1910" s="52" t="s">
        <v>3465</v>
      </c>
      <c r="F1910" s="52" t="s">
        <v>67</v>
      </c>
      <c r="G1910" s="58">
        <v>53</v>
      </c>
      <c r="H1910" s="58">
        <v>30</v>
      </c>
      <c r="I1910" s="52">
        <v>2470465</v>
      </c>
      <c r="J1910" s="52">
        <v>87607</v>
      </c>
      <c r="K1910" s="51"/>
      <c r="L1910" s="109"/>
      <c r="M1910" s="22">
        <v>374</v>
      </c>
      <c r="N1910" s="22"/>
      <c r="O1910" s="23">
        <v>1</v>
      </c>
      <c r="P1910" s="23">
        <v>1</v>
      </c>
      <c r="Q1910" s="19">
        <f t="shared" si="470"/>
        <v>-374</v>
      </c>
      <c r="R1910" s="19">
        <f t="shared" si="471"/>
        <v>-374</v>
      </c>
      <c r="S1910" s="5">
        <f t="shared" si="480"/>
        <v>1</v>
      </c>
      <c r="T1910" s="5">
        <f t="shared" si="481"/>
        <v>399</v>
      </c>
      <c r="U1910" s="5">
        <f t="shared" si="473"/>
        <v>116759.37</v>
      </c>
      <c r="V1910" s="24">
        <v>0</v>
      </c>
      <c r="W1910" s="12">
        <f t="shared" si="483"/>
        <v>-47550.36</v>
      </c>
      <c r="X1910" s="12">
        <f t="shared" si="484"/>
        <v>-61893.26</v>
      </c>
      <c r="Y1910" s="12">
        <f t="shared" si="482"/>
        <v>-109443.62</v>
      </c>
      <c r="Z1910" s="52"/>
      <c r="AA1910" s="25">
        <f t="shared" si="472"/>
        <v>0</v>
      </c>
      <c r="AB1910" s="25"/>
      <c r="AC1910" s="25"/>
      <c r="AD1910" s="25"/>
      <c r="AE1910" s="24">
        <v>1</v>
      </c>
      <c r="AF1910" s="24"/>
      <c r="AG1910" s="109"/>
      <c r="AH1910" s="22" t="s">
        <v>287</v>
      </c>
      <c r="AI1910" s="26"/>
      <c r="AJ1910" s="22" t="s">
        <v>2999</v>
      </c>
    </row>
    <row r="1911" spans="1:36" x14ac:dyDescent="0.2">
      <c r="A1911" s="5">
        <v>1919</v>
      </c>
      <c r="B1911" s="59">
        <v>330112275881</v>
      </c>
      <c r="C1911" s="82">
        <v>800410402247</v>
      </c>
      <c r="D1911" s="52" t="s">
        <v>3466</v>
      </c>
      <c r="E1911" s="52" t="s">
        <v>3467</v>
      </c>
      <c r="F1911" s="52" t="s">
        <v>67</v>
      </c>
      <c r="G1911" s="58" t="s">
        <v>1744</v>
      </c>
      <c r="H1911" s="58">
        <v>113</v>
      </c>
      <c r="I1911" s="52">
        <v>14161976</v>
      </c>
      <c r="J1911" s="52">
        <v>52199</v>
      </c>
      <c r="K1911" s="51"/>
      <c r="L1911" s="109"/>
      <c r="M1911" s="109">
        <v>421</v>
      </c>
      <c r="N1911" s="109"/>
      <c r="O1911" s="23">
        <v>1</v>
      </c>
      <c r="P1911" s="23">
        <v>1</v>
      </c>
      <c r="Q1911" s="19">
        <f t="shared" si="470"/>
        <v>-421</v>
      </c>
      <c r="R1911" s="19">
        <f t="shared" si="471"/>
        <v>-421</v>
      </c>
      <c r="S1911" s="5">
        <f t="shared" si="480"/>
        <v>1</v>
      </c>
      <c r="T1911" s="5">
        <f t="shared" si="481"/>
        <v>446</v>
      </c>
      <c r="U1911" s="5">
        <f t="shared" si="473"/>
        <v>130512.98</v>
      </c>
      <c r="V1911" s="24">
        <v>0</v>
      </c>
      <c r="W1911" s="12">
        <f t="shared" si="483"/>
        <v>-53525.94</v>
      </c>
      <c r="X1911" s="12">
        <f t="shared" si="484"/>
        <v>-69671.290000000008</v>
      </c>
      <c r="Y1911" s="12">
        <f t="shared" si="482"/>
        <v>-123197.23000000001</v>
      </c>
      <c r="Z1911" s="52"/>
      <c r="AA1911" s="25">
        <f t="shared" si="472"/>
        <v>0</v>
      </c>
      <c r="AB1911" s="25"/>
      <c r="AC1911" s="25"/>
      <c r="AD1911" s="25"/>
      <c r="AE1911" s="24">
        <v>1</v>
      </c>
      <c r="AF1911" s="24"/>
      <c r="AG1911" s="109"/>
      <c r="AH1911" s="22" t="s">
        <v>287</v>
      </c>
      <c r="AI1911" s="26"/>
      <c r="AJ1911" s="22" t="s">
        <v>2999</v>
      </c>
    </row>
    <row r="1912" spans="1:36" x14ac:dyDescent="0.2">
      <c r="A1912" s="5">
        <v>1920</v>
      </c>
      <c r="B1912" s="59">
        <v>331012448788</v>
      </c>
      <c r="C1912" s="17">
        <v>480628400702</v>
      </c>
      <c r="D1912" s="115" t="s">
        <v>3468</v>
      </c>
      <c r="E1912" s="52" t="s">
        <v>3469</v>
      </c>
      <c r="F1912" s="52" t="s">
        <v>67</v>
      </c>
      <c r="G1912" s="58" t="s">
        <v>1744</v>
      </c>
      <c r="H1912" s="58">
        <v>17</v>
      </c>
      <c r="I1912" s="50">
        <v>97900080</v>
      </c>
      <c r="J1912" s="50">
        <v>64298</v>
      </c>
      <c r="K1912" s="51"/>
      <c r="L1912" s="109"/>
      <c r="M1912" s="109">
        <v>271</v>
      </c>
      <c r="N1912" s="109"/>
      <c r="O1912" s="23">
        <v>1</v>
      </c>
      <c r="P1912" s="23">
        <v>1</v>
      </c>
      <c r="Q1912" s="19">
        <f t="shared" si="470"/>
        <v>-271</v>
      </c>
      <c r="R1912" s="19">
        <f t="shared" si="471"/>
        <v>-271</v>
      </c>
      <c r="S1912" s="5">
        <f t="shared" si="480"/>
        <v>1</v>
      </c>
      <c r="T1912" s="5">
        <f t="shared" si="481"/>
        <v>296</v>
      </c>
      <c r="U1912" s="5">
        <f t="shared" si="473"/>
        <v>86618.48</v>
      </c>
      <c r="V1912" s="24">
        <v>0</v>
      </c>
      <c r="W1912" s="12">
        <f t="shared" si="483"/>
        <v>-34454.94</v>
      </c>
      <c r="X1912" s="12">
        <f t="shared" si="484"/>
        <v>-44847.79</v>
      </c>
      <c r="Y1912" s="12">
        <f t="shared" si="482"/>
        <v>-79302.73000000001</v>
      </c>
      <c r="Z1912" s="52"/>
      <c r="AA1912" s="25">
        <f t="shared" si="472"/>
        <v>0</v>
      </c>
      <c r="AB1912" s="25"/>
      <c r="AC1912" s="25"/>
      <c r="AD1912" s="25"/>
      <c r="AE1912" s="24">
        <v>1</v>
      </c>
      <c r="AF1912" s="24"/>
      <c r="AG1912" s="109"/>
      <c r="AH1912" s="22" t="s">
        <v>287</v>
      </c>
      <c r="AI1912" s="26"/>
      <c r="AJ1912" s="22" t="s">
        <v>2999</v>
      </c>
    </row>
    <row r="1913" spans="1:36" x14ac:dyDescent="0.2">
      <c r="A1913" s="5">
        <v>1921</v>
      </c>
      <c r="B1913" s="59">
        <v>331018873963</v>
      </c>
      <c r="C1913" s="17">
        <v>720915402225</v>
      </c>
      <c r="D1913" s="115" t="s">
        <v>3470</v>
      </c>
      <c r="E1913" s="52" t="s">
        <v>3471</v>
      </c>
      <c r="F1913" s="52" t="s">
        <v>3029</v>
      </c>
      <c r="G1913" s="58" t="s">
        <v>49</v>
      </c>
      <c r="H1913" s="58"/>
      <c r="I1913" s="50" t="s">
        <v>3472</v>
      </c>
      <c r="J1913" s="50">
        <v>47631</v>
      </c>
      <c r="K1913" s="51"/>
      <c r="L1913" s="109"/>
      <c r="M1913" s="22">
        <v>243</v>
      </c>
      <c r="N1913" s="22"/>
      <c r="O1913" s="23">
        <v>1</v>
      </c>
      <c r="P1913" s="23">
        <v>1</v>
      </c>
      <c r="Q1913" s="19">
        <f t="shared" si="470"/>
        <v>-243</v>
      </c>
      <c r="R1913" s="19">
        <f t="shared" si="471"/>
        <v>-243</v>
      </c>
      <c r="S1913" s="5">
        <f t="shared" si="480"/>
        <v>1</v>
      </c>
      <c r="T1913" s="5">
        <f t="shared" si="481"/>
        <v>268</v>
      </c>
      <c r="U1913" s="5">
        <f t="shared" si="473"/>
        <v>78424.84</v>
      </c>
      <c r="V1913" s="24">
        <v>0</v>
      </c>
      <c r="W1913" s="12">
        <f t="shared" si="483"/>
        <v>-30895.02</v>
      </c>
      <c r="X1913" s="12">
        <f t="shared" si="484"/>
        <v>-40214.07</v>
      </c>
      <c r="Y1913" s="12">
        <f t="shared" si="482"/>
        <v>-71109.09</v>
      </c>
      <c r="Z1913" s="52"/>
      <c r="AA1913" s="25">
        <f t="shared" si="472"/>
        <v>0</v>
      </c>
      <c r="AB1913" s="25"/>
      <c r="AC1913" s="25"/>
      <c r="AD1913" s="25"/>
      <c r="AE1913" s="24"/>
      <c r="AF1913" s="24"/>
      <c r="AG1913" s="109"/>
      <c r="AH1913" s="22" t="s">
        <v>287</v>
      </c>
      <c r="AI1913" s="26"/>
      <c r="AJ1913" s="22" t="s">
        <v>2999</v>
      </c>
    </row>
    <row r="1914" spans="1:36" x14ac:dyDescent="0.2">
      <c r="A1914" s="5">
        <v>1922</v>
      </c>
      <c r="B1914" s="59"/>
      <c r="C1914" s="17">
        <v>651022401120</v>
      </c>
      <c r="D1914" s="52" t="s">
        <v>3473</v>
      </c>
      <c r="E1914" s="52" t="s">
        <v>3474</v>
      </c>
      <c r="F1914" s="52" t="s">
        <v>67</v>
      </c>
      <c r="G1914" s="58">
        <v>24</v>
      </c>
      <c r="H1914" s="58" t="s">
        <v>134</v>
      </c>
      <c r="I1914" s="50">
        <v>32014816</v>
      </c>
      <c r="J1914" s="50">
        <v>58175435</v>
      </c>
      <c r="K1914" s="51"/>
      <c r="L1914" s="109"/>
      <c r="M1914" s="109">
        <v>110</v>
      </c>
      <c r="N1914" s="109"/>
      <c r="O1914" s="23">
        <v>1</v>
      </c>
      <c r="P1914" s="23">
        <v>1</v>
      </c>
      <c r="Q1914" s="19">
        <f t="shared" si="470"/>
        <v>-110</v>
      </c>
      <c r="R1914" s="19">
        <f t="shared" si="471"/>
        <v>-110</v>
      </c>
      <c r="S1914" s="5">
        <f t="shared" si="480"/>
        <v>1</v>
      </c>
      <c r="T1914" s="5">
        <f t="shared" si="481"/>
        <v>135</v>
      </c>
      <c r="U1914" s="5">
        <f t="shared" si="473"/>
        <v>39505.050000000003</v>
      </c>
      <c r="V1914" s="24">
        <v>0</v>
      </c>
      <c r="W1914" s="12">
        <f t="shared" si="483"/>
        <v>-13985.4</v>
      </c>
      <c r="X1914" s="12">
        <f t="shared" si="484"/>
        <v>-18203.900000000001</v>
      </c>
      <c r="Y1914" s="12">
        <f t="shared" si="482"/>
        <v>-32189.300000000003</v>
      </c>
      <c r="Z1914" s="52"/>
      <c r="AA1914" s="25">
        <f t="shared" si="472"/>
        <v>0</v>
      </c>
      <c r="AB1914" s="25"/>
      <c r="AC1914" s="25"/>
      <c r="AD1914" s="25"/>
      <c r="AE1914" s="24">
        <v>1</v>
      </c>
      <c r="AF1914" s="24"/>
      <c r="AG1914" s="109"/>
      <c r="AH1914" s="22" t="s">
        <v>287</v>
      </c>
      <c r="AI1914" s="26"/>
      <c r="AJ1914" s="22" t="s">
        <v>2999</v>
      </c>
    </row>
    <row r="1915" spans="1:36" x14ac:dyDescent="0.2">
      <c r="A1915" s="5">
        <v>1923</v>
      </c>
      <c r="B1915" s="59"/>
      <c r="C1915" s="17">
        <v>651022401120</v>
      </c>
      <c r="D1915" s="52" t="s">
        <v>3473</v>
      </c>
      <c r="E1915" s="52" t="s">
        <v>3474</v>
      </c>
      <c r="F1915" s="52" t="s">
        <v>67</v>
      </c>
      <c r="G1915" s="58" t="s">
        <v>1744</v>
      </c>
      <c r="H1915" s="58" t="s">
        <v>134</v>
      </c>
      <c r="I1915" s="50">
        <v>10275831</v>
      </c>
      <c r="J1915" s="50">
        <v>230044</v>
      </c>
      <c r="K1915" s="51"/>
      <c r="L1915" s="109"/>
      <c r="M1915" s="109">
        <v>41</v>
      </c>
      <c r="N1915" s="109"/>
      <c r="O1915" s="23">
        <v>1</v>
      </c>
      <c r="P1915" s="23">
        <v>1</v>
      </c>
      <c r="Q1915" s="19">
        <f t="shared" ref="Q1915:Q1980" si="485">(N1915-M1915)*O1915</f>
        <v>-41</v>
      </c>
      <c r="R1915" s="19">
        <f t="shared" ref="R1915:R1980" si="486">(N1915-M1915)*P1915</f>
        <v>-41</v>
      </c>
      <c r="S1915" s="5">
        <f t="shared" si="480"/>
        <v>1</v>
      </c>
      <c r="T1915" s="5">
        <f t="shared" si="481"/>
        <v>66</v>
      </c>
      <c r="U1915" s="5">
        <f t="shared" si="473"/>
        <v>19313.579999999998</v>
      </c>
      <c r="V1915" s="24">
        <v>0</v>
      </c>
      <c r="W1915" s="12">
        <f t="shared" si="483"/>
        <v>-5212.74</v>
      </c>
      <c r="X1915" s="12">
        <f t="shared" si="484"/>
        <v>-6785.09</v>
      </c>
      <c r="Y1915" s="12">
        <f t="shared" si="482"/>
        <v>-11997.83</v>
      </c>
      <c r="Z1915" s="52"/>
      <c r="AA1915" s="25">
        <f t="shared" si="472"/>
        <v>0</v>
      </c>
      <c r="AB1915" s="25"/>
      <c r="AC1915" s="25"/>
      <c r="AD1915" s="25"/>
      <c r="AE1915" s="24">
        <v>1</v>
      </c>
      <c r="AF1915" s="24"/>
      <c r="AG1915" s="109"/>
      <c r="AH1915" s="22" t="s">
        <v>287</v>
      </c>
      <c r="AI1915" s="26"/>
      <c r="AJ1915" s="22" t="s">
        <v>2999</v>
      </c>
    </row>
    <row r="1916" spans="1:36" x14ac:dyDescent="0.2">
      <c r="A1916" s="5">
        <v>1924</v>
      </c>
      <c r="B1916" s="59"/>
      <c r="C1916" s="17">
        <v>651022401120</v>
      </c>
      <c r="D1916" s="52" t="s">
        <v>3473</v>
      </c>
      <c r="E1916" s="52" t="s">
        <v>3474</v>
      </c>
      <c r="F1916" s="52" t="s">
        <v>67</v>
      </c>
      <c r="G1916" s="58">
        <v>24</v>
      </c>
      <c r="H1916" s="58" t="s">
        <v>134</v>
      </c>
      <c r="I1916" s="50">
        <v>191393</v>
      </c>
      <c r="J1916" s="50">
        <v>3458103</v>
      </c>
      <c r="K1916" s="51"/>
      <c r="L1916" s="109"/>
      <c r="M1916" s="109">
        <v>172</v>
      </c>
      <c r="N1916" s="109"/>
      <c r="O1916" s="23">
        <v>1</v>
      </c>
      <c r="P1916" s="23">
        <v>1</v>
      </c>
      <c r="Q1916" s="19">
        <f t="shared" si="485"/>
        <v>-172</v>
      </c>
      <c r="R1916" s="19">
        <f t="shared" si="486"/>
        <v>-172</v>
      </c>
      <c r="S1916" s="5">
        <f t="shared" si="480"/>
        <v>1</v>
      </c>
      <c r="T1916" s="5">
        <f t="shared" si="481"/>
        <v>197</v>
      </c>
      <c r="U1916" s="5">
        <f t="shared" si="473"/>
        <v>57648.11</v>
      </c>
      <c r="V1916" s="24">
        <v>0</v>
      </c>
      <c r="W1916" s="12">
        <f t="shared" si="483"/>
        <v>-21868.080000000002</v>
      </c>
      <c r="X1916" s="12">
        <f t="shared" si="484"/>
        <v>-28464.280000000002</v>
      </c>
      <c r="Y1916" s="12">
        <f t="shared" si="482"/>
        <v>-50332.36</v>
      </c>
      <c r="Z1916" s="52"/>
      <c r="AA1916" s="25">
        <f t="shared" ref="AA1916:AA1980" si="487">Q1916-R1916</f>
        <v>0</v>
      </c>
      <c r="AB1916" s="25"/>
      <c r="AC1916" s="25"/>
      <c r="AD1916" s="25"/>
      <c r="AE1916" s="24">
        <v>1</v>
      </c>
      <c r="AF1916" s="24"/>
      <c r="AG1916" s="109"/>
      <c r="AH1916" s="22" t="s">
        <v>287</v>
      </c>
      <c r="AI1916" s="26"/>
      <c r="AJ1916" s="22" t="s">
        <v>2999</v>
      </c>
    </row>
    <row r="1917" spans="1:36" x14ac:dyDescent="0.2">
      <c r="A1917" s="5">
        <v>1925</v>
      </c>
      <c r="B1917" s="59">
        <v>331012494737</v>
      </c>
      <c r="C1917" s="17">
        <v>460528400507</v>
      </c>
      <c r="D1917" s="115" t="s">
        <v>329</v>
      </c>
      <c r="E1917" s="52" t="s">
        <v>3254</v>
      </c>
      <c r="F1917" s="52" t="s">
        <v>72</v>
      </c>
      <c r="G1917" s="58">
        <v>34</v>
      </c>
      <c r="H1917" s="58"/>
      <c r="I1917" s="50">
        <v>32467002</v>
      </c>
      <c r="J1917" s="50">
        <v>58172384</v>
      </c>
      <c r="K1917" s="51"/>
      <c r="L1917" s="109"/>
      <c r="M1917" s="109">
        <v>564</v>
      </c>
      <c r="N1917" s="109"/>
      <c r="O1917" s="23">
        <v>1</v>
      </c>
      <c r="P1917" s="23">
        <v>1</v>
      </c>
      <c r="Q1917" s="19">
        <f t="shared" si="485"/>
        <v>-564</v>
      </c>
      <c r="R1917" s="19">
        <f t="shared" si="486"/>
        <v>-564</v>
      </c>
      <c r="S1917" s="5">
        <f t="shared" si="480"/>
        <v>1</v>
      </c>
      <c r="T1917" s="5">
        <f t="shared" si="481"/>
        <v>674</v>
      </c>
      <c r="U1917" s="5">
        <f t="shared" si="473"/>
        <v>197232.62</v>
      </c>
      <c r="V1917" s="24">
        <v>0</v>
      </c>
      <c r="W1917" s="12">
        <f t="shared" si="483"/>
        <v>-71706.960000000006</v>
      </c>
      <c r="X1917" s="12">
        <f t="shared" si="484"/>
        <v>-93336.36</v>
      </c>
      <c r="Y1917" s="12">
        <f t="shared" si="482"/>
        <v>-165043.32</v>
      </c>
      <c r="Z1917" s="52"/>
      <c r="AA1917" s="25">
        <f t="shared" si="487"/>
        <v>0</v>
      </c>
      <c r="AB1917" s="25"/>
      <c r="AC1917" s="25"/>
      <c r="AD1917" s="25"/>
      <c r="AE1917" s="24">
        <v>1</v>
      </c>
      <c r="AF1917" s="24"/>
      <c r="AG1917" s="109"/>
      <c r="AH1917" s="22" t="s">
        <v>557</v>
      </c>
      <c r="AI1917" s="26"/>
      <c r="AJ1917" s="22" t="s">
        <v>2999</v>
      </c>
    </row>
    <row r="1918" spans="1:36" x14ac:dyDescent="0.2">
      <c r="A1918" s="5">
        <v>1926</v>
      </c>
      <c r="B1918" s="59">
        <v>330420130264</v>
      </c>
      <c r="C1918" s="17">
        <v>731217400279</v>
      </c>
      <c r="D1918" s="115" t="s">
        <v>3475</v>
      </c>
      <c r="E1918" s="52" t="s">
        <v>3476</v>
      </c>
      <c r="F1918" s="52"/>
      <c r="G1918" s="58"/>
      <c r="H1918" s="58"/>
      <c r="I1918" s="50">
        <v>15809590</v>
      </c>
      <c r="J1918" s="50">
        <v>38104</v>
      </c>
      <c r="K1918" s="51"/>
      <c r="L1918" s="109"/>
      <c r="M1918" s="22">
        <v>485</v>
      </c>
      <c r="N1918" s="22"/>
      <c r="O1918" s="23">
        <v>1</v>
      </c>
      <c r="P1918" s="23">
        <v>1</v>
      </c>
      <c r="Q1918" s="19">
        <f t="shared" si="485"/>
        <v>-485</v>
      </c>
      <c r="R1918" s="19">
        <f t="shared" si="486"/>
        <v>-485</v>
      </c>
      <c r="S1918" s="5">
        <f t="shared" si="480"/>
        <v>1</v>
      </c>
      <c r="T1918" s="5">
        <f t="shared" si="481"/>
        <v>510</v>
      </c>
      <c r="U1918" s="5">
        <f t="shared" si="473"/>
        <v>149241.29999999999</v>
      </c>
      <c r="V1918" s="24">
        <v>0</v>
      </c>
      <c r="W1918" s="12">
        <f t="shared" si="483"/>
        <v>-61662.9</v>
      </c>
      <c r="X1918" s="12">
        <f t="shared" si="484"/>
        <v>-80262.650000000009</v>
      </c>
      <c r="Y1918" s="12">
        <f t="shared" si="482"/>
        <v>-141925.55000000002</v>
      </c>
      <c r="Z1918" s="52"/>
      <c r="AA1918" s="25">
        <f t="shared" si="487"/>
        <v>0</v>
      </c>
      <c r="AB1918" s="25"/>
      <c r="AC1918" s="25"/>
      <c r="AD1918" s="25"/>
      <c r="AE1918" s="24"/>
      <c r="AF1918" s="24"/>
      <c r="AG1918" s="109"/>
      <c r="AH1918" s="22" t="s">
        <v>287</v>
      </c>
      <c r="AI1918" s="26"/>
      <c r="AJ1918" s="22" t="s">
        <v>2999</v>
      </c>
    </row>
    <row r="1919" spans="1:36" x14ac:dyDescent="0.2">
      <c r="A1919" s="5">
        <v>1927</v>
      </c>
      <c r="B1919" s="59"/>
      <c r="C1919" s="17">
        <v>840424400849</v>
      </c>
      <c r="D1919" s="115" t="s">
        <v>3477</v>
      </c>
      <c r="E1919" s="52" t="s">
        <v>3478</v>
      </c>
      <c r="F1919" s="52" t="s">
        <v>67</v>
      </c>
      <c r="G1919" s="58">
        <v>24</v>
      </c>
      <c r="H1919" s="58" t="s">
        <v>134</v>
      </c>
      <c r="I1919" s="50">
        <v>10373702</v>
      </c>
      <c r="J1919" s="50">
        <v>17329301</v>
      </c>
      <c r="K1919" s="51"/>
      <c r="L1919" s="109"/>
      <c r="M1919" s="109">
        <v>149</v>
      </c>
      <c r="N1919" s="109"/>
      <c r="O1919" s="23">
        <v>1</v>
      </c>
      <c r="P1919" s="23">
        <v>1</v>
      </c>
      <c r="Q1919" s="19">
        <f t="shared" si="485"/>
        <v>-149</v>
      </c>
      <c r="R1919" s="19">
        <f t="shared" si="486"/>
        <v>-149</v>
      </c>
      <c r="S1919" s="5">
        <f t="shared" si="480"/>
        <v>1</v>
      </c>
      <c r="T1919" s="5">
        <f t="shared" si="481"/>
        <v>174</v>
      </c>
      <c r="U1919" s="5">
        <f t="shared" si="473"/>
        <v>50917.62</v>
      </c>
      <c r="V1919" s="24">
        <v>0</v>
      </c>
      <c r="W1919" s="12">
        <f t="shared" si="483"/>
        <v>-18943.86</v>
      </c>
      <c r="X1919" s="12">
        <f t="shared" si="484"/>
        <v>-24658.010000000002</v>
      </c>
      <c r="Y1919" s="12">
        <f t="shared" si="482"/>
        <v>-43601.87</v>
      </c>
      <c r="Z1919" s="52"/>
      <c r="AA1919" s="25">
        <f t="shared" si="487"/>
        <v>0</v>
      </c>
      <c r="AB1919" s="25"/>
      <c r="AC1919" s="25"/>
      <c r="AD1919" s="25"/>
      <c r="AE1919" s="24">
        <v>1</v>
      </c>
      <c r="AF1919" s="24"/>
      <c r="AG1919" s="109"/>
      <c r="AH1919" s="22" t="s">
        <v>287</v>
      </c>
      <c r="AI1919" s="26"/>
      <c r="AJ1919" s="22" t="s">
        <v>2999</v>
      </c>
    </row>
    <row r="1920" spans="1:36" x14ac:dyDescent="0.2">
      <c r="A1920" s="5">
        <v>1928</v>
      </c>
      <c r="B1920" s="59"/>
      <c r="C1920" s="17">
        <v>460713400720</v>
      </c>
      <c r="D1920" s="115" t="s">
        <v>3479</v>
      </c>
      <c r="E1920" s="52" t="s">
        <v>3480</v>
      </c>
      <c r="F1920" s="52" t="s">
        <v>123</v>
      </c>
      <c r="G1920" s="58">
        <v>90</v>
      </c>
      <c r="H1920" s="58"/>
      <c r="I1920" s="50">
        <v>13579</v>
      </c>
      <c r="J1920" s="50">
        <v>17117891</v>
      </c>
      <c r="K1920" s="51"/>
      <c r="L1920" s="109"/>
      <c r="M1920" s="22">
        <v>39</v>
      </c>
      <c r="N1920" s="22"/>
      <c r="O1920" s="23">
        <v>1</v>
      </c>
      <c r="P1920" s="23">
        <v>1</v>
      </c>
      <c r="Q1920" s="19">
        <f t="shared" si="485"/>
        <v>-39</v>
      </c>
      <c r="R1920" s="19">
        <f t="shared" si="486"/>
        <v>-39</v>
      </c>
      <c r="S1920" s="5">
        <f t="shared" si="480"/>
        <v>0</v>
      </c>
      <c r="T1920" s="5">
        <f t="shared" si="481"/>
        <v>0</v>
      </c>
      <c r="U1920" s="5">
        <f t="shared" si="473"/>
        <v>0</v>
      </c>
      <c r="V1920" s="24">
        <v>0</v>
      </c>
      <c r="W1920" s="12">
        <f t="shared" si="483"/>
        <v>-4958.46</v>
      </c>
      <c r="X1920" s="12">
        <f t="shared" si="484"/>
        <v>-6454.1100000000006</v>
      </c>
      <c r="Y1920" s="12">
        <f t="shared" si="482"/>
        <v>-11412.57</v>
      </c>
      <c r="Z1920" s="52"/>
      <c r="AA1920" s="25">
        <f t="shared" si="487"/>
        <v>0</v>
      </c>
      <c r="AB1920" s="25"/>
      <c r="AC1920" s="25"/>
      <c r="AD1920" s="25"/>
      <c r="AE1920" s="24">
        <v>1</v>
      </c>
      <c r="AF1920" s="24"/>
      <c r="AG1920" s="109"/>
      <c r="AH1920" s="22" t="s">
        <v>93</v>
      </c>
      <c r="AI1920" s="26"/>
      <c r="AJ1920" s="22" t="s">
        <v>2999</v>
      </c>
    </row>
    <row r="1921" spans="1:36" x14ac:dyDescent="0.2">
      <c r="A1921" s="5">
        <v>1929</v>
      </c>
      <c r="B1921" s="46"/>
      <c r="C1921" s="47">
        <v>640307300884</v>
      </c>
      <c r="D1921" s="50" t="s">
        <v>3481</v>
      </c>
      <c r="E1921" s="50" t="s">
        <v>359</v>
      </c>
      <c r="F1921" s="50" t="s">
        <v>67</v>
      </c>
      <c r="G1921" s="49" t="s">
        <v>49</v>
      </c>
      <c r="H1921" s="49"/>
      <c r="I1921" s="19">
        <v>0</v>
      </c>
      <c r="J1921" s="50"/>
      <c r="K1921" s="51"/>
      <c r="L1921" s="109"/>
      <c r="M1921" s="22">
        <v>50</v>
      </c>
      <c r="N1921" s="22"/>
      <c r="O1921" s="23">
        <v>1</v>
      </c>
      <c r="P1921" s="23">
        <v>1</v>
      </c>
      <c r="Q1921" s="19">
        <f t="shared" si="485"/>
        <v>-50</v>
      </c>
      <c r="R1921" s="19">
        <f t="shared" si="486"/>
        <v>-50</v>
      </c>
      <c r="S1921" s="5">
        <f t="shared" si="480"/>
        <v>1</v>
      </c>
      <c r="T1921" s="5">
        <f t="shared" si="481"/>
        <v>75</v>
      </c>
      <c r="U1921" s="5">
        <f t="shared" si="473"/>
        <v>21947.25</v>
      </c>
      <c r="V1921" s="24">
        <v>0</v>
      </c>
      <c r="W1921" s="12">
        <f t="shared" si="483"/>
        <v>-6357</v>
      </c>
      <c r="X1921" s="12">
        <f t="shared" si="484"/>
        <v>-8274.5</v>
      </c>
      <c r="Y1921" s="12">
        <f t="shared" si="482"/>
        <v>-14631.5</v>
      </c>
      <c r="Z1921" s="52"/>
      <c r="AA1921" s="25">
        <f t="shared" si="487"/>
        <v>0</v>
      </c>
      <c r="AB1921" s="25"/>
      <c r="AC1921" s="25"/>
      <c r="AD1921" s="25"/>
      <c r="AE1921" s="24"/>
      <c r="AF1921" s="24"/>
      <c r="AG1921" s="109"/>
      <c r="AH1921" s="22" t="s">
        <v>287</v>
      </c>
      <c r="AI1921" s="26"/>
      <c r="AJ1921" s="22" t="s">
        <v>2999</v>
      </c>
    </row>
    <row r="1922" spans="1:36" x14ac:dyDescent="0.2">
      <c r="A1922" s="5">
        <v>1930</v>
      </c>
      <c r="B1922" s="59"/>
      <c r="C1922" s="17">
        <v>640307300884</v>
      </c>
      <c r="D1922" s="115" t="s">
        <v>3482</v>
      </c>
      <c r="E1922" s="52" t="s">
        <v>3483</v>
      </c>
      <c r="F1922" s="52"/>
      <c r="G1922" s="58"/>
      <c r="H1922" s="58"/>
      <c r="I1922" s="19">
        <v>0</v>
      </c>
      <c r="J1922" s="50"/>
      <c r="K1922" s="51"/>
      <c r="L1922" s="109"/>
      <c r="M1922" s="22">
        <v>0</v>
      </c>
      <c r="N1922" s="22"/>
      <c r="O1922" s="23">
        <v>1</v>
      </c>
      <c r="P1922" s="23">
        <v>1</v>
      </c>
      <c r="Q1922" s="19">
        <f t="shared" si="485"/>
        <v>0</v>
      </c>
      <c r="R1922" s="19">
        <f t="shared" si="486"/>
        <v>0</v>
      </c>
      <c r="S1922" s="5">
        <f t="shared" si="480"/>
        <v>1</v>
      </c>
      <c r="T1922" s="5">
        <f t="shared" si="481"/>
        <v>25</v>
      </c>
      <c r="U1922" s="5">
        <f t="shared" si="473"/>
        <v>7315.75</v>
      </c>
      <c r="V1922" s="24">
        <v>0</v>
      </c>
      <c r="W1922" s="12">
        <f t="shared" si="483"/>
        <v>0</v>
      </c>
      <c r="X1922" s="12">
        <f t="shared" si="484"/>
        <v>0</v>
      </c>
      <c r="Y1922" s="12">
        <f t="shared" si="482"/>
        <v>0</v>
      </c>
      <c r="Z1922" s="52"/>
      <c r="AA1922" s="25">
        <f t="shared" si="487"/>
        <v>0</v>
      </c>
      <c r="AB1922" s="25"/>
      <c r="AC1922" s="25"/>
      <c r="AD1922" s="25"/>
      <c r="AE1922" s="24"/>
      <c r="AF1922" s="24"/>
      <c r="AG1922" s="109"/>
      <c r="AH1922" s="22" t="s">
        <v>287</v>
      </c>
      <c r="AI1922" s="26"/>
      <c r="AJ1922" s="22" t="s">
        <v>2999</v>
      </c>
    </row>
    <row r="1923" spans="1:36" x14ac:dyDescent="0.2">
      <c r="A1923" s="5">
        <v>1931</v>
      </c>
      <c r="B1923" s="59"/>
      <c r="C1923" s="17">
        <v>640307300884</v>
      </c>
      <c r="D1923" s="115" t="s">
        <v>3484</v>
      </c>
      <c r="E1923" s="52" t="s">
        <v>3485</v>
      </c>
      <c r="F1923" s="52" t="s">
        <v>3029</v>
      </c>
      <c r="G1923" s="58">
        <v>11</v>
      </c>
      <c r="H1923" s="58"/>
      <c r="I1923" s="19">
        <v>0</v>
      </c>
      <c r="J1923" s="109"/>
      <c r="K1923" s="51"/>
      <c r="L1923" s="109"/>
      <c r="M1923" s="22">
        <v>50</v>
      </c>
      <c r="N1923" s="22"/>
      <c r="O1923" s="23">
        <v>1</v>
      </c>
      <c r="P1923" s="23">
        <v>1</v>
      </c>
      <c r="Q1923" s="19">
        <f t="shared" si="485"/>
        <v>-50</v>
      </c>
      <c r="R1923" s="19">
        <f t="shared" si="486"/>
        <v>-50</v>
      </c>
      <c r="S1923" s="5">
        <f t="shared" si="480"/>
        <v>1</v>
      </c>
      <c r="T1923" s="5">
        <f t="shared" si="481"/>
        <v>75</v>
      </c>
      <c r="U1923" s="5">
        <f t="shared" si="473"/>
        <v>21947.25</v>
      </c>
      <c r="V1923" s="24">
        <v>0</v>
      </c>
      <c r="W1923" s="12">
        <f t="shared" si="483"/>
        <v>-6357</v>
      </c>
      <c r="X1923" s="12">
        <f t="shared" si="484"/>
        <v>-8274.5</v>
      </c>
      <c r="Y1923" s="12">
        <f t="shared" si="482"/>
        <v>-14631.5</v>
      </c>
      <c r="Z1923" s="52"/>
      <c r="AA1923" s="25">
        <f t="shared" si="487"/>
        <v>0</v>
      </c>
      <c r="AB1923" s="25"/>
      <c r="AC1923" s="25"/>
      <c r="AD1923" s="25"/>
      <c r="AE1923" s="24"/>
      <c r="AF1923" s="24"/>
      <c r="AG1923" s="109"/>
      <c r="AH1923" s="22" t="s">
        <v>287</v>
      </c>
      <c r="AI1923" s="26"/>
      <c r="AJ1923" s="22" t="s">
        <v>2999</v>
      </c>
    </row>
    <row r="1924" spans="1:36" x14ac:dyDescent="0.2">
      <c r="A1924" s="5">
        <v>1932</v>
      </c>
      <c r="B1924" s="59"/>
      <c r="C1924" s="17">
        <v>640307300884</v>
      </c>
      <c r="D1924" s="115" t="s">
        <v>3486</v>
      </c>
      <c r="E1924" s="52" t="s">
        <v>3052</v>
      </c>
      <c r="F1924" s="52"/>
      <c r="G1924" s="58"/>
      <c r="H1924" s="58"/>
      <c r="I1924" s="19">
        <v>0</v>
      </c>
      <c r="J1924" s="50"/>
      <c r="K1924" s="51"/>
      <c r="L1924" s="109"/>
      <c r="M1924" s="22">
        <v>0</v>
      </c>
      <c r="N1924" s="22"/>
      <c r="O1924" s="23">
        <v>1</v>
      </c>
      <c r="P1924" s="23">
        <v>1</v>
      </c>
      <c r="Q1924" s="19">
        <f t="shared" si="485"/>
        <v>0</v>
      </c>
      <c r="R1924" s="19">
        <f t="shared" si="486"/>
        <v>0</v>
      </c>
      <c r="S1924" s="5">
        <f t="shared" si="480"/>
        <v>1</v>
      </c>
      <c r="T1924" s="5">
        <f t="shared" si="481"/>
        <v>25</v>
      </c>
      <c r="U1924" s="5">
        <f t="shared" si="473"/>
        <v>7315.75</v>
      </c>
      <c r="V1924" s="24">
        <v>0</v>
      </c>
      <c r="W1924" s="12">
        <f t="shared" si="483"/>
        <v>0</v>
      </c>
      <c r="X1924" s="12">
        <f t="shared" si="484"/>
        <v>0</v>
      </c>
      <c r="Y1924" s="12">
        <f t="shared" si="482"/>
        <v>0</v>
      </c>
      <c r="Z1924" s="52"/>
      <c r="AA1924" s="25">
        <f t="shared" si="487"/>
        <v>0</v>
      </c>
      <c r="AB1924" s="25"/>
      <c r="AC1924" s="25"/>
      <c r="AD1924" s="25"/>
      <c r="AE1924" s="24"/>
      <c r="AF1924" s="24"/>
      <c r="AG1924" s="109"/>
      <c r="AH1924" s="22" t="s">
        <v>287</v>
      </c>
      <c r="AI1924" s="26"/>
      <c r="AJ1924" s="22" t="s">
        <v>2999</v>
      </c>
    </row>
    <row r="1925" spans="1:36" x14ac:dyDescent="0.2">
      <c r="A1925" s="5">
        <v>1933</v>
      </c>
      <c r="B1925" s="59"/>
      <c r="C1925" s="17">
        <v>811001401626</v>
      </c>
      <c r="D1925" s="115" t="s">
        <v>73</v>
      </c>
      <c r="E1925" s="52" t="s">
        <v>3487</v>
      </c>
      <c r="F1925" s="52" t="s">
        <v>75</v>
      </c>
      <c r="G1925" s="58">
        <v>22</v>
      </c>
      <c r="H1925" s="58"/>
      <c r="I1925" s="19">
        <v>0</v>
      </c>
      <c r="J1925" s="50"/>
      <c r="K1925" s="51"/>
      <c r="L1925" s="109"/>
      <c r="M1925" s="22">
        <v>50</v>
      </c>
      <c r="N1925" s="22"/>
      <c r="O1925" s="23">
        <v>1</v>
      </c>
      <c r="P1925" s="23">
        <v>1</v>
      </c>
      <c r="Q1925" s="19">
        <f t="shared" si="485"/>
        <v>-50</v>
      </c>
      <c r="R1925" s="19">
        <f t="shared" si="486"/>
        <v>-50</v>
      </c>
      <c r="S1925" s="5">
        <f t="shared" si="480"/>
        <v>1</v>
      </c>
      <c r="T1925" s="5">
        <f t="shared" si="481"/>
        <v>75</v>
      </c>
      <c r="U1925" s="5">
        <f t="shared" si="473"/>
        <v>21947.25</v>
      </c>
      <c r="V1925" s="24">
        <v>0</v>
      </c>
      <c r="W1925" s="12">
        <f t="shared" si="483"/>
        <v>-6357</v>
      </c>
      <c r="X1925" s="12">
        <f t="shared" si="484"/>
        <v>-8274.5</v>
      </c>
      <c r="Y1925" s="12">
        <f t="shared" si="482"/>
        <v>-14631.5</v>
      </c>
      <c r="Z1925" s="52"/>
      <c r="AA1925" s="25">
        <v>0</v>
      </c>
      <c r="AB1925" s="25"/>
      <c r="AC1925" s="25"/>
      <c r="AD1925" s="25"/>
      <c r="AE1925" s="24"/>
      <c r="AF1925" s="24"/>
      <c r="AG1925" s="109"/>
      <c r="AH1925" s="22" t="s">
        <v>287</v>
      </c>
      <c r="AI1925" s="26"/>
      <c r="AJ1925" s="22" t="s">
        <v>2999</v>
      </c>
    </row>
    <row r="1926" spans="1:36" x14ac:dyDescent="0.2">
      <c r="A1926" s="5">
        <v>1934</v>
      </c>
      <c r="B1926" s="59"/>
      <c r="C1926" s="17">
        <v>640307300884</v>
      </c>
      <c r="D1926" s="115" t="s">
        <v>3488</v>
      </c>
      <c r="E1926" s="52" t="s">
        <v>3489</v>
      </c>
      <c r="F1926" s="52" t="s">
        <v>3489</v>
      </c>
      <c r="G1926" s="58"/>
      <c r="H1926" s="58"/>
      <c r="I1926" s="19">
        <v>0</v>
      </c>
      <c r="J1926" s="50"/>
      <c r="K1926" s="51"/>
      <c r="L1926" s="109"/>
      <c r="M1926" s="22">
        <v>43</v>
      </c>
      <c r="N1926" s="22"/>
      <c r="O1926" s="23">
        <v>1</v>
      </c>
      <c r="P1926" s="23">
        <v>1</v>
      </c>
      <c r="Q1926" s="19">
        <f t="shared" si="485"/>
        <v>-43</v>
      </c>
      <c r="R1926" s="19">
        <f t="shared" si="486"/>
        <v>-43</v>
      </c>
      <c r="S1926" s="5">
        <f t="shared" si="480"/>
        <v>1</v>
      </c>
      <c r="T1926" s="5">
        <f t="shared" si="481"/>
        <v>68</v>
      </c>
      <c r="U1926" s="5">
        <f t="shared" si="473"/>
        <v>19898.84</v>
      </c>
      <c r="V1926" s="24">
        <v>0</v>
      </c>
      <c r="W1926" s="12">
        <f t="shared" si="483"/>
        <v>-5467.02</v>
      </c>
      <c r="X1926" s="12">
        <f t="shared" si="484"/>
        <v>-7116.0700000000006</v>
      </c>
      <c r="Y1926" s="12">
        <f t="shared" si="482"/>
        <v>-12583.09</v>
      </c>
      <c r="Z1926" s="52"/>
      <c r="AA1926" s="25">
        <v>0</v>
      </c>
      <c r="AB1926" s="25"/>
      <c r="AC1926" s="25"/>
      <c r="AD1926" s="25"/>
      <c r="AE1926" s="24"/>
      <c r="AF1926" s="24"/>
      <c r="AG1926" s="109"/>
      <c r="AH1926" s="22" t="s">
        <v>287</v>
      </c>
      <c r="AI1926" s="26"/>
      <c r="AJ1926" s="22" t="s">
        <v>34</v>
      </c>
    </row>
    <row r="1927" spans="1:36" x14ac:dyDescent="0.2">
      <c r="A1927" s="5">
        <v>1935</v>
      </c>
      <c r="B1927" s="59"/>
      <c r="C1927" s="17">
        <v>891025402481</v>
      </c>
      <c r="D1927" s="115" t="s">
        <v>3490</v>
      </c>
      <c r="E1927" s="52" t="s">
        <v>3491</v>
      </c>
      <c r="F1927" s="52"/>
      <c r="G1927" s="58"/>
      <c r="H1927" s="58"/>
      <c r="I1927" s="50">
        <v>17314452</v>
      </c>
      <c r="J1927" s="50"/>
      <c r="K1927" s="51"/>
      <c r="L1927" s="109"/>
      <c r="M1927" s="22">
        <v>4</v>
      </c>
      <c r="N1927" s="22"/>
      <c r="O1927" s="23">
        <v>1</v>
      </c>
      <c r="P1927" s="23">
        <v>1</v>
      </c>
      <c r="Q1927" s="19">
        <f t="shared" si="485"/>
        <v>-4</v>
      </c>
      <c r="R1927" s="19">
        <f t="shared" si="486"/>
        <v>-4</v>
      </c>
      <c r="S1927" s="5">
        <f t="shared" si="480"/>
        <v>1</v>
      </c>
      <c r="T1927" s="5">
        <f t="shared" si="481"/>
        <v>29</v>
      </c>
      <c r="U1927" s="5">
        <f t="shared" si="473"/>
        <v>8486.27</v>
      </c>
      <c r="V1927" s="24">
        <v>0</v>
      </c>
      <c r="W1927" s="12">
        <f t="shared" si="483"/>
        <v>-508.56</v>
      </c>
      <c r="X1927" s="12">
        <f t="shared" si="484"/>
        <v>-661.96</v>
      </c>
      <c r="Y1927" s="12">
        <f t="shared" si="482"/>
        <v>-1170.52</v>
      </c>
      <c r="Z1927" s="52"/>
      <c r="AA1927" s="25">
        <f t="shared" si="487"/>
        <v>0</v>
      </c>
      <c r="AB1927" s="25"/>
      <c r="AC1927" s="25"/>
      <c r="AD1927" s="25"/>
      <c r="AE1927" s="24"/>
      <c r="AF1927" s="24"/>
      <c r="AG1927" s="109"/>
      <c r="AH1927" s="22" t="s">
        <v>287</v>
      </c>
      <c r="AI1927" s="26"/>
      <c r="AJ1927" s="22" t="s">
        <v>2999</v>
      </c>
    </row>
    <row r="1928" spans="1:36" x14ac:dyDescent="0.2">
      <c r="A1928" s="5">
        <v>1936</v>
      </c>
      <c r="B1928" s="59">
        <v>331010617922</v>
      </c>
      <c r="C1928" s="17">
        <v>560620030492</v>
      </c>
      <c r="D1928" s="115" t="s">
        <v>3492</v>
      </c>
      <c r="E1928" s="52" t="s">
        <v>3493</v>
      </c>
      <c r="F1928" s="52" t="s">
        <v>75</v>
      </c>
      <c r="G1928" s="58">
        <v>44</v>
      </c>
      <c r="H1928" s="58"/>
      <c r="I1928" s="50">
        <v>1539883</v>
      </c>
      <c r="J1928" s="50">
        <v>331722</v>
      </c>
      <c r="K1928" s="51"/>
      <c r="L1928" s="109"/>
      <c r="M1928" s="22">
        <v>21319</v>
      </c>
      <c r="N1928" s="22"/>
      <c r="O1928" s="23">
        <v>1</v>
      </c>
      <c r="P1928" s="23">
        <v>1</v>
      </c>
      <c r="Q1928" s="19">
        <f t="shared" si="485"/>
        <v>-21319</v>
      </c>
      <c r="R1928" s="19">
        <f t="shared" si="486"/>
        <v>-21319</v>
      </c>
      <c r="S1928" s="5">
        <f t="shared" si="480"/>
        <v>1</v>
      </c>
      <c r="T1928" s="5">
        <f t="shared" si="481"/>
        <v>21389</v>
      </c>
      <c r="U1928" s="5">
        <f t="shared" si="473"/>
        <v>6259063.0700000003</v>
      </c>
      <c r="V1928" s="24">
        <v>0</v>
      </c>
      <c r="W1928" s="12">
        <f t="shared" si="483"/>
        <v>-2710497.66</v>
      </c>
      <c r="X1928" s="12">
        <f t="shared" si="484"/>
        <v>-3528081.31</v>
      </c>
      <c r="Y1928" s="12">
        <f t="shared" si="482"/>
        <v>-6238578.9700000007</v>
      </c>
      <c r="Z1928" s="52"/>
      <c r="AA1928" s="25">
        <f t="shared" si="487"/>
        <v>0</v>
      </c>
      <c r="AB1928" s="25"/>
      <c r="AC1928" s="25"/>
      <c r="AD1928" s="25"/>
      <c r="AE1928" s="24"/>
      <c r="AF1928" s="24"/>
      <c r="AG1928" s="109"/>
      <c r="AH1928" s="22" t="s">
        <v>609</v>
      </c>
      <c r="AI1928" s="26"/>
      <c r="AJ1928" s="22" t="s">
        <v>2999</v>
      </c>
    </row>
    <row r="1929" spans="1:36" x14ac:dyDescent="0.2">
      <c r="A1929" s="5">
        <v>1937</v>
      </c>
      <c r="B1929" s="59">
        <v>331010617922</v>
      </c>
      <c r="C1929" s="17">
        <v>560620030492</v>
      </c>
      <c r="D1929" s="115" t="s">
        <v>3492</v>
      </c>
      <c r="E1929" s="52" t="s">
        <v>3493</v>
      </c>
      <c r="F1929" s="52" t="s">
        <v>75</v>
      </c>
      <c r="G1929" s="58">
        <v>44</v>
      </c>
      <c r="H1929" s="58"/>
      <c r="I1929" s="50">
        <v>1539883</v>
      </c>
      <c r="J1929" s="50">
        <v>58172819</v>
      </c>
      <c r="K1929" s="51"/>
      <c r="L1929" s="109"/>
      <c r="M1929" s="22">
        <v>5690</v>
      </c>
      <c r="N1929" s="22"/>
      <c r="O1929" s="23">
        <v>1</v>
      </c>
      <c r="P1929" s="23">
        <v>1</v>
      </c>
      <c r="Q1929" s="19">
        <f t="shared" si="485"/>
        <v>-5690</v>
      </c>
      <c r="R1929" s="19">
        <f t="shared" si="486"/>
        <v>-5690</v>
      </c>
      <c r="S1929" s="5">
        <f t="shared" si="480"/>
        <v>1</v>
      </c>
      <c r="T1929" s="5">
        <f t="shared" si="481"/>
        <v>5760</v>
      </c>
      <c r="U1929" s="5">
        <f t="shared" si="473"/>
        <v>1685548.8</v>
      </c>
      <c r="V1929" s="24">
        <v>0</v>
      </c>
      <c r="W1929" s="12">
        <f t="shared" si="483"/>
        <v>-723426.6</v>
      </c>
      <c r="X1929" s="12">
        <f t="shared" si="484"/>
        <v>-941638.10000000009</v>
      </c>
      <c r="Y1929" s="12">
        <f t="shared" si="482"/>
        <v>-1665064.7000000002</v>
      </c>
      <c r="Z1929" s="52"/>
      <c r="AA1929" s="25">
        <f t="shared" si="487"/>
        <v>0</v>
      </c>
      <c r="AB1929" s="25"/>
      <c r="AC1929" s="25"/>
      <c r="AD1929" s="25"/>
      <c r="AE1929" s="24">
        <v>1</v>
      </c>
      <c r="AF1929" s="24"/>
      <c r="AG1929" s="109"/>
      <c r="AH1929" s="22" t="s">
        <v>609</v>
      </c>
      <c r="AI1929" s="26"/>
      <c r="AJ1929" s="22" t="s">
        <v>2999</v>
      </c>
    </row>
    <row r="1930" spans="1:36" x14ac:dyDescent="0.2">
      <c r="A1930" s="5">
        <v>1938</v>
      </c>
      <c r="B1930" s="46"/>
      <c r="C1930" s="47">
        <v>840229400115</v>
      </c>
      <c r="D1930" s="109" t="s">
        <v>3494</v>
      </c>
      <c r="E1930" s="50" t="s">
        <v>3495</v>
      </c>
      <c r="F1930" s="50" t="s">
        <v>3496</v>
      </c>
      <c r="G1930" s="49">
        <v>17</v>
      </c>
      <c r="H1930" s="49">
        <v>41</v>
      </c>
      <c r="I1930" s="50" t="s">
        <v>3497</v>
      </c>
      <c r="J1930" s="50">
        <v>58172337</v>
      </c>
      <c r="K1930" s="51"/>
      <c r="L1930" s="109"/>
      <c r="M1930" s="109">
        <v>41</v>
      </c>
      <c r="N1930" s="109"/>
      <c r="O1930" s="23">
        <v>1</v>
      </c>
      <c r="P1930" s="23">
        <v>1</v>
      </c>
      <c r="Q1930" s="19">
        <f t="shared" si="485"/>
        <v>-41</v>
      </c>
      <c r="R1930" s="19">
        <f t="shared" si="486"/>
        <v>-41</v>
      </c>
      <c r="S1930" s="5">
        <f t="shared" si="480"/>
        <v>0</v>
      </c>
      <c r="T1930" s="5">
        <f t="shared" si="481"/>
        <v>0</v>
      </c>
      <c r="U1930" s="5">
        <f t="shared" si="473"/>
        <v>0</v>
      </c>
      <c r="V1930" s="24">
        <v>0</v>
      </c>
      <c r="W1930" s="12">
        <f t="shared" si="483"/>
        <v>-5212.74</v>
      </c>
      <c r="X1930" s="12">
        <f t="shared" si="484"/>
        <v>-6785.09</v>
      </c>
      <c r="Y1930" s="12">
        <f t="shared" si="482"/>
        <v>-11997.83</v>
      </c>
      <c r="Z1930" s="67"/>
      <c r="AA1930" s="25">
        <f t="shared" si="487"/>
        <v>0</v>
      </c>
      <c r="AB1930" s="25"/>
      <c r="AC1930" s="25"/>
      <c r="AD1930" s="25"/>
      <c r="AE1930" s="24">
        <v>1</v>
      </c>
      <c r="AF1930" s="24"/>
      <c r="AG1930" s="109"/>
      <c r="AH1930" s="22" t="s">
        <v>142</v>
      </c>
      <c r="AI1930" s="26"/>
      <c r="AJ1930" s="22" t="s">
        <v>2999</v>
      </c>
    </row>
    <row r="1931" spans="1:36" x14ac:dyDescent="0.2">
      <c r="A1931" s="5">
        <v>1939</v>
      </c>
      <c r="B1931" s="59">
        <v>3310100627978</v>
      </c>
      <c r="C1931" s="17">
        <v>461218401126</v>
      </c>
      <c r="D1931" s="115" t="s">
        <v>3565</v>
      </c>
      <c r="E1931" s="52" t="s">
        <v>3499</v>
      </c>
      <c r="F1931" s="52" t="s">
        <v>3029</v>
      </c>
      <c r="G1931" s="58">
        <v>17</v>
      </c>
      <c r="H1931" s="58">
        <v>43</v>
      </c>
      <c r="I1931" s="50">
        <v>98014084</v>
      </c>
      <c r="J1931" s="50">
        <v>4052</v>
      </c>
      <c r="K1931" s="51"/>
      <c r="L1931" s="109"/>
      <c r="M1931" s="22">
        <v>713</v>
      </c>
      <c r="N1931" s="22"/>
      <c r="O1931" s="23">
        <v>1</v>
      </c>
      <c r="P1931" s="23">
        <v>1</v>
      </c>
      <c r="Q1931" s="19">
        <f t="shared" si="485"/>
        <v>-713</v>
      </c>
      <c r="R1931" s="19">
        <f t="shared" si="486"/>
        <v>-713</v>
      </c>
      <c r="S1931" s="5">
        <f t="shared" si="480"/>
        <v>0</v>
      </c>
      <c r="T1931" s="5">
        <f t="shared" si="481"/>
        <v>0</v>
      </c>
      <c r="U1931" s="5">
        <f t="shared" si="473"/>
        <v>0</v>
      </c>
      <c r="V1931" s="24">
        <v>0</v>
      </c>
      <c r="W1931" s="12">
        <f t="shared" si="483"/>
        <v>-90650.82</v>
      </c>
      <c r="X1931" s="12">
        <f t="shared" si="484"/>
        <v>-117994.37000000001</v>
      </c>
      <c r="Y1931" s="12">
        <f t="shared" si="482"/>
        <v>-208645.19</v>
      </c>
      <c r="Z1931" s="52"/>
      <c r="AA1931" s="25">
        <f>Q1931-R1931</f>
        <v>0</v>
      </c>
      <c r="AB1931" s="25"/>
      <c r="AC1931" s="25"/>
      <c r="AD1931" s="25"/>
      <c r="AE1931" s="24">
        <v>1</v>
      </c>
      <c r="AF1931" s="24"/>
      <c r="AG1931" s="109"/>
      <c r="AH1931" s="22" t="s">
        <v>142</v>
      </c>
      <c r="AI1931" s="26"/>
      <c r="AJ1931" s="22" t="s">
        <v>2999</v>
      </c>
    </row>
    <row r="1932" spans="1:36" x14ac:dyDescent="0.2">
      <c r="A1932" s="5">
        <v>1940</v>
      </c>
      <c r="B1932" s="59">
        <v>331018915247</v>
      </c>
      <c r="C1932" s="17">
        <v>790305302807</v>
      </c>
      <c r="D1932" s="115" t="s">
        <v>3500</v>
      </c>
      <c r="E1932" s="52" t="s">
        <v>3501</v>
      </c>
      <c r="F1932" s="52" t="s">
        <v>3029</v>
      </c>
      <c r="G1932" s="58">
        <v>17</v>
      </c>
      <c r="H1932" s="58">
        <v>52</v>
      </c>
      <c r="I1932" s="109">
        <v>2441864</v>
      </c>
      <c r="J1932" s="50">
        <v>35666</v>
      </c>
      <c r="K1932" s="51"/>
      <c r="L1932" s="109"/>
      <c r="M1932" s="109">
        <v>380</v>
      </c>
      <c r="N1932" s="109"/>
      <c r="O1932" s="23">
        <v>1</v>
      </c>
      <c r="P1932" s="23">
        <v>1</v>
      </c>
      <c r="Q1932" s="19">
        <f t="shared" si="485"/>
        <v>-380</v>
      </c>
      <c r="R1932" s="19">
        <f t="shared" si="486"/>
        <v>-380</v>
      </c>
      <c r="S1932" s="5">
        <f t="shared" si="480"/>
        <v>0</v>
      </c>
      <c r="T1932" s="5">
        <f t="shared" si="481"/>
        <v>0</v>
      </c>
      <c r="U1932" s="5">
        <f t="shared" si="473"/>
        <v>0</v>
      </c>
      <c r="V1932" s="24">
        <v>0</v>
      </c>
      <c r="W1932" s="12">
        <f t="shared" si="483"/>
        <v>-48313.2</v>
      </c>
      <c r="X1932" s="12">
        <f t="shared" si="484"/>
        <v>-62886.200000000004</v>
      </c>
      <c r="Y1932" s="12">
        <f t="shared" si="482"/>
        <v>-111199.4</v>
      </c>
      <c r="Z1932" s="52"/>
      <c r="AA1932" s="25">
        <f t="shared" si="487"/>
        <v>0</v>
      </c>
      <c r="AB1932" s="25"/>
      <c r="AC1932" s="25"/>
      <c r="AD1932" s="25"/>
      <c r="AE1932" s="24">
        <v>1</v>
      </c>
      <c r="AF1932" s="24"/>
      <c r="AG1932" s="109"/>
      <c r="AH1932" s="22" t="s">
        <v>142</v>
      </c>
      <c r="AI1932" s="26"/>
      <c r="AJ1932" s="22" t="s">
        <v>2999</v>
      </c>
    </row>
    <row r="1933" spans="1:36" x14ac:dyDescent="0.2">
      <c r="A1933" s="5">
        <v>1941</v>
      </c>
      <c r="B1933" s="59">
        <v>331010793770</v>
      </c>
      <c r="C1933" s="17">
        <v>620101410399</v>
      </c>
      <c r="D1933" s="115" t="s">
        <v>3502</v>
      </c>
      <c r="E1933" s="52" t="s">
        <v>3503</v>
      </c>
      <c r="F1933" s="52" t="s">
        <v>1560</v>
      </c>
      <c r="G1933" s="58">
        <v>28</v>
      </c>
      <c r="H1933" s="58" t="s">
        <v>134</v>
      </c>
      <c r="I1933" s="50" t="s">
        <v>3504</v>
      </c>
      <c r="J1933" s="50">
        <v>52816</v>
      </c>
      <c r="K1933" s="51"/>
      <c r="L1933" s="109"/>
      <c r="M1933" s="22">
        <v>769</v>
      </c>
      <c r="N1933" s="22"/>
      <c r="O1933" s="23">
        <v>1</v>
      </c>
      <c r="P1933" s="23">
        <v>1</v>
      </c>
      <c r="Q1933" s="19">
        <f t="shared" si="485"/>
        <v>-769</v>
      </c>
      <c r="R1933" s="19">
        <f t="shared" si="486"/>
        <v>-769</v>
      </c>
      <c r="S1933" s="5">
        <f t="shared" si="480"/>
        <v>0</v>
      </c>
      <c r="T1933" s="5">
        <f t="shared" si="481"/>
        <v>0</v>
      </c>
      <c r="U1933" s="5">
        <f t="shared" si="473"/>
        <v>0</v>
      </c>
      <c r="V1933" s="24">
        <v>0</v>
      </c>
      <c r="W1933" s="12">
        <f t="shared" si="483"/>
        <v>-97770.66</v>
      </c>
      <c r="X1933" s="12">
        <f t="shared" si="484"/>
        <v>-127261.81000000001</v>
      </c>
      <c r="Y1933" s="12">
        <f t="shared" si="482"/>
        <v>-225032.47000000003</v>
      </c>
      <c r="Z1933" s="52"/>
      <c r="AA1933" s="25">
        <f t="shared" si="487"/>
        <v>0</v>
      </c>
      <c r="AB1933" s="25"/>
      <c r="AC1933" s="25"/>
      <c r="AD1933" s="25"/>
      <c r="AE1933" s="24">
        <v>1</v>
      </c>
      <c r="AF1933" s="24"/>
      <c r="AG1933" s="109"/>
      <c r="AH1933" s="22" t="s">
        <v>142</v>
      </c>
      <c r="AI1933" s="26"/>
      <c r="AJ1933" s="22" t="s">
        <v>2999</v>
      </c>
    </row>
    <row r="1934" spans="1:36" x14ac:dyDescent="0.2">
      <c r="A1934" s="5">
        <v>1942</v>
      </c>
      <c r="B1934" s="59">
        <v>331010188886</v>
      </c>
      <c r="C1934" s="17">
        <v>720402300709</v>
      </c>
      <c r="D1934" s="115" t="s">
        <v>3505</v>
      </c>
      <c r="E1934" s="52" t="s">
        <v>3506</v>
      </c>
      <c r="F1934" s="52" t="s">
        <v>1560</v>
      </c>
      <c r="G1934" s="58">
        <v>30</v>
      </c>
      <c r="H1934" s="58">
        <v>62</v>
      </c>
      <c r="I1934" s="50">
        <v>14359061</v>
      </c>
      <c r="J1934" s="50">
        <v>89522</v>
      </c>
      <c r="K1934" s="51"/>
      <c r="L1934" s="109"/>
      <c r="M1934" s="109">
        <v>323</v>
      </c>
      <c r="N1934" s="109"/>
      <c r="O1934" s="23">
        <v>1</v>
      </c>
      <c r="P1934" s="23">
        <v>1</v>
      </c>
      <c r="Q1934" s="19">
        <f t="shared" si="485"/>
        <v>-323</v>
      </c>
      <c r="R1934" s="19">
        <f t="shared" si="486"/>
        <v>-323</v>
      </c>
      <c r="S1934" s="5">
        <f t="shared" si="480"/>
        <v>0</v>
      </c>
      <c r="T1934" s="5">
        <f t="shared" si="481"/>
        <v>0</v>
      </c>
      <c r="U1934" s="5">
        <f t="shared" si="473"/>
        <v>0</v>
      </c>
      <c r="V1934" s="24">
        <v>0</v>
      </c>
      <c r="W1934" s="12">
        <f t="shared" si="483"/>
        <v>-41066.22</v>
      </c>
      <c r="X1934" s="12">
        <f t="shared" si="484"/>
        <v>-53453.270000000004</v>
      </c>
      <c r="Y1934" s="12">
        <f t="shared" si="482"/>
        <v>-94519.49</v>
      </c>
      <c r="Z1934" s="52"/>
      <c r="AA1934" s="25">
        <f t="shared" si="487"/>
        <v>0</v>
      </c>
      <c r="AB1934" s="25"/>
      <c r="AC1934" s="25"/>
      <c r="AD1934" s="25"/>
      <c r="AE1934" s="24">
        <v>1</v>
      </c>
      <c r="AF1934" s="24"/>
      <c r="AG1934" s="109"/>
      <c r="AH1934" s="22" t="s">
        <v>142</v>
      </c>
      <c r="AI1934" s="26"/>
      <c r="AJ1934" s="22" t="s">
        <v>2999</v>
      </c>
    </row>
    <row r="1935" spans="1:36" x14ac:dyDescent="0.2">
      <c r="A1935" s="5">
        <v>1943</v>
      </c>
      <c r="B1935" s="59">
        <v>331018945139</v>
      </c>
      <c r="C1935" s="82">
        <v>580228402284</v>
      </c>
      <c r="D1935" s="52" t="s">
        <v>3507</v>
      </c>
      <c r="E1935" s="52" t="s">
        <v>3508</v>
      </c>
      <c r="F1935" s="52" t="s">
        <v>3029</v>
      </c>
      <c r="G1935" s="58">
        <v>17</v>
      </c>
      <c r="H1935" s="58">
        <v>22</v>
      </c>
      <c r="I1935" s="52">
        <v>17463146</v>
      </c>
      <c r="J1935" s="59">
        <v>58175550</v>
      </c>
      <c r="K1935" s="51"/>
      <c r="L1935" s="52"/>
      <c r="M1935" s="22">
        <v>198</v>
      </c>
      <c r="N1935" s="22"/>
      <c r="O1935" s="23">
        <v>1</v>
      </c>
      <c r="P1935" s="23">
        <v>1</v>
      </c>
      <c r="Q1935" s="19">
        <f t="shared" si="485"/>
        <v>-198</v>
      </c>
      <c r="R1935" s="19">
        <f t="shared" si="486"/>
        <v>-198</v>
      </c>
      <c r="S1935" s="5">
        <f t="shared" si="480"/>
        <v>0</v>
      </c>
      <c r="T1935" s="5">
        <f t="shared" si="481"/>
        <v>0</v>
      </c>
      <c r="U1935" s="5">
        <f t="shared" si="473"/>
        <v>0</v>
      </c>
      <c r="V1935" s="24">
        <v>0</v>
      </c>
      <c r="W1935" s="12">
        <f t="shared" si="483"/>
        <v>-25173.72</v>
      </c>
      <c r="X1935" s="12">
        <f t="shared" si="484"/>
        <v>-32767.02</v>
      </c>
      <c r="Y1935" s="12">
        <f t="shared" si="482"/>
        <v>-57940.740000000005</v>
      </c>
      <c r="Z1935" s="52"/>
      <c r="AA1935" s="25">
        <f t="shared" si="487"/>
        <v>0</v>
      </c>
      <c r="AB1935" s="25"/>
      <c r="AC1935" s="25"/>
      <c r="AD1935" s="25"/>
      <c r="AE1935" s="24">
        <v>1</v>
      </c>
      <c r="AF1935" s="24"/>
      <c r="AG1935" s="52"/>
      <c r="AH1935" s="22" t="s">
        <v>142</v>
      </c>
      <c r="AI1935" s="26"/>
      <c r="AJ1935" s="22" t="s">
        <v>2999</v>
      </c>
    </row>
    <row r="1936" spans="1:36" x14ac:dyDescent="0.2">
      <c r="A1936" s="5">
        <v>1944</v>
      </c>
      <c r="B1936" s="59">
        <v>331010741316</v>
      </c>
      <c r="C1936" s="82">
        <v>420814300667</v>
      </c>
      <c r="D1936" s="52" t="s">
        <v>3509</v>
      </c>
      <c r="E1936" s="52" t="s">
        <v>3510</v>
      </c>
      <c r="F1936" s="52" t="s">
        <v>3029</v>
      </c>
      <c r="G1936" s="58">
        <v>17</v>
      </c>
      <c r="H1936" s="58">
        <v>21</v>
      </c>
      <c r="I1936" s="52">
        <v>11021035</v>
      </c>
      <c r="J1936" s="59">
        <v>17329000</v>
      </c>
      <c r="K1936" s="51"/>
      <c r="L1936" s="52"/>
      <c r="M1936" s="22">
        <v>565</v>
      </c>
      <c r="N1936" s="22"/>
      <c r="O1936" s="23">
        <v>1</v>
      </c>
      <c r="P1936" s="23">
        <v>1</v>
      </c>
      <c r="Q1936" s="19">
        <f t="shared" si="485"/>
        <v>-565</v>
      </c>
      <c r="R1936" s="19">
        <f t="shared" si="486"/>
        <v>-565</v>
      </c>
      <c r="S1936" s="5">
        <f t="shared" si="480"/>
        <v>0</v>
      </c>
      <c r="T1936" s="5">
        <f t="shared" si="481"/>
        <v>0</v>
      </c>
      <c r="U1936" s="5">
        <f t="shared" si="473"/>
        <v>0</v>
      </c>
      <c r="V1936" s="24">
        <v>0</v>
      </c>
      <c r="W1936" s="12">
        <f t="shared" si="483"/>
        <v>-71834.100000000006</v>
      </c>
      <c r="X1936" s="12">
        <f t="shared" si="484"/>
        <v>-93501.85</v>
      </c>
      <c r="Y1936" s="12">
        <f t="shared" si="482"/>
        <v>-165335.95000000001</v>
      </c>
      <c r="Z1936" s="58"/>
      <c r="AA1936" s="25">
        <f t="shared" si="487"/>
        <v>0</v>
      </c>
      <c r="AB1936" s="25"/>
      <c r="AC1936" s="25"/>
      <c r="AD1936" s="25"/>
      <c r="AE1936" s="24"/>
      <c r="AF1936" s="24"/>
      <c r="AG1936" s="52"/>
      <c r="AH1936" s="22" t="s">
        <v>142</v>
      </c>
      <c r="AI1936" s="26"/>
      <c r="AJ1936" s="22" t="s">
        <v>2999</v>
      </c>
    </row>
    <row r="1937" spans="1:36" x14ac:dyDescent="0.2">
      <c r="A1937" s="5">
        <v>1945</v>
      </c>
      <c r="B1937" s="59">
        <v>331010013327</v>
      </c>
      <c r="C1937" s="82">
        <v>611217400165</v>
      </c>
      <c r="D1937" s="52" t="s">
        <v>3511</v>
      </c>
      <c r="E1937" s="52" t="s">
        <v>3057</v>
      </c>
      <c r="F1937" s="52" t="s">
        <v>1560</v>
      </c>
      <c r="G1937" s="58" t="s">
        <v>3305</v>
      </c>
      <c r="H1937" s="58">
        <v>2</v>
      </c>
      <c r="I1937" s="52">
        <v>2428086</v>
      </c>
      <c r="J1937" s="59">
        <v>98136</v>
      </c>
      <c r="K1937" s="51"/>
      <c r="L1937" s="52"/>
      <c r="M1937" s="22">
        <v>304</v>
      </c>
      <c r="N1937" s="22"/>
      <c r="O1937" s="23">
        <v>1</v>
      </c>
      <c r="P1937" s="23">
        <v>1</v>
      </c>
      <c r="Q1937" s="19">
        <f t="shared" si="485"/>
        <v>-304</v>
      </c>
      <c r="R1937" s="19">
        <f t="shared" si="486"/>
        <v>-304</v>
      </c>
      <c r="S1937" s="5">
        <f t="shared" si="480"/>
        <v>0</v>
      </c>
      <c r="T1937" s="5">
        <f t="shared" si="481"/>
        <v>0</v>
      </c>
      <c r="U1937" s="5">
        <f t="shared" ref="U1937:U2000" si="488">(vod+kan)*T1937</f>
        <v>0</v>
      </c>
      <c r="V1937" s="24">
        <v>0</v>
      </c>
      <c r="W1937" s="12">
        <f t="shared" si="483"/>
        <v>-38650.559999999998</v>
      </c>
      <c r="X1937" s="12">
        <f t="shared" si="484"/>
        <v>-50308.960000000006</v>
      </c>
      <c r="Y1937" s="12">
        <f t="shared" si="482"/>
        <v>-88959.52</v>
      </c>
      <c r="Z1937" s="58"/>
      <c r="AA1937" s="25">
        <f t="shared" si="487"/>
        <v>0</v>
      </c>
      <c r="AB1937" s="25"/>
      <c r="AC1937" s="25"/>
      <c r="AD1937" s="25"/>
      <c r="AE1937" s="24">
        <v>1</v>
      </c>
      <c r="AF1937" s="24"/>
      <c r="AG1937" s="52"/>
      <c r="AH1937" s="22" t="s">
        <v>142</v>
      </c>
      <c r="AI1937" s="26"/>
      <c r="AJ1937" s="22" t="s">
        <v>2999</v>
      </c>
    </row>
    <row r="1938" spans="1:36" x14ac:dyDescent="0.2">
      <c r="A1938" s="5">
        <v>1946</v>
      </c>
      <c r="B1938" s="59">
        <v>331010604238</v>
      </c>
      <c r="C1938" s="82">
        <v>651102400127</v>
      </c>
      <c r="D1938" s="52" t="s">
        <v>2842</v>
      </c>
      <c r="E1938" s="52" t="s">
        <v>3422</v>
      </c>
      <c r="F1938" s="52" t="s">
        <v>1560</v>
      </c>
      <c r="G1938" s="58">
        <v>34</v>
      </c>
      <c r="H1938" s="58" t="s">
        <v>134</v>
      </c>
      <c r="I1938" s="59">
        <v>1013048723304</v>
      </c>
      <c r="J1938" s="59">
        <v>58172709</v>
      </c>
      <c r="K1938" s="51"/>
      <c r="L1938" s="52"/>
      <c r="M1938" s="52">
        <v>21</v>
      </c>
      <c r="N1938" s="52"/>
      <c r="O1938" s="23">
        <v>1</v>
      </c>
      <c r="P1938" s="23">
        <v>1</v>
      </c>
      <c r="Q1938" s="19">
        <f t="shared" si="485"/>
        <v>-21</v>
      </c>
      <c r="R1938" s="19">
        <f t="shared" si="486"/>
        <v>-21</v>
      </c>
      <c r="S1938" s="5">
        <f t="shared" ref="S1938:S2001" si="489">IF(OR(AND(AH1938="кафе",Q1938&lt;25),AND(AH1938="рестораны",Q1938&lt;110),AND(AH1938="гостиницы",Q1938&lt;70),AND(AH1938="азс и автомойки",Q1938&lt;160),AND(AH1938="сауны",Q1938&lt;80),AND(AH1938="бани",Q1938&lt;50)),1,0)</f>
        <v>0</v>
      </c>
      <c r="T1938" s="5">
        <f t="shared" ref="T1938:T2001" si="490">S1938*IF(AH1938="кафе",25-Q1938,IF(AH1938="рестораны",110-Q1938,IF(AH1938="гостиницы",70-Q1938,IF(AH1938="азс и автомойки",160-Q1938,IF(AH1938="сауны",80-Q1938,IF(AH1938="бани",50-Q1938,0))))))</f>
        <v>0</v>
      </c>
      <c r="U1938" s="5">
        <f t="shared" si="488"/>
        <v>0</v>
      </c>
      <c r="V1938" s="24">
        <v>0</v>
      </c>
      <c r="W1938" s="12">
        <f t="shared" si="483"/>
        <v>-2669.94</v>
      </c>
      <c r="X1938" s="12">
        <f t="shared" si="484"/>
        <v>-3475.29</v>
      </c>
      <c r="Y1938" s="12">
        <f t="shared" si="482"/>
        <v>-6145.23</v>
      </c>
      <c r="Z1938" s="58"/>
      <c r="AA1938" s="25">
        <f t="shared" si="487"/>
        <v>0</v>
      </c>
      <c r="AB1938" s="25"/>
      <c r="AC1938" s="25"/>
      <c r="AD1938" s="25"/>
      <c r="AE1938" s="24">
        <v>1</v>
      </c>
      <c r="AF1938" s="24"/>
      <c r="AG1938" s="52"/>
      <c r="AH1938" s="22" t="s">
        <v>142</v>
      </c>
      <c r="AI1938" s="26"/>
      <c r="AJ1938" s="22" t="s">
        <v>2999</v>
      </c>
    </row>
    <row r="1939" spans="1:36" x14ac:dyDescent="0.2">
      <c r="A1939" s="5">
        <v>1947</v>
      </c>
      <c r="B1939" s="59"/>
      <c r="C1939" s="82"/>
      <c r="D1939" s="52" t="s">
        <v>3512</v>
      </c>
      <c r="E1939" s="52"/>
      <c r="F1939" s="52"/>
      <c r="G1939" s="58"/>
      <c r="H1939" s="58"/>
      <c r="I1939" s="19">
        <v>0</v>
      </c>
      <c r="J1939" s="59"/>
      <c r="K1939" s="51"/>
      <c r="L1939" s="52"/>
      <c r="M1939" s="22">
        <v>26</v>
      </c>
      <c r="N1939" s="22"/>
      <c r="O1939" s="23">
        <v>1</v>
      </c>
      <c r="P1939" s="23">
        <v>1</v>
      </c>
      <c r="Q1939" s="19">
        <f t="shared" si="485"/>
        <v>-26</v>
      </c>
      <c r="R1939" s="19">
        <f t="shared" si="486"/>
        <v>-26</v>
      </c>
      <c r="S1939" s="5">
        <f t="shared" si="489"/>
        <v>0</v>
      </c>
      <c r="T1939" s="5">
        <f t="shared" si="490"/>
        <v>0</v>
      </c>
      <c r="U1939" s="5">
        <f t="shared" si="488"/>
        <v>0</v>
      </c>
      <c r="V1939" s="24">
        <v>0</v>
      </c>
      <c r="W1939" s="12">
        <f t="shared" si="483"/>
        <v>-3305.64</v>
      </c>
      <c r="X1939" s="12">
        <f t="shared" si="484"/>
        <v>-4302.74</v>
      </c>
      <c r="Y1939" s="12">
        <f t="shared" si="482"/>
        <v>-7608.3799999999992</v>
      </c>
      <c r="Z1939" s="52"/>
      <c r="AA1939" s="25">
        <f t="shared" si="487"/>
        <v>0</v>
      </c>
      <c r="AB1939" s="25"/>
      <c r="AC1939" s="25"/>
      <c r="AD1939" s="25"/>
      <c r="AE1939" s="24"/>
      <c r="AF1939" s="24"/>
      <c r="AG1939" s="52"/>
      <c r="AH1939" s="22" t="s">
        <v>142</v>
      </c>
      <c r="AI1939" s="26"/>
      <c r="AJ1939" s="22" t="s">
        <v>2999</v>
      </c>
    </row>
    <row r="1940" spans="1:36" x14ac:dyDescent="0.2">
      <c r="A1940" s="5">
        <v>1948</v>
      </c>
      <c r="B1940" s="59">
        <v>331000012181</v>
      </c>
      <c r="C1940" s="82">
        <v>100841008456</v>
      </c>
      <c r="D1940" s="52" t="s">
        <v>3513</v>
      </c>
      <c r="E1940" s="52" t="s">
        <v>3514</v>
      </c>
      <c r="F1940" s="52" t="s">
        <v>1560</v>
      </c>
      <c r="G1940" s="58" t="s">
        <v>3515</v>
      </c>
      <c r="H1940" s="58">
        <v>57</v>
      </c>
      <c r="I1940" s="52">
        <v>15623026</v>
      </c>
      <c r="J1940" s="59">
        <v>88348</v>
      </c>
      <c r="K1940" s="51"/>
      <c r="L1940" s="52"/>
      <c r="M1940" s="52">
        <v>311</v>
      </c>
      <c r="N1940" s="52"/>
      <c r="O1940" s="23">
        <v>1</v>
      </c>
      <c r="P1940" s="23">
        <v>1</v>
      </c>
      <c r="Q1940" s="19">
        <f t="shared" si="485"/>
        <v>-311</v>
      </c>
      <c r="R1940" s="19">
        <f t="shared" si="486"/>
        <v>-311</v>
      </c>
      <c r="S1940" s="5">
        <f t="shared" si="489"/>
        <v>0</v>
      </c>
      <c r="T1940" s="5">
        <f t="shared" si="490"/>
        <v>0</v>
      </c>
      <c r="U1940" s="5">
        <f t="shared" si="488"/>
        <v>0</v>
      </c>
      <c r="V1940" s="24">
        <v>0</v>
      </c>
      <c r="W1940" s="12">
        <f t="shared" si="483"/>
        <v>-39540.54</v>
      </c>
      <c r="X1940" s="12">
        <f t="shared" si="484"/>
        <v>-51467.39</v>
      </c>
      <c r="Y1940" s="12">
        <f t="shared" si="482"/>
        <v>-91007.93</v>
      </c>
      <c r="Z1940" s="52"/>
      <c r="AA1940" s="25">
        <f t="shared" si="487"/>
        <v>0</v>
      </c>
      <c r="AB1940" s="25"/>
      <c r="AC1940" s="25"/>
      <c r="AD1940" s="25"/>
      <c r="AE1940" s="24">
        <v>1</v>
      </c>
      <c r="AF1940" s="24"/>
      <c r="AG1940" s="52"/>
      <c r="AH1940" s="22" t="s">
        <v>142</v>
      </c>
      <c r="AI1940" s="26"/>
      <c r="AJ1940" s="22" t="s">
        <v>2999</v>
      </c>
    </row>
    <row r="1941" spans="1:36" x14ac:dyDescent="0.2">
      <c r="A1941" s="5">
        <v>1949</v>
      </c>
      <c r="B1941" s="59">
        <v>331017923011</v>
      </c>
      <c r="C1941" s="82">
        <v>480924400563</v>
      </c>
      <c r="D1941" s="52" t="s">
        <v>3516</v>
      </c>
      <c r="E1941" s="52" t="s">
        <v>3517</v>
      </c>
      <c r="F1941" s="52" t="s">
        <v>1560</v>
      </c>
      <c r="G1941" s="58" t="s">
        <v>3515</v>
      </c>
      <c r="H1941" s="58"/>
      <c r="I1941" s="52">
        <v>29350684</v>
      </c>
      <c r="J1941" s="59">
        <v>57906190</v>
      </c>
      <c r="K1941" s="51"/>
      <c r="L1941" s="52"/>
      <c r="M1941" s="22">
        <v>64</v>
      </c>
      <c r="N1941" s="22"/>
      <c r="O1941" s="23">
        <v>1</v>
      </c>
      <c r="P1941" s="23">
        <v>1</v>
      </c>
      <c r="Q1941" s="19">
        <f t="shared" si="485"/>
        <v>-64</v>
      </c>
      <c r="R1941" s="19">
        <f t="shared" si="486"/>
        <v>-64</v>
      </c>
      <c r="S1941" s="5">
        <f t="shared" si="489"/>
        <v>0</v>
      </c>
      <c r="T1941" s="5">
        <f t="shared" si="490"/>
        <v>0</v>
      </c>
      <c r="U1941" s="5">
        <f t="shared" si="488"/>
        <v>0</v>
      </c>
      <c r="V1941" s="24">
        <v>0</v>
      </c>
      <c r="W1941" s="12">
        <f t="shared" si="483"/>
        <v>-8136.96</v>
      </c>
      <c r="X1941" s="12">
        <f t="shared" si="484"/>
        <v>-10591.36</v>
      </c>
      <c r="Y1941" s="12">
        <f t="shared" ref="Y1941:Y2004" si="491">W1941+X1941+AC1941</f>
        <v>-18728.32</v>
      </c>
      <c r="Z1941" s="52"/>
      <c r="AA1941" s="25">
        <f t="shared" si="487"/>
        <v>0</v>
      </c>
      <c r="AB1941" s="25"/>
      <c r="AC1941" s="25"/>
      <c r="AD1941" s="25"/>
      <c r="AE1941" s="24">
        <v>1</v>
      </c>
      <c r="AF1941" s="24"/>
      <c r="AG1941" s="52"/>
      <c r="AH1941" s="22" t="s">
        <v>142</v>
      </c>
      <c r="AI1941" s="26"/>
      <c r="AJ1941" s="22" t="s">
        <v>2999</v>
      </c>
    </row>
    <row r="1942" spans="1:36" x14ac:dyDescent="0.2">
      <c r="A1942" s="5">
        <v>1950</v>
      </c>
      <c r="B1942" s="59">
        <v>331010484244</v>
      </c>
      <c r="C1942" s="82">
        <v>571209400825</v>
      </c>
      <c r="D1942" s="52" t="s">
        <v>3518</v>
      </c>
      <c r="E1942" s="52" t="s">
        <v>3519</v>
      </c>
      <c r="F1942" s="52" t="s">
        <v>3417</v>
      </c>
      <c r="G1942" s="58" t="s">
        <v>3305</v>
      </c>
      <c r="H1942" s="58">
        <v>20</v>
      </c>
      <c r="I1942" s="52">
        <v>15996286</v>
      </c>
      <c r="J1942" s="59">
        <v>47168</v>
      </c>
      <c r="K1942" s="51"/>
      <c r="L1942" s="52"/>
      <c r="M1942" s="22">
        <v>117</v>
      </c>
      <c r="N1942" s="22"/>
      <c r="O1942" s="23">
        <v>1</v>
      </c>
      <c r="P1942" s="23">
        <v>1</v>
      </c>
      <c r="Q1942" s="19">
        <f t="shared" si="485"/>
        <v>-117</v>
      </c>
      <c r="R1942" s="19">
        <f t="shared" si="486"/>
        <v>-117</v>
      </c>
      <c r="S1942" s="5">
        <f t="shared" si="489"/>
        <v>0</v>
      </c>
      <c r="T1942" s="5">
        <f t="shared" si="490"/>
        <v>0</v>
      </c>
      <c r="U1942" s="5">
        <f t="shared" si="488"/>
        <v>0</v>
      </c>
      <c r="V1942" s="24">
        <v>0</v>
      </c>
      <c r="W1942" s="12">
        <f t="shared" si="483"/>
        <v>-14875.38</v>
      </c>
      <c r="X1942" s="12">
        <f t="shared" si="484"/>
        <v>-19362.330000000002</v>
      </c>
      <c r="Y1942" s="12">
        <f t="shared" si="491"/>
        <v>-34237.71</v>
      </c>
      <c r="Z1942" s="67"/>
      <c r="AA1942" s="25">
        <f t="shared" si="487"/>
        <v>0</v>
      </c>
      <c r="AB1942" s="25"/>
      <c r="AC1942" s="25"/>
      <c r="AD1942" s="25"/>
      <c r="AE1942" s="24">
        <v>1</v>
      </c>
      <c r="AF1942" s="24"/>
      <c r="AG1942" s="52"/>
      <c r="AH1942" s="22" t="s">
        <v>142</v>
      </c>
      <c r="AI1942" s="26"/>
      <c r="AJ1942" s="22" t="s">
        <v>2999</v>
      </c>
    </row>
    <row r="1943" spans="1:36" x14ac:dyDescent="0.2">
      <c r="A1943" s="5">
        <v>1951</v>
      </c>
      <c r="B1943" s="120">
        <v>330100239803</v>
      </c>
      <c r="C1943" s="82">
        <v>580729401295</v>
      </c>
      <c r="D1943" s="52" t="s">
        <v>3520</v>
      </c>
      <c r="E1943" s="52" t="s">
        <v>3521</v>
      </c>
      <c r="F1943" s="52" t="s">
        <v>1560</v>
      </c>
      <c r="G1943" s="58">
        <v>30</v>
      </c>
      <c r="H1943" s="58">
        <v>64</v>
      </c>
      <c r="I1943" s="50">
        <v>27084670</v>
      </c>
      <c r="J1943" s="46">
        <v>58173164</v>
      </c>
      <c r="K1943" s="51"/>
      <c r="L1943" s="50"/>
      <c r="M1943" s="22">
        <v>147</v>
      </c>
      <c r="N1943" s="22"/>
      <c r="O1943" s="23">
        <v>1</v>
      </c>
      <c r="P1943" s="23">
        <v>1</v>
      </c>
      <c r="Q1943" s="19">
        <f t="shared" si="485"/>
        <v>-147</v>
      </c>
      <c r="R1943" s="19">
        <f t="shared" si="486"/>
        <v>-147</v>
      </c>
      <c r="S1943" s="5">
        <f t="shared" si="489"/>
        <v>0</v>
      </c>
      <c r="T1943" s="5">
        <f t="shared" si="490"/>
        <v>0</v>
      </c>
      <c r="U1943" s="5">
        <f t="shared" si="488"/>
        <v>0</v>
      </c>
      <c r="V1943" s="24">
        <v>0</v>
      </c>
      <c r="W1943" s="12">
        <f t="shared" si="483"/>
        <v>-18689.580000000002</v>
      </c>
      <c r="X1943" s="12">
        <f t="shared" si="484"/>
        <v>-24327.030000000002</v>
      </c>
      <c r="Y1943" s="12">
        <f t="shared" si="491"/>
        <v>-43016.61</v>
      </c>
      <c r="Z1943" s="67"/>
      <c r="AA1943" s="25">
        <f t="shared" si="487"/>
        <v>0</v>
      </c>
      <c r="AB1943" s="25"/>
      <c r="AC1943" s="25"/>
      <c r="AD1943" s="25"/>
      <c r="AE1943" s="24"/>
      <c r="AF1943" s="24"/>
      <c r="AG1943" s="50"/>
      <c r="AH1943" s="22" t="s">
        <v>142</v>
      </c>
      <c r="AI1943" s="26"/>
      <c r="AJ1943" s="22" t="s">
        <v>2999</v>
      </c>
    </row>
    <row r="1944" spans="1:36" x14ac:dyDescent="0.2">
      <c r="A1944" s="5">
        <v>1952</v>
      </c>
      <c r="B1944" s="59">
        <v>331010106712</v>
      </c>
      <c r="C1944" s="82">
        <v>811117401409</v>
      </c>
      <c r="D1944" s="52" t="s">
        <v>3522</v>
      </c>
      <c r="E1944" s="52" t="s">
        <v>3523</v>
      </c>
      <c r="F1944" s="52" t="s">
        <v>3029</v>
      </c>
      <c r="G1944" s="58">
        <v>15</v>
      </c>
      <c r="H1944" s="58">
        <v>2</v>
      </c>
      <c r="I1944" s="52">
        <v>66668085</v>
      </c>
      <c r="J1944" s="59">
        <v>25172</v>
      </c>
      <c r="K1944" s="51"/>
      <c r="L1944" s="52"/>
      <c r="M1944" s="52">
        <v>175</v>
      </c>
      <c r="N1944" s="109"/>
      <c r="O1944" s="23">
        <v>1</v>
      </c>
      <c r="P1944" s="23">
        <v>1</v>
      </c>
      <c r="Q1944" s="19" t="e">
        <f>(M1944-#REF!)*O1944</f>
        <v>#REF!</v>
      </c>
      <c r="R1944" s="19" t="e">
        <f>(M1944-#REF!)*P1944</f>
        <v>#REF!</v>
      </c>
      <c r="S1944" s="5" t="e">
        <f t="shared" si="489"/>
        <v>#REF!</v>
      </c>
      <c r="T1944" s="5" t="e">
        <f t="shared" si="490"/>
        <v>#REF!</v>
      </c>
      <c r="U1944" s="5" t="e">
        <f t="shared" si="488"/>
        <v>#REF!</v>
      </c>
      <c r="V1944" s="24">
        <v>0</v>
      </c>
      <c r="W1944" s="12" t="e">
        <f t="shared" si="483"/>
        <v>#REF!</v>
      </c>
      <c r="X1944" s="12" t="e">
        <f t="shared" si="484"/>
        <v>#REF!</v>
      </c>
      <c r="Y1944" s="12" t="e">
        <f t="shared" si="491"/>
        <v>#REF!</v>
      </c>
      <c r="Z1944" s="52"/>
      <c r="AA1944" s="25" t="e">
        <f t="shared" si="487"/>
        <v>#REF!</v>
      </c>
      <c r="AB1944" s="25"/>
      <c r="AC1944" s="25"/>
      <c r="AD1944" s="25"/>
      <c r="AE1944" s="24">
        <v>1</v>
      </c>
      <c r="AF1944" s="24"/>
      <c r="AG1944" s="52"/>
      <c r="AH1944" s="22" t="s">
        <v>142</v>
      </c>
      <c r="AI1944" s="26"/>
      <c r="AJ1944" s="22" t="s">
        <v>2999</v>
      </c>
    </row>
    <row r="1945" spans="1:36" x14ac:dyDescent="0.2">
      <c r="A1945" s="5">
        <v>1953</v>
      </c>
      <c r="B1945" s="59">
        <v>331012107000</v>
      </c>
      <c r="C1945" s="82">
        <v>621013401570</v>
      </c>
      <c r="D1945" s="52" t="s">
        <v>3524</v>
      </c>
      <c r="E1945" s="52" t="s">
        <v>3525</v>
      </c>
      <c r="F1945" s="52" t="s">
        <v>3029</v>
      </c>
      <c r="G1945" s="58">
        <v>17</v>
      </c>
      <c r="H1945" s="58">
        <v>81</v>
      </c>
      <c r="I1945" s="52">
        <v>1162708</v>
      </c>
      <c r="J1945" s="59" t="s">
        <v>3526</v>
      </c>
      <c r="K1945" s="51"/>
      <c r="L1945" s="52"/>
      <c r="M1945" s="52">
        <v>275</v>
      </c>
      <c r="N1945" s="109"/>
      <c r="O1945" s="23">
        <v>1</v>
      </c>
      <c r="P1945" s="23">
        <v>1</v>
      </c>
      <c r="Q1945" s="19" t="e">
        <f>(M1945-#REF!)*O1945</f>
        <v>#REF!</v>
      </c>
      <c r="R1945" s="19" t="e">
        <f>(M1945-#REF!)*P1945</f>
        <v>#REF!</v>
      </c>
      <c r="S1945" s="5" t="e">
        <f t="shared" si="489"/>
        <v>#REF!</v>
      </c>
      <c r="T1945" s="5" t="e">
        <f t="shared" si="490"/>
        <v>#REF!</v>
      </c>
      <c r="U1945" s="5" t="e">
        <f t="shared" si="488"/>
        <v>#REF!</v>
      </c>
      <c r="V1945" s="24">
        <v>0</v>
      </c>
      <c r="W1945" s="12" t="e">
        <f t="shared" si="483"/>
        <v>#REF!</v>
      </c>
      <c r="X1945" s="12" t="e">
        <f t="shared" si="484"/>
        <v>#REF!</v>
      </c>
      <c r="Y1945" s="12" t="e">
        <f t="shared" si="491"/>
        <v>#REF!</v>
      </c>
      <c r="Z1945" s="52"/>
      <c r="AA1945" s="25" t="e">
        <f t="shared" si="487"/>
        <v>#REF!</v>
      </c>
      <c r="AB1945" s="25"/>
      <c r="AC1945" s="25"/>
      <c r="AD1945" s="25"/>
      <c r="AE1945" s="24">
        <v>1</v>
      </c>
      <c r="AF1945" s="24"/>
      <c r="AG1945" s="52"/>
      <c r="AH1945" s="22" t="s">
        <v>142</v>
      </c>
      <c r="AI1945" s="26"/>
      <c r="AJ1945" s="22" t="s">
        <v>2999</v>
      </c>
    </row>
    <row r="1946" spans="1:36" x14ac:dyDescent="0.2">
      <c r="A1946" s="5">
        <v>1954</v>
      </c>
      <c r="B1946" s="59"/>
      <c r="C1946" s="82"/>
      <c r="D1946" s="48" t="s">
        <v>3527</v>
      </c>
      <c r="E1946" s="52" t="s">
        <v>3083</v>
      </c>
      <c r="F1946" s="52"/>
      <c r="G1946" s="58"/>
      <c r="H1946" s="58"/>
      <c r="I1946" s="19">
        <v>0</v>
      </c>
      <c r="J1946" s="59"/>
      <c r="K1946" s="51"/>
      <c r="L1946" s="52"/>
      <c r="M1946" s="22">
        <v>0</v>
      </c>
      <c r="N1946" s="22"/>
      <c r="O1946" s="23">
        <v>1</v>
      </c>
      <c r="P1946" s="23">
        <v>1</v>
      </c>
      <c r="Q1946" s="19">
        <f t="shared" si="485"/>
        <v>0</v>
      </c>
      <c r="R1946" s="19">
        <f t="shared" si="486"/>
        <v>0</v>
      </c>
      <c r="S1946" s="5">
        <f t="shared" si="489"/>
        <v>0</v>
      </c>
      <c r="T1946" s="5">
        <f t="shared" si="490"/>
        <v>0</v>
      </c>
      <c r="U1946" s="5">
        <f t="shared" si="488"/>
        <v>0</v>
      </c>
      <c r="V1946" s="24">
        <v>0</v>
      </c>
      <c r="W1946" s="12">
        <f t="shared" si="483"/>
        <v>0</v>
      </c>
      <c r="X1946" s="12">
        <f t="shared" si="484"/>
        <v>0</v>
      </c>
      <c r="Y1946" s="12">
        <f t="shared" si="491"/>
        <v>0</v>
      </c>
      <c r="Z1946" s="52"/>
      <c r="AA1946" s="25">
        <f t="shared" si="487"/>
        <v>0</v>
      </c>
      <c r="AB1946" s="25"/>
      <c r="AC1946" s="25"/>
      <c r="AD1946" s="25"/>
      <c r="AE1946" s="24"/>
      <c r="AF1946" s="24"/>
      <c r="AG1946" s="52"/>
      <c r="AH1946" s="22" t="s">
        <v>142</v>
      </c>
      <c r="AI1946" s="26"/>
      <c r="AJ1946" s="22" t="s">
        <v>2999</v>
      </c>
    </row>
    <row r="1947" spans="1:36" x14ac:dyDescent="0.2">
      <c r="A1947" s="5">
        <v>1955</v>
      </c>
      <c r="B1947" s="59">
        <v>331010238028</v>
      </c>
      <c r="C1947" s="82">
        <v>620829401338</v>
      </c>
      <c r="D1947" s="48" t="s">
        <v>3528</v>
      </c>
      <c r="E1947" s="52" t="s">
        <v>3529</v>
      </c>
      <c r="F1947" s="52" t="s">
        <v>65</v>
      </c>
      <c r="G1947" s="58">
        <v>62</v>
      </c>
      <c r="H1947" s="58" t="s">
        <v>3530</v>
      </c>
      <c r="I1947" s="52">
        <v>1224462</v>
      </c>
      <c r="J1947" s="59" t="s">
        <v>3531</v>
      </c>
      <c r="K1947" s="51"/>
      <c r="L1947" s="52"/>
      <c r="M1947" s="22">
        <v>283</v>
      </c>
      <c r="N1947" s="22"/>
      <c r="O1947" s="23">
        <v>1</v>
      </c>
      <c r="P1947" s="23">
        <v>1</v>
      </c>
      <c r="Q1947" s="19">
        <f t="shared" si="485"/>
        <v>-283</v>
      </c>
      <c r="R1947" s="19">
        <f t="shared" si="486"/>
        <v>-283</v>
      </c>
      <c r="S1947" s="5">
        <f t="shared" si="489"/>
        <v>0</v>
      </c>
      <c r="T1947" s="5">
        <f t="shared" si="490"/>
        <v>0</v>
      </c>
      <c r="U1947" s="5">
        <f t="shared" si="488"/>
        <v>0</v>
      </c>
      <c r="V1947" s="24">
        <v>0</v>
      </c>
      <c r="W1947" s="12">
        <f t="shared" si="483"/>
        <v>-35980.620000000003</v>
      </c>
      <c r="X1947" s="12">
        <f t="shared" si="484"/>
        <v>-46833.670000000006</v>
      </c>
      <c r="Y1947" s="12">
        <f t="shared" si="491"/>
        <v>-82814.290000000008</v>
      </c>
      <c r="Z1947" s="52"/>
      <c r="AA1947" s="25">
        <f t="shared" si="487"/>
        <v>0</v>
      </c>
      <c r="AB1947" s="25"/>
      <c r="AC1947" s="25"/>
      <c r="AD1947" s="25"/>
      <c r="AE1947" s="24"/>
      <c r="AF1947" s="24"/>
      <c r="AG1947" s="52"/>
      <c r="AH1947" s="22" t="s">
        <v>142</v>
      </c>
      <c r="AI1947" s="26"/>
      <c r="AJ1947" s="22" t="s">
        <v>2999</v>
      </c>
    </row>
    <row r="1948" spans="1:36" x14ac:dyDescent="0.2">
      <c r="A1948" s="5">
        <v>1956</v>
      </c>
      <c r="B1948" s="59">
        <v>331017812417</v>
      </c>
      <c r="C1948" s="82"/>
      <c r="D1948" s="136" t="s">
        <v>3532</v>
      </c>
      <c r="E1948" s="52" t="s">
        <v>3533</v>
      </c>
      <c r="F1948" s="52"/>
      <c r="G1948" s="58"/>
      <c r="H1948" s="58"/>
      <c r="I1948" s="19">
        <v>0</v>
      </c>
      <c r="J1948" s="59"/>
      <c r="K1948" s="51"/>
      <c r="L1948" s="52"/>
      <c r="M1948" s="22">
        <v>16</v>
      </c>
      <c r="N1948" s="22"/>
      <c r="O1948" s="23">
        <v>1</v>
      </c>
      <c r="P1948" s="23">
        <v>1</v>
      </c>
      <c r="Q1948" s="19">
        <f t="shared" si="485"/>
        <v>-16</v>
      </c>
      <c r="R1948" s="19">
        <f t="shared" si="486"/>
        <v>-16</v>
      </c>
      <c r="S1948" s="5">
        <f t="shared" si="489"/>
        <v>0</v>
      </c>
      <c r="T1948" s="5">
        <f t="shared" si="490"/>
        <v>0</v>
      </c>
      <c r="U1948" s="5">
        <f t="shared" si="488"/>
        <v>0</v>
      </c>
      <c r="V1948" s="24">
        <v>0</v>
      </c>
      <c r="W1948" s="12">
        <f t="shared" si="483"/>
        <v>-2034.24</v>
      </c>
      <c r="X1948" s="12">
        <f t="shared" si="484"/>
        <v>-2647.84</v>
      </c>
      <c r="Y1948" s="12">
        <f t="shared" si="491"/>
        <v>-4682.08</v>
      </c>
      <c r="Z1948" s="52"/>
      <c r="AA1948" s="25">
        <f t="shared" si="487"/>
        <v>0</v>
      </c>
      <c r="AB1948" s="25"/>
      <c r="AC1948" s="25"/>
      <c r="AD1948" s="25"/>
      <c r="AE1948" s="24"/>
      <c r="AF1948" s="24"/>
      <c r="AG1948" s="52"/>
      <c r="AH1948" s="22" t="s">
        <v>142</v>
      </c>
      <c r="AI1948" s="26"/>
      <c r="AJ1948" s="22" t="s">
        <v>2999</v>
      </c>
    </row>
    <row r="1949" spans="1:36" x14ac:dyDescent="0.2">
      <c r="A1949" s="5">
        <v>1957</v>
      </c>
      <c r="B1949" s="59">
        <v>330120361827</v>
      </c>
      <c r="C1949" s="82">
        <v>760809401057</v>
      </c>
      <c r="D1949" s="136" t="s">
        <v>3534</v>
      </c>
      <c r="E1949" s="52" t="s">
        <v>3535</v>
      </c>
      <c r="F1949" s="52"/>
      <c r="G1949" s="58"/>
      <c r="H1949" s="58"/>
      <c r="I1949" s="52">
        <v>15432910</v>
      </c>
      <c r="J1949" s="59">
        <v>88163</v>
      </c>
      <c r="K1949" s="51"/>
      <c r="L1949" s="52"/>
      <c r="M1949" s="22">
        <v>269</v>
      </c>
      <c r="N1949" s="22"/>
      <c r="O1949" s="23">
        <v>1</v>
      </c>
      <c r="P1949" s="23">
        <v>1</v>
      </c>
      <c r="Q1949" s="19">
        <f t="shared" si="485"/>
        <v>-269</v>
      </c>
      <c r="R1949" s="19">
        <f t="shared" si="486"/>
        <v>-269</v>
      </c>
      <c r="S1949" s="5">
        <f t="shared" si="489"/>
        <v>0</v>
      </c>
      <c r="T1949" s="5">
        <f t="shared" si="490"/>
        <v>0</v>
      </c>
      <c r="U1949" s="5">
        <f t="shared" si="488"/>
        <v>0</v>
      </c>
      <c r="V1949" s="24">
        <v>0</v>
      </c>
      <c r="W1949" s="12">
        <f t="shared" si="483"/>
        <v>-34200.660000000003</v>
      </c>
      <c r="X1949" s="12">
        <f t="shared" si="484"/>
        <v>-44516.810000000005</v>
      </c>
      <c r="Y1949" s="12">
        <f t="shared" si="491"/>
        <v>-78717.47</v>
      </c>
      <c r="Z1949" s="52"/>
      <c r="AA1949" s="25">
        <f t="shared" si="487"/>
        <v>0</v>
      </c>
      <c r="AB1949" s="25"/>
      <c r="AC1949" s="25"/>
      <c r="AD1949" s="25"/>
      <c r="AE1949" s="24"/>
      <c r="AF1949" s="24"/>
      <c r="AG1949" s="52"/>
      <c r="AH1949" s="22" t="s">
        <v>142</v>
      </c>
      <c r="AI1949" s="26"/>
      <c r="AJ1949" s="22" t="s">
        <v>2999</v>
      </c>
    </row>
    <row r="1950" spans="1:36" x14ac:dyDescent="0.2">
      <c r="A1950" s="5">
        <v>1958</v>
      </c>
      <c r="B1950" s="59">
        <v>331012246668</v>
      </c>
      <c r="C1950" s="82">
        <v>690908400807</v>
      </c>
      <c r="D1950" s="136" t="s">
        <v>3536</v>
      </c>
      <c r="E1950" s="52" t="s">
        <v>3537</v>
      </c>
      <c r="F1950" s="52" t="s">
        <v>65</v>
      </c>
      <c r="G1950" s="58">
        <v>62</v>
      </c>
      <c r="H1950" s="58">
        <v>5</v>
      </c>
      <c r="I1950" s="52" t="s">
        <v>3538</v>
      </c>
      <c r="J1950" s="59">
        <v>17329978</v>
      </c>
      <c r="K1950" s="51"/>
      <c r="L1950" s="52"/>
      <c r="M1950" s="22">
        <v>36</v>
      </c>
      <c r="N1950" s="22"/>
      <c r="O1950" s="23">
        <v>1</v>
      </c>
      <c r="P1950" s="23">
        <v>1</v>
      </c>
      <c r="Q1950" s="19">
        <f t="shared" si="485"/>
        <v>-36</v>
      </c>
      <c r="R1950" s="19">
        <f t="shared" si="486"/>
        <v>-36</v>
      </c>
      <c r="S1950" s="5">
        <f t="shared" si="489"/>
        <v>0</v>
      </c>
      <c r="T1950" s="5">
        <f t="shared" si="490"/>
        <v>0</v>
      </c>
      <c r="U1950" s="5">
        <f t="shared" si="488"/>
        <v>0</v>
      </c>
      <c r="V1950" s="24">
        <v>0</v>
      </c>
      <c r="W1950" s="12">
        <f t="shared" si="483"/>
        <v>-4577.04</v>
      </c>
      <c r="X1950" s="12">
        <f t="shared" si="484"/>
        <v>-5957.64</v>
      </c>
      <c r="Y1950" s="12">
        <f t="shared" si="491"/>
        <v>-10534.68</v>
      </c>
      <c r="Z1950" s="52"/>
      <c r="AA1950" s="25">
        <f t="shared" si="487"/>
        <v>0</v>
      </c>
      <c r="AB1950" s="25"/>
      <c r="AC1950" s="25"/>
      <c r="AD1950" s="25"/>
      <c r="AE1950" s="24">
        <v>1</v>
      </c>
      <c r="AF1950" s="24"/>
      <c r="AG1950" s="52"/>
      <c r="AH1950" s="22" t="s">
        <v>142</v>
      </c>
      <c r="AI1950" s="26"/>
      <c r="AJ1950" s="22" t="s">
        <v>2999</v>
      </c>
    </row>
    <row r="1951" spans="1:36" x14ac:dyDescent="0.2">
      <c r="A1951" s="5">
        <v>1959</v>
      </c>
      <c r="B1951" s="59">
        <v>331012246668</v>
      </c>
      <c r="C1951" s="82">
        <v>690908400807</v>
      </c>
      <c r="D1951" s="136" t="s">
        <v>3536</v>
      </c>
      <c r="E1951" s="52" t="s">
        <v>3537</v>
      </c>
      <c r="F1951" s="52" t="s">
        <v>65</v>
      </c>
      <c r="G1951" s="58">
        <v>62</v>
      </c>
      <c r="H1951" s="58">
        <v>5</v>
      </c>
      <c r="I1951" s="52" t="s">
        <v>3538</v>
      </c>
      <c r="J1951" s="59">
        <v>17329978</v>
      </c>
      <c r="K1951" s="51"/>
      <c r="L1951" s="52"/>
      <c r="M1951" s="22">
        <v>335</v>
      </c>
      <c r="N1951" s="22"/>
      <c r="O1951" s="23">
        <v>1</v>
      </c>
      <c r="P1951" s="23">
        <v>1</v>
      </c>
      <c r="Q1951" s="19">
        <f t="shared" ref="Q1951" si="492">(N1951-M1951)*O1951</f>
        <v>-335</v>
      </c>
      <c r="R1951" s="19">
        <f t="shared" ref="R1951" si="493">(N1951-M1951)*P1951</f>
        <v>-335</v>
      </c>
      <c r="S1951" s="5">
        <f t="shared" si="489"/>
        <v>0</v>
      </c>
      <c r="T1951" s="5">
        <f t="shared" si="490"/>
        <v>0</v>
      </c>
      <c r="U1951" s="5">
        <f t="shared" si="488"/>
        <v>0</v>
      </c>
      <c r="V1951" s="24">
        <v>0</v>
      </c>
      <c r="W1951" s="12">
        <f t="shared" si="483"/>
        <v>-42591.9</v>
      </c>
      <c r="X1951" s="12">
        <f t="shared" si="484"/>
        <v>-55439.15</v>
      </c>
      <c r="Y1951" s="12">
        <f t="shared" ref="Y1951" si="494">W1951+X1951+AC1951</f>
        <v>-98031.05</v>
      </c>
      <c r="Z1951" s="52"/>
      <c r="AA1951" s="25">
        <f t="shared" ref="AA1951" si="495">Q1951-R1951</f>
        <v>0</v>
      </c>
      <c r="AB1951" s="25"/>
      <c r="AC1951" s="25"/>
      <c r="AD1951" s="25"/>
      <c r="AE1951" s="24">
        <v>1</v>
      </c>
      <c r="AF1951" s="24"/>
      <c r="AG1951" s="52"/>
      <c r="AH1951" s="22" t="s">
        <v>142</v>
      </c>
      <c r="AI1951" s="26"/>
      <c r="AJ1951" s="22" t="s">
        <v>2999</v>
      </c>
    </row>
    <row r="1952" spans="1:36" x14ac:dyDescent="0.2">
      <c r="A1952" s="5">
        <v>1960</v>
      </c>
      <c r="B1952" s="46">
        <v>331012246668</v>
      </c>
      <c r="C1952" s="47">
        <v>690908406807</v>
      </c>
      <c r="D1952" s="109" t="s">
        <v>3539</v>
      </c>
      <c r="E1952" s="50" t="s">
        <v>3111</v>
      </c>
      <c r="F1952" s="50" t="s">
        <v>65</v>
      </c>
      <c r="G1952" s="49">
        <v>62</v>
      </c>
      <c r="H1952" s="49">
        <v>1</v>
      </c>
      <c r="I1952" s="50" t="s">
        <v>3540</v>
      </c>
      <c r="J1952" s="109">
        <v>39365</v>
      </c>
      <c r="K1952" s="51"/>
      <c r="L1952" s="109"/>
      <c r="M1952" s="109">
        <v>108</v>
      </c>
      <c r="N1952" s="109"/>
      <c r="O1952" s="23">
        <v>1</v>
      </c>
      <c r="P1952" s="23">
        <v>1</v>
      </c>
      <c r="Q1952" s="19">
        <f t="shared" si="485"/>
        <v>-108</v>
      </c>
      <c r="R1952" s="19">
        <f t="shared" si="486"/>
        <v>-108</v>
      </c>
      <c r="S1952" s="5">
        <f t="shared" si="489"/>
        <v>0</v>
      </c>
      <c r="T1952" s="5">
        <f t="shared" si="490"/>
        <v>0</v>
      </c>
      <c r="U1952" s="5">
        <f t="shared" si="488"/>
        <v>0</v>
      </c>
      <c r="V1952" s="24">
        <v>0</v>
      </c>
      <c r="W1952" s="12">
        <f t="shared" ref="W1952:W2015" si="496">IF( OR(AH1952="респ.бюджет",AH1952="гор.бюджет",AH1952="обл.бюджет"),vod_b,IF(AH1952="район",vod_r,IF(AH1952="талсуат",vod_tal,IF(AH1952="коммунал.хоз-во",vod_kom,vod))))*Q1952</f>
        <v>-13731.12</v>
      </c>
      <c r="X1952" s="12">
        <f t="shared" ref="X1952:X2015" si="497">IF( OR(AH1952="респ.бюджет",AH1952="гор.бюджет",AH1952="обл.бюджет"),kan_b,IF(AH1952="район",kan_r,IF(AH1952="талсуат",kan_tal,IF(AH1952="коммунал.хоз-во",kan_kom,kan))))*R1952</f>
        <v>-17872.920000000002</v>
      </c>
      <c r="Y1952" s="12">
        <f t="shared" si="491"/>
        <v>-31604.04</v>
      </c>
      <c r="Z1952" s="52"/>
      <c r="AA1952" s="25">
        <f t="shared" si="487"/>
        <v>0</v>
      </c>
      <c r="AB1952" s="25"/>
      <c r="AC1952" s="25"/>
      <c r="AD1952" s="25"/>
      <c r="AE1952" s="24">
        <v>1</v>
      </c>
      <c r="AF1952" s="24"/>
      <c r="AG1952" s="109"/>
      <c r="AH1952" s="22" t="s">
        <v>142</v>
      </c>
      <c r="AI1952" s="26"/>
      <c r="AJ1952" s="22" t="s">
        <v>2999</v>
      </c>
    </row>
    <row r="1953" spans="1:36" x14ac:dyDescent="0.2">
      <c r="A1953" s="5">
        <v>1961</v>
      </c>
      <c r="B1953" s="46">
        <v>331010254140</v>
      </c>
      <c r="C1953" s="47">
        <v>650225400232</v>
      </c>
      <c r="D1953" s="50" t="s">
        <v>3541</v>
      </c>
      <c r="E1953" s="50" t="s">
        <v>3542</v>
      </c>
      <c r="F1953" s="50" t="s">
        <v>65</v>
      </c>
      <c r="G1953" s="49">
        <v>62</v>
      </c>
      <c r="H1953" s="49" t="s">
        <v>198</v>
      </c>
      <c r="I1953" s="50">
        <v>7507664</v>
      </c>
      <c r="J1953" s="50">
        <v>123036</v>
      </c>
      <c r="K1953" s="51"/>
      <c r="L1953" s="109"/>
      <c r="M1953" s="109">
        <v>46</v>
      </c>
      <c r="N1953" s="109"/>
      <c r="O1953" s="23">
        <v>1</v>
      </c>
      <c r="P1953" s="23">
        <v>1</v>
      </c>
      <c r="Q1953" s="19">
        <f t="shared" si="485"/>
        <v>-46</v>
      </c>
      <c r="R1953" s="19">
        <f t="shared" si="486"/>
        <v>-46</v>
      </c>
      <c r="S1953" s="5">
        <f t="shared" si="489"/>
        <v>0</v>
      </c>
      <c r="T1953" s="5">
        <f t="shared" si="490"/>
        <v>0</v>
      </c>
      <c r="U1953" s="5">
        <f t="shared" si="488"/>
        <v>0</v>
      </c>
      <c r="V1953" s="24">
        <v>0</v>
      </c>
      <c r="W1953" s="12">
        <f t="shared" si="496"/>
        <v>-5848.44</v>
      </c>
      <c r="X1953" s="12">
        <f t="shared" si="497"/>
        <v>-7612.5400000000009</v>
      </c>
      <c r="Y1953" s="12">
        <f t="shared" si="491"/>
        <v>-13460.98</v>
      </c>
      <c r="Z1953" s="52"/>
      <c r="AA1953" s="25">
        <f>Q1953-R1953</f>
        <v>0</v>
      </c>
      <c r="AB1953" s="25"/>
      <c r="AC1953" s="25"/>
      <c r="AD1953" s="25"/>
      <c r="AE1953" s="24"/>
      <c r="AF1953" s="24"/>
      <c r="AG1953" s="109"/>
      <c r="AH1953" s="22" t="s">
        <v>142</v>
      </c>
      <c r="AI1953" s="26"/>
      <c r="AJ1953" s="22" t="s">
        <v>2999</v>
      </c>
    </row>
    <row r="1954" spans="1:36" x14ac:dyDescent="0.2">
      <c r="A1954" s="5">
        <v>1962</v>
      </c>
      <c r="B1954" s="46">
        <v>331012125845</v>
      </c>
      <c r="C1954" s="47">
        <v>730520400530</v>
      </c>
      <c r="D1954" s="50" t="s">
        <v>3543</v>
      </c>
      <c r="E1954" s="50" t="s">
        <v>3544</v>
      </c>
      <c r="F1954" s="50" t="s">
        <v>123</v>
      </c>
      <c r="G1954" s="49">
        <v>97</v>
      </c>
      <c r="H1954" s="49"/>
      <c r="I1954" s="50">
        <v>13757566</v>
      </c>
      <c r="J1954" s="50">
        <v>57906188</v>
      </c>
      <c r="K1954" s="51"/>
      <c r="L1954" s="109"/>
      <c r="M1954" s="109">
        <v>691</v>
      </c>
      <c r="N1954" s="109"/>
      <c r="O1954" s="23">
        <v>1</v>
      </c>
      <c r="P1954" s="31">
        <v>0</v>
      </c>
      <c r="Q1954" s="19">
        <f t="shared" si="485"/>
        <v>-691</v>
      </c>
      <c r="R1954" s="19">
        <f t="shared" si="486"/>
        <v>0</v>
      </c>
      <c r="S1954" s="5">
        <f t="shared" si="489"/>
        <v>0</v>
      </c>
      <c r="T1954" s="5">
        <f t="shared" si="490"/>
        <v>0</v>
      </c>
      <c r="U1954" s="5">
        <f t="shared" si="488"/>
        <v>0</v>
      </c>
      <c r="V1954" s="24">
        <v>0</v>
      </c>
      <c r="W1954" s="12">
        <f t="shared" si="496"/>
        <v>-87853.74</v>
      </c>
      <c r="X1954" s="12">
        <f t="shared" si="497"/>
        <v>0</v>
      </c>
      <c r="Y1954" s="12">
        <f t="shared" si="491"/>
        <v>-87853.74</v>
      </c>
      <c r="Z1954" s="52"/>
      <c r="AA1954" s="25">
        <f t="shared" si="487"/>
        <v>-691</v>
      </c>
      <c r="AB1954" s="25"/>
      <c r="AC1954" s="25"/>
      <c r="AD1954" s="25"/>
      <c r="AE1954" s="24">
        <v>1</v>
      </c>
      <c r="AF1954" s="24"/>
      <c r="AG1954" s="109"/>
      <c r="AH1954" s="22" t="s">
        <v>142</v>
      </c>
      <c r="AI1954" s="26"/>
      <c r="AJ1954" s="22" t="s">
        <v>2999</v>
      </c>
    </row>
    <row r="1955" spans="1:36" x14ac:dyDescent="0.2">
      <c r="A1955" s="5">
        <v>1963</v>
      </c>
      <c r="B1955" s="46">
        <v>331010162508</v>
      </c>
      <c r="C1955" s="47">
        <v>500403300075</v>
      </c>
      <c r="D1955" s="50" t="s">
        <v>3545</v>
      </c>
      <c r="E1955" s="50" t="s">
        <v>3546</v>
      </c>
      <c r="F1955" s="50" t="s">
        <v>3547</v>
      </c>
      <c r="G1955" s="49">
        <v>4</v>
      </c>
      <c r="H1955" s="49">
        <v>2</v>
      </c>
      <c r="I1955" s="109">
        <v>31592945</v>
      </c>
      <c r="J1955" s="50">
        <v>58172821</v>
      </c>
      <c r="K1955" s="51"/>
      <c r="L1955" s="109"/>
      <c r="M1955" s="22">
        <v>19</v>
      </c>
      <c r="N1955" s="22"/>
      <c r="O1955" s="23">
        <v>1</v>
      </c>
      <c r="P1955" s="23">
        <v>0</v>
      </c>
      <c r="Q1955" s="19">
        <f t="shared" si="485"/>
        <v>-19</v>
      </c>
      <c r="R1955" s="19">
        <f t="shared" si="486"/>
        <v>0</v>
      </c>
      <c r="S1955" s="5">
        <f t="shared" si="489"/>
        <v>0</v>
      </c>
      <c r="T1955" s="5">
        <f t="shared" si="490"/>
        <v>0</v>
      </c>
      <c r="U1955" s="5">
        <f t="shared" si="488"/>
        <v>0</v>
      </c>
      <c r="V1955" s="24">
        <v>0</v>
      </c>
      <c r="W1955" s="12">
        <f t="shared" si="496"/>
        <v>-2415.66</v>
      </c>
      <c r="X1955" s="12">
        <f t="shared" si="497"/>
        <v>0</v>
      </c>
      <c r="Y1955" s="12">
        <f t="shared" si="491"/>
        <v>-2415.66</v>
      </c>
      <c r="Z1955" s="52"/>
      <c r="AA1955" s="25">
        <f t="shared" si="487"/>
        <v>-19</v>
      </c>
      <c r="AB1955" s="25"/>
      <c r="AC1955" s="25"/>
      <c r="AD1955" s="25"/>
      <c r="AE1955" s="24"/>
      <c r="AF1955" s="24"/>
      <c r="AG1955" s="109"/>
      <c r="AH1955" s="22" t="s">
        <v>142</v>
      </c>
      <c r="AI1955" s="26"/>
      <c r="AJ1955" s="22" t="s">
        <v>2999</v>
      </c>
    </row>
    <row r="1956" spans="1:36" x14ac:dyDescent="0.2">
      <c r="A1956" s="5">
        <v>1964</v>
      </c>
      <c r="B1956" s="46">
        <v>331010664176</v>
      </c>
      <c r="C1956" s="47">
        <v>581125300834</v>
      </c>
      <c r="D1956" s="50" t="s">
        <v>3548</v>
      </c>
      <c r="E1956" s="50" t="s">
        <v>3057</v>
      </c>
      <c r="F1956" s="129" t="s">
        <v>1560</v>
      </c>
      <c r="G1956" s="147">
        <v>28</v>
      </c>
      <c r="H1956" s="147" t="s">
        <v>198</v>
      </c>
      <c r="I1956" s="50">
        <v>30284140</v>
      </c>
      <c r="J1956" s="50">
        <v>57906191</v>
      </c>
      <c r="K1956" s="51"/>
      <c r="L1956" s="109"/>
      <c r="M1956" s="109">
        <v>35</v>
      </c>
      <c r="N1956" s="109"/>
      <c r="O1956" s="23">
        <v>1</v>
      </c>
      <c r="P1956" s="23">
        <v>1</v>
      </c>
      <c r="Q1956" s="19">
        <f t="shared" si="485"/>
        <v>-35</v>
      </c>
      <c r="R1956" s="19">
        <f t="shared" si="486"/>
        <v>-35</v>
      </c>
      <c r="S1956" s="5">
        <f t="shared" si="489"/>
        <v>0</v>
      </c>
      <c r="T1956" s="5">
        <f t="shared" si="490"/>
        <v>0</v>
      </c>
      <c r="U1956" s="5">
        <f t="shared" si="488"/>
        <v>0</v>
      </c>
      <c r="V1956" s="24">
        <v>0</v>
      </c>
      <c r="W1956" s="12">
        <f t="shared" si="496"/>
        <v>-4449.8999999999996</v>
      </c>
      <c r="X1956" s="12">
        <f t="shared" si="497"/>
        <v>-5792.1500000000005</v>
      </c>
      <c r="Y1956" s="12">
        <f t="shared" si="491"/>
        <v>-10242.049999999999</v>
      </c>
      <c r="Z1956" s="52"/>
      <c r="AA1956" s="25">
        <f t="shared" si="487"/>
        <v>0</v>
      </c>
      <c r="AB1956" s="25"/>
      <c r="AC1956" s="25"/>
      <c r="AD1956" s="25"/>
      <c r="AE1956" s="24"/>
      <c r="AF1956" s="24"/>
      <c r="AG1956" s="109"/>
      <c r="AH1956" s="22" t="s">
        <v>142</v>
      </c>
      <c r="AI1956" s="26"/>
      <c r="AJ1956" s="22" t="s">
        <v>2999</v>
      </c>
    </row>
    <row r="1957" spans="1:36" x14ac:dyDescent="0.2">
      <c r="A1957" s="5">
        <v>1965</v>
      </c>
      <c r="B1957" s="46">
        <v>330120617741</v>
      </c>
      <c r="C1957" s="47">
        <v>810410038240</v>
      </c>
      <c r="D1957" s="109" t="s">
        <v>3549</v>
      </c>
      <c r="E1957" s="50" t="s">
        <v>3550</v>
      </c>
      <c r="F1957" s="50" t="s">
        <v>3008</v>
      </c>
      <c r="G1957" s="49">
        <v>98</v>
      </c>
      <c r="H1957" s="49">
        <v>16</v>
      </c>
      <c r="I1957" s="50">
        <v>9466999</v>
      </c>
      <c r="J1957" s="50">
        <v>58173163</v>
      </c>
      <c r="K1957" s="51"/>
      <c r="L1957" s="109"/>
      <c r="M1957" s="109">
        <v>582</v>
      </c>
      <c r="N1957" s="109"/>
      <c r="O1957" s="23">
        <v>1</v>
      </c>
      <c r="P1957" s="23">
        <v>1</v>
      </c>
      <c r="Q1957" s="19">
        <f t="shared" si="485"/>
        <v>-582</v>
      </c>
      <c r="R1957" s="19">
        <f t="shared" si="486"/>
        <v>-582</v>
      </c>
      <c r="S1957" s="5">
        <f t="shared" si="489"/>
        <v>0</v>
      </c>
      <c r="T1957" s="5">
        <f t="shared" si="490"/>
        <v>0</v>
      </c>
      <c r="U1957" s="5">
        <f t="shared" si="488"/>
        <v>0</v>
      </c>
      <c r="V1957" s="24">
        <v>0</v>
      </c>
      <c r="W1957" s="12">
        <f t="shared" si="496"/>
        <v>-73995.48</v>
      </c>
      <c r="X1957" s="12">
        <f t="shared" si="497"/>
        <v>-96315.180000000008</v>
      </c>
      <c r="Y1957" s="12">
        <f t="shared" si="491"/>
        <v>-170310.66</v>
      </c>
      <c r="Z1957" s="52"/>
      <c r="AA1957" s="25">
        <f t="shared" si="487"/>
        <v>0</v>
      </c>
      <c r="AB1957" s="25"/>
      <c r="AC1957" s="25"/>
      <c r="AD1957" s="25"/>
      <c r="AE1957" s="24">
        <v>1</v>
      </c>
      <c r="AF1957" s="24"/>
      <c r="AG1957" s="109"/>
      <c r="AH1957" s="22" t="s">
        <v>142</v>
      </c>
      <c r="AI1957" s="26"/>
      <c r="AJ1957" s="22" t="s">
        <v>2999</v>
      </c>
    </row>
    <row r="1958" spans="1:36" x14ac:dyDescent="0.2">
      <c r="A1958" s="5">
        <v>1966</v>
      </c>
      <c r="B1958" s="46">
        <v>331012278263</v>
      </c>
      <c r="C1958" s="47">
        <v>770813400184</v>
      </c>
      <c r="D1958" s="52" t="s">
        <v>3551</v>
      </c>
      <c r="E1958" s="50" t="s">
        <v>3552</v>
      </c>
      <c r="F1958" s="50" t="s">
        <v>1560</v>
      </c>
      <c r="G1958" s="49">
        <v>30</v>
      </c>
      <c r="H1958" s="49">
        <v>1</v>
      </c>
      <c r="I1958" s="50">
        <v>17061289</v>
      </c>
      <c r="J1958" s="50">
        <v>92351</v>
      </c>
      <c r="K1958" s="51"/>
      <c r="L1958" s="109"/>
      <c r="M1958" s="109">
        <v>117</v>
      </c>
      <c r="N1958" s="109"/>
      <c r="O1958" s="23">
        <v>1</v>
      </c>
      <c r="P1958" s="23">
        <v>1</v>
      </c>
      <c r="Q1958" s="19">
        <f t="shared" si="485"/>
        <v>-117</v>
      </c>
      <c r="R1958" s="19">
        <f t="shared" si="486"/>
        <v>-117</v>
      </c>
      <c r="S1958" s="5">
        <f t="shared" si="489"/>
        <v>0</v>
      </c>
      <c r="T1958" s="5">
        <f t="shared" si="490"/>
        <v>0</v>
      </c>
      <c r="U1958" s="5">
        <f t="shared" si="488"/>
        <v>0</v>
      </c>
      <c r="V1958" s="24">
        <v>0</v>
      </c>
      <c r="W1958" s="12">
        <f t="shared" si="496"/>
        <v>-14875.38</v>
      </c>
      <c r="X1958" s="12">
        <f t="shared" si="497"/>
        <v>-19362.330000000002</v>
      </c>
      <c r="Y1958" s="12">
        <f t="shared" si="491"/>
        <v>-34237.71</v>
      </c>
      <c r="Z1958" s="52"/>
      <c r="AA1958" s="25">
        <f t="shared" si="487"/>
        <v>0</v>
      </c>
      <c r="AB1958" s="25"/>
      <c r="AC1958" s="25"/>
      <c r="AD1958" s="25"/>
      <c r="AE1958" s="24">
        <v>1</v>
      </c>
      <c r="AF1958" s="24"/>
      <c r="AG1958" s="109"/>
      <c r="AH1958" s="22" t="s">
        <v>142</v>
      </c>
      <c r="AI1958" s="26"/>
      <c r="AJ1958" s="22" t="s">
        <v>2999</v>
      </c>
    </row>
    <row r="1959" spans="1:36" x14ac:dyDescent="0.2">
      <c r="A1959" s="5">
        <v>1967</v>
      </c>
      <c r="B1959" s="46">
        <v>330120215046</v>
      </c>
      <c r="C1959" s="47">
        <v>840226302505</v>
      </c>
      <c r="D1959" s="52" t="s">
        <v>3553</v>
      </c>
      <c r="E1959" s="50" t="s">
        <v>3554</v>
      </c>
      <c r="F1959" s="50" t="s">
        <v>3029</v>
      </c>
      <c r="G1959" s="49">
        <v>17</v>
      </c>
      <c r="H1959" s="49">
        <v>84</v>
      </c>
      <c r="I1959" s="50">
        <v>4467953</v>
      </c>
      <c r="J1959" s="50">
        <v>24003</v>
      </c>
      <c r="K1959" s="51"/>
      <c r="L1959" s="109"/>
      <c r="M1959" s="109">
        <v>520</v>
      </c>
      <c r="N1959" s="109"/>
      <c r="O1959" s="23">
        <v>1</v>
      </c>
      <c r="P1959" s="23">
        <v>1</v>
      </c>
      <c r="Q1959" s="19">
        <f t="shared" si="485"/>
        <v>-520</v>
      </c>
      <c r="R1959" s="19">
        <f t="shared" si="486"/>
        <v>-520</v>
      </c>
      <c r="S1959" s="5">
        <f t="shared" si="489"/>
        <v>0</v>
      </c>
      <c r="T1959" s="5">
        <f t="shared" si="490"/>
        <v>0</v>
      </c>
      <c r="U1959" s="5">
        <f t="shared" si="488"/>
        <v>0</v>
      </c>
      <c r="V1959" s="24">
        <v>0</v>
      </c>
      <c r="W1959" s="12">
        <f t="shared" si="496"/>
        <v>-66112.800000000003</v>
      </c>
      <c r="X1959" s="12">
        <f t="shared" si="497"/>
        <v>-86054.8</v>
      </c>
      <c r="Y1959" s="12">
        <f t="shared" si="491"/>
        <v>-152167.6</v>
      </c>
      <c r="Z1959" s="67"/>
      <c r="AA1959" s="25">
        <f t="shared" si="487"/>
        <v>0</v>
      </c>
      <c r="AB1959" s="25"/>
      <c r="AC1959" s="25"/>
      <c r="AD1959" s="25"/>
      <c r="AE1959" s="24">
        <v>1</v>
      </c>
      <c r="AF1959" s="24"/>
      <c r="AG1959" s="109"/>
      <c r="AH1959" s="22" t="s">
        <v>142</v>
      </c>
      <c r="AI1959" s="26"/>
      <c r="AJ1959" s="22" t="s">
        <v>2999</v>
      </c>
    </row>
    <row r="1960" spans="1:36" x14ac:dyDescent="0.2">
      <c r="A1960" s="5">
        <v>1968</v>
      </c>
      <c r="B1960" s="46">
        <v>331010617922</v>
      </c>
      <c r="C1960" s="47">
        <v>40140007334</v>
      </c>
      <c r="D1960" s="52" t="s">
        <v>3555</v>
      </c>
      <c r="E1960" s="50" t="s">
        <v>3556</v>
      </c>
      <c r="F1960" s="50" t="s">
        <v>1560</v>
      </c>
      <c r="G1960" s="49">
        <v>34</v>
      </c>
      <c r="H1960" s="49" t="s">
        <v>134</v>
      </c>
      <c r="I1960" s="50">
        <v>31717243</v>
      </c>
      <c r="J1960" s="50">
        <v>57906394</v>
      </c>
      <c r="K1960" s="51"/>
      <c r="L1960" s="109"/>
      <c r="M1960" s="22">
        <v>203</v>
      </c>
      <c r="N1960" s="22"/>
      <c r="O1960" s="23">
        <v>1</v>
      </c>
      <c r="P1960" s="23">
        <v>1</v>
      </c>
      <c r="Q1960" s="19">
        <f t="shared" si="485"/>
        <v>-203</v>
      </c>
      <c r="R1960" s="19">
        <f t="shared" si="486"/>
        <v>-203</v>
      </c>
      <c r="S1960" s="5">
        <f t="shared" si="489"/>
        <v>1</v>
      </c>
      <c r="T1960" s="5">
        <f t="shared" si="490"/>
        <v>273</v>
      </c>
      <c r="U1960" s="5">
        <f t="shared" si="488"/>
        <v>79887.990000000005</v>
      </c>
      <c r="V1960" s="24">
        <v>0</v>
      </c>
      <c r="W1960" s="12">
        <f t="shared" si="496"/>
        <v>-25809.420000000002</v>
      </c>
      <c r="X1960" s="12">
        <f t="shared" si="497"/>
        <v>-33594.47</v>
      </c>
      <c r="Y1960" s="12">
        <f t="shared" si="491"/>
        <v>-59403.89</v>
      </c>
      <c r="Z1960" s="67"/>
      <c r="AA1960" s="25">
        <f t="shared" si="487"/>
        <v>0</v>
      </c>
      <c r="AB1960" s="25"/>
      <c r="AC1960" s="25"/>
      <c r="AD1960" s="25"/>
      <c r="AE1960" s="24">
        <v>1</v>
      </c>
      <c r="AF1960" s="24"/>
      <c r="AG1960" s="109"/>
      <c r="AH1960" s="22" t="s">
        <v>609</v>
      </c>
      <c r="AI1960" s="26"/>
      <c r="AJ1960" s="22" t="s">
        <v>2999</v>
      </c>
    </row>
    <row r="1961" spans="1:36" x14ac:dyDescent="0.2">
      <c r="A1961" s="5">
        <v>1969</v>
      </c>
      <c r="B1961" s="46">
        <v>331010617922</v>
      </c>
      <c r="C1961" s="47">
        <v>40140007334</v>
      </c>
      <c r="D1961" s="52" t="s">
        <v>3555</v>
      </c>
      <c r="E1961" s="50" t="s">
        <v>3556</v>
      </c>
      <c r="F1961" s="50" t="s">
        <v>1560</v>
      </c>
      <c r="G1961" s="49">
        <v>34</v>
      </c>
      <c r="H1961" s="49" t="s">
        <v>134</v>
      </c>
      <c r="I1961" s="50">
        <v>322968</v>
      </c>
      <c r="J1961" s="50">
        <v>581755</v>
      </c>
      <c r="K1961" s="51"/>
      <c r="L1961" s="109"/>
      <c r="M1961" s="22">
        <v>110</v>
      </c>
      <c r="N1961" s="22"/>
      <c r="O1961" s="23">
        <v>1</v>
      </c>
      <c r="P1961" s="23">
        <v>1</v>
      </c>
      <c r="Q1961" s="19">
        <f t="shared" si="485"/>
        <v>-110</v>
      </c>
      <c r="R1961" s="19">
        <f t="shared" si="486"/>
        <v>-110</v>
      </c>
      <c r="S1961" s="5">
        <f t="shared" si="489"/>
        <v>1</v>
      </c>
      <c r="T1961" s="5">
        <f t="shared" si="490"/>
        <v>180</v>
      </c>
      <c r="U1961" s="5">
        <f t="shared" si="488"/>
        <v>52673.4</v>
      </c>
      <c r="V1961" s="24">
        <v>0</v>
      </c>
      <c r="W1961" s="12">
        <f t="shared" si="496"/>
        <v>-13985.4</v>
      </c>
      <c r="X1961" s="12">
        <f t="shared" si="497"/>
        <v>-18203.900000000001</v>
      </c>
      <c r="Y1961" s="12">
        <f t="shared" si="491"/>
        <v>-32189.300000000003</v>
      </c>
      <c r="Z1961" s="67"/>
      <c r="AA1961" s="25">
        <f t="shared" si="487"/>
        <v>0</v>
      </c>
      <c r="AB1961" s="25"/>
      <c r="AC1961" s="25"/>
      <c r="AD1961" s="25"/>
      <c r="AE1961" s="24">
        <v>1</v>
      </c>
      <c r="AF1961" s="24"/>
      <c r="AG1961" s="109"/>
      <c r="AH1961" s="22" t="s">
        <v>609</v>
      </c>
      <c r="AI1961" s="26"/>
      <c r="AJ1961" s="22" t="s">
        <v>2999</v>
      </c>
    </row>
    <row r="1962" spans="1:36" x14ac:dyDescent="0.2">
      <c r="A1962" s="5">
        <v>1970</v>
      </c>
      <c r="B1962" s="46">
        <v>331010617922</v>
      </c>
      <c r="C1962" s="47">
        <v>40140007334</v>
      </c>
      <c r="D1962" s="52" t="s">
        <v>3555</v>
      </c>
      <c r="E1962" s="50" t="s">
        <v>3556</v>
      </c>
      <c r="F1962" s="50" t="s">
        <v>1560</v>
      </c>
      <c r="G1962" s="49">
        <v>34</v>
      </c>
      <c r="H1962" s="49" t="s">
        <v>134</v>
      </c>
      <c r="I1962" s="129">
        <v>1549910</v>
      </c>
      <c r="J1962" s="129">
        <v>58175548</v>
      </c>
      <c r="K1962" s="51"/>
      <c r="L1962" s="109"/>
      <c r="M1962" s="22">
        <v>100</v>
      </c>
      <c r="N1962" s="22"/>
      <c r="O1962" s="23">
        <v>1</v>
      </c>
      <c r="P1962" s="23">
        <v>1</v>
      </c>
      <c r="Q1962" s="19">
        <f t="shared" si="485"/>
        <v>-100</v>
      </c>
      <c r="R1962" s="19">
        <f t="shared" si="486"/>
        <v>-100</v>
      </c>
      <c r="S1962" s="5">
        <f t="shared" si="489"/>
        <v>1</v>
      </c>
      <c r="T1962" s="5">
        <f t="shared" si="490"/>
        <v>170</v>
      </c>
      <c r="U1962" s="5">
        <f t="shared" si="488"/>
        <v>49747.1</v>
      </c>
      <c r="V1962" s="24">
        <v>0</v>
      </c>
      <c r="W1962" s="12">
        <f t="shared" si="496"/>
        <v>-12714</v>
      </c>
      <c r="X1962" s="12">
        <f t="shared" si="497"/>
        <v>-16549</v>
      </c>
      <c r="Y1962" s="12">
        <f t="shared" si="491"/>
        <v>-29263</v>
      </c>
      <c r="Z1962" s="67"/>
      <c r="AA1962" s="25">
        <f t="shared" si="487"/>
        <v>0</v>
      </c>
      <c r="AB1962" s="25"/>
      <c r="AC1962" s="25"/>
      <c r="AD1962" s="25"/>
      <c r="AE1962" s="24">
        <v>1</v>
      </c>
      <c r="AF1962" s="24"/>
      <c r="AG1962" s="109"/>
      <c r="AH1962" s="22" t="s">
        <v>609</v>
      </c>
      <c r="AI1962" s="26"/>
      <c r="AJ1962" s="22" t="s">
        <v>2999</v>
      </c>
    </row>
    <row r="1963" spans="1:36" x14ac:dyDescent="0.2">
      <c r="A1963" s="5">
        <v>1971</v>
      </c>
      <c r="B1963" s="46">
        <v>331010492432</v>
      </c>
      <c r="C1963" s="47">
        <v>670418302166</v>
      </c>
      <c r="D1963" s="50" t="s">
        <v>3557</v>
      </c>
      <c r="E1963" s="50" t="s">
        <v>3558</v>
      </c>
      <c r="F1963" s="50" t="s">
        <v>123</v>
      </c>
      <c r="G1963" s="49">
        <v>65</v>
      </c>
      <c r="H1963" s="49" t="s">
        <v>134</v>
      </c>
      <c r="I1963" s="50">
        <v>13787097</v>
      </c>
      <c r="J1963" s="50">
        <v>98740</v>
      </c>
      <c r="K1963" s="51"/>
      <c r="L1963" s="109"/>
      <c r="M1963" s="22">
        <v>969</v>
      </c>
      <c r="N1963" s="22"/>
      <c r="O1963" s="23">
        <v>1</v>
      </c>
      <c r="P1963" s="23">
        <v>1</v>
      </c>
      <c r="Q1963" s="19">
        <f t="shared" si="485"/>
        <v>-969</v>
      </c>
      <c r="R1963" s="19">
        <f t="shared" si="486"/>
        <v>-969</v>
      </c>
      <c r="S1963" s="5">
        <f t="shared" si="489"/>
        <v>1</v>
      </c>
      <c r="T1963" s="5">
        <f t="shared" si="490"/>
        <v>994</v>
      </c>
      <c r="U1963" s="5">
        <f t="shared" si="488"/>
        <v>290874.21999999997</v>
      </c>
      <c r="V1963" s="24">
        <v>0</v>
      </c>
      <c r="W1963" s="12">
        <f t="shared" si="496"/>
        <v>-123198.66</v>
      </c>
      <c r="X1963" s="12">
        <f t="shared" si="497"/>
        <v>-160359.81</v>
      </c>
      <c r="Y1963" s="12">
        <f t="shared" si="491"/>
        <v>-283558.46999999997</v>
      </c>
      <c r="Z1963" s="52"/>
      <c r="AA1963" s="25">
        <f t="shared" si="487"/>
        <v>0</v>
      </c>
      <c r="AB1963" s="25"/>
      <c r="AC1963" s="25"/>
      <c r="AD1963" s="25"/>
      <c r="AE1963" s="24">
        <v>1</v>
      </c>
      <c r="AF1963" s="24"/>
      <c r="AG1963" s="109"/>
      <c r="AH1963" s="22" t="s">
        <v>287</v>
      </c>
      <c r="AI1963" s="26"/>
      <c r="AJ1963" s="22" t="s">
        <v>2999</v>
      </c>
    </row>
    <row r="1964" spans="1:36" x14ac:dyDescent="0.2">
      <c r="A1964" s="5">
        <v>1972</v>
      </c>
      <c r="B1964" s="46">
        <v>331018871219</v>
      </c>
      <c r="C1964" s="47">
        <v>750226302368</v>
      </c>
      <c r="D1964" s="50" t="s">
        <v>3559</v>
      </c>
      <c r="E1964" s="50" t="s">
        <v>3560</v>
      </c>
      <c r="F1964" s="50" t="s">
        <v>1560</v>
      </c>
      <c r="G1964" s="49" t="s">
        <v>49</v>
      </c>
      <c r="H1964" s="49"/>
      <c r="I1964" s="50">
        <v>16054617</v>
      </c>
      <c r="J1964" s="50">
        <v>22247</v>
      </c>
      <c r="K1964" s="51"/>
      <c r="L1964" s="109"/>
      <c r="M1964" s="109">
        <v>1819</v>
      </c>
      <c r="N1964" s="109"/>
      <c r="O1964" s="23">
        <v>1</v>
      </c>
      <c r="P1964" s="23">
        <v>1</v>
      </c>
      <c r="Q1964" s="19">
        <f t="shared" si="485"/>
        <v>-1819</v>
      </c>
      <c r="R1964" s="19">
        <f t="shared" si="486"/>
        <v>-1819</v>
      </c>
      <c r="S1964" s="5">
        <f t="shared" si="489"/>
        <v>1</v>
      </c>
      <c r="T1964" s="5">
        <f t="shared" si="490"/>
        <v>1844</v>
      </c>
      <c r="U1964" s="5">
        <f t="shared" si="488"/>
        <v>539609.72</v>
      </c>
      <c r="V1964" s="24">
        <v>0</v>
      </c>
      <c r="W1964" s="12">
        <f t="shared" si="496"/>
        <v>-231267.66</v>
      </c>
      <c r="X1964" s="12">
        <f t="shared" si="497"/>
        <v>-301026.31</v>
      </c>
      <c r="Y1964" s="12">
        <f t="shared" si="491"/>
        <v>-532293.97</v>
      </c>
      <c r="Z1964" s="52"/>
      <c r="AA1964" s="25">
        <f t="shared" si="487"/>
        <v>0</v>
      </c>
      <c r="AB1964" s="25"/>
      <c r="AC1964" s="25"/>
      <c r="AD1964" s="25"/>
      <c r="AE1964" s="24">
        <v>1</v>
      </c>
      <c r="AF1964" s="24"/>
      <c r="AG1964" s="109"/>
      <c r="AH1964" s="22" t="s">
        <v>287</v>
      </c>
      <c r="AI1964" s="26"/>
      <c r="AJ1964" s="22" t="s">
        <v>2999</v>
      </c>
    </row>
    <row r="1965" spans="1:36" x14ac:dyDescent="0.2">
      <c r="A1965" s="5">
        <v>1973</v>
      </c>
      <c r="B1965" s="59">
        <v>331010329388</v>
      </c>
      <c r="C1965" s="17">
        <v>500218401074</v>
      </c>
      <c r="D1965" s="115" t="s">
        <v>3561</v>
      </c>
      <c r="E1965" s="52" t="s">
        <v>3562</v>
      </c>
      <c r="F1965" s="52" t="s">
        <v>1560</v>
      </c>
      <c r="G1965" s="58">
        <v>23</v>
      </c>
      <c r="H1965" s="58" t="s">
        <v>134</v>
      </c>
      <c r="I1965" s="50">
        <v>29145229</v>
      </c>
      <c r="J1965" s="50">
        <v>57915012</v>
      </c>
      <c r="K1965" s="51"/>
      <c r="L1965" s="109"/>
      <c r="M1965" s="22">
        <v>64</v>
      </c>
      <c r="N1965" s="22"/>
      <c r="O1965" s="23">
        <v>1</v>
      </c>
      <c r="P1965" s="23">
        <v>0</v>
      </c>
      <c r="Q1965" s="19">
        <f t="shared" si="485"/>
        <v>-64</v>
      </c>
      <c r="R1965" s="19">
        <f t="shared" si="486"/>
        <v>0</v>
      </c>
      <c r="S1965" s="5">
        <f t="shared" si="489"/>
        <v>0</v>
      </c>
      <c r="T1965" s="5">
        <f t="shared" si="490"/>
        <v>0</v>
      </c>
      <c r="U1965" s="5">
        <f t="shared" si="488"/>
        <v>0</v>
      </c>
      <c r="V1965" s="24">
        <v>0</v>
      </c>
      <c r="W1965" s="12">
        <f t="shared" si="496"/>
        <v>-8136.96</v>
      </c>
      <c r="X1965" s="12">
        <f t="shared" si="497"/>
        <v>0</v>
      </c>
      <c r="Y1965" s="12">
        <f t="shared" si="491"/>
        <v>-8136.96</v>
      </c>
      <c r="Z1965" s="52"/>
      <c r="AA1965" s="25">
        <f t="shared" si="487"/>
        <v>-64</v>
      </c>
      <c r="AB1965" s="25"/>
      <c r="AC1965" s="25"/>
      <c r="AD1965" s="25"/>
      <c r="AE1965" s="24">
        <v>1</v>
      </c>
      <c r="AF1965" s="24"/>
      <c r="AG1965" s="109"/>
      <c r="AH1965" s="22" t="s">
        <v>142</v>
      </c>
      <c r="AI1965" s="26"/>
      <c r="AJ1965" s="22" t="s">
        <v>2999</v>
      </c>
    </row>
    <row r="1966" spans="1:36" x14ac:dyDescent="0.2">
      <c r="A1966" s="5">
        <v>1974</v>
      </c>
      <c r="B1966" s="59">
        <v>330120198845</v>
      </c>
      <c r="C1966" s="17">
        <v>860305402503</v>
      </c>
      <c r="D1966" s="52" t="s">
        <v>3563</v>
      </c>
      <c r="E1966" s="52" t="s">
        <v>3564</v>
      </c>
      <c r="F1966" s="52" t="s">
        <v>494</v>
      </c>
      <c r="G1966" s="58">
        <v>2</v>
      </c>
      <c r="H1966" s="58">
        <v>4</v>
      </c>
      <c r="I1966" s="109">
        <v>29111101</v>
      </c>
      <c r="J1966" s="50">
        <v>58173255</v>
      </c>
      <c r="K1966" s="51"/>
      <c r="L1966" s="109"/>
      <c r="M1966" s="109">
        <v>17</v>
      </c>
      <c r="N1966" s="109"/>
      <c r="O1966" s="23">
        <v>1</v>
      </c>
      <c r="P1966" s="31">
        <v>0</v>
      </c>
      <c r="Q1966" s="19">
        <f t="shared" si="485"/>
        <v>-17</v>
      </c>
      <c r="R1966" s="19">
        <f t="shared" si="486"/>
        <v>0</v>
      </c>
      <c r="S1966" s="5">
        <f t="shared" si="489"/>
        <v>0</v>
      </c>
      <c r="T1966" s="5">
        <f t="shared" si="490"/>
        <v>0</v>
      </c>
      <c r="U1966" s="5">
        <f t="shared" si="488"/>
        <v>0</v>
      </c>
      <c r="V1966" s="24">
        <v>0</v>
      </c>
      <c r="W1966" s="12">
        <f t="shared" si="496"/>
        <v>-2161.38</v>
      </c>
      <c r="X1966" s="12">
        <f t="shared" si="497"/>
        <v>0</v>
      </c>
      <c r="Y1966" s="12">
        <f t="shared" si="491"/>
        <v>-2161.38</v>
      </c>
      <c r="Z1966" s="52"/>
      <c r="AA1966" s="25">
        <f t="shared" si="487"/>
        <v>-17</v>
      </c>
      <c r="AB1966" s="25"/>
      <c r="AC1966" s="25"/>
      <c r="AD1966" s="25"/>
      <c r="AE1966" s="24">
        <v>1</v>
      </c>
      <c r="AF1966" s="24"/>
      <c r="AG1966" s="109"/>
      <c r="AH1966" s="22" t="s">
        <v>142</v>
      </c>
      <c r="AI1966" s="26"/>
      <c r="AJ1966" s="22" t="s">
        <v>2999</v>
      </c>
    </row>
    <row r="1967" spans="1:36" x14ac:dyDescent="0.2">
      <c r="A1967" s="5">
        <v>1975</v>
      </c>
      <c r="B1967" s="59"/>
      <c r="C1967" s="17">
        <v>590101140281</v>
      </c>
      <c r="D1967" s="115" t="s">
        <v>3565</v>
      </c>
      <c r="E1967" s="137" t="s">
        <v>3566</v>
      </c>
      <c r="F1967" s="137" t="s">
        <v>3567</v>
      </c>
      <c r="G1967" s="58">
        <v>30</v>
      </c>
      <c r="H1967" s="58">
        <v>64</v>
      </c>
      <c r="I1967" s="50">
        <v>97899496</v>
      </c>
      <c r="J1967" s="50">
        <v>58173165</v>
      </c>
      <c r="K1967" s="51"/>
      <c r="L1967" s="109"/>
      <c r="M1967" s="22">
        <v>600</v>
      </c>
      <c r="N1967" s="22"/>
      <c r="O1967" s="23">
        <v>1</v>
      </c>
      <c r="P1967" s="23">
        <v>1</v>
      </c>
      <c r="Q1967" s="19">
        <f t="shared" si="485"/>
        <v>-600</v>
      </c>
      <c r="R1967" s="19">
        <f t="shared" si="486"/>
        <v>-600</v>
      </c>
      <c r="S1967" s="5">
        <f t="shared" si="489"/>
        <v>0</v>
      </c>
      <c r="T1967" s="5">
        <f t="shared" si="490"/>
        <v>0</v>
      </c>
      <c r="U1967" s="5">
        <f t="shared" si="488"/>
        <v>0</v>
      </c>
      <c r="V1967" s="24">
        <v>0</v>
      </c>
      <c r="W1967" s="12">
        <f t="shared" si="496"/>
        <v>-76284</v>
      </c>
      <c r="X1967" s="12">
        <f t="shared" si="497"/>
        <v>-99294</v>
      </c>
      <c r="Y1967" s="12">
        <f t="shared" si="491"/>
        <v>-175578</v>
      </c>
      <c r="Z1967" s="52"/>
      <c r="AA1967" s="25">
        <f t="shared" si="487"/>
        <v>0</v>
      </c>
      <c r="AB1967" s="25"/>
      <c r="AC1967" s="25"/>
      <c r="AD1967" s="25"/>
      <c r="AE1967" s="24"/>
      <c r="AF1967" s="24"/>
      <c r="AG1967" s="109"/>
      <c r="AH1967" s="22" t="s">
        <v>142</v>
      </c>
      <c r="AI1967" s="26"/>
      <c r="AJ1967" s="22" t="s">
        <v>2999</v>
      </c>
    </row>
    <row r="1968" spans="1:36" x14ac:dyDescent="0.2">
      <c r="A1968" s="5">
        <v>1976</v>
      </c>
      <c r="B1968" s="59">
        <v>331017875964</v>
      </c>
      <c r="C1968" s="17">
        <v>780310401030</v>
      </c>
      <c r="D1968" s="52" t="s">
        <v>3568</v>
      </c>
      <c r="E1968" s="52" t="s">
        <v>3569</v>
      </c>
      <c r="F1968" s="52" t="s">
        <v>1560</v>
      </c>
      <c r="G1968" s="58">
        <v>30</v>
      </c>
      <c r="H1968" s="58">
        <v>83</v>
      </c>
      <c r="I1968" s="50">
        <v>17096832</v>
      </c>
      <c r="J1968" s="50">
        <v>47494</v>
      </c>
      <c r="K1968" s="51"/>
      <c r="L1968" s="109"/>
      <c r="M1968" s="22">
        <v>27</v>
      </c>
      <c r="N1968" s="22"/>
      <c r="O1968" s="23">
        <v>1</v>
      </c>
      <c r="P1968" s="23">
        <v>1</v>
      </c>
      <c r="Q1968" s="19">
        <f t="shared" si="485"/>
        <v>-27</v>
      </c>
      <c r="R1968" s="19">
        <f t="shared" si="486"/>
        <v>-27</v>
      </c>
      <c r="S1968" s="5">
        <f t="shared" si="489"/>
        <v>0</v>
      </c>
      <c r="T1968" s="5">
        <f t="shared" si="490"/>
        <v>0</v>
      </c>
      <c r="U1968" s="5">
        <f t="shared" si="488"/>
        <v>0</v>
      </c>
      <c r="V1968" s="24">
        <v>0</v>
      </c>
      <c r="W1968" s="12">
        <f t="shared" si="496"/>
        <v>-3432.78</v>
      </c>
      <c r="X1968" s="12">
        <f t="shared" si="497"/>
        <v>-4468.2300000000005</v>
      </c>
      <c r="Y1968" s="12">
        <f t="shared" si="491"/>
        <v>-7901.01</v>
      </c>
      <c r="Z1968" s="52"/>
      <c r="AA1968" s="25">
        <f t="shared" si="487"/>
        <v>0</v>
      </c>
      <c r="AB1968" s="25"/>
      <c r="AC1968" s="25"/>
      <c r="AD1968" s="25"/>
      <c r="AE1968" s="24">
        <v>1</v>
      </c>
      <c r="AF1968" s="24"/>
      <c r="AG1968" s="109"/>
      <c r="AH1968" s="22" t="s">
        <v>735</v>
      </c>
      <c r="AI1968" s="26"/>
      <c r="AJ1968" s="22" t="s">
        <v>2999</v>
      </c>
    </row>
    <row r="1969" spans="1:36" x14ac:dyDescent="0.2">
      <c r="A1969" s="5">
        <v>1977</v>
      </c>
      <c r="B1969" s="59">
        <v>331010211477</v>
      </c>
      <c r="C1969" s="17">
        <v>72042200912</v>
      </c>
      <c r="D1969" s="52" t="s">
        <v>3570</v>
      </c>
      <c r="E1969" s="52" t="s">
        <v>3571</v>
      </c>
      <c r="F1969" s="52" t="s">
        <v>1560</v>
      </c>
      <c r="G1969" s="58">
        <v>30</v>
      </c>
      <c r="H1969" s="58">
        <v>24</v>
      </c>
      <c r="I1969" s="50">
        <v>12871453</v>
      </c>
      <c r="J1969" s="50">
        <v>17333232</v>
      </c>
      <c r="K1969" s="51"/>
      <c r="L1969" s="109"/>
      <c r="M1969" s="22">
        <v>65</v>
      </c>
      <c r="N1969" s="22"/>
      <c r="O1969" s="23">
        <v>1</v>
      </c>
      <c r="P1969" s="23">
        <v>1</v>
      </c>
      <c r="Q1969" s="19">
        <f t="shared" si="485"/>
        <v>-65</v>
      </c>
      <c r="R1969" s="19">
        <f t="shared" si="486"/>
        <v>-65</v>
      </c>
      <c r="S1969" s="5">
        <f t="shared" si="489"/>
        <v>0</v>
      </c>
      <c r="T1969" s="5">
        <f t="shared" si="490"/>
        <v>0</v>
      </c>
      <c r="U1969" s="5">
        <f t="shared" si="488"/>
        <v>0</v>
      </c>
      <c r="V1969" s="24">
        <v>0</v>
      </c>
      <c r="W1969" s="12">
        <f t="shared" si="496"/>
        <v>-8264.1</v>
      </c>
      <c r="X1969" s="12">
        <f t="shared" si="497"/>
        <v>-10756.85</v>
      </c>
      <c r="Y1969" s="12">
        <f t="shared" si="491"/>
        <v>-19020.95</v>
      </c>
      <c r="Z1969" s="52"/>
      <c r="AA1969" s="25">
        <f t="shared" si="487"/>
        <v>0</v>
      </c>
      <c r="AB1969" s="25"/>
      <c r="AC1969" s="25"/>
      <c r="AD1969" s="25"/>
      <c r="AE1969" s="24">
        <v>1</v>
      </c>
      <c r="AF1969" s="24"/>
      <c r="AG1969" s="109"/>
      <c r="AH1969" s="22" t="s">
        <v>142</v>
      </c>
      <c r="AI1969" s="26"/>
      <c r="AJ1969" s="22" t="s">
        <v>2999</v>
      </c>
    </row>
    <row r="1970" spans="1:36" x14ac:dyDescent="0.2">
      <c r="A1970" s="5">
        <v>1978</v>
      </c>
      <c r="B1970" s="59"/>
      <c r="C1970" s="17">
        <v>600627401207</v>
      </c>
      <c r="D1970" s="52" t="s">
        <v>3572</v>
      </c>
      <c r="E1970" s="52" t="s">
        <v>3573</v>
      </c>
      <c r="F1970" s="52" t="s">
        <v>3029</v>
      </c>
      <c r="G1970" s="58">
        <v>21</v>
      </c>
      <c r="H1970" s="58"/>
      <c r="I1970" s="50">
        <v>16601067</v>
      </c>
      <c r="J1970" s="50">
        <v>47993</v>
      </c>
      <c r="K1970" s="51"/>
      <c r="L1970" s="109"/>
      <c r="M1970" s="109">
        <v>141</v>
      </c>
      <c r="N1970" s="109"/>
      <c r="O1970" s="23">
        <v>1</v>
      </c>
      <c r="P1970" s="23">
        <v>1</v>
      </c>
      <c r="Q1970" s="19">
        <f t="shared" si="485"/>
        <v>-141</v>
      </c>
      <c r="R1970" s="19">
        <f t="shared" si="486"/>
        <v>-141</v>
      </c>
      <c r="S1970" s="5">
        <f t="shared" si="489"/>
        <v>0</v>
      </c>
      <c r="T1970" s="5">
        <f t="shared" si="490"/>
        <v>0</v>
      </c>
      <c r="U1970" s="5">
        <f t="shared" si="488"/>
        <v>0</v>
      </c>
      <c r="V1970" s="24">
        <v>0</v>
      </c>
      <c r="W1970" s="12">
        <f t="shared" si="496"/>
        <v>-17926.740000000002</v>
      </c>
      <c r="X1970" s="12">
        <f t="shared" si="497"/>
        <v>-23334.09</v>
      </c>
      <c r="Y1970" s="12">
        <f t="shared" si="491"/>
        <v>-41260.83</v>
      </c>
      <c r="Z1970" s="52"/>
      <c r="AA1970" s="25">
        <f t="shared" si="487"/>
        <v>0</v>
      </c>
      <c r="AB1970" s="25"/>
      <c r="AC1970" s="25"/>
      <c r="AD1970" s="25"/>
      <c r="AE1970" s="24">
        <v>1</v>
      </c>
      <c r="AF1970" s="24"/>
      <c r="AG1970" s="109"/>
      <c r="AH1970" s="22" t="s">
        <v>142</v>
      </c>
      <c r="AI1970" s="26"/>
      <c r="AJ1970" s="22" t="s">
        <v>2999</v>
      </c>
    </row>
    <row r="1971" spans="1:36" x14ac:dyDescent="0.2">
      <c r="A1971" s="5">
        <v>1979</v>
      </c>
      <c r="B1971" s="59">
        <v>331017862797</v>
      </c>
      <c r="C1971" s="17">
        <v>751015402548</v>
      </c>
      <c r="D1971" s="52" t="s">
        <v>3574</v>
      </c>
      <c r="E1971" s="52" t="s">
        <v>3575</v>
      </c>
      <c r="F1971" s="52" t="s">
        <v>3005</v>
      </c>
      <c r="G1971" s="58">
        <v>41</v>
      </c>
      <c r="H1971" s="58">
        <v>1</v>
      </c>
      <c r="I1971" s="50">
        <v>30621988</v>
      </c>
      <c r="J1971" s="50">
        <v>58173474</v>
      </c>
      <c r="K1971" s="51"/>
      <c r="L1971" s="109"/>
      <c r="M1971" s="22">
        <v>23</v>
      </c>
      <c r="N1971" s="22"/>
      <c r="O1971" s="23">
        <v>1</v>
      </c>
      <c r="P1971" s="23">
        <v>0</v>
      </c>
      <c r="Q1971" s="19">
        <f t="shared" si="485"/>
        <v>-23</v>
      </c>
      <c r="R1971" s="19">
        <f t="shared" si="486"/>
        <v>0</v>
      </c>
      <c r="S1971" s="5">
        <f t="shared" si="489"/>
        <v>0</v>
      </c>
      <c r="T1971" s="5">
        <f t="shared" si="490"/>
        <v>0</v>
      </c>
      <c r="U1971" s="5">
        <f t="shared" si="488"/>
        <v>0</v>
      </c>
      <c r="V1971" s="24">
        <v>0</v>
      </c>
      <c r="W1971" s="12">
        <f t="shared" si="496"/>
        <v>-2924.22</v>
      </c>
      <c r="X1971" s="12">
        <f t="shared" si="497"/>
        <v>0</v>
      </c>
      <c r="Y1971" s="12">
        <f t="shared" si="491"/>
        <v>-2924.22</v>
      </c>
      <c r="Z1971" s="52"/>
      <c r="AA1971" s="25">
        <f t="shared" si="487"/>
        <v>-23</v>
      </c>
      <c r="AB1971" s="25"/>
      <c r="AC1971" s="25"/>
      <c r="AD1971" s="25"/>
      <c r="AE1971" s="24">
        <v>1</v>
      </c>
      <c r="AF1971" s="24"/>
      <c r="AG1971" s="109"/>
      <c r="AH1971" s="22" t="s">
        <v>142</v>
      </c>
      <c r="AI1971" s="26"/>
      <c r="AJ1971" s="22" t="s">
        <v>2999</v>
      </c>
    </row>
    <row r="1972" spans="1:36" x14ac:dyDescent="0.2">
      <c r="A1972" s="5">
        <v>1980</v>
      </c>
      <c r="B1972" s="59">
        <v>331012488930</v>
      </c>
      <c r="C1972" s="82">
        <v>780515302126</v>
      </c>
      <c r="D1972" s="52" t="s">
        <v>3576</v>
      </c>
      <c r="E1972" s="52" t="s">
        <v>3577</v>
      </c>
      <c r="F1972" s="52" t="s">
        <v>32</v>
      </c>
      <c r="G1972" s="58">
        <v>56</v>
      </c>
      <c r="H1972" s="58"/>
      <c r="I1972" s="52">
        <v>32285391</v>
      </c>
      <c r="J1972" s="59">
        <v>58173795</v>
      </c>
      <c r="K1972" s="51"/>
      <c r="L1972" s="52"/>
      <c r="M1972" s="52">
        <v>42</v>
      </c>
      <c r="N1972" s="52"/>
      <c r="O1972" s="23">
        <v>1</v>
      </c>
      <c r="P1972" s="31">
        <v>0</v>
      </c>
      <c r="Q1972" s="19">
        <f t="shared" si="485"/>
        <v>-42</v>
      </c>
      <c r="R1972" s="19">
        <f t="shared" si="486"/>
        <v>0</v>
      </c>
      <c r="S1972" s="5">
        <f t="shared" si="489"/>
        <v>0</v>
      </c>
      <c r="T1972" s="5">
        <f t="shared" si="490"/>
        <v>0</v>
      </c>
      <c r="U1972" s="5">
        <f t="shared" si="488"/>
        <v>0</v>
      </c>
      <c r="V1972" s="24">
        <v>0</v>
      </c>
      <c r="W1972" s="12">
        <f t="shared" si="496"/>
        <v>-5339.88</v>
      </c>
      <c r="X1972" s="12">
        <f t="shared" si="497"/>
        <v>0</v>
      </c>
      <c r="Y1972" s="12">
        <f t="shared" si="491"/>
        <v>-5339.88</v>
      </c>
      <c r="Z1972" s="52"/>
      <c r="AA1972" s="25">
        <f t="shared" si="487"/>
        <v>-42</v>
      </c>
      <c r="AB1972" s="25"/>
      <c r="AC1972" s="25"/>
      <c r="AD1972" s="25"/>
      <c r="AE1972" s="24">
        <v>1</v>
      </c>
      <c r="AF1972" s="24"/>
      <c r="AG1972" s="52"/>
      <c r="AH1972" s="22" t="s">
        <v>142</v>
      </c>
      <c r="AI1972" s="26"/>
      <c r="AJ1972" s="22" t="s">
        <v>2999</v>
      </c>
    </row>
    <row r="1973" spans="1:36" x14ac:dyDescent="0.2">
      <c r="A1973" s="5">
        <v>1981</v>
      </c>
      <c r="B1973" s="59">
        <v>331010289386</v>
      </c>
      <c r="C1973" s="82">
        <v>710414301958</v>
      </c>
      <c r="D1973" s="52" t="s">
        <v>3578</v>
      </c>
      <c r="E1973" s="52" t="s">
        <v>3579</v>
      </c>
      <c r="F1973" s="52" t="s">
        <v>32</v>
      </c>
      <c r="G1973" s="58">
        <v>74</v>
      </c>
      <c r="H1973" s="58"/>
      <c r="I1973" s="52">
        <v>12502516</v>
      </c>
      <c r="J1973" s="59">
        <v>58174500</v>
      </c>
      <c r="K1973" s="51"/>
      <c r="L1973" s="52"/>
      <c r="M1973" s="22">
        <v>60</v>
      </c>
      <c r="N1973" s="22"/>
      <c r="O1973" s="23">
        <v>1</v>
      </c>
      <c r="P1973" s="23">
        <v>0</v>
      </c>
      <c r="Q1973" s="19">
        <f t="shared" si="485"/>
        <v>-60</v>
      </c>
      <c r="R1973" s="19">
        <f t="shared" si="486"/>
        <v>0</v>
      </c>
      <c r="S1973" s="5">
        <f t="shared" si="489"/>
        <v>0</v>
      </c>
      <c r="T1973" s="5">
        <f t="shared" si="490"/>
        <v>0</v>
      </c>
      <c r="U1973" s="5">
        <f t="shared" si="488"/>
        <v>0</v>
      </c>
      <c r="V1973" s="24">
        <v>0</v>
      </c>
      <c r="W1973" s="12">
        <f t="shared" si="496"/>
        <v>-7628.4</v>
      </c>
      <c r="X1973" s="12">
        <f t="shared" si="497"/>
        <v>0</v>
      </c>
      <c r="Y1973" s="12">
        <f t="shared" si="491"/>
        <v>-7628.4</v>
      </c>
      <c r="Z1973" s="67"/>
      <c r="AA1973" s="25">
        <f t="shared" si="487"/>
        <v>-60</v>
      </c>
      <c r="AB1973" s="25"/>
      <c r="AC1973" s="25"/>
      <c r="AD1973" s="25"/>
      <c r="AE1973" s="24">
        <v>1</v>
      </c>
      <c r="AF1973" s="24"/>
      <c r="AG1973" s="52"/>
      <c r="AH1973" s="22" t="s">
        <v>142</v>
      </c>
      <c r="AI1973" s="26"/>
      <c r="AJ1973" s="22" t="s">
        <v>2999</v>
      </c>
    </row>
    <row r="1974" spans="1:36" x14ac:dyDescent="0.2">
      <c r="A1974" s="5">
        <v>1982</v>
      </c>
      <c r="B1974" s="120">
        <v>331010208631</v>
      </c>
      <c r="C1974" s="82">
        <v>640520301058</v>
      </c>
      <c r="D1974" s="52" t="s">
        <v>3580</v>
      </c>
      <c r="E1974" s="52" t="s">
        <v>3581</v>
      </c>
      <c r="F1974" s="52" t="s">
        <v>3029</v>
      </c>
      <c r="G1974" s="58">
        <v>17</v>
      </c>
      <c r="H1974" s="58">
        <v>62</v>
      </c>
      <c r="I1974" s="52">
        <v>1589884</v>
      </c>
      <c r="J1974" s="59">
        <v>57906176</v>
      </c>
      <c r="K1974" s="51"/>
      <c r="L1974" s="52"/>
      <c r="M1974" s="22">
        <v>424</v>
      </c>
      <c r="N1974" s="22"/>
      <c r="O1974" s="23">
        <v>1</v>
      </c>
      <c r="P1974" s="23">
        <v>1</v>
      </c>
      <c r="Q1974" s="19">
        <f t="shared" si="485"/>
        <v>-424</v>
      </c>
      <c r="R1974" s="19">
        <f t="shared" si="486"/>
        <v>-424</v>
      </c>
      <c r="S1974" s="5">
        <f t="shared" si="489"/>
        <v>0</v>
      </c>
      <c r="T1974" s="5">
        <f t="shared" si="490"/>
        <v>0</v>
      </c>
      <c r="U1974" s="5">
        <f t="shared" si="488"/>
        <v>0</v>
      </c>
      <c r="V1974" s="24">
        <v>0</v>
      </c>
      <c r="W1974" s="12">
        <f t="shared" si="496"/>
        <v>-53907.360000000001</v>
      </c>
      <c r="X1974" s="12">
        <f t="shared" si="497"/>
        <v>-70167.760000000009</v>
      </c>
      <c r="Y1974" s="12">
        <f t="shared" si="491"/>
        <v>-124075.12000000001</v>
      </c>
      <c r="Z1974" s="52"/>
      <c r="AA1974" s="25">
        <f t="shared" si="487"/>
        <v>0</v>
      </c>
      <c r="AB1974" s="25"/>
      <c r="AC1974" s="25"/>
      <c r="AD1974" s="25"/>
      <c r="AE1974" s="24">
        <v>1</v>
      </c>
      <c r="AF1974" s="24"/>
      <c r="AG1974" s="52"/>
      <c r="AH1974" s="22" t="s">
        <v>142</v>
      </c>
      <c r="AI1974" s="26"/>
      <c r="AJ1974" s="22" t="s">
        <v>2999</v>
      </c>
    </row>
    <row r="1975" spans="1:36" ht="25.5" x14ac:dyDescent="0.2">
      <c r="A1975" s="5">
        <v>1983</v>
      </c>
      <c r="B1975" s="120">
        <v>331010412335</v>
      </c>
      <c r="C1975" s="121">
        <v>650201401636</v>
      </c>
      <c r="D1975" s="138" t="s">
        <v>3582</v>
      </c>
      <c r="E1975" s="109" t="s">
        <v>3491</v>
      </c>
      <c r="F1975" s="109" t="s">
        <v>32</v>
      </c>
      <c r="G1975" s="122">
        <v>73</v>
      </c>
      <c r="H1975" s="122"/>
      <c r="I1975" s="109">
        <v>12879559</v>
      </c>
      <c r="J1975" s="120">
        <v>17333860</v>
      </c>
      <c r="K1975" s="123"/>
      <c r="L1975" s="109"/>
      <c r="M1975" s="22">
        <v>102</v>
      </c>
      <c r="N1975" s="22"/>
      <c r="O1975" s="23">
        <v>1</v>
      </c>
      <c r="P1975" s="23">
        <v>0</v>
      </c>
      <c r="Q1975" s="19">
        <f t="shared" si="485"/>
        <v>-102</v>
      </c>
      <c r="R1975" s="19">
        <f t="shared" si="486"/>
        <v>0</v>
      </c>
      <c r="S1975" s="5">
        <f t="shared" si="489"/>
        <v>0</v>
      </c>
      <c r="T1975" s="5">
        <f t="shared" si="490"/>
        <v>0</v>
      </c>
      <c r="U1975" s="5">
        <f t="shared" si="488"/>
        <v>0</v>
      </c>
      <c r="V1975" s="24">
        <v>0</v>
      </c>
      <c r="W1975" s="12">
        <f t="shared" si="496"/>
        <v>-12968.28</v>
      </c>
      <c r="X1975" s="12">
        <f t="shared" si="497"/>
        <v>0</v>
      </c>
      <c r="Y1975" s="12">
        <f t="shared" si="491"/>
        <v>-12968.28</v>
      </c>
      <c r="Z1975" s="96"/>
      <c r="AA1975" s="25">
        <f t="shared" si="487"/>
        <v>-102</v>
      </c>
      <c r="AB1975" s="25"/>
      <c r="AC1975" s="25"/>
      <c r="AD1975" s="25"/>
      <c r="AE1975" s="24">
        <v>1</v>
      </c>
      <c r="AF1975" s="24"/>
      <c r="AG1975" s="109"/>
      <c r="AH1975" s="22" t="s">
        <v>142</v>
      </c>
      <c r="AI1975" s="26"/>
      <c r="AJ1975" s="22" t="s">
        <v>2999</v>
      </c>
    </row>
    <row r="1976" spans="1:36" x14ac:dyDescent="0.2">
      <c r="A1976" s="5">
        <v>1984</v>
      </c>
      <c r="B1976" s="46">
        <v>140540007647</v>
      </c>
      <c r="C1976" s="47">
        <v>80340004809</v>
      </c>
      <c r="D1976" s="96" t="s">
        <v>3583</v>
      </c>
      <c r="E1976" s="50" t="s">
        <v>3057</v>
      </c>
      <c r="F1976" s="50" t="s">
        <v>1560</v>
      </c>
      <c r="G1976" s="49">
        <v>28</v>
      </c>
      <c r="H1976" s="49"/>
      <c r="I1976" s="50">
        <v>10086283</v>
      </c>
      <c r="J1976" s="50">
        <v>39343</v>
      </c>
      <c r="K1976" s="51"/>
      <c r="L1976" s="109"/>
      <c r="M1976" s="22">
        <v>296</v>
      </c>
      <c r="N1976" s="22"/>
      <c r="O1976" s="23">
        <v>1</v>
      </c>
      <c r="P1976" s="23">
        <v>1</v>
      </c>
      <c r="Q1976" s="19">
        <f t="shared" si="485"/>
        <v>-296</v>
      </c>
      <c r="R1976" s="19">
        <f t="shared" si="486"/>
        <v>-296</v>
      </c>
      <c r="S1976" s="5">
        <f t="shared" si="489"/>
        <v>0</v>
      </c>
      <c r="T1976" s="5">
        <f t="shared" si="490"/>
        <v>0</v>
      </c>
      <c r="U1976" s="5">
        <f t="shared" si="488"/>
        <v>0</v>
      </c>
      <c r="V1976" s="24">
        <v>0</v>
      </c>
      <c r="W1976" s="12">
        <f t="shared" si="496"/>
        <v>-37633.440000000002</v>
      </c>
      <c r="X1976" s="12">
        <f t="shared" si="497"/>
        <v>-48985.04</v>
      </c>
      <c r="Y1976" s="12">
        <f t="shared" si="491"/>
        <v>-86618.48000000001</v>
      </c>
      <c r="Z1976" s="52"/>
      <c r="AA1976" s="25">
        <f t="shared" si="487"/>
        <v>0</v>
      </c>
      <c r="AB1976" s="25"/>
      <c r="AC1976" s="25"/>
      <c r="AD1976" s="25"/>
      <c r="AE1976" s="24">
        <v>1</v>
      </c>
      <c r="AF1976" s="24"/>
      <c r="AG1976" s="109"/>
      <c r="AH1976" s="22" t="s">
        <v>142</v>
      </c>
      <c r="AI1976" s="26"/>
      <c r="AJ1976" s="22" t="s">
        <v>2999</v>
      </c>
    </row>
    <row r="1977" spans="1:36" x14ac:dyDescent="0.2">
      <c r="A1977" s="5">
        <v>1985</v>
      </c>
      <c r="B1977" s="46">
        <v>140540007647</v>
      </c>
      <c r="C1977" s="47">
        <v>80340004809</v>
      </c>
      <c r="D1977" s="96" t="s">
        <v>3583</v>
      </c>
      <c r="E1977" s="50" t="s">
        <v>3057</v>
      </c>
      <c r="F1977" s="50" t="s">
        <v>1560</v>
      </c>
      <c r="G1977" s="49">
        <v>28</v>
      </c>
      <c r="H1977" s="49"/>
      <c r="I1977" s="109">
        <v>10111600</v>
      </c>
      <c r="J1977" s="50">
        <v>39345</v>
      </c>
      <c r="K1977" s="51"/>
      <c r="L1977" s="109"/>
      <c r="M1977" s="22">
        <v>1348</v>
      </c>
      <c r="N1977" s="22"/>
      <c r="O1977" s="23">
        <v>1</v>
      </c>
      <c r="P1977" s="23">
        <v>1</v>
      </c>
      <c r="Q1977" s="19">
        <f t="shared" si="485"/>
        <v>-1348</v>
      </c>
      <c r="R1977" s="19">
        <f t="shared" si="486"/>
        <v>-1348</v>
      </c>
      <c r="S1977" s="5">
        <f t="shared" si="489"/>
        <v>0</v>
      </c>
      <c r="T1977" s="5">
        <f t="shared" si="490"/>
        <v>0</v>
      </c>
      <c r="U1977" s="5">
        <f t="shared" si="488"/>
        <v>0</v>
      </c>
      <c r="V1977" s="24">
        <v>0</v>
      </c>
      <c r="W1977" s="12">
        <f t="shared" si="496"/>
        <v>-171384.72</v>
      </c>
      <c r="X1977" s="12">
        <f t="shared" si="497"/>
        <v>-223080.52000000002</v>
      </c>
      <c r="Y1977" s="12">
        <f t="shared" si="491"/>
        <v>-394465.24</v>
      </c>
      <c r="Z1977" s="52"/>
      <c r="AA1977" s="25">
        <f t="shared" si="487"/>
        <v>0</v>
      </c>
      <c r="AB1977" s="25"/>
      <c r="AC1977" s="25"/>
      <c r="AD1977" s="25"/>
      <c r="AE1977" s="24">
        <v>1</v>
      </c>
      <c r="AF1977" s="24"/>
      <c r="AG1977" s="109"/>
      <c r="AH1977" s="22" t="s">
        <v>142</v>
      </c>
      <c r="AI1977" s="26"/>
      <c r="AJ1977" s="22" t="s">
        <v>2999</v>
      </c>
    </row>
    <row r="1978" spans="1:36" x14ac:dyDescent="0.2">
      <c r="A1978" s="5">
        <v>1986</v>
      </c>
      <c r="B1978" s="46">
        <v>140540007647</v>
      </c>
      <c r="C1978" s="47">
        <v>80340004809</v>
      </c>
      <c r="D1978" s="96" t="s">
        <v>3583</v>
      </c>
      <c r="E1978" s="50" t="s">
        <v>3057</v>
      </c>
      <c r="F1978" s="50" t="s">
        <v>1560</v>
      </c>
      <c r="G1978" s="49">
        <v>28</v>
      </c>
      <c r="H1978" s="49"/>
      <c r="I1978" s="109">
        <v>105634705</v>
      </c>
      <c r="J1978" s="50">
        <v>8290</v>
      </c>
      <c r="K1978" s="51"/>
      <c r="L1978" s="109"/>
      <c r="M1978" s="22">
        <v>446</v>
      </c>
      <c r="N1978" s="22"/>
      <c r="O1978" s="23">
        <v>1</v>
      </c>
      <c r="P1978" s="23">
        <v>1</v>
      </c>
      <c r="Q1978" s="19">
        <f t="shared" si="485"/>
        <v>-446</v>
      </c>
      <c r="R1978" s="19">
        <f t="shared" si="486"/>
        <v>-446</v>
      </c>
      <c r="S1978" s="5">
        <f t="shared" si="489"/>
        <v>0</v>
      </c>
      <c r="T1978" s="5">
        <f t="shared" si="490"/>
        <v>0</v>
      </c>
      <c r="U1978" s="5">
        <f t="shared" si="488"/>
        <v>0</v>
      </c>
      <c r="V1978" s="24">
        <v>0</v>
      </c>
      <c r="W1978" s="12">
        <f t="shared" si="496"/>
        <v>-56704.44</v>
      </c>
      <c r="X1978" s="12">
        <f t="shared" si="497"/>
        <v>-73808.540000000008</v>
      </c>
      <c r="Y1978" s="12">
        <f t="shared" si="491"/>
        <v>-130512.98000000001</v>
      </c>
      <c r="Z1978" s="52"/>
      <c r="AA1978" s="25">
        <f t="shared" si="487"/>
        <v>0</v>
      </c>
      <c r="AB1978" s="25"/>
      <c r="AC1978" s="25"/>
      <c r="AD1978" s="25"/>
      <c r="AE1978" s="24">
        <v>1</v>
      </c>
      <c r="AF1978" s="24"/>
      <c r="AG1978" s="109"/>
      <c r="AH1978" s="22" t="s">
        <v>142</v>
      </c>
      <c r="AI1978" s="26"/>
      <c r="AJ1978" s="22" t="s">
        <v>2999</v>
      </c>
    </row>
    <row r="1979" spans="1:36" x14ac:dyDescent="0.2">
      <c r="A1979" s="5">
        <v>1987</v>
      </c>
      <c r="B1979" s="46">
        <v>330510231708</v>
      </c>
      <c r="C1979" s="47">
        <v>691111401677</v>
      </c>
      <c r="D1979" s="52" t="s">
        <v>3584</v>
      </c>
      <c r="E1979" s="50" t="s">
        <v>3585</v>
      </c>
      <c r="F1979" s="50" t="s">
        <v>67</v>
      </c>
      <c r="G1979" s="49" t="s">
        <v>3586</v>
      </c>
      <c r="H1979" s="49">
        <v>101</v>
      </c>
      <c r="I1979" s="109">
        <v>15052239</v>
      </c>
      <c r="J1979" s="50">
        <v>123023</v>
      </c>
      <c r="K1979" s="51"/>
      <c r="L1979" s="109"/>
      <c r="M1979" s="22">
        <v>257</v>
      </c>
      <c r="N1979" s="22"/>
      <c r="O1979" s="23">
        <v>1</v>
      </c>
      <c r="P1979" s="23">
        <v>1</v>
      </c>
      <c r="Q1979" s="19">
        <f t="shared" si="485"/>
        <v>-257</v>
      </c>
      <c r="R1979" s="19">
        <f t="shared" si="486"/>
        <v>-257</v>
      </c>
      <c r="S1979" s="5">
        <f t="shared" si="489"/>
        <v>0</v>
      </c>
      <c r="T1979" s="5">
        <f t="shared" si="490"/>
        <v>0</v>
      </c>
      <c r="U1979" s="5">
        <f t="shared" si="488"/>
        <v>0</v>
      </c>
      <c r="V1979" s="24">
        <v>0</v>
      </c>
      <c r="W1979" s="12">
        <f t="shared" si="496"/>
        <v>-32674.98</v>
      </c>
      <c r="X1979" s="12">
        <f t="shared" si="497"/>
        <v>-42530.93</v>
      </c>
      <c r="Y1979" s="12">
        <f t="shared" si="491"/>
        <v>-75205.91</v>
      </c>
      <c r="Z1979" s="67"/>
      <c r="AA1979" s="25">
        <f t="shared" si="487"/>
        <v>0</v>
      </c>
      <c r="AB1979" s="25"/>
      <c r="AC1979" s="25"/>
      <c r="AD1979" s="25"/>
      <c r="AE1979" s="24">
        <v>1</v>
      </c>
      <c r="AF1979" s="24"/>
      <c r="AG1979" s="109"/>
      <c r="AH1979" s="22" t="s">
        <v>142</v>
      </c>
      <c r="AI1979" s="26"/>
      <c r="AJ1979" s="22" t="s">
        <v>2999</v>
      </c>
    </row>
    <row r="1980" spans="1:36" x14ac:dyDescent="0.2">
      <c r="A1980" s="5">
        <v>1988</v>
      </c>
      <c r="B1980" s="46">
        <v>331010345929</v>
      </c>
      <c r="C1980" s="47">
        <v>441015300868</v>
      </c>
      <c r="D1980" s="115" t="s">
        <v>3587</v>
      </c>
      <c r="E1980" s="50" t="s">
        <v>3588</v>
      </c>
      <c r="F1980" s="50" t="s">
        <v>67</v>
      </c>
      <c r="G1980" s="49">
        <v>32</v>
      </c>
      <c r="H1980" s="49"/>
      <c r="I1980" s="50">
        <v>97898867</v>
      </c>
      <c r="J1980" s="50">
        <v>98636</v>
      </c>
      <c r="K1980" s="51"/>
      <c r="L1980" s="109"/>
      <c r="M1980" s="22">
        <v>838</v>
      </c>
      <c r="N1980" s="22"/>
      <c r="O1980" s="23">
        <v>1</v>
      </c>
      <c r="P1980" s="23">
        <v>1</v>
      </c>
      <c r="Q1980" s="19">
        <f t="shared" si="485"/>
        <v>-838</v>
      </c>
      <c r="R1980" s="19">
        <f t="shared" si="486"/>
        <v>-838</v>
      </c>
      <c r="S1980" s="5">
        <f t="shared" si="489"/>
        <v>0</v>
      </c>
      <c r="T1980" s="5">
        <f t="shared" si="490"/>
        <v>0</v>
      </c>
      <c r="U1980" s="5">
        <f t="shared" si="488"/>
        <v>0</v>
      </c>
      <c r="V1980" s="24">
        <v>0</v>
      </c>
      <c r="W1980" s="12">
        <f t="shared" si="496"/>
        <v>-106543.32</v>
      </c>
      <c r="X1980" s="12">
        <f t="shared" si="497"/>
        <v>-138680.62</v>
      </c>
      <c r="Y1980" s="12">
        <f t="shared" si="491"/>
        <v>-245223.94</v>
      </c>
      <c r="Z1980" s="58"/>
      <c r="AA1980" s="25">
        <f t="shared" si="487"/>
        <v>0</v>
      </c>
      <c r="AB1980" s="25"/>
      <c r="AC1980" s="25"/>
      <c r="AD1980" s="25"/>
      <c r="AE1980" s="24"/>
      <c r="AF1980" s="24"/>
      <c r="AG1980" s="109"/>
      <c r="AH1980" s="22" t="s">
        <v>142</v>
      </c>
      <c r="AI1980" s="26"/>
      <c r="AJ1980" s="22" t="s">
        <v>2999</v>
      </c>
    </row>
    <row r="1981" spans="1:36" x14ac:dyDescent="0.2">
      <c r="A1981" s="5">
        <v>1989</v>
      </c>
      <c r="B1981" s="46">
        <v>331010694200</v>
      </c>
      <c r="C1981" s="47">
        <v>740218300435</v>
      </c>
      <c r="D1981" s="115" t="s">
        <v>3589</v>
      </c>
      <c r="E1981" s="50" t="s">
        <v>3045</v>
      </c>
      <c r="F1981" s="50" t="s">
        <v>67</v>
      </c>
      <c r="G1981" s="49" t="s">
        <v>49</v>
      </c>
      <c r="H1981" s="49"/>
      <c r="I1981" s="109">
        <v>6333677</v>
      </c>
      <c r="J1981" s="109">
        <v>51335</v>
      </c>
      <c r="K1981" s="51"/>
      <c r="L1981" s="109"/>
      <c r="M1981" s="109">
        <v>739</v>
      </c>
      <c r="N1981" s="109"/>
      <c r="O1981" s="23">
        <v>1</v>
      </c>
      <c r="P1981" s="23">
        <v>1</v>
      </c>
      <c r="Q1981" s="19">
        <f t="shared" ref="Q1981:Q2045" si="498">(N1981-M1981)*O1981</f>
        <v>-739</v>
      </c>
      <c r="R1981" s="19">
        <f t="shared" ref="R1981:R2045" si="499">(N1981-M1981)*P1981</f>
        <v>-739</v>
      </c>
      <c r="S1981" s="5">
        <f t="shared" si="489"/>
        <v>0</v>
      </c>
      <c r="T1981" s="5">
        <f t="shared" si="490"/>
        <v>0</v>
      </c>
      <c r="U1981" s="5">
        <f t="shared" si="488"/>
        <v>0</v>
      </c>
      <c r="V1981" s="24">
        <v>0</v>
      </c>
      <c r="W1981" s="12">
        <f t="shared" si="496"/>
        <v>-93956.46</v>
      </c>
      <c r="X1981" s="12">
        <f t="shared" si="497"/>
        <v>-122297.11</v>
      </c>
      <c r="Y1981" s="12">
        <f t="shared" si="491"/>
        <v>-216253.57</v>
      </c>
      <c r="Z1981" s="52"/>
      <c r="AA1981" s="25">
        <f t="shared" ref="AA1981:AA2045" si="500">Q1981-R1981</f>
        <v>0</v>
      </c>
      <c r="AB1981" s="25"/>
      <c r="AC1981" s="25"/>
      <c r="AD1981" s="25"/>
      <c r="AE1981" s="42">
        <v>1</v>
      </c>
      <c r="AF1981" s="24"/>
      <c r="AG1981" s="109"/>
      <c r="AH1981" s="22" t="s">
        <v>142</v>
      </c>
      <c r="AI1981" s="26"/>
      <c r="AJ1981" s="22" t="s">
        <v>2999</v>
      </c>
    </row>
    <row r="1982" spans="1:36" x14ac:dyDescent="0.2">
      <c r="A1982" s="5">
        <v>1990</v>
      </c>
      <c r="B1982" s="46"/>
      <c r="C1982" s="47">
        <v>61040002198</v>
      </c>
      <c r="D1982" s="115" t="s">
        <v>3590</v>
      </c>
      <c r="E1982" s="50" t="s">
        <v>3591</v>
      </c>
      <c r="F1982" s="50" t="s">
        <v>67</v>
      </c>
      <c r="G1982" s="49">
        <v>25</v>
      </c>
      <c r="H1982" s="49">
        <v>82</v>
      </c>
      <c r="I1982" s="50">
        <v>32014956</v>
      </c>
      <c r="J1982" s="50">
        <v>57905449</v>
      </c>
      <c r="K1982" s="51"/>
      <c r="L1982" s="109"/>
      <c r="M1982" s="109">
        <v>99</v>
      </c>
      <c r="N1982" s="109"/>
      <c r="O1982" s="23">
        <v>1</v>
      </c>
      <c r="P1982" s="23">
        <v>1</v>
      </c>
      <c r="Q1982" s="19">
        <f t="shared" si="498"/>
        <v>-99</v>
      </c>
      <c r="R1982" s="19">
        <f t="shared" si="499"/>
        <v>-99</v>
      </c>
      <c r="S1982" s="5">
        <f t="shared" si="489"/>
        <v>0</v>
      </c>
      <c r="T1982" s="5">
        <f t="shared" si="490"/>
        <v>0</v>
      </c>
      <c r="U1982" s="5">
        <f t="shared" si="488"/>
        <v>0</v>
      </c>
      <c r="V1982" s="24">
        <v>0</v>
      </c>
      <c r="W1982" s="12">
        <f t="shared" si="496"/>
        <v>-12586.86</v>
      </c>
      <c r="X1982" s="12">
        <f t="shared" si="497"/>
        <v>-16383.51</v>
      </c>
      <c r="Y1982" s="12">
        <f t="shared" si="491"/>
        <v>-28970.370000000003</v>
      </c>
      <c r="Z1982" s="52"/>
      <c r="AA1982" s="25">
        <f t="shared" si="500"/>
        <v>0</v>
      </c>
      <c r="AB1982" s="25"/>
      <c r="AC1982" s="25"/>
      <c r="AD1982" s="25"/>
      <c r="AE1982" s="24">
        <v>1</v>
      </c>
      <c r="AF1982" s="24"/>
      <c r="AG1982" s="109"/>
      <c r="AH1982" s="22" t="s">
        <v>142</v>
      </c>
      <c r="AI1982" s="26"/>
      <c r="AJ1982" s="22" t="s">
        <v>2999</v>
      </c>
    </row>
    <row r="1983" spans="1:36" x14ac:dyDescent="0.2">
      <c r="A1983" s="5">
        <v>1991</v>
      </c>
      <c r="B1983" s="46">
        <v>331012182569</v>
      </c>
      <c r="C1983" s="47">
        <v>660516401056</v>
      </c>
      <c r="D1983" s="115" t="s">
        <v>3592</v>
      </c>
      <c r="E1983" s="50" t="s">
        <v>3032</v>
      </c>
      <c r="F1983" s="50" t="s">
        <v>67</v>
      </c>
      <c r="G1983" s="49">
        <v>30</v>
      </c>
      <c r="H1983" s="49"/>
      <c r="I1983" s="50">
        <v>11193234</v>
      </c>
      <c r="J1983" s="50">
        <v>98808</v>
      </c>
      <c r="K1983" s="51"/>
      <c r="L1983" s="50"/>
      <c r="M1983" s="50">
        <v>379</v>
      </c>
      <c r="N1983" s="50"/>
      <c r="O1983" s="23">
        <v>1</v>
      </c>
      <c r="P1983" s="23">
        <v>1</v>
      </c>
      <c r="Q1983" s="19">
        <f t="shared" si="498"/>
        <v>-379</v>
      </c>
      <c r="R1983" s="19">
        <f t="shared" si="499"/>
        <v>-379</v>
      </c>
      <c r="S1983" s="5">
        <f t="shared" si="489"/>
        <v>0</v>
      </c>
      <c r="T1983" s="5">
        <f t="shared" si="490"/>
        <v>0</v>
      </c>
      <c r="U1983" s="5">
        <f t="shared" si="488"/>
        <v>0</v>
      </c>
      <c r="V1983" s="24">
        <v>0</v>
      </c>
      <c r="W1983" s="12">
        <f t="shared" si="496"/>
        <v>-48186.06</v>
      </c>
      <c r="X1983" s="12">
        <f t="shared" si="497"/>
        <v>-62720.710000000006</v>
      </c>
      <c r="Y1983" s="12">
        <f t="shared" si="491"/>
        <v>-110906.77</v>
      </c>
      <c r="Z1983" s="52"/>
      <c r="AA1983" s="25">
        <f t="shared" si="500"/>
        <v>0</v>
      </c>
      <c r="AB1983" s="25"/>
      <c r="AC1983" s="25"/>
      <c r="AD1983" s="25"/>
      <c r="AE1983" s="24">
        <v>1</v>
      </c>
      <c r="AF1983" s="24"/>
      <c r="AG1983" s="50"/>
      <c r="AH1983" s="22" t="s">
        <v>142</v>
      </c>
      <c r="AI1983" s="26"/>
      <c r="AJ1983" s="22" t="s">
        <v>2999</v>
      </c>
    </row>
    <row r="1984" spans="1:36" x14ac:dyDescent="0.2">
      <c r="A1984" s="5">
        <v>1992</v>
      </c>
      <c r="B1984" s="46">
        <v>331017918906</v>
      </c>
      <c r="C1984" s="47">
        <v>820313401853</v>
      </c>
      <c r="D1984" s="52" t="s">
        <v>3593</v>
      </c>
      <c r="E1984" s="50" t="s">
        <v>3594</v>
      </c>
      <c r="F1984" s="50" t="s">
        <v>67</v>
      </c>
      <c r="G1984" s="49" t="s">
        <v>1744</v>
      </c>
      <c r="H1984" s="49">
        <v>17</v>
      </c>
      <c r="I1984" s="50" t="s">
        <v>3595</v>
      </c>
      <c r="J1984" s="50">
        <v>98807</v>
      </c>
      <c r="K1984" s="51"/>
      <c r="L1984" s="109"/>
      <c r="M1984" s="22">
        <v>201</v>
      </c>
      <c r="N1984" s="22"/>
      <c r="O1984" s="23">
        <v>1</v>
      </c>
      <c r="P1984" s="23">
        <v>1</v>
      </c>
      <c r="Q1984" s="19">
        <f t="shared" si="498"/>
        <v>-201</v>
      </c>
      <c r="R1984" s="19">
        <f t="shared" si="499"/>
        <v>-201</v>
      </c>
      <c r="S1984" s="5">
        <f t="shared" si="489"/>
        <v>0</v>
      </c>
      <c r="T1984" s="5">
        <f t="shared" si="490"/>
        <v>0</v>
      </c>
      <c r="U1984" s="5">
        <f t="shared" si="488"/>
        <v>0</v>
      </c>
      <c r="V1984" s="24">
        <v>0</v>
      </c>
      <c r="W1984" s="12">
        <f t="shared" si="496"/>
        <v>-25555.14</v>
      </c>
      <c r="X1984" s="12">
        <f t="shared" si="497"/>
        <v>-33263.490000000005</v>
      </c>
      <c r="Y1984" s="12">
        <f t="shared" si="491"/>
        <v>-58818.630000000005</v>
      </c>
      <c r="Z1984" s="52"/>
      <c r="AA1984" s="25">
        <f t="shared" si="500"/>
        <v>0</v>
      </c>
      <c r="AB1984" s="25"/>
      <c r="AC1984" s="25"/>
      <c r="AD1984" s="25"/>
      <c r="AE1984" s="24"/>
      <c r="AF1984" s="24"/>
      <c r="AG1984" s="109"/>
      <c r="AH1984" s="22" t="s">
        <v>142</v>
      </c>
      <c r="AI1984" s="26"/>
      <c r="AJ1984" s="22" t="s">
        <v>2999</v>
      </c>
    </row>
    <row r="1985" spans="1:36" x14ac:dyDescent="0.2">
      <c r="A1985" s="5">
        <v>1993</v>
      </c>
      <c r="B1985" s="46">
        <v>331017845324</v>
      </c>
      <c r="C1985" s="47">
        <v>671206401382</v>
      </c>
      <c r="D1985" s="52" t="s">
        <v>3596</v>
      </c>
      <c r="E1985" s="50" t="s">
        <v>3597</v>
      </c>
      <c r="F1985" s="50" t="s">
        <v>67</v>
      </c>
      <c r="G1985" s="49" t="s">
        <v>695</v>
      </c>
      <c r="H1985" s="49">
        <v>1</v>
      </c>
      <c r="I1985" s="50">
        <v>6666184</v>
      </c>
      <c r="J1985" s="50">
        <v>42783</v>
      </c>
      <c r="K1985" s="51"/>
      <c r="L1985" s="109"/>
      <c r="M1985" s="109">
        <v>322</v>
      </c>
      <c r="N1985" s="109"/>
      <c r="O1985" s="23">
        <v>1</v>
      </c>
      <c r="P1985" s="23">
        <v>1</v>
      </c>
      <c r="Q1985" s="19">
        <f t="shared" si="498"/>
        <v>-322</v>
      </c>
      <c r="R1985" s="19">
        <f t="shared" si="499"/>
        <v>-322</v>
      </c>
      <c r="S1985" s="5">
        <f t="shared" si="489"/>
        <v>0</v>
      </c>
      <c r="T1985" s="5">
        <f t="shared" si="490"/>
        <v>0</v>
      </c>
      <c r="U1985" s="5">
        <f t="shared" si="488"/>
        <v>0</v>
      </c>
      <c r="V1985" s="24">
        <v>0</v>
      </c>
      <c r="W1985" s="12">
        <f t="shared" si="496"/>
        <v>-40939.08</v>
      </c>
      <c r="X1985" s="12">
        <f t="shared" si="497"/>
        <v>-53287.780000000006</v>
      </c>
      <c r="Y1985" s="12">
        <f t="shared" si="491"/>
        <v>-94226.860000000015</v>
      </c>
      <c r="Z1985" s="52"/>
      <c r="AA1985" s="25">
        <f t="shared" si="500"/>
        <v>0</v>
      </c>
      <c r="AB1985" s="25"/>
      <c r="AC1985" s="25"/>
      <c r="AD1985" s="25"/>
      <c r="AE1985" s="24">
        <v>1</v>
      </c>
      <c r="AF1985" s="24"/>
      <c r="AG1985" s="109"/>
      <c r="AH1985" s="22" t="s">
        <v>142</v>
      </c>
      <c r="AI1985" s="26"/>
      <c r="AJ1985" s="22" t="s">
        <v>2999</v>
      </c>
    </row>
    <row r="1986" spans="1:36" x14ac:dyDescent="0.2">
      <c r="A1986" s="5">
        <v>1994</v>
      </c>
      <c r="B1986" s="46">
        <v>330410218124</v>
      </c>
      <c r="C1986" s="47">
        <v>770705400197</v>
      </c>
      <c r="D1986" s="139" t="s">
        <v>3598</v>
      </c>
      <c r="E1986" s="50" t="s">
        <v>3599</v>
      </c>
      <c r="F1986" s="50" t="s">
        <v>3455</v>
      </c>
      <c r="G1986" s="49">
        <v>28</v>
      </c>
      <c r="H1986" s="49">
        <v>84</v>
      </c>
      <c r="I1986" s="52">
        <v>261007</v>
      </c>
      <c r="J1986" s="50">
        <v>57913618</v>
      </c>
      <c r="K1986" s="51"/>
      <c r="L1986" s="109"/>
      <c r="M1986" s="22">
        <v>266</v>
      </c>
      <c r="N1986" s="22"/>
      <c r="O1986" s="23">
        <v>1</v>
      </c>
      <c r="P1986" s="23">
        <v>1</v>
      </c>
      <c r="Q1986" s="19">
        <f t="shared" si="498"/>
        <v>-266</v>
      </c>
      <c r="R1986" s="19">
        <f t="shared" si="499"/>
        <v>-266</v>
      </c>
      <c r="S1986" s="5">
        <f t="shared" si="489"/>
        <v>0</v>
      </c>
      <c r="T1986" s="5">
        <f t="shared" si="490"/>
        <v>0</v>
      </c>
      <c r="U1986" s="5">
        <f t="shared" si="488"/>
        <v>0</v>
      </c>
      <c r="V1986" s="24">
        <v>0</v>
      </c>
      <c r="W1986" s="12">
        <f t="shared" si="496"/>
        <v>-33819.24</v>
      </c>
      <c r="X1986" s="12">
        <f t="shared" si="497"/>
        <v>-44020.340000000004</v>
      </c>
      <c r="Y1986" s="12">
        <f t="shared" si="491"/>
        <v>-77839.58</v>
      </c>
      <c r="Z1986" s="67"/>
      <c r="AA1986" s="25">
        <f t="shared" si="500"/>
        <v>0</v>
      </c>
      <c r="AB1986" s="25"/>
      <c r="AC1986" s="25"/>
      <c r="AD1986" s="25"/>
      <c r="AE1986" s="24">
        <v>1</v>
      </c>
      <c r="AF1986" s="24"/>
      <c r="AG1986" s="109"/>
      <c r="AH1986" s="22" t="s">
        <v>142</v>
      </c>
      <c r="AI1986" s="26"/>
      <c r="AJ1986" s="22" t="s">
        <v>2999</v>
      </c>
    </row>
    <row r="1987" spans="1:36" x14ac:dyDescent="0.2">
      <c r="A1987" s="5">
        <v>1995</v>
      </c>
      <c r="B1987" s="59">
        <v>331012061900</v>
      </c>
      <c r="C1987" s="82">
        <v>680225402650</v>
      </c>
      <c r="D1987" s="52" t="s">
        <v>3600</v>
      </c>
      <c r="E1987" s="52" t="s">
        <v>3601</v>
      </c>
      <c r="F1987" s="52" t="s">
        <v>67</v>
      </c>
      <c r="G1987" s="58">
        <v>39</v>
      </c>
      <c r="H1987" s="58">
        <v>37</v>
      </c>
      <c r="I1987" s="52">
        <v>2332748</v>
      </c>
      <c r="J1987" s="59">
        <v>3034050</v>
      </c>
      <c r="K1987" s="51"/>
      <c r="L1987" s="52"/>
      <c r="M1987" s="52">
        <v>831</v>
      </c>
      <c r="N1987" s="52"/>
      <c r="O1987" s="23">
        <v>1</v>
      </c>
      <c r="P1987" s="23">
        <v>1</v>
      </c>
      <c r="Q1987" s="19">
        <f t="shared" si="498"/>
        <v>-831</v>
      </c>
      <c r="R1987" s="19">
        <f t="shared" si="499"/>
        <v>-831</v>
      </c>
      <c r="S1987" s="5">
        <f t="shared" si="489"/>
        <v>0</v>
      </c>
      <c r="T1987" s="5">
        <f t="shared" si="490"/>
        <v>0</v>
      </c>
      <c r="U1987" s="5">
        <f t="shared" si="488"/>
        <v>0</v>
      </c>
      <c r="V1987" s="24">
        <v>0</v>
      </c>
      <c r="W1987" s="12">
        <f t="shared" si="496"/>
        <v>-105653.34</v>
      </c>
      <c r="X1987" s="12">
        <f t="shared" si="497"/>
        <v>-137522.19</v>
      </c>
      <c r="Y1987" s="12">
        <f t="shared" si="491"/>
        <v>-243175.53</v>
      </c>
      <c r="Z1987" s="67"/>
      <c r="AA1987" s="25">
        <f t="shared" si="500"/>
        <v>0</v>
      </c>
      <c r="AB1987" s="25"/>
      <c r="AC1987" s="25"/>
      <c r="AD1987" s="25"/>
      <c r="AE1987" s="24">
        <v>1</v>
      </c>
      <c r="AF1987" s="24"/>
      <c r="AG1987" s="52"/>
      <c r="AH1987" s="22" t="s">
        <v>142</v>
      </c>
      <c r="AI1987" s="26"/>
      <c r="AJ1987" s="22" t="s">
        <v>2999</v>
      </c>
    </row>
    <row r="1988" spans="1:36" x14ac:dyDescent="0.2">
      <c r="A1988" s="5">
        <v>1996</v>
      </c>
      <c r="B1988" s="59">
        <v>331010781920</v>
      </c>
      <c r="C1988" s="82">
        <v>611218402286</v>
      </c>
      <c r="D1988" s="52" t="s">
        <v>3602</v>
      </c>
      <c r="E1988" s="52" t="s">
        <v>3603</v>
      </c>
      <c r="F1988" s="52" t="s">
        <v>67</v>
      </c>
      <c r="G1988" s="58">
        <v>26</v>
      </c>
      <c r="H1988" s="58"/>
      <c r="I1988" s="52">
        <v>978096868</v>
      </c>
      <c r="J1988" s="59">
        <v>87619</v>
      </c>
      <c r="K1988" s="51"/>
      <c r="L1988" s="52"/>
      <c r="M1988" s="52">
        <v>227</v>
      </c>
      <c r="N1988" s="52"/>
      <c r="O1988" s="23">
        <v>1</v>
      </c>
      <c r="P1988" s="23">
        <v>1</v>
      </c>
      <c r="Q1988" s="19">
        <f t="shared" si="498"/>
        <v>-227</v>
      </c>
      <c r="R1988" s="19">
        <f t="shared" si="499"/>
        <v>-227</v>
      </c>
      <c r="S1988" s="5">
        <f t="shared" si="489"/>
        <v>0</v>
      </c>
      <c r="T1988" s="5">
        <f t="shared" si="490"/>
        <v>0</v>
      </c>
      <c r="U1988" s="5">
        <f t="shared" si="488"/>
        <v>0</v>
      </c>
      <c r="V1988" s="24">
        <v>0</v>
      </c>
      <c r="W1988" s="12">
        <f t="shared" si="496"/>
        <v>-28860.78</v>
      </c>
      <c r="X1988" s="12">
        <f t="shared" si="497"/>
        <v>-37566.230000000003</v>
      </c>
      <c r="Y1988" s="12">
        <f t="shared" si="491"/>
        <v>-66427.010000000009</v>
      </c>
      <c r="Z1988" s="67"/>
      <c r="AA1988" s="25">
        <f t="shared" si="500"/>
        <v>0</v>
      </c>
      <c r="AB1988" s="25"/>
      <c r="AC1988" s="25"/>
      <c r="AD1988" s="25"/>
      <c r="AE1988" s="24">
        <v>1</v>
      </c>
      <c r="AF1988" s="24"/>
      <c r="AG1988" s="52"/>
      <c r="AH1988" s="22" t="s">
        <v>142</v>
      </c>
      <c r="AI1988" s="26"/>
      <c r="AJ1988" s="22" t="s">
        <v>2999</v>
      </c>
    </row>
    <row r="1989" spans="1:36" x14ac:dyDescent="0.2">
      <c r="A1989" s="5">
        <v>1997</v>
      </c>
      <c r="B1989" s="59">
        <v>330710034036</v>
      </c>
      <c r="C1989" s="82">
        <v>660331302082</v>
      </c>
      <c r="D1989" s="60" t="s">
        <v>3604</v>
      </c>
      <c r="E1989" s="52" t="s">
        <v>3258</v>
      </c>
      <c r="F1989" s="52" t="s">
        <v>67</v>
      </c>
      <c r="G1989" s="58">
        <v>25</v>
      </c>
      <c r="H1989" s="58"/>
      <c r="I1989" s="52">
        <v>2470150</v>
      </c>
      <c r="J1989" s="59">
        <v>87603</v>
      </c>
      <c r="K1989" s="51"/>
      <c r="L1989" s="52"/>
      <c r="M1989" s="22">
        <v>393</v>
      </c>
      <c r="N1989" s="22"/>
      <c r="O1989" s="23">
        <v>1</v>
      </c>
      <c r="P1989" s="23">
        <v>1</v>
      </c>
      <c r="Q1989" s="19">
        <f t="shared" si="498"/>
        <v>-393</v>
      </c>
      <c r="R1989" s="19">
        <f t="shared" si="499"/>
        <v>-393</v>
      </c>
      <c r="S1989" s="5">
        <f t="shared" si="489"/>
        <v>0</v>
      </c>
      <c r="T1989" s="5">
        <f t="shared" si="490"/>
        <v>0</v>
      </c>
      <c r="U1989" s="5">
        <f t="shared" si="488"/>
        <v>0</v>
      </c>
      <c r="V1989" s="24">
        <v>0</v>
      </c>
      <c r="W1989" s="12">
        <f t="shared" si="496"/>
        <v>-49966.02</v>
      </c>
      <c r="X1989" s="12">
        <f t="shared" si="497"/>
        <v>-65037.570000000007</v>
      </c>
      <c r="Y1989" s="12">
        <f t="shared" si="491"/>
        <v>-115003.59</v>
      </c>
      <c r="Z1989" s="52"/>
      <c r="AA1989" s="25">
        <f t="shared" si="500"/>
        <v>0</v>
      </c>
      <c r="AB1989" s="25"/>
      <c r="AC1989" s="25"/>
      <c r="AD1989" s="25"/>
      <c r="AE1989" s="24"/>
      <c r="AF1989" s="24"/>
      <c r="AG1989" s="52"/>
      <c r="AH1989" s="22" t="s">
        <v>142</v>
      </c>
      <c r="AI1989" s="26"/>
      <c r="AJ1989" s="22" t="s">
        <v>2999</v>
      </c>
    </row>
    <row r="1990" spans="1:36" x14ac:dyDescent="0.2">
      <c r="A1990" s="5">
        <v>1998</v>
      </c>
      <c r="B1990" s="46">
        <v>331012259662</v>
      </c>
      <c r="C1990" s="47">
        <v>790805402676</v>
      </c>
      <c r="D1990" s="50" t="s">
        <v>6580</v>
      </c>
      <c r="E1990" s="50" t="s">
        <v>3605</v>
      </c>
      <c r="F1990" s="50" t="s">
        <v>67</v>
      </c>
      <c r="G1990" s="49">
        <v>26</v>
      </c>
      <c r="H1990" s="49">
        <v>2</v>
      </c>
      <c r="I1990" s="109">
        <v>7691740</v>
      </c>
      <c r="J1990" s="50">
        <v>2341</v>
      </c>
      <c r="K1990" s="51"/>
      <c r="L1990" s="109"/>
      <c r="M1990" s="109">
        <v>862</v>
      </c>
      <c r="N1990" s="109"/>
      <c r="O1990" s="23">
        <v>1</v>
      </c>
      <c r="P1990" s="23">
        <v>1</v>
      </c>
      <c r="Q1990" s="19">
        <f t="shared" si="498"/>
        <v>-862</v>
      </c>
      <c r="R1990" s="19">
        <f t="shared" si="499"/>
        <v>-862</v>
      </c>
      <c r="S1990" s="5">
        <f t="shared" si="489"/>
        <v>0</v>
      </c>
      <c r="T1990" s="5">
        <f t="shared" si="490"/>
        <v>0</v>
      </c>
      <c r="U1990" s="5">
        <f t="shared" si="488"/>
        <v>0</v>
      </c>
      <c r="V1990" s="24">
        <v>0</v>
      </c>
      <c r="W1990" s="12">
        <f t="shared" si="496"/>
        <v>-109594.68000000001</v>
      </c>
      <c r="X1990" s="12">
        <f t="shared" si="497"/>
        <v>-142652.38</v>
      </c>
      <c r="Y1990" s="12">
        <f t="shared" si="491"/>
        <v>-252247.06</v>
      </c>
      <c r="Z1990" s="52"/>
      <c r="AA1990" s="25">
        <f t="shared" si="500"/>
        <v>0</v>
      </c>
      <c r="AB1990" s="25"/>
      <c r="AC1990" s="25"/>
      <c r="AD1990" s="25"/>
      <c r="AE1990" s="24">
        <v>1</v>
      </c>
      <c r="AF1990" s="24"/>
      <c r="AG1990" s="109"/>
      <c r="AH1990" s="22" t="s">
        <v>142</v>
      </c>
      <c r="AI1990" s="26"/>
      <c r="AJ1990" s="22" t="s">
        <v>2999</v>
      </c>
    </row>
    <row r="1991" spans="1:36" x14ac:dyDescent="0.2">
      <c r="A1991" s="5">
        <v>1999</v>
      </c>
      <c r="B1991" s="46">
        <v>330120019728</v>
      </c>
      <c r="C1991" s="47">
        <v>691108402252</v>
      </c>
      <c r="D1991" s="50" t="s">
        <v>3606</v>
      </c>
      <c r="E1991" s="50" t="s">
        <v>3607</v>
      </c>
      <c r="F1991" s="50"/>
      <c r="G1991" s="49"/>
      <c r="H1991" s="49"/>
      <c r="I1991" s="50">
        <v>2468402</v>
      </c>
      <c r="J1991" s="50">
        <v>19572</v>
      </c>
      <c r="K1991" s="51"/>
      <c r="L1991" s="109"/>
      <c r="M1991" s="22">
        <v>329</v>
      </c>
      <c r="N1991" s="22"/>
      <c r="O1991" s="23">
        <v>1</v>
      </c>
      <c r="P1991" s="23">
        <v>1</v>
      </c>
      <c r="Q1991" s="19">
        <f t="shared" si="498"/>
        <v>-329</v>
      </c>
      <c r="R1991" s="19">
        <f t="shared" si="499"/>
        <v>-329</v>
      </c>
      <c r="S1991" s="5">
        <f t="shared" si="489"/>
        <v>0</v>
      </c>
      <c r="T1991" s="5">
        <f t="shared" si="490"/>
        <v>0</v>
      </c>
      <c r="U1991" s="5">
        <f t="shared" si="488"/>
        <v>0</v>
      </c>
      <c r="V1991" s="24">
        <v>0</v>
      </c>
      <c r="W1991" s="12">
        <f t="shared" si="496"/>
        <v>-41829.06</v>
      </c>
      <c r="X1991" s="12">
        <f t="shared" si="497"/>
        <v>-54446.210000000006</v>
      </c>
      <c r="Y1991" s="12">
        <f t="shared" si="491"/>
        <v>-96275.27</v>
      </c>
      <c r="Z1991" s="52"/>
      <c r="AA1991" s="25">
        <f t="shared" si="500"/>
        <v>0</v>
      </c>
      <c r="AB1991" s="25"/>
      <c r="AC1991" s="25"/>
      <c r="AD1991" s="25"/>
      <c r="AE1991" s="24"/>
      <c r="AF1991" s="24"/>
      <c r="AG1991" s="109"/>
      <c r="AH1991" s="22" t="s">
        <v>142</v>
      </c>
      <c r="AI1991" s="26"/>
      <c r="AJ1991" s="22" t="s">
        <v>2999</v>
      </c>
    </row>
    <row r="1992" spans="1:36" x14ac:dyDescent="0.2">
      <c r="A1992" s="5">
        <v>2000</v>
      </c>
      <c r="B1992" s="46">
        <v>331000042475</v>
      </c>
      <c r="C1992" s="47">
        <v>631003402311</v>
      </c>
      <c r="D1992" s="109" t="s">
        <v>3608</v>
      </c>
      <c r="E1992" s="50" t="s">
        <v>3609</v>
      </c>
      <c r="F1992" s="50" t="s">
        <v>67</v>
      </c>
      <c r="G1992" s="49">
        <v>25</v>
      </c>
      <c r="H1992" s="49">
        <v>52</v>
      </c>
      <c r="I1992" s="50">
        <v>17315771</v>
      </c>
      <c r="J1992" s="50">
        <v>57914561</v>
      </c>
      <c r="K1992" s="51"/>
      <c r="L1992" s="109"/>
      <c r="M1992" s="22">
        <v>113</v>
      </c>
      <c r="N1992" s="22"/>
      <c r="O1992" s="23">
        <v>1</v>
      </c>
      <c r="P1992" s="23">
        <v>1</v>
      </c>
      <c r="Q1992" s="19">
        <f t="shared" si="498"/>
        <v>-113</v>
      </c>
      <c r="R1992" s="19">
        <f t="shared" si="499"/>
        <v>-113</v>
      </c>
      <c r="S1992" s="5">
        <f t="shared" si="489"/>
        <v>0</v>
      </c>
      <c r="T1992" s="5">
        <f t="shared" si="490"/>
        <v>0</v>
      </c>
      <c r="U1992" s="5">
        <f t="shared" si="488"/>
        <v>0</v>
      </c>
      <c r="V1992" s="24">
        <v>0</v>
      </c>
      <c r="W1992" s="12">
        <f t="shared" si="496"/>
        <v>-14366.82</v>
      </c>
      <c r="X1992" s="12">
        <f t="shared" si="497"/>
        <v>-18700.370000000003</v>
      </c>
      <c r="Y1992" s="12">
        <f t="shared" si="491"/>
        <v>-33067.19</v>
      </c>
      <c r="Z1992" s="52"/>
      <c r="AA1992" s="25">
        <f t="shared" si="500"/>
        <v>0</v>
      </c>
      <c r="AB1992" s="25"/>
      <c r="AC1992" s="25"/>
      <c r="AD1992" s="25"/>
      <c r="AE1992" s="24">
        <v>1</v>
      </c>
      <c r="AF1992" s="24"/>
      <c r="AG1992" s="109"/>
      <c r="AH1992" s="22" t="s">
        <v>142</v>
      </c>
      <c r="AI1992" s="26"/>
      <c r="AJ1992" s="22" t="s">
        <v>2999</v>
      </c>
    </row>
    <row r="1993" spans="1:36" x14ac:dyDescent="0.2">
      <c r="A1993" s="5">
        <v>2001</v>
      </c>
      <c r="B1993" s="59">
        <v>331018920518</v>
      </c>
      <c r="C1993" s="82">
        <v>810508400562</v>
      </c>
      <c r="D1993" s="52" t="s">
        <v>3610</v>
      </c>
      <c r="E1993" s="52" t="s">
        <v>3611</v>
      </c>
      <c r="F1993" s="52" t="s">
        <v>67</v>
      </c>
      <c r="G1993" s="58">
        <v>25</v>
      </c>
      <c r="H1993" s="58">
        <v>53</v>
      </c>
      <c r="I1993" s="52">
        <v>16849408</v>
      </c>
      <c r="J1993" s="52">
        <v>744</v>
      </c>
      <c r="K1993" s="51"/>
      <c r="L1993" s="109"/>
      <c r="M1993" s="22">
        <v>118</v>
      </c>
      <c r="N1993" s="22"/>
      <c r="O1993" s="23">
        <v>1</v>
      </c>
      <c r="P1993" s="23">
        <v>1</v>
      </c>
      <c r="Q1993" s="19">
        <f t="shared" si="498"/>
        <v>-118</v>
      </c>
      <c r="R1993" s="19">
        <f t="shared" si="499"/>
        <v>-118</v>
      </c>
      <c r="S1993" s="5">
        <f t="shared" si="489"/>
        <v>0</v>
      </c>
      <c r="T1993" s="5">
        <f t="shared" si="490"/>
        <v>0</v>
      </c>
      <c r="U1993" s="5">
        <f t="shared" si="488"/>
        <v>0</v>
      </c>
      <c r="V1993" s="24">
        <v>0</v>
      </c>
      <c r="W1993" s="12">
        <f t="shared" si="496"/>
        <v>-15002.52</v>
      </c>
      <c r="X1993" s="12">
        <f t="shared" si="497"/>
        <v>-19527.82</v>
      </c>
      <c r="Y1993" s="12">
        <f t="shared" si="491"/>
        <v>-34530.339999999997</v>
      </c>
      <c r="Z1993" s="52"/>
      <c r="AA1993" s="25">
        <f t="shared" si="500"/>
        <v>0</v>
      </c>
      <c r="AB1993" s="25"/>
      <c r="AC1993" s="25"/>
      <c r="AD1993" s="25"/>
      <c r="AE1993" s="24"/>
      <c r="AF1993" s="24"/>
      <c r="AG1993" s="109"/>
      <c r="AH1993" s="22" t="s">
        <v>142</v>
      </c>
      <c r="AI1993" s="26"/>
      <c r="AJ1993" s="22" t="s">
        <v>2999</v>
      </c>
    </row>
    <row r="1994" spans="1:36" x14ac:dyDescent="0.2">
      <c r="A1994" s="5">
        <v>2002</v>
      </c>
      <c r="B1994" s="59">
        <v>331010758233</v>
      </c>
      <c r="C1994" s="82">
        <v>580310401346</v>
      </c>
      <c r="D1994" s="52" t="s">
        <v>3612</v>
      </c>
      <c r="E1994" s="52" t="s">
        <v>3613</v>
      </c>
      <c r="F1994" s="52" t="s">
        <v>67</v>
      </c>
      <c r="G1994" s="58">
        <v>51</v>
      </c>
      <c r="H1994" s="58">
        <v>59</v>
      </c>
      <c r="I1994" s="52">
        <v>16905240</v>
      </c>
      <c r="J1994" s="52">
        <v>58173157</v>
      </c>
      <c r="K1994" s="51"/>
      <c r="L1994" s="109"/>
      <c r="M1994" s="22">
        <v>322</v>
      </c>
      <c r="N1994" s="22"/>
      <c r="O1994" s="23">
        <v>1</v>
      </c>
      <c r="P1994" s="23">
        <v>1</v>
      </c>
      <c r="Q1994" s="19">
        <f t="shared" si="498"/>
        <v>-322</v>
      </c>
      <c r="R1994" s="19">
        <f t="shared" si="499"/>
        <v>-322</v>
      </c>
      <c r="S1994" s="5">
        <f t="shared" si="489"/>
        <v>0</v>
      </c>
      <c r="T1994" s="5">
        <f t="shared" si="490"/>
        <v>0</v>
      </c>
      <c r="U1994" s="5">
        <f t="shared" si="488"/>
        <v>0</v>
      </c>
      <c r="V1994" s="24">
        <v>0</v>
      </c>
      <c r="W1994" s="12">
        <f t="shared" si="496"/>
        <v>-40939.08</v>
      </c>
      <c r="X1994" s="12">
        <f t="shared" si="497"/>
        <v>-53287.780000000006</v>
      </c>
      <c r="Y1994" s="12">
        <f t="shared" si="491"/>
        <v>-94226.860000000015</v>
      </c>
      <c r="Z1994" s="52"/>
      <c r="AA1994" s="25">
        <f t="shared" si="500"/>
        <v>0</v>
      </c>
      <c r="AB1994" s="25"/>
      <c r="AC1994" s="25"/>
      <c r="AD1994" s="25"/>
      <c r="AE1994" s="24">
        <v>1</v>
      </c>
      <c r="AF1994" s="24"/>
      <c r="AG1994" s="109"/>
      <c r="AH1994" s="22" t="s">
        <v>142</v>
      </c>
      <c r="AI1994" s="26"/>
      <c r="AJ1994" s="22" t="s">
        <v>2999</v>
      </c>
    </row>
    <row r="1995" spans="1:36" x14ac:dyDescent="0.2">
      <c r="A1995" s="5">
        <v>2003</v>
      </c>
      <c r="B1995" s="46">
        <v>331018964146</v>
      </c>
      <c r="C1995" s="47">
        <v>660628400433</v>
      </c>
      <c r="D1995" s="50" t="s">
        <v>3614</v>
      </c>
      <c r="E1995" s="50" t="s">
        <v>3615</v>
      </c>
      <c r="F1995" s="50" t="s">
        <v>67</v>
      </c>
      <c r="G1995" s="49" t="s">
        <v>1744</v>
      </c>
      <c r="H1995" s="49">
        <v>42</v>
      </c>
      <c r="I1995" s="50">
        <v>3163964</v>
      </c>
      <c r="J1995" s="50" t="s">
        <v>3616</v>
      </c>
      <c r="K1995" s="51"/>
      <c r="L1995" s="109"/>
      <c r="M1995" s="109">
        <v>377</v>
      </c>
      <c r="N1995" s="109"/>
      <c r="O1995" s="23">
        <v>1</v>
      </c>
      <c r="P1995" s="23">
        <v>1</v>
      </c>
      <c r="Q1995" s="19">
        <f t="shared" si="498"/>
        <v>-377</v>
      </c>
      <c r="R1995" s="19">
        <f t="shared" si="499"/>
        <v>-377</v>
      </c>
      <c r="S1995" s="5">
        <f t="shared" si="489"/>
        <v>0</v>
      </c>
      <c r="T1995" s="5">
        <f t="shared" si="490"/>
        <v>0</v>
      </c>
      <c r="U1995" s="5">
        <f t="shared" si="488"/>
        <v>0</v>
      </c>
      <c r="V1995" s="24">
        <v>0</v>
      </c>
      <c r="W1995" s="12">
        <f t="shared" si="496"/>
        <v>-47931.78</v>
      </c>
      <c r="X1995" s="12">
        <f t="shared" si="497"/>
        <v>-62389.73</v>
      </c>
      <c r="Y1995" s="12">
        <f t="shared" si="491"/>
        <v>-110321.51000000001</v>
      </c>
      <c r="Z1995" s="52"/>
      <c r="AA1995" s="25">
        <f t="shared" si="500"/>
        <v>0</v>
      </c>
      <c r="AB1995" s="25"/>
      <c r="AC1995" s="25"/>
      <c r="AD1995" s="25"/>
      <c r="AE1995" s="24">
        <v>1</v>
      </c>
      <c r="AF1995" s="24"/>
      <c r="AG1995" s="109"/>
      <c r="AH1995" s="22" t="s">
        <v>142</v>
      </c>
      <c r="AI1995" s="26"/>
      <c r="AJ1995" s="22" t="s">
        <v>2999</v>
      </c>
    </row>
    <row r="1996" spans="1:36" x14ac:dyDescent="0.2">
      <c r="A1996" s="5">
        <v>2004</v>
      </c>
      <c r="B1996" s="46">
        <v>331018964146</v>
      </c>
      <c r="C1996" s="47">
        <v>600628400433</v>
      </c>
      <c r="D1996" s="109" t="s">
        <v>3617</v>
      </c>
      <c r="E1996" s="50" t="s">
        <v>3618</v>
      </c>
      <c r="F1996" s="50" t="s">
        <v>67</v>
      </c>
      <c r="G1996" s="49" t="s">
        <v>1744</v>
      </c>
      <c r="H1996" s="49">
        <v>41</v>
      </c>
      <c r="I1996" s="50">
        <v>29144234</v>
      </c>
      <c r="J1996" s="50">
        <v>57908653</v>
      </c>
      <c r="K1996" s="51"/>
      <c r="L1996" s="109"/>
      <c r="M1996" s="22">
        <v>20</v>
      </c>
      <c r="N1996" s="22"/>
      <c r="O1996" s="23">
        <v>1</v>
      </c>
      <c r="P1996" s="23">
        <v>1</v>
      </c>
      <c r="Q1996" s="19">
        <f t="shared" si="498"/>
        <v>-20</v>
      </c>
      <c r="R1996" s="19">
        <f t="shared" si="499"/>
        <v>-20</v>
      </c>
      <c r="S1996" s="5">
        <f t="shared" si="489"/>
        <v>0</v>
      </c>
      <c r="T1996" s="5">
        <f t="shared" si="490"/>
        <v>0</v>
      </c>
      <c r="U1996" s="5">
        <f t="shared" si="488"/>
        <v>0</v>
      </c>
      <c r="V1996" s="24">
        <v>0</v>
      </c>
      <c r="W1996" s="12">
        <f t="shared" si="496"/>
        <v>-2542.8000000000002</v>
      </c>
      <c r="X1996" s="12">
        <f t="shared" si="497"/>
        <v>-3309.8</v>
      </c>
      <c r="Y1996" s="12">
        <f t="shared" si="491"/>
        <v>-5852.6</v>
      </c>
      <c r="Z1996" s="52"/>
      <c r="AA1996" s="25">
        <f t="shared" si="500"/>
        <v>0</v>
      </c>
      <c r="AB1996" s="25"/>
      <c r="AC1996" s="25"/>
      <c r="AD1996" s="25"/>
      <c r="AE1996" s="24">
        <v>1</v>
      </c>
      <c r="AF1996" s="24"/>
      <c r="AG1996" s="109"/>
      <c r="AH1996" s="22" t="s">
        <v>142</v>
      </c>
      <c r="AI1996" s="26"/>
      <c r="AJ1996" s="22" t="s">
        <v>2999</v>
      </c>
    </row>
    <row r="1997" spans="1:36" x14ac:dyDescent="0.2">
      <c r="A1997" s="5">
        <v>2005</v>
      </c>
      <c r="B1997" s="46">
        <v>331010491841</v>
      </c>
      <c r="C1997" s="47">
        <v>760817401747</v>
      </c>
      <c r="D1997" s="109" t="s">
        <v>3619</v>
      </c>
      <c r="E1997" s="50" t="s">
        <v>3620</v>
      </c>
      <c r="F1997" s="50"/>
      <c r="G1997" s="49"/>
      <c r="H1997" s="49"/>
      <c r="I1997" s="50">
        <v>490215</v>
      </c>
      <c r="J1997" s="50">
        <v>87647</v>
      </c>
      <c r="K1997" s="51"/>
      <c r="L1997" s="109"/>
      <c r="M1997" s="22">
        <v>921</v>
      </c>
      <c r="N1997" s="22"/>
      <c r="O1997" s="23">
        <v>1</v>
      </c>
      <c r="P1997" s="23">
        <v>1</v>
      </c>
      <c r="Q1997" s="19">
        <f t="shared" si="498"/>
        <v>-921</v>
      </c>
      <c r="R1997" s="19">
        <f t="shared" si="499"/>
        <v>-921</v>
      </c>
      <c r="S1997" s="5">
        <f t="shared" si="489"/>
        <v>0</v>
      </c>
      <c r="T1997" s="5">
        <f t="shared" si="490"/>
        <v>0</v>
      </c>
      <c r="U1997" s="5">
        <f t="shared" si="488"/>
        <v>0</v>
      </c>
      <c r="V1997" s="24">
        <v>0</v>
      </c>
      <c r="W1997" s="12">
        <f t="shared" si="496"/>
        <v>-117095.94</v>
      </c>
      <c r="X1997" s="12">
        <f t="shared" si="497"/>
        <v>-152416.29</v>
      </c>
      <c r="Y1997" s="12">
        <f t="shared" si="491"/>
        <v>-269512.23</v>
      </c>
      <c r="Z1997" s="52"/>
      <c r="AA1997" s="25">
        <f t="shared" si="500"/>
        <v>0</v>
      </c>
      <c r="AB1997" s="25"/>
      <c r="AC1997" s="25"/>
      <c r="AD1997" s="25"/>
      <c r="AE1997" s="24"/>
      <c r="AF1997" s="24"/>
      <c r="AG1997" s="109"/>
      <c r="AH1997" s="22" t="s">
        <v>142</v>
      </c>
      <c r="AI1997" s="26"/>
      <c r="AJ1997" s="22" t="s">
        <v>2999</v>
      </c>
    </row>
    <row r="1998" spans="1:36" x14ac:dyDescent="0.2">
      <c r="A1998" s="5">
        <v>2006</v>
      </c>
      <c r="B1998" s="46">
        <v>331012101045</v>
      </c>
      <c r="C1998" s="47">
        <v>640104401845</v>
      </c>
      <c r="D1998" s="109" t="s">
        <v>3621</v>
      </c>
      <c r="E1998" s="50" t="s">
        <v>3622</v>
      </c>
      <c r="F1998" s="50" t="s">
        <v>67</v>
      </c>
      <c r="G1998" s="49">
        <v>39</v>
      </c>
      <c r="H1998" s="49">
        <v>1</v>
      </c>
      <c r="I1998" s="109">
        <v>10111071</v>
      </c>
      <c r="J1998" s="50">
        <v>829556</v>
      </c>
      <c r="K1998" s="51"/>
      <c r="L1998" s="109"/>
      <c r="M1998" s="109">
        <v>119</v>
      </c>
      <c r="N1998" s="109"/>
      <c r="O1998" s="23">
        <v>1</v>
      </c>
      <c r="P1998" s="23">
        <v>1</v>
      </c>
      <c r="Q1998" s="19">
        <f t="shared" si="498"/>
        <v>-119</v>
      </c>
      <c r="R1998" s="19">
        <f t="shared" si="499"/>
        <v>-119</v>
      </c>
      <c r="S1998" s="5">
        <f t="shared" si="489"/>
        <v>0</v>
      </c>
      <c r="T1998" s="5">
        <f t="shared" si="490"/>
        <v>0</v>
      </c>
      <c r="U1998" s="5">
        <f t="shared" si="488"/>
        <v>0</v>
      </c>
      <c r="V1998" s="24">
        <v>0</v>
      </c>
      <c r="W1998" s="12">
        <f t="shared" si="496"/>
        <v>-15129.66</v>
      </c>
      <c r="X1998" s="12">
        <f t="shared" si="497"/>
        <v>-19693.310000000001</v>
      </c>
      <c r="Y1998" s="12">
        <f t="shared" si="491"/>
        <v>-34822.97</v>
      </c>
      <c r="Z1998" s="52"/>
      <c r="AA1998" s="25">
        <f t="shared" si="500"/>
        <v>0</v>
      </c>
      <c r="AB1998" s="25"/>
      <c r="AC1998" s="25"/>
      <c r="AD1998" s="25"/>
      <c r="AE1998" s="24">
        <v>1</v>
      </c>
      <c r="AF1998" s="24"/>
      <c r="AG1998" s="109"/>
      <c r="AH1998" s="22" t="s">
        <v>142</v>
      </c>
      <c r="AI1998" s="26"/>
      <c r="AJ1998" s="22" t="s">
        <v>2999</v>
      </c>
    </row>
    <row r="1999" spans="1:36" x14ac:dyDescent="0.2">
      <c r="A1999" s="5">
        <v>2007</v>
      </c>
      <c r="B1999" s="46">
        <v>331010690648</v>
      </c>
      <c r="C1999" s="47">
        <v>680804401636</v>
      </c>
      <c r="D1999" s="109" t="s">
        <v>3623</v>
      </c>
      <c r="E1999" s="50" t="s">
        <v>3624</v>
      </c>
      <c r="F1999" s="50" t="s">
        <v>67</v>
      </c>
      <c r="G1999" s="49">
        <v>42</v>
      </c>
      <c r="H1999" s="49">
        <v>68</v>
      </c>
      <c r="I1999" s="50">
        <v>70886</v>
      </c>
      <c r="J1999" s="50" t="s">
        <v>3625</v>
      </c>
      <c r="K1999" s="51"/>
      <c r="L1999" s="109"/>
      <c r="M1999" s="109">
        <v>264</v>
      </c>
      <c r="N1999" s="109"/>
      <c r="O1999" s="23">
        <v>1</v>
      </c>
      <c r="P1999" s="23">
        <v>1</v>
      </c>
      <c r="Q1999" s="19">
        <f t="shared" si="498"/>
        <v>-264</v>
      </c>
      <c r="R1999" s="19">
        <f t="shared" si="499"/>
        <v>-264</v>
      </c>
      <c r="S1999" s="5">
        <f t="shared" si="489"/>
        <v>0</v>
      </c>
      <c r="T1999" s="5">
        <f t="shared" si="490"/>
        <v>0</v>
      </c>
      <c r="U1999" s="5">
        <f t="shared" si="488"/>
        <v>0</v>
      </c>
      <c r="V1999" s="24">
        <v>0</v>
      </c>
      <c r="W1999" s="12">
        <f t="shared" si="496"/>
        <v>-33564.959999999999</v>
      </c>
      <c r="X1999" s="12">
        <f t="shared" si="497"/>
        <v>-43689.36</v>
      </c>
      <c r="Y1999" s="12">
        <f t="shared" si="491"/>
        <v>-77254.320000000007</v>
      </c>
      <c r="Z1999" s="52"/>
      <c r="AA1999" s="25">
        <f t="shared" si="500"/>
        <v>0</v>
      </c>
      <c r="AB1999" s="25"/>
      <c r="AC1999" s="25"/>
      <c r="AD1999" s="25"/>
      <c r="AE1999" s="24">
        <v>1</v>
      </c>
      <c r="AF1999" s="24"/>
      <c r="AG1999" s="109"/>
      <c r="AH1999" s="22" t="s">
        <v>142</v>
      </c>
      <c r="AI1999" s="26"/>
      <c r="AJ1999" s="22" t="s">
        <v>2999</v>
      </c>
    </row>
    <row r="2000" spans="1:36" x14ac:dyDescent="0.2">
      <c r="A2000" s="5">
        <v>2008</v>
      </c>
      <c r="B2000" s="46">
        <v>331012108757</v>
      </c>
      <c r="C2000" s="47">
        <v>701209402098</v>
      </c>
      <c r="D2000" s="109" t="s">
        <v>3626</v>
      </c>
      <c r="E2000" s="50" t="s">
        <v>3627</v>
      </c>
      <c r="F2000" s="50" t="s">
        <v>67</v>
      </c>
      <c r="G2000" s="49">
        <v>41</v>
      </c>
      <c r="H2000" s="49">
        <v>1</v>
      </c>
      <c r="I2000" s="46">
        <v>25805477</v>
      </c>
      <c r="J2000" s="50">
        <v>2249</v>
      </c>
      <c r="K2000" s="51"/>
      <c r="L2000" s="109"/>
      <c r="M2000" s="22">
        <v>38</v>
      </c>
      <c r="N2000" s="22"/>
      <c r="O2000" s="23">
        <v>1</v>
      </c>
      <c r="P2000" s="23">
        <v>1</v>
      </c>
      <c r="Q2000" s="19">
        <f t="shared" si="498"/>
        <v>-38</v>
      </c>
      <c r="R2000" s="19">
        <f t="shared" si="499"/>
        <v>-38</v>
      </c>
      <c r="S2000" s="5">
        <f t="shared" si="489"/>
        <v>0</v>
      </c>
      <c r="T2000" s="5">
        <f t="shared" si="490"/>
        <v>0</v>
      </c>
      <c r="U2000" s="5">
        <f t="shared" si="488"/>
        <v>0</v>
      </c>
      <c r="V2000" s="24">
        <v>0</v>
      </c>
      <c r="W2000" s="12">
        <f t="shared" si="496"/>
        <v>-4831.32</v>
      </c>
      <c r="X2000" s="12">
        <f t="shared" si="497"/>
        <v>-6288.6200000000008</v>
      </c>
      <c r="Y2000" s="12">
        <f t="shared" si="491"/>
        <v>-11119.94</v>
      </c>
      <c r="Z2000" s="52"/>
      <c r="AA2000" s="25">
        <f t="shared" si="500"/>
        <v>0</v>
      </c>
      <c r="AB2000" s="25"/>
      <c r="AC2000" s="25"/>
      <c r="AD2000" s="25"/>
      <c r="AE2000" s="24">
        <v>1</v>
      </c>
      <c r="AF2000" s="24"/>
      <c r="AG2000" s="109"/>
      <c r="AH2000" s="22" t="s">
        <v>142</v>
      </c>
      <c r="AI2000" s="26"/>
      <c r="AJ2000" s="22" t="s">
        <v>2999</v>
      </c>
    </row>
    <row r="2001" spans="1:36" x14ac:dyDescent="0.2">
      <c r="A2001" s="5">
        <v>2009</v>
      </c>
      <c r="B2001" s="46">
        <v>331012081674</v>
      </c>
      <c r="C2001" s="47">
        <v>490301403037</v>
      </c>
      <c r="D2001" s="50" t="s">
        <v>3628</v>
      </c>
      <c r="E2001" s="50" t="s">
        <v>3629</v>
      </c>
      <c r="F2001" s="50" t="s">
        <v>67</v>
      </c>
      <c r="G2001" s="49">
        <v>31</v>
      </c>
      <c r="H2001" s="49" t="s">
        <v>134</v>
      </c>
      <c r="I2001" s="46">
        <v>7723364</v>
      </c>
      <c r="J2001" s="50">
        <v>98802</v>
      </c>
      <c r="K2001" s="51"/>
      <c r="L2001" s="109"/>
      <c r="M2001" s="109">
        <v>554</v>
      </c>
      <c r="N2001" s="109"/>
      <c r="O2001" s="23">
        <v>1</v>
      </c>
      <c r="P2001" s="31">
        <v>0</v>
      </c>
      <c r="Q2001" s="19">
        <f t="shared" si="498"/>
        <v>-554</v>
      </c>
      <c r="R2001" s="19">
        <f t="shared" si="499"/>
        <v>0</v>
      </c>
      <c r="S2001" s="5">
        <f t="shared" si="489"/>
        <v>0</v>
      </c>
      <c r="T2001" s="5">
        <f t="shared" si="490"/>
        <v>0</v>
      </c>
      <c r="U2001" s="5">
        <f t="shared" ref="U2001:U2065" si="501">(vod+kan)*T2001</f>
        <v>0</v>
      </c>
      <c r="V2001" s="24">
        <v>0</v>
      </c>
      <c r="W2001" s="12">
        <f t="shared" si="496"/>
        <v>-70435.56</v>
      </c>
      <c r="X2001" s="12">
        <f t="shared" si="497"/>
        <v>0</v>
      </c>
      <c r="Y2001" s="12">
        <f t="shared" si="491"/>
        <v>-70435.56</v>
      </c>
      <c r="Z2001" s="52"/>
      <c r="AA2001" s="25">
        <f t="shared" si="500"/>
        <v>-554</v>
      </c>
      <c r="AB2001" s="25"/>
      <c r="AC2001" s="25"/>
      <c r="AD2001" s="25"/>
      <c r="AE2001" s="24">
        <v>1</v>
      </c>
      <c r="AF2001" s="24"/>
      <c r="AG2001" s="109"/>
      <c r="AH2001" s="22" t="s">
        <v>142</v>
      </c>
      <c r="AI2001" s="26"/>
      <c r="AJ2001" s="22" t="s">
        <v>2999</v>
      </c>
    </row>
    <row r="2002" spans="1:36" x14ac:dyDescent="0.2">
      <c r="A2002" s="5">
        <v>2010</v>
      </c>
      <c r="B2002" s="59">
        <v>331012232998</v>
      </c>
      <c r="C2002" s="82">
        <v>720510402646</v>
      </c>
      <c r="D2002" s="52" t="s">
        <v>3630</v>
      </c>
      <c r="E2002" s="50" t="s">
        <v>3631</v>
      </c>
      <c r="F2002" s="50" t="s">
        <v>67</v>
      </c>
      <c r="G2002" s="49">
        <v>26</v>
      </c>
      <c r="H2002" s="49">
        <v>66</v>
      </c>
      <c r="I2002" s="50" t="s">
        <v>3632</v>
      </c>
      <c r="J2002" s="46">
        <v>2833</v>
      </c>
      <c r="K2002" s="51"/>
      <c r="L2002" s="50"/>
      <c r="M2002" s="50">
        <v>691</v>
      </c>
      <c r="N2002" s="50"/>
      <c r="O2002" s="23">
        <v>1</v>
      </c>
      <c r="P2002" s="23">
        <v>1</v>
      </c>
      <c r="Q2002" s="19">
        <f t="shared" si="498"/>
        <v>-691</v>
      </c>
      <c r="R2002" s="19">
        <f t="shared" si="499"/>
        <v>-691</v>
      </c>
      <c r="S2002" s="5">
        <f t="shared" ref="S2002:S2066" si="502">IF(OR(AND(AH2002="кафе",Q2002&lt;25),AND(AH2002="рестораны",Q2002&lt;110),AND(AH2002="гостиницы",Q2002&lt;70),AND(AH2002="азс и автомойки",Q2002&lt;160),AND(AH2002="сауны",Q2002&lt;80),AND(AH2002="бани",Q2002&lt;50)),1,0)</f>
        <v>0</v>
      </c>
      <c r="T2002" s="5">
        <f t="shared" ref="T2002:T2066" si="503">S2002*IF(AH2002="кафе",25-Q2002,IF(AH2002="рестораны",110-Q2002,IF(AH2002="гостиницы",70-Q2002,IF(AH2002="азс и автомойки",160-Q2002,IF(AH2002="сауны",80-Q2002,IF(AH2002="бани",50-Q2002,0))))))</f>
        <v>0</v>
      </c>
      <c r="U2002" s="5">
        <f t="shared" si="501"/>
        <v>0</v>
      </c>
      <c r="V2002" s="24">
        <v>0</v>
      </c>
      <c r="W2002" s="12">
        <f t="shared" si="496"/>
        <v>-87853.74</v>
      </c>
      <c r="X2002" s="12">
        <f t="shared" si="497"/>
        <v>-114353.59000000001</v>
      </c>
      <c r="Y2002" s="12">
        <f t="shared" si="491"/>
        <v>-202207.33000000002</v>
      </c>
      <c r="Z2002" s="52"/>
      <c r="AA2002" s="25">
        <f t="shared" si="500"/>
        <v>0</v>
      </c>
      <c r="AB2002" s="25"/>
      <c r="AC2002" s="25"/>
      <c r="AD2002" s="25"/>
      <c r="AE2002" s="24">
        <v>1</v>
      </c>
      <c r="AF2002" s="24"/>
      <c r="AG2002" s="50"/>
      <c r="AH2002" s="22" t="s">
        <v>142</v>
      </c>
      <c r="AI2002" s="26"/>
      <c r="AJ2002" s="22" t="s">
        <v>2999</v>
      </c>
    </row>
    <row r="2003" spans="1:36" x14ac:dyDescent="0.2">
      <c r="A2003" s="5">
        <v>2011</v>
      </c>
      <c r="B2003" s="86">
        <v>330420262038</v>
      </c>
      <c r="C2003" s="82">
        <v>871116302634</v>
      </c>
      <c r="D2003" s="52" t="s">
        <v>3633</v>
      </c>
      <c r="E2003" s="52" t="s">
        <v>3634</v>
      </c>
      <c r="F2003" s="52"/>
      <c r="G2003" s="58"/>
      <c r="H2003" s="58"/>
      <c r="I2003" s="52">
        <v>30771186</v>
      </c>
      <c r="J2003" s="59">
        <v>58172383</v>
      </c>
      <c r="K2003" s="51"/>
      <c r="L2003" s="52"/>
      <c r="M2003" s="22">
        <v>66</v>
      </c>
      <c r="N2003" s="22"/>
      <c r="O2003" s="23">
        <v>1</v>
      </c>
      <c r="P2003" s="23">
        <v>1</v>
      </c>
      <c r="Q2003" s="19">
        <f t="shared" si="498"/>
        <v>-66</v>
      </c>
      <c r="R2003" s="19">
        <f t="shared" si="499"/>
        <v>-66</v>
      </c>
      <c r="S2003" s="5">
        <f t="shared" si="502"/>
        <v>0</v>
      </c>
      <c r="T2003" s="5">
        <f t="shared" si="503"/>
        <v>0</v>
      </c>
      <c r="U2003" s="5">
        <f t="shared" si="501"/>
        <v>0</v>
      </c>
      <c r="V2003" s="24">
        <v>0</v>
      </c>
      <c r="W2003" s="12">
        <f t="shared" si="496"/>
        <v>-8391.24</v>
      </c>
      <c r="X2003" s="12">
        <f t="shared" si="497"/>
        <v>-10922.34</v>
      </c>
      <c r="Y2003" s="12">
        <f t="shared" si="491"/>
        <v>-19313.580000000002</v>
      </c>
      <c r="Z2003" s="52"/>
      <c r="AA2003" s="25">
        <f t="shared" si="500"/>
        <v>0</v>
      </c>
      <c r="AB2003" s="25"/>
      <c r="AC2003" s="25"/>
      <c r="AD2003" s="25"/>
      <c r="AE2003" s="24"/>
      <c r="AF2003" s="24"/>
      <c r="AG2003" s="52"/>
      <c r="AH2003" s="22" t="s">
        <v>142</v>
      </c>
      <c r="AI2003" s="26"/>
      <c r="AJ2003" s="22" t="s">
        <v>2999</v>
      </c>
    </row>
    <row r="2004" spans="1:36" x14ac:dyDescent="0.2">
      <c r="A2004" s="5">
        <v>2012</v>
      </c>
      <c r="B2004" s="59">
        <v>600300575077</v>
      </c>
      <c r="C2004" s="82">
        <v>90440011332</v>
      </c>
      <c r="D2004" s="52" t="s">
        <v>2016</v>
      </c>
      <c r="E2004" s="52" t="s">
        <v>3635</v>
      </c>
      <c r="F2004" s="52" t="s">
        <v>67</v>
      </c>
      <c r="G2004" s="58">
        <v>25</v>
      </c>
      <c r="H2004" s="58">
        <v>21</v>
      </c>
      <c r="I2004" s="52">
        <v>13160338</v>
      </c>
      <c r="J2004" s="59">
        <v>38322</v>
      </c>
      <c r="K2004" s="51"/>
      <c r="L2004" s="52"/>
      <c r="M2004" s="22">
        <v>179</v>
      </c>
      <c r="N2004" s="22"/>
      <c r="O2004" s="23">
        <v>1</v>
      </c>
      <c r="P2004" s="23">
        <v>1</v>
      </c>
      <c r="Q2004" s="19">
        <f t="shared" si="498"/>
        <v>-179</v>
      </c>
      <c r="R2004" s="19">
        <f t="shared" si="499"/>
        <v>-179</v>
      </c>
      <c r="S2004" s="5">
        <f t="shared" si="502"/>
        <v>0</v>
      </c>
      <c r="T2004" s="5">
        <f t="shared" si="503"/>
        <v>0</v>
      </c>
      <c r="U2004" s="5">
        <f t="shared" si="501"/>
        <v>0</v>
      </c>
      <c r="V2004" s="24">
        <v>0</v>
      </c>
      <c r="W2004" s="12">
        <f t="shared" si="496"/>
        <v>-22758.06</v>
      </c>
      <c r="X2004" s="12">
        <f t="shared" si="497"/>
        <v>-29622.710000000003</v>
      </c>
      <c r="Y2004" s="12">
        <f t="shared" si="491"/>
        <v>-52380.770000000004</v>
      </c>
      <c r="Z2004" s="52"/>
      <c r="AA2004" s="25">
        <f t="shared" si="500"/>
        <v>0</v>
      </c>
      <c r="AB2004" s="25"/>
      <c r="AC2004" s="25"/>
      <c r="AD2004" s="25"/>
      <c r="AE2004" s="24">
        <v>1</v>
      </c>
      <c r="AF2004" s="24"/>
      <c r="AG2004" s="52"/>
      <c r="AH2004" s="22" t="s">
        <v>142</v>
      </c>
      <c r="AI2004" s="26"/>
      <c r="AJ2004" s="22" t="s">
        <v>2999</v>
      </c>
    </row>
    <row r="2005" spans="1:36" x14ac:dyDescent="0.2">
      <c r="A2005" s="5">
        <v>2013</v>
      </c>
      <c r="B2005" s="59">
        <v>331010098665</v>
      </c>
      <c r="C2005" s="82">
        <v>571211301253</v>
      </c>
      <c r="D2005" s="52" t="s">
        <v>3636</v>
      </c>
      <c r="E2005" s="52" t="s">
        <v>3471</v>
      </c>
      <c r="F2005" s="52" t="s">
        <v>3029</v>
      </c>
      <c r="G2005" s="58" t="s">
        <v>49</v>
      </c>
      <c r="H2005" s="58"/>
      <c r="I2005" s="52">
        <v>10133654</v>
      </c>
      <c r="J2005" s="59">
        <v>87835</v>
      </c>
      <c r="K2005" s="51"/>
      <c r="L2005" s="52"/>
      <c r="M2005" s="22">
        <v>145</v>
      </c>
      <c r="N2005" s="22"/>
      <c r="O2005" s="23">
        <v>1</v>
      </c>
      <c r="P2005" s="23">
        <v>1</v>
      </c>
      <c r="Q2005" s="19">
        <f t="shared" si="498"/>
        <v>-145</v>
      </c>
      <c r="R2005" s="19">
        <f t="shared" si="499"/>
        <v>-145</v>
      </c>
      <c r="S2005" s="5">
        <f t="shared" si="502"/>
        <v>0</v>
      </c>
      <c r="T2005" s="5">
        <f t="shared" si="503"/>
        <v>0</v>
      </c>
      <c r="U2005" s="5">
        <f t="shared" si="501"/>
        <v>0</v>
      </c>
      <c r="V2005" s="24">
        <v>0</v>
      </c>
      <c r="W2005" s="12">
        <f t="shared" si="496"/>
        <v>-18435.3</v>
      </c>
      <c r="X2005" s="12">
        <f t="shared" si="497"/>
        <v>-23996.050000000003</v>
      </c>
      <c r="Y2005" s="12">
        <f t="shared" ref="Y2005:Y2069" si="504">W2005+X2005+AC2005</f>
        <v>-42431.350000000006</v>
      </c>
      <c r="Z2005" s="52"/>
      <c r="AA2005" s="25">
        <f t="shared" si="500"/>
        <v>0</v>
      </c>
      <c r="AB2005" s="25"/>
      <c r="AC2005" s="25"/>
      <c r="AD2005" s="25"/>
      <c r="AE2005" s="24">
        <v>1</v>
      </c>
      <c r="AF2005" s="24"/>
      <c r="AG2005" s="52"/>
      <c r="AH2005" s="22" t="s">
        <v>142</v>
      </c>
      <c r="AI2005" s="26"/>
      <c r="AJ2005" s="22" t="s">
        <v>2999</v>
      </c>
    </row>
    <row r="2006" spans="1:36" x14ac:dyDescent="0.2">
      <c r="A2006" s="5">
        <v>2014</v>
      </c>
      <c r="B2006" s="59">
        <v>330120046032</v>
      </c>
      <c r="C2006" s="82">
        <v>650518401253</v>
      </c>
      <c r="D2006" s="52" t="s">
        <v>3637</v>
      </c>
      <c r="E2006" s="52" t="s">
        <v>3638</v>
      </c>
      <c r="F2006" s="52" t="s">
        <v>67</v>
      </c>
      <c r="G2006" s="58">
        <v>31</v>
      </c>
      <c r="H2006" s="58"/>
      <c r="I2006" s="52">
        <v>11612157</v>
      </c>
      <c r="J2006" s="59">
        <v>58172386</v>
      </c>
      <c r="K2006" s="51"/>
      <c r="L2006" s="52"/>
      <c r="M2006" s="52">
        <v>395</v>
      </c>
      <c r="N2006" s="52"/>
      <c r="O2006" s="23">
        <v>1</v>
      </c>
      <c r="P2006" s="23">
        <v>1</v>
      </c>
      <c r="Q2006" s="19">
        <f t="shared" si="498"/>
        <v>-395</v>
      </c>
      <c r="R2006" s="19">
        <f t="shared" si="499"/>
        <v>-395</v>
      </c>
      <c r="S2006" s="5">
        <f t="shared" si="502"/>
        <v>0</v>
      </c>
      <c r="T2006" s="5">
        <f t="shared" si="503"/>
        <v>0</v>
      </c>
      <c r="U2006" s="5">
        <f t="shared" si="501"/>
        <v>0</v>
      </c>
      <c r="V2006" s="24">
        <v>0</v>
      </c>
      <c r="W2006" s="12">
        <f t="shared" si="496"/>
        <v>-50220.3</v>
      </c>
      <c r="X2006" s="12">
        <f t="shared" si="497"/>
        <v>-65368.55</v>
      </c>
      <c r="Y2006" s="12">
        <f t="shared" si="504"/>
        <v>-115588.85</v>
      </c>
      <c r="Z2006" s="52"/>
      <c r="AA2006" s="25">
        <f t="shared" si="500"/>
        <v>0</v>
      </c>
      <c r="AB2006" s="25"/>
      <c r="AC2006" s="25"/>
      <c r="AD2006" s="25"/>
      <c r="AE2006" s="24">
        <v>1</v>
      </c>
      <c r="AF2006" s="24"/>
      <c r="AG2006" s="52"/>
      <c r="AH2006" s="22" t="s">
        <v>142</v>
      </c>
      <c r="AI2006" s="26"/>
      <c r="AJ2006" s="22" t="s">
        <v>2999</v>
      </c>
    </row>
    <row r="2007" spans="1:36" x14ac:dyDescent="0.2">
      <c r="A2007" s="5">
        <v>2015</v>
      </c>
      <c r="B2007" s="59">
        <v>331000025656</v>
      </c>
      <c r="C2007" s="82">
        <v>120340017267</v>
      </c>
      <c r="D2007" s="52" t="s">
        <v>3639</v>
      </c>
      <c r="E2007" s="52" t="s">
        <v>3640</v>
      </c>
      <c r="F2007" s="52"/>
      <c r="G2007" s="58"/>
      <c r="H2007" s="58"/>
      <c r="I2007" s="58">
        <v>562807</v>
      </c>
      <c r="J2007" s="59">
        <v>87833</v>
      </c>
      <c r="K2007" s="51"/>
      <c r="L2007" s="61"/>
      <c r="M2007" s="22">
        <v>150</v>
      </c>
      <c r="N2007" s="22"/>
      <c r="O2007" s="23">
        <v>1</v>
      </c>
      <c r="P2007" s="23">
        <v>1</v>
      </c>
      <c r="Q2007" s="19">
        <f t="shared" si="498"/>
        <v>-150</v>
      </c>
      <c r="R2007" s="19">
        <f t="shared" si="499"/>
        <v>-150</v>
      </c>
      <c r="S2007" s="5">
        <f t="shared" si="502"/>
        <v>0</v>
      </c>
      <c r="T2007" s="5">
        <f t="shared" si="503"/>
        <v>0</v>
      </c>
      <c r="U2007" s="5">
        <f t="shared" si="501"/>
        <v>0</v>
      </c>
      <c r="V2007" s="24">
        <v>0</v>
      </c>
      <c r="W2007" s="12">
        <f t="shared" si="496"/>
        <v>-19071</v>
      </c>
      <c r="X2007" s="12">
        <f t="shared" si="497"/>
        <v>-24823.5</v>
      </c>
      <c r="Y2007" s="12">
        <f t="shared" si="504"/>
        <v>-43894.5</v>
      </c>
      <c r="Z2007" s="52"/>
      <c r="AA2007" s="25">
        <f t="shared" si="500"/>
        <v>0</v>
      </c>
      <c r="AB2007" s="25"/>
      <c r="AC2007" s="25"/>
      <c r="AD2007" s="25"/>
      <c r="AE2007" s="24"/>
      <c r="AF2007" s="24"/>
      <c r="AG2007" s="61"/>
      <c r="AH2007" s="22" t="s">
        <v>142</v>
      </c>
      <c r="AI2007" s="26"/>
      <c r="AJ2007" s="22" t="s">
        <v>2999</v>
      </c>
    </row>
    <row r="2008" spans="1:36" x14ac:dyDescent="0.2">
      <c r="A2008" s="5">
        <v>2016</v>
      </c>
      <c r="B2008" s="59">
        <v>330210450310</v>
      </c>
      <c r="C2008" s="82">
        <v>770107400126</v>
      </c>
      <c r="D2008" s="52" t="s">
        <v>3641</v>
      </c>
      <c r="E2008" s="52" t="s">
        <v>3642</v>
      </c>
      <c r="F2008" s="52" t="s">
        <v>67</v>
      </c>
      <c r="G2008" s="58">
        <v>53</v>
      </c>
      <c r="H2008" s="58">
        <v>21</v>
      </c>
      <c r="I2008" s="58">
        <v>97898839</v>
      </c>
      <c r="J2008" s="59">
        <v>37099</v>
      </c>
      <c r="K2008" s="51"/>
      <c r="L2008" s="61"/>
      <c r="M2008" s="22">
        <v>576</v>
      </c>
      <c r="N2008" s="22"/>
      <c r="O2008" s="23">
        <v>1</v>
      </c>
      <c r="P2008" s="23">
        <v>1</v>
      </c>
      <c r="Q2008" s="19">
        <f t="shared" si="498"/>
        <v>-576</v>
      </c>
      <c r="R2008" s="19">
        <f t="shared" si="499"/>
        <v>-576</v>
      </c>
      <c r="S2008" s="5">
        <f t="shared" si="502"/>
        <v>0</v>
      </c>
      <c r="T2008" s="5">
        <f t="shared" si="503"/>
        <v>0</v>
      </c>
      <c r="U2008" s="5">
        <f t="shared" si="501"/>
        <v>0</v>
      </c>
      <c r="V2008" s="24">
        <v>0</v>
      </c>
      <c r="W2008" s="12">
        <f t="shared" si="496"/>
        <v>-73232.639999999999</v>
      </c>
      <c r="X2008" s="12">
        <f t="shared" si="497"/>
        <v>-95322.240000000005</v>
      </c>
      <c r="Y2008" s="12">
        <f t="shared" si="504"/>
        <v>-168554.88</v>
      </c>
      <c r="Z2008" s="52"/>
      <c r="AA2008" s="25">
        <f t="shared" si="500"/>
        <v>0</v>
      </c>
      <c r="AB2008" s="25"/>
      <c r="AC2008" s="25"/>
      <c r="AD2008" s="25"/>
      <c r="AE2008" s="24">
        <v>1</v>
      </c>
      <c r="AF2008" s="24"/>
      <c r="AG2008" s="61"/>
      <c r="AH2008" s="22" t="s">
        <v>142</v>
      </c>
      <c r="AI2008" s="26"/>
      <c r="AJ2008" s="22" t="s">
        <v>2999</v>
      </c>
    </row>
    <row r="2009" spans="1:36" x14ac:dyDescent="0.2">
      <c r="A2009" s="5">
        <v>2017</v>
      </c>
      <c r="B2009" s="59">
        <v>331017782454</v>
      </c>
      <c r="C2009" s="82">
        <v>790624301717</v>
      </c>
      <c r="D2009" s="52" t="s">
        <v>3643</v>
      </c>
      <c r="E2009" s="52" t="s">
        <v>3644</v>
      </c>
      <c r="F2009" s="52" t="s">
        <v>67</v>
      </c>
      <c r="G2009" s="58" t="s">
        <v>1744</v>
      </c>
      <c r="H2009" s="58">
        <v>52</v>
      </c>
      <c r="I2009" s="58">
        <v>29107260</v>
      </c>
      <c r="J2009" s="59">
        <v>57908652</v>
      </c>
      <c r="K2009" s="51"/>
      <c r="L2009" s="61"/>
      <c r="M2009" s="22">
        <v>277</v>
      </c>
      <c r="N2009" s="22"/>
      <c r="O2009" s="23">
        <v>1</v>
      </c>
      <c r="P2009" s="23">
        <v>1</v>
      </c>
      <c r="Q2009" s="19">
        <f t="shared" si="498"/>
        <v>-277</v>
      </c>
      <c r="R2009" s="19">
        <f t="shared" si="499"/>
        <v>-277</v>
      </c>
      <c r="S2009" s="5">
        <f t="shared" si="502"/>
        <v>0</v>
      </c>
      <c r="T2009" s="5">
        <f t="shared" si="503"/>
        <v>0</v>
      </c>
      <c r="U2009" s="5">
        <f t="shared" si="501"/>
        <v>0</v>
      </c>
      <c r="V2009" s="24">
        <v>0</v>
      </c>
      <c r="W2009" s="12">
        <f t="shared" si="496"/>
        <v>-35217.78</v>
      </c>
      <c r="X2009" s="12">
        <f t="shared" si="497"/>
        <v>-45840.73</v>
      </c>
      <c r="Y2009" s="12">
        <f t="shared" si="504"/>
        <v>-81058.510000000009</v>
      </c>
      <c r="Z2009" s="52"/>
      <c r="AA2009" s="25">
        <f t="shared" si="500"/>
        <v>0</v>
      </c>
      <c r="AB2009" s="25"/>
      <c r="AC2009" s="25"/>
      <c r="AD2009" s="25"/>
      <c r="AE2009" s="24"/>
      <c r="AF2009" s="24"/>
      <c r="AG2009" s="61"/>
      <c r="AH2009" s="22" t="s">
        <v>142</v>
      </c>
      <c r="AI2009" s="26"/>
      <c r="AJ2009" s="22" t="s">
        <v>2999</v>
      </c>
    </row>
    <row r="2010" spans="1:36" x14ac:dyDescent="0.2">
      <c r="A2010" s="5">
        <v>2018</v>
      </c>
      <c r="B2010" s="59">
        <v>331000016184</v>
      </c>
      <c r="C2010" s="82">
        <v>940340001271</v>
      </c>
      <c r="D2010" s="52" t="s">
        <v>3645</v>
      </c>
      <c r="E2010" s="52" t="s">
        <v>3646</v>
      </c>
      <c r="F2010" s="52" t="s">
        <v>67</v>
      </c>
      <c r="G2010" s="58">
        <v>53</v>
      </c>
      <c r="H2010" s="58">
        <v>22</v>
      </c>
      <c r="I2010" s="52">
        <v>15007330</v>
      </c>
      <c r="J2010" s="52">
        <v>98809</v>
      </c>
      <c r="K2010" s="51"/>
      <c r="L2010" s="109"/>
      <c r="M2010" s="22">
        <v>420</v>
      </c>
      <c r="N2010" s="22"/>
      <c r="O2010" s="23">
        <v>1</v>
      </c>
      <c r="P2010" s="23">
        <v>1</v>
      </c>
      <c r="Q2010" s="19">
        <f t="shared" si="498"/>
        <v>-420</v>
      </c>
      <c r="R2010" s="19">
        <f t="shared" si="499"/>
        <v>-420</v>
      </c>
      <c r="S2010" s="5">
        <f t="shared" si="502"/>
        <v>0</v>
      </c>
      <c r="T2010" s="5">
        <f t="shared" si="503"/>
        <v>0</v>
      </c>
      <c r="U2010" s="5">
        <f t="shared" si="501"/>
        <v>0</v>
      </c>
      <c r="V2010" s="24">
        <v>0</v>
      </c>
      <c r="W2010" s="12">
        <f t="shared" si="496"/>
        <v>-53398.8</v>
      </c>
      <c r="X2010" s="12">
        <f t="shared" si="497"/>
        <v>-69505.8</v>
      </c>
      <c r="Y2010" s="12">
        <f t="shared" si="504"/>
        <v>-122904.6</v>
      </c>
      <c r="Z2010" s="52"/>
      <c r="AA2010" s="25">
        <f t="shared" si="500"/>
        <v>0</v>
      </c>
      <c r="AB2010" s="25"/>
      <c r="AC2010" s="25"/>
      <c r="AD2010" s="25"/>
      <c r="AE2010" s="24">
        <v>1</v>
      </c>
      <c r="AF2010" s="24"/>
      <c r="AG2010" s="109"/>
      <c r="AH2010" s="22" t="s">
        <v>721</v>
      </c>
      <c r="AI2010" s="26"/>
      <c r="AJ2010" s="22" t="s">
        <v>2999</v>
      </c>
    </row>
    <row r="2011" spans="1:36" x14ac:dyDescent="0.2">
      <c r="A2011" s="5">
        <v>2019</v>
      </c>
      <c r="B2011" s="59">
        <v>331017876093</v>
      </c>
      <c r="C2011" s="82">
        <v>10093366676</v>
      </c>
      <c r="D2011" s="52" t="s">
        <v>3647</v>
      </c>
      <c r="E2011" s="52" t="s">
        <v>3648</v>
      </c>
      <c r="F2011" s="52"/>
      <c r="G2011" s="58"/>
      <c r="H2011" s="58"/>
      <c r="I2011" s="52">
        <v>10223286</v>
      </c>
      <c r="J2011" s="52">
        <v>87655</v>
      </c>
      <c r="K2011" s="51"/>
      <c r="L2011" s="109"/>
      <c r="M2011" s="22">
        <v>622</v>
      </c>
      <c r="N2011" s="22"/>
      <c r="O2011" s="23">
        <v>1</v>
      </c>
      <c r="P2011" s="23">
        <v>1</v>
      </c>
      <c r="Q2011" s="19">
        <f t="shared" si="498"/>
        <v>-622</v>
      </c>
      <c r="R2011" s="19">
        <f t="shared" si="499"/>
        <v>-622</v>
      </c>
      <c r="S2011" s="5">
        <f t="shared" si="502"/>
        <v>0</v>
      </c>
      <c r="T2011" s="5">
        <f t="shared" si="503"/>
        <v>0</v>
      </c>
      <c r="U2011" s="5">
        <f t="shared" si="501"/>
        <v>0</v>
      </c>
      <c r="V2011" s="24">
        <v>0</v>
      </c>
      <c r="W2011" s="12">
        <f t="shared" si="496"/>
        <v>-79081.08</v>
      </c>
      <c r="X2011" s="12">
        <f t="shared" si="497"/>
        <v>-102934.78</v>
      </c>
      <c r="Y2011" s="12">
        <f t="shared" si="504"/>
        <v>-182015.86</v>
      </c>
      <c r="Z2011" s="52"/>
      <c r="AA2011" s="25">
        <f t="shared" si="500"/>
        <v>0</v>
      </c>
      <c r="AB2011" s="25"/>
      <c r="AC2011" s="25"/>
      <c r="AD2011" s="25"/>
      <c r="AE2011" s="24">
        <v>1</v>
      </c>
      <c r="AF2011" s="24"/>
      <c r="AG2011" s="109"/>
      <c r="AH2011" s="22" t="s">
        <v>142</v>
      </c>
      <c r="AI2011" s="26"/>
      <c r="AJ2011" s="22" t="s">
        <v>2999</v>
      </c>
    </row>
    <row r="2012" spans="1:36" x14ac:dyDescent="0.2">
      <c r="A2012" s="5">
        <v>2020</v>
      </c>
      <c r="B2012" s="46">
        <v>330120150763</v>
      </c>
      <c r="C2012" s="47">
        <v>700515402465</v>
      </c>
      <c r="D2012" s="50" t="s">
        <v>3649</v>
      </c>
      <c r="E2012" s="50" t="s">
        <v>3650</v>
      </c>
      <c r="F2012" s="50" t="s">
        <v>67</v>
      </c>
      <c r="G2012" s="49">
        <v>25</v>
      </c>
      <c r="H2012" s="49">
        <v>51</v>
      </c>
      <c r="I2012" s="73">
        <v>2408222</v>
      </c>
      <c r="J2012" s="73">
        <v>19501</v>
      </c>
      <c r="K2012" s="51"/>
      <c r="L2012" s="109"/>
      <c r="M2012" s="109">
        <v>617</v>
      </c>
      <c r="N2012" s="109"/>
      <c r="O2012" s="23">
        <v>1</v>
      </c>
      <c r="P2012" s="23">
        <v>1</v>
      </c>
      <c r="Q2012" s="19">
        <f t="shared" si="498"/>
        <v>-617</v>
      </c>
      <c r="R2012" s="19">
        <f t="shared" si="499"/>
        <v>-617</v>
      </c>
      <c r="S2012" s="5">
        <f t="shared" si="502"/>
        <v>0</v>
      </c>
      <c r="T2012" s="5">
        <f t="shared" si="503"/>
        <v>0</v>
      </c>
      <c r="U2012" s="5">
        <f t="shared" si="501"/>
        <v>0</v>
      </c>
      <c r="V2012" s="24">
        <v>0</v>
      </c>
      <c r="W2012" s="12">
        <f t="shared" si="496"/>
        <v>-78445.38</v>
      </c>
      <c r="X2012" s="12">
        <f t="shared" si="497"/>
        <v>-102107.33</v>
      </c>
      <c r="Y2012" s="12">
        <f t="shared" si="504"/>
        <v>-180552.71000000002</v>
      </c>
      <c r="Z2012" s="52"/>
      <c r="AA2012" s="25">
        <f t="shared" si="500"/>
        <v>0</v>
      </c>
      <c r="AB2012" s="25"/>
      <c r="AC2012" s="25"/>
      <c r="AD2012" s="25"/>
      <c r="AE2012" s="24">
        <v>1</v>
      </c>
      <c r="AF2012" s="24"/>
      <c r="AG2012" s="109"/>
      <c r="AH2012" s="22" t="s">
        <v>142</v>
      </c>
      <c r="AI2012" s="26"/>
      <c r="AJ2012" s="22" t="s">
        <v>2999</v>
      </c>
    </row>
    <row r="2013" spans="1:36" x14ac:dyDescent="0.2">
      <c r="A2013" s="5">
        <v>2021</v>
      </c>
      <c r="B2013" s="46">
        <v>151010871249</v>
      </c>
      <c r="C2013" s="47">
        <v>700501303173</v>
      </c>
      <c r="D2013" s="50" t="s">
        <v>3651</v>
      </c>
      <c r="E2013" s="50" t="s">
        <v>3652</v>
      </c>
      <c r="F2013" s="50" t="s">
        <v>67</v>
      </c>
      <c r="G2013" s="49">
        <v>44</v>
      </c>
      <c r="H2013" s="49"/>
      <c r="I2013" s="50">
        <v>7093255</v>
      </c>
      <c r="J2013" s="50">
        <v>828876</v>
      </c>
      <c r="K2013" s="51"/>
      <c r="L2013" s="109"/>
      <c r="M2013" s="109">
        <v>300</v>
      </c>
      <c r="N2013" s="109"/>
      <c r="O2013" s="23">
        <v>1</v>
      </c>
      <c r="P2013" s="23">
        <v>1</v>
      </c>
      <c r="Q2013" s="19">
        <f t="shared" si="498"/>
        <v>-300</v>
      </c>
      <c r="R2013" s="19">
        <f t="shared" si="499"/>
        <v>-300</v>
      </c>
      <c r="S2013" s="5">
        <f t="shared" si="502"/>
        <v>0</v>
      </c>
      <c r="T2013" s="5">
        <f t="shared" si="503"/>
        <v>0</v>
      </c>
      <c r="U2013" s="5">
        <f t="shared" si="501"/>
        <v>0</v>
      </c>
      <c r="V2013" s="24">
        <v>0</v>
      </c>
      <c r="W2013" s="12">
        <f t="shared" si="496"/>
        <v>-38142</v>
      </c>
      <c r="X2013" s="12">
        <f t="shared" si="497"/>
        <v>-49647</v>
      </c>
      <c r="Y2013" s="12">
        <f t="shared" si="504"/>
        <v>-87789</v>
      </c>
      <c r="Z2013" s="52"/>
      <c r="AA2013" s="25">
        <f t="shared" si="500"/>
        <v>0</v>
      </c>
      <c r="AB2013" s="25"/>
      <c r="AC2013" s="25"/>
      <c r="AD2013" s="25"/>
      <c r="AE2013" s="24"/>
      <c r="AF2013" s="24"/>
      <c r="AG2013" s="109"/>
      <c r="AH2013" s="22" t="s">
        <v>142</v>
      </c>
      <c r="AI2013" s="26"/>
      <c r="AJ2013" s="22" t="s">
        <v>2999</v>
      </c>
    </row>
    <row r="2014" spans="1:36" x14ac:dyDescent="0.2">
      <c r="A2014" s="5">
        <v>2022</v>
      </c>
      <c r="B2014" s="59">
        <v>331010656659</v>
      </c>
      <c r="C2014" s="17">
        <v>570227401819</v>
      </c>
      <c r="D2014" s="52" t="s">
        <v>3653</v>
      </c>
      <c r="E2014" s="52" t="s">
        <v>3258</v>
      </c>
      <c r="F2014" s="52" t="s">
        <v>67</v>
      </c>
      <c r="G2014" s="58">
        <v>25</v>
      </c>
      <c r="H2014" s="58"/>
      <c r="I2014" s="50">
        <v>14615456</v>
      </c>
      <c r="J2014" s="50">
        <v>17328901</v>
      </c>
      <c r="K2014" s="51"/>
      <c r="L2014" s="109"/>
      <c r="M2014" s="109">
        <v>93</v>
      </c>
      <c r="N2014" s="109"/>
      <c r="O2014" s="23">
        <v>1</v>
      </c>
      <c r="P2014" s="23">
        <v>1</v>
      </c>
      <c r="Q2014" s="19">
        <f>(N2014-M2014)*O2014</f>
        <v>-93</v>
      </c>
      <c r="R2014" s="19">
        <f>(N2014-M2014)*P2014</f>
        <v>-93</v>
      </c>
      <c r="S2014" s="5">
        <f t="shared" si="502"/>
        <v>0</v>
      </c>
      <c r="T2014" s="5">
        <f t="shared" si="503"/>
        <v>0</v>
      </c>
      <c r="U2014" s="5">
        <f t="shared" si="501"/>
        <v>0</v>
      </c>
      <c r="V2014" s="24">
        <v>0</v>
      </c>
      <c r="W2014" s="12">
        <f t="shared" si="496"/>
        <v>-11824.02</v>
      </c>
      <c r="X2014" s="12">
        <f t="shared" si="497"/>
        <v>-15390.570000000002</v>
      </c>
      <c r="Y2014" s="12">
        <f t="shared" si="504"/>
        <v>-27214.590000000004</v>
      </c>
      <c r="Z2014" s="52"/>
      <c r="AA2014" s="25">
        <f t="shared" si="500"/>
        <v>0</v>
      </c>
      <c r="AB2014" s="25"/>
      <c r="AC2014" s="25"/>
      <c r="AD2014" s="25"/>
      <c r="AE2014" s="24">
        <v>1</v>
      </c>
      <c r="AF2014" s="24"/>
      <c r="AG2014" s="109"/>
      <c r="AH2014" s="22" t="s">
        <v>142</v>
      </c>
      <c r="AI2014" s="26"/>
      <c r="AJ2014" s="22" t="s">
        <v>2999</v>
      </c>
    </row>
    <row r="2015" spans="1:36" x14ac:dyDescent="0.2">
      <c r="A2015" s="5">
        <v>2023</v>
      </c>
      <c r="B2015" s="46">
        <v>331010273279</v>
      </c>
      <c r="C2015" s="47">
        <v>771119300178</v>
      </c>
      <c r="D2015" s="50" t="s">
        <v>3654</v>
      </c>
      <c r="E2015" s="50" t="s">
        <v>3655</v>
      </c>
      <c r="F2015" s="50" t="s">
        <v>67</v>
      </c>
      <c r="G2015" s="49">
        <v>26</v>
      </c>
      <c r="H2015" s="49">
        <v>82</v>
      </c>
      <c r="I2015" s="50">
        <v>17340114</v>
      </c>
      <c r="J2015" s="50">
        <v>745</v>
      </c>
      <c r="K2015" s="51"/>
      <c r="L2015" s="109"/>
      <c r="M2015" s="22">
        <v>50</v>
      </c>
      <c r="N2015" s="22"/>
      <c r="O2015" s="23">
        <v>1</v>
      </c>
      <c r="P2015" s="23">
        <v>1</v>
      </c>
      <c r="Q2015" s="19">
        <f>(N2015-M2015)*O2015</f>
        <v>-50</v>
      </c>
      <c r="R2015" s="19">
        <f>(N2015-M2015)*P2015</f>
        <v>-50</v>
      </c>
      <c r="S2015" s="5">
        <f t="shared" si="502"/>
        <v>0</v>
      </c>
      <c r="T2015" s="5">
        <f t="shared" si="503"/>
        <v>0</v>
      </c>
      <c r="U2015" s="5">
        <f t="shared" si="501"/>
        <v>0</v>
      </c>
      <c r="V2015" s="24">
        <v>0</v>
      </c>
      <c r="W2015" s="12">
        <f t="shared" si="496"/>
        <v>-6357</v>
      </c>
      <c r="X2015" s="12">
        <f t="shared" si="497"/>
        <v>-8274.5</v>
      </c>
      <c r="Y2015" s="12">
        <f t="shared" si="504"/>
        <v>-14631.5</v>
      </c>
      <c r="Z2015" s="52"/>
      <c r="AA2015" s="25">
        <f t="shared" si="500"/>
        <v>0</v>
      </c>
      <c r="AB2015" s="25"/>
      <c r="AC2015" s="25"/>
      <c r="AD2015" s="25"/>
      <c r="AE2015" s="24">
        <v>1</v>
      </c>
      <c r="AF2015" s="24"/>
      <c r="AG2015" s="109"/>
      <c r="AH2015" s="22" t="s">
        <v>142</v>
      </c>
      <c r="AI2015" s="26"/>
      <c r="AJ2015" s="22" t="s">
        <v>2999</v>
      </c>
    </row>
    <row r="2016" spans="1:36" x14ac:dyDescent="0.2">
      <c r="A2016" s="5">
        <v>2024</v>
      </c>
      <c r="B2016" s="46">
        <v>331012251334</v>
      </c>
      <c r="C2016" s="47">
        <v>680225402650</v>
      </c>
      <c r="D2016" s="50" t="s">
        <v>3656</v>
      </c>
      <c r="E2016" s="50" t="s">
        <v>3657</v>
      </c>
      <c r="F2016" s="50" t="s">
        <v>67</v>
      </c>
      <c r="G2016" s="49" t="s">
        <v>1744</v>
      </c>
      <c r="H2016" s="49">
        <v>2</v>
      </c>
      <c r="I2016" s="50" t="s">
        <v>3658</v>
      </c>
      <c r="J2016" s="50">
        <v>25791</v>
      </c>
      <c r="K2016" s="51"/>
      <c r="L2016" s="109"/>
      <c r="M2016" s="22">
        <v>381</v>
      </c>
      <c r="N2016" s="22"/>
      <c r="O2016" s="23">
        <v>1</v>
      </c>
      <c r="P2016" s="23">
        <v>1</v>
      </c>
      <c r="Q2016" s="19">
        <f>(N2016-M2016)*O2016</f>
        <v>-381</v>
      </c>
      <c r="R2016" s="19">
        <f>(N2016-M2016)*P2016</f>
        <v>-381</v>
      </c>
      <c r="S2016" s="5">
        <f t="shared" si="502"/>
        <v>0</v>
      </c>
      <c r="T2016" s="5">
        <f t="shared" si="503"/>
        <v>0</v>
      </c>
      <c r="U2016" s="5">
        <f t="shared" si="501"/>
        <v>0</v>
      </c>
      <c r="V2016" s="24">
        <v>0</v>
      </c>
      <c r="W2016" s="12">
        <f t="shared" ref="W2016:W2080" si="505">IF( OR(AH2016="респ.бюджет",AH2016="гор.бюджет",AH2016="обл.бюджет"),vod_b,IF(AH2016="район",vod_r,IF(AH2016="талсуат",vod_tal,IF(AH2016="коммунал.хоз-во",vod_kom,vod))))*Q2016</f>
        <v>-48440.340000000004</v>
      </c>
      <c r="X2016" s="12">
        <f t="shared" ref="X2016:X2080" si="506">IF( OR(AH2016="респ.бюджет",AH2016="гор.бюджет",AH2016="обл.бюджет"),kan_b,IF(AH2016="район",kan_r,IF(AH2016="талсуат",kan_tal,IF(AH2016="коммунал.хоз-во",kan_kom,kan))))*R2016</f>
        <v>-63051.69</v>
      </c>
      <c r="Y2016" s="12">
        <f t="shared" si="504"/>
        <v>-111492.03</v>
      </c>
      <c r="Z2016" s="52"/>
      <c r="AA2016" s="25">
        <f t="shared" si="500"/>
        <v>0</v>
      </c>
      <c r="AB2016" s="25"/>
      <c r="AC2016" s="25"/>
      <c r="AD2016" s="25"/>
      <c r="AE2016" s="24">
        <v>1</v>
      </c>
      <c r="AF2016" s="24"/>
      <c r="AG2016" s="109"/>
      <c r="AH2016" s="22" t="s">
        <v>142</v>
      </c>
      <c r="AI2016" s="26"/>
      <c r="AJ2016" s="22" t="s">
        <v>2999</v>
      </c>
    </row>
    <row r="2017" spans="1:36" x14ac:dyDescent="0.2">
      <c r="A2017" s="5">
        <v>2025</v>
      </c>
      <c r="B2017" s="59"/>
      <c r="C2017" s="82">
        <v>871130301305</v>
      </c>
      <c r="D2017" s="52" t="s">
        <v>3659</v>
      </c>
      <c r="E2017" s="52" t="s">
        <v>3660</v>
      </c>
      <c r="F2017" s="52"/>
      <c r="G2017" s="58"/>
      <c r="H2017" s="58"/>
      <c r="I2017" s="52">
        <v>13756252</v>
      </c>
      <c r="J2017" s="59">
        <v>17329972</v>
      </c>
      <c r="K2017" s="51"/>
      <c r="L2017" s="52"/>
      <c r="M2017" s="22">
        <v>8</v>
      </c>
      <c r="N2017" s="22"/>
      <c r="O2017" s="23">
        <v>1</v>
      </c>
      <c r="P2017" s="23">
        <v>1</v>
      </c>
      <c r="Q2017" s="19">
        <f t="shared" si="498"/>
        <v>-8</v>
      </c>
      <c r="R2017" s="19">
        <f t="shared" si="499"/>
        <v>-8</v>
      </c>
      <c r="S2017" s="5">
        <f t="shared" si="502"/>
        <v>0</v>
      </c>
      <c r="T2017" s="5">
        <f t="shared" si="503"/>
        <v>0</v>
      </c>
      <c r="U2017" s="5">
        <f t="shared" si="501"/>
        <v>0</v>
      </c>
      <c r="V2017" s="24">
        <v>0</v>
      </c>
      <c r="W2017" s="12">
        <f t="shared" si="505"/>
        <v>-1017.12</v>
      </c>
      <c r="X2017" s="12">
        <f t="shared" si="506"/>
        <v>-1323.92</v>
      </c>
      <c r="Y2017" s="12">
        <f t="shared" si="504"/>
        <v>-2341.04</v>
      </c>
      <c r="Z2017" s="52"/>
      <c r="AA2017" s="25">
        <f t="shared" si="500"/>
        <v>0</v>
      </c>
      <c r="AB2017" s="25"/>
      <c r="AC2017" s="25"/>
      <c r="AD2017" s="25"/>
      <c r="AE2017" s="24"/>
      <c r="AF2017" s="24"/>
      <c r="AG2017" s="52"/>
      <c r="AH2017" s="22" t="s">
        <v>142</v>
      </c>
      <c r="AI2017" s="26"/>
      <c r="AJ2017" s="22" t="s">
        <v>2999</v>
      </c>
    </row>
    <row r="2018" spans="1:36" x14ac:dyDescent="0.2">
      <c r="A2018" s="5">
        <v>2026</v>
      </c>
      <c r="B2018" s="46">
        <v>331010308109</v>
      </c>
      <c r="C2018" s="47">
        <v>450105300023</v>
      </c>
      <c r="D2018" s="50" t="s">
        <v>3661</v>
      </c>
      <c r="E2018" s="50" t="s">
        <v>3662</v>
      </c>
      <c r="F2018" s="50" t="s">
        <v>67</v>
      </c>
      <c r="G2018" s="49" t="s">
        <v>1744</v>
      </c>
      <c r="H2018" s="49">
        <v>31</v>
      </c>
      <c r="I2018" s="50">
        <v>12164344</v>
      </c>
      <c r="J2018" s="50">
        <v>58173151</v>
      </c>
      <c r="K2018" s="51"/>
      <c r="L2018" s="109"/>
      <c r="M2018" s="22">
        <v>126</v>
      </c>
      <c r="N2018" s="22"/>
      <c r="O2018" s="23">
        <v>1</v>
      </c>
      <c r="P2018" s="23">
        <v>1</v>
      </c>
      <c r="Q2018" s="19">
        <f t="shared" si="498"/>
        <v>-126</v>
      </c>
      <c r="R2018" s="19">
        <f t="shared" si="499"/>
        <v>-126</v>
      </c>
      <c r="S2018" s="5">
        <f t="shared" si="502"/>
        <v>0</v>
      </c>
      <c r="T2018" s="5">
        <f t="shared" si="503"/>
        <v>0</v>
      </c>
      <c r="U2018" s="5">
        <f t="shared" si="501"/>
        <v>0</v>
      </c>
      <c r="V2018" s="24">
        <v>0</v>
      </c>
      <c r="W2018" s="12">
        <f t="shared" si="505"/>
        <v>-16019.64</v>
      </c>
      <c r="X2018" s="12">
        <f t="shared" si="506"/>
        <v>-20851.740000000002</v>
      </c>
      <c r="Y2018" s="12">
        <f t="shared" si="504"/>
        <v>-36871.380000000005</v>
      </c>
      <c r="Z2018" s="52"/>
      <c r="AA2018" s="25">
        <f t="shared" si="500"/>
        <v>0</v>
      </c>
      <c r="AB2018" s="25"/>
      <c r="AC2018" s="25"/>
      <c r="AD2018" s="25"/>
      <c r="AE2018" s="24">
        <v>1</v>
      </c>
      <c r="AF2018" s="24"/>
      <c r="AG2018" s="109"/>
      <c r="AH2018" s="22" t="s">
        <v>142</v>
      </c>
      <c r="AI2018" s="26"/>
      <c r="AJ2018" s="22" t="s">
        <v>2999</v>
      </c>
    </row>
    <row r="2019" spans="1:36" x14ac:dyDescent="0.2">
      <c r="A2019" s="5">
        <v>2027</v>
      </c>
      <c r="B2019" s="46">
        <v>331018978366</v>
      </c>
      <c r="C2019" s="47">
        <v>650710402811</v>
      </c>
      <c r="D2019" s="50" t="s">
        <v>3663</v>
      </c>
      <c r="E2019" s="50" t="s">
        <v>465</v>
      </c>
      <c r="F2019" s="50"/>
      <c r="G2019" s="49"/>
      <c r="H2019" s="49"/>
      <c r="I2019" s="50">
        <v>30285115</v>
      </c>
      <c r="J2019" s="50">
        <v>57906155</v>
      </c>
      <c r="K2019" s="51"/>
      <c r="L2019" s="109"/>
      <c r="M2019" s="22">
        <v>22</v>
      </c>
      <c r="N2019" s="22"/>
      <c r="O2019" s="23">
        <v>1</v>
      </c>
      <c r="P2019" s="23">
        <v>1</v>
      </c>
      <c r="Q2019" s="19">
        <f t="shared" si="498"/>
        <v>-22</v>
      </c>
      <c r="R2019" s="19">
        <f t="shared" si="499"/>
        <v>-22</v>
      </c>
      <c r="S2019" s="5">
        <f t="shared" si="502"/>
        <v>0</v>
      </c>
      <c r="T2019" s="5">
        <f t="shared" si="503"/>
        <v>0</v>
      </c>
      <c r="U2019" s="5">
        <f t="shared" si="501"/>
        <v>0</v>
      </c>
      <c r="V2019" s="24">
        <v>0</v>
      </c>
      <c r="W2019" s="12">
        <f t="shared" si="505"/>
        <v>-2797.08</v>
      </c>
      <c r="X2019" s="12">
        <f t="shared" si="506"/>
        <v>-3640.78</v>
      </c>
      <c r="Y2019" s="12">
        <f t="shared" si="504"/>
        <v>-6437.8600000000006</v>
      </c>
      <c r="Z2019" s="52"/>
      <c r="AA2019" s="25">
        <f t="shared" si="500"/>
        <v>0</v>
      </c>
      <c r="AB2019" s="25"/>
      <c r="AC2019" s="25"/>
      <c r="AD2019" s="25"/>
      <c r="AE2019" s="24"/>
      <c r="AF2019" s="24"/>
      <c r="AG2019" s="109"/>
      <c r="AH2019" s="22" t="s">
        <v>142</v>
      </c>
      <c r="AI2019" s="26"/>
      <c r="AJ2019" s="22" t="s">
        <v>2999</v>
      </c>
    </row>
    <row r="2020" spans="1:36" x14ac:dyDescent="0.2">
      <c r="A2020" s="5">
        <v>2028</v>
      </c>
      <c r="B2020" s="46">
        <v>331010426733</v>
      </c>
      <c r="C2020" s="47">
        <v>721202400710</v>
      </c>
      <c r="D2020" s="50" t="s">
        <v>3664</v>
      </c>
      <c r="E2020" s="50" t="s">
        <v>3665</v>
      </c>
      <c r="F2020" s="50" t="s">
        <v>3292</v>
      </c>
      <c r="G2020" s="49" t="s">
        <v>2474</v>
      </c>
      <c r="H2020" s="49"/>
      <c r="I2020" s="50">
        <v>12681640</v>
      </c>
      <c r="J2020" s="50">
        <v>17117193</v>
      </c>
      <c r="K2020" s="51"/>
      <c r="L2020" s="109"/>
      <c r="M2020" s="109">
        <v>25</v>
      </c>
      <c r="N2020" s="109"/>
      <c r="O2020" s="23">
        <v>1</v>
      </c>
      <c r="P2020" s="31">
        <v>0</v>
      </c>
      <c r="Q2020" s="19">
        <f t="shared" si="498"/>
        <v>-25</v>
      </c>
      <c r="R2020" s="19">
        <f t="shared" si="499"/>
        <v>0</v>
      </c>
      <c r="S2020" s="5">
        <f t="shared" si="502"/>
        <v>0</v>
      </c>
      <c r="T2020" s="5">
        <f t="shared" si="503"/>
        <v>0</v>
      </c>
      <c r="U2020" s="5">
        <f t="shared" si="501"/>
        <v>0</v>
      </c>
      <c r="V2020" s="24">
        <v>0</v>
      </c>
      <c r="W2020" s="12">
        <f t="shared" si="505"/>
        <v>-3178.5</v>
      </c>
      <c r="X2020" s="12">
        <f t="shared" si="506"/>
        <v>0</v>
      </c>
      <c r="Y2020" s="12">
        <f t="shared" si="504"/>
        <v>-3178.5</v>
      </c>
      <c r="Z2020" s="52"/>
      <c r="AA2020" s="25">
        <f t="shared" si="500"/>
        <v>-25</v>
      </c>
      <c r="AB2020" s="25"/>
      <c r="AC2020" s="25"/>
      <c r="AD2020" s="25"/>
      <c r="AE2020" s="24">
        <v>1</v>
      </c>
      <c r="AF2020" s="24"/>
      <c r="AG2020" s="109"/>
      <c r="AH2020" s="22" t="s">
        <v>142</v>
      </c>
      <c r="AI2020" s="26"/>
      <c r="AJ2020" s="22" t="s">
        <v>2999</v>
      </c>
    </row>
    <row r="2021" spans="1:36" x14ac:dyDescent="0.2">
      <c r="A2021" s="5">
        <v>2029</v>
      </c>
      <c r="B2021" s="46">
        <v>330120248593</v>
      </c>
      <c r="C2021" s="47">
        <v>690420402593</v>
      </c>
      <c r="D2021" s="109" t="s">
        <v>3666</v>
      </c>
      <c r="E2021" s="50" t="s">
        <v>3667</v>
      </c>
      <c r="F2021" s="50"/>
      <c r="G2021" s="49"/>
      <c r="H2021" s="49"/>
      <c r="I2021" s="19">
        <v>0</v>
      </c>
      <c r="J2021" s="50">
        <v>17328469</v>
      </c>
      <c r="K2021" s="51"/>
      <c r="L2021" s="109"/>
      <c r="M2021" s="22">
        <v>4</v>
      </c>
      <c r="N2021" s="22"/>
      <c r="O2021" s="23">
        <v>1</v>
      </c>
      <c r="P2021" s="31">
        <v>0</v>
      </c>
      <c r="Q2021" s="19">
        <f t="shared" si="498"/>
        <v>-4</v>
      </c>
      <c r="R2021" s="19">
        <f t="shared" si="499"/>
        <v>0</v>
      </c>
      <c r="S2021" s="5">
        <f t="shared" si="502"/>
        <v>0</v>
      </c>
      <c r="T2021" s="5">
        <f t="shared" si="503"/>
        <v>0</v>
      </c>
      <c r="U2021" s="5">
        <f t="shared" si="501"/>
        <v>0</v>
      </c>
      <c r="V2021" s="24">
        <v>0</v>
      </c>
      <c r="W2021" s="12">
        <f t="shared" si="505"/>
        <v>-508.56</v>
      </c>
      <c r="X2021" s="12">
        <f t="shared" si="506"/>
        <v>0</v>
      </c>
      <c r="Y2021" s="12">
        <f t="shared" si="504"/>
        <v>-508.56</v>
      </c>
      <c r="Z2021" s="52"/>
      <c r="AA2021" s="25">
        <f t="shared" si="500"/>
        <v>-4</v>
      </c>
      <c r="AB2021" s="25"/>
      <c r="AC2021" s="25"/>
      <c r="AD2021" s="25"/>
      <c r="AE2021" s="24"/>
      <c r="AF2021" s="24"/>
      <c r="AG2021" s="109"/>
      <c r="AH2021" s="22" t="s">
        <v>142</v>
      </c>
      <c r="AI2021" s="26"/>
      <c r="AJ2021" s="22" t="s">
        <v>2999</v>
      </c>
    </row>
    <row r="2022" spans="1:36" x14ac:dyDescent="0.2">
      <c r="A2022" s="5">
        <v>2030</v>
      </c>
      <c r="B2022" s="46"/>
      <c r="C2022" s="47">
        <v>851116300387</v>
      </c>
      <c r="D2022" s="109" t="s">
        <v>3668</v>
      </c>
      <c r="E2022" s="50" t="s">
        <v>32</v>
      </c>
      <c r="F2022" s="50" t="s">
        <v>32</v>
      </c>
      <c r="G2022" s="49"/>
      <c r="H2022" s="49"/>
      <c r="I2022" s="109">
        <v>32535418</v>
      </c>
      <c r="J2022" s="50">
        <v>58172295</v>
      </c>
      <c r="K2022" s="51"/>
      <c r="L2022" s="109"/>
      <c r="M2022" s="22">
        <v>18</v>
      </c>
      <c r="N2022" s="22"/>
      <c r="O2022" s="23">
        <v>1</v>
      </c>
      <c r="P2022" s="23">
        <v>1</v>
      </c>
      <c r="Q2022" s="19">
        <f t="shared" si="498"/>
        <v>-18</v>
      </c>
      <c r="R2022" s="19">
        <f t="shared" si="499"/>
        <v>-18</v>
      </c>
      <c r="S2022" s="5">
        <f t="shared" si="502"/>
        <v>0</v>
      </c>
      <c r="T2022" s="5">
        <f t="shared" si="503"/>
        <v>0</v>
      </c>
      <c r="U2022" s="5">
        <f t="shared" si="501"/>
        <v>0</v>
      </c>
      <c r="V2022" s="24">
        <v>0</v>
      </c>
      <c r="W2022" s="12">
        <f t="shared" si="505"/>
        <v>-2288.52</v>
      </c>
      <c r="X2022" s="12">
        <f t="shared" si="506"/>
        <v>-2978.82</v>
      </c>
      <c r="Y2022" s="12">
        <f t="shared" si="504"/>
        <v>-5267.34</v>
      </c>
      <c r="Z2022" s="52"/>
      <c r="AA2022" s="25">
        <f t="shared" si="500"/>
        <v>0</v>
      </c>
      <c r="AB2022" s="25"/>
      <c r="AC2022" s="25"/>
      <c r="AD2022" s="25"/>
      <c r="AE2022" s="24"/>
      <c r="AF2022" s="24"/>
      <c r="AG2022" s="109"/>
      <c r="AH2022" s="22" t="s">
        <v>142</v>
      </c>
      <c r="AI2022" s="26"/>
      <c r="AJ2022" s="22" t="s">
        <v>2999</v>
      </c>
    </row>
    <row r="2023" spans="1:36" x14ac:dyDescent="0.2">
      <c r="A2023" s="5">
        <v>2031</v>
      </c>
      <c r="B2023" s="46"/>
      <c r="C2023" s="47">
        <v>801021302447</v>
      </c>
      <c r="D2023" s="109" t="s">
        <v>3669</v>
      </c>
      <c r="E2023" s="50" t="s">
        <v>3670</v>
      </c>
      <c r="F2023" s="50" t="s">
        <v>123</v>
      </c>
      <c r="G2023" s="49">
        <v>83</v>
      </c>
      <c r="H2023" s="49"/>
      <c r="I2023" s="109" t="s">
        <v>3671</v>
      </c>
      <c r="J2023" s="50">
        <v>0</v>
      </c>
      <c r="K2023" s="51"/>
      <c r="L2023" s="109"/>
      <c r="M2023" s="22">
        <v>3145</v>
      </c>
      <c r="N2023" s="22"/>
      <c r="O2023" s="23">
        <v>1</v>
      </c>
      <c r="P2023" s="23">
        <v>0</v>
      </c>
      <c r="Q2023" s="19">
        <f t="shared" si="498"/>
        <v>-3145</v>
      </c>
      <c r="R2023" s="19">
        <f t="shared" si="499"/>
        <v>0</v>
      </c>
      <c r="S2023" s="5">
        <f t="shared" si="502"/>
        <v>0</v>
      </c>
      <c r="T2023" s="5">
        <f t="shared" si="503"/>
        <v>0</v>
      </c>
      <c r="U2023" s="5">
        <f t="shared" si="501"/>
        <v>0</v>
      </c>
      <c r="V2023" s="24">
        <v>0</v>
      </c>
      <c r="W2023" s="12">
        <f t="shared" si="505"/>
        <v>-399855.3</v>
      </c>
      <c r="X2023" s="12">
        <f t="shared" si="506"/>
        <v>0</v>
      </c>
      <c r="Y2023" s="12">
        <f t="shared" si="504"/>
        <v>-399855.3</v>
      </c>
      <c r="Z2023" s="52"/>
      <c r="AA2023" s="25">
        <f t="shared" si="500"/>
        <v>-3145</v>
      </c>
      <c r="AB2023" s="25"/>
      <c r="AC2023" s="25"/>
      <c r="AD2023" s="25"/>
      <c r="AE2023" s="24">
        <v>1</v>
      </c>
      <c r="AF2023" s="24"/>
      <c r="AG2023" s="109"/>
      <c r="AH2023" s="22" t="s">
        <v>142</v>
      </c>
      <c r="AI2023" s="26"/>
      <c r="AJ2023" s="22" t="s">
        <v>2999</v>
      </c>
    </row>
    <row r="2024" spans="1:36" x14ac:dyDescent="0.2">
      <c r="A2024" s="5">
        <v>2032</v>
      </c>
      <c r="B2024" s="46">
        <v>331017821767</v>
      </c>
      <c r="C2024" s="47">
        <v>570210302607</v>
      </c>
      <c r="D2024" s="109" t="s">
        <v>3672</v>
      </c>
      <c r="E2024" s="50" t="s">
        <v>3673</v>
      </c>
      <c r="F2024" s="50"/>
      <c r="G2024" s="49"/>
      <c r="H2024" s="49"/>
      <c r="I2024" s="109">
        <v>2868389</v>
      </c>
      <c r="J2024" s="50">
        <v>19325</v>
      </c>
      <c r="K2024" s="51"/>
      <c r="L2024" s="109"/>
      <c r="M2024" s="22">
        <v>190</v>
      </c>
      <c r="N2024" s="22"/>
      <c r="O2024" s="23">
        <v>1</v>
      </c>
      <c r="P2024" s="23">
        <v>1</v>
      </c>
      <c r="Q2024" s="19">
        <f t="shared" si="498"/>
        <v>-190</v>
      </c>
      <c r="R2024" s="19">
        <f t="shared" si="499"/>
        <v>-190</v>
      </c>
      <c r="S2024" s="5">
        <f t="shared" si="502"/>
        <v>0</v>
      </c>
      <c r="T2024" s="5">
        <f t="shared" si="503"/>
        <v>0</v>
      </c>
      <c r="U2024" s="5">
        <f t="shared" si="501"/>
        <v>0</v>
      </c>
      <c r="V2024" s="24">
        <v>0</v>
      </c>
      <c r="W2024" s="12">
        <f t="shared" si="505"/>
        <v>-24156.6</v>
      </c>
      <c r="X2024" s="12">
        <f t="shared" si="506"/>
        <v>-31443.100000000002</v>
      </c>
      <c r="Y2024" s="12">
        <f t="shared" si="504"/>
        <v>-55599.7</v>
      </c>
      <c r="Z2024" s="52"/>
      <c r="AA2024" s="25">
        <f t="shared" si="500"/>
        <v>0</v>
      </c>
      <c r="AB2024" s="25"/>
      <c r="AC2024" s="25"/>
      <c r="AD2024" s="25"/>
      <c r="AE2024" s="24"/>
      <c r="AF2024" s="24"/>
      <c r="AG2024" s="109"/>
      <c r="AH2024" s="22" t="s">
        <v>3674</v>
      </c>
      <c r="AI2024" s="26"/>
      <c r="AJ2024" s="22" t="s">
        <v>2999</v>
      </c>
    </row>
    <row r="2025" spans="1:36" x14ac:dyDescent="0.2">
      <c r="A2025" s="5">
        <v>2033</v>
      </c>
      <c r="B2025" s="59">
        <v>331010345929</v>
      </c>
      <c r="C2025" s="82">
        <v>710317301911</v>
      </c>
      <c r="D2025" s="52" t="s">
        <v>3675</v>
      </c>
      <c r="E2025" s="52" t="s">
        <v>3588</v>
      </c>
      <c r="F2025" s="52" t="s">
        <v>67</v>
      </c>
      <c r="G2025" s="58">
        <v>32</v>
      </c>
      <c r="H2025" s="58"/>
      <c r="I2025" s="109">
        <v>14382257</v>
      </c>
      <c r="J2025" s="120">
        <v>17329401</v>
      </c>
      <c r="K2025" s="51"/>
      <c r="L2025" s="109"/>
      <c r="M2025" s="109">
        <v>21</v>
      </c>
      <c r="N2025" s="109"/>
      <c r="O2025" s="23">
        <v>1</v>
      </c>
      <c r="P2025" s="23">
        <v>1</v>
      </c>
      <c r="Q2025" s="19">
        <f t="shared" si="498"/>
        <v>-21</v>
      </c>
      <c r="R2025" s="19">
        <f t="shared" si="499"/>
        <v>-21</v>
      </c>
      <c r="S2025" s="5">
        <f t="shared" si="502"/>
        <v>0</v>
      </c>
      <c r="T2025" s="5">
        <f t="shared" si="503"/>
        <v>0</v>
      </c>
      <c r="U2025" s="5">
        <f t="shared" si="501"/>
        <v>0</v>
      </c>
      <c r="V2025" s="24">
        <v>0</v>
      </c>
      <c r="W2025" s="12">
        <f t="shared" si="505"/>
        <v>-2669.94</v>
      </c>
      <c r="X2025" s="12">
        <f t="shared" si="506"/>
        <v>-3475.29</v>
      </c>
      <c r="Y2025" s="12">
        <f t="shared" si="504"/>
        <v>-6145.23</v>
      </c>
      <c r="Z2025" s="52"/>
      <c r="AA2025" s="25">
        <f t="shared" si="500"/>
        <v>0</v>
      </c>
      <c r="AB2025" s="25"/>
      <c r="AC2025" s="25"/>
      <c r="AD2025" s="25"/>
      <c r="AE2025" s="24">
        <v>1</v>
      </c>
      <c r="AF2025" s="24"/>
      <c r="AG2025" s="109"/>
      <c r="AH2025" s="22" t="s">
        <v>3674</v>
      </c>
      <c r="AI2025" s="26"/>
      <c r="AJ2025" s="22" t="s">
        <v>2999</v>
      </c>
    </row>
    <row r="2026" spans="1:36" x14ac:dyDescent="0.2">
      <c r="A2026" s="5">
        <v>2034</v>
      </c>
      <c r="B2026" s="46"/>
      <c r="C2026" s="47">
        <v>800219402566</v>
      </c>
      <c r="D2026" s="50" t="s">
        <v>3676</v>
      </c>
      <c r="E2026" s="50" t="s">
        <v>3677</v>
      </c>
      <c r="F2026" s="50" t="s">
        <v>3029</v>
      </c>
      <c r="G2026" s="49">
        <v>17</v>
      </c>
      <c r="H2026" s="49">
        <v>23</v>
      </c>
      <c r="I2026" s="50">
        <v>7085720</v>
      </c>
      <c r="J2026" s="50">
        <v>17329431</v>
      </c>
      <c r="K2026" s="51"/>
      <c r="L2026" s="109"/>
      <c r="M2026" s="109">
        <v>207</v>
      </c>
      <c r="N2026" s="109"/>
      <c r="O2026" s="23">
        <v>1</v>
      </c>
      <c r="P2026" s="23">
        <v>1</v>
      </c>
      <c r="Q2026" s="19">
        <f t="shared" si="498"/>
        <v>-207</v>
      </c>
      <c r="R2026" s="19">
        <f t="shared" si="499"/>
        <v>-207</v>
      </c>
      <c r="S2026" s="5">
        <f t="shared" si="502"/>
        <v>0</v>
      </c>
      <c r="T2026" s="5">
        <f t="shared" si="503"/>
        <v>0</v>
      </c>
      <c r="U2026" s="5">
        <f t="shared" si="501"/>
        <v>0</v>
      </c>
      <c r="V2026" s="24">
        <v>0</v>
      </c>
      <c r="W2026" s="12">
        <f t="shared" si="505"/>
        <v>-26317.98</v>
      </c>
      <c r="X2026" s="12">
        <f t="shared" si="506"/>
        <v>-34256.43</v>
      </c>
      <c r="Y2026" s="12">
        <f t="shared" si="504"/>
        <v>-60574.41</v>
      </c>
      <c r="Z2026" s="52"/>
      <c r="AA2026" s="25">
        <f t="shared" si="500"/>
        <v>0</v>
      </c>
      <c r="AB2026" s="25"/>
      <c r="AC2026" s="25"/>
      <c r="AD2026" s="25"/>
      <c r="AE2026" s="24">
        <v>1</v>
      </c>
      <c r="AF2026" s="24"/>
      <c r="AG2026" s="109"/>
      <c r="AH2026" s="22" t="s">
        <v>3674</v>
      </c>
      <c r="AI2026" s="26"/>
      <c r="AJ2026" s="148" t="s">
        <v>2999</v>
      </c>
    </row>
    <row r="2027" spans="1:36" x14ac:dyDescent="0.2">
      <c r="A2027" s="5">
        <v>2035</v>
      </c>
      <c r="B2027" s="46">
        <v>330100215344</v>
      </c>
      <c r="C2027" s="47">
        <v>650611400825</v>
      </c>
      <c r="D2027" s="50" t="s">
        <v>3678</v>
      </c>
      <c r="E2027" s="50" t="s">
        <v>3679</v>
      </c>
      <c r="F2027" s="50" t="s">
        <v>2450</v>
      </c>
      <c r="G2027" s="49">
        <v>19</v>
      </c>
      <c r="H2027" s="49">
        <v>3</v>
      </c>
      <c r="I2027" s="50">
        <v>11751209</v>
      </c>
      <c r="J2027" s="50">
        <v>58173256</v>
      </c>
      <c r="K2027" s="51"/>
      <c r="L2027" s="109"/>
      <c r="M2027" s="22">
        <v>682</v>
      </c>
      <c r="N2027" s="22"/>
      <c r="O2027" s="23">
        <v>1</v>
      </c>
      <c r="P2027" s="23">
        <v>1</v>
      </c>
      <c r="Q2027" s="19">
        <f t="shared" si="498"/>
        <v>-682</v>
      </c>
      <c r="R2027" s="19">
        <f t="shared" si="499"/>
        <v>-682</v>
      </c>
      <c r="S2027" s="5">
        <f t="shared" si="502"/>
        <v>0</v>
      </c>
      <c r="T2027" s="5">
        <f t="shared" si="503"/>
        <v>0</v>
      </c>
      <c r="U2027" s="5">
        <f t="shared" si="501"/>
        <v>0</v>
      </c>
      <c r="V2027" s="24">
        <v>0</v>
      </c>
      <c r="W2027" s="12">
        <f t="shared" si="505"/>
        <v>-86709.48</v>
      </c>
      <c r="X2027" s="12">
        <f t="shared" si="506"/>
        <v>-112864.18000000001</v>
      </c>
      <c r="Y2027" s="12">
        <f t="shared" si="504"/>
        <v>-199573.66</v>
      </c>
      <c r="Z2027" s="52"/>
      <c r="AA2027" s="25">
        <f t="shared" si="500"/>
        <v>0</v>
      </c>
      <c r="AB2027" s="25"/>
      <c r="AC2027" s="25"/>
      <c r="AD2027" s="25"/>
      <c r="AE2027" s="24">
        <v>1</v>
      </c>
      <c r="AF2027" s="24"/>
      <c r="AG2027" s="109"/>
      <c r="AH2027" s="22" t="s">
        <v>735</v>
      </c>
      <c r="AI2027" s="26"/>
      <c r="AJ2027" s="22" t="s">
        <v>2999</v>
      </c>
    </row>
    <row r="2028" spans="1:36" x14ac:dyDescent="0.2">
      <c r="A2028" s="5">
        <v>2036</v>
      </c>
      <c r="B2028" s="86">
        <v>330100210354</v>
      </c>
      <c r="C2028" s="82">
        <v>11140003150</v>
      </c>
      <c r="D2028" s="52" t="s">
        <v>3680</v>
      </c>
      <c r="E2028" s="52" t="s">
        <v>3374</v>
      </c>
      <c r="F2028" s="52" t="s">
        <v>3026</v>
      </c>
      <c r="G2028" s="58">
        <v>1</v>
      </c>
      <c r="H2028" s="58"/>
      <c r="I2028" s="52" t="s">
        <v>3681</v>
      </c>
      <c r="J2028" s="59">
        <v>829758</v>
      </c>
      <c r="K2028" s="51"/>
      <c r="L2028" s="52"/>
      <c r="M2028" s="22">
        <v>623</v>
      </c>
      <c r="N2028" s="22"/>
      <c r="O2028" s="23">
        <v>1</v>
      </c>
      <c r="P2028" s="23">
        <v>1</v>
      </c>
      <c r="Q2028" s="19">
        <f t="shared" si="498"/>
        <v>-623</v>
      </c>
      <c r="R2028" s="19">
        <f t="shared" si="499"/>
        <v>-623</v>
      </c>
      <c r="S2028" s="5">
        <f t="shared" si="502"/>
        <v>0</v>
      </c>
      <c r="T2028" s="5">
        <f t="shared" si="503"/>
        <v>0</v>
      </c>
      <c r="U2028" s="5">
        <f t="shared" si="501"/>
        <v>0</v>
      </c>
      <c r="V2028" s="24">
        <v>0</v>
      </c>
      <c r="W2028" s="12">
        <f t="shared" si="505"/>
        <v>-79208.22</v>
      </c>
      <c r="X2028" s="12">
        <f t="shared" si="506"/>
        <v>-103100.27</v>
      </c>
      <c r="Y2028" s="12">
        <f t="shared" si="504"/>
        <v>-182308.49</v>
      </c>
      <c r="Z2028" s="52"/>
      <c r="AA2028" s="25">
        <f t="shared" si="500"/>
        <v>0</v>
      </c>
      <c r="AB2028" s="25"/>
      <c r="AC2028" s="25"/>
      <c r="AD2028" s="25"/>
      <c r="AE2028" s="24">
        <v>1</v>
      </c>
      <c r="AF2028" s="24"/>
      <c r="AG2028" s="52"/>
      <c r="AH2028" s="22" t="s">
        <v>560</v>
      </c>
      <c r="AI2028" s="26"/>
      <c r="AJ2028" s="22" t="s">
        <v>2999</v>
      </c>
    </row>
    <row r="2029" spans="1:36" x14ac:dyDescent="0.2">
      <c r="A2029" s="5">
        <v>2037</v>
      </c>
      <c r="B2029" s="86">
        <v>330100210354</v>
      </c>
      <c r="C2029" s="82">
        <v>11140003150</v>
      </c>
      <c r="D2029" s="52" t="s">
        <v>3680</v>
      </c>
      <c r="E2029" s="52" t="s">
        <v>3374</v>
      </c>
      <c r="F2029" s="52" t="s">
        <v>3026</v>
      </c>
      <c r="G2029" s="58">
        <v>1</v>
      </c>
      <c r="H2029" s="58"/>
      <c r="I2029" s="52" t="s">
        <v>3682</v>
      </c>
      <c r="J2029" s="59">
        <v>231545</v>
      </c>
      <c r="K2029" s="51"/>
      <c r="L2029" s="52"/>
      <c r="M2029" s="22">
        <v>3</v>
      </c>
      <c r="N2029" s="22"/>
      <c r="O2029" s="23">
        <v>1</v>
      </c>
      <c r="P2029" s="23">
        <v>1</v>
      </c>
      <c r="Q2029" s="19">
        <f t="shared" si="498"/>
        <v>-3</v>
      </c>
      <c r="R2029" s="19">
        <f t="shared" si="499"/>
        <v>-3</v>
      </c>
      <c r="S2029" s="5">
        <f t="shared" si="502"/>
        <v>0</v>
      </c>
      <c r="T2029" s="5">
        <f t="shared" si="503"/>
        <v>0</v>
      </c>
      <c r="U2029" s="5">
        <f t="shared" si="501"/>
        <v>0</v>
      </c>
      <c r="V2029" s="24">
        <v>0</v>
      </c>
      <c r="W2029" s="12">
        <f t="shared" si="505"/>
        <v>-381.42</v>
      </c>
      <c r="X2029" s="12">
        <f t="shared" si="506"/>
        <v>-496.47</v>
      </c>
      <c r="Y2029" s="12">
        <f t="shared" si="504"/>
        <v>-877.8900000000001</v>
      </c>
      <c r="Z2029" s="52"/>
      <c r="AA2029" s="25">
        <f t="shared" si="500"/>
        <v>0</v>
      </c>
      <c r="AB2029" s="25"/>
      <c r="AC2029" s="25"/>
      <c r="AD2029" s="25"/>
      <c r="AE2029" s="24">
        <v>1</v>
      </c>
      <c r="AF2029" s="24"/>
      <c r="AG2029" s="52"/>
      <c r="AH2029" s="22" t="s">
        <v>560</v>
      </c>
      <c r="AI2029" s="26"/>
      <c r="AJ2029" s="22" t="s">
        <v>2999</v>
      </c>
    </row>
    <row r="2030" spans="1:36" x14ac:dyDescent="0.2">
      <c r="A2030" s="5">
        <v>2038</v>
      </c>
      <c r="B2030" s="86">
        <v>330100210354</v>
      </c>
      <c r="C2030" s="82">
        <v>11140003150</v>
      </c>
      <c r="D2030" s="52" t="s">
        <v>3680</v>
      </c>
      <c r="E2030" s="52" t="s">
        <v>3374</v>
      </c>
      <c r="F2030" s="52" t="s">
        <v>3026</v>
      </c>
      <c r="G2030" s="58">
        <v>1</v>
      </c>
      <c r="H2030" s="58"/>
      <c r="I2030" s="19">
        <v>0</v>
      </c>
      <c r="J2030" s="50"/>
      <c r="K2030" s="51"/>
      <c r="L2030" s="109"/>
      <c r="M2030" s="22">
        <v>140</v>
      </c>
      <c r="N2030" s="22"/>
      <c r="O2030" s="23">
        <v>1</v>
      </c>
      <c r="P2030" s="23">
        <v>1</v>
      </c>
      <c r="Q2030" s="19">
        <f t="shared" si="498"/>
        <v>-140</v>
      </c>
      <c r="R2030" s="19">
        <f t="shared" si="499"/>
        <v>-140</v>
      </c>
      <c r="S2030" s="5">
        <f t="shared" si="502"/>
        <v>0</v>
      </c>
      <c r="T2030" s="5">
        <f t="shared" si="503"/>
        <v>0</v>
      </c>
      <c r="U2030" s="5">
        <f t="shared" si="501"/>
        <v>0</v>
      </c>
      <c r="V2030" s="24">
        <v>0</v>
      </c>
      <c r="W2030" s="12">
        <f t="shared" si="505"/>
        <v>-17799.599999999999</v>
      </c>
      <c r="X2030" s="12">
        <f t="shared" si="506"/>
        <v>-23168.600000000002</v>
      </c>
      <c r="Y2030" s="12">
        <f t="shared" si="504"/>
        <v>-40968.199999999997</v>
      </c>
      <c r="Z2030" s="52"/>
      <c r="AA2030" s="25">
        <f t="shared" si="500"/>
        <v>0</v>
      </c>
      <c r="AB2030" s="25"/>
      <c r="AC2030" s="25"/>
      <c r="AD2030" s="25"/>
      <c r="AE2030" s="24">
        <v>1</v>
      </c>
      <c r="AF2030" s="24"/>
      <c r="AG2030" s="109"/>
      <c r="AH2030" s="22" t="s">
        <v>560</v>
      </c>
      <c r="AI2030" s="26"/>
      <c r="AJ2030" s="22" t="s">
        <v>2999</v>
      </c>
    </row>
    <row r="2031" spans="1:36" x14ac:dyDescent="0.2">
      <c r="A2031" s="5">
        <v>2039</v>
      </c>
      <c r="B2031" s="59">
        <v>330120197572</v>
      </c>
      <c r="C2031" s="82">
        <v>690625402658</v>
      </c>
      <c r="D2031" s="96" t="s">
        <v>3683</v>
      </c>
      <c r="E2031" s="110" t="s">
        <v>3374</v>
      </c>
      <c r="F2031" s="110" t="s">
        <v>3026</v>
      </c>
      <c r="G2031" s="49">
        <v>1</v>
      </c>
      <c r="H2031" s="49"/>
      <c r="I2031" s="111">
        <v>17188261</v>
      </c>
      <c r="J2031" s="50">
        <v>48679</v>
      </c>
      <c r="K2031" s="51"/>
      <c r="L2031" s="109"/>
      <c r="M2031" s="22">
        <v>281</v>
      </c>
      <c r="N2031" s="22"/>
      <c r="O2031" s="23">
        <v>1</v>
      </c>
      <c r="P2031" s="23">
        <v>1</v>
      </c>
      <c r="Q2031" s="19">
        <f t="shared" si="498"/>
        <v>-281</v>
      </c>
      <c r="R2031" s="19">
        <f t="shared" si="499"/>
        <v>-281</v>
      </c>
      <c r="S2031" s="5">
        <f t="shared" si="502"/>
        <v>0</v>
      </c>
      <c r="T2031" s="5">
        <f t="shared" si="503"/>
        <v>0</v>
      </c>
      <c r="U2031" s="5">
        <f t="shared" si="501"/>
        <v>0</v>
      </c>
      <c r="V2031" s="24">
        <v>0</v>
      </c>
      <c r="W2031" s="12">
        <f t="shared" si="505"/>
        <v>-35726.340000000004</v>
      </c>
      <c r="X2031" s="12">
        <f t="shared" si="506"/>
        <v>-46502.69</v>
      </c>
      <c r="Y2031" s="12">
        <f t="shared" si="504"/>
        <v>-82229.03</v>
      </c>
      <c r="Z2031" s="58"/>
      <c r="AA2031" s="25">
        <f t="shared" si="500"/>
        <v>0</v>
      </c>
      <c r="AB2031" s="25"/>
      <c r="AC2031" s="25"/>
      <c r="AD2031" s="25"/>
      <c r="AE2031" s="24"/>
      <c r="AF2031" s="24"/>
      <c r="AG2031" s="109"/>
      <c r="AH2031" s="22" t="s">
        <v>560</v>
      </c>
      <c r="AI2031" s="26"/>
      <c r="AJ2031" s="22" t="s">
        <v>2999</v>
      </c>
    </row>
    <row r="2032" spans="1:36" x14ac:dyDescent="0.2">
      <c r="A2032" s="5">
        <v>2040</v>
      </c>
      <c r="B2032" s="59">
        <v>330120197572</v>
      </c>
      <c r="C2032" s="82">
        <v>690625402658</v>
      </c>
      <c r="D2032" s="96" t="s">
        <v>3683</v>
      </c>
      <c r="E2032" s="110" t="s">
        <v>3374</v>
      </c>
      <c r="F2032" s="110" t="s">
        <v>3026</v>
      </c>
      <c r="G2032" s="49">
        <v>1</v>
      </c>
      <c r="H2032" s="49"/>
      <c r="I2032" s="50" t="s">
        <v>3684</v>
      </c>
      <c r="J2032" s="50">
        <v>231660</v>
      </c>
      <c r="K2032" s="51"/>
      <c r="L2032" s="109"/>
      <c r="M2032" s="22">
        <v>666</v>
      </c>
      <c r="N2032" s="22"/>
      <c r="O2032" s="23">
        <v>1</v>
      </c>
      <c r="P2032" s="23">
        <v>1</v>
      </c>
      <c r="Q2032" s="19">
        <f t="shared" si="498"/>
        <v>-666</v>
      </c>
      <c r="R2032" s="19">
        <f t="shared" si="499"/>
        <v>-666</v>
      </c>
      <c r="S2032" s="5">
        <f t="shared" si="502"/>
        <v>0</v>
      </c>
      <c r="T2032" s="5">
        <f t="shared" si="503"/>
        <v>0</v>
      </c>
      <c r="U2032" s="5">
        <f t="shared" si="501"/>
        <v>0</v>
      </c>
      <c r="V2032" s="24">
        <v>0</v>
      </c>
      <c r="W2032" s="12">
        <f t="shared" si="505"/>
        <v>-84675.24</v>
      </c>
      <c r="X2032" s="12">
        <f t="shared" si="506"/>
        <v>-110216.34000000001</v>
      </c>
      <c r="Y2032" s="12">
        <f t="shared" si="504"/>
        <v>-194891.58000000002</v>
      </c>
      <c r="Z2032" s="58"/>
      <c r="AA2032" s="25">
        <f t="shared" si="500"/>
        <v>0</v>
      </c>
      <c r="AB2032" s="25"/>
      <c r="AC2032" s="25"/>
      <c r="AD2032" s="25"/>
      <c r="AE2032" s="24">
        <v>1</v>
      </c>
      <c r="AF2032" s="24"/>
      <c r="AG2032" s="109"/>
      <c r="AH2032" s="22" t="s">
        <v>560</v>
      </c>
      <c r="AI2032" s="26"/>
      <c r="AJ2032" s="22" t="s">
        <v>2999</v>
      </c>
    </row>
    <row r="2033" spans="1:36" x14ac:dyDescent="0.2">
      <c r="A2033" s="5">
        <v>2041</v>
      </c>
      <c r="B2033" s="59">
        <v>330120197572</v>
      </c>
      <c r="C2033" s="82">
        <v>690625402658</v>
      </c>
      <c r="D2033" s="96" t="s">
        <v>3683</v>
      </c>
      <c r="E2033" s="50" t="s">
        <v>3374</v>
      </c>
      <c r="F2033" s="50" t="s">
        <v>3026</v>
      </c>
      <c r="G2033" s="49">
        <v>1</v>
      </c>
      <c r="H2033" s="49"/>
      <c r="I2033" s="19">
        <v>13976687</v>
      </c>
      <c r="J2033" s="50"/>
      <c r="K2033" s="51"/>
      <c r="L2033" s="109"/>
      <c r="M2033" s="22">
        <v>54</v>
      </c>
      <c r="N2033" s="22"/>
      <c r="O2033" s="23">
        <v>1</v>
      </c>
      <c r="P2033" s="23">
        <v>1</v>
      </c>
      <c r="Q2033" s="19">
        <f t="shared" si="498"/>
        <v>-54</v>
      </c>
      <c r="R2033" s="19">
        <f t="shared" si="499"/>
        <v>-54</v>
      </c>
      <c r="S2033" s="5">
        <f t="shared" si="502"/>
        <v>0</v>
      </c>
      <c r="T2033" s="5">
        <f t="shared" si="503"/>
        <v>0</v>
      </c>
      <c r="U2033" s="5">
        <f t="shared" si="501"/>
        <v>0</v>
      </c>
      <c r="V2033" s="24">
        <v>0</v>
      </c>
      <c r="W2033" s="12">
        <f t="shared" si="505"/>
        <v>-6865.56</v>
      </c>
      <c r="X2033" s="12">
        <f t="shared" si="506"/>
        <v>-8936.4600000000009</v>
      </c>
      <c r="Y2033" s="12">
        <f t="shared" si="504"/>
        <v>-15802.02</v>
      </c>
      <c r="Z2033" s="58"/>
      <c r="AA2033" s="25">
        <f t="shared" si="500"/>
        <v>0</v>
      </c>
      <c r="AB2033" s="25"/>
      <c r="AC2033" s="25"/>
      <c r="AD2033" s="25"/>
      <c r="AE2033" s="24">
        <v>1</v>
      </c>
      <c r="AF2033" s="24"/>
      <c r="AG2033" s="109"/>
      <c r="AH2033" s="22" t="s">
        <v>560</v>
      </c>
      <c r="AI2033" s="26"/>
      <c r="AJ2033" s="22" t="s">
        <v>2999</v>
      </c>
    </row>
    <row r="2034" spans="1:36" x14ac:dyDescent="0.2">
      <c r="A2034" s="5">
        <v>2042</v>
      </c>
      <c r="B2034" s="46">
        <v>331010037698</v>
      </c>
      <c r="C2034" s="47">
        <v>410301301604</v>
      </c>
      <c r="D2034" s="52" t="s">
        <v>3685</v>
      </c>
      <c r="E2034" s="50" t="s">
        <v>3686</v>
      </c>
      <c r="F2034" s="50" t="s">
        <v>3029</v>
      </c>
      <c r="G2034" s="49">
        <v>17</v>
      </c>
      <c r="H2034" s="49">
        <v>24</v>
      </c>
      <c r="I2034" s="46" t="s">
        <v>3687</v>
      </c>
      <c r="J2034" s="109">
        <v>155080</v>
      </c>
      <c r="K2034" s="51"/>
      <c r="L2034" s="109"/>
      <c r="M2034" s="109">
        <v>1384</v>
      </c>
      <c r="N2034" s="109"/>
      <c r="O2034" s="23">
        <v>1</v>
      </c>
      <c r="P2034" s="23">
        <v>1</v>
      </c>
      <c r="Q2034" s="19">
        <f t="shared" si="498"/>
        <v>-1384</v>
      </c>
      <c r="R2034" s="19">
        <f t="shared" si="499"/>
        <v>-1384</v>
      </c>
      <c r="S2034" s="5">
        <f t="shared" si="502"/>
        <v>0</v>
      </c>
      <c r="T2034" s="5">
        <f t="shared" si="503"/>
        <v>0</v>
      </c>
      <c r="U2034" s="5">
        <f t="shared" si="501"/>
        <v>0</v>
      </c>
      <c r="V2034" s="24">
        <v>0</v>
      </c>
      <c r="W2034" s="12">
        <f t="shared" si="505"/>
        <v>-175961.76</v>
      </c>
      <c r="X2034" s="12">
        <f t="shared" si="506"/>
        <v>-229038.16</v>
      </c>
      <c r="Y2034" s="12">
        <f t="shared" si="504"/>
        <v>-404999.92000000004</v>
      </c>
      <c r="Z2034" s="52"/>
      <c r="AA2034" s="25">
        <f t="shared" si="500"/>
        <v>0</v>
      </c>
      <c r="AB2034" s="25"/>
      <c r="AC2034" s="25"/>
      <c r="AD2034" s="25"/>
      <c r="AE2034" s="24">
        <v>1</v>
      </c>
      <c r="AF2034" s="24"/>
      <c r="AG2034" s="109"/>
      <c r="AH2034" s="22" t="s">
        <v>581</v>
      </c>
      <c r="AI2034" s="26"/>
      <c r="AJ2034" s="22" t="s">
        <v>2999</v>
      </c>
    </row>
    <row r="2035" spans="1:36" x14ac:dyDescent="0.2">
      <c r="A2035" s="5">
        <v>2043</v>
      </c>
      <c r="B2035" s="46">
        <v>331017779366</v>
      </c>
      <c r="C2035" s="47">
        <v>710826402468</v>
      </c>
      <c r="D2035" s="96" t="s">
        <v>3688</v>
      </c>
      <c r="E2035" s="50" t="s">
        <v>3689</v>
      </c>
      <c r="F2035" s="50" t="s">
        <v>1560</v>
      </c>
      <c r="G2035" s="49" t="s">
        <v>3305</v>
      </c>
      <c r="H2035" s="49"/>
      <c r="I2035" s="109">
        <v>19254627</v>
      </c>
      <c r="J2035" s="109">
        <v>5530809</v>
      </c>
      <c r="K2035" s="51"/>
      <c r="L2035" s="109"/>
      <c r="M2035" s="109">
        <v>25</v>
      </c>
      <c r="N2035" s="109"/>
      <c r="O2035" s="23">
        <v>1</v>
      </c>
      <c r="P2035" s="23">
        <v>1</v>
      </c>
      <c r="Q2035" s="19">
        <f t="shared" si="498"/>
        <v>-25</v>
      </c>
      <c r="R2035" s="19">
        <f t="shared" si="499"/>
        <v>-25</v>
      </c>
      <c r="S2035" s="5">
        <f t="shared" si="502"/>
        <v>0</v>
      </c>
      <c r="T2035" s="5">
        <f t="shared" si="503"/>
        <v>0</v>
      </c>
      <c r="U2035" s="5">
        <f t="shared" si="501"/>
        <v>0</v>
      </c>
      <c r="V2035" s="24">
        <v>0</v>
      </c>
      <c r="W2035" s="12">
        <f t="shared" si="505"/>
        <v>-3178.5</v>
      </c>
      <c r="X2035" s="12">
        <f t="shared" si="506"/>
        <v>-4137.25</v>
      </c>
      <c r="Y2035" s="12">
        <f t="shared" si="504"/>
        <v>-7315.75</v>
      </c>
      <c r="Z2035" s="52"/>
      <c r="AA2035" s="25">
        <f t="shared" si="500"/>
        <v>0</v>
      </c>
      <c r="AB2035" s="25"/>
      <c r="AC2035" s="25"/>
      <c r="AD2035" s="25"/>
      <c r="AE2035" s="24">
        <v>1</v>
      </c>
      <c r="AF2035" s="24"/>
      <c r="AG2035" s="109"/>
      <c r="AH2035" s="22" t="s">
        <v>581</v>
      </c>
      <c r="AI2035" s="26"/>
      <c r="AJ2035" s="22" t="s">
        <v>2999</v>
      </c>
    </row>
    <row r="2036" spans="1:36" x14ac:dyDescent="0.2">
      <c r="A2036" s="5">
        <v>2044</v>
      </c>
      <c r="B2036" s="46">
        <v>331017886959</v>
      </c>
      <c r="C2036" s="47">
        <v>660524401812</v>
      </c>
      <c r="D2036" s="50" t="s">
        <v>3690</v>
      </c>
      <c r="E2036" s="110" t="s">
        <v>3503</v>
      </c>
      <c r="F2036" s="110" t="s">
        <v>1560</v>
      </c>
      <c r="G2036" s="49">
        <v>28</v>
      </c>
      <c r="H2036" s="49"/>
      <c r="I2036" s="50">
        <v>159113</v>
      </c>
      <c r="J2036" s="50">
        <v>405808</v>
      </c>
      <c r="K2036" s="51"/>
      <c r="L2036" s="109"/>
      <c r="M2036" s="109">
        <v>207</v>
      </c>
      <c r="N2036" s="109"/>
      <c r="O2036" s="23">
        <v>1</v>
      </c>
      <c r="P2036" s="23">
        <v>1</v>
      </c>
      <c r="Q2036" s="19">
        <f t="shared" si="498"/>
        <v>-207</v>
      </c>
      <c r="R2036" s="19">
        <f t="shared" si="499"/>
        <v>-207</v>
      </c>
      <c r="S2036" s="5">
        <f t="shared" si="502"/>
        <v>0</v>
      </c>
      <c r="T2036" s="5">
        <f t="shared" si="503"/>
        <v>0</v>
      </c>
      <c r="U2036" s="5">
        <f t="shared" si="501"/>
        <v>0</v>
      </c>
      <c r="V2036" s="24">
        <v>0</v>
      </c>
      <c r="W2036" s="12">
        <f t="shared" si="505"/>
        <v>-26317.98</v>
      </c>
      <c r="X2036" s="12">
        <f t="shared" si="506"/>
        <v>-34256.43</v>
      </c>
      <c r="Y2036" s="12">
        <f t="shared" si="504"/>
        <v>-60574.41</v>
      </c>
      <c r="Z2036" s="52"/>
      <c r="AA2036" s="25">
        <f t="shared" si="500"/>
        <v>0</v>
      </c>
      <c r="AB2036" s="25"/>
      <c r="AC2036" s="25"/>
      <c r="AD2036" s="25"/>
      <c r="AE2036" s="24">
        <v>1</v>
      </c>
      <c r="AF2036" s="24"/>
      <c r="AG2036" s="109"/>
      <c r="AH2036" s="22" t="s">
        <v>581</v>
      </c>
      <c r="AI2036" s="26"/>
      <c r="AJ2036" s="22" t="s">
        <v>2999</v>
      </c>
    </row>
    <row r="2037" spans="1:36" x14ac:dyDescent="0.2">
      <c r="A2037" s="5">
        <v>2045</v>
      </c>
      <c r="B2037" s="59">
        <v>331010121112</v>
      </c>
      <c r="C2037" s="17">
        <v>611229300302</v>
      </c>
      <c r="D2037" s="109" t="s">
        <v>3691</v>
      </c>
      <c r="E2037" s="50" t="s">
        <v>3692</v>
      </c>
      <c r="F2037" s="50" t="s">
        <v>3417</v>
      </c>
      <c r="G2037" s="49">
        <v>32</v>
      </c>
      <c r="H2037" s="49">
        <v>83</v>
      </c>
      <c r="I2037" s="50">
        <v>191870</v>
      </c>
      <c r="J2037" s="50">
        <v>88168</v>
      </c>
      <c r="K2037" s="51"/>
      <c r="L2037" s="109"/>
      <c r="M2037" s="109">
        <v>1421</v>
      </c>
      <c r="N2037" s="109"/>
      <c r="O2037" s="23">
        <v>1</v>
      </c>
      <c r="P2037" s="23">
        <v>1</v>
      </c>
      <c r="Q2037" s="19">
        <f t="shared" si="498"/>
        <v>-1421</v>
      </c>
      <c r="R2037" s="19">
        <f t="shared" si="499"/>
        <v>-1421</v>
      </c>
      <c r="S2037" s="5">
        <f t="shared" si="502"/>
        <v>0</v>
      </c>
      <c r="T2037" s="5">
        <f t="shared" si="503"/>
        <v>0</v>
      </c>
      <c r="U2037" s="5">
        <f t="shared" si="501"/>
        <v>0</v>
      </c>
      <c r="V2037" s="24">
        <v>0</v>
      </c>
      <c r="W2037" s="12">
        <f t="shared" si="505"/>
        <v>-180665.94</v>
      </c>
      <c r="X2037" s="12">
        <f t="shared" si="506"/>
        <v>-235161.29</v>
      </c>
      <c r="Y2037" s="12">
        <f t="shared" si="504"/>
        <v>-415827.23</v>
      </c>
      <c r="Z2037" s="52"/>
      <c r="AA2037" s="25">
        <f t="shared" si="500"/>
        <v>0</v>
      </c>
      <c r="AB2037" s="25"/>
      <c r="AC2037" s="25"/>
      <c r="AD2037" s="25"/>
      <c r="AE2037" s="24">
        <v>1</v>
      </c>
      <c r="AF2037" s="24"/>
      <c r="AG2037" s="109"/>
      <c r="AH2037" s="22" t="s">
        <v>581</v>
      </c>
      <c r="AI2037" s="26"/>
      <c r="AJ2037" s="22" t="s">
        <v>2999</v>
      </c>
    </row>
    <row r="2038" spans="1:36" x14ac:dyDescent="0.2">
      <c r="A2038" s="5">
        <v>2046</v>
      </c>
      <c r="B2038" s="46">
        <v>331017875964</v>
      </c>
      <c r="C2038" s="47">
        <v>780310401030</v>
      </c>
      <c r="D2038" s="50" t="s">
        <v>3693</v>
      </c>
      <c r="E2038" s="50" t="s">
        <v>3694</v>
      </c>
      <c r="F2038" s="50" t="s">
        <v>3417</v>
      </c>
      <c r="G2038" s="49">
        <v>30</v>
      </c>
      <c r="H2038" s="49">
        <v>63</v>
      </c>
      <c r="I2038" s="50">
        <v>11422075</v>
      </c>
      <c r="J2038" s="50">
        <v>87797</v>
      </c>
      <c r="K2038" s="51"/>
      <c r="L2038" s="109"/>
      <c r="M2038" s="109">
        <v>816</v>
      </c>
      <c r="N2038" s="109"/>
      <c r="O2038" s="23">
        <v>1</v>
      </c>
      <c r="P2038" s="23">
        <v>1</v>
      </c>
      <c r="Q2038" s="19">
        <f t="shared" si="498"/>
        <v>-816</v>
      </c>
      <c r="R2038" s="19">
        <f t="shared" si="499"/>
        <v>-816</v>
      </c>
      <c r="S2038" s="5">
        <f t="shared" si="502"/>
        <v>0</v>
      </c>
      <c r="T2038" s="5">
        <f t="shared" si="503"/>
        <v>0</v>
      </c>
      <c r="U2038" s="5">
        <f t="shared" si="501"/>
        <v>0</v>
      </c>
      <c r="V2038" s="24">
        <v>0</v>
      </c>
      <c r="W2038" s="12">
        <f t="shared" si="505"/>
        <v>-103746.24000000001</v>
      </c>
      <c r="X2038" s="12">
        <f t="shared" si="506"/>
        <v>-135039.84</v>
      </c>
      <c r="Y2038" s="12">
        <f t="shared" si="504"/>
        <v>-238786.08000000002</v>
      </c>
      <c r="Z2038" s="52"/>
      <c r="AA2038" s="25">
        <f t="shared" si="500"/>
        <v>0</v>
      </c>
      <c r="AB2038" s="25"/>
      <c r="AC2038" s="25"/>
      <c r="AD2038" s="25"/>
      <c r="AE2038" s="24">
        <v>1</v>
      </c>
      <c r="AF2038" s="24"/>
      <c r="AG2038" s="109"/>
      <c r="AH2038" s="22" t="s">
        <v>581</v>
      </c>
      <c r="AI2038" s="26"/>
      <c r="AJ2038" s="22" t="s">
        <v>2999</v>
      </c>
    </row>
    <row r="2039" spans="1:36" x14ac:dyDescent="0.2">
      <c r="A2039" s="5">
        <v>2047</v>
      </c>
      <c r="B2039" s="59">
        <v>331010781205</v>
      </c>
      <c r="C2039" s="17">
        <v>910915302143</v>
      </c>
      <c r="D2039" s="109" t="s">
        <v>3695</v>
      </c>
      <c r="E2039" s="50" t="s">
        <v>3696</v>
      </c>
      <c r="F2039" s="50" t="s">
        <v>3029</v>
      </c>
      <c r="G2039" s="49">
        <v>15</v>
      </c>
      <c r="H2039" s="49">
        <v>42</v>
      </c>
      <c r="I2039" s="50">
        <v>85226678</v>
      </c>
      <c r="J2039" s="109">
        <v>57914563</v>
      </c>
      <c r="K2039" s="51"/>
      <c r="L2039" s="109"/>
      <c r="M2039" s="109">
        <v>238</v>
      </c>
      <c r="N2039" s="109"/>
      <c r="O2039" s="23">
        <v>1</v>
      </c>
      <c r="P2039" s="23">
        <v>1</v>
      </c>
      <c r="Q2039" s="19">
        <f t="shared" si="498"/>
        <v>-238</v>
      </c>
      <c r="R2039" s="19">
        <f t="shared" si="499"/>
        <v>-238</v>
      </c>
      <c r="S2039" s="5">
        <f t="shared" si="502"/>
        <v>0</v>
      </c>
      <c r="T2039" s="5">
        <f t="shared" si="503"/>
        <v>0</v>
      </c>
      <c r="U2039" s="5">
        <f t="shared" si="501"/>
        <v>0</v>
      </c>
      <c r="V2039" s="24">
        <v>0</v>
      </c>
      <c r="W2039" s="12">
        <f t="shared" si="505"/>
        <v>-30259.32</v>
      </c>
      <c r="X2039" s="12">
        <f t="shared" si="506"/>
        <v>-39386.620000000003</v>
      </c>
      <c r="Y2039" s="12">
        <f t="shared" si="504"/>
        <v>-69645.94</v>
      </c>
      <c r="Z2039" s="58"/>
      <c r="AA2039" s="25">
        <f t="shared" si="500"/>
        <v>0</v>
      </c>
      <c r="AB2039" s="25"/>
      <c r="AC2039" s="25"/>
      <c r="AD2039" s="25"/>
      <c r="AE2039" s="24">
        <v>1</v>
      </c>
      <c r="AF2039" s="24"/>
      <c r="AG2039" s="109"/>
      <c r="AH2039" s="22" t="s">
        <v>581</v>
      </c>
      <c r="AI2039" s="26"/>
      <c r="AJ2039" s="22" t="s">
        <v>2999</v>
      </c>
    </row>
    <row r="2040" spans="1:36" x14ac:dyDescent="0.2">
      <c r="A2040" s="5">
        <v>2048</v>
      </c>
      <c r="B2040" s="46">
        <v>330710202943</v>
      </c>
      <c r="C2040" s="47">
        <v>771207300097</v>
      </c>
      <c r="D2040" s="52" t="s">
        <v>3697</v>
      </c>
      <c r="E2040" s="50" t="s">
        <v>3698</v>
      </c>
      <c r="F2040" s="50" t="s">
        <v>3417</v>
      </c>
      <c r="G2040" s="49" t="s">
        <v>3040</v>
      </c>
      <c r="H2040" s="49">
        <v>1</v>
      </c>
      <c r="I2040" s="46">
        <v>98014970</v>
      </c>
      <c r="J2040" s="50">
        <v>87756</v>
      </c>
      <c r="K2040" s="51"/>
      <c r="L2040" s="109"/>
      <c r="M2040" s="109">
        <v>348</v>
      </c>
      <c r="N2040" s="109"/>
      <c r="O2040" s="23">
        <v>1</v>
      </c>
      <c r="P2040" s="23">
        <v>1</v>
      </c>
      <c r="Q2040" s="19">
        <f t="shared" si="498"/>
        <v>-348</v>
      </c>
      <c r="R2040" s="19">
        <f t="shared" si="499"/>
        <v>-348</v>
      </c>
      <c r="S2040" s="5">
        <f t="shared" si="502"/>
        <v>0</v>
      </c>
      <c r="T2040" s="5">
        <f t="shared" si="503"/>
        <v>0</v>
      </c>
      <c r="U2040" s="5">
        <f t="shared" si="501"/>
        <v>0</v>
      </c>
      <c r="V2040" s="24">
        <v>0</v>
      </c>
      <c r="W2040" s="12">
        <f t="shared" si="505"/>
        <v>-44244.72</v>
      </c>
      <c r="X2040" s="12">
        <f t="shared" si="506"/>
        <v>-57590.520000000004</v>
      </c>
      <c r="Y2040" s="12">
        <f t="shared" si="504"/>
        <v>-101835.24</v>
      </c>
      <c r="Z2040" s="52"/>
      <c r="AA2040" s="25">
        <f t="shared" si="500"/>
        <v>0</v>
      </c>
      <c r="AB2040" s="25"/>
      <c r="AC2040" s="25"/>
      <c r="AD2040" s="25"/>
      <c r="AE2040" s="24">
        <v>1</v>
      </c>
      <c r="AF2040" s="24"/>
      <c r="AG2040" s="109"/>
      <c r="AH2040" s="22" t="s">
        <v>581</v>
      </c>
      <c r="AI2040" s="26"/>
      <c r="AJ2040" s="22" t="s">
        <v>2999</v>
      </c>
    </row>
    <row r="2041" spans="1:36" x14ac:dyDescent="0.2">
      <c r="A2041" s="5">
        <v>2049</v>
      </c>
      <c r="B2041" s="46">
        <v>331017907053</v>
      </c>
      <c r="C2041" s="47">
        <v>820727300856</v>
      </c>
      <c r="D2041" s="109" t="s">
        <v>3699</v>
      </c>
      <c r="E2041" s="50" t="s">
        <v>3700</v>
      </c>
      <c r="F2041" s="50" t="s">
        <v>3417</v>
      </c>
      <c r="G2041" s="49">
        <v>36</v>
      </c>
      <c r="H2041" s="49">
        <v>21</v>
      </c>
      <c r="I2041" s="50">
        <v>97455408</v>
      </c>
      <c r="J2041" s="50">
        <v>64831</v>
      </c>
      <c r="K2041" s="51"/>
      <c r="L2041" s="109"/>
      <c r="M2041" s="109">
        <v>1378</v>
      </c>
      <c r="N2041" s="109"/>
      <c r="O2041" s="23">
        <v>1</v>
      </c>
      <c r="P2041" s="23">
        <v>1</v>
      </c>
      <c r="Q2041" s="19">
        <f t="shared" si="498"/>
        <v>-1378</v>
      </c>
      <c r="R2041" s="19">
        <f t="shared" si="499"/>
        <v>-1378</v>
      </c>
      <c r="S2041" s="5">
        <f t="shared" si="502"/>
        <v>0</v>
      </c>
      <c r="T2041" s="5">
        <f t="shared" si="503"/>
        <v>0</v>
      </c>
      <c r="U2041" s="5">
        <f t="shared" si="501"/>
        <v>0</v>
      </c>
      <c r="V2041" s="24">
        <v>0</v>
      </c>
      <c r="W2041" s="12">
        <f t="shared" si="505"/>
        <v>-175198.92</v>
      </c>
      <c r="X2041" s="12">
        <f t="shared" si="506"/>
        <v>-228045.22</v>
      </c>
      <c r="Y2041" s="12">
        <f t="shared" si="504"/>
        <v>-403244.14</v>
      </c>
      <c r="Z2041" s="52"/>
      <c r="AA2041" s="25">
        <f t="shared" si="500"/>
        <v>0</v>
      </c>
      <c r="AB2041" s="25"/>
      <c r="AC2041" s="25"/>
      <c r="AD2041" s="25"/>
      <c r="AE2041" s="24"/>
      <c r="AF2041" s="24"/>
      <c r="AG2041" s="109"/>
      <c r="AH2041" s="22" t="s">
        <v>581</v>
      </c>
      <c r="AI2041" s="26"/>
      <c r="AJ2041" s="22" t="s">
        <v>2999</v>
      </c>
    </row>
    <row r="2042" spans="1:36" x14ac:dyDescent="0.2">
      <c r="A2042" s="5">
        <v>2050</v>
      </c>
      <c r="B2042" s="46">
        <v>331010315883</v>
      </c>
      <c r="C2042" s="47">
        <v>770315402222</v>
      </c>
      <c r="D2042" s="109" t="s">
        <v>3701</v>
      </c>
      <c r="E2042" s="50" t="s">
        <v>3702</v>
      </c>
      <c r="F2042" s="50"/>
      <c r="G2042" s="49"/>
      <c r="H2042" s="49"/>
      <c r="I2042" s="50">
        <v>2095605</v>
      </c>
      <c r="J2042" s="50">
        <v>422846</v>
      </c>
      <c r="K2042" s="51"/>
      <c r="L2042" s="109"/>
      <c r="M2042" s="22">
        <v>414</v>
      </c>
      <c r="N2042" s="22"/>
      <c r="O2042" s="23">
        <v>1</v>
      </c>
      <c r="P2042" s="23">
        <v>1</v>
      </c>
      <c r="Q2042" s="19">
        <f t="shared" si="498"/>
        <v>-414</v>
      </c>
      <c r="R2042" s="19">
        <f t="shared" si="499"/>
        <v>-414</v>
      </c>
      <c r="S2042" s="5">
        <f t="shared" si="502"/>
        <v>0</v>
      </c>
      <c r="T2042" s="5">
        <f t="shared" si="503"/>
        <v>0</v>
      </c>
      <c r="U2042" s="5">
        <f t="shared" si="501"/>
        <v>0</v>
      </c>
      <c r="V2042" s="24">
        <v>0</v>
      </c>
      <c r="W2042" s="12">
        <f t="shared" si="505"/>
        <v>-52635.96</v>
      </c>
      <c r="X2042" s="12">
        <f t="shared" si="506"/>
        <v>-68512.86</v>
      </c>
      <c r="Y2042" s="12">
        <f t="shared" si="504"/>
        <v>-121148.82</v>
      </c>
      <c r="Z2042" s="52"/>
      <c r="AA2042" s="25">
        <f t="shared" si="500"/>
        <v>0</v>
      </c>
      <c r="AB2042" s="25"/>
      <c r="AC2042" s="25"/>
      <c r="AD2042" s="25"/>
      <c r="AE2042" s="24"/>
      <c r="AF2042" s="24"/>
      <c r="AG2042" s="109"/>
      <c r="AH2042" s="22" t="s">
        <v>581</v>
      </c>
      <c r="AI2042" s="26"/>
      <c r="AJ2042" s="22" t="s">
        <v>2999</v>
      </c>
    </row>
    <row r="2043" spans="1:36" x14ac:dyDescent="0.2">
      <c r="A2043" s="5">
        <v>2051</v>
      </c>
      <c r="B2043" s="46">
        <v>331017820769</v>
      </c>
      <c r="C2043" s="47">
        <v>761230400384</v>
      </c>
      <c r="D2043" s="52" t="s">
        <v>3703</v>
      </c>
      <c r="E2043" s="50" t="s">
        <v>3704</v>
      </c>
      <c r="F2043" s="50"/>
      <c r="G2043" s="49"/>
      <c r="H2043" s="49"/>
      <c r="I2043" s="50">
        <v>2118667</v>
      </c>
      <c r="J2043" s="109">
        <v>47493</v>
      </c>
      <c r="K2043" s="51"/>
      <c r="L2043" s="109"/>
      <c r="M2043" s="22">
        <v>106</v>
      </c>
      <c r="N2043" s="22"/>
      <c r="O2043" s="23">
        <v>1</v>
      </c>
      <c r="P2043" s="23">
        <v>1</v>
      </c>
      <c r="Q2043" s="19">
        <f t="shared" si="498"/>
        <v>-106</v>
      </c>
      <c r="R2043" s="19">
        <f t="shared" si="499"/>
        <v>-106</v>
      </c>
      <c r="S2043" s="5">
        <f t="shared" si="502"/>
        <v>0</v>
      </c>
      <c r="T2043" s="5">
        <f t="shared" si="503"/>
        <v>0</v>
      </c>
      <c r="U2043" s="5">
        <f t="shared" si="501"/>
        <v>0</v>
      </c>
      <c r="V2043" s="24">
        <v>0</v>
      </c>
      <c r="W2043" s="12">
        <f t="shared" si="505"/>
        <v>-13476.84</v>
      </c>
      <c r="X2043" s="12">
        <f t="shared" si="506"/>
        <v>-17541.940000000002</v>
      </c>
      <c r="Y2043" s="12">
        <f t="shared" si="504"/>
        <v>-31018.780000000002</v>
      </c>
      <c r="Z2043" s="52"/>
      <c r="AA2043" s="25">
        <f t="shared" si="500"/>
        <v>0</v>
      </c>
      <c r="AB2043" s="25"/>
      <c r="AC2043" s="25"/>
      <c r="AD2043" s="25"/>
      <c r="AE2043" s="24"/>
      <c r="AF2043" s="24"/>
      <c r="AG2043" s="109"/>
      <c r="AH2043" s="22" t="s">
        <v>581</v>
      </c>
      <c r="AI2043" s="26"/>
      <c r="AJ2043" s="22" t="s">
        <v>2999</v>
      </c>
    </row>
    <row r="2044" spans="1:36" x14ac:dyDescent="0.2">
      <c r="A2044" s="5">
        <v>2052</v>
      </c>
      <c r="B2044" s="46">
        <v>331017820769</v>
      </c>
      <c r="C2044" s="47">
        <v>761230400384</v>
      </c>
      <c r="D2044" s="52" t="s">
        <v>3703</v>
      </c>
      <c r="E2044" s="50" t="s">
        <v>3704</v>
      </c>
      <c r="F2044" s="50"/>
      <c r="G2044" s="49"/>
      <c r="H2044" s="49"/>
      <c r="I2044" s="19">
        <v>0</v>
      </c>
      <c r="J2044" s="50"/>
      <c r="K2044" s="51"/>
      <c r="L2044" s="109"/>
      <c r="M2044" s="22">
        <v>7</v>
      </c>
      <c r="N2044" s="22"/>
      <c r="O2044" s="23">
        <v>1</v>
      </c>
      <c r="P2044" s="23">
        <v>1</v>
      </c>
      <c r="Q2044" s="19">
        <f t="shared" si="498"/>
        <v>-7</v>
      </c>
      <c r="R2044" s="19">
        <f t="shared" si="499"/>
        <v>-7</v>
      </c>
      <c r="S2044" s="5">
        <f t="shared" si="502"/>
        <v>0</v>
      </c>
      <c r="T2044" s="5">
        <f t="shared" si="503"/>
        <v>0</v>
      </c>
      <c r="U2044" s="5">
        <f t="shared" si="501"/>
        <v>0</v>
      </c>
      <c r="V2044" s="24">
        <v>0</v>
      </c>
      <c r="W2044" s="12">
        <f t="shared" si="505"/>
        <v>-889.98</v>
      </c>
      <c r="X2044" s="12">
        <f t="shared" si="506"/>
        <v>-1158.43</v>
      </c>
      <c r="Y2044" s="12">
        <f t="shared" si="504"/>
        <v>-2048.41</v>
      </c>
      <c r="Z2044" s="52"/>
      <c r="AA2044" s="25">
        <f t="shared" si="500"/>
        <v>0</v>
      </c>
      <c r="AB2044" s="25"/>
      <c r="AC2044" s="25"/>
      <c r="AD2044" s="25"/>
      <c r="AE2044" s="24"/>
      <c r="AF2044" s="24"/>
      <c r="AG2044" s="109"/>
      <c r="AH2044" s="22" t="s">
        <v>581</v>
      </c>
      <c r="AI2044" s="26"/>
      <c r="AJ2044" s="22" t="s">
        <v>2999</v>
      </c>
    </row>
    <row r="2045" spans="1:36" x14ac:dyDescent="0.2">
      <c r="A2045" s="5">
        <v>2053</v>
      </c>
      <c r="B2045" s="46">
        <v>331017779366</v>
      </c>
      <c r="C2045" s="47">
        <v>710826402468</v>
      </c>
      <c r="D2045" s="50" t="s">
        <v>3705</v>
      </c>
      <c r="E2045" s="50" t="s">
        <v>3706</v>
      </c>
      <c r="F2045" s="50" t="s">
        <v>52</v>
      </c>
      <c r="G2045" s="49">
        <v>18</v>
      </c>
      <c r="H2045" s="49">
        <v>21</v>
      </c>
      <c r="I2045" s="50">
        <v>32018054</v>
      </c>
      <c r="J2045" s="50">
        <v>57906162</v>
      </c>
      <c r="K2045" s="51"/>
      <c r="L2045" s="109"/>
      <c r="M2045" s="109">
        <v>68</v>
      </c>
      <c r="N2045" s="109"/>
      <c r="O2045" s="23">
        <v>1</v>
      </c>
      <c r="P2045" s="23">
        <v>1</v>
      </c>
      <c r="Q2045" s="19">
        <f t="shared" si="498"/>
        <v>-68</v>
      </c>
      <c r="R2045" s="19">
        <f t="shared" si="499"/>
        <v>-68</v>
      </c>
      <c r="S2045" s="5">
        <f t="shared" si="502"/>
        <v>0</v>
      </c>
      <c r="T2045" s="5">
        <f t="shared" si="503"/>
        <v>0</v>
      </c>
      <c r="U2045" s="5">
        <f t="shared" si="501"/>
        <v>0</v>
      </c>
      <c r="V2045" s="24">
        <v>0</v>
      </c>
      <c r="W2045" s="12">
        <f t="shared" si="505"/>
        <v>-8645.52</v>
      </c>
      <c r="X2045" s="12">
        <f t="shared" si="506"/>
        <v>-11253.32</v>
      </c>
      <c r="Y2045" s="12">
        <f t="shared" si="504"/>
        <v>-19898.84</v>
      </c>
      <c r="Z2045" s="52"/>
      <c r="AA2045" s="25">
        <f t="shared" si="500"/>
        <v>0</v>
      </c>
      <c r="AB2045" s="25"/>
      <c r="AC2045" s="25"/>
      <c r="AD2045" s="25"/>
      <c r="AE2045" s="24">
        <v>1</v>
      </c>
      <c r="AF2045" s="24"/>
      <c r="AG2045" s="109"/>
      <c r="AH2045" s="22" t="s">
        <v>581</v>
      </c>
      <c r="AI2045" s="26"/>
      <c r="AJ2045" s="22" t="s">
        <v>2999</v>
      </c>
    </row>
    <row r="2046" spans="1:36" x14ac:dyDescent="0.2">
      <c r="A2046" s="5">
        <v>2054</v>
      </c>
      <c r="B2046" s="46"/>
      <c r="C2046" s="47">
        <v>840110400277</v>
      </c>
      <c r="D2046" s="109" t="s">
        <v>3707</v>
      </c>
      <c r="E2046" s="50" t="s">
        <v>3708</v>
      </c>
      <c r="F2046" s="50" t="s">
        <v>1560</v>
      </c>
      <c r="G2046" s="49">
        <v>30</v>
      </c>
      <c r="H2046" s="49">
        <v>41</v>
      </c>
      <c r="I2046" s="50">
        <v>12918895</v>
      </c>
      <c r="J2046" s="50">
        <v>231516</v>
      </c>
      <c r="K2046" s="51"/>
      <c r="L2046" s="109"/>
      <c r="M2046" s="109">
        <v>137</v>
      </c>
      <c r="N2046" s="109"/>
      <c r="O2046" s="23">
        <v>1</v>
      </c>
      <c r="P2046" s="23">
        <v>1</v>
      </c>
      <c r="Q2046" s="19">
        <f t="shared" ref="Q2046:Q2110" si="507">(N2046-M2046)*O2046</f>
        <v>-137</v>
      </c>
      <c r="R2046" s="19">
        <f t="shared" ref="R2046:R2110" si="508">(N2046-M2046)*P2046</f>
        <v>-137</v>
      </c>
      <c r="S2046" s="5">
        <f t="shared" si="502"/>
        <v>0</v>
      </c>
      <c r="T2046" s="5">
        <f t="shared" si="503"/>
        <v>0</v>
      </c>
      <c r="U2046" s="5">
        <f t="shared" si="501"/>
        <v>0</v>
      </c>
      <c r="V2046" s="24">
        <v>0</v>
      </c>
      <c r="W2046" s="12">
        <f t="shared" si="505"/>
        <v>-17418.18</v>
      </c>
      <c r="X2046" s="12">
        <f t="shared" si="506"/>
        <v>-22672.13</v>
      </c>
      <c r="Y2046" s="12">
        <f t="shared" si="504"/>
        <v>-40090.31</v>
      </c>
      <c r="Z2046" s="52"/>
      <c r="AA2046" s="25">
        <f t="shared" ref="AA2046:AA2110" si="509">Q2046-R2046</f>
        <v>0</v>
      </c>
      <c r="AB2046" s="25"/>
      <c r="AC2046" s="25"/>
      <c r="AD2046" s="25"/>
      <c r="AE2046" s="24"/>
      <c r="AF2046" s="24"/>
      <c r="AG2046" s="109"/>
      <c r="AH2046" s="22" t="s">
        <v>581</v>
      </c>
      <c r="AI2046" s="26"/>
      <c r="AJ2046" s="22" t="s">
        <v>2999</v>
      </c>
    </row>
    <row r="2047" spans="1:36" x14ac:dyDescent="0.2">
      <c r="A2047" s="5">
        <v>2055</v>
      </c>
      <c r="B2047" s="46">
        <v>331010373154</v>
      </c>
      <c r="C2047" s="47">
        <v>461201301414</v>
      </c>
      <c r="D2047" s="50" t="s">
        <v>3709</v>
      </c>
      <c r="E2047" s="50" t="s">
        <v>3710</v>
      </c>
      <c r="F2047" s="50" t="s">
        <v>67</v>
      </c>
      <c r="G2047" s="49">
        <v>26</v>
      </c>
      <c r="H2047" s="49">
        <v>67</v>
      </c>
      <c r="I2047" s="50">
        <v>10078272</v>
      </c>
      <c r="J2047" s="50">
        <v>19524</v>
      </c>
      <c r="K2047" s="51"/>
      <c r="L2047" s="109"/>
      <c r="M2047" s="22">
        <v>466</v>
      </c>
      <c r="N2047" s="22"/>
      <c r="O2047" s="23">
        <v>1</v>
      </c>
      <c r="P2047" s="23">
        <v>1</v>
      </c>
      <c r="Q2047" s="19">
        <f t="shared" si="507"/>
        <v>-466</v>
      </c>
      <c r="R2047" s="19">
        <f t="shared" si="508"/>
        <v>-466</v>
      </c>
      <c r="S2047" s="5">
        <f t="shared" si="502"/>
        <v>0</v>
      </c>
      <c r="T2047" s="5">
        <f t="shared" si="503"/>
        <v>0</v>
      </c>
      <c r="U2047" s="5">
        <f t="shared" si="501"/>
        <v>0</v>
      </c>
      <c r="V2047" s="24">
        <v>0</v>
      </c>
      <c r="W2047" s="12">
        <f t="shared" si="505"/>
        <v>-59247.24</v>
      </c>
      <c r="X2047" s="12">
        <f t="shared" si="506"/>
        <v>-77118.340000000011</v>
      </c>
      <c r="Y2047" s="12">
        <f t="shared" si="504"/>
        <v>-136365.58000000002</v>
      </c>
      <c r="Z2047" s="52"/>
      <c r="AA2047" s="25">
        <f t="shared" si="509"/>
        <v>0</v>
      </c>
      <c r="AB2047" s="25"/>
      <c r="AC2047" s="25"/>
      <c r="AD2047" s="25"/>
      <c r="AE2047" s="24">
        <v>1</v>
      </c>
      <c r="AF2047" s="24"/>
      <c r="AG2047" s="109"/>
      <c r="AH2047" s="22" t="s">
        <v>581</v>
      </c>
      <c r="AI2047" s="26"/>
      <c r="AJ2047" s="22" t="s">
        <v>2999</v>
      </c>
    </row>
    <row r="2048" spans="1:36" x14ac:dyDescent="0.2">
      <c r="A2048" s="5">
        <v>2056</v>
      </c>
      <c r="B2048" s="46">
        <v>331017894828</v>
      </c>
      <c r="C2048" s="47">
        <v>660821401572</v>
      </c>
      <c r="D2048" s="109" t="s">
        <v>3711</v>
      </c>
      <c r="E2048" s="50" t="s">
        <v>3712</v>
      </c>
      <c r="F2048" s="50" t="s">
        <v>67</v>
      </c>
      <c r="G2048" s="49">
        <v>26</v>
      </c>
      <c r="H2048" s="49">
        <v>3</v>
      </c>
      <c r="I2048" s="50">
        <v>13524550</v>
      </c>
      <c r="J2048" s="50">
        <v>406158</v>
      </c>
      <c r="K2048" s="51"/>
      <c r="L2048" s="109"/>
      <c r="M2048" s="109">
        <v>304</v>
      </c>
      <c r="N2048" s="109"/>
      <c r="O2048" s="23">
        <v>1</v>
      </c>
      <c r="P2048" s="23">
        <v>1</v>
      </c>
      <c r="Q2048" s="19">
        <f t="shared" si="507"/>
        <v>-304</v>
      </c>
      <c r="R2048" s="19">
        <f t="shared" si="508"/>
        <v>-304</v>
      </c>
      <c r="S2048" s="5">
        <f t="shared" si="502"/>
        <v>0</v>
      </c>
      <c r="T2048" s="5">
        <f t="shared" si="503"/>
        <v>0</v>
      </c>
      <c r="U2048" s="5">
        <f t="shared" si="501"/>
        <v>0</v>
      </c>
      <c r="V2048" s="24">
        <v>0</v>
      </c>
      <c r="W2048" s="12">
        <f t="shared" si="505"/>
        <v>-38650.559999999998</v>
      </c>
      <c r="X2048" s="12">
        <f t="shared" si="506"/>
        <v>-50308.960000000006</v>
      </c>
      <c r="Y2048" s="12">
        <f t="shared" si="504"/>
        <v>-88959.52</v>
      </c>
      <c r="Z2048" s="52"/>
      <c r="AA2048" s="25">
        <f t="shared" si="509"/>
        <v>0</v>
      </c>
      <c r="AB2048" s="25"/>
      <c r="AC2048" s="25"/>
      <c r="AD2048" s="25"/>
      <c r="AE2048" s="24">
        <v>1</v>
      </c>
      <c r="AF2048" s="24"/>
      <c r="AG2048" s="109"/>
      <c r="AH2048" s="22" t="s">
        <v>581</v>
      </c>
      <c r="AI2048" s="26"/>
      <c r="AJ2048" s="22" t="s">
        <v>2999</v>
      </c>
    </row>
    <row r="2049" spans="1:36" x14ac:dyDescent="0.2">
      <c r="A2049" s="5">
        <v>2057</v>
      </c>
      <c r="B2049" s="46">
        <v>331010777458</v>
      </c>
      <c r="C2049" s="47">
        <v>530627400888</v>
      </c>
      <c r="D2049" s="52" t="s">
        <v>3713</v>
      </c>
      <c r="E2049" s="50" t="s">
        <v>3714</v>
      </c>
      <c r="F2049" s="50" t="s">
        <v>67</v>
      </c>
      <c r="G2049" s="49">
        <v>34</v>
      </c>
      <c r="H2049" s="49">
        <v>3</v>
      </c>
      <c r="I2049" s="50">
        <v>192285</v>
      </c>
      <c r="J2049" s="50">
        <v>123401</v>
      </c>
      <c r="K2049" s="51"/>
      <c r="L2049" s="109"/>
      <c r="M2049" s="109">
        <v>476</v>
      </c>
      <c r="N2049" s="109"/>
      <c r="O2049" s="23">
        <v>1</v>
      </c>
      <c r="P2049" s="23">
        <v>1</v>
      </c>
      <c r="Q2049" s="19">
        <f t="shared" si="507"/>
        <v>-476</v>
      </c>
      <c r="R2049" s="19">
        <f t="shared" si="508"/>
        <v>-476</v>
      </c>
      <c r="S2049" s="5">
        <f t="shared" si="502"/>
        <v>0</v>
      </c>
      <c r="T2049" s="5">
        <f t="shared" si="503"/>
        <v>0</v>
      </c>
      <c r="U2049" s="5">
        <f t="shared" si="501"/>
        <v>0</v>
      </c>
      <c r="V2049" s="24">
        <v>0</v>
      </c>
      <c r="W2049" s="12">
        <f t="shared" si="505"/>
        <v>-60518.64</v>
      </c>
      <c r="X2049" s="12">
        <f t="shared" si="506"/>
        <v>-78773.240000000005</v>
      </c>
      <c r="Y2049" s="12">
        <f t="shared" si="504"/>
        <v>-139291.88</v>
      </c>
      <c r="Z2049" s="52"/>
      <c r="AA2049" s="25">
        <f t="shared" si="509"/>
        <v>0</v>
      </c>
      <c r="AB2049" s="25"/>
      <c r="AC2049" s="25"/>
      <c r="AD2049" s="25"/>
      <c r="AE2049" s="24">
        <v>1</v>
      </c>
      <c r="AF2049" s="24"/>
      <c r="AG2049" s="109"/>
      <c r="AH2049" s="22" t="s">
        <v>581</v>
      </c>
      <c r="AI2049" s="26"/>
      <c r="AJ2049" s="22" t="s">
        <v>2999</v>
      </c>
    </row>
    <row r="2050" spans="1:36" x14ac:dyDescent="0.2">
      <c r="A2050" s="5">
        <v>2058</v>
      </c>
      <c r="B2050" s="46">
        <v>331010706351</v>
      </c>
      <c r="C2050" s="47">
        <v>541210401229</v>
      </c>
      <c r="D2050" s="50" t="s">
        <v>3715</v>
      </c>
      <c r="E2050" s="50" t="s">
        <v>3716</v>
      </c>
      <c r="F2050" s="50" t="s">
        <v>67</v>
      </c>
      <c r="G2050" s="49">
        <v>26</v>
      </c>
      <c r="H2050" s="49">
        <v>20</v>
      </c>
      <c r="I2050" s="50">
        <v>8655092</v>
      </c>
      <c r="J2050" s="50">
        <v>3457040</v>
      </c>
      <c r="K2050" s="51"/>
      <c r="L2050" s="109"/>
      <c r="M2050" s="109">
        <v>290</v>
      </c>
      <c r="N2050" s="109"/>
      <c r="O2050" s="23">
        <v>1</v>
      </c>
      <c r="P2050" s="23">
        <v>1</v>
      </c>
      <c r="Q2050" s="19">
        <f t="shared" si="507"/>
        <v>-290</v>
      </c>
      <c r="R2050" s="19">
        <f t="shared" si="508"/>
        <v>-290</v>
      </c>
      <c r="S2050" s="5">
        <f t="shared" si="502"/>
        <v>0</v>
      </c>
      <c r="T2050" s="5">
        <f t="shared" si="503"/>
        <v>0</v>
      </c>
      <c r="U2050" s="5">
        <f t="shared" si="501"/>
        <v>0</v>
      </c>
      <c r="V2050" s="24">
        <v>0</v>
      </c>
      <c r="W2050" s="12">
        <f t="shared" si="505"/>
        <v>-36870.6</v>
      </c>
      <c r="X2050" s="12">
        <f t="shared" si="506"/>
        <v>-47992.100000000006</v>
      </c>
      <c r="Y2050" s="12">
        <f t="shared" si="504"/>
        <v>-84862.700000000012</v>
      </c>
      <c r="Z2050" s="52"/>
      <c r="AA2050" s="25">
        <f t="shared" si="509"/>
        <v>0</v>
      </c>
      <c r="AB2050" s="25"/>
      <c r="AC2050" s="25"/>
      <c r="AD2050" s="25"/>
      <c r="AE2050" s="24">
        <v>1</v>
      </c>
      <c r="AF2050" s="24"/>
      <c r="AG2050" s="109"/>
      <c r="AH2050" s="22" t="s">
        <v>581</v>
      </c>
      <c r="AI2050" s="26"/>
      <c r="AJ2050" s="22" t="s">
        <v>2999</v>
      </c>
    </row>
    <row r="2051" spans="1:36" x14ac:dyDescent="0.2">
      <c r="A2051" s="5">
        <v>2059</v>
      </c>
      <c r="B2051" s="46">
        <v>330810162262</v>
      </c>
      <c r="C2051" s="47">
        <v>650703400072</v>
      </c>
      <c r="D2051" s="52" t="s">
        <v>3717</v>
      </c>
      <c r="E2051" s="50" t="s">
        <v>3718</v>
      </c>
      <c r="F2051" s="50" t="s">
        <v>67</v>
      </c>
      <c r="G2051" s="49" t="s">
        <v>1119</v>
      </c>
      <c r="H2051" s="49">
        <v>2</v>
      </c>
      <c r="I2051" s="50">
        <v>15556842</v>
      </c>
      <c r="J2051" s="50">
        <v>99805</v>
      </c>
      <c r="K2051" s="51"/>
      <c r="L2051" s="109"/>
      <c r="M2051" s="22">
        <v>37</v>
      </c>
      <c r="N2051" s="22"/>
      <c r="O2051" s="23">
        <v>1</v>
      </c>
      <c r="P2051" s="23">
        <v>1</v>
      </c>
      <c r="Q2051" s="19">
        <f t="shared" si="507"/>
        <v>-37</v>
      </c>
      <c r="R2051" s="19">
        <f t="shared" si="508"/>
        <v>-37</v>
      </c>
      <c r="S2051" s="5">
        <f t="shared" si="502"/>
        <v>0</v>
      </c>
      <c r="T2051" s="5">
        <f t="shared" si="503"/>
        <v>0</v>
      </c>
      <c r="U2051" s="5">
        <f t="shared" si="501"/>
        <v>0</v>
      </c>
      <c r="V2051" s="24">
        <v>0</v>
      </c>
      <c r="W2051" s="12">
        <f t="shared" si="505"/>
        <v>-4704.18</v>
      </c>
      <c r="X2051" s="12">
        <f t="shared" si="506"/>
        <v>-6123.13</v>
      </c>
      <c r="Y2051" s="12">
        <f t="shared" si="504"/>
        <v>-10827.310000000001</v>
      </c>
      <c r="Z2051" s="52"/>
      <c r="AA2051" s="25">
        <f t="shared" si="509"/>
        <v>0</v>
      </c>
      <c r="AB2051" s="25"/>
      <c r="AC2051" s="25"/>
      <c r="AD2051" s="25"/>
      <c r="AE2051" s="24">
        <v>1</v>
      </c>
      <c r="AF2051" s="24"/>
      <c r="AG2051" s="109"/>
      <c r="AH2051" s="22" t="s">
        <v>581</v>
      </c>
      <c r="AI2051" s="26"/>
      <c r="AJ2051" s="22" t="s">
        <v>2999</v>
      </c>
    </row>
    <row r="2052" spans="1:36" x14ac:dyDescent="0.2">
      <c r="A2052" s="5">
        <v>2060</v>
      </c>
      <c r="B2052" s="46">
        <v>330810162262</v>
      </c>
      <c r="C2052" s="47">
        <v>650703400072</v>
      </c>
      <c r="D2052" s="52" t="s">
        <v>3717</v>
      </c>
      <c r="E2052" s="50" t="s">
        <v>3718</v>
      </c>
      <c r="F2052" s="50" t="s">
        <v>67</v>
      </c>
      <c r="G2052" s="49" t="s">
        <v>1119</v>
      </c>
      <c r="H2052" s="49">
        <v>2</v>
      </c>
      <c r="I2052" s="50">
        <v>25829921</v>
      </c>
      <c r="J2052" s="50">
        <v>230910</v>
      </c>
      <c r="K2052" s="51"/>
      <c r="L2052" s="109"/>
      <c r="M2052" s="22">
        <v>145</v>
      </c>
      <c r="N2052" s="22"/>
      <c r="O2052" s="23">
        <v>1</v>
      </c>
      <c r="P2052" s="23">
        <v>1</v>
      </c>
      <c r="Q2052" s="19">
        <f t="shared" si="507"/>
        <v>-145</v>
      </c>
      <c r="R2052" s="19">
        <f t="shared" si="508"/>
        <v>-145</v>
      </c>
      <c r="S2052" s="5">
        <f t="shared" si="502"/>
        <v>0</v>
      </c>
      <c r="T2052" s="5">
        <f t="shared" si="503"/>
        <v>0</v>
      </c>
      <c r="U2052" s="5">
        <f t="shared" si="501"/>
        <v>0</v>
      </c>
      <c r="V2052" s="24">
        <v>0</v>
      </c>
      <c r="W2052" s="12">
        <f t="shared" si="505"/>
        <v>-18435.3</v>
      </c>
      <c r="X2052" s="12">
        <f t="shared" si="506"/>
        <v>-23996.050000000003</v>
      </c>
      <c r="Y2052" s="12">
        <f t="shared" si="504"/>
        <v>-42431.350000000006</v>
      </c>
      <c r="Z2052" s="52"/>
      <c r="AA2052" s="25">
        <f t="shared" si="509"/>
        <v>0</v>
      </c>
      <c r="AB2052" s="25"/>
      <c r="AC2052" s="25"/>
      <c r="AD2052" s="25"/>
      <c r="AE2052" s="24">
        <v>1</v>
      </c>
      <c r="AF2052" s="24"/>
      <c r="AG2052" s="109"/>
      <c r="AH2052" s="22" t="s">
        <v>581</v>
      </c>
      <c r="AI2052" s="26"/>
      <c r="AJ2052" s="22" t="s">
        <v>2999</v>
      </c>
    </row>
    <row r="2053" spans="1:36" x14ac:dyDescent="0.2">
      <c r="A2053" s="5">
        <v>2061</v>
      </c>
      <c r="B2053" s="46"/>
      <c r="C2053" s="47">
        <v>680208401652</v>
      </c>
      <c r="D2053" s="52" t="s">
        <v>3719</v>
      </c>
      <c r="E2053" s="50" t="s">
        <v>3720</v>
      </c>
      <c r="F2053" s="50" t="s">
        <v>67</v>
      </c>
      <c r="G2053" s="49">
        <v>25</v>
      </c>
      <c r="H2053" s="49">
        <v>67</v>
      </c>
      <c r="I2053" s="50">
        <v>97570059</v>
      </c>
      <c r="J2053" s="50">
        <v>58174543</v>
      </c>
      <c r="K2053" s="51"/>
      <c r="L2053" s="109"/>
      <c r="M2053" s="22">
        <v>730</v>
      </c>
      <c r="N2053" s="22"/>
      <c r="O2053" s="23">
        <v>1</v>
      </c>
      <c r="P2053" s="23">
        <v>1</v>
      </c>
      <c r="Q2053" s="19">
        <f t="shared" si="507"/>
        <v>-730</v>
      </c>
      <c r="R2053" s="19">
        <f t="shared" si="508"/>
        <v>-730</v>
      </c>
      <c r="S2053" s="5">
        <f t="shared" si="502"/>
        <v>0</v>
      </c>
      <c r="T2053" s="5">
        <f t="shared" si="503"/>
        <v>0</v>
      </c>
      <c r="U2053" s="5">
        <f t="shared" si="501"/>
        <v>0</v>
      </c>
      <c r="V2053" s="24">
        <v>0</v>
      </c>
      <c r="W2053" s="12">
        <f t="shared" si="505"/>
        <v>-92812.2</v>
      </c>
      <c r="X2053" s="12">
        <f t="shared" si="506"/>
        <v>-120807.70000000001</v>
      </c>
      <c r="Y2053" s="12">
        <f t="shared" si="504"/>
        <v>-213619.90000000002</v>
      </c>
      <c r="Z2053" s="52"/>
      <c r="AA2053" s="25">
        <f t="shared" si="509"/>
        <v>0</v>
      </c>
      <c r="AB2053" s="25"/>
      <c r="AC2053" s="25"/>
      <c r="AD2053" s="25"/>
      <c r="AE2053" s="24">
        <v>1</v>
      </c>
      <c r="AF2053" s="24"/>
      <c r="AG2053" s="109"/>
      <c r="AH2053" s="22" t="s">
        <v>581</v>
      </c>
      <c r="AI2053" s="26"/>
      <c r="AJ2053" s="22" t="s">
        <v>2999</v>
      </c>
    </row>
    <row r="2054" spans="1:36" x14ac:dyDescent="0.2">
      <c r="A2054" s="5">
        <v>2062</v>
      </c>
      <c r="B2054" s="46"/>
      <c r="C2054" s="47">
        <v>500502402333</v>
      </c>
      <c r="D2054" s="52" t="s">
        <v>3721</v>
      </c>
      <c r="E2054" s="50" t="s">
        <v>3722</v>
      </c>
      <c r="F2054" s="50" t="s">
        <v>1560</v>
      </c>
      <c r="G2054" s="49">
        <v>30</v>
      </c>
      <c r="H2054" s="49">
        <v>4</v>
      </c>
      <c r="I2054" s="50">
        <v>16849370</v>
      </c>
      <c r="J2054" s="50">
        <v>231516</v>
      </c>
      <c r="K2054" s="51"/>
      <c r="L2054" s="109"/>
      <c r="M2054" s="109">
        <v>175</v>
      </c>
      <c r="N2054" s="109"/>
      <c r="O2054" s="23">
        <v>1</v>
      </c>
      <c r="P2054" s="23">
        <v>1</v>
      </c>
      <c r="Q2054" s="19">
        <f t="shared" si="507"/>
        <v>-175</v>
      </c>
      <c r="R2054" s="19">
        <f t="shared" si="508"/>
        <v>-175</v>
      </c>
      <c r="S2054" s="5">
        <f t="shared" si="502"/>
        <v>0</v>
      </c>
      <c r="T2054" s="5">
        <f t="shared" si="503"/>
        <v>0</v>
      </c>
      <c r="U2054" s="5">
        <f t="shared" si="501"/>
        <v>0</v>
      </c>
      <c r="V2054" s="24">
        <v>0</v>
      </c>
      <c r="W2054" s="12">
        <f t="shared" si="505"/>
        <v>-22249.5</v>
      </c>
      <c r="X2054" s="12">
        <f t="shared" si="506"/>
        <v>-28960.75</v>
      </c>
      <c r="Y2054" s="12">
        <f t="shared" si="504"/>
        <v>-51210.25</v>
      </c>
      <c r="Z2054" s="67"/>
      <c r="AA2054" s="25">
        <f t="shared" si="509"/>
        <v>0</v>
      </c>
      <c r="AB2054" s="25"/>
      <c r="AC2054" s="25"/>
      <c r="AD2054" s="25"/>
      <c r="AE2054" s="24">
        <v>1</v>
      </c>
      <c r="AF2054" s="24"/>
      <c r="AG2054" s="109"/>
      <c r="AH2054" s="22" t="s">
        <v>581</v>
      </c>
      <c r="AI2054" s="26"/>
      <c r="AJ2054" s="22" t="s">
        <v>2999</v>
      </c>
    </row>
    <row r="2055" spans="1:36" x14ac:dyDescent="0.2">
      <c r="A2055" s="5">
        <v>2063</v>
      </c>
      <c r="B2055" s="46">
        <v>331010122668</v>
      </c>
      <c r="C2055" s="47">
        <v>860101402811</v>
      </c>
      <c r="D2055" s="115" t="s">
        <v>3723</v>
      </c>
      <c r="E2055" s="50" t="s">
        <v>3724</v>
      </c>
      <c r="F2055" s="50" t="s">
        <v>58</v>
      </c>
      <c r="G2055" s="49">
        <v>62</v>
      </c>
      <c r="H2055" s="49"/>
      <c r="I2055" s="109">
        <v>16590809</v>
      </c>
      <c r="J2055" s="50">
        <v>123760</v>
      </c>
      <c r="K2055" s="51"/>
      <c r="L2055" s="109"/>
      <c r="M2055" s="22">
        <v>2459</v>
      </c>
      <c r="N2055" s="22"/>
      <c r="O2055" s="23">
        <v>1</v>
      </c>
      <c r="P2055" s="23">
        <v>1</v>
      </c>
      <c r="Q2055" s="19">
        <f t="shared" si="507"/>
        <v>-2459</v>
      </c>
      <c r="R2055" s="19">
        <f t="shared" si="508"/>
        <v>-2459</v>
      </c>
      <c r="S2055" s="5">
        <f t="shared" si="502"/>
        <v>0</v>
      </c>
      <c r="T2055" s="5">
        <f t="shared" si="503"/>
        <v>0</v>
      </c>
      <c r="U2055" s="5">
        <f t="shared" si="501"/>
        <v>0</v>
      </c>
      <c r="V2055" s="24">
        <v>0</v>
      </c>
      <c r="W2055" s="12">
        <f t="shared" si="505"/>
        <v>-312637.26</v>
      </c>
      <c r="X2055" s="12">
        <f t="shared" si="506"/>
        <v>-406939.91000000003</v>
      </c>
      <c r="Y2055" s="12">
        <f t="shared" si="504"/>
        <v>-719577.17</v>
      </c>
      <c r="Z2055" s="52"/>
      <c r="AA2055" s="25">
        <f t="shared" si="509"/>
        <v>0</v>
      </c>
      <c r="AB2055" s="25"/>
      <c r="AC2055" s="25"/>
      <c r="AD2055" s="25"/>
      <c r="AE2055" s="24">
        <v>1</v>
      </c>
      <c r="AF2055" s="24"/>
      <c r="AG2055" s="109"/>
      <c r="AH2055" s="22" t="s">
        <v>6598</v>
      </c>
      <c r="AI2055" s="26"/>
      <c r="AJ2055" s="22" t="s">
        <v>2999</v>
      </c>
    </row>
    <row r="2056" spans="1:36" x14ac:dyDescent="0.2">
      <c r="A2056" s="5">
        <v>2064</v>
      </c>
      <c r="B2056" s="46">
        <v>330120147026</v>
      </c>
      <c r="C2056" s="47">
        <v>130840008347</v>
      </c>
      <c r="D2056" s="52" t="s">
        <v>3725</v>
      </c>
      <c r="E2056" s="50" t="s">
        <v>3726</v>
      </c>
      <c r="F2056" s="50" t="s">
        <v>288</v>
      </c>
      <c r="G2056" s="49">
        <v>9</v>
      </c>
      <c r="H2056" s="49"/>
      <c r="I2056" s="50">
        <v>101214033</v>
      </c>
      <c r="J2056" s="50">
        <v>58173153</v>
      </c>
      <c r="K2056" s="51"/>
      <c r="L2056" s="109"/>
      <c r="M2056" s="22">
        <v>454</v>
      </c>
      <c r="N2056" s="22"/>
      <c r="O2056" s="23">
        <v>1</v>
      </c>
      <c r="P2056" s="23">
        <v>1</v>
      </c>
      <c r="Q2056" s="19">
        <f t="shared" si="507"/>
        <v>-454</v>
      </c>
      <c r="R2056" s="19">
        <f t="shared" si="508"/>
        <v>-454</v>
      </c>
      <c r="S2056" s="5">
        <f t="shared" si="502"/>
        <v>0</v>
      </c>
      <c r="T2056" s="5">
        <f t="shared" si="503"/>
        <v>0</v>
      </c>
      <c r="U2056" s="5">
        <f t="shared" si="501"/>
        <v>0</v>
      </c>
      <c r="V2056" s="24">
        <v>0</v>
      </c>
      <c r="W2056" s="12">
        <f t="shared" si="505"/>
        <v>-57721.56</v>
      </c>
      <c r="X2056" s="12">
        <f t="shared" si="506"/>
        <v>-75132.460000000006</v>
      </c>
      <c r="Y2056" s="12">
        <f t="shared" si="504"/>
        <v>-132854.02000000002</v>
      </c>
      <c r="Z2056" s="52"/>
      <c r="AA2056" s="25">
        <f t="shared" si="509"/>
        <v>0</v>
      </c>
      <c r="AB2056" s="25"/>
      <c r="AC2056" s="25"/>
      <c r="AD2056" s="25"/>
      <c r="AE2056" s="24"/>
      <c r="AF2056" s="24"/>
      <c r="AG2056" s="109"/>
      <c r="AH2056" s="249" t="s">
        <v>6598</v>
      </c>
      <c r="AI2056" s="26"/>
      <c r="AJ2056" s="22" t="s">
        <v>2999</v>
      </c>
    </row>
    <row r="2057" spans="1:36" x14ac:dyDescent="0.2">
      <c r="A2057" s="5">
        <v>2065</v>
      </c>
      <c r="B2057" s="59">
        <v>331010337836</v>
      </c>
      <c r="C2057" s="17">
        <v>630323400866</v>
      </c>
      <c r="D2057" s="52" t="s">
        <v>3727</v>
      </c>
      <c r="E2057" s="52" t="s">
        <v>444</v>
      </c>
      <c r="F2057" s="52" t="s">
        <v>3048</v>
      </c>
      <c r="G2057" s="58" t="s">
        <v>49</v>
      </c>
      <c r="H2057" s="58"/>
      <c r="I2057" s="50">
        <v>8489655</v>
      </c>
      <c r="J2057" s="50">
        <v>58172719</v>
      </c>
      <c r="K2057" s="51"/>
      <c r="L2057" s="109"/>
      <c r="M2057" s="22">
        <v>882</v>
      </c>
      <c r="N2057" s="22"/>
      <c r="O2057" s="23">
        <v>1</v>
      </c>
      <c r="P2057" s="23">
        <v>1</v>
      </c>
      <c r="Q2057" s="19">
        <f t="shared" si="507"/>
        <v>-882</v>
      </c>
      <c r="R2057" s="19">
        <f t="shared" si="508"/>
        <v>-882</v>
      </c>
      <c r="S2057" s="5">
        <f t="shared" si="502"/>
        <v>0</v>
      </c>
      <c r="T2057" s="5">
        <f t="shared" si="503"/>
        <v>0</v>
      </c>
      <c r="U2057" s="5">
        <f t="shared" si="501"/>
        <v>0</v>
      </c>
      <c r="V2057" s="24">
        <v>0</v>
      </c>
      <c r="W2057" s="12">
        <f t="shared" si="505"/>
        <v>-112137.48</v>
      </c>
      <c r="X2057" s="12">
        <f t="shared" si="506"/>
        <v>-145962.18000000002</v>
      </c>
      <c r="Y2057" s="12">
        <f t="shared" si="504"/>
        <v>-258099.66000000003</v>
      </c>
      <c r="Z2057" s="52"/>
      <c r="AA2057" s="25">
        <f t="shared" si="509"/>
        <v>0</v>
      </c>
      <c r="AB2057" s="25"/>
      <c r="AC2057" s="25"/>
      <c r="AD2057" s="25"/>
      <c r="AE2057" s="24">
        <v>1</v>
      </c>
      <c r="AF2057" s="24"/>
      <c r="AG2057" s="109"/>
      <c r="AH2057" s="22" t="s">
        <v>6598</v>
      </c>
      <c r="AI2057" s="26"/>
      <c r="AJ2057" s="22" t="s">
        <v>2999</v>
      </c>
    </row>
    <row r="2058" spans="1:36" x14ac:dyDescent="0.2">
      <c r="A2058" s="5">
        <v>2066</v>
      </c>
      <c r="B2058" s="59">
        <v>330120321212</v>
      </c>
      <c r="C2058" s="17">
        <v>810626300578</v>
      </c>
      <c r="D2058" s="52" t="s">
        <v>3728</v>
      </c>
      <c r="E2058" s="52" t="s">
        <v>650</v>
      </c>
      <c r="F2058" s="52" t="s">
        <v>288</v>
      </c>
      <c r="G2058" s="58" t="s">
        <v>49</v>
      </c>
      <c r="H2058" s="58"/>
      <c r="I2058" s="50">
        <v>8489663</v>
      </c>
      <c r="J2058" s="50">
        <v>17328089</v>
      </c>
      <c r="K2058" s="51"/>
      <c r="L2058" s="109"/>
      <c r="M2058" s="22">
        <v>545</v>
      </c>
      <c r="N2058" s="22"/>
      <c r="O2058" s="23">
        <v>1</v>
      </c>
      <c r="P2058" s="23">
        <v>1</v>
      </c>
      <c r="Q2058" s="19">
        <f t="shared" si="507"/>
        <v>-545</v>
      </c>
      <c r="R2058" s="19">
        <f t="shared" si="508"/>
        <v>-545</v>
      </c>
      <c r="S2058" s="5">
        <f t="shared" si="502"/>
        <v>0</v>
      </c>
      <c r="T2058" s="5">
        <f t="shared" si="503"/>
        <v>0</v>
      </c>
      <c r="U2058" s="5">
        <f t="shared" si="501"/>
        <v>0</v>
      </c>
      <c r="V2058" s="24">
        <v>0</v>
      </c>
      <c r="W2058" s="12">
        <f t="shared" si="505"/>
        <v>-69291.3</v>
      </c>
      <c r="X2058" s="12">
        <f t="shared" si="506"/>
        <v>-90192.05</v>
      </c>
      <c r="Y2058" s="12">
        <f t="shared" si="504"/>
        <v>-159483.35</v>
      </c>
      <c r="Z2058" s="52"/>
      <c r="AA2058" s="25">
        <f t="shared" si="509"/>
        <v>0</v>
      </c>
      <c r="AB2058" s="25"/>
      <c r="AC2058" s="25"/>
      <c r="AD2058" s="25"/>
      <c r="AE2058" s="24">
        <v>1</v>
      </c>
      <c r="AF2058" s="24"/>
      <c r="AG2058" s="109"/>
      <c r="AH2058" s="22" t="s">
        <v>6613</v>
      </c>
      <c r="AI2058" s="26"/>
      <c r="AJ2058" s="22" t="s">
        <v>2999</v>
      </c>
    </row>
    <row r="2059" spans="1:36" x14ac:dyDescent="0.2">
      <c r="A2059" s="5">
        <v>2067</v>
      </c>
      <c r="B2059" s="59">
        <v>582100281217</v>
      </c>
      <c r="C2059" s="17">
        <v>130240010654</v>
      </c>
      <c r="D2059" s="96" t="s">
        <v>3729</v>
      </c>
      <c r="E2059" s="52" t="s">
        <v>459</v>
      </c>
      <c r="F2059" s="52" t="s">
        <v>288</v>
      </c>
      <c r="G2059" s="58">
        <v>15</v>
      </c>
      <c r="H2059" s="58"/>
      <c r="I2059" s="50">
        <v>13811479</v>
      </c>
      <c r="J2059" s="50">
        <v>17329764</v>
      </c>
      <c r="K2059" s="51"/>
      <c r="L2059" s="109"/>
      <c r="M2059" s="22">
        <v>39</v>
      </c>
      <c r="N2059" s="22"/>
      <c r="O2059" s="23">
        <v>1</v>
      </c>
      <c r="P2059" s="23">
        <v>0</v>
      </c>
      <c r="Q2059" s="19">
        <f t="shared" si="507"/>
        <v>-39</v>
      </c>
      <c r="R2059" s="19">
        <f t="shared" si="508"/>
        <v>0</v>
      </c>
      <c r="S2059" s="5">
        <f t="shared" si="502"/>
        <v>0</v>
      </c>
      <c r="T2059" s="5">
        <f t="shared" si="503"/>
        <v>0</v>
      </c>
      <c r="U2059" s="5">
        <f t="shared" si="501"/>
        <v>0</v>
      </c>
      <c r="V2059" s="24">
        <v>0</v>
      </c>
      <c r="W2059" s="12">
        <f t="shared" si="505"/>
        <v>-4958.46</v>
      </c>
      <c r="X2059" s="12">
        <f t="shared" si="506"/>
        <v>0</v>
      </c>
      <c r="Y2059" s="12">
        <f t="shared" si="504"/>
        <v>-4958.46</v>
      </c>
      <c r="Z2059" s="52"/>
      <c r="AA2059" s="25">
        <f t="shared" si="509"/>
        <v>-39</v>
      </c>
      <c r="AB2059" s="25"/>
      <c r="AC2059" s="25"/>
      <c r="AD2059" s="25"/>
      <c r="AE2059" s="24">
        <v>1</v>
      </c>
      <c r="AF2059" s="24"/>
      <c r="AG2059" s="109"/>
      <c r="AH2059" s="22" t="s">
        <v>6572</v>
      </c>
      <c r="AI2059" s="26"/>
      <c r="AJ2059" s="22" t="s">
        <v>2999</v>
      </c>
    </row>
    <row r="2060" spans="1:36" x14ac:dyDescent="0.2">
      <c r="A2060" s="5">
        <v>2068</v>
      </c>
      <c r="B2060" s="59"/>
      <c r="C2060" s="17">
        <v>130240010655</v>
      </c>
      <c r="D2060" s="96" t="s">
        <v>3729</v>
      </c>
      <c r="E2060" s="52" t="s">
        <v>6693</v>
      </c>
      <c r="F2060" s="52" t="s">
        <v>288</v>
      </c>
      <c r="G2060" s="58">
        <v>16</v>
      </c>
      <c r="H2060" s="58"/>
      <c r="I2060" s="50"/>
      <c r="J2060" s="50"/>
      <c r="K2060" s="51"/>
      <c r="L2060" s="109"/>
      <c r="M2060" s="22">
        <v>6</v>
      </c>
      <c r="N2060" s="22"/>
      <c r="O2060" s="23">
        <v>0</v>
      </c>
      <c r="P2060" s="23">
        <v>1</v>
      </c>
      <c r="Q2060" s="19">
        <f t="shared" si="507"/>
        <v>0</v>
      </c>
      <c r="R2060" s="19">
        <v>-6</v>
      </c>
      <c r="S2060" s="5">
        <f t="shared" ref="S2060" si="510">IF(OR(AND(AH2060="кафе",Q2060&lt;25),AND(AH2060="рестораны",Q2060&lt;110),AND(AH2060="гостиницы",Q2060&lt;70),AND(AH2060="азс и автомойки",Q2060&lt;160),AND(AH2060="сауны",Q2060&lt;80),AND(AH2060="бани",Q2060&lt;50)),1,0)</f>
        <v>0</v>
      </c>
      <c r="T2060" s="5">
        <f t="shared" ref="T2060" si="511">S2060*IF(AH2060="кафе",25-Q2060,IF(AH2060="рестораны",110-Q2060,IF(AH2060="гостиницы",70-Q2060,IF(AH2060="азс и автомойки",160-Q2060,IF(AH2060="сауны",80-Q2060,IF(AH2060="бани",50-Q2060,0))))))</f>
        <v>0</v>
      </c>
      <c r="U2060" s="5">
        <f t="shared" ref="U2060" si="512">(vod+kan)*T2060</f>
        <v>0</v>
      </c>
      <c r="V2060" s="24">
        <v>1</v>
      </c>
      <c r="W2060" s="12">
        <f t="shared" ref="W2060" si="513">IF( OR(AH2060="респ.бюджет",AH2060="гор.бюджет",AH2060="обл.бюджет"),vod_b,IF(AH2060="район",vod_r,IF(AH2060="талсуат",vod_tal,IF(AH2060="коммунал.хоз-во",vod_kom,vod))))*Q2060</f>
        <v>0</v>
      </c>
      <c r="X2060" s="12">
        <f t="shared" ref="X2060" si="514">IF( OR(AH2060="респ.бюджет",AH2060="гор.бюджет",AH2060="обл.бюджет"),kan_b,IF(AH2060="район",kan_r,IF(AH2060="талсуат",kan_tal,IF(AH2060="коммунал.хоз-во",kan_kom,kan))))*R2060</f>
        <v>-992.94</v>
      </c>
      <c r="Y2060" s="12">
        <f t="shared" ref="Y2060" si="515">W2060+X2060+AC2060</f>
        <v>-992.94</v>
      </c>
      <c r="Z2060" s="64"/>
      <c r="AA2060" s="25">
        <f t="shared" si="509"/>
        <v>6</v>
      </c>
      <c r="AB2060" s="25"/>
      <c r="AC2060" s="25"/>
      <c r="AD2060" s="25"/>
      <c r="AE2060" s="24">
        <v>1</v>
      </c>
      <c r="AF2060" s="24"/>
      <c r="AG2060" s="109" t="s">
        <v>6694</v>
      </c>
      <c r="AH2060" s="22" t="s">
        <v>6572</v>
      </c>
      <c r="AI2060" s="26"/>
      <c r="AJ2060" s="22" t="s">
        <v>2999</v>
      </c>
    </row>
    <row r="2061" spans="1:36" x14ac:dyDescent="0.2">
      <c r="A2061" s="5">
        <v>2069</v>
      </c>
      <c r="B2061" s="59"/>
      <c r="C2061" s="17">
        <v>520109401236</v>
      </c>
      <c r="D2061" s="96" t="s">
        <v>3730</v>
      </c>
      <c r="E2061" s="52" t="s">
        <v>3731</v>
      </c>
      <c r="F2061" s="52"/>
      <c r="G2061" s="58"/>
      <c r="H2061" s="58"/>
      <c r="I2061" s="50">
        <v>429163</v>
      </c>
      <c r="J2061" s="50">
        <v>746</v>
      </c>
      <c r="K2061" s="51"/>
      <c r="L2061" s="109"/>
      <c r="M2061" s="22">
        <v>220</v>
      </c>
      <c r="N2061" s="22"/>
      <c r="O2061" s="23">
        <v>1</v>
      </c>
      <c r="P2061" s="23">
        <v>1</v>
      </c>
      <c r="Q2061" s="19">
        <f t="shared" si="507"/>
        <v>-220</v>
      </c>
      <c r="R2061" s="19">
        <f t="shared" si="508"/>
        <v>-220</v>
      </c>
      <c r="S2061" s="5">
        <f t="shared" si="502"/>
        <v>0</v>
      </c>
      <c r="T2061" s="5">
        <f t="shared" si="503"/>
        <v>0</v>
      </c>
      <c r="U2061" s="5">
        <f t="shared" si="501"/>
        <v>0</v>
      </c>
      <c r="V2061" s="24">
        <v>0</v>
      </c>
      <c r="W2061" s="12">
        <f t="shared" si="505"/>
        <v>-27970.799999999999</v>
      </c>
      <c r="X2061" s="12">
        <f t="shared" si="506"/>
        <v>-36407.800000000003</v>
      </c>
      <c r="Y2061" s="12">
        <f t="shared" si="504"/>
        <v>-64378.600000000006</v>
      </c>
      <c r="Z2061" s="52"/>
      <c r="AA2061" s="25">
        <f t="shared" si="509"/>
        <v>0</v>
      </c>
      <c r="AB2061" s="25"/>
      <c r="AC2061" s="25"/>
      <c r="AD2061" s="25"/>
      <c r="AE2061" s="24"/>
      <c r="AF2061" s="24"/>
      <c r="AG2061" s="109"/>
      <c r="AH2061" s="22" t="s">
        <v>6573</v>
      </c>
      <c r="AI2061" s="26"/>
      <c r="AJ2061" s="22" t="s">
        <v>2999</v>
      </c>
    </row>
    <row r="2062" spans="1:36" x14ac:dyDescent="0.2">
      <c r="A2062" s="5">
        <v>2070</v>
      </c>
      <c r="B2062" s="59">
        <v>331012071578</v>
      </c>
      <c r="C2062" s="17">
        <v>611204301017</v>
      </c>
      <c r="D2062" s="52" t="s">
        <v>3732</v>
      </c>
      <c r="E2062" s="59" t="s">
        <v>3733</v>
      </c>
      <c r="F2062" s="59" t="s">
        <v>3734</v>
      </c>
      <c r="G2062" s="58">
        <v>65</v>
      </c>
      <c r="H2062" s="58"/>
      <c r="I2062" s="19">
        <v>0</v>
      </c>
      <c r="J2062" s="50">
        <v>0</v>
      </c>
      <c r="K2062" s="51"/>
      <c r="L2062" s="96"/>
      <c r="M2062" s="19">
        <v>140</v>
      </c>
      <c r="N2062" s="19"/>
      <c r="O2062" s="23">
        <v>0</v>
      </c>
      <c r="P2062" s="23">
        <v>1</v>
      </c>
      <c r="Q2062" s="19">
        <f t="shared" si="507"/>
        <v>0</v>
      </c>
      <c r="R2062" s="19">
        <f t="shared" si="508"/>
        <v>-140</v>
      </c>
      <c r="S2062" s="5">
        <f t="shared" si="502"/>
        <v>1</v>
      </c>
      <c r="T2062" s="5">
        <f t="shared" si="503"/>
        <v>80</v>
      </c>
      <c r="U2062" s="5">
        <f t="shared" si="501"/>
        <v>23410.400000000001</v>
      </c>
      <c r="V2062" s="24">
        <v>0</v>
      </c>
      <c r="W2062" s="12">
        <f t="shared" si="505"/>
        <v>0</v>
      </c>
      <c r="X2062" s="12">
        <f t="shared" si="506"/>
        <v>-23168.600000000002</v>
      </c>
      <c r="Y2062" s="12">
        <f t="shared" si="504"/>
        <v>-23168.600000000002</v>
      </c>
      <c r="Z2062" s="52"/>
      <c r="AA2062" s="25">
        <f t="shared" si="509"/>
        <v>140</v>
      </c>
      <c r="AB2062" s="25"/>
      <c r="AC2062" s="25"/>
      <c r="AD2062" s="25"/>
      <c r="AE2062" s="24">
        <v>1</v>
      </c>
      <c r="AF2062" s="24"/>
      <c r="AG2062" s="109"/>
      <c r="AH2062" s="22" t="s">
        <v>664</v>
      </c>
      <c r="AI2062" s="26"/>
      <c r="AJ2062" s="22" t="s">
        <v>2999</v>
      </c>
    </row>
    <row r="2063" spans="1:36" x14ac:dyDescent="0.2">
      <c r="A2063" s="5">
        <v>2071</v>
      </c>
      <c r="B2063" s="59">
        <v>331018973310</v>
      </c>
      <c r="C2063" s="17">
        <v>831231300745</v>
      </c>
      <c r="D2063" s="141" t="s">
        <v>3735</v>
      </c>
      <c r="E2063" s="52" t="s">
        <v>3736</v>
      </c>
      <c r="F2063" s="52" t="s">
        <v>67</v>
      </c>
      <c r="G2063" s="58">
        <v>32</v>
      </c>
      <c r="H2063" s="58" t="s">
        <v>134</v>
      </c>
      <c r="I2063" s="52" t="s">
        <v>3737</v>
      </c>
      <c r="J2063" s="52">
        <v>829580</v>
      </c>
      <c r="K2063" s="51"/>
      <c r="L2063" s="109"/>
      <c r="M2063" s="22">
        <v>5166</v>
      </c>
      <c r="N2063" s="22"/>
      <c r="O2063" s="23">
        <v>1</v>
      </c>
      <c r="P2063" s="23">
        <v>1</v>
      </c>
      <c r="Q2063" s="19">
        <f t="shared" si="507"/>
        <v>-5166</v>
      </c>
      <c r="R2063" s="19">
        <f t="shared" si="508"/>
        <v>-5166</v>
      </c>
      <c r="S2063" s="5">
        <f t="shared" si="502"/>
        <v>1</v>
      </c>
      <c r="T2063" s="5">
        <f t="shared" si="503"/>
        <v>5246</v>
      </c>
      <c r="U2063" s="5">
        <f t="shared" si="501"/>
        <v>1535136.98</v>
      </c>
      <c r="V2063" s="24">
        <v>0</v>
      </c>
      <c r="W2063" s="12">
        <f t="shared" si="505"/>
        <v>-656805.24</v>
      </c>
      <c r="X2063" s="12">
        <f t="shared" si="506"/>
        <v>-854921.34000000008</v>
      </c>
      <c r="Y2063" s="12">
        <f t="shared" si="504"/>
        <v>-1511726.58</v>
      </c>
      <c r="Z2063" s="52"/>
      <c r="AA2063" s="25">
        <f t="shared" si="509"/>
        <v>0</v>
      </c>
      <c r="AB2063" s="25"/>
      <c r="AC2063" s="25"/>
      <c r="AD2063" s="25"/>
      <c r="AE2063" s="24">
        <v>1</v>
      </c>
      <c r="AF2063" s="24"/>
      <c r="AG2063" s="109"/>
      <c r="AH2063" s="22" t="s">
        <v>664</v>
      </c>
      <c r="AI2063" s="26"/>
      <c r="AJ2063" s="22" t="s">
        <v>2999</v>
      </c>
    </row>
    <row r="2064" spans="1:36" x14ac:dyDescent="0.2">
      <c r="A2064" s="5">
        <v>2072</v>
      </c>
      <c r="B2064" s="59">
        <v>331010646963</v>
      </c>
      <c r="C2064" s="17">
        <v>790220400174</v>
      </c>
      <c r="D2064" s="52" t="s">
        <v>3738</v>
      </c>
      <c r="E2064" s="52" t="s">
        <v>3045</v>
      </c>
      <c r="F2064" s="52" t="s">
        <v>67</v>
      </c>
      <c r="G2064" s="58" t="s">
        <v>49</v>
      </c>
      <c r="H2064" s="58"/>
      <c r="I2064" s="52">
        <v>706007847</v>
      </c>
      <c r="J2064" s="52">
        <v>39382</v>
      </c>
      <c r="K2064" s="51"/>
      <c r="L2064" s="109"/>
      <c r="M2064" s="109">
        <v>6892</v>
      </c>
      <c r="N2064" s="109"/>
      <c r="O2064" s="23">
        <v>1</v>
      </c>
      <c r="P2064" s="23">
        <v>1</v>
      </c>
      <c r="Q2064" s="19">
        <f t="shared" si="507"/>
        <v>-6892</v>
      </c>
      <c r="R2064" s="19">
        <f t="shared" si="508"/>
        <v>-6892</v>
      </c>
      <c r="S2064" s="5">
        <f t="shared" si="502"/>
        <v>1</v>
      </c>
      <c r="T2064" s="5">
        <f t="shared" si="503"/>
        <v>6972</v>
      </c>
      <c r="U2064" s="5">
        <f t="shared" si="501"/>
        <v>2040216.3599999999</v>
      </c>
      <c r="V2064" s="24">
        <v>0</v>
      </c>
      <c r="W2064" s="12">
        <f t="shared" si="505"/>
        <v>-876248.88</v>
      </c>
      <c r="X2064" s="12">
        <f t="shared" si="506"/>
        <v>-1140557.08</v>
      </c>
      <c r="Y2064" s="12">
        <f t="shared" si="504"/>
        <v>-2016805.96</v>
      </c>
      <c r="Z2064" s="52"/>
      <c r="AA2064" s="25">
        <f t="shared" si="509"/>
        <v>0</v>
      </c>
      <c r="AB2064" s="25"/>
      <c r="AC2064" s="25"/>
      <c r="AD2064" s="25"/>
      <c r="AE2064" s="42">
        <v>1</v>
      </c>
      <c r="AF2064" s="24"/>
      <c r="AG2064" s="109"/>
      <c r="AH2064" s="22" t="s">
        <v>664</v>
      </c>
      <c r="AI2064" s="26"/>
      <c r="AJ2064" s="22" t="s">
        <v>2999</v>
      </c>
    </row>
    <row r="2065" spans="1:36" x14ac:dyDescent="0.2">
      <c r="A2065" s="5">
        <v>2073</v>
      </c>
      <c r="B2065" s="59">
        <v>331010270054</v>
      </c>
      <c r="C2065" s="17">
        <v>450324400279</v>
      </c>
      <c r="D2065" s="115" t="s">
        <v>3739</v>
      </c>
      <c r="E2065" s="52" t="s">
        <v>3740</v>
      </c>
      <c r="F2065" s="52" t="s">
        <v>3005</v>
      </c>
      <c r="G2065" s="58">
        <v>29</v>
      </c>
      <c r="H2065" s="58"/>
      <c r="I2065" s="115" t="s">
        <v>3741</v>
      </c>
      <c r="J2065" s="52">
        <v>88350</v>
      </c>
      <c r="K2065" s="51"/>
      <c r="L2065" s="109"/>
      <c r="M2065" s="109">
        <v>6263</v>
      </c>
      <c r="N2065" s="109"/>
      <c r="O2065" s="23">
        <v>1</v>
      </c>
      <c r="P2065" s="31">
        <v>0</v>
      </c>
      <c r="Q2065" s="19">
        <f t="shared" si="507"/>
        <v>-6263</v>
      </c>
      <c r="R2065" s="19">
        <f t="shared" si="508"/>
        <v>0</v>
      </c>
      <c r="S2065" s="5">
        <f t="shared" si="502"/>
        <v>1</v>
      </c>
      <c r="T2065" s="5">
        <f t="shared" si="503"/>
        <v>6313</v>
      </c>
      <c r="U2065" s="5">
        <f t="shared" si="501"/>
        <v>1847373.19</v>
      </c>
      <c r="V2065" s="24">
        <v>0</v>
      </c>
      <c r="W2065" s="12">
        <f t="shared" si="505"/>
        <v>-796277.82</v>
      </c>
      <c r="X2065" s="12">
        <f t="shared" si="506"/>
        <v>0</v>
      </c>
      <c r="Y2065" s="12">
        <f t="shared" si="504"/>
        <v>-796277.82</v>
      </c>
      <c r="Z2065" s="52"/>
      <c r="AA2065" s="25">
        <f t="shared" si="509"/>
        <v>-6263</v>
      </c>
      <c r="AB2065" s="25"/>
      <c r="AC2065" s="25"/>
      <c r="AD2065" s="25"/>
      <c r="AE2065" s="24">
        <v>1</v>
      </c>
      <c r="AF2065" s="24"/>
      <c r="AG2065" s="109"/>
      <c r="AH2065" s="22" t="s">
        <v>678</v>
      </c>
      <c r="AI2065" s="26"/>
      <c r="AJ2065" s="22" t="s">
        <v>2999</v>
      </c>
    </row>
    <row r="2066" spans="1:36" x14ac:dyDescent="0.2">
      <c r="A2066" s="5">
        <v>2074</v>
      </c>
      <c r="B2066" s="59">
        <v>331010270054</v>
      </c>
      <c r="C2066" s="17">
        <v>450324400279</v>
      </c>
      <c r="D2066" s="115" t="s">
        <v>3739</v>
      </c>
      <c r="E2066" s="52" t="s">
        <v>3740</v>
      </c>
      <c r="F2066" s="52" t="s">
        <v>3005</v>
      </c>
      <c r="G2066" s="58">
        <v>29</v>
      </c>
      <c r="H2066" s="58"/>
      <c r="I2066" s="52" t="s">
        <v>3742</v>
      </c>
      <c r="J2066" s="52">
        <v>23166</v>
      </c>
      <c r="K2066" s="51"/>
      <c r="L2066" s="109"/>
      <c r="M2066" s="109">
        <v>1832</v>
      </c>
      <c r="N2066" s="109"/>
      <c r="O2066" s="23">
        <v>1</v>
      </c>
      <c r="P2066" s="31">
        <v>0</v>
      </c>
      <c r="Q2066" s="19">
        <f t="shared" si="507"/>
        <v>-1832</v>
      </c>
      <c r="R2066" s="19">
        <f t="shared" si="508"/>
        <v>0</v>
      </c>
      <c r="S2066" s="5">
        <f t="shared" si="502"/>
        <v>1</v>
      </c>
      <c r="T2066" s="5">
        <f t="shared" si="503"/>
        <v>1882</v>
      </c>
      <c r="U2066" s="5">
        <f t="shared" ref="U2066:U2128" si="516">(vod+kan)*T2066</f>
        <v>550729.66</v>
      </c>
      <c r="V2066" s="24">
        <v>0</v>
      </c>
      <c r="W2066" s="12">
        <f t="shared" si="505"/>
        <v>-232920.48</v>
      </c>
      <c r="X2066" s="12">
        <f t="shared" si="506"/>
        <v>0</v>
      </c>
      <c r="Y2066" s="12">
        <f t="shared" si="504"/>
        <v>-232920.48</v>
      </c>
      <c r="Z2066" s="52"/>
      <c r="AA2066" s="25">
        <f t="shared" si="509"/>
        <v>-1832</v>
      </c>
      <c r="AB2066" s="25"/>
      <c r="AC2066" s="25"/>
      <c r="AD2066" s="25"/>
      <c r="AE2066" s="24">
        <v>1</v>
      </c>
      <c r="AF2066" s="24"/>
      <c r="AG2066" s="109"/>
      <c r="AH2066" s="22" t="s">
        <v>678</v>
      </c>
      <c r="AI2066" s="26"/>
      <c r="AJ2066" s="22" t="s">
        <v>2999</v>
      </c>
    </row>
    <row r="2067" spans="1:36" x14ac:dyDescent="0.2">
      <c r="A2067" s="5">
        <v>2075</v>
      </c>
      <c r="B2067" s="59">
        <v>331000000298</v>
      </c>
      <c r="C2067" s="17">
        <v>990440001264</v>
      </c>
      <c r="D2067" s="96" t="s">
        <v>3743</v>
      </c>
      <c r="E2067" s="52" t="s">
        <v>1479</v>
      </c>
      <c r="F2067" s="52" t="s">
        <v>1479</v>
      </c>
      <c r="G2067" s="58" t="s">
        <v>49</v>
      </c>
      <c r="H2067" s="58"/>
      <c r="I2067" s="52">
        <v>32583157</v>
      </c>
      <c r="J2067" s="52">
        <v>58172720</v>
      </c>
      <c r="K2067" s="51"/>
      <c r="L2067" s="109"/>
      <c r="M2067" s="109">
        <v>1043</v>
      </c>
      <c r="N2067" s="109"/>
      <c r="O2067" s="23">
        <v>1</v>
      </c>
      <c r="P2067" s="23">
        <v>1</v>
      </c>
      <c r="Q2067" s="19">
        <f t="shared" si="507"/>
        <v>-1043</v>
      </c>
      <c r="R2067" s="19">
        <f t="shared" si="508"/>
        <v>-1043</v>
      </c>
      <c r="S2067" s="5">
        <f t="shared" ref="S2067:S2129" si="517">IF(OR(AND(AH2067="кафе",Q2067&lt;25),AND(AH2067="рестораны",Q2067&lt;110),AND(AH2067="гостиницы",Q2067&lt;70),AND(AH2067="азс и автомойки",Q2067&lt;160),AND(AH2067="сауны",Q2067&lt;80),AND(AH2067="бани",Q2067&lt;50)),1,0)</f>
        <v>1</v>
      </c>
      <c r="T2067" s="5">
        <f t="shared" ref="T2067:T2129" si="518">S2067*IF(AH2067="кафе",25-Q2067,IF(AH2067="рестораны",110-Q2067,IF(AH2067="гостиницы",70-Q2067,IF(AH2067="азс и автомойки",160-Q2067,IF(AH2067="сауны",80-Q2067,IF(AH2067="бани",50-Q2067,0))))))</f>
        <v>1093</v>
      </c>
      <c r="U2067" s="5">
        <f t="shared" si="516"/>
        <v>319844.58999999997</v>
      </c>
      <c r="V2067" s="24">
        <v>0</v>
      </c>
      <c r="W2067" s="12">
        <f t="shared" si="505"/>
        <v>-132607.01999999999</v>
      </c>
      <c r="X2067" s="12">
        <f t="shared" si="506"/>
        <v>-172606.07</v>
      </c>
      <c r="Y2067" s="12">
        <f t="shared" si="504"/>
        <v>-305213.08999999997</v>
      </c>
      <c r="Z2067" s="52"/>
      <c r="AA2067" s="25">
        <f t="shared" si="509"/>
        <v>0</v>
      </c>
      <c r="AB2067" s="25"/>
      <c r="AC2067" s="25"/>
      <c r="AD2067" s="25"/>
      <c r="AE2067" s="42">
        <v>1</v>
      </c>
      <c r="AF2067" s="24"/>
      <c r="AG2067" s="109"/>
      <c r="AH2067" s="22" t="s">
        <v>678</v>
      </c>
      <c r="AI2067" s="26"/>
      <c r="AJ2067" s="22" t="s">
        <v>2999</v>
      </c>
    </row>
    <row r="2068" spans="1:36" x14ac:dyDescent="0.2">
      <c r="A2068" s="5">
        <v>2076</v>
      </c>
      <c r="B2068" s="59">
        <v>330120321212</v>
      </c>
      <c r="C2068" s="17">
        <v>810626300578</v>
      </c>
      <c r="D2068" s="96" t="s">
        <v>3744</v>
      </c>
      <c r="E2068" s="52" t="s">
        <v>650</v>
      </c>
      <c r="F2068" s="52" t="s">
        <v>288</v>
      </c>
      <c r="G2068" s="58" t="s">
        <v>49</v>
      </c>
      <c r="H2068" s="58"/>
      <c r="I2068" s="52">
        <v>9160502</v>
      </c>
      <c r="J2068" s="52">
        <v>17330987</v>
      </c>
      <c r="K2068" s="51"/>
      <c r="L2068" s="109"/>
      <c r="M2068" s="22">
        <v>2285</v>
      </c>
      <c r="N2068" s="22"/>
      <c r="O2068" s="23">
        <v>1</v>
      </c>
      <c r="P2068" s="23">
        <v>1</v>
      </c>
      <c r="Q2068" s="19">
        <f t="shared" si="507"/>
        <v>-2285</v>
      </c>
      <c r="R2068" s="19">
        <f t="shared" si="508"/>
        <v>-2285</v>
      </c>
      <c r="S2068" s="5">
        <f t="shared" si="517"/>
        <v>1</v>
      </c>
      <c r="T2068" s="5">
        <f t="shared" si="518"/>
        <v>2335</v>
      </c>
      <c r="U2068" s="5">
        <f t="shared" si="516"/>
        <v>683291.05</v>
      </c>
      <c r="V2068" s="24">
        <v>0</v>
      </c>
      <c r="W2068" s="12">
        <f t="shared" si="505"/>
        <v>-290514.90000000002</v>
      </c>
      <c r="X2068" s="12">
        <f t="shared" si="506"/>
        <v>-378144.65</v>
      </c>
      <c r="Y2068" s="12">
        <f t="shared" si="504"/>
        <v>-668659.55000000005</v>
      </c>
      <c r="Z2068" s="52"/>
      <c r="AA2068" s="25">
        <f t="shared" si="509"/>
        <v>0</v>
      </c>
      <c r="AB2068" s="25"/>
      <c r="AC2068" s="25"/>
      <c r="AD2068" s="25"/>
      <c r="AE2068" s="24">
        <v>1</v>
      </c>
      <c r="AF2068" s="24"/>
      <c r="AG2068" s="109"/>
      <c r="AH2068" s="22" t="s">
        <v>678</v>
      </c>
      <c r="AI2068" s="26"/>
      <c r="AJ2068" s="22" t="s">
        <v>2999</v>
      </c>
    </row>
    <row r="2069" spans="1:36" x14ac:dyDescent="0.2">
      <c r="A2069" s="5">
        <v>2077</v>
      </c>
      <c r="B2069" s="59">
        <v>331010163748</v>
      </c>
      <c r="C2069" s="17">
        <v>730209402398</v>
      </c>
      <c r="D2069" s="96" t="s">
        <v>3745</v>
      </c>
      <c r="E2069" s="52" t="s">
        <v>3746</v>
      </c>
      <c r="F2069" s="52" t="s">
        <v>1560</v>
      </c>
      <c r="G2069" s="58">
        <v>30</v>
      </c>
      <c r="H2069" s="58">
        <v>84</v>
      </c>
      <c r="I2069" s="52">
        <v>490221</v>
      </c>
      <c r="J2069" s="52">
        <v>255</v>
      </c>
      <c r="K2069" s="51"/>
      <c r="L2069" s="109"/>
      <c r="M2069" s="109">
        <v>309</v>
      </c>
      <c r="N2069" s="109"/>
      <c r="O2069" s="23">
        <v>1</v>
      </c>
      <c r="P2069" s="23">
        <v>1</v>
      </c>
      <c r="Q2069" s="19">
        <f t="shared" si="507"/>
        <v>-309</v>
      </c>
      <c r="R2069" s="19">
        <f t="shared" si="508"/>
        <v>-309</v>
      </c>
      <c r="S2069" s="5">
        <f t="shared" si="517"/>
        <v>0</v>
      </c>
      <c r="T2069" s="5">
        <f t="shared" si="518"/>
        <v>0</v>
      </c>
      <c r="U2069" s="5">
        <f t="shared" si="516"/>
        <v>0</v>
      </c>
      <c r="V2069" s="24">
        <v>0</v>
      </c>
      <c r="W2069" s="12">
        <f t="shared" si="505"/>
        <v>-39286.26</v>
      </c>
      <c r="X2069" s="12">
        <f t="shared" si="506"/>
        <v>-51136.41</v>
      </c>
      <c r="Y2069" s="12">
        <f t="shared" si="504"/>
        <v>-90422.670000000013</v>
      </c>
      <c r="Z2069" s="52"/>
      <c r="AA2069" s="25">
        <f t="shared" si="509"/>
        <v>0</v>
      </c>
      <c r="AB2069" s="25"/>
      <c r="AC2069" s="25"/>
      <c r="AD2069" s="25"/>
      <c r="AE2069" s="24"/>
      <c r="AF2069" s="24"/>
      <c r="AG2069" s="109"/>
      <c r="AH2069" s="22" t="s">
        <v>721</v>
      </c>
      <c r="AI2069" s="26"/>
      <c r="AJ2069" s="22" t="s">
        <v>2999</v>
      </c>
    </row>
    <row r="2070" spans="1:36" x14ac:dyDescent="0.2">
      <c r="A2070" s="5">
        <v>2078</v>
      </c>
      <c r="B2070" s="59">
        <v>331000045782</v>
      </c>
      <c r="C2070" s="17">
        <v>340005813</v>
      </c>
      <c r="D2070" s="52" t="s">
        <v>3747</v>
      </c>
      <c r="E2070" s="52" t="s">
        <v>3748</v>
      </c>
      <c r="F2070" s="52" t="s">
        <v>1560</v>
      </c>
      <c r="G2070" s="58">
        <v>24</v>
      </c>
      <c r="H2070" s="58"/>
      <c r="I2070" s="52">
        <v>120139732</v>
      </c>
      <c r="J2070" s="52">
        <v>317234</v>
      </c>
      <c r="K2070" s="51"/>
      <c r="L2070" s="109"/>
      <c r="M2070" s="109">
        <v>118</v>
      </c>
      <c r="N2070" s="109"/>
      <c r="O2070" s="23">
        <v>1</v>
      </c>
      <c r="P2070" s="31">
        <v>0</v>
      </c>
      <c r="Q2070" s="19">
        <f t="shared" si="507"/>
        <v>-118</v>
      </c>
      <c r="R2070" s="19">
        <f t="shared" si="508"/>
        <v>0</v>
      </c>
      <c r="S2070" s="5">
        <f t="shared" si="517"/>
        <v>0</v>
      </c>
      <c r="T2070" s="5">
        <f t="shared" si="518"/>
        <v>0</v>
      </c>
      <c r="U2070" s="5">
        <f t="shared" si="516"/>
        <v>0</v>
      </c>
      <c r="V2070" s="24">
        <v>0</v>
      </c>
      <c r="W2070" s="12">
        <f t="shared" si="505"/>
        <v>-15002.52</v>
      </c>
      <c r="X2070" s="12">
        <f t="shared" si="506"/>
        <v>0</v>
      </c>
      <c r="Y2070" s="12">
        <f t="shared" ref="Y2070:Y2132" si="519">W2070+X2070+AC2070</f>
        <v>-15002.52</v>
      </c>
      <c r="Z2070" s="52"/>
      <c r="AA2070" s="25">
        <f t="shared" si="509"/>
        <v>-118</v>
      </c>
      <c r="AB2070" s="25"/>
      <c r="AC2070" s="25"/>
      <c r="AD2070" s="25"/>
      <c r="AE2070" s="24">
        <v>1</v>
      </c>
      <c r="AF2070" s="24"/>
      <c r="AG2070" s="109"/>
      <c r="AH2070" s="22" t="s">
        <v>721</v>
      </c>
      <c r="AI2070" s="26"/>
      <c r="AJ2070" s="22" t="s">
        <v>2999</v>
      </c>
    </row>
    <row r="2071" spans="1:36" x14ac:dyDescent="0.2">
      <c r="A2071" s="5">
        <v>2079</v>
      </c>
      <c r="B2071" s="46">
        <v>331000048435</v>
      </c>
      <c r="C2071" s="47">
        <v>10240006116</v>
      </c>
      <c r="D2071" s="52" t="s">
        <v>3749</v>
      </c>
      <c r="E2071" s="50" t="s">
        <v>3750</v>
      </c>
      <c r="F2071" s="50" t="s">
        <v>67</v>
      </c>
      <c r="G2071" s="49">
        <v>25</v>
      </c>
      <c r="H2071" s="49">
        <v>37</v>
      </c>
      <c r="I2071" s="50">
        <v>30609647</v>
      </c>
      <c r="J2071" s="50">
        <v>57908921</v>
      </c>
      <c r="K2071" s="51"/>
      <c r="L2071" s="109"/>
      <c r="M2071" s="22">
        <v>60</v>
      </c>
      <c r="N2071" s="22"/>
      <c r="O2071" s="23">
        <v>1</v>
      </c>
      <c r="P2071" s="23">
        <v>1</v>
      </c>
      <c r="Q2071" s="19">
        <f t="shared" si="507"/>
        <v>-60</v>
      </c>
      <c r="R2071" s="19">
        <f t="shared" si="508"/>
        <v>-60</v>
      </c>
      <c r="S2071" s="5">
        <f t="shared" si="517"/>
        <v>0</v>
      </c>
      <c r="T2071" s="5">
        <f t="shared" si="518"/>
        <v>0</v>
      </c>
      <c r="U2071" s="5">
        <f t="shared" si="516"/>
        <v>0</v>
      </c>
      <c r="V2071" s="24">
        <v>0</v>
      </c>
      <c r="W2071" s="12">
        <f t="shared" si="505"/>
        <v>-7628.4</v>
      </c>
      <c r="X2071" s="12">
        <f t="shared" si="506"/>
        <v>-9929.4000000000015</v>
      </c>
      <c r="Y2071" s="12">
        <f t="shared" si="519"/>
        <v>-17557.800000000003</v>
      </c>
      <c r="Z2071" s="52"/>
      <c r="AA2071" s="25">
        <f t="shared" si="509"/>
        <v>0</v>
      </c>
      <c r="AB2071" s="25"/>
      <c r="AC2071" s="25"/>
      <c r="AD2071" s="25"/>
      <c r="AE2071" s="24"/>
      <c r="AF2071" s="24"/>
      <c r="AG2071" s="109"/>
      <c r="AH2071" s="22" t="s">
        <v>721</v>
      </c>
      <c r="AI2071" s="26"/>
      <c r="AJ2071" s="22" t="s">
        <v>2999</v>
      </c>
    </row>
    <row r="2072" spans="1:36" x14ac:dyDescent="0.2">
      <c r="A2072" s="5">
        <v>2080</v>
      </c>
      <c r="B2072" s="46">
        <v>331000027597</v>
      </c>
      <c r="C2072" s="47">
        <v>961240002887</v>
      </c>
      <c r="D2072" s="50" t="s">
        <v>3751</v>
      </c>
      <c r="E2072" s="50" t="s">
        <v>3752</v>
      </c>
      <c r="F2072" s="50" t="s">
        <v>1560</v>
      </c>
      <c r="G2072" s="49">
        <v>34</v>
      </c>
      <c r="H2072" s="49" t="s">
        <v>134</v>
      </c>
      <c r="I2072" s="50" t="s">
        <v>3753</v>
      </c>
      <c r="J2072" s="50">
        <v>48811</v>
      </c>
      <c r="K2072" s="51"/>
      <c r="L2072" s="109"/>
      <c r="M2072" s="22">
        <v>2324</v>
      </c>
      <c r="N2072" s="22"/>
      <c r="O2072" s="23">
        <v>1</v>
      </c>
      <c r="P2072" s="23">
        <v>1</v>
      </c>
      <c r="Q2072" s="19">
        <f t="shared" si="507"/>
        <v>-2324</v>
      </c>
      <c r="R2072" s="19">
        <f t="shared" si="508"/>
        <v>-2324</v>
      </c>
      <c r="S2072" s="5">
        <f t="shared" si="517"/>
        <v>0</v>
      </c>
      <c r="T2072" s="5">
        <f t="shared" si="518"/>
        <v>0</v>
      </c>
      <c r="U2072" s="5">
        <f t="shared" si="516"/>
        <v>0</v>
      </c>
      <c r="V2072" s="24">
        <v>0</v>
      </c>
      <c r="W2072" s="12">
        <f t="shared" si="505"/>
        <v>-295473.36</v>
      </c>
      <c r="X2072" s="12">
        <f t="shared" si="506"/>
        <v>-384598.76</v>
      </c>
      <c r="Y2072" s="12">
        <f t="shared" si="519"/>
        <v>-680072.12</v>
      </c>
      <c r="Z2072" s="52"/>
      <c r="AA2072" s="25">
        <f t="shared" si="509"/>
        <v>0</v>
      </c>
      <c r="AB2072" s="25"/>
      <c r="AC2072" s="25"/>
      <c r="AD2072" s="25"/>
      <c r="AE2072" s="24">
        <v>1</v>
      </c>
      <c r="AF2072" s="24"/>
      <c r="AG2072" s="109"/>
      <c r="AH2072" s="22" t="s">
        <v>3754</v>
      </c>
      <c r="AI2072" s="26"/>
      <c r="AJ2072" s="22" t="s">
        <v>2999</v>
      </c>
    </row>
    <row r="2073" spans="1:36" x14ac:dyDescent="0.2">
      <c r="A2073" s="5">
        <v>2081</v>
      </c>
      <c r="B2073" s="59">
        <v>331010339275</v>
      </c>
      <c r="C2073" s="17">
        <v>610918401964</v>
      </c>
      <c r="D2073" s="52" t="s">
        <v>3755</v>
      </c>
      <c r="E2073" s="52" t="s">
        <v>3756</v>
      </c>
      <c r="F2073" s="52" t="s">
        <v>1560</v>
      </c>
      <c r="G2073" s="58">
        <v>36</v>
      </c>
      <c r="H2073" s="58">
        <v>4</v>
      </c>
      <c r="I2073" s="52">
        <v>76232</v>
      </c>
      <c r="J2073" s="52">
        <v>57905841</v>
      </c>
      <c r="K2073" s="51"/>
      <c r="L2073" s="109"/>
      <c r="M2073" s="22">
        <v>731</v>
      </c>
      <c r="N2073" s="22"/>
      <c r="O2073" s="23">
        <v>1</v>
      </c>
      <c r="P2073" s="23">
        <v>1</v>
      </c>
      <c r="Q2073" s="19">
        <f t="shared" si="507"/>
        <v>-731</v>
      </c>
      <c r="R2073" s="19">
        <f t="shared" si="508"/>
        <v>-731</v>
      </c>
      <c r="S2073" s="5">
        <f t="shared" si="517"/>
        <v>0</v>
      </c>
      <c r="T2073" s="5">
        <f t="shared" si="518"/>
        <v>0</v>
      </c>
      <c r="U2073" s="5">
        <f t="shared" si="516"/>
        <v>0</v>
      </c>
      <c r="V2073" s="24">
        <v>0</v>
      </c>
      <c r="W2073" s="12">
        <f t="shared" si="505"/>
        <v>-92939.34</v>
      </c>
      <c r="X2073" s="12">
        <f t="shared" si="506"/>
        <v>-120973.19</v>
      </c>
      <c r="Y2073" s="12">
        <f t="shared" si="519"/>
        <v>-213912.53</v>
      </c>
      <c r="Z2073" s="52"/>
      <c r="AA2073" s="25">
        <f t="shared" si="509"/>
        <v>0</v>
      </c>
      <c r="AB2073" s="25"/>
      <c r="AC2073" s="25"/>
      <c r="AD2073" s="25"/>
      <c r="AE2073" s="24">
        <v>1</v>
      </c>
      <c r="AF2073" s="24"/>
      <c r="AG2073" s="109"/>
      <c r="AH2073" s="22" t="s">
        <v>3754</v>
      </c>
      <c r="AI2073" s="26"/>
      <c r="AJ2073" s="22" t="s">
        <v>2999</v>
      </c>
    </row>
    <row r="2074" spans="1:36" x14ac:dyDescent="0.2">
      <c r="A2074" s="5">
        <v>2082</v>
      </c>
      <c r="B2074" s="59">
        <v>331010339275</v>
      </c>
      <c r="C2074" s="17">
        <v>610918401964</v>
      </c>
      <c r="D2074" s="52" t="s">
        <v>3755</v>
      </c>
      <c r="E2074" s="52" t="s">
        <v>3756</v>
      </c>
      <c r="F2074" s="52" t="s">
        <v>1560</v>
      </c>
      <c r="G2074" s="58">
        <v>36</v>
      </c>
      <c r="H2074" s="58">
        <v>4</v>
      </c>
      <c r="I2074" s="52" t="s">
        <v>3757</v>
      </c>
      <c r="J2074" s="52">
        <v>3458610</v>
      </c>
      <c r="K2074" s="51"/>
      <c r="L2074" s="109"/>
      <c r="M2074" s="22">
        <v>454</v>
      </c>
      <c r="N2074" s="22"/>
      <c r="O2074" s="23">
        <v>1</v>
      </c>
      <c r="P2074" s="23">
        <v>1</v>
      </c>
      <c r="Q2074" s="19">
        <f t="shared" si="507"/>
        <v>-454</v>
      </c>
      <c r="R2074" s="19">
        <f t="shared" si="508"/>
        <v>-454</v>
      </c>
      <c r="S2074" s="5">
        <f t="shared" si="517"/>
        <v>0</v>
      </c>
      <c r="T2074" s="5">
        <f t="shared" si="518"/>
        <v>0</v>
      </c>
      <c r="U2074" s="5">
        <f t="shared" si="516"/>
        <v>0</v>
      </c>
      <c r="V2074" s="24">
        <v>0</v>
      </c>
      <c r="W2074" s="12">
        <f t="shared" si="505"/>
        <v>-57721.56</v>
      </c>
      <c r="X2074" s="12">
        <f t="shared" si="506"/>
        <v>-75132.460000000006</v>
      </c>
      <c r="Y2074" s="12">
        <f t="shared" si="519"/>
        <v>-132854.02000000002</v>
      </c>
      <c r="Z2074" s="52"/>
      <c r="AA2074" s="25">
        <f t="shared" si="509"/>
        <v>0</v>
      </c>
      <c r="AB2074" s="25"/>
      <c r="AC2074" s="25"/>
      <c r="AD2074" s="25"/>
      <c r="AE2074" s="24">
        <v>1</v>
      </c>
      <c r="AF2074" s="24"/>
      <c r="AG2074" s="109"/>
      <c r="AH2074" s="22" t="s">
        <v>3754</v>
      </c>
      <c r="AI2074" s="26"/>
      <c r="AJ2074" s="22" t="s">
        <v>2999</v>
      </c>
    </row>
    <row r="2075" spans="1:36" x14ac:dyDescent="0.2">
      <c r="A2075" s="5">
        <v>2083</v>
      </c>
      <c r="B2075" s="59">
        <v>331000028595</v>
      </c>
      <c r="C2075" s="17">
        <v>120840009671</v>
      </c>
      <c r="D2075" s="52" t="s">
        <v>3758</v>
      </c>
      <c r="E2075" s="52" t="s">
        <v>3759</v>
      </c>
      <c r="F2075" s="52" t="s">
        <v>65</v>
      </c>
      <c r="G2075" s="58">
        <v>70</v>
      </c>
      <c r="H2075" s="58"/>
      <c r="I2075" s="52">
        <v>317762</v>
      </c>
      <c r="J2075" s="52">
        <v>89438</v>
      </c>
      <c r="K2075" s="51"/>
      <c r="L2075" s="109"/>
      <c r="M2075" s="109">
        <v>1002</v>
      </c>
      <c r="N2075" s="109"/>
      <c r="O2075" s="23">
        <v>1</v>
      </c>
      <c r="P2075" s="31">
        <v>0</v>
      </c>
      <c r="Q2075" s="19">
        <f t="shared" si="507"/>
        <v>-1002</v>
      </c>
      <c r="R2075" s="19">
        <f t="shared" si="508"/>
        <v>0</v>
      </c>
      <c r="S2075" s="5">
        <f t="shared" si="517"/>
        <v>0</v>
      </c>
      <c r="T2075" s="5">
        <f t="shared" si="518"/>
        <v>0</v>
      </c>
      <c r="U2075" s="5">
        <f t="shared" si="516"/>
        <v>0</v>
      </c>
      <c r="V2075" s="24">
        <v>0</v>
      </c>
      <c r="W2075" s="12">
        <f t="shared" si="505"/>
        <v>-127394.28</v>
      </c>
      <c r="X2075" s="12">
        <f t="shared" si="506"/>
        <v>0</v>
      </c>
      <c r="Y2075" s="12">
        <f t="shared" si="519"/>
        <v>-127394.28</v>
      </c>
      <c r="Z2075" s="52"/>
      <c r="AA2075" s="25">
        <f t="shared" si="509"/>
        <v>-1002</v>
      </c>
      <c r="AB2075" s="25"/>
      <c r="AC2075" s="25"/>
      <c r="AD2075" s="25"/>
      <c r="AE2075" s="24">
        <v>1</v>
      </c>
      <c r="AF2075" s="24"/>
      <c r="AG2075" s="109"/>
      <c r="AH2075" s="22" t="s">
        <v>3754</v>
      </c>
      <c r="AI2075" s="26"/>
      <c r="AJ2075" s="22" t="s">
        <v>2999</v>
      </c>
    </row>
    <row r="2076" spans="1:36" x14ac:dyDescent="0.2">
      <c r="A2076" s="5">
        <v>2084</v>
      </c>
      <c r="B2076" s="59">
        <v>331010630226</v>
      </c>
      <c r="C2076" s="17">
        <v>610323402630</v>
      </c>
      <c r="D2076" s="52" t="s">
        <v>3760</v>
      </c>
      <c r="E2076" s="52" t="s">
        <v>3761</v>
      </c>
      <c r="F2076" s="52" t="s">
        <v>3008</v>
      </c>
      <c r="G2076" s="58">
        <v>98</v>
      </c>
      <c r="H2076" s="58">
        <v>14</v>
      </c>
      <c r="I2076" s="52">
        <v>32137552</v>
      </c>
      <c r="J2076" s="52"/>
      <c r="K2076" s="51"/>
      <c r="L2076" s="109"/>
      <c r="M2076" s="22">
        <v>34</v>
      </c>
      <c r="N2076" s="22"/>
      <c r="O2076" s="23">
        <v>1</v>
      </c>
      <c r="P2076" s="23">
        <v>1</v>
      </c>
      <c r="Q2076" s="19">
        <f t="shared" si="507"/>
        <v>-34</v>
      </c>
      <c r="R2076" s="19">
        <f t="shared" si="508"/>
        <v>-34</v>
      </c>
      <c r="S2076" s="5">
        <f t="shared" si="517"/>
        <v>0</v>
      </c>
      <c r="T2076" s="5">
        <f t="shared" si="518"/>
        <v>0</v>
      </c>
      <c r="U2076" s="5">
        <f t="shared" si="516"/>
        <v>0</v>
      </c>
      <c r="V2076" s="24">
        <v>0</v>
      </c>
      <c r="W2076" s="12">
        <f t="shared" si="505"/>
        <v>-4322.76</v>
      </c>
      <c r="X2076" s="12">
        <f t="shared" si="506"/>
        <v>-5626.66</v>
      </c>
      <c r="Y2076" s="12">
        <f t="shared" si="519"/>
        <v>-9949.42</v>
      </c>
      <c r="Z2076" s="52"/>
      <c r="AA2076" s="25">
        <f t="shared" si="509"/>
        <v>0</v>
      </c>
      <c r="AB2076" s="25"/>
      <c r="AC2076" s="25"/>
      <c r="AD2076" s="25"/>
      <c r="AE2076" s="24">
        <v>-1</v>
      </c>
      <c r="AF2076" s="24" t="s">
        <v>6582</v>
      </c>
      <c r="AG2076" s="109"/>
      <c r="AH2076" s="22" t="s">
        <v>3754</v>
      </c>
      <c r="AI2076" s="26"/>
      <c r="AJ2076" s="22" t="s">
        <v>2999</v>
      </c>
    </row>
    <row r="2077" spans="1:36" x14ac:dyDescent="0.2">
      <c r="A2077" s="5">
        <v>2085</v>
      </c>
      <c r="B2077" s="59">
        <v>331012239148</v>
      </c>
      <c r="C2077" s="17">
        <v>540301301175</v>
      </c>
      <c r="D2077" s="52" t="s">
        <v>3762</v>
      </c>
      <c r="E2077" s="52" t="s">
        <v>3763</v>
      </c>
      <c r="F2077" s="52" t="s">
        <v>67</v>
      </c>
      <c r="G2077" s="58">
        <v>34</v>
      </c>
      <c r="H2077" s="58">
        <v>56</v>
      </c>
      <c r="I2077" s="52">
        <v>97902101</v>
      </c>
      <c r="J2077" s="52">
        <v>891542</v>
      </c>
      <c r="K2077" s="51"/>
      <c r="L2077" s="109"/>
      <c r="M2077" s="109">
        <v>581</v>
      </c>
      <c r="N2077" s="109"/>
      <c r="O2077" s="23">
        <v>1</v>
      </c>
      <c r="P2077" s="23">
        <v>1</v>
      </c>
      <c r="Q2077" s="19">
        <f t="shared" si="507"/>
        <v>-581</v>
      </c>
      <c r="R2077" s="19">
        <f t="shared" si="508"/>
        <v>-581</v>
      </c>
      <c r="S2077" s="5">
        <f t="shared" si="517"/>
        <v>0</v>
      </c>
      <c r="T2077" s="5">
        <f t="shared" si="518"/>
        <v>0</v>
      </c>
      <c r="U2077" s="5">
        <f t="shared" si="516"/>
        <v>0</v>
      </c>
      <c r="V2077" s="24">
        <v>0</v>
      </c>
      <c r="W2077" s="12">
        <f t="shared" si="505"/>
        <v>-73868.34</v>
      </c>
      <c r="X2077" s="12">
        <f t="shared" si="506"/>
        <v>-96149.69</v>
      </c>
      <c r="Y2077" s="12">
        <f t="shared" si="519"/>
        <v>-170018.03</v>
      </c>
      <c r="Z2077" s="52"/>
      <c r="AA2077" s="25">
        <f t="shared" si="509"/>
        <v>0</v>
      </c>
      <c r="AB2077" s="25"/>
      <c r="AC2077" s="25"/>
      <c r="AD2077" s="25"/>
      <c r="AE2077" s="24">
        <v>1</v>
      </c>
      <c r="AF2077" s="24"/>
      <c r="AG2077" s="109"/>
      <c r="AH2077" s="22" t="s">
        <v>3754</v>
      </c>
      <c r="AI2077" s="26"/>
      <c r="AJ2077" s="22" t="s">
        <v>2999</v>
      </c>
    </row>
    <row r="2078" spans="1:36" x14ac:dyDescent="0.2">
      <c r="A2078" s="5">
        <v>2086</v>
      </c>
      <c r="B2078" s="59"/>
      <c r="C2078" s="17">
        <v>740707301878</v>
      </c>
      <c r="D2078" s="52" t="s">
        <v>3764</v>
      </c>
      <c r="E2078" s="52" t="s">
        <v>3765</v>
      </c>
      <c r="F2078" s="52" t="s">
        <v>67</v>
      </c>
      <c r="G2078" s="58" t="s">
        <v>1744</v>
      </c>
      <c r="H2078" s="58">
        <v>3</v>
      </c>
      <c r="I2078" s="52">
        <v>29393065</v>
      </c>
      <c r="J2078" s="52">
        <v>58172390</v>
      </c>
      <c r="K2078" s="51"/>
      <c r="L2078" s="109"/>
      <c r="M2078" s="109">
        <v>32</v>
      </c>
      <c r="N2078" s="109"/>
      <c r="O2078" s="23">
        <v>1</v>
      </c>
      <c r="P2078" s="23">
        <v>1</v>
      </c>
      <c r="Q2078" s="19">
        <f t="shared" si="507"/>
        <v>-32</v>
      </c>
      <c r="R2078" s="19">
        <f t="shared" si="508"/>
        <v>-32</v>
      </c>
      <c r="S2078" s="5">
        <f t="shared" si="517"/>
        <v>0</v>
      </c>
      <c r="T2078" s="5">
        <f t="shared" si="518"/>
        <v>0</v>
      </c>
      <c r="U2078" s="5">
        <f t="shared" si="516"/>
        <v>0</v>
      </c>
      <c r="V2078" s="24">
        <v>0</v>
      </c>
      <c r="W2078" s="12">
        <f t="shared" si="505"/>
        <v>-4068.48</v>
      </c>
      <c r="X2078" s="12">
        <f t="shared" si="506"/>
        <v>-5295.68</v>
      </c>
      <c r="Y2078" s="12">
        <f t="shared" si="519"/>
        <v>-9364.16</v>
      </c>
      <c r="Z2078" s="52"/>
      <c r="AA2078" s="25">
        <f t="shared" si="509"/>
        <v>0</v>
      </c>
      <c r="AB2078" s="25"/>
      <c r="AC2078" s="25"/>
      <c r="AD2078" s="25"/>
      <c r="AE2078" s="24">
        <v>1</v>
      </c>
      <c r="AF2078" s="24"/>
      <c r="AG2078" s="109"/>
      <c r="AH2078" s="22" t="s">
        <v>3754</v>
      </c>
      <c r="AI2078" s="26"/>
      <c r="AJ2078" s="22" t="s">
        <v>2999</v>
      </c>
    </row>
    <row r="2079" spans="1:36" x14ac:dyDescent="0.2">
      <c r="A2079" s="5">
        <v>2087</v>
      </c>
      <c r="B2079" s="59">
        <v>330100238937</v>
      </c>
      <c r="C2079" s="17">
        <v>81040002508</v>
      </c>
      <c r="D2079" s="52" t="s">
        <v>3766</v>
      </c>
      <c r="E2079" s="52" t="s">
        <v>3767</v>
      </c>
      <c r="F2079" s="52" t="s">
        <v>3768</v>
      </c>
      <c r="G2079" s="58">
        <v>55</v>
      </c>
      <c r="H2079" s="58"/>
      <c r="I2079" s="52">
        <v>87755990</v>
      </c>
      <c r="J2079" s="52">
        <v>58175492</v>
      </c>
      <c r="K2079" s="51"/>
      <c r="L2079" s="109"/>
      <c r="M2079" s="22">
        <v>5321</v>
      </c>
      <c r="N2079" s="22"/>
      <c r="O2079" s="23">
        <v>1</v>
      </c>
      <c r="P2079" s="23">
        <v>0</v>
      </c>
      <c r="Q2079" s="19">
        <f t="shared" si="507"/>
        <v>-5321</v>
      </c>
      <c r="R2079" s="19">
        <f t="shared" si="508"/>
        <v>0</v>
      </c>
      <c r="S2079" s="5">
        <f t="shared" si="517"/>
        <v>0</v>
      </c>
      <c r="T2079" s="5">
        <f t="shared" si="518"/>
        <v>0</v>
      </c>
      <c r="U2079" s="5">
        <f t="shared" si="516"/>
        <v>0</v>
      </c>
      <c r="V2079" s="24">
        <v>0</v>
      </c>
      <c r="W2079" s="12">
        <f t="shared" si="505"/>
        <v>-320909.51</v>
      </c>
      <c r="X2079" s="12">
        <f t="shared" si="506"/>
        <v>0</v>
      </c>
      <c r="Y2079" s="12">
        <f t="shared" si="519"/>
        <v>-320909.51</v>
      </c>
      <c r="Z2079" s="52"/>
      <c r="AA2079" s="25">
        <f t="shared" si="509"/>
        <v>-5321</v>
      </c>
      <c r="AB2079" s="25"/>
      <c r="AC2079" s="25"/>
      <c r="AD2079" s="25"/>
      <c r="AE2079" s="24">
        <v>1</v>
      </c>
      <c r="AF2079" s="24"/>
      <c r="AG2079" s="109"/>
      <c r="AH2079" s="19" t="s">
        <v>33</v>
      </c>
      <c r="AI2079" s="26"/>
      <c r="AJ2079" s="22" t="s">
        <v>2999</v>
      </c>
    </row>
    <row r="2080" spans="1:36" x14ac:dyDescent="0.2">
      <c r="A2080" s="5">
        <v>2088</v>
      </c>
      <c r="B2080" s="59">
        <v>330100242451</v>
      </c>
      <c r="C2080" s="17">
        <v>90740018271</v>
      </c>
      <c r="D2080" s="52" t="s">
        <v>5580</v>
      </c>
      <c r="E2080" s="52" t="s">
        <v>3770</v>
      </c>
      <c r="F2080" s="52" t="s">
        <v>6688</v>
      </c>
      <c r="G2080" s="58">
        <v>2</v>
      </c>
      <c r="H2080" s="58"/>
      <c r="I2080" s="52">
        <v>9665</v>
      </c>
      <c r="J2080" s="52">
        <v>58175906</v>
      </c>
      <c r="K2080" s="51"/>
      <c r="L2080" s="109"/>
      <c r="M2080" s="22">
        <v>46416</v>
      </c>
      <c r="N2080" s="22"/>
      <c r="O2080" s="23">
        <v>1</v>
      </c>
      <c r="P2080" s="23">
        <v>1</v>
      </c>
      <c r="Q2080" s="19">
        <f t="shared" si="507"/>
        <v>-46416</v>
      </c>
      <c r="R2080" s="19">
        <f t="shared" si="508"/>
        <v>-46416</v>
      </c>
      <c r="S2080" s="5">
        <f t="shared" si="517"/>
        <v>0</v>
      </c>
      <c r="T2080" s="5">
        <f t="shared" si="518"/>
        <v>0</v>
      </c>
      <c r="U2080" s="5">
        <f t="shared" si="516"/>
        <v>0</v>
      </c>
      <c r="V2080" s="24">
        <v>0</v>
      </c>
      <c r="W2080" s="12">
        <f t="shared" si="505"/>
        <v>-2799348.96</v>
      </c>
      <c r="X2080" s="12">
        <f t="shared" si="506"/>
        <v>-4054901.76</v>
      </c>
      <c r="Y2080" s="12">
        <f t="shared" si="519"/>
        <v>-6854250.7199999997</v>
      </c>
      <c r="Z2080" s="52"/>
      <c r="AA2080" s="25">
        <f t="shared" si="509"/>
        <v>0</v>
      </c>
      <c r="AB2080" s="25"/>
      <c r="AC2080" s="25"/>
      <c r="AD2080" s="25"/>
      <c r="AE2080" s="24"/>
      <c r="AF2080" s="24"/>
      <c r="AG2080" s="109"/>
      <c r="AH2080" s="19" t="s">
        <v>33</v>
      </c>
      <c r="AI2080" s="26"/>
      <c r="AJ2080" s="22" t="s">
        <v>34</v>
      </c>
    </row>
    <row r="2081" spans="1:36" x14ac:dyDescent="0.2">
      <c r="A2081" s="5">
        <v>2089</v>
      </c>
      <c r="B2081" s="59"/>
      <c r="C2081" s="17">
        <v>90740018271</v>
      </c>
      <c r="D2081" s="52" t="s">
        <v>5580</v>
      </c>
      <c r="E2081" s="52" t="s">
        <v>3770</v>
      </c>
      <c r="F2081" s="52" t="s">
        <v>6688</v>
      </c>
      <c r="G2081" s="58">
        <v>2</v>
      </c>
      <c r="H2081" s="58"/>
      <c r="I2081" s="52">
        <v>5765669</v>
      </c>
      <c r="J2081" s="52">
        <v>58175907</v>
      </c>
      <c r="K2081" s="51"/>
      <c r="L2081" s="109"/>
      <c r="M2081" s="22">
        <v>9433</v>
      </c>
      <c r="N2081" s="22"/>
      <c r="O2081" s="23">
        <v>1</v>
      </c>
      <c r="P2081" s="23">
        <v>1</v>
      </c>
      <c r="Q2081" s="19">
        <f t="shared" si="507"/>
        <v>-9433</v>
      </c>
      <c r="R2081" s="19">
        <f t="shared" si="508"/>
        <v>-9433</v>
      </c>
      <c r="S2081" s="5">
        <f t="shared" si="517"/>
        <v>0</v>
      </c>
      <c r="T2081" s="5">
        <f t="shared" si="518"/>
        <v>0</v>
      </c>
      <c r="U2081" s="5">
        <f t="shared" si="516"/>
        <v>0</v>
      </c>
      <c r="V2081" s="24">
        <v>0</v>
      </c>
      <c r="W2081" s="12">
        <f t="shared" ref="W2081:W2143" si="520">IF( OR(AH2081="респ.бюджет",AH2081="гор.бюджет",AH2081="обл.бюджет"),vod_b,IF(AH2081="район",vod_r,IF(AH2081="талсуат",vod_tal,IF(AH2081="коммунал.хоз-во",vod_kom,vod))))*Q2081</f>
        <v>-568904.23</v>
      </c>
      <c r="X2081" s="12">
        <f t="shared" ref="X2081:X2143" si="521">IF( OR(AH2081="респ.бюджет",AH2081="гор.бюджет",AH2081="обл.бюджет"),kan_b,IF(AH2081="район",kan_r,IF(AH2081="талсуат",kan_tal,IF(AH2081="коммунал.хоз-во",kan_kom,kan))))*R2081</f>
        <v>-824066.88</v>
      </c>
      <c r="Y2081" s="12">
        <f t="shared" si="519"/>
        <v>-1392971.1099999999</v>
      </c>
      <c r="Z2081" s="52"/>
      <c r="AA2081" s="25">
        <f t="shared" si="509"/>
        <v>0</v>
      </c>
      <c r="AB2081" s="25"/>
      <c r="AC2081" s="25"/>
      <c r="AD2081" s="25"/>
      <c r="AE2081" s="24"/>
      <c r="AF2081" s="24"/>
      <c r="AG2081" s="109"/>
      <c r="AH2081" s="19" t="s">
        <v>33</v>
      </c>
      <c r="AI2081" s="26"/>
      <c r="AJ2081" s="22" t="s">
        <v>34</v>
      </c>
    </row>
    <row r="2082" spans="1:36" x14ac:dyDescent="0.2">
      <c r="A2082" s="5">
        <v>2090</v>
      </c>
      <c r="B2082" s="59">
        <v>331000038834</v>
      </c>
      <c r="C2082" s="17">
        <v>991240004412</v>
      </c>
      <c r="D2082" s="52" t="s">
        <v>3771</v>
      </c>
      <c r="E2082" s="52" t="s">
        <v>3772</v>
      </c>
      <c r="F2082" s="52" t="s">
        <v>1519</v>
      </c>
      <c r="G2082" s="58">
        <v>100</v>
      </c>
      <c r="H2082" s="58"/>
      <c r="I2082" s="52">
        <v>7737847</v>
      </c>
      <c r="J2082" s="52">
        <v>87751</v>
      </c>
      <c r="K2082" s="51"/>
      <c r="L2082" s="109"/>
      <c r="M2082" s="22">
        <v>8356</v>
      </c>
      <c r="N2082" s="22"/>
      <c r="O2082" s="23">
        <v>1</v>
      </c>
      <c r="P2082" s="23">
        <v>0</v>
      </c>
      <c r="Q2082" s="19">
        <f t="shared" si="507"/>
        <v>-8356</v>
      </c>
      <c r="R2082" s="19">
        <f t="shared" si="508"/>
        <v>0</v>
      </c>
      <c r="S2082" s="5">
        <f t="shared" si="517"/>
        <v>0</v>
      </c>
      <c r="T2082" s="5">
        <f t="shared" si="518"/>
        <v>0</v>
      </c>
      <c r="U2082" s="5">
        <f t="shared" si="516"/>
        <v>0</v>
      </c>
      <c r="V2082" s="24">
        <v>0</v>
      </c>
      <c r="W2082" s="12">
        <f t="shared" si="520"/>
        <v>-503950.36000000004</v>
      </c>
      <c r="X2082" s="12">
        <f t="shared" si="521"/>
        <v>0</v>
      </c>
      <c r="Y2082" s="12">
        <f t="shared" si="519"/>
        <v>-503950.36000000004</v>
      </c>
      <c r="Z2082" s="52"/>
      <c r="AA2082" s="25">
        <f t="shared" si="509"/>
        <v>-8356</v>
      </c>
      <c r="AB2082" s="25"/>
      <c r="AC2082" s="25"/>
      <c r="AD2082" s="25"/>
      <c r="AE2082" s="24">
        <v>1</v>
      </c>
      <c r="AF2082" s="24"/>
      <c r="AG2082" s="109"/>
      <c r="AH2082" s="19" t="s">
        <v>33</v>
      </c>
      <c r="AI2082" s="26"/>
      <c r="AJ2082" s="22" t="s">
        <v>34</v>
      </c>
    </row>
    <row r="2083" spans="1:36" x14ac:dyDescent="0.2">
      <c r="A2083" s="5">
        <v>2091</v>
      </c>
      <c r="B2083" s="59">
        <v>330100213821</v>
      </c>
      <c r="C2083" s="82">
        <v>20640006043</v>
      </c>
      <c r="D2083" s="52" t="s">
        <v>3773</v>
      </c>
      <c r="E2083" s="52" t="s">
        <v>3774</v>
      </c>
      <c r="F2083" s="52" t="s">
        <v>3775</v>
      </c>
      <c r="G2083" s="58">
        <v>107</v>
      </c>
      <c r="H2083" s="58"/>
      <c r="I2083" s="50" t="s">
        <v>3776</v>
      </c>
      <c r="J2083" s="50">
        <v>3457302</v>
      </c>
      <c r="K2083" s="51"/>
      <c r="L2083" s="109"/>
      <c r="M2083" s="22">
        <v>1483</v>
      </c>
      <c r="N2083" s="22"/>
      <c r="O2083" s="23">
        <v>1</v>
      </c>
      <c r="P2083" s="23">
        <v>0</v>
      </c>
      <c r="Q2083" s="19">
        <f t="shared" si="507"/>
        <v>-1483</v>
      </c>
      <c r="R2083" s="19">
        <f t="shared" si="508"/>
        <v>0</v>
      </c>
      <c r="S2083" s="5">
        <f t="shared" si="517"/>
        <v>0</v>
      </c>
      <c r="T2083" s="5">
        <f t="shared" si="518"/>
        <v>0</v>
      </c>
      <c r="U2083" s="5">
        <f t="shared" si="516"/>
        <v>0</v>
      </c>
      <c r="V2083" s="24">
        <v>0</v>
      </c>
      <c r="W2083" s="12">
        <f t="shared" si="520"/>
        <v>-89439.73000000001</v>
      </c>
      <c r="X2083" s="12">
        <f t="shared" si="521"/>
        <v>0</v>
      </c>
      <c r="Y2083" s="12">
        <f t="shared" si="519"/>
        <v>-89439.73000000001</v>
      </c>
      <c r="Z2083" s="52"/>
      <c r="AA2083" s="25">
        <f t="shared" si="509"/>
        <v>-1483</v>
      </c>
      <c r="AB2083" s="25"/>
      <c r="AC2083" s="25"/>
      <c r="AD2083" s="25"/>
      <c r="AE2083" s="24">
        <v>1</v>
      </c>
      <c r="AF2083" s="24"/>
      <c r="AG2083" s="109"/>
      <c r="AH2083" s="19" t="s">
        <v>33</v>
      </c>
      <c r="AI2083" s="26"/>
      <c r="AJ2083" s="22" t="s">
        <v>34</v>
      </c>
    </row>
    <row r="2084" spans="1:36" x14ac:dyDescent="0.2">
      <c r="A2084" s="5">
        <v>2092</v>
      </c>
      <c r="B2084" s="59">
        <v>582100237583</v>
      </c>
      <c r="C2084" s="82">
        <v>40840007141</v>
      </c>
      <c r="D2084" s="52" t="s">
        <v>3777</v>
      </c>
      <c r="E2084" s="52" t="s">
        <v>3778</v>
      </c>
      <c r="F2084" s="52" t="s">
        <v>3489</v>
      </c>
      <c r="G2084" s="58" t="s">
        <v>49</v>
      </c>
      <c r="H2084" s="58"/>
      <c r="I2084" s="50">
        <v>67038351</v>
      </c>
      <c r="J2084" s="50">
        <v>674</v>
      </c>
      <c r="K2084" s="51"/>
      <c r="L2084" s="109"/>
      <c r="M2084" s="22">
        <v>6962</v>
      </c>
      <c r="N2084" s="22"/>
      <c r="O2084" s="23">
        <v>1</v>
      </c>
      <c r="P2084" s="23">
        <v>0</v>
      </c>
      <c r="Q2084" s="19">
        <f t="shared" si="507"/>
        <v>-6962</v>
      </c>
      <c r="R2084" s="19">
        <f t="shared" si="508"/>
        <v>0</v>
      </c>
      <c r="S2084" s="5">
        <f t="shared" si="517"/>
        <v>0</v>
      </c>
      <c r="T2084" s="5">
        <f t="shared" si="518"/>
        <v>0</v>
      </c>
      <c r="U2084" s="5">
        <f t="shared" si="516"/>
        <v>0</v>
      </c>
      <c r="V2084" s="24">
        <v>0</v>
      </c>
      <c r="W2084" s="12">
        <f t="shared" si="520"/>
        <v>-419878.22000000003</v>
      </c>
      <c r="X2084" s="12">
        <f t="shared" si="521"/>
        <v>0</v>
      </c>
      <c r="Y2084" s="12">
        <f t="shared" si="519"/>
        <v>-419878.22000000003</v>
      </c>
      <c r="Z2084" s="52"/>
      <c r="AA2084" s="25">
        <f t="shared" si="509"/>
        <v>-6962</v>
      </c>
      <c r="AB2084" s="25"/>
      <c r="AC2084" s="25"/>
      <c r="AD2084" s="25"/>
      <c r="AE2084" s="24"/>
      <c r="AF2084" s="24"/>
      <c r="AG2084" s="109"/>
      <c r="AH2084" s="19" t="s">
        <v>33</v>
      </c>
      <c r="AI2084" s="26"/>
      <c r="AJ2084" s="22" t="s">
        <v>34</v>
      </c>
    </row>
    <row r="2085" spans="1:36" x14ac:dyDescent="0.2">
      <c r="A2085" s="5">
        <v>2093</v>
      </c>
      <c r="B2085" s="134">
        <v>331000037396</v>
      </c>
      <c r="C2085" s="149">
        <v>940740000723</v>
      </c>
      <c r="D2085" s="64" t="s">
        <v>3779</v>
      </c>
      <c r="E2085" s="64" t="s">
        <v>3780</v>
      </c>
      <c r="F2085" s="64" t="s">
        <v>3781</v>
      </c>
      <c r="G2085" s="101">
        <v>6</v>
      </c>
      <c r="H2085" s="101">
        <v>1</v>
      </c>
      <c r="I2085" s="64">
        <v>807002090</v>
      </c>
      <c r="J2085" s="64">
        <v>316342</v>
      </c>
      <c r="K2085" s="150"/>
      <c r="L2085" s="151"/>
      <c r="M2085" s="39">
        <v>57630</v>
      </c>
      <c r="N2085" s="39"/>
      <c r="O2085" s="152">
        <v>0</v>
      </c>
      <c r="P2085" s="152">
        <v>1</v>
      </c>
      <c r="Q2085" s="39">
        <f t="shared" si="507"/>
        <v>0</v>
      </c>
      <c r="R2085" s="39">
        <f t="shared" si="508"/>
        <v>-57630</v>
      </c>
      <c r="S2085" s="5">
        <f t="shared" si="517"/>
        <v>0</v>
      </c>
      <c r="T2085" s="5">
        <f t="shared" si="518"/>
        <v>0</v>
      </c>
      <c r="U2085" s="5">
        <f t="shared" si="516"/>
        <v>0</v>
      </c>
      <c r="V2085" s="153">
        <v>0</v>
      </c>
      <c r="W2085" s="153">
        <f t="shared" si="520"/>
        <v>0</v>
      </c>
      <c r="X2085" s="153">
        <f t="shared" si="521"/>
        <v>-1257486.6000000001</v>
      </c>
      <c r="Y2085" s="12">
        <f t="shared" si="519"/>
        <v>-1257486.6000000001</v>
      </c>
      <c r="Z2085" s="64"/>
      <c r="AA2085" s="154">
        <f t="shared" si="509"/>
        <v>57630</v>
      </c>
      <c r="AB2085" s="154"/>
      <c r="AC2085" s="154"/>
      <c r="AD2085" s="154"/>
      <c r="AE2085" s="153">
        <v>1</v>
      </c>
      <c r="AF2085" s="153"/>
      <c r="AG2085" s="151"/>
      <c r="AH2085" s="39" t="s">
        <v>3782</v>
      </c>
      <c r="AI2085" s="155"/>
      <c r="AJ2085" s="22" t="s">
        <v>34</v>
      </c>
    </row>
    <row r="2086" spans="1:36" s="156" customFormat="1" x14ac:dyDescent="0.2">
      <c r="A2086" s="5">
        <v>2094</v>
      </c>
      <c r="B2086" s="134">
        <v>331000037396</v>
      </c>
      <c r="C2086" s="149">
        <v>940740000723</v>
      </c>
      <c r="D2086" s="64" t="s">
        <v>3779</v>
      </c>
      <c r="E2086" s="64" t="s">
        <v>3780</v>
      </c>
      <c r="F2086" s="64" t="s">
        <v>3781</v>
      </c>
      <c r="G2086" s="101">
        <v>6</v>
      </c>
      <c r="H2086" s="101">
        <v>1</v>
      </c>
      <c r="I2086" s="39">
        <v>0</v>
      </c>
      <c r="J2086" s="64"/>
      <c r="K2086" s="150"/>
      <c r="L2086" s="151"/>
      <c r="M2086" s="39">
        <v>5173</v>
      </c>
      <c r="N2086" s="39"/>
      <c r="O2086" s="152">
        <v>0</v>
      </c>
      <c r="P2086" s="152">
        <v>1</v>
      </c>
      <c r="Q2086" s="39">
        <f t="shared" si="507"/>
        <v>0</v>
      </c>
      <c r="R2086" s="39">
        <f t="shared" si="508"/>
        <v>-5173</v>
      </c>
      <c r="S2086" s="5">
        <f t="shared" si="517"/>
        <v>0</v>
      </c>
      <c r="T2086" s="5">
        <f t="shared" si="518"/>
        <v>0</v>
      </c>
      <c r="U2086" s="5">
        <f t="shared" si="516"/>
        <v>0</v>
      </c>
      <c r="V2086" s="153">
        <v>0</v>
      </c>
      <c r="W2086" s="153">
        <f t="shared" si="520"/>
        <v>0</v>
      </c>
      <c r="X2086" s="153">
        <f t="shared" si="521"/>
        <v>-112874.86</v>
      </c>
      <c r="Y2086" s="12">
        <f t="shared" si="519"/>
        <v>-112874.86</v>
      </c>
      <c r="Z2086" s="64"/>
      <c r="AA2086" s="154">
        <f t="shared" si="509"/>
        <v>5173</v>
      </c>
      <c r="AB2086" s="154"/>
      <c r="AC2086" s="154"/>
      <c r="AD2086" s="154"/>
      <c r="AE2086" s="153">
        <v>1</v>
      </c>
      <c r="AF2086" s="153"/>
      <c r="AG2086" s="151"/>
      <c r="AH2086" s="39" t="s">
        <v>3782</v>
      </c>
      <c r="AI2086" s="155"/>
      <c r="AJ2086" s="22" t="s">
        <v>34</v>
      </c>
    </row>
    <row r="2087" spans="1:36" s="156" customFormat="1" x14ac:dyDescent="0.2">
      <c r="A2087" s="5">
        <v>2095</v>
      </c>
      <c r="B2087" s="134">
        <v>331000037396</v>
      </c>
      <c r="C2087" s="149">
        <v>940740000723</v>
      </c>
      <c r="D2087" s="64" t="s">
        <v>3779</v>
      </c>
      <c r="E2087" s="64" t="s">
        <v>3780</v>
      </c>
      <c r="F2087" s="64" t="s">
        <v>3781</v>
      </c>
      <c r="G2087" s="101">
        <v>6</v>
      </c>
      <c r="H2087" s="101">
        <v>1</v>
      </c>
      <c r="I2087" s="39">
        <v>0</v>
      </c>
      <c r="J2087" s="64"/>
      <c r="K2087" s="150"/>
      <c r="L2087" s="151"/>
      <c r="M2087" s="39">
        <v>2777</v>
      </c>
      <c r="N2087" s="39"/>
      <c r="O2087" s="152">
        <v>0</v>
      </c>
      <c r="P2087" s="152">
        <v>1</v>
      </c>
      <c r="Q2087" s="39">
        <f t="shared" si="507"/>
        <v>0</v>
      </c>
      <c r="R2087" s="39">
        <f t="shared" si="508"/>
        <v>-2777</v>
      </c>
      <c r="S2087" s="5">
        <f t="shared" si="517"/>
        <v>0</v>
      </c>
      <c r="T2087" s="5">
        <f t="shared" si="518"/>
        <v>0</v>
      </c>
      <c r="U2087" s="5">
        <f t="shared" si="516"/>
        <v>0</v>
      </c>
      <c r="V2087" s="153">
        <v>0</v>
      </c>
      <c r="W2087" s="153">
        <f t="shared" si="520"/>
        <v>0</v>
      </c>
      <c r="X2087" s="153">
        <f t="shared" si="521"/>
        <v>-60594.14</v>
      </c>
      <c r="Y2087" s="12">
        <f t="shared" si="519"/>
        <v>-60594.14</v>
      </c>
      <c r="Z2087" s="64"/>
      <c r="AA2087" s="154">
        <f t="shared" si="509"/>
        <v>2777</v>
      </c>
      <c r="AB2087" s="154"/>
      <c r="AC2087" s="154"/>
      <c r="AD2087" s="154"/>
      <c r="AE2087" s="153">
        <v>1</v>
      </c>
      <c r="AF2087" s="153"/>
      <c r="AG2087" s="151"/>
      <c r="AH2087" s="39" t="s">
        <v>3782</v>
      </c>
      <c r="AI2087" s="155"/>
      <c r="AJ2087" s="22" t="s">
        <v>34</v>
      </c>
    </row>
    <row r="2088" spans="1:36" s="156" customFormat="1" x14ac:dyDescent="0.2">
      <c r="A2088" s="5">
        <v>2096</v>
      </c>
      <c r="B2088" s="134">
        <v>331000025282</v>
      </c>
      <c r="C2088" s="149">
        <v>120340003158</v>
      </c>
      <c r="D2088" s="64" t="s">
        <v>3783</v>
      </c>
      <c r="E2088" s="64" t="s">
        <v>3780</v>
      </c>
      <c r="F2088" s="64" t="s">
        <v>3781</v>
      </c>
      <c r="G2088" s="101">
        <v>6</v>
      </c>
      <c r="H2088" s="101">
        <v>1</v>
      </c>
      <c r="I2088" s="64">
        <v>904000836</v>
      </c>
      <c r="J2088" s="64">
        <v>316343</v>
      </c>
      <c r="K2088" s="150"/>
      <c r="L2088" s="151"/>
      <c r="M2088" s="39">
        <v>52967</v>
      </c>
      <c r="N2088" s="39"/>
      <c r="O2088" s="152">
        <v>0</v>
      </c>
      <c r="P2088" s="152">
        <v>1</v>
      </c>
      <c r="Q2088" s="39">
        <f t="shared" si="507"/>
        <v>0</v>
      </c>
      <c r="R2088" s="39">
        <f t="shared" si="508"/>
        <v>-52967</v>
      </c>
      <c r="S2088" s="5">
        <f t="shared" si="517"/>
        <v>0</v>
      </c>
      <c r="T2088" s="5">
        <f t="shared" si="518"/>
        <v>0</v>
      </c>
      <c r="U2088" s="5">
        <f t="shared" si="516"/>
        <v>0</v>
      </c>
      <c r="V2088" s="153">
        <v>0</v>
      </c>
      <c r="W2088" s="153">
        <f t="shared" si="520"/>
        <v>0</v>
      </c>
      <c r="X2088" s="153">
        <f t="shared" si="521"/>
        <v>-1155739.94</v>
      </c>
      <c r="Y2088" s="12">
        <f t="shared" si="519"/>
        <v>-1155739.94</v>
      </c>
      <c r="Z2088" s="64"/>
      <c r="AA2088" s="154">
        <f t="shared" si="509"/>
        <v>52967</v>
      </c>
      <c r="AB2088" s="154"/>
      <c r="AC2088" s="154"/>
      <c r="AD2088" s="154"/>
      <c r="AE2088" s="153">
        <v>1</v>
      </c>
      <c r="AF2088" s="153"/>
      <c r="AG2088" s="151"/>
      <c r="AH2088" s="39" t="s">
        <v>3782</v>
      </c>
      <c r="AI2088" s="155"/>
      <c r="AJ2088" s="22" t="s">
        <v>34</v>
      </c>
    </row>
    <row r="2089" spans="1:36" s="156" customFormat="1" x14ac:dyDescent="0.2">
      <c r="A2089" s="5">
        <v>2097</v>
      </c>
      <c r="B2089" s="134">
        <v>331000025282</v>
      </c>
      <c r="C2089" s="149">
        <v>120340003158</v>
      </c>
      <c r="D2089" s="64" t="s">
        <v>3783</v>
      </c>
      <c r="E2089" s="64" t="s">
        <v>3780</v>
      </c>
      <c r="F2089" s="64" t="s">
        <v>3781</v>
      </c>
      <c r="G2089" s="101">
        <v>6</v>
      </c>
      <c r="H2089" s="101">
        <v>1</v>
      </c>
      <c r="I2089" s="64">
        <v>5001302</v>
      </c>
      <c r="J2089" s="64">
        <v>316350</v>
      </c>
      <c r="K2089" s="150"/>
      <c r="L2089" s="151"/>
      <c r="M2089" s="39">
        <v>1497</v>
      </c>
      <c r="N2089" s="39"/>
      <c r="O2089" s="152">
        <v>0</v>
      </c>
      <c r="P2089" s="152">
        <v>1</v>
      </c>
      <c r="Q2089" s="39">
        <f t="shared" si="507"/>
        <v>0</v>
      </c>
      <c r="R2089" s="39">
        <f t="shared" si="508"/>
        <v>-1497</v>
      </c>
      <c r="S2089" s="5">
        <f t="shared" si="517"/>
        <v>0</v>
      </c>
      <c r="T2089" s="5">
        <f t="shared" si="518"/>
        <v>0</v>
      </c>
      <c r="U2089" s="5">
        <f t="shared" si="516"/>
        <v>0</v>
      </c>
      <c r="V2089" s="153">
        <v>0</v>
      </c>
      <c r="W2089" s="153">
        <f t="shared" si="520"/>
        <v>0</v>
      </c>
      <c r="X2089" s="153">
        <f t="shared" si="521"/>
        <v>-32664.54</v>
      </c>
      <c r="Y2089" s="12">
        <f t="shared" si="519"/>
        <v>-32664.54</v>
      </c>
      <c r="Z2089" s="64"/>
      <c r="AA2089" s="154">
        <f t="shared" si="509"/>
        <v>1497</v>
      </c>
      <c r="AB2089" s="154"/>
      <c r="AC2089" s="154"/>
      <c r="AD2089" s="154"/>
      <c r="AE2089" s="153">
        <v>1</v>
      </c>
      <c r="AF2089" s="153"/>
      <c r="AG2089" s="151"/>
      <c r="AH2089" s="39" t="s">
        <v>3782</v>
      </c>
      <c r="AI2089" s="155"/>
      <c r="AJ2089" s="22" t="s">
        <v>34</v>
      </c>
    </row>
    <row r="2090" spans="1:36" s="156" customFormat="1" x14ac:dyDescent="0.2">
      <c r="A2090" s="5">
        <v>2098</v>
      </c>
      <c r="B2090" s="134">
        <v>331000025282</v>
      </c>
      <c r="C2090" s="149">
        <v>120340003158</v>
      </c>
      <c r="D2090" s="64" t="s">
        <v>3783</v>
      </c>
      <c r="E2090" s="64" t="s">
        <v>3780</v>
      </c>
      <c r="F2090" s="64" t="s">
        <v>3781</v>
      </c>
      <c r="G2090" s="101">
        <v>6</v>
      </c>
      <c r="H2090" s="101">
        <v>1</v>
      </c>
      <c r="I2090" s="64">
        <v>987679</v>
      </c>
      <c r="J2090" s="64">
        <v>316345</v>
      </c>
      <c r="K2090" s="150"/>
      <c r="L2090" s="151"/>
      <c r="M2090" s="39">
        <v>5889</v>
      </c>
      <c r="N2090" s="39"/>
      <c r="O2090" s="152">
        <v>0</v>
      </c>
      <c r="P2090" s="152">
        <v>1</v>
      </c>
      <c r="Q2090" s="39">
        <f t="shared" si="507"/>
        <v>0</v>
      </c>
      <c r="R2090" s="39">
        <f t="shared" si="508"/>
        <v>-5889</v>
      </c>
      <c r="S2090" s="5">
        <f t="shared" si="517"/>
        <v>0</v>
      </c>
      <c r="T2090" s="5">
        <f t="shared" si="518"/>
        <v>0</v>
      </c>
      <c r="U2090" s="5">
        <f t="shared" si="516"/>
        <v>0</v>
      </c>
      <c r="V2090" s="153">
        <v>0</v>
      </c>
      <c r="W2090" s="153">
        <f t="shared" si="520"/>
        <v>0</v>
      </c>
      <c r="X2090" s="153">
        <f t="shared" si="521"/>
        <v>-128497.98</v>
      </c>
      <c r="Y2090" s="12">
        <f t="shared" si="519"/>
        <v>-128497.98</v>
      </c>
      <c r="Z2090" s="64"/>
      <c r="AA2090" s="154">
        <f t="shared" si="509"/>
        <v>5889</v>
      </c>
      <c r="AB2090" s="154"/>
      <c r="AC2090" s="154"/>
      <c r="AD2090" s="154"/>
      <c r="AE2090" s="153">
        <v>1</v>
      </c>
      <c r="AF2090" s="153"/>
      <c r="AG2090" s="151"/>
      <c r="AH2090" s="39" t="s">
        <v>3782</v>
      </c>
      <c r="AI2090" s="155"/>
      <c r="AJ2090" s="22" t="s">
        <v>34</v>
      </c>
    </row>
    <row r="2091" spans="1:36" s="156" customFormat="1" x14ac:dyDescent="0.2">
      <c r="A2091" s="5">
        <v>2099</v>
      </c>
      <c r="B2091" s="134"/>
      <c r="C2091" s="149"/>
      <c r="D2091" s="64" t="s">
        <v>3783</v>
      </c>
      <c r="E2091" s="64" t="s">
        <v>3784</v>
      </c>
      <c r="F2091" s="64" t="s">
        <v>3781</v>
      </c>
      <c r="G2091" s="101">
        <v>6</v>
      </c>
      <c r="H2091" s="101">
        <v>1</v>
      </c>
      <c r="I2091" s="64">
        <v>0</v>
      </c>
      <c r="J2091" s="64"/>
      <c r="K2091" s="150"/>
      <c r="L2091" s="151"/>
      <c r="M2091" s="39">
        <v>472</v>
      </c>
      <c r="N2091" s="39"/>
      <c r="O2091" s="152">
        <v>0</v>
      </c>
      <c r="P2091" s="152">
        <v>1</v>
      </c>
      <c r="Q2091" s="39">
        <f t="shared" si="507"/>
        <v>0</v>
      </c>
      <c r="R2091" s="39">
        <f t="shared" si="508"/>
        <v>-472</v>
      </c>
      <c r="S2091" s="5">
        <f t="shared" si="517"/>
        <v>0</v>
      </c>
      <c r="T2091" s="5">
        <f t="shared" si="518"/>
        <v>0</v>
      </c>
      <c r="U2091" s="5">
        <f t="shared" si="516"/>
        <v>0</v>
      </c>
      <c r="V2091" s="153">
        <v>0</v>
      </c>
      <c r="W2091" s="153">
        <f t="shared" si="520"/>
        <v>0</v>
      </c>
      <c r="X2091" s="153">
        <f t="shared" si="521"/>
        <v>-10299.040000000001</v>
      </c>
      <c r="Y2091" s="12">
        <f t="shared" si="519"/>
        <v>-10299.040000000001</v>
      </c>
      <c r="Z2091" s="64"/>
      <c r="AA2091" s="154">
        <f t="shared" si="509"/>
        <v>472</v>
      </c>
      <c r="AB2091" s="154"/>
      <c r="AC2091" s="154"/>
      <c r="AD2091" s="154"/>
      <c r="AE2091" s="153">
        <v>1</v>
      </c>
      <c r="AF2091" s="153"/>
      <c r="AG2091" s="151"/>
      <c r="AH2091" s="39" t="s">
        <v>3782</v>
      </c>
      <c r="AI2091" s="155"/>
      <c r="AJ2091" s="22" t="s">
        <v>34</v>
      </c>
    </row>
    <row r="2092" spans="1:36" s="156" customFormat="1" x14ac:dyDescent="0.2">
      <c r="A2092" s="5">
        <v>2100</v>
      </c>
      <c r="B2092" s="46">
        <v>331000048864</v>
      </c>
      <c r="C2092" s="47">
        <v>120840015477</v>
      </c>
      <c r="D2092" s="52" t="s">
        <v>3785</v>
      </c>
      <c r="E2092" s="50" t="s">
        <v>3786</v>
      </c>
      <c r="F2092" s="50" t="s">
        <v>3787</v>
      </c>
      <c r="G2092" s="49" t="s">
        <v>49</v>
      </c>
      <c r="H2092" s="49"/>
      <c r="I2092" s="50">
        <v>3520688</v>
      </c>
      <c r="J2092" s="50">
        <v>123493</v>
      </c>
      <c r="K2092" s="51"/>
      <c r="L2092" s="109"/>
      <c r="M2092" s="22">
        <v>2601</v>
      </c>
      <c r="N2092" s="22"/>
      <c r="O2092" s="23">
        <v>1</v>
      </c>
      <c r="P2092" s="23">
        <v>1</v>
      </c>
      <c r="Q2092" s="19">
        <f t="shared" si="507"/>
        <v>-2601</v>
      </c>
      <c r="R2092" s="19">
        <f t="shared" si="508"/>
        <v>-2601</v>
      </c>
      <c r="S2092" s="5">
        <f t="shared" si="517"/>
        <v>0</v>
      </c>
      <c r="T2092" s="5">
        <f t="shared" si="518"/>
        <v>0</v>
      </c>
      <c r="U2092" s="5">
        <f t="shared" si="516"/>
        <v>0</v>
      </c>
      <c r="V2092" s="24">
        <v>0</v>
      </c>
      <c r="W2092" s="12">
        <f t="shared" si="520"/>
        <v>-156866.31</v>
      </c>
      <c r="X2092" s="12">
        <f t="shared" si="521"/>
        <v>-227223.36</v>
      </c>
      <c r="Y2092" s="12">
        <f t="shared" si="519"/>
        <v>-384089.67</v>
      </c>
      <c r="Z2092" s="52"/>
      <c r="AA2092" s="25">
        <f t="shared" si="509"/>
        <v>0</v>
      </c>
      <c r="AB2092" s="25"/>
      <c r="AC2092" s="25"/>
      <c r="AD2092" s="25"/>
      <c r="AE2092" s="24">
        <v>1</v>
      </c>
      <c r="AF2092" s="24"/>
      <c r="AG2092" s="109"/>
      <c r="AH2092" s="22" t="s">
        <v>53</v>
      </c>
      <c r="AI2092" s="26"/>
      <c r="AJ2092" s="22" t="s">
        <v>6703</v>
      </c>
    </row>
    <row r="2093" spans="1:36" x14ac:dyDescent="0.2">
      <c r="A2093" s="5">
        <v>2101</v>
      </c>
      <c r="B2093" s="46">
        <v>331000048864</v>
      </c>
      <c r="C2093" s="47">
        <v>990240003858</v>
      </c>
      <c r="D2093" s="52" t="s">
        <v>3788</v>
      </c>
      <c r="E2093" s="148" t="s">
        <v>3786</v>
      </c>
      <c r="F2093" s="148" t="s">
        <v>3787</v>
      </c>
      <c r="G2093" s="157" t="s">
        <v>49</v>
      </c>
      <c r="H2093" s="157"/>
      <c r="I2093" s="50">
        <v>8647522</v>
      </c>
      <c r="J2093" s="50">
        <v>752256</v>
      </c>
      <c r="K2093" s="51"/>
      <c r="L2093" s="109"/>
      <c r="M2093" s="22">
        <v>1824</v>
      </c>
      <c r="N2093" s="22"/>
      <c r="O2093" s="23">
        <v>1</v>
      </c>
      <c r="P2093" s="23">
        <v>1</v>
      </c>
      <c r="Q2093" s="19">
        <f t="shared" si="507"/>
        <v>-1824</v>
      </c>
      <c r="R2093" s="19">
        <f t="shared" si="508"/>
        <v>-1824</v>
      </c>
      <c r="S2093" s="5">
        <f t="shared" si="517"/>
        <v>0</v>
      </c>
      <c r="T2093" s="5">
        <f t="shared" si="518"/>
        <v>0</v>
      </c>
      <c r="U2093" s="5">
        <f t="shared" si="516"/>
        <v>0</v>
      </c>
      <c r="V2093" s="24">
        <v>0</v>
      </c>
      <c r="W2093" s="12">
        <f t="shared" si="520"/>
        <v>-110005.44</v>
      </c>
      <c r="X2093" s="12">
        <f t="shared" si="521"/>
        <v>-159344.63999999998</v>
      </c>
      <c r="Y2093" s="12">
        <f t="shared" si="519"/>
        <v>-269350.07999999996</v>
      </c>
      <c r="Z2093" s="52"/>
      <c r="AA2093" s="25">
        <f t="shared" si="509"/>
        <v>0</v>
      </c>
      <c r="AB2093" s="25"/>
      <c r="AC2093" s="25"/>
      <c r="AD2093" s="25"/>
      <c r="AE2093" s="24"/>
      <c r="AF2093" s="24"/>
      <c r="AG2093" s="109"/>
      <c r="AH2093" s="22" t="s">
        <v>53</v>
      </c>
      <c r="AI2093" s="26"/>
      <c r="AJ2093" s="22" t="s">
        <v>6703</v>
      </c>
    </row>
    <row r="2094" spans="1:36" x14ac:dyDescent="0.2">
      <c r="A2094" s="5">
        <v>2102</v>
      </c>
      <c r="B2094" s="46">
        <v>331000039293</v>
      </c>
      <c r="C2094" s="47">
        <v>950440000863</v>
      </c>
      <c r="D2094" s="52" t="s">
        <v>3789</v>
      </c>
      <c r="E2094" s="50" t="s">
        <v>3790</v>
      </c>
      <c r="F2094" s="50"/>
      <c r="G2094" s="49"/>
      <c r="H2094" s="49"/>
      <c r="I2094" s="50">
        <v>1552709</v>
      </c>
      <c r="J2094" s="50">
        <v>57906204</v>
      </c>
      <c r="K2094" s="51"/>
      <c r="L2094" s="109"/>
      <c r="M2094" s="22">
        <v>124</v>
      </c>
      <c r="N2094" s="22"/>
      <c r="O2094" s="23">
        <v>1</v>
      </c>
      <c r="P2094" s="23">
        <v>1</v>
      </c>
      <c r="Q2094" s="19">
        <f t="shared" si="507"/>
        <v>-124</v>
      </c>
      <c r="R2094" s="19">
        <f t="shared" si="508"/>
        <v>-124</v>
      </c>
      <c r="S2094" s="5">
        <f t="shared" si="517"/>
        <v>0</v>
      </c>
      <c r="T2094" s="5">
        <f t="shared" si="518"/>
        <v>0</v>
      </c>
      <c r="U2094" s="5">
        <f t="shared" si="516"/>
        <v>0</v>
      </c>
      <c r="V2094" s="24">
        <v>0</v>
      </c>
      <c r="W2094" s="12">
        <f t="shared" si="520"/>
        <v>-7478.4400000000005</v>
      </c>
      <c r="X2094" s="12">
        <f t="shared" si="521"/>
        <v>-10832.64</v>
      </c>
      <c r="Y2094" s="12">
        <f t="shared" si="519"/>
        <v>-18311.080000000002</v>
      </c>
      <c r="Z2094" s="52"/>
      <c r="AA2094" s="25">
        <f t="shared" si="509"/>
        <v>0</v>
      </c>
      <c r="AB2094" s="25"/>
      <c r="AC2094" s="25"/>
      <c r="AD2094" s="25"/>
      <c r="AE2094" s="24">
        <v>1</v>
      </c>
      <c r="AF2094" s="24"/>
      <c r="AG2094" s="109"/>
      <c r="AH2094" s="22" t="s">
        <v>53</v>
      </c>
      <c r="AI2094" s="26"/>
      <c r="AJ2094" s="22" t="s">
        <v>6703</v>
      </c>
    </row>
    <row r="2095" spans="1:36" x14ac:dyDescent="0.2">
      <c r="A2095" s="5">
        <v>2103</v>
      </c>
      <c r="B2095" s="46">
        <v>331000037979</v>
      </c>
      <c r="C2095" s="47">
        <v>960140000428</v>
      </c>
      <c r="D2095" s="52" t="s">
        <v>3791</v>
      </c>
      <c r="E2095" s="50" t="s">
        <v>3792</v>
      </c>
      <c r="F2095" s="50" t="s">
        <v>3775</v>
      </c>
      <c r="G2095" s="49">
        <v>100</v>
      </c>
      <c r="H2095" s="49"/>
      <c r="I2095" s="50">
        <v>800211</v>
      </c>
      <c r="J2095" s="50">
        <v>99974</v>
      </c>
      <c r="K2095" s="51"/>
      <c r="L2095" s="109"/>
      <c r="M2095" s="22">
        <v>461231</v>
      </c>
      <c r="N2095" s="22"/>
      <c r="O2095" s="23">
        <v>1</v>
      </c>
      <c r="P2095" s="23">
        <v>1</v>
      </c>
      <c r="Q2095" s="19">
        <f t="shared" si="507"/>
        <v>-461231</v>
      </c>
      <c r="R2095" s="19">
        <f t="shared" si="508"/>
        <v>-461231</v>
      </c>
      <c r="S2095" s="5">
        <f t="shared" si="517"/>
        <v>0</v>
      </c>
      <c r="T2095" s="5">
        <f t="shared" si="518"/>
        <v>0</v>
      </c>
      <c r="U2095" s="5">
        <f t="shared" si="516"/>
        <v>0</v>
      </c>
      <c r="V2095" s="24">
        <v>0</v>
      </c>
      <c r="W2095" s="12">
        <f t="shared" si="520"/>
        <v>-27816841.609999999</v>
      </c>
      <c r="X2095" s="12">
        <f t="shared" si="521"/>
        <v>-40293140.159999996</v>
      </c>
      <c r="Y2095" s="12">
        <f t="shared" si="519"/>
        <v>-68109981.769999996</v>
      </c>
      <c r="Z2095" s="52"/>
      <c r="AA2095" s="25">
        <f t="shared" si="509"/>
        <v>0</v>
      </c>
      <c r="AB2095" s="25"/>
      <c r="AC2095" s="25"/>
      <c r="AD2095" s="25"/>
      <c r="AE2095" s="24">
        <v>1</v>
      </c>
      <c r="AF2095" s="24"/>
      <c r="AG2095" s="109"/>
      <c r="AH2095" s="22" t="s">
        <v>53</v>
      </c>
      <c r="AI2095" s="26"/>
      <c r="AJ2095" s="22" t="s">
        <v>34</v>
      </c>
    </row>
    <row r="2096" spans="1:36" x14ac:dyDescent="0.2">
      <c r="A2096" s="5">
        <v>2104</v>
      </c>
      <c r="B2096" s="46">
        <v>331000038295</v>
      </c>
      <c r="C2096" s="47">
        <v>910140000062</v>
      </c>
      <c r="D2096" s="52" t="s">
        <v>3793</v>
      </c>
      <c r="E2096" s="50" t="s">
        <v>3792</v>
      </c>
      <c r="F2096" s="50" t="s">
        <v>3775</v>
      </c>
      <c r="G2096" s="49">
        <v>100</v>
      </c>
      <c r="H2096" s="49"/>
      <c r="I2096" s="50">
        <v>90400810</v>
      </c>
      <c r="J2096" s="50">
        <v>58173220</v>
      </c>
      <c r="K2096" s="51"/>
      <c r="L2096" s="109"/>
      <c r="M2096" s="22">
        <v>50711</v>
      </c>
      <c r="N2096" s="22"/>
      <c r="O2096" s="23">
        <v>1</v>
      </c>
      <c r="P2096" s="23">
        <v>1</v>
      </c>
      <c r="Q2096" s="19">
        <f t="shared" si="507"/>
        <v>-50711</v>
      </c>
      <c r="R2096" s="19">
        <f t="shared" si="508"/>
        <v>-50711</v>
      </c>
      <c r="S2096" s="5">
        <f t="shared" si="517"/>
        <v>0</v>
      </c>
      <c r="T2096" s="5">
        <f t="shared" si="518"/>
        <v>0</v>
      </c>
      <c r="U2096" s="5">
        <f t="shared" si="516"/>
        <v>0</v>
      </c>
      <c r="V2096" s="24">
        <v>0</v>
      </c>
      <c r="W2096" s="12">
        <f t="shared" si="520"/>
        <v>-3058380.41</v>
      </c>
      <c r="X2096" s="12">
        <f t="shared" si="521"/>
        <v>-4430112.96</v>
      </c>
      <c r="Y2096" s="12">
        <f t="shared" si="519"/>
        <v>-7488493.3700000001</v>
      </c>
      <c r="Z2096" s="52"/>
      <c r="AA2096" s="25">
        <f t="shared" si="509"/>
        <v>0</v>
      </c>
      <c r="AB2096" s="25"/>
      <c r="AC2096" s="25"/>
      <c r="AD2096" s="25"/>
      <c r="AE2096" s="24">
        <v>1</v>
      </c>
      <c r="AF2096" s="24"/>
      <c r="AG2096" s="109"/>
      <c r="AH2096" s="22" t="s">
        <v>53</v>
      </c>
      <c r="AI2096" s="26"/>
      <c r="AJ2096" s="22" t="s">
        <v>34</v>
      </c>
    </row>
    <row r="2097" spans="1:36" x14ac:dyDescent="0.2">
      <c r="A2097" s="5">
        <v>2105</v>
      </c>
      <c r="B2097" s="46">
        <v>331000039172</v>
      </c>
      <c r="C2097" s="47">
        <v>930640000292</v>
      </c>
      <c r="D2097" s="52" t="s">
        <v>3794</v>
      </c>
      <c r="E2097" s="50" t="s">
        <v>3795</v>
      </c>
      <c r="F2097" s="50"/>
      <c r="G2097" s="49"/>
      <c r="H2097" s="49"/>
      <c r="I2097" s="50">
        <v>87646930</v>
      </c>
      <c r="J2097" s="50"/>
      <c r="K2097" s="51"/>
      <c r="L2097" s="109"/>
      <c r="M2097" s="22">
        <v>121</v>
      </c>
      <c r="N2097" s="22"/>
      <c r="O2097" s="23">
        <v>1</v>
      </c>
      <c r="P2097" s="23">
        <v>1</v>
      </c>
      <c r="Q2097" s="19">
        <f t="shared" si="507"/>
        <v>-121</v>
      </c>
      <c r="R2097" s="19">
        <f t="shared" si="508"/>
        <v>-121</v>
      </c>
      <c r="S2097" s="5">
        <f t="shared" si="517"/>
        <v>0</v>
      </c>
      <c r="T2097" s="5">
        <f t="shared" si="518"/>
        <v>0</v>
      </c>
      <c r="U2097" s="5">
        <f t="shared" si="516"/>
        <v>0</v>
      </c>
      <c r="V2097" s="24">
        <v>0</v>
      </c>
      <c r="W2097" s="12">
        <f t="shared" si="520"/>
        <v>-7297.51</v>
      </c>
      <c r="X2097" s="12">
        <f t="shared" si="521"/>
        <v>-10570.56</v>
      </c>
      <c r="Y2097" s="12">
        <f t="shared" si="519"/>
        <v>-17868.07</v>
      </c>
      <c r="Z2097" s="52"/>
      <c r="AA2097" s="25">
        <f t="shared" si="509"/>
        <v>0</v>
      </c>
      <c r="AB2097" s="25"/>
      <c r="AC2097" s="25"/>
      <c r="AD2097" s="25"/>
      <c r="AE2097" s="24"/>
      <c r="AF2097" s="24"/>
      <c r="AG2097" s="109"/>
      <c r="AH2097" s="22" t="s">
        <v>53</v>
      </c>
      <c r="AI2097" s="26"/>
      <c r="AJ2097" s="22" t="s">
        <v>6703</v>
      </c>
    </row>
    <row r="2098" spans="1:36" x14ac:dyDescent="0.2">
      <c r="A2098" s="5">
        <v>2106</v>
      </c>
      <c r="B2098" s="46">
        <v>331000039260</v>
      </c>
      <c r="C2098" s="47">
        <v>980240001542</v>
      </c>
      <c r="D2098" s="52" t="s">
        <v>3796</v>
      </c>
      <c r="E2098" s="50" t="s">
        <v>3797</v>
      </c>
      <c r="F2098" s="50" t="s">
        <v>529</v>
      </c>
      <c r="G2098" s="49">
        <v>1</v>
      </c>
      <c r="H2098" s="49"/>
      <c r="I2098" s="50" t="s">
        <v>3798</v>
      </c>
      <c r="J2098" s="50">
        <v>58172876</v>
      </c>
      <c r="K2098" s="51"/>
      <c r="L2098" s="109"/>
      <c r="M2098" s="22">
        <v>22544</v>
      </c>
      <c r="N2098" s="22"/>
      <c r="O2098" s="23">
        <v>1</v>
      </c>
      <c r="P2098" s="23">
        <v>1</v>
      </c>
      <c r="Q2098" s="19">
        <f t="shared" si="507"/>
        <v>-22544</v>
      </c>
      <c r="R2098" s="19">
        <f t="shared" si="508"/>
        <v>-22544</v>
      </c>
      <c r="S2098" s="5">
        <f t="shared" si="517"/>
        <v>0</v>
      </c>
      <c r="T2098" s="5">
        <f t="shared" si="518"/>
        <v>0</v>
      </c>
      <c r="U2098" s="5">
        <f t="shared" si="516"/>
        <v>0</v>
      </c>
      <c r="V2098" s="24">
        <v>0</v>
      </c>
      <c r="W2098" s="12">
        <f t="shared" si="520"/>
        <v>-1359628.6400000001</v>
      </c>
      <c r="X2098" s="12">
        <f t="shared" si="521"/>
        <v>-1969443.8400000001</v>
      </c>
      <c r="Y2098" s="12">
        <f t="shared" si="519"/>
        <v>-3329072.4800000004</v>
      </c>
      <c r="Z2098" s="52"/>
      <c r="AA2098" s="25">
        <f t="shared" si="509"/>
        <v>0</v>
      </c>
      <c r="AB2098" s="25"/>
      <c r="AC2098" s="25"/>
      <c r="AD2098" s="25"/>
      <c r="AE2098" s="24">
        <v>1</v>
      </c>
      <c r="AF2098" s="24"/>
      <c r="AG2098" s="109"/>
      <c r="AH2098" s="22" t="s">
        <v>53</v>
      </c>
      <c r="AI2098" s="26"/>
      <c r="AJ2098" s="22" t="s">
        <v>2999</v>
      </c>
    </row>
    <row r="2099" spans="1:36" x14ac:dyDescent="0.2">
      <c r="A2099" s="5">
        <v>2107</v>
      </c>
      <c r="B2099" s="46">
        <v>331000039645</v>
      </c>
      <c r="C2099" s="47">
        <v>840740000029</v>
      </c>
      <c r="D2099" s="52" t="s">
        <v>3799</v>
      </c>
      <c r="E2099" s="50" t="s">
        <v>3800</v>
      </c>
      <c r="F2099" s="50" t="s">
        <v>3801</v>
      </c>
      <c r="G2099" s="49">
        <v>5</v>
      </c>
      <c r="H2099" s="49" t="s">
        <v>134</v>
      </c>
      <c r="I2099" s="50">
        <v>2209815</v>
      </c>
      <c r="J2099" s="50">
        <v>43631</v>
      </c>
      <c r="K2099" s="51"/>
      <c r="L2099" s="109"/>
      <c r="M2099" s="22">
        <v>30291</v>
      </c>
      <c r="N2099" s="22"/>
      <c r="O2099" s="23">
        <v>0</v>
      </c>
      <c r="P2099" s="23">
        <v>1</v>
      </c>
      <c r="Q2099" s="19">
        <f t="shared" si="507"/>
        <v>0</v>
      </c>
      <c r="R2099" s="19">
        <f t="shared" si="508"/>
        <v>-30291</v>
      </c>
      <c r="S2099" s="5">
        <f t="shared" si="517"/>
        <v>0</v>
      </c>
      <c r="T2099" s="5">
        <f t="shared" si="518"/>
        <v>0</v>
      </c>
      <c r="U2099" s="5">
        <f t="shared" si="516"/>
        <v>0</v>
      </c>
      <c r="V2099" s="24">
        <v>0</v>
      </c>
      <c r="W2099" s="12">
        <f t="shared" si="520"/>
        <v>0</v>
      </c>
      <c r="X2099" s="12">
        <f t="shared" si="521"/>
        <v>-2646221.7599999998</v>
      </c>
      <c r="Y2099" s="12">
        <f t="shared" si="519"/>
        <v>-2646221.7599999998</v>
      </c>
      <c r="Z2099" s="52"/>
      <c r="AA2099" s="25">
        <f t="shared" si="509"/>
        <v>30291</v>
      </c>
      <c r="AB2099" s="25"/>
      <c r="AC2099" s="25"/>
      <c r="AD2099" s="25"/>
      <c r="AE2099" s="24">
        <v>1</v>
      </c>
      <c r="AF2099" s="24"/>
      <c r="AG2099" s="109"/>
      <c r="AH2099" s="22" t="s">
        <v>53</v>
      </c>
      <c r="AI2099" s="26"/>
      <c r="AJ2099" s="22" t="s">
        <v>2999</v>
      </c>
    </row>
    <row r="2100" spans="1:36" x14ac:dyDescent="0.2">
      <c r="A2100" s="5">
        <v>2108</v>
      </c>
      <c r="B2100" s="46">
        <v>331000039645</v>
      </c>
      <c r="C2100" s="47">
        <v>840740000029</v>
      </c>
      <c r="D2100" s="52" t="s">
        <v>3799</v>
      </c>
      <c r="E2100" s="50" t="s">
        <v>3800</v>
      </c>
      <c r="F2100" s="50" t="s">
        <v>3801</v>
      </c>
      <c r="G2100" s="49">
        <v>5</v>
      </c>
      <c r="H2100" s="49" t="s">
        <v>134</v>
      </c>
      <c r="I2100" s="50" t="s">
        <v>3802</v>
      </c>
      <c r="J2100" s="50"/>
      <c r="K2100" s="51"/>
      <c r="L2100" s="109"/>
      <c r="M2100" s="22">
        <v>2665</v>
      </c>
      <c r="N2100" s="22"/>
      <c r="O2100" s="23">
        <v>1</v>
      </c>
      <c r="P2100" s="23">
        <v>1</v>
      </c>
      <c r="Q2100" s="19">
        <f t="shared" si="507"/>
        <v>-2665</v>
      </c>
      <c r="R2100" s="19">
        <f t="shared" si="508"/>
        <v>-2665</v>
      </c>
      <c r="S2100" s="5">
        <f t="shared" si="517"/>
        <v>0</v>
      </c>
      <c r="T2100" s="5">
        <f t="shared" si="518"/>
        <v>0</v>
      </c>
      <c r="U2100" s="5">
        <f t="shared" si="516"/>
        <v>0</v>
      </c>
      <c r="V2100" s="24">
        <v>0</v>
      </c>
      <c r="W2100" s="12">
        <f t="shared" si="520"/>
        <v>-160726.15</v>
      </c>
      <c r="X2100" s="12">
        <f t="shared" si="521"/>
        <v>-232814.4</v>
      </c>
      <c r="Y2100" s="12">
        <f t="shared" si="519"/>
        <v>-393540.55</v>
      </c>
      <c r="Z2100" s="52"/>
      <c r="AA2100" s="25">
        <f t="shared" si="509"/>
        <v>0</v>
      </c>
      <c r="AB2100" s="25"/>
      <c r="AC2100" s="25"/>
      <c r="AD2100" s="25"/>
      <c r="AE2100" s="24">
        <v>1</v>
      </c>
      <c r="AF2100" s="24"/>
      <c r="AG2100" s="109"/>
      <c r="AH2100" s="22" t="s">
        <v>53</v>
      </c>
      <c r="AI2100" s="26"/>
      <c r="AJ2100" s="22" t="s">
        <v>2999</v>
      </c>
    </row>
    <row r="2101" spans="1:36" x14ac:dyDescent="0.2">
      <c r="A2101" s="5">
        <v>2109</v>
      </c>
      <c r="B2101" s="46">
        <v>331000049598</v>
      </c>
      <c r="C2101" s="47">
        <v>10640001576</v>
      </c>
      <c r="D2101" s="52" t="s">
        <v>3803</v>
      </c>
      <c r="E2101" s="50" t="s">
        <v>3804</v>
      </c>
      <c r="F2101" s="50" t="s">
        <v>2659</v>
      </c>
      <c r="G2101" s="49">
        <v>82</v>
      </c>
      <c r="H2101" s="49"/>
      <c r="I2101" s="50">
        <v>2452565</v>
      </c>
      <c r="J2101" s="50">
        <v>58173815</v>
      </c>
      <c r="K2101" s="51"/>
      <c r="L2101" s="109"/>
      <c r="M2101" s="22">
        <v>22943</v>
      </c>
      <c r="N2101" s="22"/>
      <c r="O2101" s="23">
        <v>1</v>
      </c>
      <c r="P2101" s="23">
        <v>1</v>
      </c>
      <c r="Q2101" s="19">
        <f t="shared" si="507"/>
        <v>-22943</v>
      </c>
      <c r="R2101" s="19">
        <f t="shared" si="508"/>
        <v>-22943</v>
      </c>
      <c r="S2101" s="5">
        <f t="shared" si="517"/>
        <v>0</v>
      </c>
      <c r="T2101" s="5">
        <f t="shared" si="518"/>
        <v>0</v>
      </c>
      <c r="U2101" s="5">
        <f t="shared" si="516"/>
        <v>0</v>
      </c>
      <c r="V2101" s="24">
        <v>0</v>
      </c>
      <c r="W2101" s="12">
        <f t="shared" si="520"/>
        <v>-1383692.33</v>
      </c>
      <c r="X2101" s="12">
        <f t="shared" si="521"/>
        <v>-2004300.48</v>
      </c>
      <c r="Y2101" s="12">
        <f t="shared" si="519"/>
        <v>-3387992.81</v>
      </c>
      <c r="Z2101" s="52"/>
      <c r="AA2101" s="25">
        <f t="shared" si="509"/>
        <v>0</v>
      </c>
      <c r="AB2101" s="25"/>
      <c r="AC2101" s="25"/>
      <c r="AD2101" s="25"/>
      <c r="AE2101" s="24">
        <v>1</v>
      </c>
      <c r="AF2101" s="24"/>
      <c r="AG2101" s="109"/>
      <c r="AH2101" s="22" t="s">
        <v>53</v>
      </c>
      <c r="AI2101" s="26"/>
      <c r="AJ2101" s="22" t="s">
        <v>2999</v>
      </c>
    </row>
    <row r="2102" spans="1:36" x14ac:dyDescent="0.2">
      <c r="A2102" s="5">
        <v>2110</v>
      </c>
      <c r="B2102" s="46">
        <v>330100228104</v>
      </c>
      <c r="C2102" s="47">
        <v>60140014083</v>
      </c>
      <c r="D2102" s="52" t="s">
        <v>3805</v>
      </c>
      <c r="E2102" s="50" t="s">
        <v>3806</v>
      </c>
      <c r="F2102" s="50" t="s">
        <v>3807</v>
      </c>
      <c r="G2102" s="49" t="s">
        <v>49</v>
      </c>
      <c r="H2102" s="49"/>
      <c r="I2102" s="50">
        <v>90400312</v>
      </c>
      <c r="J2102" s="50">
        <v>89568</v>
      </c>
      <c r="K2102" s="51"/>
      <c r="L2102" s="109"/>
      <c r="M2102" s="22">
        <v>12640</v>
      </c>
      <c r="N2102" s="22"/>
      <c r="O2102" s="23">
        <v>1</v>
      </c>
      <c r="P2102" s="23">
        <v>1</v>
      </c>
      <c r="Q2102" s="19">
        <f t="shared" si="507"/>
        <v>-12640</v>
      </c>
      <c r="R2102" s="19">
        <f t="shared" si="508"/>
        <v>-12640</v>
      </c>
      <c r="S2102" s="5">
        <f t="shared" si="517"/>
        <v>0</v>
      </c>
      <c r="T2102" s="5">
        <f t="shared" si="518"/>
        <v>0</v>
      </c>
      <c r="U2102" s="5">
        <f t="shared" si="516"/>
        <v>0</v>
      </c>
      <c r="V2102" s="24">
        <v>0</v>
      </c>
      <c r="W2102" s="12">
        <f t="shared" si="520"/>
        <v>-762318.4</v>
      </c>
      <c r="X2102" s="12">
        <f t="shared" si="521"/>
        <v>-1104230.3999999999</v>
      </c>
      <c r="Y2102" s="12">
        <f t="shared" si="519"/>
        <v>-1866548.7999999998</v>
      </c>
      <c r="Z2102" s="52"/>
      <c r="AA2102" s="25">
        <f t="shared" si="509"/>
        <v>0</v>
      </c>
      <c r="AB2102" s="25"/>
      <c r="AC2102" s="25"/>
      <c r="AD2102" s="25"/>
      <c r="AE2102" s="24">
        <v>1</v>
      </c>
      <c r="AF2102" s="24"/>
      <c r="AG2102" s="109"/>
      <c r="AH2102" s="22" t="s">
        <v>61</v>
      </c>
      <c r="AI2102" s="26"/>
      <c r="AJ2102" s="22" t="s">
        <v>6703</v>
      </c>
    </row>
    <row r="2103" spans="1:36" x14ac:dyDescent="0.2">
      <c r="A2103" s="5">
        <v>2111</v>
      </c>
      <c r="B2103" s="46">
        <v>330100228104</v>
      </c>
      <c r="C2103" s="47">
        <v>60140014083</v>
      </c>
      <c r="D2103" s="52" t="s">
        <v>3808</v>
      </c>
      <c r="E2103" s="50" t="s">
        <v>3809</v>
      </c>
      <c r="F2103" s="50" t="s">
        <v>309</v>
      </c>
      <c r="G2103" s="49">
        <v>100</v>
      </c>
      <c r="H2103" s="49"/>
      <c r="I2103" s="50" t="s">
        <v>3810</v>
      </c>
      <c r="J2103" s="50">
        <v>40700</v>
      </c>
      <c r="K2103" s="51"/>
      <c r="L2103" s="109"/>
      <c r="M2103" s="22">
        <v>16791</v>
      </c>
      <c r="N2103" s="22"/>
      <c r="O2103" s="23">
        <v>1</v>
      </c>
      <c r="P2103" s="23">
        <v>1</v>
      </c>
      <c r="Q2103" s="19">
        <f t="shared" si="507"/>
        <v>-16791</v>
      </c>
      <c r="R2103" s="19">
        <f t="shared" si="508"/>
        <v>-16791</v>
      </c>
      <c r="S2103" s="5">
        <f t="shared" si="517"/>
        <v>0</v>
      </c>
      <c r="T2103" s="5">
        <f t="shared" si="518"/>
        <v>0</v>
      </c>
      <c r="U2103" s="5">
        <f t="shared" si="516"/>
        <v>0</v>
      </c>
      <c r="V2103" s="24">
        <v>0</v>
      </c>
      <c r="W2103" s="12">
        <f t="shared" si="520"/>
        <v>-1012665.2100000001</v>
      </c>
      <c r="X2103" s="12">
        <f t="shared" si="521"/>
        <v>-1466861.76</v>
      </c>
      <c r="Y2103" s="12">
        <f t="shared" si="519"/>
        <v>-2479526.9700000002</v>
      </c>
      <c r="Z2103" s="52"/>
      <c r="AA2103" s="25">
        <f t="shared" si="509"/>
        <v>0</v>
      </c>
      <c r="AB2103" s="25"/>
      <c r="AC2103" s="25"/>
      <c r="AD2103" s="25"/>
      <c r="AE2103" s="24">
        <v>1</v>
      </c>
      <c r="AF2103" s="24"/>
      <c r="AG2103" s="109"/>
      <c r="AH2103" s="22" t="s">
        <v>61</v>
      </c>
      <c r="AI2103" s="26"/>
      <c r="AJ2103" s="22" t="s">
        <v>2999</v>
      </c>
    </row>
    <row r="2104" spans="1:36" x14ac:dyDescent="0.2">
      <c r="A2104" s="5">
        <v>2112</v>
      </c>
      <c r="B2104" s="46">
        <v>330100228104</v>
      </c>
      <c r="C2104" s="47">
        <v>60140014083</v>
      </c>
      <c r="D2104" s="52" t="s">
        <v>3811</v>
      </c>
      <c r="E2104" s="50" t="s">
        <v>3812</v>
      </c>
      <c r="F2104" s="50" t="s">
        <v>3813</v>
      </c>
      <c r="G2104" s="49" t="s">
        <v>3814</v>
      </c>
      <c r="H2104" s="49"/>
      <c r="I2104" s="50">
        <v>16435</v>
      </c>
      <c r="J2104" s="50">
        <v>57906203</v>
      </c>
      <c r="K2104" s="51"/>
      <c r="L2104" s="109"/>
      <c r="M2104" s="22">
        <v>6447</v>
      </c>
      <c r="N2104" s="22"/>
      <c r="O2104" s="23">
        <v>1</v>
      </c>
      <c r="P2104" s="23">
        <v>1</v>
      </c>
      <c r="Q2104" s="19">
        <f t="shared" si="507"/>
        <v>-6447</v>
      </c>
      <c r="R2104" s="19">
        <f t="shared" si="508"/>
        <v>-6447</v>
      </c>
      <c r="S2104" s="5">
        <f t="shared" si="517"/>
        <v>0</v>
      </c>
      <c r="T2104" s="5">
        <f t="shared" si="518"/>
        <v>0</v>
      </c>
      <c r="U2104" s="5">
        <f t="shared" si="516"/>
        <v>0</v>
      </c>
      <c r="V2104" s="24">
        <v>0</v>
      </c>
      <c r="W2104" s="12">
        <f t="shared" si="520"/>
        <v>-388818.57</v>
      </c>
      <c r="X2104" s="12">
        <f t="shared" si="521"/>
        <v>-563209.92000000004</v>
      </c>
      <c r="Y2104" s="12">
        <f t="shared" si="519"/>
        <v>-952028.49</v>
      </c>
      <c r="Z2104" s="52"/>
      <c r="AA2104" s="25">
        <f t="shared" si="509"/>
        <v>0</v>
      </c>
      <c r="AB2104" s="25"/>
      <c r="AC2104" s="25"/>
      <c r="AD2104" s="25"/>
      <c r="AE2104" s="24">
        <v>1</v>
      </c>
      <c r="AF2104" s="24"/>
      <c r="AG2104" s="109"/>
      <c r="AH2104" s="22" t="s">
        <v>61</v>
      </c>
      <c r="AI2104" s="26"/>
      <c r="AJ2104" s="22" t="s">
        <v>6703</v>
      </c>
    </row>
    <row r="2105" spans="1:36" x14ac:dyDescent="0.2">
      <c r="A2105" s="5">
        <v>2113</v>
      </c>
      <c r="B2105" s="59">
        <v>330100233848</v>
      </c>
      <c r="C2105" s="82">
        <v>991140001068</v>
      </c>
      <c r="D2105" s="52" t="s">
        <v>3815</v>
      </c>
      <c r="E2105" s="52" t="s">
        <v>3816</v>
      </c>
      <c r="F2105" s="52" t="s">
        <v>3813</v>
      </c>
      <c r="G2105" s="58" t="s">
        <v>3817</v>
      </c>
      <c r="H2105" s="58"/>
      <c r="I2105" s="52">
        <v>20864</v>
      </c>
      <c r="J2105" s="52">
        <v>57906202</v>
      </c>
      <c r="K2105" s="51"/>
      <c r="L2105" s="96"/>
      <c r="M2105" s="22">
        <v>15959</v>
      </c>
      <c r="N2105" s="22"/>
      <c r="O2105" s="23">
        <v>1</v>
      </c>
      <c r="P2105" s="23">
        <v>1</v>
      </c>
      <c r="Q2105" s="19">
        <f t="shared" si="507"/>
        <v>-15959</v>
      </c>
      <c r="R2105" s="19">
        <f t="shared" si="508"/>
        <v>-15959</v>
      </c>
      <c r="S2105" s="5">
        <f t="shared" si="517"/>
        <v>0</v>
      </c>
      <c r="T2105" s="5">
        <f t="shared" si="518"/>
        <v>0</v>
      </c>
      <c r="U2105" s="5">
        <f t="shared" si="516"/>
        <v>0</v>
      </c>
      <c r="V2105" s="24">
        <v>0</v>
      </c>
      <c r="W2105" s="12">
        <f t="shared" si="520"/>
        <v>-962487.29</v>
      </c>
      <c r="X2105" s="12">
        <f t="shared" si="521"/>
        <v>-1394178.24</v>
      </c>
      <c r="Y2105" s="12">
        <f t="shared" si="519"/>
        <v>-2356665.5300000003</v>
      </c>
      <c r="Z2105" s="52"/>
      <c r="AA2105" s="25">
        <f t="shared" si="509"/>
        <v>0</v>
      </c>
      <c r="AB2105" s="25"/>
      <c r="AC2105" s="25"/>
      <c r="AD2105" s="25"/>
      <c r="AE2105" s="24">
        <v>1</v>
      </c>
      <c r="AF2105" s="24"/>
      <c r="AG2105" s="96"/>
      <c r="AH2105" s="22" t="s">
        <v>61</v>
      </c>
      <c r="AI2105" s="26"/>
      <c r="AJ2105" s="22" t="s">
        <v>6703</v>
      </c>
    </row>
    <row r="2106" spans="1:36" x14ac:dyDescent="0.2">
      <c r="A2106" s="5">
        <v>2114</v>
      </c>
      <c r="B2106" s="46">
        <v>330100222666</v>
      </c>
      <c r="C2106" s="47">
        <v>41040004795</v>
      </c>
      <c r="D2106" s="52" t="s">
        <v>3818</v>
      </c>
      <c r="E2106" s="50" t="s">
        <v>3819</v>
      </c>
      <c r="F2106" s="50" t="s">
        <v>3820</v>
      </c>
      <c r="G2106" s="49" t="s">
        <v>1119</v>
      </c>
      <c r="H2106" s="49"/>
      <c r="I2106" s="50">
        <v>16065821</v>
      </c>
      <c r="J2106" s="50">
        <v>3457345</v>
      </c>
      <c r="K2106" s="51"/>
      <c r="L2106" s="109"/>
      <c r="M2106" s="22">
        <v>1867</v>
      </c>
      <c r="N2106" s="22"/>
      <c r="O2106" s="23">
        <v>1</v>
      </c>
      <c r="P2106" s="23">
        <v>1</v>
      </c>
      <c r="Q2106" s="19">
        <f t="shared" si="507"/>
        <v>-1867</v>
      </c>
      <c r="R2106" s="19">
        <f t="shared" si="508"/>
        <v>-1867</v>
      </c>
      <c r="S2106" s="5">
        <f t="shared" si="517"/>
        <v>0</v>
      </c>
      <c r="T2106" s="5">
        <f t="shared" si="518"/>
        <v>0</v>
      </c>
      <c r="U2106" s="5">
        <f t="shared" si="516"/>
        <v>0</v>
      </c>
      <c r="V2106" s="24">
        <v>0</v>
      </c>
      <c r="W2106" s="12">
        <f t="shared" si="520"/>
        <v>-112598.77</v>
      </c>
      <c r="X2106" s="12">
        <f t="shared" si="521"/>
        <v>-163101.12</v>
      </c>
      <c r="Y2106" s="12">
        <f t="shared" si="519"/>
        <v>-275699.89</v>
      </c>
      <c r="Z2106" s="52"/>
      <c r="AA2106" s="25">
        <f t="shared" si="509"/>
        <v>0</v>
      </c>
      <c r="AB2106" s="25"/>
      <c r="AC2106" s="25"/>
      <c r="AD2106" s="25"/>
      <c r="AE2106" s="24">
        <v>1</v>
      </c>
      <c r="AF2106" s="24"/>
      <c r="AG2106" s="109"/>
      <c r="AH2106" s="22" t="s">
        <v>61</v>
      </c>
      <c r="AI2106" s="26"/>
      <c r="AJ2106" s="22" t="s">
        <v>6703</v>
      </c>
    </row>
    <row r="2107" spans="1:36" x14ac:dyDescent="0.2">
      <c r="A2107" s="5">
        <v>2115</v>
      </c>
      <c r="B2107" s="46">
        <v>330100222666</v>
      </c>
      <c r="C2107" s="47">
        <v>41040004795</v>
      </c>
      <c r="D2107" s="52" t="s">
        <v>3818</v>
      </c>
      <c r="E2107" s="50" t="s">
        <v>3819</v>
      </c>
      <c r="F2107" s="50" t="s">
        <v>3820</v>
      </c>
      <c r="G2107" s="49" t="s">
        <v>1119</v>
      </c>
      <c r="H2107" s="49"/>
      <c r="I2107" s="50">
        <v>1540346</v>
      </c>
      <c r="J2107" s="50">
        <v>58175733</v>
      </c>
      <c r="K2107" s="51"/>
      <c r="L2107" s="109"/>
      <c r="M2107" s="22">
        <v>3175</v>
      </c>
      <c r="N2107" s="22"/>
      <c r="O2107" s="23">
        <v>1</v>
      </c>
      <c r="P2107" s="23">
        <v>1</v>
      </c>
      <c r="Q2107" s="19">
        <f t="shared" si="507"/>
        <v>-3175</v>
      </c>
      <c r="R2107" s="19">
        <f t="shared" si="508"/>
        <v>-3175</v>
      </c>
      <c r="S2107" s="5">
        <f t="shared" si="517"/>
        <v>0</v>
      </c>
      <c r="T2107" s="5">
        <f t="shared" si="518"/>
        <v>0</v>
      </c>
      <c r="U2107" s="5">
        <f t="shared" si="516"/>
        <v>0</v>
      </c>
      <c r="V2107" s="24">
        <v>0</v>
      </c>
      <c r="W2107" s="12">
        <f t="shared" si="520"/>
        <v>-191484.25</v>
      </c>
      <c r="X2107" s="12">
        <f t="shared" si="521"/>
        <v>-277368</v>
      </c>
      <c r="Y2107" s="12">
        <f t="shared" si="519"/>
        <v>-468852.25</v>
      </c>
      <c r="Z2107" s="52"/>
      <c r="AA2107" s="25">
        <f t="shared" si="509"/>
        <v>0</v>
      </c>
      <c r="AB2107" s="25"/>
      <c r="AC2107" s="25"/>
      <c r="AD2107" s="25"/>
      <c r="AE2107" s="24">
        <v>1</v>
      </c>
      <c r="AF2107" s="24"/>
      <c r="AG2107" s="109"/>
      <c r="AH2107" s="22" t="s">
        <v>61</v>
      </c>
      <c r="AI2107" s="26"/>
      <c r="AJ2107" s="22" t="s">
        <v>6703</v>
      </c>
    </row>
    <row r="2108" spans="1:36" x14ac:dyDescent="0.2">
      <c r="A2108" s="5">
        <v>2116</v>
      </c>
      <c r="B2108" s="46">
        <v>330100222666</v>
      </c>
      <c r="C2108" s="47">
        <v>41040004795</v>
      </c>
      <c r="D2108" s="52" t="s">
        <v>3818</v>
      </c>
      <c r="E2108" s="50" t="s">
        <v>3819</v>
      </c>
      <c r="F2108" s="50" t="s">
        <v>3820</v>
      </c>
      <c r="G2108" s="49" t="s">
        <v>1119</v>
      </c>
      <c r="H2108" s="49"/>
      <c r="I2108" s="46">
        <v>16065821</v>
      </c>
      <c r="J2108" s="50">
        <v>757</v>
      </c>
      <c r="K2108" s="51"/>
      <c r="L2108" s="109"/>
      <c r="M2108" s="22">
        <v>137</v>
      </c>
      <c r="N2108" s="22"/>
      <c r="O2108" s="23">
        <v>1</v>
      </c>
      <c r="P2108" s="23">
        <v>1</v>
      </c>
      <c r="Q2108" s="19">
        <f t="shared" si="507"/>
        <v>-137</v>
      </c>
      <c r="R2108" s="19">
        <f t="shared" si="508"/>
        <v>-137</v>
      </c>
      <c r="S2108" s="5">
        <f t="shared" si="517"/>
        <v>0</v>
      </c>
      <c r="T2108" s="5">
        <f t="shared" si="518"/>
        <v>0</v>
      </c>
      <c r="U2108" s="5">
        <f t="shared" si="516"/>
        <v>0</v>
      </c>
      <c r="V2108" s="24">
        <v>0</v>
      </c>
      <c r="W2108" s="12">
        <f t="shared" si="520"/>
        <v>-8262.4700000000012</v>
      </c>
      <c r="X2108" s="12">
        <f t="shared" si="521"/>
        <v>-11968.32</v>
      </c>
      <c r="Y2108" s="12">
        <f t="shared" si="519"/>
        <v>-20230.79</v>
      </c>
      <c r="Z2108" s="52"/>
      <c r="AA2108" s="25">
        <f t="shared" si="509"/>
        <v>0</v>
      </c>
      <c r="AB2108" s="25"/>
      <c r="AC2108" s="25"/>
      <c r="AD2108" s="25"/>
      <c r="AE2108" s="24">
        <v>1</v>
      </c>
      <c r="AF2108" s="24"/>
      <c r="AG2108" s="109"/>
      <c r="AH2108" s="22" t="s">
        <v>61</v>
      </c>
      <c r="AI2108" s="26"/>
      <c r="AJ2108" s="22" t="s">
        <v>6703</v>
      </c>
    </row>
    <row r="2109" spans="1:36" x14ac:dyDescent="0.2">
      <c r="A2109" s="5">
        <v>2117</v>
      </c>
      <c r="B2109" s="46">
        <v>330100221019</v>
      </c>
      <c r="C2109" s="47"/>
      <c r="D2109" s="52" t="s">
        <v>3821</v>
      </c>
      <c r="E2109" s="50" t="s">
        <v>3822</v>
      </c>
      <c r="F2109" s="50"/>
      <c r="G2109" s="49"/>
      <c r="H2109" s="49"/>
      <c r="I2109" s="19">
        <v>0</v>
      </c>
      <c r="J2109" s="50"/>
      <c r="K2109" s="51"/>
      <c r="L2109" s="109"/>
      <c r="M2109" s="22">
        <v>0</v>
      </c>
      <c r="N2109" s="22"/>
      <c r="O2109" s="23">
        <v>1</v>
      </c>
      <c r="P2109" s="23">
        <v>1</v>
      </c>
      <c r="Q2109" s="19">
        <f t="shared" si="507"/>
        <v>0</v>
      </c>
      <c r="R2109" s="19">
        <f t="shared" si="508"/>
        <v>0</v>
      </c>
      <c r="S2109" s="5">
        <f t="shared" si="517"/>
        <v>0</v>
      </c>
      <c r="T2109" s="5">
        <f t="shared" si="518"/>
        <v>0</v>
      </c>
      <c r="U2109" s="5">
        <f t="shared" si="516"/>
        <v>0</v>
      </c>
      <c r="V2109" s="24">
        <v>0</v>
      </c>
      <c r="W2109" s="12">
        <f t="shared" si="520"/>
        <v>0</v>
      </c>
      <c r="X2109" s="12">
        <f t="shared" si="521"/>
        <v>0</v>
      </c>
      <c r="Y2109" s="12">
        <f t="shared" si="519"/>
        <v>0</v>
      </c>
      <c r="Z2109" s="52"/>
      <c r="AA2109" s="25">
        <f t="shared" si="509"/>
        <v>0</v>
      </c>
      <c r="AB2109" s="25"/>
      <c r="AC2109" s="25"/>
      <c r="AD2109" s="25"/>
      <c r="AE2109" s="24"/>
      <c r="AF2109" s="24"/>
      <c r="AG2109" s="109"/>
      <c r="AH2109" s="22" t="s">
        <v>61</v>
      </c>
      <c r="AI2109" s="26"/>
      <c r="AJ2109" s="22" t="s">
        <v>6703</v>
      </c>
    </row>
    <row r="2110" spans="1:36" x14ac:dyDescent="0.2">
      <c r="A2110" s="5">
        <v>2118</v>
      </c>
      <c r="B2110" s="46">
        <v>331000037022</v>
      </c>
      <c r="C2110" s="47">
        <v>931240010000</v>
      </c>
      <c r="D2110" s="52" t="s">
        <v>3823</v>
      </c>
      <c r="E2110" s="50" t="s">
        <v>3824</v>
      </c>
      <c r="F2110" s="50"/>
      <c r="G2110" s="49"/>
      <c r="H2110" s="49"/>
      <c r="I2110" s="50">
        <v>32161659</v>
      </c>
      <c r="J2110" s="50">
        <v>58172962</v>
      </c>
      <c r="K2110" s="51"/>
      <c r="L2110" s="109"/>
      <c r="M2110" s="22">
        <v>35</v>
      </c>
      <c r="N2110" s="22"/>
      <c r="O2110" s="23">
        <v>1</v>
      </c>
      <c r="P2110" s="23">
        <v>1</v>
      </c>
      <c r="Q2110" s="19">
        <f t="shared" si="507"/>
        <v>-35</v>
      </c>
      <c r="R2110" s="19">
        <f t="shared" si="508"/>
        <v>-35</v>
      </c>
      <c r="S2110" s="5">
        <f t="shared" si="517"/>
        <v>0</v>
      </c>
      <c r="T2110" s="5">
        <f t="shared" si="518"/>
        <v>0</v>
      </c>
      <c r="U2110" s="5">
        <f t="shared" si="516"/>
        <v>0</v>
      </c>
      <c r="V2110" s="24">
        <v>0</v>
      </c>
      <c r="W2110" s="12">
        <f t="shared" si="520"/>
        <v>-2110.85</v>
      </c>
      <c r="X2110" s="12">
        <f t="shared" si="521"/>
        <v>-3057.6</v>
      </c>
      <c r="Y2110" s="12">
        <f t="shared" si="519"/>
        <v>-5168.45</v>
      </c>
      <c r="Z2110" s="52"/>
      <c r="AA2110" s="25">
        <f t="shared" si="509"/>
        <v>0</v>
      </c>
      <c r="AB2110" s="25"/>
      <c r="AC2110" s="25"/>
      <c r="AD2110" s="25"/>
      <c r="AE2110" s="24"/>
      <c r="AF2110" s="24"/>
      <c r="AG2110" s="109"/>
      <c r="AH2110" s="22" t="s">
        <v>61</v>
      </c>
      <c r="AI2110" s="26"/>
      <c r="AJ2110" s="22" t="s">
        <v>34</v>
      </c>
    </row>
    <row r="2111" spans="1:36" x14ac:dyDescent="0.2">
      <c r="A2111" s="5">
        <v>2119</v>
      </c>
      <c r="B2111" s="46">
        <v>331000039546</v>
      </c>
      <c r="C2111" s="47">
        <v>990140001124</v>
      </c>
      <c r="D2111" s="52" t="s">
        <v>3825</v>
      </c>
      <c r="E2111" s="50" t="s">
        <v>3826</v>
      </c>
      <c r="F2111" s="50" t="s">
        <v>3827</v>
      </c>
      <c r="G2111" s="49" t="s">
        <v>49</v>
      </c>
      <c r="H2111" s="49"/>
      <c r="I2111" s="50">
        <v>13024368</v>
      </c>
      <c r="J2111" s="50">
        <v>58172221</v>
      </c>
      <c r="K2111" s="51"/>
      <c r="L2111" s="109"/>
      <c r="M2111" s="22">
        <v>729</v>
      </c>
      <c r="N2111" s="22"/>
      <c r="O2111" s="23">
        <v>1</v>
      </c>
      <c r="P2111" s="23">
        <v>1</v>
      </c>
      <c r="Q2111" s="19">
        <f t="shared" ref="Q2111:Q2172" si="522">(N2111-M2111)*O2111</f>
        <v>-729</v>
      </c>
      <c r="R2111" s="19">
        <f t="shared" ref="R2111:R2172" si="523">(N2111-M2111)*P2111</f>
        <v>-729</v>
      </c>
      <c r="S2111" s="5">
        <f t="shared" si="517"/>
        <v>0</v>
      </c>
      <c r="T2111" s="5">
        <f t="shared" si="518"/>
        <v>0</v>
      </c>
      <c r="U2111" s="5">
        <f t="shared" si="516"/>
        <v>0</v>
      </c>
      <c r="V2111" s="24">
        <v>0</v>
      </c>
      <c r="W2111" s="12">
        <f t="shared" si="520"/>
        <v>-43965.990000000005</v>
      </c>
      <c r="X2111" s="12">
        <f t="shared" si="521"/>
        <v>-63685.440000000002</v>
      </c>
      <c r="Y2111" s="12">
        <f t="shared" si="519"/>
        <v>-107651.43000000001</v>
      </c>
      <c r="Z2111" s="52"/>
      <c r="AA2111" s="25">
        <f t="shared" ref="AA2111:AA2172" si="524">Q2111-R2111</f>
        <v>0</v>
      </c>
      <c r="AB2111" s="25"/>
      <c r="AC2111" s="25"/>
      <c r="AD2111" s="25"/>
      <c r="AE2111" s="24">
        <v>1</v>
      </c>
      <c r="AF2111" s="24"/>
      <c r="AG2111" s="109"/>
      <c r="AH2111" s="22" t="s">
        <v>61</v>
      </c>
      <c r="AI2111" s="26"/>
      <c r="AJ2111" s="22" t="s">
        <v>6703</v>
      </c>
    </row>
    <row r="2112" spans="1:36" x14ac:dyDescent="0.2">
      <c r="A2112" s="5">
        <v>2120</v>
      </c>
      <c r="B2112" s="46">
        <v>330100228104</v>
      </c>
      <c r="C2112" s="47">
        <v>60140014083</v>
      </c>
      <c r="D2112" s="52" t="s">
        <v>3828</v>
      </c>
      <c r="E2112" s="50" t="s">
        <v>3829</v>
      </c>
      <c r="F2112" s="50" t="s">
        <v>3830</v>
      </c>
      <c r="G2112" s="49" t="s">
        <v>49</v>
      </c>
      <c r="H2112" s="49"/>
      <c r="I2112" s="50">
        <v>10002042</v>
      </c>
      <c r="J2112" s="50">
        <v>47143</v>
      </c>
      <c r="K2112" s="51"/>
      <c r="L2112" s="109"/>
      <c r="M2112" s="22">
        <v>20939</v>
      </c>
      <c r="N2112" s="22"/>
      <c r="O2112" s="23">
        <v>1</v>
      </c>
      <c r="P2112" s="23">
        <v>0</v>
      </c>
      <c r="Q2112" s="19">
        <f t="shared" si="522"/>
        <v>-20939</v>
      </c>
      <c r="R2112" s="19">
        <f t="shared" si="523"/>
        <v>0</v>
      </c>
      <c r="S2112" s="5">
        <f t="shared" si="517"/>
        <v>0</v>
      </c>
      <c r="T2112" s="5">
        <f t="shared" si="518"/>
        <v>0</v>
      </c>
      <c r="U2112" s="5">
        <f t="shared" si="516"/>
        <v>0</v>
      </c>
      <c r="V2112" s="24">
        <v>0</v>
      </c>
      <c r="W2112" s="12">
        <f t="shared" si="520"/>
        <v>-1262831.0900000001</v>
      </c>
      <c r="X2112" s="12">
        <f t="shared" si="521"/>
        <v>0</v>
      </c>
      <c r="Y2112" s="12">
        <f t="shared" si="519"/>
        <v>-1262831.0900000001</v>
      </c>
      <c r="Z2112" s="52"/>
      <c r="AA2112" s="25">
        <f t="shared" si="524"/>
        <v>-20939</v>
      </c>
      <c r="AB2112" s="25"/>
      <c r="AC2112" s="25"/>
      <c r="AD2112" s="25"/>
      <c r="AE2112" s="24">
        <v>1</v>
      </c>
      <c r="AF2112" s="24"/>
      <c r="AG2112" s="109"/>
      <c r="AH2112" s="22" t="s">
        <v>61</v>
      </c>
      <c r="AI2112" s="26"/>
      <c r="AJ2112" s="22" t="s">
        <v>34</v>
      </c>
    </row>
    <row r="2113" spans="1:36" x14ac:dyDescent="0.2">
      <c r="A2113" s="5">
        <v>2121</v>
      </c>
      <c r="B2113" s="46">
        <v>331000006231</v>
      </c>
      <c r="C2113" s="47">
        <v>100240003745</v>
      </c>
      <c r="D2113" s="52" t="s">
        <v>3831</v>
      </c>
      <c r="E2113" s="50" t="s">
        <v>3832</v>
      </c>
      <c r="F2113" s="50" t="s">
        <v>3489</v>
      </c>
      <c r="G2113" s="49" t="s">
        <v>49</v>
      </c>
      <c r="H2113" s="49"/>
      <c r="I2113" s="50">
        <v>807005435</v>
      </c>
      <c r="J2113" s="50">
        <v>38497</v>
      </c>
      <c r="K2113" s="51"/>
      <c r="L2113" s="109"/>
      <c r="M2113" s="22">
        <v>3137</v>
      </c>
      <c r="N2113" s="22"/>
      <c r="O2113" s="23">
        <v>1</v>
      </c>
      <c r="P2113" s="23">
        <v>1</v>
      </c>
      <c r="Q2113" s="19">
        <f t="shared" si="522"/>
        <v>-3137</v>
      </c>
      <c r="R2113" s="19">
        <f t="shared" si="523"/>
        <v>-3137</v>
      </c>
      <c r="S2113" s="5">
        <f t="shared" si="517"/>
        <v>0</v>
      </c>
      <c r="T2113" s="5">
        <f t="shared" si="518"/>
        <v>0</v>
      </c>
      <c r="U2113" s="5">
        <f t="shared" si="516"/>
        <v>0</v>
      </c>
      <c r="V2113" s="24">
        <v>0</v>
      </c>
      <c r="W2113" s="12">
        <f t="shared" si="520"/>
        <v>-189192.47</v>
      </c>
      <c r="X2113" s="12">
        <f t="shared" si="521"/>
        <v>-274048.32</v>
      </c>
      <c r="Y2113" s="12">
        <f t="shared" si="519"/>
        <v>-463240.79000000004</v>
      </c>
      <c r="Z2113" s="52"/>
      <c r="AA2113" s="25">
        <f t="shared" si="524"/>
        <v>0</v>
      </c>
      <c r="AB2113" s="218"/>
      <c r="AC2113" s="25"/>
      <c r="AD2113" s="25"/>
      <c r="AE2113" s="24">
        <v>1</v>
      </c>
      <c r="AF2113" s="24"/>
      <c r="AG2113" s="109"/>
      <c r="AH2113" s="22" t="s">
        <v>61</v>
      </c>
      <c r="AI2113" s="26"/>
      <c r="AJ2113" s="22" t="s">
        <v>34</v>
      </c>
    </row>
    <row r="2114" spans="1:36" x14ac:dyDescent="0.2">
      <c r="A2114" s="5">
        <v>2122</v>
      </c>
      <c r="B2114" s="46">
        <v>331000006231</v>
      </c>
      <c r="C2114" s="47">
        <v>100240003745</v>
      </c>
      <c r="D2114" s="52" t="s">
        <v>3831</v>
      </c>
      <c r="E2114" s="50" t="s">
        <v>3832</v>
      </c>
      <c r="F2114" s="50" t="s">
        <v>3489</v>
      </c>
      <c r="G2114" s="49" t="s">
        <v>49</v>
      </c>
      <c r="H2114" s="49"/>
      <c r="I2114" s="50">
        <v>804002299</v>
      </c>
      <c r="J2114" s="50">
        <v>316296</v>
      </c>
      <c r="K2114" s="51"/>
      <c r="L2114" s="109"/>
      <c r="M2114" s="22">
        <v>2120</v>
      </c>
      <c r="N2114" s="22"/>
      <c r="O2114" s="23">
        <v>1</v>
      </c>
      <c r="P2114" s="23">
        <v>1</v>
      </c>
      <c r="Q2114" s="19">
        <f t="shared" si="522"/>
        <v>-2120</v>
      </c>
      <c r="R2114" s="19">
        <f t="shared" si="523"/>
        <v>-2120</v>
      </c>
      <c r="S2114" s="5">
        <f t="shared" si="517"/>
        <v>0</v>
      </c>
      <c r="T2114" s="5">
        <f t="shared" si="518"/>
        <v>0</v>
      </c>
      <c r="U2114" s="5">
        <f t="shared" si="516"/>
        <v>0</v>
      </c>
      <c r="V2114" s="24">
        <v>0</v>
      </c>
      <c r="W2114" s="12">
        <f t="shared" si="520"/>
        <v>-127857.20000000001</v>
      </c>
      <c r="X2114" s="12">
        <f t="shared" si="521"/>
        <v>-185203.20000000001</v>
      </c>
      <c r="Y2114" s="12">
        <f t="shared" si="519"/>
        <v>-313060.40000000002</v>
      </c>
      <c r="Z2114" s="52"/>
      <c r="AA2114" s="25">
        <f t="shared" si="524"/>
        <v>0</v>
      </c>
      <c r="AB2114" s="25"/>
      <c r="AC2114" s="25"/>
      <c r="AD2114" s="25"/>
      <c r="AE2114" s="24">
        <v>1</v>
      </c>
      <c r="AF2114" s="24"/>
      <c r="AG2114" s="109"/>
      <c r="AH2114" s="22" t="s">
        <v>61</v>
      </c>
      <c r="AI2114" s="26"/>
      <c r="AJ2114" s="22" t="s">
        <v>34</v>
      </c>
    </row>
    <row r="2115" spans="1:36" x14ac:dyDescent="0.2">
      <c r="A2115" s="5">
        <v>2123</v>
      </c>
      <c r="B2115" s="46">
        <v>331000020688</v>
      </c>
      <c r="C2115" s="47">
        <v>110840015079</v>
      </c>
      <c r="D2115" s="52" t="s">
        <v>3833</v>
      </c>
      <c r="E2115" s="50" t="s">
        <v>3834</v>
      </c>
      <c r="F2115" s="50" t="s">
        <v>3787</v>
      </c>
      <c r="G2115" s="49" t="s">
        <v>49</v>
      </c>
      <c r="H2115" s="49"/>
      <c r="I2115" s="50" t="s">
        <v>3835</v>
      </c>
      <c r="J2115" s="50">
        <v>123024</v>
      </c>
      <c r="K2115" s="51"/>
      <c r="L2115" s="109"/>
      <c r="M2115" s="22">
        <v>11419</v>
      </c>
      <c r="N2115" s="22"/>
      <c r="O2115" s="23">
        <v>1</v>
      </c>
      <c r="P2115" s="23">
        <v>1</v>
      </c>
      <c r="Q2115" s="19">
        <f t="shared" si="522"/>
        <v>-11419</v>
      </c>
      <c r="R2115" s="19">
        <f t="shared" si="523"/>
        <v>-11419</v>
      </c>
      <c r="S2115" s="5">
        <f t="shared" si="517"/>
        <v>0</v>
      </c>
      <c r="T2115" s="5">
        <f t="shared" si="518"/>
        <v>0</v>
      </c>
      <c r="U2115" s="5">
        <f t="shared" si="516"/>
        <v>0</v>
      </c>
      <c r="V2115" s="24">
        <v>0</v>
      </c>
      <c r="W2115" s="12">
        <f t="shared" si="520"/>
        <v>-688679.89</v>
      </c>
      <c r="X2115" s="12">
        <f t="shared" si="521"/>
        <v>-997563.84</v>
      </c>
      <c r="Y2115" s="12">
        <f t="shared" si="519"/>
        <v>-1686243.73</v>
      </c>
      <c r="Z2115" s="52"/>
      <c r="AA2115" s="25">
        <f t="shared" si="524"/>
        <v>0</v>
      </c>
      <c r="AB2115" s="25"/>
      <c r="AC2115" s="25"/>
      <c r="AD2115" s="25"/>
      <c r="AE2115" s="24">
        <v>1</v>
      </c>
      <c r="AF2115" s="24"/>
      <c r="AG2115" s="109"/>
      <c r="AH2115" s="22" t="s">
        <v>61</v>
      </c>
      <c r="AI2115" s="26"/>
      <c r="AJ2115" s="22" t="s">
        <v>6703</v>
      </c>
    </row>
    <row r="2116" spans="1:36" x14ac:dyDescent="0.2">
      <c r="A2116" s="5">
        <v>2124</v>
      </c>
      <c r="B2116" s="46">
        <v>331000043313</v>
      </c>
      <c r="C2116" s="47">
        <v>130740024791</v>
      </c>
      <c r="D2116" s="52" t="s">
        <v>3836</v>
      </c>
      <c r="E2116" s="50" t="s">
        <v>3829</v>
      </c>
      <c r="F2116" s="50" t="s">
        <v>3489</v>
      </c>
      <c r="G2116" s="49" t="s">
        <v>49</v>
      </c>
      <c r="H2116" s="49"/>
      <c r="I2116" s="50">
        <v>12014466</v>
      </c>
      <c r="J2116" s="50">
        <v>57914645</v>
      </c>
      <c r="K2116" s="51"/>
      <c r="L2116" s="109"/>
      <c r="M2116" s="22">
        <v>3310</v>
      </c>
      <c r="N2116" s="22"/>
      <c r="O2116" s="23">
        <v>1</v>
      </c>
      <c r="P2116" s="23">
        <v>1</v>
      </c>
      <c r="Q2116" s="19">
        <f t="shared" si="522"/>
        <v>-3310</v>
      </c>
      <c r="R2116" s="19">
        <f t="shared" si="523"/>
        <v>-3310</v>
      </c>
      <c r="S2116" s="5">
        <f t="shared" si="517"/>
        <v>0</v>
      </c>
      <c r="T2116" s="5">
        <f t="shared" si="518"/>
        <v>0</v>
      </c>
      <c r="U2116" s="5">
        <f t="shared" si="516"/>
        <v>0</v>
      </c>
      <c r="V2116" s="24">
        <v>0</v>
      </c>
      <c r="W2116" s="12">
        <f t="shared" si="520"/>
        <v>-199626.1</v>
      </c>
      <c r="X2116" s="12">
        <f t="shared" si="521"/>
        <v>-289161.59999999998</v>
      </c>
      <c r="Y2116" s="12">
        <f t="shared" si="519"/>
        <v>-488787.69999999995</v>
      </c>
      <c r="Z2116" s="52"/>
      <c r="AA2116" s="25">
        <f t="shared" si="524"/>
        <v>0</v>
      </c>
      <c r="AB2116" s="25"/>
      <c r="AC2116" s="25"/>
      <c r="AD2116" s="25"/>
      <c r="AE2116" s="24">
        <v>1</v>
      </c>
      <c r="AF2116" s="24"/>
      <c r="AG2116" s="109"/>
      <c r="AH2116" s="22" t="s">
        <v>61</v>
      </c>
      <c r="AI2116" s="26"/>
      <c r="AJ2116" s="22" t="s">
        <v>34</v>
      </c>
    </row>
    <row r="2117" spans="1:36" x14ac:dyDescent="0.2">
      <c r="A2117" s="5">
        <v>2125</v>
      </c>
      <c r="B2117" s="46">
        <v>331000043313</v>
      </c>
      <c r="C2117" s="47">
        <v>130740024791</v>
      </c>
      <c r="D2117" s="52" t="s">
        <v>3836</v>
      </c>
      <c r="E2117" s="50" t="s">
        <v>3829</v>
      </c>
      <c r="F2117" s="50" t="s">
        <v>3489</v>
      </c>
      <c r="G2117" s="49" t="s">
        <v>49</v>
      </c>
      <c r="H2117" s="49"/>
      <c r="I2117" s="50">
        <v>6021065</v>
      </c>
      <c r="J2117" s="50">
        <v>57905682</v>
      </c>
      <c r="K2117" s="51"/>
      <c r="L2117" s="109"/>
      <c r="M2117" s="22">
        <v>1160</v>
      </c>
      <c r="N2117" s="22"/>
      <c r="O2117" s="23">
        <v>1</v>
      </c>
      <c r="P2117" s="23">
        <v>1</v>
      </c>
      <c r="Q2117" s="19">
        <f t="shared" si="522"/>
        <v>-1160</v>
      </c>
      <c r="R2117" s="19">
        <f t="shared" si="523"/>
        <v>-1160</v>
      </c>
      <c r="S2117" s="5">
        <f t="shared" si="517"/>
        <v>0</v>
      </c>
      <c r="T2117" s="5">
        <f t="shared" si="518"/>
        <v>0</v>
      </c>
      <c r="U2117" s="5">
        <f t="shared" si="516"/>
        <v>0</v>
      </c>
      <c r="V2117" s="24">
        <v>0</v>
      </c>
      <c r="W2117" s="12">
        <f t="shared" si="520"/>
        <v>-69959.600000000006</v>
      </c>
      <c r="X2117" s="12">
        <f t="shared" si="521"/>
        <v>-101337.60000000001</v>
      </c>
      <c r="Y2117" s="12">
        <f t="shared" si="519"/>
        <v>-171297.2</v>
      </c>
      <c r="Z2117" s="52"/>
      <c r="AA2117" s="25">
        <f t="shared" si="524"/>
        <v>0</v>
      </c>
      <c r="AB2117" s="25"/>
      <c r="AC2117" s="25"/>
      <c r="AD2117" s="25"/>
      <c r="AE2117" s="24">
        <v>1</v>
      </c>
      <c r="AF2117" s="24"/>
      <c r="AG2117" s="109"/>
      <c r="AH2117" s="22" t="s">
        <v>61</v>
      </c>
      <c r="AI2117" s="26"/>
      <c r="AJ2117" s="22" t="s">
        <v>34</v>
      </c>
    </row>
    <row r="2118" spans="1:36" x14ac:dyDescent="0.2">
      <c r="A2118" s="5">
        <v>2126</v>
      </c>
      <c r="B2118" s="46">
        <v>331000039546</v>
      </c>
      <c r="C2118" s="47">
        <v>990140001124</v>
      </c>
      <c r="D2118" s="52" t="s">
        <v>3837</v>
      </c>
      <c r="E2118" s="50" t="s">
        <v>3838</v>
      </c>
      <c r="F2118" s="50"/>
      <c r="G2118" s="49"/>
      <c r="H2118" s="49"/>
      <c r="I2118" s="50">
        <v>12074296</v>
      </c>
      <c r="J2118" s="50"/>
      <c r="K2118" s="51"/>
      <c r="L2118" s="109"/>
      <c r="M2118" s="22">
        <v>143</v>
      </c>
      <c r="N2118" s="22"/>
      <c r="O2118" s="23">
        <v>1</v>
      </c>
      <c r="P2118" s="23">
        <v>1</v>
      </c>
      <c r="Q2118" s="19">
        <f t="shared" si="522"/>
        <v>-143</v>
      </c>
      <c r="R2118" s="19">
        <f t="shared" si="523"/>
        <v>-143</v>
      </c>
      <c r="S2118" s="5">
        <f t="shared" si="517"/>
        <v>0</v>
      </c>
      <c r="T2118" s="5">
        <f t="shared" si="518"/>
        <v>0</v>
      </c>
      <c r="U2118" s="5">
        <f t="shared" si="516"/>
        <v>0</v>
      </c>
      <c r="V2118" s="24">
        <v>0</v>
      </c>
      <c r="W2118" s="12">
        <f t="shared" si="520"/>
        <v>-8624.33</v>
      </c>
      <c r="X2118" s="12">
        <f t="shared" si="521"/>
        <v>-12492.48</v>
      </c>
      <c r="Y2118" s="12">
        <f t="shared" si="519"/>
        <v>-21116.809999999998</v>
      </c>
      <c r="Z2118" s="52"/>
      <c r="AA2118" s="25">
        <f t="shared" si="524"/>
        <v>0</v>
      </c>
      <c r="AB2118" s="25"/>
      <c r="AC2118" s="25"/>
      <c r="AD2118" s="25"/>
      <c r="AE2118" s="24"/>
      <c r="AF2118" s="24"/>
      <c r="AG2118" s="109"/>
      <c r="AH2118" s="22" t="s">
        <v>61</v>
      </c>
      <c r="AI2118" s="26"/>
      <c r="AJ2118" s="22" t="s">
        <v>34</v>
      </c>
    </row>
    <row r="2119" spans="1:36" x14ac:dyDescent="0.2">
      <c r="A2119" s="5">
        <v>2127</v>
      </c>
      <c r="B2119" s="46">
        <v>330100228104</v>
      </c>
      <c r="C2119" s="47">
        <v>60140014083</v>
      </c>
      <c r="D2119" s="117" t="s">
        <v>3839</v>
      </c>
      <c r="E2119" s="52" t="s">
        <v>309</v>
      </c>
      <c r="F2119" s="52" t="s">
        <v>309</v>
      </c>
      <c r="G2119" s="58">
        <v>67</v>
      </c>
      <c r="H2119" s="58"/>
      <c r="I2119" s="109"/>
      <c r="J2119" s="109"/>
      <c r="K2119" s="118"/>
      <c r="L2119" s="109"/>
      <c r="M2119" s="22">
        <v>430</v>
      </c>
      <c r="N2119" s="22"/>
      <c r="O2119" s="23">
        <v>1</v>
      </c>
      <c r="P2119" s="23">
        <v>1</v>
      </c>
      <c r="Q2119" s="19">
        <f t="shared" si="522"/>
        <v>-430</v>
      </c>
      <c r="R2119" s="19">
        <f t="shared" si="523"/>
        <v>-430</v>
      </c>
      <c r="S2119" s="5">
        <f t="shared" si="517"/>
        <v>0</v>
      </c>
      <c r="T2119" s="5">
        <f t="shared" si="518"/>
        <v>0</v>
      </c>
      <c r="U2119" s="5">
        <f t="shared" si="516"/>
        <v>0</v>
      </c>
      <c r="V2119" s="24">
        <v>0</v>
      </c>
      <c r="W2119" s="12">
        <f t="shared" si="520"/>
        <v>-25933.3</v>
      </c>
      <c r="X2119" s="12">
        <f t="shared" si="521"/>
        <v>-37564.800000000003</v>
      </c>
      <c r="Y2119" s="12">
        <f t="shared" si="519"/>
        <v>-63498.100000000006</v>
      </c>
      <c r="Z2119" s="109"/>
      <c r="AA2119" s="25">
        <f t="shared" si="524"/>
        <v>0</v>
      </c>
      <c r="AB2119" s="25"/>
      <c r="AC2119" s="25"/>
      <c r="AD2119" s="25"/>
      <c r="AE2119" s="24">
        <v>1</v>
      </c>
      <c r="AF2119" s="24"/>
      <c r="AG2119" s="109"/>
      <c r="AH2119" s="22" t="s">
        <v>61</v>
      </c>
      <c r="AI2119" s="26"/>
      <c r="AJ2119" s="22" t="s">
        <v>2999</v>
      </c>
    </row>
    <row r="2120" spans="1:36" x14ac:dyDescent="0.2">
      <c r="A2120" s="5">
        <v>2128</v>
      </c>
      <c r="B2120" s="59">
        <v>330100228104</v>
      </c>
      <c r="C2120" s="82">
        <v>60140014083</v>
      </c>
      <c r="D2120" s="52" t="s">
        <v>3840</v>
      </c>
      <c r="E2120" s="52" t="s">
        <v>3841</v>
      </c>
      <c r="F2120" s="52"/>
      <c r="G2120" s="58"/>
      <c r="H2120" s="58"/>
      <c r="I2120" s="52" t="s">
        <v>3842</v>
      </c>
      <c r="J2120" s="59">
        <v>13121</v>
      </c>
      <c r="K2120" s="51"/>
      <c r="L2120" s="52"/>
      <c r="M2120" s="22">
        <v>1748</v>
      </c>
      <c r="N2120" s="22"/>
      <c r="O2120" s="23">
        <v>1</v>
      </c>
      <c r="P2120" s="23">
        <v>1</v>
      </c>
      <c r="Q2120" s="19">
        <f t="shared" si="522"/>
        <v>-1748</v>
      </c>
      <c r="R2120" s="19">
        <f t="shared" si="523"/>
        <v>-1748</v>
      </c>
      <c r="S2120" s="5">
        <f t="shared" si="517"/>
        <v>0</v>
      </c>
      <c r="T2120" s="5">
        <f t="shared" si="518"/>
        <v>0</v>
      </c>
      <c r="U2120" s="5">
        <f t="shared" si="516"/>
        <v>0</v>
      </c>
      <c r="V2120" s="24">
        <v>0</v>
      </c>
      <c r="W2120" s="12">
        <f t="shared" si="520"/>
        <v>-105421.88</v>
      </c>
      <c r="X2120" s="12">
        <f t="shared" si="521"/>
        <v>-152705.28</v>
      </c>
      <c r="Y2120" s="12">
        <f t="shared" si="519"/>
        <v>-258127.16</v>
      </c>
      <c r="Z2120" s="52"/>
      <c r="AA2120" s="25">
        <f t="shared" si="524"/>
        <v>0</v>
      </c>
      <c r="AB2120" s="25"/>
      <c r="AC2120" s="25"/>
      <c r="AD2120" s="25"/>
      <c r="AE2120" s="24">
        <v>1</v>
      </c>
      <c r="AF2120" s="24"/>
      <c r="AG2120" s="52"/>
      <c r="AH2120" s="22" t="s">
        <v>61</v>
      </c>
      <c r="AI2120" s="26"/>
      <c r="AJ2120" s="22" t="s">
        <v>2999</v>
      </c>
    </row>
    <row r="2121" spans="1:36" x14ac:dyDescent="0.2">
      <c r="A2121" s="5">
        <v>2129</v>
      </c>
      <c r="B2121" s="59">
        <v>330100228104</v>
      </c>
      <c r="C2121" s="82">
        <v>60140014083</v>
      </c>
      <c r="D2121" s="142" t="s">
        <v>3843</v>
      </c>
      <c r="E2121" s="52" t="s">
        <v>3844</v>
      </c>
      <c r="F2121" s="52" t="s">
        <v>3844</v>
      </c>
      <c r="G2121" s="58">
        <v>76</v>
      </c>
      <c r="H2121" s="58"/>
      <c r="I2121" s="59">
        <v>6666742</v>
      </c>
      <c r="J2121" s="59">
        <v>88080</v>
      </c>
      <c r="K2121" s="51"/>
      <c r="L2121" s="52"/>
      <c r="M2121" s="22">
        <v>5391</v>
      </c>
      <c r="N2121" s="22"/>
      <c r="O2121" s="23">
        <v>1</v>
      </c>
      <c r="P2121" s="23">
        <v>1</v>
      </c>
      <c r="Q2121" s="19">
        <f t="shared" si="522"/>
        <v>-5391</v>
      </c>
      <c r="R2121" s="19">
        <f t="shared" si="523"/>
        <v>-5391</v>
      </c>
      <c r="S2121" s="5">
        <f t="shared" si="517"/>
        <v>0</v>
      </c>
      <c r="T2121" s="5">
        <f t="shared" si="518"/>
        <v>0</v>
      </c>
      <c r="U2121" s="5">
        <f t="shared" si="516"/>
        <v>0</v>
      </c>
      <c r="V2121" s="24">
        <v>0</v>
      </c>
      <c r="W2121" s="12">
        <f t="shared" si="520"/>
        <v>-325131.21000000002</v>
      </c>
      <c r="X2121" s="12">
        <f t="shared" si="521"/>
        <v>-470957.76</v>
      </c>
      <c r="Y2121" s="12">
        <f t="shared" si="519"/>
        <v>-796088.97</v>
      </c>
      <c r="Z2121" s="52"/>
      <c r="AA2121" s="25">
        <f t="shared" si="524"/>
        <v>0</v>
      </c>
      <c r="AB2121" s="25"/>
      <c r="AC2121" s="25"/>
      <c r="AD2121" s="25"/>
      <c r="AE2121" s="24">
        <v>1</v>
      </c>
      <c r="AF2121" s="24"/>
      <c r="AG2121" s="52"/>
      <c r="AH2121" s="22" t="s">
        <v>61</v>
      </c>
      <c r="AI2121" s="26"/>
      <c r="AJ2121" s="22" t="s">
        <v>2999</v>
      </c>
    </row>
    <row r="2122" spans="1:36" x14ac:dyDescent="0.2">
      <c r="A2122" s="5">
        <v>2130</v>
      </c>
      <c r="B2122" s="59">
        <v>330100228104</v>
      </c>
      <c r="C2122" s="82">
        <v>60140014083</v>
      </c>
      <c r="D2122" s="142" t="s">
        <v>3845</v>
      </c>
      <c r="E2122" s="52" t="s">
        <v>3846</v>
      </c>
      <c r="F2122" s="52" t="s">
        <v>3489</v>
      </c>
      <c r="G2122" s="58" t="s">
        <v>49</v>
      </c>
      <c r="H2122" s="58"/>
      <c r="I2122" s="52">
        <v>442290</v>
      </c>
      <c r="J2122" s="59">
        <v>776531</v>
      </c>
      <c r="K2122" s="51"/>
      <c r="L2122" s="52"/>
      <c r="M2122" s="22">
        <v>3378</v>
      </c>
      <c r="N2122" s="22"/>
      <c r="O2122" s="23">
        <v>1</v>
      </c>
      <c r="P2122" s="23">
        <v>1</v>
      </c>
      <c r="Q2122" s="19">
        <f t="shared" si="522"/>
        <v>-3378</v>
      </c>
      <c r="R2122" s="19">
        <f t="shared" si="523"/>
        <v>-3378</v>
      </c>
      <c r="S2122" s="5">
        <f t="shared" si="517"/>
        <v>0</v>
      </c>
      <c r="T2122" s="5">
        <f t="shared" si="518"/>
        <v>0</v>
      </c>
      <c r="U2122" s="5">
        <f t="shared" si="516"/>
        <v>0</v>
      </c>
      <c r="V2122" s="24">
        <v>0</v>
      </c>
      <c r="W2122" s="12">
        <f t="shared" si="520"/>
        <v>-203727.18000000002</v>
      </c>
      <c r="X2122" s="12">
        <f t="shared" si="521"/>
        <v>-295102.08000000002</v>
      </c>
      <c r="Y2122" s="12">
        <f t="shared" si="519"/>
        <v>-498829.26</v>
      </c>
      <c r="Z2122" s="52"/>
      <c r="AA2122" s="25">
        <f t="shared" si="524"/>
        <v>0</v>
      </c>
      <c r="AB2122" s="25"/>
      <c r="AC2122" s="25"/>
      <c r="AD2122" s="25"/>
      <c r="AE2122" s="24">
        <v>1</v>
      </c>
      <c r="AF2122" s="24"/>
      <c r="AG2122" s="52"/>
      <c r="AH2122" s="22" t="s">
        <v>61</v>
      </c>
      <c r="AI2122" s="26"/>
      <c r="AJ2122" s="22" t="s">
        <v>34</v>
      </c>
    </row>
    <row r="2123" spans="1:36" x14ac:dyDescent="0.2">
      <c r="A2123" s="5">
        <v>2131</v>
      </c>
      <c r="B2123" s="59">
        <v>331000047349</v>
      </c>
      <c r="C2123" s="82">
        <v>1040003125</v>
      </c>
      <c r="D2123" s="52" t="s">
        <v>63</v>
      </c>
      <c r="E2123" s="52" t="s">
        <v>3847</v>
      </c>
      <c r="F2123" s="52"/>
      <c r="G2123" s="58"/>
      <c r="H2123" s="58"/>
      <c r="I2123" s="52">
        <v>811008139</v>
      </c>
      <c r="J2123" s="59">
        <v>3457705</v>
      </c>
      <c r="K2123" s="51"/>
      <c r="L2123" s="52"/>
      <c r="M2123" s="22">
        <v>263</v>
      </c>
      <c r="N2123" s="22"/>
      <c r="O2123" s="23">
        <v>1</v>
      </c>
      <c r="P2123" s="23">
        <v>1</v>
      </c>
      <c r="Q2123" s="19">
        <f t="shared" si="522"/>
        <v>-263</v>
      </c>
      <c r="R2123" s="19">
        <f t="shared" si="523"/>
        <v>-263</v>
      </c>
      <c r="S2123" s="5">
        <f t="shared" si="517"/>
        <v>0</v>
      </c>
      <c r="T2123" s="5">
        <f t="shared" si="518"/>
        <v>0</v>
      </c>
      <c r="U2123" s="5">
        <f t="shared" si="516"/>
        <v>0</v>
      </c>
      <c r="V2123" s="24">
        <v>0</v>
      </c>
      <c r="W2123" s="12">
        <f t="shared" si="520"/>
        <v>-15861.53</v>
      </c>
      <c r="X2123" s="12">
        <f t="shared" si="521"/>
        <v>-22975.68</v>
      </c>
      <c r="Y2123" s="12">
        <f t="shared" si="519"/>
        <v>-38837.21</v>
      </c>
      <c r="Z2123" s="52"/>
      <c r="AA2123" s="25">
        <f t="shared" si="524"/>
        <v>0</v>
      </c>
      <c r="AB2123" s="25"/>
      <c r="AC2123" s="25"/>
      <c r="AD2123" s="25"/>
      <c r="AE2123" s="24"/>
      <c r="AF2123" s="24"/>
      <c r="AG2123" s="52"/>
      <c r="AH2123" s="22" t="s">
        <v>61</v>
      </c>
      <c r="AI2123" s="26"/>
      <c r="AJ2123" s="22" t="s">
        <v>2999</v>
      </c>
    </row>
    <row r="2124" spans="1:36" x14ac:dyDescent="0.2">
      <c r="A2124" s="5">
        <v>2132</v>
      </c>
      <c r="B2124" s="59">
        <v>331000039854</v>
      </c>
      <c r="C2124" s="82">
        <v>990140004713</v>
      </c>
      <c r="D2124" s="52" t="s">
        <v>3848</v>
      </c>
      <c r="E2124" s="52" t="s">
        <v>3849</v>
      </c>
      <c r="F2124" s="52"/>
      <c r="G2124" s="58"/>
      <c r="H2124" s="58"/>
      <c r="I2124" s="52">
        <v>811002844</v>
      </c>
      <c r="J2124" s="59">
        <v>40694</v>
      </c>
      <c r="K2124" s="51"/>
      <c r="L2124" s="52"/>
      <c r="M2124" s="22">
        <v>2826</v>
      </c>
      <c r="N2124" s="22"/>
      <c r="O2124" s="23">
        <v>1</v>
      </c>
      <c r="P2124" s="23">
        <v>1</v>
      </c>
      <c r="Q2124" s="19">
        <f t="shared" si="522"/>
        <v>-2826</v>
      </c>
      <c r="R2124" s="19">
        <f t="shared" si="523"/>
        <v>-2826</v>
      </c>
      <c r="S2124" s="5">
        <f t="shared" si="517"/>
        <v>0</v>
      </c>
      <c r="T2124" s="5">
        <f t="shared" si="518"/>
        <v>0</v>
      </c>
      <c r="U2124" s="5">
        <f t="shared" si="516"/>
        <v>0</v>
      </c>
      <c r="V2124" s="24">
        <v>0</v>
      </c>
      <c r="W2124" s="12">
        <f t="shared" si="520"/>
        <v>-170436.06</v>
      </c>
      <c r="X2124" s="12">
        <f t="shared" si="521"/>
        <v>-246879.35999999999</v>
      </c>
      <c r="Y2124" s="12">
        <f t="shared" si="519"/>
        <v>-417315.42</v>
      </c>
      <c r="Z2124" s="52"/>
      <c r="AA2124" s="25">
        <f t="shared" si="524"/>
        <v>0</v>
      </c>
      <c r="AB2124" s="25"/>
      <c r="AC2124" s="25"/>
      <c r="AD2124" s="25"/>
      <c r="AE2124" s="24"/>
      <c r="AF2124" s="24"/>
      <c r="AG2124" s="52"/>
      <c r="AH2124" s="22" t="s">
        <v>61</v>
      </c>
      <c r="AI2124" s="26"/>
      <c r="AJ2124" s="22" t="s">
        <v>2999</v>
      </c>
    </row>
    <row r="2125" spans="1:36" x14ac:dyDescent="0.2">
      <c r="A2125" s="5">
        <v>2133</v>
      </c>
      <c r="B2125" s="59">
        <v>331000039854</v>
      </c>
      <c r="C2125" s="82">
        <v>990140004713</v>
      </c>
      <c r="D2125" s="52" t="s">
        <v>3848</v>
      </c>
      <c r="E2125" s="52" t="s">
        <v>3849</v>
      </c>
      <c r="F2125" s="52"/>
      <c r="G2125" s="58"/>
      <c r="H2125" s="58"/>
      <c r="I2125" s="52">
        <v>811002566</v>
      </c>
      <c r="J2125" s="59">
        <v>40895</v>
      </c>
      <c r="K2125" s="51"/>
      <c r="L2125" s="52"/>
      <c r="M2125" s="22">
        <v>1482</v>
      </c>
      <c r="N2125" s="22"/>
      <c r="O2125" s="23">
        <v>1</v>
      </c>
      <c r="P2125" s="23">
        <v>1</v>
      </c>
      <c r="Q2125" s="19">
        <f t="shared" si="522"/>
        <v>-1482</v>
      </c>
      <c r="R2125" s="19">
        <f t="shared" si="523"/>
        <v>-1482</v>
      </c>
      <c r="S2125" s="5">
        <f t="shared" si="517"/>
        <v>0</v>
      </c>
      <c r="T2125" s="5">
        <f t="shared" si="518"/>
        <v>0</v>
      </c>
      <c r="U2125" s="5">
        <f t="shared" si="516"/>
        <v>0</v>
      </c>
      <c r="V2125" s="24">
        <v>0</v>
      </c>
      <c r="W2125" s="12">
        <f t="shared" si="520"/>
        <v>-89379.42</v>
      </c>
      <c r="X2125" s="12">
        <f t="shared" si="521"/>
        <v>-129467.52</v>
      </c>
      <c r="Y2125" s="12">
        <f t="shared" si="519"/>
        <v>-218846.94</v>
      </c>
      <c r="Z2125" s="52"/>
      <c r="AA2125" s="25">
        <f t="shared" si="524"/>
        <v>0</v>
      </c>
      <c r="AB2125" s="25"/>
      <c r="AC2125" s="25"/>
      <c r="AD2125" s="25"/>
      <c r="AE2125" s="24"/>
      <c r="AF2125" s="24"/>
      <c r="AG2125" s="52"/>
      <c r="AH2125" s="22" t="s">
        <v>61</v>
      </c>
      <c r="AI2125" s="26"/>
      <c r="AJ2125" s="22" t="s">
        <v>2999</v>
      </c>
    </row>
    <row r="2126" spans="1:36" x14ac:dyDescent="0.2">
      <c r="A2126" s="5">
        <v>2134</v>
      </c>
      <c r="B2126" s="59">
        <v>331000039359</v>
      </c>
      <c r="C2126" s="82">
        <v>240002131</v>
      </c>
      <c r="D2126" s="52" t="s">
        <v>3850</v>
      </c>
      <c r="E2126" s="52" t="s">
        <v>3851</v>
      </c>
      <c r="F2126" s="52" t="s">
        <v>3852</v>
      </c>
      <c r="G2126" s="58">
        <v>55</v>
      </c>
      <c r="H2126" s="58"/>
      <c r="I2126" s="52">
        <v>21467</v>
      </c>
      <c r="J2126" s="59">
        <v>89431</v>
      </c>
      <c r="K2126" s="76"/>
      <c r="L2126" s="52"/>
      <c r="M2126" s="22">
        <v>1855</v>
      </c>
      <c r="N2126" s="22"/>
      <c r="O2126" s="23">
        <v>1</v>
      </c>
      <c r="P2126" s="23">
        <v>0</v>
      </c>
      <c r="Q2126" s="19">
        <f t="shared" si="522"/>
        <v>-1855</v>
      </c>
      <c r="R2126" s="19">
        <f t="shared" si="523"/>
        <v>0</v>
      </c>
      <c r="S2126" s="5">
        <f t="shared" si="517"/>
        <v>0</v>
      </c>
      <c r="T2126" s="5">
        <f t="shared" si="518"/>
        <v>0</v>
      </c>
      <c r="U2126" s="5">
        <f t="shared" si="516"/>
        <v>0</v>
      </c>
      <c r="V2126" s="24">
        <v>0</v>
      </c>
      <c r="W2126" s="12">
        <f t="shared" si="520"/>
        <v>-111875.05</v>
      </c>
      <c r="X2126" s="12">
        <f t="shared" si="521"/>
        <v>0</v>
      </c>
      <c r="Y2126" s="12">
        <f t="shared" si="519"/>
        <v>-111875.05</v>
      </c>
      <c r="Z2126" s="58"/>
      <c r="AA2126" s="25">
        <f t="shared" si="524"/>
        <v>-1855</v>
      </c>
      <c r="AB2126" s="25"/>
      <c r="AC2126" s="25"/>
      <c r="AD2126" s="25"/>
      <c r="AE2126" s="24">
        <v>1</v>
      </c>
      <c r="AF2126" s="24"/>
      <c r="AG2126" s="52"/>
      <c r="AH2126" s="22" t="s">
        <v>61</v>
      </c>
      <c r="AI2126" s="26"/>
      <c r="AJ2126" s="22" t="s">
        <v>2999</v>
      </c>
    </row>
    <row r="2127" spans="1:36" x14ac:dyDescent="0.2">
      <c r="A2127" s="5">
        <v>2135</v>
      </c>
      <c r="B2127" s="59">
        <v>331000008205</v>
      </c>
      <c r="C2127" s="82">
        <v>100440016407</v>
      </c>
      <c r="D2127" s="52" t="s">
        <v>3853</v>
      </c>
      <c r="E2127" s="52" t="s">
        <v>309</v>
      </c>
      <c r="F2127" s="52" t="s">
        <v>309</v>
      </c>
      <c r="G2127" s="58" t="s">
        <v>49</v>
      </c>
      <c r="H2127" s="58"/>
      <c r="I2127" s="52">
        <v>71200486</v>
      </c>
      <c r="J2127" s="59">
        <v>52792</v>
      </c>
      <c r="K2127" s="51"/>
      <c r="L2127" s="52"/>
      <c r="M2127" s="22">
        <v>20804</v>
      </c>
      <c r="N2127" s="22"/>
      <c r="O2127" s="23">
        <v>1</v>
      </c>
      <c r="P2127" s="23">
        <v>1</v>
      </c>
      <c r="Q2127" s="19">
        <f t="shared" si="522"/>
        <v>-20804</v>
      </c>
      <c r="R2127" s="19">
        <f t="shared" si="523"/>
        <v>-20804</v>
      </c>
      <c r="S2127" s="5">
        <f t="shared" si="517"/>
        <v>0</v>
      </c>
      <c r="T2127" s="5">
        <f t="shared" si="518"/>
        <v>0</v>
      </c>
      <c r="U2127" s="5">
        <f t="shared" si="516"/>
        <v>0</v>
      </c>
      <c r="V2127" s="24">
        <v>0</v>
      </c>
      <c r="W2127" s="12">
        <f t="shared" si="520"/>
        <v>-1254689.24</v>
      </c>
      <c r="X2127" s="12">
        <f t="shared" si="521"/>
        <v>-1817437.44</v>
      </c>
      <c r="Y2127" s="12">
        <f t="shared" si="519"/>
        <v>-3072126.6799999997</v>
      </c>
      <c r="Z2127" s="52"/>
      <c r="AA2127" s="25">
        <f t="shared" si="524"/>
        <v>0</v>
      </c>
      <c r="AB2127" s="25"/>
      <c r="AC2127" s="25"/>
      <c r="AD2127" s="25"/>
      <c r="AE2127" s="24">
        <v>1</v>
      </c>
      <c r="AF2127" s="24"/>
      <c r="AG2127" s="52"/>
      <c r="AH2127" s="22" t="s">
        <v>61</v>
      </c>
      <c r="AI2127" s="26"/>
      <c r="AJ2127" s="22" t="s">
        <v>2999</v>
      </c>
    </row>
    <row r="2128" spans="1:36" x14ac:dyDescent="0.2">
      <c r="A2128" s="5">
        <v>2136</v>
      </c>
      <c r="B2128" s="59"/>
      <c r="C2128" s="82">
        <v>100440016407</v>
      </c>
      <c r="D2128" s="52" t="s">
        <v>3853</v>
      </c>
      <c r="E2128" s="52" t="s">
        <v>309</v>
      </c>
      <c r="F2128" s="52" t="s">
        <v>309</v>
      </c>
      <c r="G2128" s="58" t="s">
        <v>49</v>
      </c>
      <c r="H2128" s="58"/>
      <c r="I2128" s="52">
        <v>0</v>
      </c>
      <c r="J2128" s="59"/>
      <c r="K2128" s="51"/>
      <c r="L2128" s="52"/>
      <c r="M2128" s="22">
        <v>3</v>
      </c>
      <c r="N2128" s="22"/>
      <c r="O2128" s="23">
        <v>1</v>
      </c>
      <c r="P2128" s="23">
        <v>1</v>
      </c>
      <c r="Q2128" s="19">
        <f t="shared" si="522"/>
        <v>-3</v>
      </c>
      <c r="R2128" s="19">
        <f t="shared" si="523"/>
        <v>-3</v>
      </c>
      <c r="S2128" s="5">
        <f t="shared" si="517"/>
        <v>0</v>
      </c>
      <c r="T2128" s="5">
        <f t="shared" si="518"/>
        <v>0</v>
      </c>
      <c r="U2128" s="5">
        <f t="shared" si="516"/>
        <v>0</v>
      </c>
      <c r="V2128" s="24">
        <v>0</v>
      </c>
      <c r="W2128" s="12">
        <f t="shared" si="520"/>
        <v>-180.93</v>
      </c>
      <c r="X2128" s="12">
        <f t="shared" si="521"/>
        <v>-262.08</v>
      </c>
      <c r="Y2128" s="12">
        <f t="shared" si="519"/>
        <v>-443.01</v>
      </c>
      <c r="Z2128" s="52"/>
      <c r="AA2128" s="25">
        <f t="shared" si="524"/>
        <v>0</v>
      </c>
      <c r="AB2128" s="25"/>
      <c r="AC2128" s="25"/>
      <c r="AD2128" s="25"/>
      <c r="AE2128" s="24"/>
      <c r="AF2128" s="24"/>
      <c r="AG2128" s="52"/>
      <c r="AH2128" s="22" t="s">
        <v>61</v>
      </c>
      <c r="AI2128" s="26"/>
      <c r="AJ2128" s="22" t="s">
        <v>2999</v>
      </c>
    </row>
    <row r="2129" spans="1:36" x14ac:dyDescent="0.2">
      <c r="A2129" s="5">
        <v>2137</v>
      </c>
      <c r="B2129" s="59">
        <v>331000037407</v>
      </c>
      <c r="C2129" s="82">
        <v>970240004189</v>
      </c>
      <c r="D2129" s="74" t="s">
        <v>3854</v>
      </c>
      <c r="E2129" s="52" t="s">
        <v>3855</v>
      </c>
      <c r="F2129" s="52"/>
      <c r="G2129" s="58"/>
      <c r="H2129" s="58"/>
      <c r="I2129" s="52">
        <v>16839754</v>
      </c>
      <c r="J2129" s="59">
        <v>230895</v>
      </c>
      <c r="K2129" s="51"/>
      <c r="L2129" s="52"/>
      <c r="M2129" s="22">
        <v>26</v>
      </c>
      <c r="N2129" s="22"/>
      <c r="O2129" s="23">
        <v>1</v>
      </c>
      <c r="P2129" s="23">
        <v>1</v>
      </c>
      <c r="Q2129" s="19">
        <f t="shared" si="522"/>
        <v>-26</v>
      </c>
      <c r="R2129" s="19">
        <f t="shared" si="523"/>
        <v>-26</v>
      </c>
      <c r="S2129" s="5">
        <f t="shared" si="517"/>
        <v>0</v>
      </c>
      <c r="T2129" s="5">
        <f t="shared" si="518"/>
        <v>0</v>
      </c>
      <c r="U2129" s="5">
        <f t="shared" ref="U2129:U2190" si="525">(vod+kan)*T2129</f>
        <v>0</v>
      </c>
      <c r="V2129" s="24">
        <v>0</v>
      </c>
      <c r="W2129" s="12">
        <f t="shared" si="520"/>
        <v>-1568.06</v>
      </c>
      <c r="X2129" s="12">
        <f t="shared" si="521"/>
        <v>-2271.36</v>
      </c>
      <c r="Y2129" s="12">
        <f t="shared" si="519"/>
        <v>-3839.42</v>
      </c>
      <c r="Z2129" s="52"/>
      <c r="AA2129" s="25">
        <f t="shared" si="524"/>
        <v>0</v>
      </c>
      <c r="AB2129" s="25"/>
      <c r="AC2129" s="25"/>
      <c r="AD2129" s="25"/>
      <c r="AE2129" s="24"/>
      <c r="AF2129" s="24"/>
      <c r="AG2129" s="52"/>
      <c r="AH2129" s="22" t="s">
        <v>61</v>
      </c>
      <c r="AI2129" s="26"/>
      <c r="AJ2129" s="22" t="s">
        <v>2999</v>
      </c>
    </row>
    <row r="2130" spans="1:36" x14ac:dyDescent="0.2">
      <c r="A2130" s="5">
        <v>2138</v>
      </c>
      <c r="B2130" s="144">
        <v>331000009852</v>
      </c>
      <c r="C2130" s="145">
        <v>60140014083</v>
      </c>
      <c r="D2130" s="52" t="s">
        <v>3856</v>
      </c>
      <c r="E2130" s="52" t="s">
        <v>3857</v>
      </c>
      <c r="F2130" s="52" t="s">
        <v>3858</v>
      </c>
      <c r="G2130" s="58" t="s">
        <v>49</v>
      </c>
      <c r="H2130" s="58"/>
      <c r="I2130" s="52">
        <v>8116454</v>
      </c>
      <c r="J2130" s="59"/>
      <c r="K2130" s="51"/>
      <c r="L2130" s="52"/>
      <c r="M2130" s="22">
        <v>2871</v>
      </c>
      <c r="N2130" s="22"/>
      <c r="O2130" s="23">
        <v>1</v>
      </c>
      <c r="P2130" s="23">
        <v>1</v>
      </c>
      <c r="Q2130" s="19">
        <f t="shared" si="522"/>
        <v>-2871</v>
      </c>
      <c r="R2130" s="19">
        <f t="shared" si="523"/>
        <v>-2871</v>
      </c>
      <c r="S2130" s="5">
        <f t="shared" ref="S2130:S2191" si="526">IF(OR(AND(AH2130="кафе",Q2130&lt;25),AND(AH2130="рестораны",Q2130&lt;110),AND(AH2130="гостиницы",Q2130&lt;70),AND(AH2130="азс и автомойки",Q2130&lt;160),AND(AH2130="сауны",Q2130&lt;80),AND(AH2130="бани",Q2130&lt;50)),1,0)</f>
        <v>0</v>
      </c>
      <c r="T2130" s="5">
        <f t="shared" ref="T2130:T2191" si="527">S2130*IF(AH2130="кафе",25-Q2130,IF(AH2130="рестораны",110-Q2130,IF(AH2130="гостиницы",70-Q2130,IF(AH2130="азс и автомойки",160-Q2130,IF(AH2130="сауны",80-Q2130,IF(AH2130="бани",50-Q2130,0))))))</f>
        <v>0</v>
      </c>
      <c r="U2130" s="5">
        <f t="shared" si="525"/>
        <v>0</v>
      </c>
      <c r="V2130" s="24">
        <v>0</v>
      </c>
      <c r="W2130" s="12">
        <f t="shared" si="520"/>
        <v>-173150.01</v>
      </c>
      <c r="X2130" s="12">
        <f t="shared" si="521"/>
        <v>-250810.56</v>
      </c>
      <c r="Y2130" s="12">
        <f t="shared" si="519"/>
        <v>-423960.57</v>
      </c>
      <c r="Z2130" s="66"/>
      <c r="AA2130" s="25">
        <f t="shared" si="524"/>
        <v>0</v>
      </c>
      <c r="AB2130" s="25"/>
      <c r="AC2130" s="25"/>
      <c r="AD2130" s="25"/>
      <c r="AE2130" s="24">
        <v>1</v>
      </c>
      <c r="AF2130" s="24"/>
      <c r="AG2130" s="52"/>
      <c r="AH2130" s="22" t="s">
        <v>61</v>
      </c>
      <c r="AI2130" s="26"/>
      <c r="AJ2130" s="22" t="s">
        <v>2999</v>
      </c>
    </row>
    <row r="2131" spans="1:36" x14ac:dyDescent="0.2">
      <c r="A2131" s="5">
        <v>2139</v>
      </c>
      <c r="B2131" s="46">
        <v>331000040990</v>
      </c>
      <c r="C2131" s="47">
        <v>580140004226</v>
      </c>
      <c r="D2131" s="75" t="s">
        <v>3859</v>
      </c>
      <c r="E2131" s="50" t="s">
        <v>3860</v>
      </c>
      <c r="F2131" s="50"/>
      <c r="G2131" s="49"/>
      <c r="H2131" s="49"/>
      <c r="I2131" s="50">
        <v>13027551</v>
      </c>
      <c r="J2131" s="46">
        <v>17117146</v>
      </c>
      <c r="K2131" s="51"/>
      <c r="L2131" s="50"/>
      <c r="M2131" s="22">
        <v>74</v>
      </c>
      <c r="N2131" s="22"/>
      <c r="O2131" s="23">
        <v>1</v>
      </c>
      <c r="P2131" s="23">
        <v>1</v>
      </c>
      <c r="Q2131" s="19">
        <f t="shared" si="522"/>
        <v>-74</v>
      </c>
      <c r="R2131" s="19">
        <f t="shared" si="523"/>
        <v>-74</v>
      </c>
      <c r="S2131" s="5">
        <f t="shared" si="526"/>
        <v>0</v>
      </c>
      <c r="T2131" s="5">
        <f t="shared" si="527"/>
        <v>0</v>
      </c>
      <c r="U2131" s="5">
        <f t="shared" si="525"/>
        <v>0</v>
      </c>
      <c r="V2131" s="24">
        <v>0</v>
      </c>
      <c r="W2131" s="12">
        <f t="shared" si="520"/>
        <v>-4462.9400000000005</v>
      </c>
      <c r="X2131" s="12">
        <f t="shared" si="521"/>
        <v>-6464.64</v>
      </c>
      <c r="Y2131" s="12">
        <f t="shared" si="519"/>
        <v>-10927.580000000002</v>
      </c>
      <c r="Z2131" s="52"/>
      <c r="AA2131" s="25">
        <f t="shared" si="524"/>
        <v>0</v>
      </c>
      <c r="AB2131" s="25"/>
      <c r="AC2131" s="25"/>
      <c r="AD2131" s="25"/>
      <c r="AE2131" s="24"/>
      <c r="AF2131" s="24"/>
      <c r="AG2131" s="50"/>
      <c r="AH2131" s="22" t="s">
        <v>61</v>
      </c>
      <c r="AI2131" s="26"/>
      <c r="AJ2131" s="22" t="s">
        <v>34</v>
      </c>
    </row>
    <row r="2132" spans="1:36" x14ac:dyDescent="0.2">
      <c r="A2132" s="5">
        <v>2140</v>
      </c>
      <c r="B2132" s="46">
        <v>331000040990</v>
      </c>
      <c r="C2132" s="47">
        <v>580140004226</v>
      </c>
      <c r="D2132" s="75" t="s">
        <v>3859</v>
      </c>
      <c r="E2132" s="50" t="s">
        <v>3860</v>
      </c>
      <c r="F2132" s="50" t="s">
        <v>3861</v>
      </c>
      <c r="G2132" s="49">
        <v>20</v>
      </c>
      <c r="H2132" s="49"/>
      <c r="I2132" s="50">
        <v>13027549</v>
      </c>
      <c r="J2132" s="46">
        <v>17117147</v>
      </c>
      <c r="K2132" s="51"/>
      <c r="L2132" s="50"/>
      <c r="M2132" s="22">
        <v>948</v>
      </c>
      <c r="N2132" s="22"/>
      <c r="O2132" s="23">
        <v>1</v>
      </c>
      <c r="P2132" s="23">
        <v>0</v>
      </c>
      <c r="Q2132" s="19">
        <f t="shared" si="522"/>
        <v>-948</v>
      </c>
      <c r="R2132" s="19">
        <f t="shared" si="523"/>
        <v>0</v>
      </c>
      <c r="S2132" s="5">
        <f t="shared" si="526"/>
        <v>0</v>
      </c>
      <c r="T2132" s="5">
        <f t="shared" si="527"/>
        <v>0</v>
      </c>
      <c r="U2132" s="5">
        <f t="shared" si="525"/>
        <v>0</v>
      </c>
      <c r="V2132" s="24">
        <v>0</v>
      </c>
      <c r="W2132" s="12">
        <f t="shared" si="520"/>
        <v>-57173.880000000005</v>
      </c>
      <c r="X2132" s="12">
        <f t="shared" si="521"/>
        <v>0</v>
      </c>
      <c r="Y2132" s="12">
        <f t="shared" si="519"/>
        <v>-57173.880000000005</v>
      </c>
      <c r="Z2132" s="52"/>
      <c r="AA2132" s="25">
        <f t="shared" si="524"/>
        <v>-948</v>
      </c>
      <c r="AB2132" s="25"/>
      <c r="AC2132" s="25"/>
      <c r="AD2132" s="25"/>
      <c r="AE2132" s="24"/>
      <c r="AF2132" s="24"/>
      <c r="AG2132" s="50"/>
      <c r="AH2132" s="22" t="s">
        <v>61</v>
      </c>
      <c r="AI2132" s="26"/>
      <c r="AJ2132" s="22" t="s">
        <v>34</v>
      </c>
    </row>
    <row r="2133" spans="1:36" x14ac:dyDescent="0.2">
      <c r="A2133" s="5">
        <v>2141</v>
      </c>
      <c r="B2133" s="158">
        <v>330100226009</v>
      </c>
      <c r="C2133" s="159">
        <v>50740006854</v>
      </c>
      <c r="D2133" s="151" t="s">
        <v>3862</v>
      </c>
      <c r="E2133" s="64" t="s">
        <v>3863</v>
      </c>
      <c r="F2133" s="64"/>
      <c r="G2133" s="101"/>
      <c r="H2133" s="101"/>
      <c r="I2133" s="64" t="s">
        <v>3864</v>
      </c>
      <c r="J2133" s="134"/>
      <c r="K2133" s="150"/>
      <c r="L2133" s="64"/>
      <c r="M2133" s="39">
        <v>133346</v>
      </c>
      <c r="N2133" s="39"/>
      <c r="O2133" s="152">
        <v>1</v>
      </c>
      <c r="P2133" s="152">
        <v>1</v>
      </c>
      <c r="Q2133" s="39">
        <f t="shared" si="522"/>
        <v>-133346</v>
      </c>
      <c r="R2133" s="39">
        <f t="shared" si="523"/>
        <v>-133346</v>
      </c>
      <c r="S2133" s="5">
        <f t="shared" si="526"/>
        <v>0</v>
      </c>
      <c r="T2133" s="5">
        <f t="shared" si="527"/>
        <v>0</v>
      </c>
      <c r="U2133" s="5">
        <f t="shared" si="525"/>
        <v>0</v>
      </c>
      <c r="V2133" s="153">
        <v>0</v>
      </c>
      <c r="W2133" s="153">
        <f t="shared" si="520"/>
        <v>-6183254.0199999996</v>
      </c>
      <c r="X2133" s="153">
        <f t="shared" si="521"/>
        <v>-11649106.560000001</v>
      </c>
      <c r="Y2133" s="12">
        <f t="shared" ref="Y2133:Y2193" si="528">W2133+X2133+AC2133</f>
        <v>-17832360.579999998</v>
      </c>
      <c r="Z2133" s="64"/>
      <c r="AA2133" s="154">
        <f t="shared" si="524"/>
        <v>0</v>
      </c>
      <c r="AB2133" s="154"/>
      <c r="AC2133" s="154"/>
      <c r="AD2133" s="154"/>
      <c r="AE2133" s="153"/>
      <c r="AF2133" s="153"/>
      <c r="AG2133" s="64"/>
      <c r="AH2133" s="39" t="s">
        <v>3865</v>
      </c>
      <c r="AI2133" s="155"/>
      <c r="AJ2133" s="39" t="s">
        <v>34</v>
      </c>
    </row>
    <row r="2134" spans="1:36" s="156" customFormat="1" x14ac:dyDescent="0.2">
      <c r="A2134" s="5">
        <v>2142</v>
      </c>
      <c r="B2134" s="158">
        <v>330100226009</v>
      </c>
      <c r="C2134" s="159">
        <v>50740006854</v>
      </c>
      <c r="D2134" s="151" t="s">
        <v>3862</v>
      </c>
      <c r="E2134" s="64" t="s">
        <v>3863</v>
      </c>
      <c r="F2134" s="64"/>
      <c r="G2134" s="101"/>
      <c r="H2134" s="101"/>
      <c r="I2134" s="64" t="s">
        <v>3866</v>
      </c>
      <c r="J2134" s="134"/>
      <c r="K2134" s="150"/>
      <c r="L2134" s="64"/>
      <c r="M2134" s="39">
        <v>150380</v>
      </c>
      <c r="N2134" s="39"/>
      <c r="O2134" s="152">
        <v>1</v>
      </c>
      <c r="P2134" s="152">
        <v>1</v>
      </c>
      <c r="Q2134" s="39">
        <f t="shared" si="522"/>
        <v>-150380</v>
      </c>
      <c r="R2134" s="39">
        <f t="shared" si="523"/>
        <v>-150380</v>
      </c>
      <c r="S2134" s="5">
        <f t="shared" si="526"/>
        <v>0</v>
      </c>
      <c r="T2134" s="5">
        <f t="shared" si="527"/>
        <v>0</v>
      </c>
      <c r="U2134" s="5">
        <f t="shared" si="525"/>
        <v>0</v>
      </c>
      <c r="V2134" s="153">
        <v>0</v>
      </c>
      <c r="W2134" s="153">
        <f t="shared" si="520"/>
        <v>-6973120.5999999996</v>
      </c>
      <c r="X2134" s="153">
        <f t="shared" si="521"/>
        <v>-13137196.800000001</v>
      </c>
      <c r="Y2134" s="12">
        <f t="shared" si="528"/>
        <v>-20110317.399999999</v>
      </c>
      <c r="Z2134" s="64"/>
      <c r="AA2134" s="154">
        <f t="shared" si="524"/>
        <v>0</v>
      </c>
      <c r="AB2134" s="154"/>
      <c r="AC2134" s="154"/>
      <c r="AD2134" s="154"/>
      <c r="AE2134" s="153"/>
      <c r="AF2134" s="153"/>
      <c r="AG2134" s="64"/>
      <c r="AH2134" s="39" t="s">
        <v>3865</v>
      </c>
      <c r="AI2134" s="155"/>
      <c r="AJ2134" s="39" t="s">
        <v>34</v>
      </c>
    </row>
    <row r="2135" spans="1:36" s="156" customFormat="1" x14ac:dyDescent="0.2">
      <c r="A2135" s="5">
        <v>2143</v>
      </c>
      <c r="B2135" s="158">
        <v>330100226009</v>
      </c>
      <c r="C2135" s="159">
        <v>50740006854</v>
      </c>
      <c r="D2135" s="151" t="s">
        <v>3862</v>
      </c>
      <c r="E2135" s="151" t="s">
        <v>3867</v>
      </c>
      <c r="F2135" s="151"/>
      <c r="G2135" s="160"/>
      <c r="H2135" s="160"/>
      <c r="I2135" s="151">
        <v>7452614</v>
      </c>
      <c r="J2135" s="158"/>
      <c r="K2135" s="150"/>
      <c r="L2135" s="64"/>
      <c r="M2135" s="39">
        <v>1060</v>
      </c>
      <c r="N2135" s="39"/>
      <c r="O2135" s="152">
        <v>1</v>
      </c>
      <c r="P2135" s="152">
        <v>1</v>
      </c>
      <c r="Q2135" s="39">
        <f t="shared" si="522"/>
        <v>-1060</v>
      </c>
      <c r="R2135" s="39">
        <f t="shared" si="523"/>
        <v>-1060</v>
      </c>
      <c r="S2135" s="5">
        <f t="shared" si="526"/>
        <v>0</v>
      </c>
      <c r="T2135" s="5">
        <f t="shared" si="527"/>
        <v>0</v>
      </c>
      <c r="U2135" s="5">
        <f t="shared" si="525"/>
        <v>0</v>
      </c>
      <c r="V2135" s="153">
        <v>0</v>
      </c>
      <c r="W2135" s="153">
        <f t="shared" si="520"/>
        <v>-49152.2</v>
      </c>
      <c r="X2135" s="153">
        <f t="shared" si="521"/>
        <v>-92601.600000000006</v>
      </c>
      <c r="Y2135" s="12">
        <f t="shared" si="528"/>
        <v>-141753.79999999999</v>
      </c>
      <c r="Z2135" s="64"/>
      <c r="AA2135" s="154">
        <f t="shared" si="524"/>
        <v>0</v>
      </c>
      <c r="AB2135" s="154"/>
      <c r="AC2135" s="154"/>
      <c r="AD2135" s="154"/>
      <c r="AE2135" s="153"/>
      <c r="AF2135" s="153"/>
      <c r="AG2135" s="151"/>
      <c r="AH2135" s="39" t="s">
        <v>3865</v>
      </c>
      <c r="AI2135" s="155"/>
      <c r="AJ2135" s="39" t="s">
        <v>34</v>
      </c>
    </row>
    <row r="2136" spans="1:36" s="156" customFormat="1" x14ac:dyDescent="0.2">
      <c r="A2136" s="5">
        <v>2144</v>
      </c>
      <c r="B2136" s="158">
        <v>330100226009</v>
      </c>
      <c r="C2136" s="159">
        <v>50740006854</v>
      </c>
      <c r="D2136" s="151" t="s">
        <v>3862</v>
      </c>
      <c r="E2136" s="151" t="s">
        <v>3868</v>
      </c>
      <c r="F2136" s="151"/>
      <c r="G2136" s="160"/>
      <c r="H2136" s="160"/>
      <c r="I2136" s="151">
        <v>13988</v>
      </c>
      <c r="J2136" s="158"/>
      <c r="K2136" s="150"/>
      <c r="L2136" s="64"/>
      <c r="M2136" s="39">
        <v>1846</v>
      </c>
      <c r="N2136" s="39"/>
      <c r="O2136" s="152">
        <v>1</v>
      </c>
      <c r="P2136" s="152">
        <v>0</v>
      </c>
      <c r="Q2136" s="39">
        <f t="shared" si="522"/>
        <v>-1846</v>
      </c>
      <c r="R2136" s="39">
        <f t="shared" si="523"/>
        <v>0</v>
      </c>
      <c r="S2136" s="5">
        <f t="shared" si="526"/>
        <v>0</v>
      </c>
      <c r="T2136" s="5">
        <f t="shared" si="527"/>
        <v>0</v>
      </c>
      <c r="U2136" s="5">
        <f t="shared" si="525"/>
        <v>0</v>
      </c>
      <c r="V2136" s="153">
        <v>0</v>
      </c>
      <c r="W2136" s="153">
        <f t="shared" si="520"/>
        <v>-85599.01999999999</v>
      </c>
      <c r="X2136" s="153">
        <f t="shared" si="521"/>
        <v>0</v>
      </c>
      <c r="Y2136" s="12">
        <f t="shared" si="528"/>
        <v>-85599.01999999999</v>
      </c>
      <c r="Z2136" s="64"/>
      <c r="AA2136" s="154">
        <f t="shared" si="524"/>
        <v>-1846</v>
      </c>
      <c r="AB2136" s="154"/>
      <c r="AC2136" s="154"/>
      <c r="AD2136" s="154"/>
      <c r="AE2136" s="153"/>
      <c r="AF2136" s="153"/>
      <c r="AG2136" s="151"/>
      <c r="AH2136" s="39" t="s">
        <v>3865</v>
      </c>
      <c r="AI2136" s="155"/>
      <c r="AJ2136" s="39" t="s">
        <v>34</v>
      </c>
    </row>
    <row r="2137" spans="1:36" s="156" customFormat="1" x14ac:dyDescent="0.2">
      <c r="A2137" s="5">
        <v>2145</v>
      </c>
      <c r="B2137" s="158">
        <v>330100226009</v>
      </c>
      <c r="C2137" s="159">
        <v>50740006854</v>
      </c>
      <c r="D2137" s="151" t="s">
        <v>3862</v>
      </c>
      <c r="E2137" s="64" t="s">
        <v>3869</v>
      </c>
      <c r="F2137" s="64"/>
      <c r="G2137" s="101"/>
      <c r="H2137" s="101"/>
      <c r="I2137" s="64">
        <v>7452552</v>
      </c>
      <c r="J2137" s="134"/>
      <c r="K2137" s="150"/>
      <c r="L2137" s="64"/>
      <c r="M2137" s="39">
        <v>602</v>
      </c>
      <c r="N2137" s="39"/>
      <c r="O2137" s="152">
        <v>1</v>
      </c>
      <c r="P2137" s="152">
        <v>1</v>
      </c>
      <c r="Q2137" s="39">
        <f t="shared" si="522"/>
        <v>-602</v>
      </c>
      <c r="R2137" s="39">
        <f t="shared" si="523"/>
        <v>-602</v>
      </c>
      <c r="S2137" s="5">
        <f t="shared" si="526"/>
        <v>0</v>
      </c>
      <c r="T2137" s="5">
        <f t="shared" si="527"/>
        <v>0</v>
      </c>
      <c r="U2137" s="5">
        <f t="shared" si="525"/>
        <v>0</v>
      </c>
      <c r="V2137" s="153">
        <v>0</v>
      </c>
      <c r="W2137" s="153">
        <f t="shared" si="520"/>
        <v>-27914.739999999998</v>
      </c>
      <c r="X2137" s="153">
        <f t="shared" si="521"/>
        <v>-52590.720000000001</v>
      </c>
      <c r="Y2137" s="12">
        <f t="shared" si="528"/>
        <v>-80505.459999999992</v>
      </c>
      <c r="Z2137" s="64"/>
      <c r="AA2137" s="154">
        <f t="shared" si="524"/>
        <v>0</v>
      </c>
      <c r="AB2137" s="154"/>
      <c r="AC2137" s="154"/>
      <c r="AD2137" s="154"/>
      <c r="AE2137" s="153"/>
      <c r="AF2137" s="153"/>
      <c r="AG2137" s="64"/>
      <c r="AH2137" s="39" t="s">
        <v>3865</v>
      </c>
      <c r="AI2137" s="155"/>
      <c r="AJ2137" s="39" t="s">
        <v>34</v>
      </c>
    </row>
    <row r="2138" spans="1:36" s="156" customFormat="1" x14ac:dyDescent="0.2">
      <c r="A2138" s="5">
        <v>2146</v>
      </c>
      <c r="B2138" s="158">
        <v>330100226009</v>
      </c>
      <c r="C2138" s="159">
        <v>50740006854</v>
      </c>
      <c r="D2138" s="151" t="s">
        <v>3862</v>
      </c>
      <c r="E2138" s="64" t="s">
        <v>3870</v>
      </c>
      <c r="F2138" s="64"/>
      <c r="G2138" s="101"/>
      <c r="H2138" s="101"/>
      <c r="I2138" s="64">
        <v>7452700</v>
      </c>
      <c r="J2138" s="134"/>
      <c r="K2138" s="150"/>
      <c r="L2138" s="64"/>
      <c r="M2138" s="39">
        <v>1731</v>
      </c>
      <c r="N2138" s="39"/>
      <c r="O2138" s="152">
        <v>1</v>
      </c>
      <c r="P2138" s="152">
        <v>1</v>
      </c>
      <c r="Q2138" s="39">
        <f t="shared" si="522"/>
        <v>-1731</v>
      </c>
      <c r="R2138" s="39">
        <f t="shared" si="523"/>
        <v>-1731</v>
      </c>
      <c r="S2138" s="5">
        <f t="shared" si="526"/>
        <v>0</v>
      </c>
      <c r="T2138" s="5">
        <f t="shared" si="527"/>
        <v>0</v>
      </c>
      <c r="U2138" s="5">
        <f t="shared" si="525"/>
        <v>0</v>
      </c>
      <c r="V2138" s="153">
        <v>0</v>
      </c>
      <c r="W2138" s="153">
        <f t="shared" si="520"/>
        <v>-80266.47</v>
      </c>
      <c r="X2138" s="153">
        <f t="shared" si="521"/>
        <v>-151220.16</v>
      </c>
      <c r="Y2138" s="12">
        <f t="shared" si="528"/>
        <v>-231486.63</v>
      </c>
      <c r="Z2138" s="64"/>
      <c r="AA2138" s="154">
        <f t="shared" si="524"/>
        <v>0</v>
      </c>
      <c r="AB2138" s="154"/>
      <c r="AC2138" s="154"/>
      <c r="AD2138" s="154"/>
      <c r="AE2138" s="153"/>
      <c r="AF2138" s="153"/>
      <c r="AG2138" s="64"/>
      <c r="AH2138" s="39" t="s">
        <v>3865</v>
      </c>
      <c r="AI2138" s="155"/>
      <c r="AJ2138" s="39" t="s">
        <v>34</v>
      </c>
    </row>
    <row r="2139" spans="1:36" s="156" customFormat="1" x14ac:dyDescent="0.2">
      <c r="A2139" s="5">
        <v>2147</v>
      </c>
      <c r="B2139" s="158">
        <v>330100226009</v>
      </c>
      <c r="C2139" s="159">
        <v>50740006854</v>
      </c>
      <c r="D2139" s="151" t="s">
        <v>3862</v>
      </c>
      <c r="E2139" s="64" t="s">
        <v>3871</v>
      </c>
      <c r="F2139" s="64"/>
      <c r="G2139" s="101"/>
      <c r="H2139" s="101"/>
      <c r="I2139" s="64">
        <v>13984</v>
      </c>
      <c r="J2139" s="134"/>
      <c r="K2139" s="150"/>
      <c r="L2139" s="64"/>
      <c r="M2139" s="39">
        <v>325</v>
      </c>
      <c r="N2139" s="39"/>
      <c r="O2139" s="152">
        <v>1</v>
      </c>
      <c r="P2139" s="152">
        <v>1</v>
      </c>
      <c r="Q2139" s="39">
        <f t="shared" si="522"/>
        <v>-325</v>
      </c>
      <c r="R2139" s="39">
        <f t="shared" si="523"/>
        <v>-325</v>
      </c>
      <c r="S2139" s="5">
        <f t="shared" si="526"/>
        <v>0</v>
      </c>
      <c r="T2139" s="5">
        <f t="shared" si="527"/>
        <v>0</v>
      </c>
      <c r="U2139" s="5">
        <f t="shared" si="525"/>
        <v>0</v>
      </c>
      <c r="V2139" s="153">
        <v>0</v>
      </c>
      <c r="W2139" s="153">
        <f t="shared" si="520"/>
        <v>-15070.25</v>
      </c>
      <c r="X2139" s="153">
        <f t="shared" si="521"/>
        <v>-28392</v>
      </c>
      <c r="Y2139" s="12">
        <f t="shared" si="528"/>
        <v>-43462.25</v>
      </c>
      <c r="Z2139" s="64"/>
      <c r="AA2139" s="154">
        <f t="shared" si="524"/>
        <v>0</v>
      </c>
      <c r="AB2139" s="154"/>
      <c r="AC2139" s="154"/>
      <c r="AD2139" s="154"/>
      <c r="AE2139" s="153"/>
      <c r="AF2139" s="153"/>
      <c r="AG2139" s="64"/>
      <c r="AH2139" s="39" t="s">
        <v>3865</v>
      </c>
      <c r="AI2139" s="155"/>
      <c r="AJ2139" s="39" t="s">
        <v>34</v>
      </c>
    </row>
    <row r="2140" spans="1:36" s="156" customFormat="1" x14ac:dyDescent="0.2">
      <c r="A2140" s="5">
        <v>2148</v>
      </c>
      <c r="B2140" s="158">
        <v>330100226009</v>
      </c>
      <c r="C2140" s="159">
        <v>50740006854</v>
      </c>
      <c r="D2140" s="151" t="s">
        <v>3862</v>
      </c>
      <c r="E2140" s="64" t="s">
        <v>3872</v>
      </c>
      <c r="F2140" s="64"/>
      <c r="G2140" s="101"/>
      <c r="H2140" s="101"/>
      <c r="I2140" s="64">
        <v>10000324</v>
      </c>
      <c r="J2140" s="134"/>
      <c r="K2140" s="150"/>
      <c r="L2140" s="64"/>
      <c r="M2140" s="39">
        <v>2351</v>
      </c>
      <c r="N2140" s="39"/>
      <c r="O2140" s="152">
        <v>1</v>
      </c>
      <c r="P2140" s="152">
        <v>1</v>
      </c>
      <c r="Q2140" s="39">
        <f t="shared" si="522"/>
        <v>-2351</v>
      </c>
      <c r="R2140" s="39">
        <f t="shared" si="523"/>
        <v>-2351</v>
      </c>
      <c r="S2140" s="5">
        <f t="shared" si="526"/>
        <v>0</v>
      </c>
      <c r="T2140" s="5">
        <f t="shared" si="527"/>
        <v>0</v>
      </c>
      <c r="U2140" s="5">
        <f t="shared" si="525"/>
        <v>0</v>
      </c>
      <c r="V2140" s="153">
        <v>0</v>
      </c>
      <c r="W2140" s="153">
        <f t="shared" si="520"/>
        <v>-109015.87</v>
      </c>
      <c r="X2140" s="153">
        <f t="shared" si="521"/>
        <v>-205383.36</v>
      </c>
      <c r="Y2140" s="12">
        <f t="shared" si="528"/>
        <v>-314399.23</v>
      </c>
      <c r="Z2140" s="64"/>
      <c r="AA2140" s="154">
        <f t="shared" si="524"/>
        <v>0</v>
      </c>
      <c r="AB2140" s="154"/>
      <c r="AC2140" s="154"/>
      <c r="AD2140" s="154"/>
      <c r="AE2140" s="153"/>
      <c r="AF2140" s="153"/>
      <c r="AG2140" s="64"/>
      <c r="AH2140" s="39" t="s">
        <v>3865</v>
      </c>
      <c r="AI2140" s="155"/>
      <c r="AJ2140" s="39" t="s">
        <v>34</v>
      </c>
    </row>
    <row r="2141" spans="1:36" s="156" customFormat="1" x14ac:dyDescent="0.2">
      <c r="A2141" s="5">
        <v>2149</v>
      </c>
      <c r="B2141" s="158">
        <v>330100226009</v>
      </c>
      <c r="C2141" s="159">
        <v>50740006854</v>
      </c>
      <c r="D2141" s="151" t="s">
        <v>3862</v>
      </c>
      <c r="E2141" s="64" t="s">
        <v>3873</v>
      </c>
      <c r="F2141" s="64"/>
      <c r="G2141" s="101"/>
      <c r="H2141" s="101"/>
      <c r="I2141" s="64">
        <v>13527112</v>
      </c>
      <c r="J2141" s="134"/>
      <c r="K2141" s="150"/>
      <c r="L2141" s="64"/>
      <c r="M2141" s="39">
        <v>1347</v>
      </c>
      <c r="N2141" s="39"/>
      <c r="O2141" s="152">
        <v>1</v>
      </c>
      <c r="P2141" s="152">
        <v>1</v>
      </c>
      <c r="Q2141" s="39">
        <f t="shared" si="522"/>
        <v>-1347</v>
      </c>
      <c r="R2141" s="39">
        <f t="shared" si="523"/>
        <v>-1347</v>
      </c>
      <c r="S2141" s="5">
        <f t="shared" si="526"/>
        <v>0</v>
      </c>
      <c r="T2141" s="5">
        <f t="shared" si="527"/>
        <v>0</v>
      </c>
      <c r="U2141" s="5">
        <f t="shared" si="525"/>
        <v>0</v>
      </c>
      <c r="V2141" s="153">
        <v>0</v>
      </c>
      <c r="W2141" s="153">
        <f t="shared" si="520"/>
        <v>-62460.39</v>
      </c>
      <c r="X2141" s="153">
        <f t="shared" si="521"/>
        <v>-117673.92</v>
      </c>
      <c r="Y2141" s="12">
        <f t="shared" si="528"/>
        <v>-180134.31</v>
      </c>
      <c r="Z2141" s="64"/>
      <c r="AA2141" s="154">
        <f t="shared" si="524"/>
        <v>0</v>
      </c>
      <c r="AB2141" s="154"/>
      <c r="AC2141" s="154"/>
      <c r="AD2141" s="154"/>
      <c r="AE2141" s="153"/>
      <c r="AF2141" s="153"/>
      <c r="AG2141" s="64"/>
      <c r="AH2141" s="39" t="s">
        <v>3865</v>
      </c>
      <c r="AI2141" s="155"/>
      <c r="AJ2141" s="39" t="s">
        <v>34</v>
      </c>
    </row>
    <row r="2142" spans="1:36" s="156" customFormat="1" x14ac:dyDescent="0.2">
      <c r="A2142" s="5">
        <v>2150</v>
      </c>
      <c r="B2142" s="158">
        <v>330100226009</v>
      </c>
      <c r="C2142" s="159">
        <v>50740006854</v>
      </c>
      <c r="D2142" s="151" t="s">
        <v>3862</v>
      </c>
      <c r="E2142" s="64" t="s">
        <v>3874</v>
      </c>
      <c r="F2142" s="64"/>
      <c r="G2142" s="101"/>
      <c r="H2142" s="101"/>
      <c r="I2142" s="64">
        <v>1013075301802</v>
      </c>
      <c r="J2142" s="134"/>
      <c r="K2142" s="150"/>
      <c r="L2142" s="64"/>
      <c r="M2142" s="39">
        <v>221</v>
      </c>
      <c r="N2142" s="39"/>
      <c r="O2142" s="152">
        <v>1</v>
      </c>
      <c r="P2142" s="152">
        <v>1</v>
      </c>
      <c r="Q2142" s="39">
        <f t="shared" si="522"/>
        <v>-221</v>
      </c>
      <c r="R2142" s="39">
        <f t="shared" si="523"/>
        <v>-221</v>
      </c>
      <c r="S2142" s="5">
        <f t="shared" si="526"/>
        <v>0</v>
      </c>
      <c r="T2142" s="5">
        <f t="shared" si="527"/>
        <v>0</v>
      </c>
      <c r="U2142" s="5">
        <f t="shared" si="525"/>
        <v>0</v>
      </c>
      <c r="V2142" s="153">
        <v>0</v>
      </c>
      <c r="W2142" s="153">
        <f t="shared" si="520"/>
        <v>-10247.769999999999</v>
      </c>
      <c r="X2142" s="153">
        <f t="shared" si="521"/>
        <v>-19306.560000000001</v>
      </c>
      <c r="Y2142" s="12">
        <f t="shared" si="528"/>
        <v>-29554.33</v>
      </c>
      <c r="Z2142" s="64"/>
      <c r="AA2142" s="154">
        <f t="shared" si="524"/>
        <v>0</v>
      </c>
      <c r="AB2142" s="154"/>
      <c r="AC2142" s="154"/>
      <c r="AD2142" s="154"/>
      <c r="AE2142" s="153"/>
      <c r="AF2142" s="153"/>
      <c r="AG2142" s="64"/>
      <c r="AH2142" s="39" t="s">
        <v>3865</v>
      </c>
      <c r="AI2142" s="155"/>
      <c r="AJ2142" s="39" t="s">
        <v>34</v>
      </c>
    </row>
    <row r="2143" spans="1:36" s="156" customFormat="1" x14ac:dyDescent="0.2">
      <c r="A2143" s="5">
        <v>2151</v>
      </c>
      <c r="B2143" s="158">
        <v>330100226009</v>
      </c>
      <c r="C2143" s="159">
        <v>50740006854</v>
      </c>
      <c r="D2143" s="151" t="s">
        <v>3862</v>
      </c>
      <c r="E2143" s="64" t="s">
        <v>3867</v>
      </c>
      <c r="F2143" s="64"/>
      <c r="G2143" s="101"/>
      <c r="H2143" s="101"/>
      <c r="I2143" s="64">
        <v>1013079850208</v>
      </c>
      <c r="J2143" s="134"/>
      <c r="K2143" s="150"/>
      <c r="L2143" s="64"/>
      <c r="M2143" s="39">
        <v>12</v>
      </c>
      <c r="N2143" s="39"/>
      <c r="O2143" s="152">
        <v>1</v>
      </c>
      <c r="P2143" s="152">
        <v>1</v>
      </c>
      <c r="Q2143" s="39">
        <f t="shared" si="522"/>
        <v>-12</v>
      </c>
      <c r="R2143" s="39">
        <f t="shared" si="523"/>
        <v>-12</v>
      </c>
      <c r="S2143" s="5">
        <f t="shared" si="526"/>
        <v>0</v>
      </c>
      <c r="T2143" s="5">
        <f t="shared" si="527"/>
        <v>0</v>
      </c>
      <c r="U2143" s="5">
        <f t="shared" si="525"/>
        <v>0</v>
      </c>
      <c r="V2143" s="153">
        <v>0</v>
      </c>
      <c r="W2143" s="153">
        <f t="shared" si="520"/>
        <v>-556.43999999999994</v>
      </c>
      <c r="X2143" s="153">
        <f t="shared" si="521"/>
        <v>-1048.32</v>
      </c>
      <c r="Y2143" s="12">
        <f t="shared" si="528"/>
        <v>-1604.7599999999998</v>
      </c>
      <c r="Z2143" s="64"/>
      <c r="AA2143" s="154">
        <f t="shared" si="524"/>
        <v>0</v>
      </c>
      <c r="AB2143" s="154"/>
      <c r="AC2143" s="154"/>
      <c r="AD2143" s="154"/>
      <c r="AE2143" s="153"/>
      <c r="AF2143" s="153"/>
      <c r="AG2143" s="64"/>
      <c r="AH2143" s="39" t="s">
        <v>3865</v>
      </c>
      <c r="AI2143" s="155"/>
      <c r="AJ2143" s="39" t="s">
        <v>34</v>
      </c>
    </row>
    <row r="2144" spans="1:36" s="156" customFormat="1" x14ac:dyDescent="0.2">
      <c r="A2144" s="5">
        <v>2152</v>
      </c>
      <c r="B2144" s="158">
        <v>330100226009</v>
      </c>
      <c r="C2144" s="159">
        <v>50740006854</v>
      </c>
      <c r="D2144" s="151" t="s">
        <v>3862</v>
      </c>
      <c r="E2144" s="161" t="s">
        <v>3868</v>
      </c>
      <c r="F2144" s="161"/>
      <c r="G2144" s="162"/>
      <c r="H2144" s="162"/>
      <c r="I2144" s="64">
        <v>1013079847000</v>
      </c>
      <c r="J2144" s="134"/>
      <c r="K2144" s="150"/>
      <c r="L2144" s="64"/>
      <c r="M2144" s="39">
        <v>435</v>
      </c>
      <c r="N2144" s="39"/>
      <c r="O2144" s="152">
        <v>0</v>
      </c>
      <c r="P2144" s="152">
        <v>1</v>
      </c>
      <c r="Q2144" s="39">
        <f t="shared" si="522"/>
        <v>0</v>
      </c>
      <c r="R2144" s="39">
        <f t="shared" si="523"/>
        <v>-435</v>
      </c>
      <c r="S2144" s="5">
        <f t="shared" si="526"/>
        <v>0</v>
      </c>
      <c r="T2144" s="5">
        <f t="shared" si="527"/>
        <v>0</v>
      </c>
      <c r="U2144" s="5">
        <f t="shared" si="525"/>
        <v>0</v>
      </c>
      <c r="V2144" s="153">
        <v>0</v>
      </c>
      <c r="W2144" s="153">
        <f t="shared" ref="W2144:W2204" si="529">IF( OR(AH2144="респ.бюджет",AH2144="гор.бюджет",AH2144="обл.бюджет"),vod_b,IF(AH2144="район",vod_r,IF(AH2144="талсуат",vod_tal,IF(AH2144="коммунал.хоз-во",vod_kom,vod))))*Q2144</f>
        <v>0</v>
      </c>
      <c r="X2144" s="153">
        <f t="shared" ref="X2144:X2204" si="530">IF( OR(AH2144="респ.бюджет",AH2144="гор.бюджет",AH2144="обл.бюджет"),kan_b,IF(AH2144="район",kan_r,IF(AH2144="талсуат",kan_tal,IF(AH2144="коммунал.хоз-во",kan_kom,kan))))*R2144</f>
        <v>-38001.599999999999</v>
      </c>
      <c r="Y2144" s="12">
        <f t="shared" si="528"/>
        <v>-38001.599999999999</v>
      </c>
      <c r="Z2144" s="64"/>
      <c r="AA2144" s="154">
        <f t="shared" si="524"/>
        <v>435</v>
      </c>
      <c r="AB2144" s="216"/>
      <c r="AC2144" s="216"/>
      <c r="AD2144" s="216"/>
      <c r="AE2144" s="163"/>
      <c r="AF2144" s="163"/>
      <c r="AG2144" s="161"/>
      <c r="AH2144" s="39" t="s">
        <v>3865</v>
      </c>
      <c r="AI2144" s="155"/>
      <c r="AJ2144" s="39" t="s">
        <v>34</v>
      </c>
    </row>
    <row r="2145" spans="1:36" s="156" customFormat="1" x14ac:dyDescent="0.2">
      <c r="A2145" s="5">
        <v>2153</v>
      </c>
      <c r="B2145" s="158">
        <v>330100226009</v>
      </c>
      <c r="C2145" s="159">
        <v>50740006854</v>
      </c>
      <c r="D2145" s="151" t="s">
        <v>3862</v>
      </c>
      <c r="E2145" s="64" t="s">
        <v>3869</v>
      </c>
      <c r="F2145" s="64"/>
      <c r="G2145" s="101"/>
      <c r="H2145" s="101"/>
      <c r="I2145" s="64">
        <v>1013079848601</v>
      </c>
      <c r="J2145" s="134"/>
      <c r="K2145" s="150"/>
      <c r="L2145" s="64"/>
      <c r="M2145" s="39">
        <v>81</v>
      </c>
      <c r="N2145" s="39"/>
      <c r="O2145" s="152">
        <v>1</v>
      </c>
      <c r="P2145" s="152">
        <v>1</v>
      </c>
      <c r="Q2145" s="39">
        <f t="shared" si="522"/>
        <v>-81</v>
      </c>
      <c r="R2145" s="39">
        <f t="shared" si="523"/>
        <v>-81</v>
      </c>
      <c r="S2145" s="5">
        <f t="shared" si="526"/>
        <v>0</v>
      </c>
      <c r="T2145" s="5">
        <f t="shared" si="527"/>
        <v>0</v>
      </c>
      <c r="U2145" s="5">
        <f t="shared" si="525"/>
        <v>0</v>
      </c>
      <c r="V2145" s="153">
        <v>0</v>
      </c>
      <c r="W2145" s="153">
        <f t="shared" si="529"/>
        <v>-3755.97</v>
      </c>
      <c r="X2145" s="153">
        <f t="shared" si="530"/>
        <v>-7076.16</v>
      </c>
      <c r="Y2145" s="12">
        <f t="shared" si="528"/>
        <v>-10832.13</v>
      </c>
      <c r="Z2145" s="64"/>
      <c r="AA2145" s="154">
        <f t="shared" si="524"/>
        <v>0</v>
      </c>
      <c r="AB2145" s="154"/>
      <c r="AC2145" s="154"/>
      <c r="AD2145" s="154"/>
      <c r="AE2145" s="153"/>
      <c r="AF2145" s="153"/>
      <c r="AG2145" s="64"/>
      <c r="AH2145" s="39" t="s">
        <v>3865</v>
      </c>
      <c r="AI2145" s="155"/>
      <c r="AJ2145" s="39" t="s">
        <v>34</v>
      </c>
    </row>
    <row r="2146" spans="1:36" s="156" customFormat="1" x14ac:dyDescent="0.2">
      <c r="A2146" s="5">
        <v>2154</v>
      </c>
      <c r="B2146" s="158">
        <v>330100226009</v>
      </c>
      <c r="C2146" s="159">
        <v>50740006854</v>
      </c>
      <c r="D2146" s="151" t="s">
        <v>3862</v>
      </c>
      <c r="E2146" s="64" t="s">
        <v>3870</v>
      </c>
      <c r="F2146" s="64"/>
      <c r="G2146" s="101"/>
      <c r="H2146" s="101"/>
      <c r="I2146" s="64">
        <v>1013029850406</v>
      </c>
      <c r="J2146" s="134"/>
      <c r="K2146" s="150"/>
      <c r="L2146" s="64"/>
      <c r="M2146" s="39">
        <v>45</v>
      </c>
      <c r="N2146" s="39"/>
      <c r="O2146" s="152">
        <v>1</v>
      </c>
      <c r="P2146" s="152">
        <v>1</v>
      </c>
      <c r="Q2146" s="39">
        <f t="shared" si="522"/>
        <v>-45</v>
      </c>
      <c r="R2146" s="39">
        <f t="shared" si="523"/>
        <v>-45</v>
      </c>
      <c r="S2146" s="5">
        <f t="shared" si="526"/>
        <v>0</v>
      </c>
      <c r="T2146" s="5">
        <f t="shared" si="527"/>
        <v>0</v>
      </c>
      <c r="U2146" s="5">
        <f t="shared" si="525"/>
        <v>0</v>
      </c>
      <c r="V2146" s="153">
        <v>0</v>
      </c>
      <c r="W2146" s="153">
        <f t="shared" si="529"/>
        <v>-2086.65</v>
      </c>
      <c r="X2146" s="153">
        <f t="shared" si="530"/>
        <v>-3931.2</v>
      </c>
      <c r="Y2146" s="12">
        <f t="shared" si="528"/>
        <v>-6017.85</v>
      </c>
      <c r="Z2146" s="64"/>
      <c r="AA2146" s="154">
        <f t="shared" si="524"/>
        <v>0</v>
      </c>
      <c r="AB2146" s="154"/>
      <c r="AC2146" s="154"/>
      <c r="AD2146" s="154"/>
      <c r="AE2146" s="153"/>
      <c r="AF2146" s="153"/>
      <c r="AG2146" s="64"/>
      <c r="AH2146" s="39" t="s">
        <v>3865</v>
      </c>
      <c r="AI2146" s="155"/>
      <c r="AJ2146" s="39" t="s">
        <v>34</v>
      </c>
    </row>
    <row r="2147" spans="1:36" s="156" customFormat="1" x14ac:dyDescent="0.2">
      <c r="A2147" s="5">
        <v>2155</v>
      </c>
      <c r="B2147" s="158">
        <v>330100226009</v>
      </c>
      <c r="C2147" s="159">
        <v>50740006854</v>
      </c>
      <c r="D2147" s="151" t="s">
        <v>3862</v>
      </c>
      <c r="E2147" s="64" t="s">
        <v>3871</v>
      </c>
      <c r="F2147" s="64"/>
      <c r="G2147" s="101"/>
      <c r="H2147" s="101"/>
      <c r="I2147" s="64">
        <v>10000324</v>
      </c>
      <c r="J2147" s="134"/>
      <c r="K2147" s="150"/>
      <c r="L2147" s="64"/>
      <c r="M2147" s="39">
        <v>95</v>
      </c>
      <c r="N2147" s="39"/>
      <c r="O2147" s="152">
        <v>1</v>
      </c>
      <c r="P2147" s="152">
        <v>1</v>
      </c>
      <c r="Q2147" s="39">
        <f t="shared" si="522"/>
        <v>-95</v>
      </c>
      <c r="R2147" s="39">
        <f t="shared" si="523"/>
        <v>-95</v>
      </c>
      <c r="S2147" s="5">
        <f t="shared" si="526"/>
        <v>0</v>
      </c>
      <c r="T2147" s="5">
        <f t="shared" si="527"/>
        <v>0</v>
      </c>
      <c r="U2147" s="5">
        <f t="shared" si="525"/>
        <v>0</v>
      </c>
      <c r="V2147" s="153">
        <v>0</v>
      </c>
      <c r="W2147" s="153">
        <f t="shared" si="529"/>
        <v>-4405.1499999999996</v>
      </c>
      <c r="X2147" s="153">
        <f t="shared" si="530"/>
        <v>-8299.2000000000007</v>
      </c>
      <c r="Y2147" s="12">
        <f t="shared" si="528"/>
        <v>-12704.35</v>
      </c>
      <c r="Z2147" s="64"/>
      <c r="AA2147" s="154">
        <f t="shared" si="524"/>
        <v>0</v>
      </c>
      <c r="AB2147" s="154"/>
      <c r="AC2147" s="154"/>
      <c r="AD2147" s="154"/>
      <c r="AE2147" s="153"/>
      <c r="AF2147" s="153"/>
      <c r="AG2147" s="64"/>
      <c r="AH2147" s="39" t="s">
        <v>3865</v>
      </c>
      <c r="AI2147" s="155"/>
      <c r="AJ2147" s="39" t="s">
        <v>34</v>
      </c>
    </row>
    <row r="2148" spans="1:36" s="156" customFormat="1" x14ac:dyDescent="0.2">
      <c r="A2148" s="5">
        <v>2156</v>
      </c>
      <c r="B2148" s="158">
        <v>330100226009</v>
      </c>
      <c r="C2148" s="159">
        <v>50740006854</v>
      </c>
      <c r="D2148" s="151" t="s">
        <v>3862</v>
      </c>
      <c r="E2148" s="64" t="s">
        <v>3872</v>
      </c>
      <c r="F2148" s="64"/>
      <c r="G2148" s="101"/>
      <c r="H2148" s="101"/>
      <c r="I2148" s="64">
        <v>1013079848809</v>
      </c>
      <c r="J2148" s="134"/>
      <c r="K2148" s="150"/>
      <c r="L2148" s="64"/>
      <c r="M2148" s="39">
        <v>333</v>
      </c>
      <c r="N2148" s="39"/>
      <c r="O2148" s="152">
        <v>1</v>
      </c>
      <c r="P2148" s="152">
        <v>1</v>
      </c>
      <c r="Q2148" s="39">
        <f t="shared" si="522"/>
        <v>-333</v>
      </c>
      <c r="R2148" s="39">
        <f t="shared" si="523"/>
        <v>-333</v>
      </c>
      <c r="S2148" s="5">
        <f t="shared" si="526"/>
        <v>0</v>
      </c>
      <c r="T2148" s="5">
        <f t="shared" si="527"/>
        <v>0</v>
      </c>
      <c r="U2148" s="5">
        <f t="shared" si="525"/>
        <v>0</v>
      </c>
      <c r="V2148" s="153">
        <v>0</v>
      </c>
      <c r="W2148" s="153">
        <f t="shared" si="529"/>
        <v>-15441.21</v>
      </c>
      <c r="X2148" s="153">
        <f t="shared" si="530"/>
        <v>-29090.880000000001</v>
      </c>
      <c r="Y2148" s="12">
        <f t="shared" si="528"/>
        <v>-44532.09</v>
      </c>
      <c r="Z2148" s="64"/>
      <c r="AA2148" s="154">
        <f t="shared" si="524"/>
        <v>0</v>
      </c>
      <c r="AB2148" s="154"/>
      <c r="AC2148" s="154"/>
      <c r="AD2148" s="154"/>
      <c r="AE2148" s="153"/>
      <c r="AF2148" s="153"/>
      <c r="AG2148" s="64"/>
      <c r="AH2148" s="39" t="s">
        <v>3865</v>
      </c>
      <c r="AI2148" s="155"/>
      <c r="AJ2148" s="39" t="s">
        <v>34</v>
      </c>
    </row>
    <row r="2149" spans="1:36" s="156" customFormat="1" x14ac:dyDescent="0.2">
      <c r="A2149" s="5">
        <v>2157</v>
      </c>
      <c r="B2149" s="158">
        <v>330100226009</v>
      </c>
      <c r="C2149" s="159">
        <v>50740006854</v>
      </c>
      <c r="D2149" s="151" t="s">
        <v>3862</v>
      </c>
      <c r="E2149" s="64" t="s">
        <v>3875</v>
      </c>
      <c r="F2149" s="64"/>
      <c r="G2149" s="101"/>
      <c r="H2149" s="101"/>
      <c r="I2149" s="64">
        <v>1013079846409</v>
      </c>
      <c r="J2149" s="134"/>
      <c r="K2149" s="150"/>
      <c r="L2149" s="64"/>
      <c r="M2149" s="39">
        <v>18</v>
      </c>
      <c r="N2149" s="39"/>
      <c r="O2149" s="152">
        <v>1</v>
      </c>
      <c r="P2149" s="152">
        <v>1</v>
      </c>
      <c r="Q2149" s="39">
        <f t="shared" si="522"/>
        <v>-18</v>
      </c>
      <c r="R2149" s="39">
        <f t="shared" si="523"/>
        <v>-18</v>
      </c>
      <c r="S2149" s="5">
        <f t="shared" si="526"/>
        <v>0</v>
      </c>
      <c r="T2149" s="5">
        <f t="shared" si="527"/>
        <v>0</v>
      </c>
      <c r="U2149" s="5">
        <f t="shared" si="525"/>
        <v>0</v>
      </c>
      <c r="V2149" s="153">
        <v>0</v>
      </c>
      <c r="W2149" s="153">
        <f t="shared" si="529"/>
        <v>-834.66</v>
      </c>
      <c r="X2149" s="153">
        <f t="shared" si="530"/>
        <v>-1572.48</v>
      </c>
      <c r="Y2149" s="12">
        <f t="shared" si="528"/>
        <v>-2407.14</v>
      </c>
      <c r="Z2149" s="64"/>
      <c r="AA2149" s="154">
        <f t="shared" si="524"/>
        <v>0</v>
      </c>
      <c r="AB2149" s="154"/>
      <c r="AC2149" s="154"/>
      <c r="AD2149" s="154"/>
      <c r="AE2149" s="153"/>
      <c r="AF2149" s="153"/>
      <c r="AG2149" s="64"/>
      <c r="AH2149" s="39" t="s">
        <v>3865</v>
      </c>
      <c r="AI2149" s="155"/>
      <c r="AJ2149" s="39" t="s">
        <v>34</v>
      </c>
    </row>
    <row r="2150" spans="1:36" s="156" customFormat="1" x14ac:dyDescent="0.2">
      <c r="A2150" s="5">
        <v>2158</v>
      </c>
      <c r="B2150" s="158">
        <v>330100226009</v>
      </c>
      <c r="C2150" s="159">
        <v>50740006854</v>
      </c>
      <c r="D2150" s="151" t="s">
        <v>3862</v>
      </c>
      <c r="E2150" s="64" t="s">
        <v>3876</v>
      </c>
      <c r="F2150" s="64"/>
      <c r="G2150" s="101"/>
      <c r="H2150" s="101"/>
      <c r="I2150" s="64">
        <v>1013075345104</v>
      </c>
      <c r="J2150" s="134"/>
      <c r="K2150" s="150"/>
      <c r="L2150" s="64"/>
      <c r="M2150" s="39">
        <v>167</v>
      </c>
      <c r="N2150" s="39"/>
      <c r="O2150" s="152">
        <v>0</v>
      </c>
      <c r="P2150" s="152">
        <v>1</v>
      </c>
      <c r="Q2150" s="39">
        <f t="shared" si="522"/>
        <v>0</v>
      </c>
      <c r="R2150" s="39">
        <f t="shared" si="523"/>
        <v>-167</v>
      </c>
      <c r="S2150" s="5">
        <f t="shared" si="526"/>
        <v>0</v>
      </c>
      <c r="T2150" s="5">
        <f t="shared" si="527"/>
        <v>0</v>
      </c>
      <c r="U2150" s="5">
        <f t="shared" si="525"/>
        <v>0</v>
      </c>
      <c r="V2150" s="153">
        <v>0</v>
      </c>
      <c r="W2150" s="153">
        <f t="shared" si="529"/>
        <v>0</v>
      </c>
      <c r="X2150" s="153">
        <f t="shared" si="530"/>
        <v>-14589.12</v>
      </c>
      <c r="Y2150" s="12">
        <f t="shared" si="528"/>
        <v>-14589.12</v>
      </c>
      <c r="Z2150" s="64"/>
      <c r="AA2150" s="154">
        <f t="shared" si="524"/>
        <v>167</v>
      </c>
      <c r="AB2150" s="154"/>
      <c r="AC2150" s="154"/>
      <c r="AD2150" s="154"/>
      <c r="AE2150" s="153"/>
      <c r="AF2150" s="153"/>
      <c r="AG2150" s="64"/>
      <c r="AH2150" s="39" t="s">
        <v>3865</v>
      </c>
      <c r="AI2150" s="155"/>
      <c r="AJ2150" s="39" t="s">
        <v>34</v>
      </c>
    </row>
    <row r="2151" spans="1:36" s="156" customFormat="1" x14ac:dyDescent="0.2">
      <c r="A2151" s="5">
        <v>2159</v>
      </c>
      <c r="B2151" s="158">
        <v>330100226009</v>
      </c>
      <c r="C2151" s="159">
        <v>50740006854</v>
      </c>
      <c r="D2151" s="151" t="s">
        <v>3862</v>
      </c>
      <c r="E2151" s="64" t="s">
        <v>3874</v>
      </c>
      <c r="F2151" s="64"/>
      <c r="G2151" s="101"/>
      <c r="H2151" s="101"/>
      <c r="I2151" s="64">
        <v>8529044</v>
      </c>
      <c r="J2151" s="134"/>
      <c r="K2151" s="150"/>
      <c r="L2151" s="64"/>
      <c r="M2151" s="39">
        <v>43759</v>
      </c>
      <c r="N2151" s="39"/>
      <c r="O2151" s="152">
        <v>1</v>
      </c>
      <c r="P2151" s="152">
        <v>1</v>
      </c>
      <c r="Q2151" s="39">
        <f t="shared" si="522"/>
        <v>-43759</v>
      </c>
      <c r="R2151" s="39">
        <f t="shared" si="523"/>
        <v>-43759</v>
      </c>
      <c r="S2151" s="5">
        <f t="shared" si="526"/>
        <v>0</v>
      </c>
      <c r="T2151" s="5">
        <f t="shared" si="527"/>
        <v>0</v>
      </c>
      <c r="U2151" s="5">
        <f t="shared" si="525"/>
        <v>0</v>
      </c>
      <c r="V2151" s="153">
        <v>0</v>
      </c>
      <c r="W2151" s="153">
        <f t="shared" si="529"/>
        <v>-2029104.8299999998</v>
      </c>
      <c r="X2151" s="153">
        <f t="shared" si="530"/>
        <v>-3822786.2399999998</v>
      </c>
      <c r="Y2151" s="12">
        <f t="shared" si="528"/>
        <v>-5851891.0699999994</v>
      </c>
      <c r="Z2151" s="64"/>
      <c r="AA2151" s="154">
        <f t="shared" si="524"/>
        <v>0</v>
      </c>
      <c r="AB2151" s="154"/>
      <c r="AC2151" s="154"/>
      <c r="AD2151" s="154"/>
      <c r="AE2151" s="153"/>
      <c r="AF2151" s="153"/>
      <c r="AG2151" s="64"/>
      <c r="AH2151" s="39" t="s">
        <v>3865</v>
      </c>
      <c r="AI2151" s="155"/>
      <c r="AJ2151" s="39" t="s">
        <v>34</v>
      </c>
    </row>
    <row r="2152" spans="1:36" s="156" customFormat="1" x14ac:dyDescent="0.2">
      <c r="A2152" s="5">
        <v>2160</v>
      </c>
      <c r="B2152" s="158">
        <v>330100226009</v>
      </c>
      <c r="C2152" s="159">
        <v>50740006854</v>
      </c>
      <c r="D2152" s="151" t="s">
        <v>3862</v>
      </c>
      <c r="E2152" s="64" t="s">
        <v>3877</v>
      </c>
      <c r="F2152" s="64"/>
      <c r="G2152" s="101"/>
      <c r="H2152" s="101"/>
      <c r="I2152" s="64">
        <v>6774</v>
      </c>
      <c r="J2152" s="134"/>
      <c r="K2152" s="150"/>
      <c r="L2152" s="64"/>
      <c r="M2152" s="39">
        <v>608</v>
      </c>
      <c r="N2152" s="39"/>
      <c r="O2152" s="152">
        <v>1</v>
      </c>
      <c r="P2152" s="152">
        <v>1</v>
      </c>
      <c r="Q2152" s="39">
        <f t="shared" si="522"/>
        <v>-608</v>
      </c>
      <c r="R2152" s="39">
        <f t="shared" si="523"/>
        <v>-608</v>
      </c>
      <c r="S2152" s="5">
        <f t="shared" si="526"/>
        <v>0</v>
      </c>
      <c r="T2152" s="5">
        <f t="shared" si="527"/>
        <v>0</v>
      </c>
      <c r="U2152" s="5">
        <f t="shared" si="525"/>
        <v>0</v>
      </c>
      <c r="V2152" s="153">
        <v>0</v>
      </c>
      <c r="W2152" s="153">
        <f t="shared" si="529"/>
        <v>-28192.959999999999</v>
      </c>
      <c r="X2152" s="153">
        <f t="shared" si="530"/>
        <v>-53114.879999999997</v>
      </c>
      <c r="Y2152" s="12">
        <f t="shared" si="528"/>
        <v>-81307.839999999997</v>
      </c>
      <c r="Z2152" s="64"/>
      <c r="AA2152" s="154">
        <f t="shared" si="524"/>
        <v>0</v>
      </c>
      <c r="AB2152" s="154"/>
      <c r="AC2152" s="154"/>
      <c r="AD2152" s="154"/>
      <c r="AE2152" s="153"/>
      <c r="AF2152" s="153"/>
      <c r="AG2152" s="64"/>
      <c r="AH2152" s="39" t="s">
        <v>3865</v>
      </c>
      <c r="AI2152" s="155"/>
      <c r="AJ2152" s="39" t="s">
        <v>34</v>
      </c>
    </row>
    <row r="2153" spans="1:36" s="156" customFormat="1" x14ac:dyDescent="0.2">
      <c r="A2153" s="5">
        <v>2161</v>
      </c>
      <c r="B2153" s="158">
        <v>330100226009</v>
      </c>
      <c r="C2153" s="159">
        <v>50740006854</v>
      </c>
      <c r="D2153" s="151" t="s">
        <v>3862</v>
      </c>
      <c r="E2153" s="64" t="s">
        <v>3878</v>
      </c>
      <c r="F2153" s="64"/>
      <c r="G2153" s="101"/>
      <c r="H2153" s="101"/>
      <c r="I2153" s="64">
        <v>7084891</v>
      </c>
      <c r="J2153" s="134"/>
      <c r="K2153" s="150"/>
      <c r="L2153" s="64"/>
      <c r="M2153" s="39">
        <v>2882</v>
      </c>
      <c r="N2153" s="39"/>
      <c r="O2153" s="152">
        <v>1</v>
      </c>
      <c r="P2153" s="152">
        <v>1</v>
      </c>
      <c r="Q2153" s="39">
        <f t="shared" si="522"/>
        <v>-2882</v>
      </c>
      <c r="R2153" s="39">
        <f t="shared" si="523"/>
        <v>-2882</v>
      </c>
      <c r="S2153" s="5">
        <f t="shared" si="526"/>
        <v>0</v>
      </c>
      <c r="T2153" s="5">
        <f t="shared" si="527"/>
        <v>0</v>
      </c>
      <c r="U2153" s="5">
        <f t="shared" si="525"/>
        <v>0</v>
      </c>
      <c r="V2153" s="153">
        <v>0</v>
      </c>
      <c r="W2153" s="153">
        <f t="shared" si="529"/>
        <v>-133638.34</v>
      </c>
      <c r="X2153" s="153">
        <f t="shared" si="530"/>
        <v>-251771.51999999999</v>
      </c>
      <c r="Y2153" s="12">
        <f t="shared" si="528"/>
        <v>-385409.86</v>
      </c>
      <c r="Z2153" s="64"/>
      <c r="AA2153" s="154">
        <f t="shared" si="524"/>
        <v>0</v>
      </c>
      <c r="AB2153" s="154"/>
      <c r="AC2153" s="154"/>
      <c r="AD2153" s="154"/>
      <c r="AE2153" s="153"/>
      <c r="AF2153" s="153"/>
      <c r="AG2153" s="64"/>
      <c r="AH2153" s="39" t="s">
        <v>3865</v>
      </c>
      <c r="AI2153" s="155"/>
      <c r="AJ2153" s="39" t="s">
        <v>34</v>
      </c>
    </row>
    <row r="2154" spans="1:36" s="156" customFormat="1" x14ac:dyDescent="0.2">
      <c r="A2154" s="5">
        <v>2162</v>
      </c>
      <c r="B2154" s="158">
        <v>330100226009</v>
      </c>
      <c r="C2154" s="159">
        <v>50740006854</v>
      </c>
      <c r="D2154" s="151" t="s">
        <v>3862</v>
      </c>
      <c r="E2154" s="64" t="s">
        <v>3879</v>
      </c>
      <c r="F2154" s="64"/>
      <c r="G2154" s="101"/>
      <c r="H2154" s="101"/>
      <c r="I2154" s="164" t="s">
        <v>3880</v>
      </c>
      <c r="J2154" s="164"/>
      <c r="K2154" s="150"/>
      <c r="L2154" s="64"/>
      <c r="M2154" s="39">
        <v>2062</v>
      </c>
      <c r="N2154" s="39"/>
      <c r="O2154" s="152">
        <v>1</v>
      </c>
      <c r="P2154" s="152">
        <v>1</v>
      </c>
      <c r="Q2154" s="39">
        <f t="shared" si="522"/>
        <v>-2062</v>
      </c>
      <c r="R2154" s="39">
        <f t="shared" si="523"/>
        <v>-2062</v>
      </c>
      <c r="S2154" s="5">
        <f t="shared" si="526"/>
        <v>0</v>
      </c>
      <c r="T2154" s="5">
        <f t="shared" si="527"/>
        <v>0</v>
      </c>
      <c r="U2154" s="5">
        <f t="shared" si="525"/>
        <v>0</v>
      </c>
      <c r="V2154" s="153">
        <v>0</v>
      </c>
      <c r="W2154" s="153">
        <f t="shared" si="529"/>
        <v>-95614.939999999988</v>
      </c>
      <c r="X2154" s="153">
        <f t="shared" si="530"/>
        <v>-180136.32000000001</v>
      </c>
      <c r="Y2154" s="12">
        <f t="shared" si="528"/>
        <v>-275751.26</v>
      </c>
      <c r="Z2154" s="64"/>
      <c r="AA2154" s="154">
        <f t="shared" si="524"/>
        <v>0</v>
      </c>
      <c r="AB2154" s="154"/>
      <c r="AC2154" s="154"/>
      <c r="AD2154" s="154"/>
      <c r="AE2154" s="153"/>
      <c r="AF2154" s="153"/>
      <c r="AG2154" s="151"/>
      <c r="AH2154" s="39" t="s">
        <v>3865</v>
      </c>
      <c r="AI2154" s="155"/>
      <c r="AJ2154" s="39" t="s">
        <v>34</v>
      </c>
    </row>
    <row r="2155" spans="1:36" s="156" customFormat="1" x14ac:dyDescent="0.2">
      <c r="A2155" s="5">
        <v>2163</v>
      </c>
      <c r="B2155" s="158">
        <v>330100226009</v>
      </c>
      <c r="C2155" s="159">
        <v>50740006854</v>
      </c>
      <c r="D2155" s="151" t="s">
        <v>3862</v>
      </c>
      <c r="E2155" s="64" t="s">
        <v>3875</v>
      </c>
      <c r="F2155" s="64"/>
      <c r="G2155" s="101"/>
      <c r="H2155" s="101"/>
      <c r="I2155" s="164">
        <v>7452662</v>
      </c>
      <c r="J2155" s="164"/>
      <c r="K2155" s="150"/>
      <c r="L2155" s="64"/>
      <c r="M2155" s="39">
        <v>857</v>
      </c>
      <c r="N2155" s="39"/>
      <c r="O2155" s="152">
        <v>1</v>
      </c>
      <c r="P2155" s="152">
        <v>1</v>
      </c>
      <c r="Q2155" s="39">
        <f t="shared" si="522"/>
        <v>-857</v>
      </c>
      <c r="R2155" s="39">
        <f t="shared" si="523"/>
        <v>-857</v>
      </c>
      <c r="S2155" s="5">
        <f t="shared" si="526"/>
        <v>0</v>
      </c>
      <c r="T2155" s="5">
        <f t="shared" si="527"/>
        <v>0</v>
      </c>
      <c r="U2155" s="5">
        <f t="shared" si="525"/>
        <v>0</v>
      </c>
      <c r="V2155" s="153">
        <v>0</v>
      </c>
      <c r="W2155" s="153">
        <f t="shared" si="529"/>
        <v>-39739.089999999997</v>
      </c>
      <c r="X2155" s="153">
        <f t="shared" si="530"/>
        <v>-74867.520000000004</v>
      </c>
      <c r="Y2155" s="12">
        <f t="shared" si="528"/>
        <v>-114606.61</v>
      </c>
      <c r="Z2155" s="64"/>
      <c r="AA2155" s="154">
        <f t="shared" si="524"/>
        <v>0</v>
      </c>
      <c r="AB2155" s="154"/>
      <c r="AC2155" s="154"/>
      <c r="AD2155" s="154"/>
      <c r="AE2155" s="153"/>
      <c r="AF2155" s="153"/>
      <c r="AG2155" s="151"/>
      <c r="AH2155" s="39" t="s">
        <v>3865</v>
      </c>
      <c r="AI2155" s="155"/>
      <c r="AJ2155" s="39" t="s">
        <v>34</v>
      </c>
    </row>
    <row r="2156" spans="1:36" s="156" customFormat="1" x14ac:dyDescent="0.2">
      <c r="A2156" s="5">
        <v>2164</v>
      </c>
      <c r="B2156" s="158">
        <v>330100226009</v>
      </c>
      <c r="C2156" s="159">
        <v>50740006854</v>
      </c>
      <c r="D2156" s="151" t="s">
        <v>3862</v>
      </c>
      <c r="E2156" s="64" t="s">
        <v>3876</v>
      </c>
      <c r="F2156" s="64"/>
      <c r="G2156" s="101"/>
      <c r="H2156" s="101"/>
      <c r="I2156" s="64">
        <v>10001604</v>
      </c>
      <c r="J2156" s="64"/>
      <c r="K2156" s="150"/>
      <c r="L2156" s="64"/>
      <c r="M2156" s="39">
        <v>3265</v>
      </c>
      <c r="N2156" s="39"/>
      <c r="O2156" s="152">
        <v>1</v>
      </c>
      <c r="P2156" s="152">
        <v>0</v>
      </c>
      <c r="Q2156" s="39">
        <f t="shared" si="522"/>
        <v>-3265</v>
      </c>
      <c r="R2156" s="39">
        <f t="shared" si="523"/>
        <v>0</v>
      </c>
      <c r="S2156" s="5">
        <f t="shared" si="526"/>
        <v>0</v>
      </c>
      <c r="T2156" s="5">
        <f t="shared" si="527"/>
        <v>0</v>
      </c>
      <c r="U2156" s="5">
        <f t="shared" si="525"/>
        <v>0</v>
      </c>
      <c r="V2156" s="153">
        <v>0</v>
      </c>
      <c r="W2156" s="153">
        <f t="shared" si="529"/>
        <v>-151398.04999999999</v>
      </c>
      <c r="X2156" s="153">
        <f t="shared" si="530"/>
        <v>0</v>
      </c>
      <c r="Y2156" s="12">
        <f t="shared" si="528"/>
        <v>-151398.04999999999</v>
      </c>
      <c r="Z2156" s="64"/>
      <c r="AA2156" s="154">
        <f t="shared" si="524"/>
        <v>-3265</v>
      </c>
      <c r="AB2156" s="154"/>
      <c r="AC2156" s="154"/>
      <c r="AD2156" s="154"/>
      <c r="AE2156" s="153"/>
      <c r="AF2156" s="153"/>
      <c r="AG2156" s="151"/>
      <c r="AH2156" s="39" t="s">
        <v>3865</v>
      </c>
      <c r="AI2156" s="155"/>
      <c r="AJ2156" s="39" t="s">
        <v>34</v>
      </c>
    </row>
    <row r="2157" spans="1:36" s="156" customFormat="1" x14ac:dyDescent="0.2">
      <c r="A2157" s="5">
        <v>2165</v>
      </c>
      <c r="B2157" s="158">
        <v>330100226009</v>
      </c>
      <c r="C2157" s="159">
        <v>50740006854</v>
      </c>
      <c r="D2157" s="151" t="s">
        <v>3862</v>
      </c>
      <c r="E2157" s="64" t="s">
        <v>3881</v>
      </c>
      <c r="F2157" s="64"/>
      <c r="G2157" s="101"/>
      <c r="H2157" s="101"/>
      <c r="I2157" s="64">
        <v>1014063132805</v>
      </c>
      <c r="J2157" s="64"/>
      <c r="K2157" s="150"/>
      <c r="L2157" s="64"/>
      <c r="M2157" s="39">
        <v>13</v>
      </c>
      <c r="N2157" s="39"/>
      <c r="O2157" s="152">
        <v>1</v>
      </c>
      <c r="P2157" s="152">
        <v>1</v>
      </c>
      <c r="Q2157" s="39">
        <f t="shared" si="522"/>
        <v>-13</v>
      </c>
      <c r="R2157" s="39">
        <f t="shared" si="523"/>
        <v>-13</v>
      </c>
      <c r="S2157" s="5">
        <f t="shared" si="526"/>
        <v>0</v>
      </c>
      <c r="T2157" s="5">
        <f t="shared" si="527"/>
        <v>0</v>
      </c>
      <c r="U2157" s="5">
        <f t="shared" si="525"/>
        <v>0</v>
      </c>
      <c r="V2157" s="153">
        <v>0</v>
      </c>
      <c r="W2157" s="153">
        <f t="shared" si="529"/>
        <v>-602.80999999999995</v>
      </c>
      <c r="X2157" s="153">
        <f t="shared" si="530"/>
        <v>-1135.68</v>
      </c>
      <c r="Y2157" s="12">
        <f t="shared" si="528"/>
        <v>-1738.49</v>
      </c>
      <c r="Z2157" s="64"/>
      <c r="AA2157" s="154">
        <f t="shared" si="524"/>
        <v>0</v>
      </c>
      <c r="AB2157" s="154"/>
      <c r="AC2157" s="154"/>
      <c r="AD2157" s="154"/>
      <c r="AE2157" s="153"/>
      <c r="AF2157" s="153"/>
      <c r="AG2157" s="151"/>
      <c r="AH2157" s="39" t="s">
        <v>3865</v>
      </c>
      <c r="AI2157" s="155"/>
      <c r="AJ2157" s="39" t="s">
        <v>34</v>
      </c>
    </row>
    <row r="2158" spans="1:36" s="156" customFormat="1" x14ac:dyDescent="0.2">
      <c r="A2158" s="5">
        <v>2166</v>
      </c>
      <c r="B2158" s="158">
        <v>330100226009</v>
      </c>
      <c r="C2158" s="159">
        <v>50740006854</v>
      </c>
      <c r="D2158" s="151" t="s">
        <v>3862</v>
      </c>
      <c r="E2158" s="64" t="s">
        <v>3881</v>
      </c>
      <c r="F2158" s="64"/>
      <c r="G2158" s="101"/>
      <c r="H2158" s="101"/>
      <c r="I2158" s="64">
        <v>1014063234003</v>
      </c>
      <c r="J2158" s="64"/>
      <c r="K2158" s="150"/>
      <c r="L2158" s="64"/>
      <c r="M2158" s="39">
        <v>120</v>
      </c>
      <c r="N2158" s="39"/>
      <c r="O2158" s="152">
        <v>1</v>
      </c>
      <c r="P2158" s="152">
        <v>0</v>
      </c>
      <c r="Q2158" s="39">
        <f t="shared" si="522"/>
        <v>-120</v>
      </c>
      <c r="R2158" s="39">
        <f t="shared" si="523"/>
        <v>0</v>
      </c>
      <c r="S2158" s="5">
        <f t="shared" si="526"/>
        <v>0</v>
      </c>
      <c r="T2158" s="5">
        <f t="shared" si="527"/>
        <v>0</v>
      </c>
      <c r="U2158" s="5">
        <f t="shared" si="525"/>
        <v>0</v>
      </c>
      <c r="V2158" s="153">
        <v>0</v>
      </c>
      <c r="W2158" s="153">
        <f t="shared" si="529"/>
        <v>-5564.4</v>
      </c>
      <c r="X2158" s="153">
        <f t="shared" si="530"/>
        <v>0</v>
      </c>
      <c r="Y2158" s="12">
        <f t="shared" si="528"/>
        <v>-5564.4</v>
      </c>
      <c r="Z2158" s="64"/>
      <c r="AA2158" s="154">
        <f t="shared" si="524"/>
        <v>-120</v>
      </c>
      <c r="AB2158" s="154"/>
      <c r="AC2158" s="154"/>
      <c r="AD2158" s="154"/>
      <c r="AE2158" s="153"/>
      <c r="AF2158" s="153"/>
      <c r="AG2158" s="151"/>
      <c r="AH2158" s="39" t="s">
        <v>3865</v>
      </c>
      <c r="AI2158" s="155"/>
      <c r="AJ2158" s="39" t="s">
        <v>34</v>
      </c>
    </row>
    <row r="2159" spans="1:36" s="156" customFormat="1" x14ac:dyDescent="0.2">
      <c r="A2159" s="5">
        <v>2167</v>
      </c>
      <c r="B2159" s="158">
        <v>330100226009</v>
      </c>
      <c r="C2159" s="159">
        <v>50740006854</v>
      </c>
      <c r="D2159" s="151" t="s">
        <v>3862</v>
      </c>
      <c r="E2159" s="64" t="s">
        <v>3882</v>
      </c>
      <c r="F2159" s="64"/>
      <c r="G2159" s="101"/>
      <c r="H2159" s="101"/>
      <c r="I2159" s="64">
        <v>17179683</v>
      </c>
      <c r="J2159" s="64"/>
      <c r="K2159" s="150"/>
      <c r="L2159" s="64"/>
      <c r="M2159" s="39">
        <v>21</v>
      </c>
      <c r="N2159" s="39"/>
      <c r="O2159" s="152">
        <v>1</v>
      </c>
      <c r="P2159" s="152">
        <v>1</v>
      </c>
      <c r="Q2159" s="39">
        <f t="shared" si="522"/>
        <v>-21</v>
      </c>
      <c r="R2159" s="39">
        <f t="shared" si="523"/>
        <v>-21</v>
      </c>
      <c r="S2159" s="5">
        <f t="shared" si="526"/>
        <v>0</v>
      </c>
      <c r="T2159" s="5">
        <f t="shared" si="527"/>
        <v>0</v>
      </c>
      <c r="U2159" s="5">
        <f t="shared" si="525"/>
        <v>0</v>
      </c>
      <c r="V2159" s="153">
        <v>0</v>
      </c>
      <c r="W2159" s="153">
        <f t="shared" si="529"/>
        <v>-973.77</v>
      </c>
      <c r="X2159" s="153">
        <f t="shared" si="530"/>
        <v>-1834.56</v>
      </c>
      <c r="Y2159" s="12">
        <f t="shared" si="528"/>
        <v>-2808.33</v>
      </c>
      <c r="Z2159" s="64"/>
      <c r="AA2159" s="154">
        <f t="shared" si="524"/>
        <v>0</v>
      </c>
      <c r="AB2159" s="154"/>
      <c r="AC2159" s="154"/>
      <c r="AD2159" s="154"/>
      <c r="AE2159" s="153"/>
      <c r="AF2159" s="153"/>
      <c r="AG2159" s="151"/>
      <c r="AH2159" s="39" t="s">
        <v>3865</v>
      </c>
      <c r="AI2159" s="155"/>
      <c r="AJ2159" s="39" t="s">
        <v>34</v>
      </c>
    </row>
    <row r="2160" spans="1:36" s="156" customFormat="1" x14ac:dyDescent="0.2">
      <c r="A2160" s="5">
        <v>2168</v>
      </c>
      <c r="B2160" s="158">
        <v>330100226009</v>
      </c>
      <c r="C2160" s="159">
        <v>50740006854</v>
      </c>
      <c r="D2160" s="151" t="s">
        <v>3862</v>
      </c>
      <c r="E2160" s="64" t="s">
        <v>3883</v>
      </c>
      <c r="F2160" s="64"/>
      <c r="G2160" s="101"/>
      <c r="H2160" s="101"/>
      <c r="I2160" s="64">
        <v>1014011273901</v>
      </c>
      <c r="J2160" s="151"/>
      <c r="K2160" s="150"/>
      <c r="L2160" s="64"/>
      <c r="M2160" s="39">
        <v>70</v>
      </c>
      <c r="N2160" s="39"/>
      <c r="O2160" s="152">
        <v>1</v>
      </c>
      <c r="P2160" s="152">
        <v>1</v>
      </c>
      <c r="Q2160" s="39">
        <f t="shared" si="522"/>
        <v>-70</v>
      </c>
      <c r="R2160" s="39">
        <f t="shared" si="523"/>
        <v>-70</v>
      </c>
      <c r="S2160" s="5">
        <f t="shared" si="526"/>
        <v>0</v>
      </c>
      <c r="T2160" s="5">
        <f t="shared" si="527"/>
        <v>0</v>
      </c>
      <c r="U2160" s="5">
        <f t="shared" si="525"/>
        <v>0</v>
      </c>
      <c r="V2160" s="153">
        <v>0</v>
      </c>
      <c r="W2160" s="153">
        <f t="shared" si="529"/>
        <v>-3245.8999999999996</v>
      </c>
      <c r="X2160" s="153">
        <f t="shared" si="530"/>
        <v>-6115.2</v>
      </c>
      <c r="Y2160" s="12">
        <f t="shared" si="528"/>
        <v>-9361.0999999999985</v>
      </c>
      <c r="Z2160" s="64"/>
      <c r="AA2160" s="154">
        <f t="shared" si="524"/>
        <v>0</v>
      </c>
      <c r="AB2160" s="154"/>
      <c r="AC2160" s="154"/>
      <c r="AD2160" s="154"/>
      <c r="AE2160" s="153"/>
      <c r="AF2160" s="153"/>
      <c r="AG2160" s="151"/>
      <c r="AH2160" s="39" t="s">
        <v>3865</v>
      </c>
      <c r="AI2160" s="155"/>
      <c r="AJ2160" s="39" t="s">
        <v>34</v>
      </c>
    </row>
    <row r="2161" spans="1:36" s="156" customFormat="1" x14ac:dyDescent="0.2">
      <c r="A2161" s="5">
        <v>2169</v>
      </c>
      <c r="B2161" s="158">
        <v>330100226009</v>
      </c>
      <c r="C2161" s="159">
        <v>50740006854</v>
      </c>
      <c r="D2161" s="151" t="s">
        <v>3862</v>
      </c>
      <c r="E2161" s="64" t="s">
        <v>3884</v>
      </c>
      <c r="F2161" s="64"/>
      <c r="G2161" s="101"/>
      <c r="H2161" s="101"/>
      <c r="I2161" s="64"/>
      <c r="J2161" s="151"/>
      <c r="K2161" s="150"/>
      <c r="L2161" s="64"/>
      <c r="M2161" s="39">
        <v>0</v>
      </c>
      <c r="N2161" s="39"/>
      <c r="O2161" s="152">
        <v>0</v>
      </c>
      <c r="P2161" s="152">
        <v>1</v>
      </c>
      <c r="Q2161" s="39">
        <f t="shared" si="522"/>
        <v>0</v>
      </c>
      <c r="R2161" s="39">
        <f t="shared" si="523"/>
        <v>0</v>
      </c>
      <c r="S2161" s="5">
        <f t="shared" si="526"/>
        <v>0</v>
      </c>
      <c r="T2161" s="5">
        <f t="shared" si="527"/>
        <v>0</v>
      </c>
      <c r="U2161" s="5">
        <f t="shared" si="525"/>
        <v>0</v>
      </c>
      <c r="V2161" s="153">
        <v>0</v>
      </c>
      <c r="W2161" s="153">
        <f t="shared" si="529"/>
        <v>0</v>
      </c>
      <c r="X2161" s="153">
        <f t="shared" si="530"/>
        <v>0</v>
      </c>
      <c r="Y2161" s="12">
        <f t="shared" si="528"/>
        <v>0</v>
      </c>
      <c r="Z2161" s="64"/>
      <c r="AA2161" s="154">
        <f t="shared" si="524"/>
        <v>0</v>
      </c>
      <c r="AB2161" s="154"/>
      <c r="AC2161" s="154"/>
      <c r="AD2161" s="154"/>
      <c r="AE2161" s="153"/>
      <c r="AF2161" s="153"/>
      <c r="AG2161" s="151"/>
      <c r="AH2161" s="39" t="s">
        <v>3865</v>
      </c>
      <c r="AI2161" s="155"/>
      <c r="AJ2161" s="39" t="s">
        <v>34</v>
      </c>
    </row>
    <row r="2162" spans="1:36" s="156" customFormat="1" x14ac:dyDescent="0.2">
      <c r="A2162" s="5">
        <v>2170</v>
      </c>
      <c r="B2162" s="59">
        <v>331000001340</v>
      </c>
      <c r="C2162" s="82">
        <v>51140001449</v>
      </c>
      <c r="D2162" s="52" t="s">
        <v>3885</v>
      </c>
      <c r="E2162" s="52" t="s">
        <v>3886</v>
      </c>
      <c r="F2162" s="52" t="s">
        <v>309</v>
      </c>
      <c r="G2162" s="58">
        <v>107</v>
      </c>
      <c r="H2162" s="58"/>
      <c r="I2162" s="96">
        <v>75362010</v>
      </c>
      <c r="J2162" s="52">
        <v>87755</v>
      </c>
      <c r="K2162" s="51"/>
      <c r="L2162" s="109"/>
      <c r="M2162" s="22">
        <v>8044</v>
      </c>
      <c r="N2162" s="22"/>
      <c r="O2162" s="23">
        <v>1</v>
      </c>
      <c r="P2162" s="23">
        <v>0</v>
      </c>
      <c r="Q2162" s="19">
        <f t="shared" si="522"/>
        <v>-8044</v>
      </c>
      <c r="R2162" s="19">
        <f t="shared" si="523"/>
        <v>0</v>
      </c>
      <c r="S2162" s="5">
        <f t="shared" si="526"/>
        <v>0</v>
      </c>
      <c r="T2162" s="5">
        <f t="shared" si="527"/>
        <v>0</v>
      </c>
      <c r="U2162" s="5">
        <f t="shared" si="525"/>
        <v>0</v>
      </c>
      <c r="V2162" s="24">
        <v>0</v>
      </c>
      <c r="W2162" s="12">
        <f t="shared" si="529"/>
        <v>-1022714.16</v>
      </c>
      <c r="X2162" s="12">
        <f t="shared" si="530"/>
        <v>0</v>
      </c>
      <c r="Y2162" s="12">
        <f t="shared" si="528"/>
        <v>-1022714.16</v>
      </c>
      <c r="Z2162" s="52"/>
      <c r="AA2162" s="25">
        <f t="shared" si="524"/>
        <v>-8044</v>
      </c>
      <c r="AB2162" s="25"/>
      <c r="AC2162" s="25"/>
      <c r="AD2162" s="25"/>
      <c r="AE2162" s="24">
        <v>1</v>
      </c>
      <c r="AF2162" s="24"/>
      <c r="AG2162" s="109"/>
      <c r="AH2162" s="22" t="s">
        <v>93</v>
      </c>
      <c r="AI2162" s="26"/>
      <c r="AJ2162" s="22" t="s">
        <v>2999</v>
      </c>
    </row>
    <row r="2163" spans="1:36" x14ac:dyDescent="0.2">
      <c r="A2163" s="5">
        <v>2171</v>
      </c>
      <c r="B2163" s="59"/>
      <c r="C2163" s="82">
        <v>590510301953</v>
      </c>
      <c r="D2163" s="73" t="s">
        <v>4052</v>
      </c>
      <c r="E2163" s="52" t="s">
        <v>309</v>
      </c>
      <c r="F2163" s="52" t="s">
        <v>309</v>
      </c>
      <c r="G2163" s="58">
        <v>267</v>
      </c>
      <c r="H2163" s="58"/>
      <c r="I2163" s="96">
        <v>17407</v>
      </c>
      <c r="J2163" s="52">
        <v>5530418</v>
      </c>
      <c r="K2163" s="76"/>
      <c r="L2163" s="96"/>
      <c r="M2163" s="22">
        <v>39</v>
      </c>
      <c r="N2163" s="22"/>
      <c r="O2163" s="23">
        <v>1</v>
      </c>
      <c r="P2163" s="23">
        <v>0</v>
      </c>
      <c r="Q2163" s="19">
        <f t="shared" si="522"/>
        <v>-39</v>
      </c>
      <c r="R2163" s="19">
        <f t="shared" si="523"/>
        <v>0</v>
      </c>
      <c r="S2163" s="5">
        <f t="shared" si="526"/>
        <v>0</v>
      </c>
      <c r="T2163" s="5">
        <f t="shared" si="527"/>
        <v>0</v>
      </c>
      <c r="U2163" s="5">
        <f t="shared" si="525"/>
        <v>0</v>
      </c>
      <c r="V2163" s="24">
        <v>0</v>
      </c>
      <c r="W2163" s="12">
        <f t="shared" si="529"/>
        <v>-4958.46</v>
      </c>
      <c r="X2163" s="12">
        <f t="shared" si="530"/>
        <v>0</v>
      </c>
      <c r="Y2163" s="12">
        <f t="shared" si="528"/>
        <v>-4958.46</v>
      </c>
      <c r="Z2163" s="52"/>
      <c r="AA2163" s="25">
        <f t="shared" si="524"/>
        <v>-39</v>
      </c>
      <c r="AB2163" s="25"/>
      <c r="AC2163" s="25"/>
      <c r="AD2163" s="25"/>
      <c r="AE2163" s="24">
        <v>-1</v>
      </c>
      <c r="AF2163" s="24" t="s">
        <v>6576</v>
      </c>
      <c r="AG2163" s="96"/>
      <c r="AH2163" s="22" t="s">
        <v>93</v>
      </c>
      <c r="AI2163" s="26"/>
      <c r="AJ2163" s="22" t="s">
        <v>2999</v>
      </c>
    </row>
    <row r="2164" spans="1:36" x14ac:dyDescent="0.2">
      <c r="A2164" s="5">
        <v>2172</v>
      </c>
      <c r="B2164" s="59">
        <v>331000041570</v>
      </c>
      <c r="C2164" s="82">
        <v>980440003229</v>
      </c>
      <c r="D2164" s="73" t="s">
        <v>3887</v>
      </c>
      <c r="E2164" s="52" t="s">
        <v>3888</v>
      </c>
      <c r="F2164" s="52" t="s">
        <v>3888</v>
      </c>
      <c r="G2164" s="58" t="s">
        <v>49</v>
      </c>
      <c r="H2164" s="58"/>
      <c r="I2164" s="96">
        <v>6123859</v>
      </c>
      <c r="J2164" s="52">
        <v>3457017</v>
      </c>
      <c r="K2164" s="76"/>
      <c r="L2164" s="96"/>
      <c r="M2164" s="22">
        <v>158</v>
      </c>
      <c r="N2164" s="22"/>
      <c r="O2164" s="23">
        <v>1</v>
      </c>
      <c r="P2164" s="23">
        <v>0</v>
      </c>
      <c r="Q2164" s="19">
        <f t="shared" si="522"/>
        <v>-158</v>
      </c>
      <c r="R2164" s="19">
        <f t="shared" si="523"/>
        <v>0</v>
      </c>
      <c r="S2164" s="5">
        <f t="shared" si="526"/>
        <v>0</v>
      </c>
      <c r="T2164" s="5">
        <f t="shared" si="527"/>
        <v>0</v>
      </c>
      <c r="U2164" s="5">
        <f t="shared" si="525"/>
        <v>0</v>
      </c>
      <c r="V2164" s="24">
        <v>0</v>
      </c>
      <c r="W2164" s="12">
        <f t="shared" si="529"/>
        <v>-20088.12</v>
      </c>
      <c r="X2164" s="12">
        <f t="shared" si="530"/>
        <v>0</v>
      </c>
      <c r="Y2164" s="12">
        <f t="shared" si="528"/>
        <v>-20088.12</v>
      </c>
      <c r="Z2164" s="52"/>
      <c r="AA2164" s="25">
        <f t="shared" si="524"/>
        <v>-158</v>
      </c>
      <c r="AB2164" s="25"/>
      <c r="AC2164" s="25"/>
      <c r="AD2164" s="25"/>
      <c r="AE2164" s="24">
        <v>1</v>
      </c>
      <c r="AF2164" s="24"/>
      <c r="AG2164" s="96"/>
      <c r="AH2164" s="22" t="s">
        <v>93</v>
      </c>
      <c r="AI2164" s="26"/>
      <c r="AJ2164" s="22" t="s">
        <v>2999</v>
      </c>
    </row>
    <row r="2165" spans="1:36" x14ac:dyDescent="0.2">
      <c r="A2165" s="5">
        <v>2173</v>
      </c>
      <c r="B2165" s="59">
        <v>330100237510</v>
      </c>
      <c r="C2165" s="17"/>
      <c r="D2165" s="52" t="s">
        <v>3889</v>
      </c>
      <c r="E2165" s="52" t="s">
        <v>3890</v>
      </c>
      <c r="F2165" s="52"/>
      <c r="G2165" s="58"/>
      <c r="H2165" s="58"/>
      <c r="I2165" s="50">
        <v>70534</v>
      </c>
      <c r="J2165" s="50">
        <v>99027</v>
      </c>
      <c r="K2165" s="51"/>
      <c r="L2165" s="109"/>
      <c r="M2165" s="22">
        <v>0</v>
      </c>
      <c r="N2165" s="22"/>
      <c r="O2165" s="23">
        <v>1</v>
      </c>
      <c r="P2165" s="23">
        <v>1</v>
      </c>
      <c r="Q2165" s="19">
        <f t="shared" si="522"/>
        <v>0</v>
      </c>
      <c r="R2165" s="19">
        <f t="shared" si="523"/>
        <v>0</v>
      </c>
      <c r="S2165" s="5">
        <f t="shared" si="526"/>
        <v>0</v>
      </c>
      <c r="T2165" s="5">
        <f t="shared" si="527"/>
        <v>0</v>
      </c>
      <c r="U2165" s="5">
        <f t="shared" si="525"/>
        <v>0</v>
      </c>
      <c r="V2165" s="24">
        <v>0</v>
      </c>
      <c r="W2165" s="12">
        <f t="shared" si="529"/>
        <v>0</v>
      </c>
      <c r="X2165" s="12">
        <f t="shared" si="530"/>
        <v>0</v>
      </c>
      <c r="Y2165" s="12">
        <f t="shared" si="528"/>
        <v>0</v>
      </c>
      <c r="Z2165" s="52"/>
      <c r="AA2165" s="25">
        <f t="shared" si="524"/>
        <v>0</v>
      </c>
      <c r="AB2165" s="25"/>
      <c r="AC2165" s="25"/>
      <c r="AD2165" s="25"/>
      <c r="AE2165" s="24"/>
      <c r="AF2165" s="24"/>
      <c r="AG2165" s="109"/>
      <c r="AH2165" s="22" t="s">
        <v>93</v>
      </c>
      <c r="AI2165" s="26"/>
      <c r="AJ2165" s="22" t="s">
        <v>34</v>
      </c>
    </row>
    <row r="2166" spans="1:36" x14ac:dyDescent="0.2">
      <c r="A2166" s="5">
        <v>2174</v>
      </c>
      <c r="B2166" s="59">
        <v>331000008101</v>
      </c>
      <c r="C2166" s="17">
        <v>991141006530</v>
      </c>
      <c r="D2166" s="52" t="s">
        <v>3891</v>
      </c>
      <c r="E2166" s="73" t="s">
        <v>3892</v>
      </c>
      <c r="F2166" s="73" t="s">
        <v>3787</v>
      </c>
      <c r="G2166" s="130">
        <v>29</v>
      </c>
      <c r="H2166" s="130"/>
      <c r="I2166" s="50">
        <v>10103750</v>
      </c>
      <c r="J2166" s="50">
        <v>122923</v>
      </c>
      <c r="K2166" s="51"/>
      <c r="L2166" s="109"/>
      <c r="M2166" s="22">
        <v>434</v>
      </c>
      <c r="N2166" s="22"/>
      <c r="O2166" s="23">
        <v>1</v>
      </c>
      <c r="P2166" s="23">
        <v>1</v>
      </c>
      <c r="Q2166" s="19">
        <f t="shared" si="522"/>
        <v>-434</v>
      </c>
      <c r="R2166" s="19">
        <f t="shared" si="523"/>
        <v>-434</v>
      </c>
      <c r="S2166" s="5">
        <f t="shared" si="526"/>
        <v>0</v>
      </c>
      <c r="T2166" s="5">
        <f t="shared" si="527"/>
        <v>0</v>
      </c>
      <c r="U2166" s="5">
        <f t="shared" si="525"/>
        <v>0</v>
      </c>
      <c r="V2166" s="24">
        <v>0</v>
      </c>
      <c r="W2166" s="12">
        <f t="shared" si="529"/>
        <v>-55178.76</v>
      </c>
      <c r="X2166" s="12">
        <f t="shared" si="530"/>
        <v>-71822.66</v>
      </c>
      <c r="Y2166" s="12">
        <f t="shared" si="528"/>
        <v>-127001.42000000001</v>
      </c>
      <c r="Z2166" s="52"/>
      <c r="AA2166" s="25">
        <f t="shared" si="524"/>
        <v>0</v>
      </c>
      <c r="AB2166" s="25"/>
      <c r="AC2166" s="25"/>
      <c r="AD2166" s="25"/>
      <c r="AE2166" s="24">
        <v>1</v>
      </c>
      <c r="AF2166" s="24"/>
      <c r="AG2166" s="109"/>
      <c r="AH2166" s="22" t="s">
        <v>93</v>
      </c>
      <c r="AI2166" s="26"/>
      <c r="AJ2166" s="22" t="s">
        <v>6703</v>
      </c>
    </row>
    <row r="2167" spans="1:36" x14ac:dyDescent="0.2">
      <c r="A2167" s="5">
        <v>2175</v>
      </c>
      <c r="B2167" s="59">
        <v>330100230381</v>
      </c>
      <c r="C2167" s="17">
        <v>21140007303</v>
      </c>
      <c r="D2167" s="52" t="s">
        <v>3893</v>
      </c>
      <c r="E2167" s="52" t="s">
        <v>3894</v>
      </c>
      <c r="F2167" s="52" t="s">
        <v>3807</v>
      </c>
      <c r="G2167" s="58" t="s">
        <v>1119</v>
      </c>
      <c r="H2167" s="58"/>
      <c r="I2167" s="50" t="s">
        <v>3895</v>
      </c>
      <c r="J2167" s="50">
        <v>752422</v>
      </c>
      <c r="K2167" s="51"/>
      <c r="L2167" s="109"/>
      <c r="M2167" s="22">
        <v>1950</v>
      </c>
      <c r="N2167" s="22"/>
      <c r="O2167" s="23">
        <v>1</v>
      </c>
      <c r="P2167" s="23">
        <v>1</v>
      </c>
      <c r="Q2167" s="19">
        <f t="shared" si="522"/>
        <v>-1950</v>
      </c>
      <c r="R2167" s="19">
        <f t="shared" si="523"/>
        <v>-1950</v>
      </c>
      <c r="S2167" s="5">
        <f t="shared" si="526"/>
        <v>0</v>
      </c>
      <c r="T2167" s="5">
        <f t="shared" si="527"/>
        <v>0</v>
      </c>
      <c r="U2167" s="5">
        <f t="shared" si="525"/>
        <v>0</v>
      </c>
      <c r="V2167" s="24">
        <v>0</v>
      </c>
      <c r="W2167" s="12">
        <f t="shared" si="529"/>
        <v>-247923</v>
      </c>
      <c r="X2167" s="12">
        <f t="shared" si="530"/>
        <v>-322705.5</v>
      </c>
      <c r="Y2167" s="12">
        <f t="shared" si="528"/>
        <v>-570628.5</v>
      </c>
      <c r="Z2167" s="52"/>
      <c r="AA2167" s="25">
        <f t="shared" si="524"/>
        <v>0</v>
      </c>
      <c r="AB2167" s="25"/>
      <c r="AC2167" s="25"/>
      <c r="AD2167" s="25"/>
      <c r="AE2167" s="24">
        <v>1</v>
      </c>
      <c r="AF2167" s="24"/>
      <c r="AG2167" s="109"/>
      <c r="AH2167" s="22" t="s">
        <v>93</v>
      </c>
      <c r="AI2167" s="26"/>
      <c r="AJ2167" s="22" t="s">
        <v>6703</v>
      </c>
    </row>
    <row r="2168" spans="1:36" x14ac:dyDescent="0.2">
      <c r="A2168" s="5">
        <v>2176</v>
      </c>
      <c r="B2168" s="59"/>
      <c r="C2168" s="17"/>
      <c r="D2168" s="115" t="s">
        <v>3896</v>
      </c>
      <c r="E2168" s="52" t="s">
        <v>3787</v>
      </c>
      <c r="F2168" s="52"/>
      <c r="G2168" s="58"/>
      <c r="H2168" s="58"/>
      <c r="I2168" s="19">
        <v>0</v>
      </c>
      <c r="J2168" s="50"/>
      <c r="K2168" s="51"/>
      <c r="L2168" s="109"/>
      <c r="M2168" s="22">
        <v>0</v>
      </c>
      <c r="N2168" s="22"/>
      <c r="O2168" s="23">
        <v>1</v>
      </c>
      <c r="P2168" s="23">
        <v>1</v>
      </c>
      <c r="Q2168" s="19">
        <f t="shared" si="522"/>
        <v>0</v>
      </c>
      <c r="R2168" s="19">
        <f t="shared" si="523"/>
        <v>0</v>
      </c>
      <c r="S2168" s="5">
        <f t="shared" si="526"/>
        <v>0</v>
      </c>
      <c r="T2168" s="5">
        <f t="shared" si="527"/>
        <v>0</v>
      </c>
      <c r="U2168" s="5">
        <f t="shared" si="525"/>
        <v>0</v>
      </c>
      <c r="V2168" s="24">
        <v>0</v>
      </c>
      <c r="W2168" s="12">
        <f t="shared" si="529"/>
        <v>0</v>
      </c>
      <c r="X2168" s="12">
        <f t="shared" si="530"/>
        <v>0</v>
      </c>
      <c r="Y2168" s="12">
        <f t="shared" si="528"/>
        <v>0</v>
      </c>
      <c r="Z2168" s="52"/>
      <c r="AA2168" s="25">
        <f t="shared" si="524"/>
        <v>0</v>
      </c>
      <c r="AB2168" s="25"/>
      <c r="AC2168" s="25"/>
      <c r="AD2168" s="25"/>
      <c r="AE2168" s="24"/>
      <c r="AF2168" s="24"/>
      <c r="AG2168" s="109"/>
      <c r="AH2168" s="22" t="s">
        <v>93</v>
      </c>
      <c r="AI2168" s="26"/>
      <c r="AJ2168" s="22" t="s">
        <v>6703</v>
      </c>
    </row>
    <row r="2169" spans="1:36" x14ac:dyDescent="0.2">
      <c r="A2169" s="5">
        <v>2177</v>
      </c>
      <c r="B2169" s="59">
        <v>331000048919</v>
      </c>
      <c r="C2169" s="17"/>
      <c r="D2169" s="52" t="s">
        <v>6708</v>
      </c>
      <c r="E2169" s="52" t="s">
        <v>3897</v>
      </c>
      <c r="F2169" s="52"/>
      <c r="G2169" s="58"/>
      <c r="H2169" s="58"/>
      <c r="I2169" s="19">
        <v>0</v>
      </c>
      <c r="J2169" s="50"/>
      <c r="K2169" s="51"/>
      <c r="L2169" s="109"/>
      <c r="M2169" s="22">
        <v>0</v>
      </c>
      <c r="N2169" s="22"/>
      <c r="O2169" s="23">
        <v>1</v>
      </c>
      <c r="P2169" s="23">
        <v>1</v>
      </c>
      <c r="Q2169" s="19">
        <f t="shared" si="522"/>
        <v>0</v>
      </c>
      <c r="R2169" s="19">
        <f t="shared" si="523"/>
        <v>0</v>
      </c>
      <c r="S2169" s="5">
        <f t="shared" si="526"/>
        <v>0</v>
      </c>
      <c r="T2169" s="5">
        <f t="shared" si="527"/>
        <v>0</v>
      </c>
      <c r="U2169" s="5">
        <f t="shared" si="525"/>
        <v>0</v>
      </c>
      <c r="V2169" s="24">
        <v>0</v>
      </c>
      <c r="W2169" s="12">
        <f t="shared" si="529"/>
        <v>0</v>
      </c>
      <c r="X2169" s="12">
        <f t="shared" si="530"/>
        <v>0</v>
      </c>
      <c r="Y2169" s="12">
        <f t="shared" si="528"/>
        <v>0</v>
      </c>
      <c r="Z2169" s="52"/>
      <c r="AA2169" s="25">
        <f t="shared" si="524"/>
        <v>0</v>
      </c>
      <c r="AB2169" s="25"/>
      <c r="AC2169" s="25"/>
      <c r="AD2169" s="25"/>
      <c r="AE2169" s="24"/>
      <c r="AF2169" s="24"/>
      <c r="AG2169" s="109"/>
      <c r="AH2169" s="22" t="s">
        <v>93</v>
      </c>
      <c r="AI2169" s="26"/>
      <c r="AJ2169" s="22" t="s">
        <v>6703</v>
      </c>
    </row>
    <row r="2170" spans="1:36" x14ac:dyDescent="0.2">
      <c r="A2170" s="5">
        <v>2179</v>
      </c>
      <c r="B2170" s="59">
        <v>330100210090</v>
      </c>
      <c r="C2170" s="17">
        <v>60540010095</v>
      </c>
      <c r="D2170" s="52" t="s">
        <v>3898</v>
      </c>
      <c r="E2170" s="52" t="s">
        <v>3806</v>
      </c>
      <c r="F2170" s="52" t="s">
        <v>3807</v>
      </c>
      <c r="G2170" s="58" t="s">
        <v>49</v>
      </c>
      <c r="H2170" s="58"/>
      <c r="I2170" s="50" t="s">
        <v>3899</v>
      </c>
      <c r="J2170" s="50">
        <v>87743</v>
      </c>
      <c r="K2170" s="51"/>
      <c r="L2170" s="109"/>
      <c r="M2170" s="22">
        <v>592</v>
      </c>
      <c r="N2170" s="22"/>
      <c r="O2170" s="23">
        <v>1</v>
      </c>
      <c r="P2170" s="23">
        <v>0</v>
      </c>
      <c r="Q2170" s="19">
        <f t="shared" si="522"/>
        <v>-592</v>
      </c>
      <c r="R2170" s="19">
        <f t="shared" si="523"/>
        <v>0</v>
      </c>
      <c r="S2170" s="5">
        <f t="shared" si="526"/>
        <v>0</v>
      </c>
      <c r="T2170" s="5">
        <f t="shared" si="527"/>
        <v>0</v>
      </c>
      <c r="U2170" s="5">
        <f t="shared" si="525"/>
        <v>0</v>
      </c>
      <c r="V2170" s="24">
        <v>0</v>
      </c>
      <c r="W2170" s="12">
        <f t="shared" si="529"/>
        <v>-75266.880000000005</v>
      </c>
      <c r="X2170" s="12">
        <f t="shared" si="530"/>
        <v>0</v>
      </c>
      <c r="Y2170" s="12">
        <f t="shared" si="528"/>
        <v>-75266.880000000005</v>
      </c>
      <c r="Z2170" s="52"/>
      <c r="AA2170" s="25">
        <f t="shared" si="524"/>
        <v>-592</v>
      </c>
      <c r="AB2170" s="25"/>
      <c r="AC2170" s="25"/>
      <c r="AD2170" s="25"/>
      <c r="AE2170" s="24">
        <v>1</v>
      </c>
      <c r="AF2170" s="24"/>
      <c r="AG2170" s="109"/>
      <c r="AH2170" s="22" t="s">
        <v>93</v>
      </c>
      <c r="AI2170" s="26"/>
      <c r="AJ2170" s="22" t="s">
        <v>6703</v>
      </c>
    </row>
    <row r="2171" spans="1:36" x14ac:dyDescent="0.2">
      <c r="A2171" s="5">
        <v>2180</v>
      </c>
      <c r="B2171" s="59">
        <v>331010725347</v>
      </c>
      <c r="C2171" s="17"/>
      <c r="D2171" s="52" t="s">
        <v>3900</v>
      </c>
      <c r="E2171" s="52" t="s">
        <v>3901</v>
      </c>
      <c r="F2171" s="52"/>
      <c r="G2171" s="58"/>
      <c r="H2171" s="58"/>
      <c r="I2171" s="19">
        <v>0</v>
      </c>
      <c r="J2171" s="113"/>
      <c r="K2171" s="51"/>
      <c r="L2171" s="132"/>
      <c r="M2171" s="22">
        <v>0</v>
      </c>
      <c r="N2171" s="22"/>
      <c r="O2171" s="23">
        <v>1</v>
      </c>
      <c r="P2171" s="23">
        <v>1</v>
      </c>
      <c r="Q2171" s="19">
        <f t="shared" si="522"/>
        <v>0</v>
      </c>
      <c r="R2171" s="19">
        <f t="shared" si="523"/>
        <v>0</v>
      </c>
      <c r="S2171" s="5">
        <f t="shared" si="526"/>
        <v>0</v>
      </c>
      <c r="T2171" s="5">
        <f t="shared" si="527"/>
        <v>0</v>
      </c>
      <c r="U2171" s="5">
        <f t="shared" si="525"/>
        <v>0</v>
      </c>
      <c r="V2171" s="24">
        <v>0</v>
      </c>
      <c r="W2171" s="12">
        <f t="shared" si="529"/>
        <v>0</v>
      </c>
      <c r="X2171" s="12">
        <f t="shared" si="530"/>
        <v>0</v>
      </c>
      <c r="Y2171" s="12">
        <f t="shared" si="528"/>
        <v>0</v>
      </c>
      <c r="Z2171" s="52"/>
      <c r="AA2171" s="25">
        <f t="shared" si="524"/>
        <v>0</v>
      </c>
      <c r="AB2171" s="215"/>
      <c r="AC2171" s="215"/>
      <c r="AD2171" s="215"/>
      <c r="AE2171" s="133"/>
      <c r="AF2171" s="133"/>
      <c r="AG2171" s="132"/>
      <c r="AH2171" s="22" t="s">
        <v>93</v>
      </c>
      <c r="AI2171" s="26"/>
      <c r="AJ2171" s="22" t="s">
        <v>6703</v>
      </c>
    </row>
    <row r="2172" spans="1:36" x14ac:dyDescent="0.2">
      <c r="A2172" s="5">
        <v>2181</v>
      </c>
      <c r="B2172" s="59">
        <v>330100234978</v>
      </c>
      <c r="C2172" s="17">
        <v>70840003174</v>
      </c>
      <c r="D2172" s="52" t="s">
        <v>3902</v>
      </c>
      <c r="E2172" s="52" t="s">
        <v>3903</v>
      </c>
      <c r="F2172" s="52" t="s">
        <v>3904</v>
      </c>
      <c r="G2172" s="58" t="s">
        <v>49</v>
      </c>
      <c r="H2172" s="58"/>
      <c r="I2172" s="50">
        <v>8358213</v>
      </c>
      <c r="J2172" s="50">
        <v>99531</v>
      </c>
      <c r="K2172" s="51"/>
      <c r="L2172" s="109"/>
      <c r="M2172" s="22">
        <v>692</v>
      </c>
      <c r="N2172" s="22"/>
      <c r="O2172" s="23">
        <v>1</v>
      </c>
      <c r="P2172" s="23">
        <v>0</v>
      </c>
      <c r="Q2172" s="19">
        <f t="shared" si="522"/>
        <v>-692</v>
      </c>
      <c r="R2172" s="19">
        <f t="shared" si="523"/>
        <v>0</v>
      </c>
      <c r="S2172" s="5">
        <f t="shared" si="526"/>
        <v>0</v>
      </c>
      <c r="T2172" s="5">
        <f t="shared" si="527"/>
        <v>0</v>
      </c>
      <c r="U2172" s="5">
        <f t="shared" si="525"/>
        <v>0</v>
      </c>
      <c r="V2172" s="24">
        <v>0</v>
      </c>
      <c r="W2172" s="12">
        <f t="shared" si="529"/>
        <v>-87980.88</v>
      </c>
      <c r="X2172" s="12">
        <f t="shared" si="530"/>
        <v>0</v>
      </c>
      <c r="Y2172" s="12">
        <f t="shared" si="528"/>
        <v>-87980.88</v>
      </c>
      <c r="Z2172" s="52"/>
      <c r="AA2172" s="25">
        <f t="shared" si="524"/>
        <v>-692</v>
      </c>
      <c r="AB2172" s="25"/>
      <c r="AC2172" s="25"/>
      <c r="AD2172" s="25"/>
      <c r="AE2172" s="24">
        <v>1</v>
      </c>
      <c r="AF2172" s="24"/>
      <c r="AG2172" s="109"/>
      <c r="AH2172" s="22" t="s">
        <v>93</v>
      </c>
      <c r="AI2172" s="26"/>
      <c r="AJ2172" s="22" t="s">
        <v>34</v>
      </c>
    </row>
    <row r="2173" spans="1:36" x14ac:dyDescent="0.2">
      <c r="A2173" s="5">
        <v>2182</v>
      </c>
      <c r="B2173" s="46">
        <v>331000032494</v>
      </c>
      <c r="C2173" s="47">
        <v>960240000530</v>
      </c>
      <c r="D2173" s="50" t="s">
        <v>3905</v>
      </c>
      <c r="E2173" s="50" t="s">
        <v>3906</v>
      </c>
      <c r="F2173" s="50" t="s">
        <v>3907</v>
      </c>
      <c r="G2173" s="49">
        <v>48</v>
      </c>
      <c r="H2173" s="49"/>
      <c r="I2173" s="50">
        <v>6666194</v>
      </c>
      <c r="J2173" s="50" t="s">
        <v>3908</v>
      </c>
      <c r="K2173" s="51"/>
      <c r="L2173" s="109"/>
      <c r="M2173" s="22">
        <v>9882</v>
      </c>
      <c r="N2173" s="22"/>
      <c r="O2173" s="23">
        <v>1</v>
      </c>
      <c r="P2173" s="23">
        <v>0</v>
      </c>
      <c r="Q2173" s="19">
        <f t="shared" ref="Q2173:Q2235" si="531">(N2173-M2173)*O2173</f>
        <v>-9882</v>
      </c>
      <c r="R2173" s="19">
        <f t="shared" ref="R2173:R2235" si="532">(N2173-M2173)*P2173</f>
        <v>0</v>
      </c>
      <c r="S2173" s="5">
        <f t="shared" si="526"/>
        <v>0</v>
      </c>
      <c r="T2173" s="5">
        <f t="shared" si="527"/>
        <v>0</v>
      </c>
      <c r="U2173" s="5">
        <f t="shared" si="525"/>
        <v>0</v>
      </c>
      <c r="V2173" s="24">
        <v>0</v>
      </c>
      <c r="W2173" s="12">
        <f t="shared" si="529"/>
        <v>-1256397.48</v>
      </c>
      <c r="X2173" s="12">
        <f t="shared" si="530"/>
        <v>0</v>
      </c>
      <c r="Y2173" s="12">
        <f t="shared" si="528"/>
        <v>-1256397.48</v>
      </c>
      <c r="Z2173" s="52"/>
      <c r="AA2173" s="25">
        <f t="shared" ref="AA2173:AA2235" si="533">Q2173-R2173</f>
        <v>-9882</v>
      </c>
      <c r="AB2173" s="25"/>
      <c r="AC2173" s="25"/>
      <c r="AD2173" s="25"/>
      <c r="AE2173" s="24">
        <v>1</v>
      </c>
      <c r="AF2173" s="24"/>
      <c r="AG2173" s="109"/>
      <c r="AH2173" s="22" t="s">
        <v>93</v>
      </c>
      <c r="AI2173" s="26"/>
      <c r="AJ2173" s="22" t="s">
        <v>6703</v>
      </c>
    </row>
    <row r="2174" spans="1:36" x14ac:dyDescent="0.2">
      <c r="A2174" s="5">
        <v>2183</v>
      </c>
      <c r="B2174" s="46">
        <v>331000023440</v>
      </c>
      <c r="C2174" s="47"/>
      <c r="D2174" s="50" t="s">
        <v>3909</v>
      </c>
      <c r="E2174" s="50" t="s">
        <v>3910</v>
      </c>
      <c r="F2174" s="50"/>
      <c r="G2174" s="49"/>
      <c r="H2174" s="49"/>
      <c r="I2174" s="19">
        <v>0</v>
      </c>
      <c r="J2174" s="50"/>
      <c r="K2174" s="51"/>
      <c r="L2174" s="109"/>
      <c r="M2174" s="22">
        <v>0</v>
      </c>
      <c r="N2174" s="22"/>
      <c r="O2174" s="23">
        <v>1</v>
      </c>
      <c r="P2174" s="23">
        <v>1</v>
      </c>
      <c r="Q2174" s="19">
        <f t="shared" si="531"/>
        <v>0</v>
      </c>
      <c r="R2174" s="19">
        <f t="shared" si="532"/>
        <v>0</v>
      </c>
      <c r="S2174" s="5">
        <f t="shared" si="526"/>
        <v>0</v>
      </c>
      <c r="T2174" s="5">
        <f t="shared" si="527"/>
        <v>0</v>
      </c>
      <c r="U2174" s="5">
        <f t="shared" si="525"/>
        <v>0</v>
      </c>
      <c r="V2174" s="24">
        <v>0</v>
      </c>
      <c r="W2174" s="12">
        <f t="shared" si="529"/>
        <v>0</v>
      </c>
      <c r="X2174" s="12">
        <f t="shared" si="530"/>
        <v>0</v>
      </c>
      <c r="Y2174" s="12">
        <f t="shared" si="528"/>
        <v>0</v>
      </c>
      <c r="Z2174" s="52"/>
      <c r="AA2174" s="25">
        <f t="shared" si="533"/>
        <v>0</v>
      </c>
      <c r="AB2174" s="25"/>
      <c r="AC2174" s="25"/>
      <c r="AD2174" s="25"/>
      <c r="AE2174" s="24"/>
      <c r="AF2174" s="24"/>
      <c r="AG2174" s="109"/>
      <c r="AH2174" s="22" t="s">
        <v>93</v>
      </c>
      <c r="AI2174" s="26"/>
      <c r="AJ2174" s="22" t="s">
        <v>6703</v>
      </c>
    </row>
    <row r="2175" spans="1:36" x14ac:dyDescent="0.2">
      <c r="A2175" s="5">
        <v>2184</v>
      </c>
      <c r="B2175" s="46">
        <v>330100234670</v>
      </c>
      <c r="C2175" s="47">
        <v>70740008082</v>
      </c>
      <c r="D2175" s="50" t="s">
        <v>3911</v>
      </c>
      <c r="E2175" s="50" t="s">
        <v>3912</v>
      </c>
      <c r="F2175" s="50"/>
      <c r="G2175" s="49"/>
      <c r="H2175" s="49"/>
      <c r="I2175" s="19">
        <v>0</v>
      </c>
      <c r="J2175" s="50"/>
      <c r="K2175" s="51"/>
      <c r="L2175" s="109"/>
      <c r="M2175" s="22">
        <v>45</v>
      </c>
      <c r="N2175" s="22"/>
      <c r="O2175" s="23">
        <v>1</v>
      </c>
      <c r="P2175" s="23">
        <v>1</v>
      </c>
      <c r="Q2175" s="19">
        <f t="shared" si="531"/>
        <v>-45</v>
      </c>
      <c r="R2175" s="19">
        <f t="shared" si="532"/>
        <v>-45</v>
      </c>
      <c r="S2175" s="5">
        <f t="shared" si="526"/>
        <v>0</v>
      </c>
      <c r="T2175" s="5">
        <f t="shared" si="527"/>
        <v>0</v>
      </c>
      <c r="U2175" s="5">
        <f t="shared" si="525"/>
        <v>0</v>
      </c>
      <c r="V2175" s="24">
        <v>0</v>
      </c>
      <c r="W2175" s="12">
        <f t="shared" si="529"/>
        <v>-5721.3</v>
      </c>
      <c r="X2175" s="12">
        <f t="shared" si="530"/>
        <v>-7447.05</v>
      </c>
      <c r="Y2175" s="12">
        <f t="shared" si="528"/>
        <v>-13168.35</v>
      </c>
      <c r="Z2175" s="52"/>
      <c r="AA2175" s="25">
        <f t="shared" si="533"/>
        <v>0</v>
      </c>
      <c r="AB2175" s="25"/>
      <c r="AC2175" s="25"/>
      <c r="AD2175" s="25"/>
      <c r="AE2175" s="24"/>
      <c r="AF2175" s="24"/>
      <c r="AG2175" s="109"/>
      <c r="AH2175" s="22" t="s">
        <v>93</v>
      </c>
      <c r="AI2175" s="26"/>
      <c r="AJ2175" s="22" t="s">
        <v>6703</v>
      </c>
    </row>
    <row r="2176" spans="1:36" x14ac:dyDescent="0.2">
      <c r="A2176" s="5">
        <v>2185</v>
      </c>
      <c r="B2176" s="46">
        <v>330100234670</v>
      </c>
      <c r="C2176" s="47">
        <v>70740008082</v>
      </c>
      <c r="D2176" s="50" t="s">
        <v>3911</v>
      </c>
      <c r="E2176" s="50" t="s">
        <v>3912</v>
      </c>
      <c r="F2176" s="50" t="s">
        <v>3888</v>
      </c>
      <c r="G2176" s="49">
        <v>150</v>
      </c>
      <c r="H2176" s="49"/>
      <c r="I2176" s="19">
        <v>0</v>
      </c>
      <c r="J2176" s="50"/>
      <c r="K2176" s="51"/>
      <c r="L2176" s="109"/>
      <c r="M2176" s="22">
        <v>1091</v>
      </c>
      <c r="N2176" s="22"/>
      <c r="O2176" s="23">
        <v>0</v>
      </c>
      <c r="P2176" s="23">
        <v>1</v>
      </c>
      <c r="Q2176" s="19">
        <f t="shared" si="531"/>
        <v>0</v>
      </c>
      <c r="R2176" s="19">
        <f t="shared" si="532"/>
        <v>-1091</v>
      </c>
      <c r="S2176" s="5">
        <f t="shared" si="526"/>
        <v>0</v>
      </c>
      <c r="T2176" s="5">
        <f t="shared" si="527"/>
        <v>0</v>
      </c>
      <c r="U2176" s="5">
        <f t="shared" si="525"/>
        <v>0</v>
      </c>
      <c r="V2176" s="24">
        <v>0</v>
      </c>
      <c r="W2176" s="12">
        <f t="shared" si="529"/>
        <v>0</v>
      </c>
      <c r="X2176" s="12">
        <f t="shared" si="530"/>
        <v>-180549.59</v>
      </c>
      <c r="Y2176" s="12">
        <f t="shared" si="528"/>
        <v>-180549.59</v>
      </c>
      <c r="Z2176" s="52"/>
      <c r="AA2176" s="25">
        <f t="shared" si="533"/>
        <v>1091</v>
      </c>
      <c r="AB2176" s="25"/>
      <c r="AC2176" s="25"/>
      <c r="AD2176" s="25"/>
      <c r="AE2176" s="24">
        <v>1</v>
      </c>
      <c r="AF2176" s="24"/>
      <c r="AG2176" s="109"/>
      <c r="AH2176" s="22" t="s">
        <v>93</v>
      </c>
      <c r="AI2176" s="26"/>
      <c r="AJ2176" s="22" t="s">
        <v>6703</v>
      </c>
    </row>
    <row r="2177" spans="1:36" x14ac:dyDescent="0.2">
      <c r="A2177" s="5">
        <v>2186</v>
      </c>
      <c r="B2177" s="46">
        <v>330100212493</v>
      </c>
      <c r="C2177" s="47">
        <v>20240002076</v>
      </c>
      <c r="D2177" s="50" t="s">
        <v>3913</v>
      </c>
      <c r="E2177" s="50" t="s">
        <v>3914</v>
      </c>
      <c r="F2177" s="50" t="s">
        <v>3888</v>
      </c>
      <c r="G2177" s="49">
        <v>12</v>
      </c>
      <c r="H2177" s="49"/>
      <c r="I2177" s="50">
        <v>904000784</v>
      </c>
      <c r="J2177" s="50">
        <v>406155</v>
      </c>
      <c r="K2177" s="51"/>
      <c r="L2177" s="109"/>
      <c r="M2177" s="22">
        <v>7881</v>
      </c>
      <c r="N2177" s="22"/>
      <c r="O2177" s="23">
        <v>1</v>
      </c>
      <c r="P2177" s="23">
        <v>0</v>
      </c>
      <c r="Q2177" s="19">
        <f t="shared" si="531"/>
        <v>-7881</v>
      </c>
      <c r="R2177" s="19">
        <f t="shared" si="532"/>
        <v>0</v>
      </c>
      <c r="S2177" s="5">
        <f t="shared" si="526"/>
        <v>0</v>
      </c>
      <c r="T2177" s="5">
        <f t="shared" si="527"/>
        <v>0</v>
      </c>
      <c r="U2177" s="5">
        <f t="shared" si="525"/>
        <v>0</v>
      </c>
      <c r="V2177" s="24">
        <v>0</v>
      </c>
      <c r="W2177" s="12">
        <f t="shared" si="529"/>
        <v>-1001990.34</v>
      </c>
      <c r="X2177" s="12">
        <f t="shared" si="530"/>
        <v>0</v>
      </c>
      <c r="Y2177" s="12">
        <f t="shared" si="528"/>
        <v>-1001990.34</v>
      </c>
      <c r="Z2177" s="52"/>
      <c r="AA2177" s="25">
        <f t="shared" si="533"/>
        <v>-7881</v>
      </c>
      <c r="AB2177" s="25"/>
      <c r="AC2177" s="25"/>
      <c r="AD2177" s="25"/>
      <c r="AE2177" s="24">
        <v>1</v>
      </c>
      <c r="AF2177" s="24"/>
      <c r="AG2177" s="109"/>
      <c r="AH2177" s="22" t="s">
        <v>93</v>
      </c>
      <c r="AI2177" s="26"/>
      <c r="AJ2177" s="22" t="s">
        <v>6703</v>
      </c>
    </row>
    <row r="2178" spans="1:36" x14ac:dyDescent="0.2">
      <c r="A2178" s="5">
        <v>2187</v>
      </c>
      <c r="B2178" s="59">
        <v>330120034325</v>
      </c>
      <c r="C2178" s="17">
        <v>570506400936</v>
      </c>
      <c r="D2178" s="52" t="s">
        <v>3915</v>
      </c>
      <c r="E2178" s="52" t="s">
        <v>716</v>
      </c>
      <c r="F2178" s="52" t="s">
        <v>309</v>
      </c>
      <c r="G2178" s="58" t="s">
        <v>49</v>
      </c>
      <c r="H2178" s="58"/>
      <c r="I2178" s="50" t="s">
        <v>3916</v>
      </c>
      <c r="J2178" s="50">
        <v>963493</v>
      </c>
      <c r="K2178" s="51"/>
      <c r="L2178" s="109"/>
      <c r="M2178" s="22">
        <v>644</v>
      </c>
      <c r="N2178" s="22"/>
      <c r="O2178" s="23">
        <v>1</v>
      </c>
      <c r="P2178" s="23">
        <v>0</v>
      </c>
      <c r="Q2178" s="19">
        <f t="shared" si="531"/>
        <v>-644</v>
      </c>
      <c r="R2178" s="19">
        <f t="shared" si="532"/>
        <v>0</v>
      </c>
      <c r="S2178" s="5">
        <f t="shared" si="526"/>
        <v>0</v>
      </c>
      <c r="T2178" s="5">
        <f t="shared" si="527"/>
        <v>0</v>
      </c>
      <c r="U2178" s="5">
        <f t="shared" si="525"/>
        <v>0</v>
      </c>
      <c r="V2178" s="24">
        <v>0</v>
      </c>
      <c r="W2178" s="12">
        <f t="shared" si="529"/>
        <v>-81878.16</v>
      </c>
      <c r="X2178" s="12">
        <f t="shared" si="530"/>
        <v>0</v>
      </c>
      <c r="Y2178" s="12">
        <f t="shared" si="528"/>
        <v>-81878.16</v>
      </c>
      <c r="Z2178" s="52"/>
      <c r="AA2178" s="25">
        <f t="shared" si="533"/>
        <v>-644</v>
      </c>
      <c r="AB2178" s="25"/>
      <c r="AC2178" s="25"/>
      <c r="AD2178" s="25"/>
      <c r="AE2178" s="24"/>
      <c r="AF2178" s="24"/>
      <c r="AG2178" s="109"/>
      <c r="AH2178" s="22" t="s">
        <v>93</v>
      </c>
      <c r="AI2178" s="26"/>
      <c r="AJ2178" s="22" t="s">
        <v>2999</v>
      </c>
    </row>
    <row r="2179" spans="1:36" x14ac:dyDescent="0.2">
      <c r="A2179" s="5">
        <v>2188</v>
      </c>
      <c r="B2179" s="59">
        <v>331000041416</v>
      </c>
      <c r="C2179" s="17">
        <v>980340003126</v>
      </c>
      <c r="D2179" s="115" t="s">
        <v>3917</v>
      </c>
      <c r="E2179" s="52" t="s">
        <v>3918</v>
      </c>
      <c r="F2179" s="52" t="s">
        <v>3787</v>
      </c>
      <c r="G2179" s="58" t="s">
        <v>49</v>
      </c>
      <c r="H2179" s="58"/>
      <c r="I2179" s="50">
        <v>29538267</v>
      </c>
      <c r="J2179" s="50">
        <v>57906822</v>
      </c>
      <c r="K2179" s="51"/>
      <c r="L2179" s="109"/>
      <c r="M2179" s="22">
        <v>358</v>
      </c>
      <c r="N2179" s="22"/>
      <c r="O2179" s="23">
        <v>1</v>
      </c>
      <c r="P2179" s="23">
        <v>0</v>
      </c>
      <c r="Q2179" s="19">
        <f t="shared" si="531"/>
        <v>-358</v>
      </c>
      <c r="R2179" s="19">
        <f t="shared" si="532"/>
        <v>0</v>
      </c>
      <c r="S2179" s="5">
        <f t="shared" si="526"/>
        <v>0</v>
      </c>
      <c r="T2179" s="5">
        <f t="shared" si="527"/>
        <v>0</v>
      </c>
      <c r="U2179" s="5">
        <f t="shared" si="525"/>
        <v>0</v>
      </c>
      <c r="V2179" s="24">
        <v>0</v>
      </c>
      <c r="W2179" s="12">
        <f t="shared" si="529"/>
        <v>-45516.12</v>
      </c>
      <c r="X2179" s="12">
        <f t="shared" si="530"/>
        <v>0</v>
      </c>
      <c r="Y2179" s="12">
        <f t="shared" si="528"/>
        <v>-45516.12</v>
      </c>
      <c r="Z2179" s="52"/>
      <c r="AA2179" s="25">
        <f t="shared" si="533"/>
        <v>-358</v>
      </c>
      <c r="AB2179" s="25"/>
      <c r="AC2179" s="25"/>
      <c r="AD2179" s="25"/>
      <c r="AE2179" s="24">
        <v>1</v>
      </c>
      <c r="AF2179" s="24"/>
      <c r="AG2179" s="109"/>
      <c r="AH2179" s="22" t="s">
        <v>93</v>
      </c>
      <c r="AI2179" s="26"/>
      <c r="AJ2179" s="22" t="s">
        <v>6703</v>
      </c>
    </row>
    <row r="2180" spans="1:36" x14ac:dyDescent="0.2">
      <c r="A2180" s="5">
        <v>2189</v>
      </c>
      <c r="B2180" s="46">
        <v>331010267285</v>
      </c>
      <c r="C2180" s="47">
        <v>120941004371</v>
      </c>
      <c r="D2180" s="50" t="s">
        <v>3919</v>
      </c>
      <c r="E2180" s="50" t="s">
        <v>3920</v>
      </c>
      <c r="F2180" s="50" t="s">
        <v>3787</v>
      </c>
      <c r="G2180" s="49">
        <v>700</v>
      </c>
      <c r="H2180" s="49">
        <v>102</v>
      </c>
      <c r="I2180" s="50">
        <v>6668047</v>
      </c>
      <c r="J2180" s="50">
        <v>40692</v>
      </c>
      <c r="K2180" s="51"/>
      <c r="L2180" s="109"/>
      <c r="M2180" s="22">
        <v>2648</v>
      </c>
      <c r="N2180" s="22"/>
      <c r="O2180" s="23">
        <v>1</v>
      </c>
      <c r="P2180" s="23">
        <v>0</v>
      </c>
      <c r="Q2180" s="19">
        <f t="shared" si="531"/>
        <v>-2648</v>
      </c>
      <c r="R2180" s="19">
        <f t="shared" si="532"/>
        <v>0</v>
      </c>
      <c r="S2180" s="5">
        <f t="shared" si="526"/>
        <v>0</v>
      </c>
      <c r="T2180" s="5">
        <f t="shared" si="527"/>
        <v>0</v>
      </c>
      <c r="U2180" s="5">
        <f t="shared" si="525"/>
        <v>0</v>
      </c>
      <c r="V2180" s="24">
        <v>0</v>
      </c>
      <c r="W2180" s="12">
        <f t="shared" si="529"/>
        <v>-336666.72000000003</v>
      </c>
      <c r="X2180" s="12">
        <f t="shared" si="530"/>
        <v>0</v>
      </c>
      <c r="Y2180" s="12">
        <f t="shared" si="528"/>
        <v>-336666.72000000003</v>
      </c>
      <c r="Z2180" s="67"/>
      <c r="AA2180" s="25">
        <f t="shared" si="533"/>
        <v>-2648</v>
      </c>
      <c r="AB2180" s="25"/>
      <c r="AC2180" s="25"/>
      <c r="AD2180" s="25"/>
      <c r="AE2180" s="24">
        <v>1</v>
      </c>
      <c r="AF2180" s="24"/>
      <c r="AG2180" s="109"/>
      <c r="AH2180" s="22" t="s">
        <v>93</v>
      </c>
      <c r="AI2180" s="26"/>
      <c r="AJ2180" s="22" t="s">
        <v>6703</v>
      </c>
    </row>
    <row r="2181" spans="1:36" x14ac:dyDescent="0.2">
      <c r="A2181" s="5">
        <v>2190</v>
      </c>
      <c r="B2181" s="46">
        <v>331000001351</v>
      </c>
      <c r="C2181" s="47">
        <v>951241001595</v>
      </c>
      <c r="D2181" s="52" t="s">
        <v>3921</v>
      </c>
      <c r="E2181" s="50" t="s">
        <v>3922</v>
      </c>
      <c r="F2181" s="50" t="s">
        <v>3775</v>
      </c>
      <c r="G2181" s="49" t="s">
        <v>49</v>
      </c>
      <c r="H2181" s="49"/>
      <c r="I2181" s="50">
        <v>804007390</v>
      </c>
      <c r="J2181" s="50">
        <v>38539</v>
      </c>
      <c r="K2181" s="51"/>
      <c r="L2181" s="109"/>
      <c r="M2181" s="22">
        <v>8802</v>
      </c>
      <c r="N2181" s="22"/>
      <c r="O2181" s="23">
        <v>1</v>
      </c>
      <c r="P2181" s="23">
        <v>0</v>
      </c>
      <c r="Q2181" s="19">
        <f t="shared" si="531"/>
        <v>-8802</v>
      </c>
      <c r="R2181" s="19">
        <f t="shared" si="532"/>
        <v>0</v>
      </c>
      <c r="S2181" s="5">
        <f t="shared" si="526"/>
        <v>0</v>
      </c>
      <c r="T2181" s="5">
        <f t="shared" si="527"/>
        <v>0</v>
      </c>
      <c r="U2181" s="5">
        <f t="shared" si="525"/>
        <v>0</v>
      </c>
      <c r="V2181" s="24">
        <v>0</v>
      </c>
      <c r="W2181" s="12">
        <f t="shared" si="529"/>
        <v>-1119086.28</v>
      </c>
      <c r="X2181" s="12">
        <f t="shared" si="530"/>
        <v>0</v>
      </c>
      <c r="Y2181" s="12">
        <f t="shared" si="528"/>
        <v>-1119086.28</v>
      </c>
      <c r="Z2181" s="67"/>
      <c r="AA2181" s="25">
        <f t="shared" si="533"/>
        <v>-8802</v>
      </c>
      <c r="AB2181" s="25"/>
      <c r="AC2181" s="25"/>
      <c r="AD2181" s="25"/>
      <c r="AE2181" s="24">
        <v>1</v>
      </c>
      <c r="AF2181" s="24"/>
      <c r="AG2181" s="109"/>
      <c r="AH2181" s="22" t="s">
        <v>93</v>
      </c>
      <c r="AI2181" s="26"/>
      <c r="AJ2181" s="22" t="s">
        <v>34</v>
      </c>
    </row>
    <row r="2182" spans="1:36" x14ac:dyDescent="0.2">
      <c r="A2182" s="5">
        <v>2191</v>
      </c>
      <c r="B2182" s="46">
        <v>331000001351</v>
      </c>
      <c r="C2182" s="47">
        <v>951241001595</v>
      </c>
      <c r="D2182" s="52" t="s">
        <v>3921</v>
      </c>
      <c r="E2182" s="50" t="s">
        <v>3922</v>
      </c>
      <c r="F2182" s="50" t="s">
        <v>3775</v>
      </c>
      <c r="G2182" s="49" t="s">
        <v>49</v>
      </c>
      <c r="H2182" s="49"/>
      <c r="I2182" s="50">
        <v>435936</v>
      </c>
      <c r="J2182" s="50">
        <v>99538</v>
      </c>
      <c r="K2182" s="51"/>
      <c r="L2182" s="109"/>
      <c r="M2182" s="22">
        <v>11278</v>
      </c>
      <c r="N2182" s="22"/>
      <c r="O2182" s="23">
        <v>1</v>
      </c>
      <c r="P2182" s="23">
        <v>0</v>
      </c>
      <c r="Q2182" s="19">
        <f t="shared" si="531"/>
        <v>-11278</v>
      </c>
      <c r="R2182" s="19">
        <f t="shared" si="532"/>
        <v>0</v>
      </c>
      <c r="S2182" s="5">
        <f t="shared" si="526"/>
        <v>0</v>
      </c>
      <c r="T2182" s="5">
        <f t="shared" si="527"/>
        <v>0</v>
      </c>
      <c r="U2182" s="5">
        <f t="shared" si="525"/>
        <v>0</v>
      </c>
      <c r="V2182" s="24">
        <v>0</v>
      </c>
      <c r="W2182" s="12">
        <f t="shared" si="529"/>
        <v>-1433884.92</v>
      </c>
      <c r="X2182" s="12">
        <f t="shared" si="530"/>
        <v>0</v>
      </c>
      <c r="Y2182" s="12">
        <f t="shared" si="528"/>
        <v>-1433884.92</v>
      </c>
      <c r="Z2182" s="67"/>
      <c r="AA2182" s="25">
        <f t="shared" si="533"/>
        <v>-11278</v>
      </c>
      <c r="AB2182" s="25"/>
      <c r="AC2182" s="25"/>
      <c r="AD2182" s="25"/>
      <c r="AE2182" s="24">
        <v>1</v>
      </c>
      <c r="AF2182" s="24"/>
      <c r="AG2182" s="109"/>
      <c r="AH2182" s="22" t="s">
        <v>93</v>
      </c>
      <c r="AI2182" s="26"/>
      <c r="AJ2182" s="22" t="s">
        <v>34</v>
      </c>
    </row>
    <row r="2183" spans="1:36" x14ac:dyDescent="0.2">
      <c r="A2183" s="5">
        <v>2192</v>
      </c>
      <c r="B2183" s="46">
        <v>331000033756</v>
      </c>
      <c r="C2183" s="47">
        <v>930740000236</v>
      </c>
      <c r="D2183" s="96" t="s">
        <v>826</v>
      </c>
      <c r="E2183" s="50" t="s">
        <v>3923</v>
      </c>
      <c r="F2183" s="50"/>
      <c r="G2183" s="49"/>
      <c r="H2183" s="49"/>
      <c r="I2183" s="50">
        <v>807005290</v>
      </c>
      <c r="J2183" s="50">
        <v>58172212</v>
      </c>
      <c r="K2183" s="51"/>
      <c r="L2183" s="109"/>
      <c r="M2183" s="22">
        <v>455</v>
      </c>
      <c r="N2183" s="22"/>
      <c r="O2183" s="23">
        <v>1</v>
      </c>
      <c r="P2183" s="23">
        <v>1</v>
      </c>
      <c r="Q2183" s="19">
        <f t="shared" si="531"/>
        <v>-455</v>
      </c>
      <c r="R2183" s="19">
        <f t="shared" si="532"/>
        <v>-455</v>
      </c>
      <c r="S2183" s="5">
        <f t="shared" si="526"/>
        <v>0</v>
      </c>
      <c r="T2183" s="5">
        <f t="shared" si="527"/>
        <v>0</v>
      </c>
      <c r="U2183" s="5">
        <f t="shared" si="525"/>
        <v>0</v>
      </c>
      <c r="V2183" s="24">
        <v>0</v>
      </c>
      <c r="W2183" s="12">
        <f t="shared" si="529"/>
        <v>-57848.7</v>
      </c>
      <c r="X2183" s="12">
        <f t="shared" si="530"/>
        <v>-75297.95</v>
      </c>
      <c r="Y2183" s="12">
        <f t="shared" si="528"/>
        <v>-133146.65</v>
      </c>
      <c r="Z2183" s="52"/>
      <c r="AA2183" s="25">
        <f t="shared" si="533"/>
        <v>0</v>
      </c>
      <c r="AB2183" s="25"/>
      <c r="AC2183" s="25"/>
      <c r="AD2183" s="25"/>
      <c r="AE2183" s="24">
        <v>1</v>
      </c>
      <c r="AF2183" s="24"/>
      <c r="AG2183" s="109"/>
      <c r="AH2183" s="22" t="s">
        <v>93</v>
      </c>
      <c r="AI2183" s="26"/>
      <c r="AJ2183" s="22" t="s">
        <v>1739</v>
      </c>
    </row>
    <row r="2184" spans="1:36" x14ac:dyDescent="0.2">
      <c r="A2184" s="5">
        <v>2193</v>
      </c>
      <c r="B2184" s="46">
        <v>331000037704</v>
      </c>
      <c r="C2184" s="47">
        <v>10541001439</v>
      </c>
      <c r="D2184" s="96" t="s">
        <v>3924</v>
      </c>
      <c r="E2184" s="50" t="s">
        <v>3925</v>
      </c>
      <c r="F2184" s="50"/>
      <c r="G2184" s="49"/>
      <c r="H2184" s="49"/>
      <c r="I2184" s="50" t="s">
        <v>3926</v>
      </c>
      <c r="J2184" s="50">
        <v>4002</v>
      </c>
      <c r="K2184" s="51"/>
      <c r="L2184" s="109"/>
      <c r="M2184" s="22">
        <v>3569</v>
      </c>
      <c r="N2184" s="22"/>
      <c r="O2184" s="23">
        <v>1</v>
      </c>
      <c r="P2184" s="23">
        <v>1</v>
      </c>
      <c r="Q2184" s="19">
        <f t="shared" si="531"/>
        <v>-3569</v>
      </c>
      <c r="R2184" s="19">
        <f t="shared" si="532"/>
        <v>-3569</v>
      </c>
      <c r="S2184" s="5">
        <f t="shared" si="526"/>
        <v>0</v>
      </c>
      <c r="T2184" s="5">
        <f t="shared" si="527"/>
        <v>0</v>
      </c>
      <c r="U2184" s="5">
        <f t="shared" si="525"/>
        <v>0</v>
      </c>
      <c r="V2184" s="24">
        <v>0</v>
      </c>
      <c r="W2184" s="12">
        <f t="shared" si="529"/>
        <v>-453762.66</v>
      </c>
      <c r="X2184" s="12">
        <f t="shared" si="530"/>
        <v>-590633.81000000006</v>
      </c>
      <c r="Y2184" s="12">
        <f t="shared" si="528"/>
        <v>-1044396.47</v>
      </c>
      <c r="Z2184" s="52"/>
      <c r="AA2184" s="25">
        <f t="shared" si="533"/>
        <v>0</v>
      </c>
      <c r="AB2184" s="25"/>
      <c r="AC2184" s="25"/>
      <c r="AD2184" s="25"/>
      <c r="AE2184" s="24"/>
      <c r="AF2184" s="24"/>
      <c r="AG2184" s="109"/>
      <c r="AH2184" s="22" t="s">
        <v>93</v>
      </c>
      <c r="AI2184" s="26"/>
      <c r="AJ2184" s="22" t="s">
        <v>34</v>
      </c>
    </row>
    <row r="2185" spans="1:36" x14ac:dyDescent="0.2">
      <c r="A2185" s="5">
        <v>2194</v>
      </c>
      <c r="B2185" s="46">
        <v>331000037704</v>
      </c>
      <c r="C2185" s="47">
        <v>10541001439</v>
      </c>
      <c r="D2185" s="96" t="s">
        <v>3924</v>
      </c>
      <c r="E2185" s="50" t="s">
        <v>3925</v>
      </c>
      <c r="F2185" s="50"/>
      <c r="G2185" s="49"/>
      <c r="H2185" s="49"/>
      <c r="I2185" s="50">
        <v>75219</v>
      </c>
      <c r="J2185" s="50">
        <v>52604</v>
      </c>
      <c r="K2185" s="51"/>
      <c r="L2185" s="109"/>
      <c r="M2185" s="22">
        <v>1221</v>
      </c>
      <c r="N2185" s="22"/>
      <c r="O2185" s="23">
        <v>1</v>
      </c>
      <c r="P2185" s="23">
        <v>1</v>
      </c>
      <c r="Q2185" s="19">
        <f t="shared" si="531"/>
        <v>-1221</v>
      </c>
      <c r="R2185" s="19">
        <f t="shared" si="532"/>
        <v>-1221</v>
      </c>
      <c r="S2185" s="5">
        <f t="shared" si="526"/>
        <v>0</v>
      </c>
      <c r="T2185" s="5">
        <f t="shared" si="527"/>
        <v>0</v>
      </c>
      <c r="U2185" s="5">
        <f t="shared" si="525"/>
        <v>0</v>
      </c>
      <c r="V2185" s="24">
        <v>0</v>
      </c>
      <c r="W2185" s="12">
        <f t="shared" si="529"/>
        <v>-155237.94</v>
      </c>
      <c r="X2185" s="12">
        <f t="shared" si="530"/>
        <v>-202063.29</v>
      </c>
      <c r="Y2185" s="12">
        <f t="shared" si="528"/>
        <v>-357301.23</v>
      </c>
      <c r="Z2185" s="52"/>
      <c r="AA2185" s="25">
        <f t="shared" si="533"/>
        <v>0</v>
      </c>
      <c r="AB2185" s="25"/>
      <c r="AC2185" s="25"/>
      <c r="AD2185" s="25"/>
      <c r="AE2185" s="24"/>
      <c r="AF2185" s="24"/>
      <c r="AG2185" s="109"/>
      <c r="AH2185" s="22" t="s">
        <v>93</v>
      </c>
      <c r="AI2185" s="26"/>
      <c r="AJ2185" s="22" t="s">
        <v>34</v>
      </c>
    </row>
    <row r="2186" spans="1:36" x14ac:dyDescent="0.2">
      <c r="A2186" s="5">
        <v>2195</v>
      </c>
      <c r="B2186" s="46">
        <v>331000037704</v>
      </c>
      <c r="C2186" s="47">
        <v>10541001439</v>
      </c>
      <c r="D2186" s="96" t="s">
        <v>3924</v>
      </c>
      <c r="E2186" s="52" t="s">
        <v>3927</v>
      </c>
      <c r="F2186" s="52"/>
      <c r="G2186" s="58"/>
      <c r="H2186" s="58"/>
      <c r="I2186" s="19">
        <v>0</v>
      </c>
      <c r="J2186" s="50"/>
      <c r="K2186" s="51"/>
      <c r="L2186" s="109"/>
      <c r="M2186" s="22">
        <v>274</v>
      </c>
      <c r="N2186" s="22"/>
      <c r="O2186" s="23">
        <v>1</v>
      </c>
      <c r="P2186" s="23">
        <v>1</v>
      </c>
      <c r="Q2186" s="19">
        <f t="shared" si="531"/>
        <v>-274</v>
      </c>
      <c r="R2186" s="19">
        <f t="shared" si="532"/>
        <v>-274</v>
      </c>
      <c r="S2186" s="5">
        <f t="shared" si="526"/>
        <v>0</v>
      </c>
      <c r="T2186" s="5">
        <f t="shared" si="527"/>
        <v>0</v>
      </c>
      <c r="U2186" s="5">
        <f t="shared" si="525"/>
        <v>0</v>
      </c>
      <c r="V2186" s="24">
        <v>0</v>
      </c>
      <c r="W2186" s="12">
        <f t="shared" si="529"/>
        <v>-34836.36</v>
      </c>
      <c r="X2186" s="12">
        <f t="shared" si="530"/>
        <v>-45344.26</v>
      </c>
      <c r="Y2186" s="12">
        <f t="shared" si="528"/>
        <v>-80180.62</v>
      </c>
      <c r="Z2186" s="52"/>
      <c r="AA2186" s="25">
        <f t="shared" si="533"/>
        <v>0</v>
      </c>
      <c r="AB2186" s="25"/>
      <c r="AC2186" s="25"/>
      <c r="AD2186" s="25"/>
      <c r="AE2186" s="24"/>
      <c r="AF2186" s="24"/>
      <c r="AG2186" s="109"/>
      <c r="AH2186" s="22" t="s">
        <v>93</v>
      </c>
      <c r="AI2186" s="26"/>
      <c r="AJ2186" s="22" t="s">
        <v>34</v>
      </c>
    </row>
    <row r="2187" spans="1:36" x14ac:dyDescent="0.2">
      <c r="A2187" s="5">
        <v>2196</v>
      </c>
      <c r="B2187" s="59">
        <v>331000000979</v>
      </c>
      <c r="C2187" s="17">
        <v>990640004048</v>
      </c>
      <c r="D2187" s="52" t="s">
        <v>3928</v>
      </c>
      <c r="E2187" s="52" t="s">
        <v>3929</v>
      </c>
      <c r="F2187" s="52" t="s">
        <v>3775</v>
      </c>
      <c r="G2187" s="58">
        <v>1</v>
      </c>
      <c r="H2187" s="58"/>
      <c r="I2187" s="50">
        <v>30298578</v>
      </c>
      <c r="J2187" s="50">
        <v>57908649</v>
      </c>
      <c r="K2187" s="51"/>
      <c r="L2187" s="109"/>
      <c r="M2187" s="22">
        <v>562</v>
      </c>
      <c r="N2187" s="22"/>
      <c r="O2187" s="23">
        <v>1</v>
      </c>
      <c r="P2187" s="23">
        <v>0</v>
      </c>
      <c r="Q2187" s="19">
        <f t="shared" si="531"/>
        <v>-562</v>
      </c>
      <c r="R2187" s="19">
        <f t="shared" si="532"/>
        <v>0</v>
      </c>
      <c r="S2187" s="5">
        <f t="shared" si="526"/>
        <v>0</v>
      </c>
      <c r="T2187" s="5">
        <f t="shared" si="527"/>
        <v>0</v>
      </c>
      <c r="U2187" s="5">
        <f t="shared" si="525"/>
        <v>0</v>
      </c>
      <c r="V2187" s="24">
        <v>0</v>
      </c>
      <c r="W2187" s="12">
        <f t="shared" si="529"/>
        <v>-71452.680000000008</v>
      </c>
      <c r="X2187" s="12">
        <f t="shared" si="530"/>
        <v>0</v>
      </c>
      <c r="Y2187" s="12">
        <f t="shared" si="528"/>
        <v>-71452.680000000008</v>
      </c>
      <c r="Z2187" s="52"/>
      <c r="AA2187" s="25">
        <f t="shared" si="533"/>
        <v>-562</v>
      </c>
      <c r="AB2187" s="25"/>
      <c r="AC2187" s="25"/>
      <c r="AD2187" s="25"/>
      <c r="AE2187" s="24">
        <v>1</v>
      </c>
      <c r="AF2187" s="24"/>
      <c r="AG2187" s="109"/>
      <c r="AH2187" s="22" t="s">
        <v>93</v>
      </c>
      <c r="AI2187" s="26"/>
      <c r="AJ2187" s="22" t="s">
        <v>34</v>
      </c>
    </row>
    <row r="2188" spans="1:36" x14ac:dyDescent="0.2">
      <c r="A2188" s="5">
        <v>2197</v>
      </c>
      <c r="B2188" s="59">
        <v>331000000979</v>
      </c>
      <c r="C2188" s="17">
        <v>990640004048</v>
      </c>
      <c r="D2188" s="52" t="s">
        <v>3928</v>
      </c>
      <c r="E2188" s="52" t="s">
        <v>3929</v>
      </c>
      <c r="F2188" s="52" t="s">
        <v>3775</v>
      </c>
      <c r="G2188" s="58">
        <v>1</v>
      </c>
      <c r="H2188" s="58"/>
      <c r="I2188" s="52">
        <v>12071234</v>
      </c>
      <c r="J2188" s="165">
        <v>57908650</v>
      </c>
      <c r="K2188" s="51"/>
      <c r="L2188" s="109"/>
      <c r="M2188" s="22">
        <v>7900</v>
      </c>
      <c r="N2188" s="22"/>
      <c r="O2188" s="23">
        <v>1</v>
      </c>
      <c r="P2188" s="23">
        <v>0</v>
      </c>
      <c r="Q2188" s="19">
        <f t="shared" si="531"/>
        <v>-7900</v>
      </c>
      <c r="R2188" s="19">
        <f t="shared" si="532"/>
        <v>0</v>
      </c>
      <c r="S2188" s="5">
        <f t="shared" si="526"/>
        <v>0</v>
      </c>
      <c r="T2188" s="5">
        <f t="shared" si="527"/>
        <v>0</v>
      </c>
      <c r="U2188" s="5">
        <f t="shared" si="525"/>
        <v>0</v>
      </c>
      <c r="V2188" s="24">
        <v>0</v>
      </c>
      <c r="W2188" s="12">
        <f t="shared" si="529"/>
        <v>-1004406</v>
      </c>
      <c r="X2188" s="12">
        <f t="shared" si="530"/>
        <v>0</v>
      </c>
      <c r="Y2188" s="12">
        <f t="shared" si="528"/>
        <v>-1004406</v>
      </c>
      <c r="Z2188" s="67"/>
      <c r="AA2188" s="25">
        <f t="shared" si="533"/>
        <v>-7900</v>
      </c>
      <c r="AB2188" s="25"/>
      <c r="AC2188" s="25"/>
      <c r="AD2188" s="25"/>
      <c r="AE2188" s="24">
        <v>1</v>
      </c>
      <c r="AF2188" s="24"/>
      <c r="AG2188" s="109"/>
      <c r="AH2188" s="22" t="s">
        <v>93</v>
      </c>
      <c r="AI2188" s="26"/>
      <c r="AJ2188" s="22" t="s">
        <v>34</v>
      </c>
    </row>
    <row r="2189" spans="1:36" x14ac:dyDescent="0.2">
      <c r="A2189" s="5">
        <v>2198</v>
      </c>
      <c r="B2189" s="59">
        <v>331000002800</v>
      </c>
      <c r="C2189" s="82">
        <v>91040012478</v>
      </c>
      <c r="D2189" s="52" t="s">
        <v>3930</v>
      </c>
      <c r="E2189" s="52" t="s">
        <v>3931</v>
      </c>
      <c r="F2189" s="52" t="s">
        <v>3775</v>
      </c>
      <c r="G2189" s="58">
        <v>112</v>
      </c>
      <c r="H2189" s="58"/>
      <c r="I2189" s="52">
        <v>7049694</v>
      </c>
      <c r="J2189" s="52" t="s">
        <v>3932</v>
      </c>
      <c r="K2189" s="51"/>
      <c r="L2189" s="109"/>
      <c r="M2189" s="22">
        <v>6809</v>
      </c>
      <c r="N2189" s="22"/>
      <c r="O2189" s="23">
        <v>1</v>
      </c>
      <c r="P2189" s="23">
        <v>0</v>
      </c>
      <c r="Q2189" s="19">
        <f t="shared" si="531"/>
        <v>-6809</v>
      </c>
      <c r="R2189" s="19">
        <f t="shared" si="532"/>
        <v>0</v>
      </c>
      <c r="S2189" s="5">
        <f t="shared" si="526"/>
        <v>0</v>
      </c>
      <c r="T2189" s="5">
        <f t="shared" si="527"/>
        <v>0</v>
      </c>
      <c r="U2189" s="5">
        <f t="shared" si="525"/>
        <v>0</v>
      </c>
      <c r="V2189" s="24">
        <v>0</v>
      </c>
      <c r="W2189" s="12">
        <f t="shared" si="529"/>
        <v>-865696.26</v>
      </c>
      <c r="X2189" s="12">
        <f t="shared" si="530"/>
        <v>0</v>
      </c>
      <c r="Y2189" s="12">
        <f t="shared" si="528"/>
        <v>-865696.26</v>
      </c>
      <c r="Z2189" s="52"/>
      <c r="AA2189" s="25">
        <f t="shared" si="533"/>
        <v>-6809</v>
      </c>
      <c r="AB2189" s="25"/>
      <c r="AC2189" s="25"/>
      <c r="AD2189" s="25"/>
      <c r="AE2189" s="24">
        <v>1</v>
      </c>
      <c r="AF2189" s="24"/>
      <c r="AG2189" s="109"/>
      <c r="AH2189" s="22" t="s">
        <v>93</v>
      </c>
      <c r="AI2189" s="26"/>
      <c r="AJ2189" s="22" t="s">
        <v>34</v>
      </c>
    </row>
    <row r="2190" spans="1:36" x14ac:dyDescent="0.2">
      <c r="A2190" s="5">
        <v>2199</v>
      </c>
      <c r="B2190" s="59">
        <v>331000001956</v>
      </c>
      <c r="C2190" s="82">
        <v>70440011863</v>
      </c>
      <c r="D2190" s="52" t="s">
        <v>3933</v>
      </c>
      <c r="E2190" s="52" t="s">
        <v>3792</v>
      </c>
      <c r="F2190" s="52" t="s">
        <v>3775</v>
      </c>
      <c r="G2190" s="58">
        <v>1</v>
      </c>
      <c r="H2190" s="58"/>
      <c r="I2190" s="52">
        <v>811002925</v>
      </c>
      <c r="J2190" s="52">
        <v>89811</v>
      </c>
      <c r="K2190" s="51"/>
      <c r="L2190" s="109"/>
      <c r="M2190" s="22">
        <v>10002</v>
      </c>
      <c r="N2190" s="22"/>
      <c r="O2190" s="23">
        <v>1</v>
      </c>
      <c r="P2190" s="23">
        <v>0</v>
      </c>
      <c r="Q2190" s="19">
        <f t="shared" si="531"/>
        <v>-10002</v>
      </c>
      <c r="R2190" s="19">
        <f t="shared" si="532"/>
        <v>0</v>
      </c>
      <c r="S2190" s="5">
        <f t="shared" si="526"/>
        <v>0</v>
      </c>
      <c r="T2190" s="5">
        <f t="shared" si="527"/>
        <v>0</v>
      </c>
      <c r="U2190" s="5">
        <f t="shared" si="525"/>
        <v>0</v>
      </c>
      <c r="V2190" s="24">
        <v>0</v>
      </c>
      <c r="W2190" s="12">
        <f t="shared" si="529"/>
        <v>-1271654.28</v>
      </c>
      <c r="X2190" s="12">
        <f t="shared" si="530"/>
        <v>0</v>
      </c>
      <c r="Y2190" s="12">
        <f t="shared" si="528"/>
        <v>-1271654.28</v>
      </c>
      <c r="Z2190" s="52"/>
      <c r="AA2190" s="25">
        <f t="shared" si="533"/>
        <v>-10002</v>
      </c>
      <c r="AB2190" s="25"/>
      <c r="AC2190" s="25"/>
      <c r="AD2190" s="25"/>
      <c r="AE2190" s="24">
        <v>1</v>
      </c>
      <c r="AF2190" s="24"/>
      <c r="AG2190" s="109"/>
      <c r="AH2190" s="22" t="s">
        <v>93</v>
      </c>
      <c r="AI2190" s="26"/>
      <c r="AJ2190" s="22" t="s">
        <v>34</v>
      </c>
    </row>
    <row r="2191" spans="1:36" x14ac:dyDescent="0.2">
      <c r="A2191" s="5">
        <v>2200</v>
      </c>
      <c r="B2191" s="59">
        <v>330100216977</v>
      </c>
      <c r="C2191" s="82">
        <v>30540001269</v>
      </c>
      <c r="D2191" s="52" t="s">
        <v>3934</v>
      </c>
      <c r="E2191" s="52" t="s">
        <v>3929</v>
      </c>
      <c r="F2191" s="52"/>
      <c r="G2191" s="58"/>
      <c r="H2191" s="58"/>
      <c r="I2191" s="52">
        <v>8128690</v>
      </c>
      <c r="J2191" s="52">
        <v>2944</v>
      </c>
      <c r="K2191" s="51"/>
      <c r="L2191" s="109"/>
      <c r="M2191" s="22">
        <v>0</v>
      </c>
      <c r="N2191" s="22"/>
      <c r="O2191" s="23">
        <v>1</v>
      </c>
      <c r="P2191" s="23">
        <v>1</v>
      </c>
      <c r="Q2191" s="19">
        <f t="shared" si="531"/>
        <v>0</v>
      </c>
      <c r="R2191" s="19">
        <f t="shared" si="532"/>
        <v>0</v>
      </c>
      <c r="S2191" s="5">
        <f t="shared" si="526"/>
        <v>0</v>
      </c>
      <c r="T2191" s="5">
        <f t="shared" si="527"/>
        <v>0</v>
      </c>
      <c r="U2191" s="5">
        <f t="shared" ref="U2191:U2252" si="534">(vod+kan)*T2191</f>
        <v>0</v>
      </c>
      <c r="V2191" s="24">
        <v>0</v>
      </c>
      <c r="W2191" s="12">
        <f t="shared" si="529"/>
        <v>0</v>
      </c>
      <c r="X2191" s="12">
        <f t="shared" si="530"/>
        <v>0</v>
      </c>
      <c r="Y2191" s="12">
        <f t="shared" si="528"/>
        <v>0</v>
      </c>
      <c r="Z2191" s="52"/>
      <c r="AA2191" s="25">
        <f t="shared" si="533"/>
        <v>0</v>
      </c>
      <c r="AB2191" s="25"/>
      <c r="AC2191" s="25"/>
      <c r="AD2191" s="25"/>
      <c r="AE2191" s="24"/>
      <c r="AF2191" s="24"/>
      <c r="AG2191" s="109"/>
      <c r="AH2191" s="22" t="s">
        <v>93</v>
      </c>
      <c r="AI2191" s="26"/>
      <c r="AJ2191" s="22" t="s">
        <v>34</v>
      </c>
    </row>
    <row r="2192" spans="1:36" x14ac:dyDescent="0.2">
      <c r="A2192" s="5">
        <v>2201</v>
      </c>
      <c r="B2192" s="59">
        <v>330100220010</v>
      </c>
      <c r="C2192" s="82"/>
      <c r="D2192" s="52" t="s">
        <v>3935</v>
      </c>
      <c r="E2192" s="52" t="s">
        <v>3918</v>
      </c>
      <c r="F2192" s="52"/>
      <c r="G2192" s="58"/>
      <c r="H2192" s="58"/>
      <c r="I2192" s="52">
        <v>1858255</v>
      </c>
      <c r="J2192" s="52"/>
      <c r="K2192" s="51"/>
      <c r="L2192" s="109"/>
      <c r="M2192" s="22">
        <v>0</v>
      </c>
      <c r="N2192" s="22"/>
      <c r="O2192" s="23">
        <v>1</v>
      </c>
      <c r="P2192" s="23">
        <v>1</v>
      </c>
      <c r="Q2192" s="19">
        <f t="shared" si="531"/>
        <v>0</v>
      </c>
      <c r="R2192" s="19">
        <f t="shared" si="532"/>
        <v>0</v>
      </c>
      <c r="S2192" s="5">
        <f t="shared" ref="S2192:S2253" si="535">IF(OR(AND(AH2192="кафе",Q2192&lt;25),AND(AH2192="рестораны",Q2192&lt;110),AND(AH2192="гостиницы",Q2192&lt;70),AND(AH2192="азс и автомойки",Q2192&lt;160),AND(AH2192="сауны",Q2192&lt;80),AND(AH2192="бани",Q2192&lt;50)),1,0)</f>
        <v>0</v>
      </c>
      <c r="T2192" s="5">
        <f t="shared" ref="T2192:T2253" si="536">S2192*IF(AH2192="кафе",25-Q2192,IF(AH2192="рестораны",110-Q2192,IF(AH2192="гостиницы",70-Q2192,IF(AH2192="азс и автомойки",160-Q2192,IF(AH2192="сауны",80-Q2192,IF(AH2192="бани",50-Q2192,0))))))</f>
        <v>0</v>
      </c>
      <c r="U2192" s="5">
        <f t="shared" si="534"/>
        <v>0</v>
      </c>
      <c r="V2192" s="24">
        <v>0</v>
      </c>
      <c r="W2192" s="12">
        <f t="shared" si="529"/>
        <v>0</v>
      </c>
      <c r="X2192" s="12">
        <f t="shared" si="530"/>
        <v>0</v>
      </c>
      <c r="Y2192" s="12">
        <f t="shared" si="528"/>
        <v>0</v>
      </c>
      <c r="Z2192" s="52"/>
      <c r="AA2192" s="25">
        <f t="shared" si="533"/>
        <v>0</v>
      </c>
      <c r="AB2192" s="25"/>
      <c r="AC2192" s="25"/>
      <c r="AD2192" s="25"/>
      <c r="AE2192" s="24"/>
      <c r="AF2192" s="24"/>
      <c r="AG2192" s="109"/>
      <c r="AH2192" s="22" t="s">
        <v>93</v>
      </c>
      <c r="AI2192" s="26"/>
      <c r="AJ2192" s="22" t="s">
        <v>34</v>
      </c>
    </row>
    <row r="2193" spans="1:36" x14ac:dyDescent="0.2">
      <c r="A2193" s="5">
        <v>2202</v>
      </c>
      <c r="B2193" s="59">
        <v>330100213535</v>
      </c>
      <c r="C2193" s="82"/>
      <c r="D2193" s="52" t="s">
        <v>3936</v>
      </c>
      <c r="E2193" s="52" t="s">
        <v>3937</v>
      </c>
      <c r="F2193" s="52"/>
      <c r="G2193" s="58"/>
      <c r="H2193" s="58"/>
      <c r="I2193" s="52" t="s">
        <v>3938</v>
      </c>
      <c r="J2193" s="52"/>
      <c r="K2193" s="51"/>
      <c r="L2193" s="109"/>
      <c r="M2193" s="22">
        <v>999</v>
      </c>
      <c r="N2193" s="22"/>
      <c r="O2193" s="23">
        <v>1</v>
      </c>
      <c r="P2193" s="23">
        <v>1</v>
      </c>
      <c r="Q2193" s="19">
        <f t="shared" si="531"/>
        <v>-999</v>
      </c>
      <c r="R2193" s="19">
        <f t="shared" si="532"/>
        <v>-999</v>
      </c>
      <c r="S2193" s="5">
        <f t="shared" si="535"/>
        <v>0</v>
      </c>
      <c r="T2193" s="5">
        <f t="shared" si="536"/>
        <v>0</v>
      </c>
      <c r="U2193" s="5">
        <f t="shared" si="534"/>
        <v>0</v>
      </c>
      <c r="V2193" s="24">
        <v>0</v>
      </c>
      <c r="W2193" s="12">
        <f t="shared" si="529"/>
        <v>-127012.86</v>
      </c>
      <c r="X2193" s="12">
        <f t="shared" si="530"/>
        <v>-165324.51</v>
      </c>
      <c r="Y2193" s="12">
        <f t="shared" si="528"/>
        <v>-292337.37</v>
      </c>
      <c r="Z2193" s="52"/>
      <c r="AA2193" s="25">
        <f t="shared" si="533"/>
        <v>0</v>
      </c>
      <c r="AB2193" s="25"/>
      <c r="AC2193" s="25"/>
      <c r="AD2193" s="25"/>
      <c r="AE2193" s="24"/>
      <c r="AF2193" s="24"/>
      <c r="AG2193" s="109"/>
      <c r="AH2193" s="22" t="s">
        <v>93</v>
      </c>
      <c r="AI2193" s="26"/>
      <c r="AJ2193" s="22" t="s">
        <v>34</v>
      </c>
    </row>
    <row r="2194" spans="1:36" x14ac:dyDescent="0.2">
      <c r="A2194" s="5">
        <v>2203</v>
      </c>
      <c r="B2194" s="59">
        <v>330100213535</v>
      </c>
      <c r="C2194" s="82"/>
      <c r="D2194" s="52" t="s">
        <v>3936</v>
      </c>
      <c r="E2194" s="52" t="s">
        <v>3937</v>
      </c>
      <c r="F2194" s="52"/>
      <c r="G2194" s="58"/>
      <c r="H2194" s="58"/>
      <c r="I2194" s="19">
        <v>0</v>
      </c>
      <c r="J2194" s="52"/>
      <c r="K2194" s="51"/>
      <c r="L2194" s="109"/>
      <c r="M2194" s="22">
        <v>2079</v>
      </c>
      <c r="N2194" s="22"/>
      <c r="O2194" s="23">
        <v>1</v>
      </c>
      <c r="P2194" s="23">
        <v>1</v>
      </c>
      <c r="Q2194" s="19">
        <f t="shared" si="531"/>
        <v>-2079</v>
      </c>
      <c r="R2194" s="19">
        <f t="shared" si="532"/>
        <v>-2079</v>
      </c>
      <c r="S2194" s="5">
        <f t="shared" si="535"/>
        <v>0</v>
      </c>
      <c r="T2194" s="5">
        <f t="shared" si="536"/>
        <v>0</v>
      </c>
      <c r="U2194" s="5">
        <f t="shared" si="534"/>
        <v>0</v>
      </c>
      <c r="V2194" s="24">
        <v>0</v>
      </c>
      <c r="W2194" s="12">
        <f t="shared" si="529"/>
        <v>-264324.06</v>
      </c>
      <c r="X2194" s="12">
        <f t="shared" si="530"/>
        <v>-344053.71</v>
      </c>
      <c r="Y2194" s="12">
        <f t="shared" ref="Y2194:Y2255" si="537">W2194+X2194+AC2194</f>
        <v>-608377.77</v>
      </c>
      <c r="Z2194" s="52"/>
      <c r="AA2194" s="25">
        <f t="shared" si="533"/>
        <v>0</v>
      </c>
      <c r="AB2194" s="25"/>
      <c r="AC2194" s="25"/>
      <c r="AD2194" s="25"/>
      <c r="AE2194" s="24"/>
      <c r="AF2194" s="24"/>
      <c r="AG2194" s="109"/>
      <c r="AH2194" s="22" t="s">
        <v>93</v>
      </c>
      <c r="AI2194" s="26"/>
      <c r="AJ2194" s="22" t="s">
        <v>34</v>
      </c>
    </row>
    <row r="2195" spans="1:36" x14ac:dyDescent="0.2">
      <c r="A2195" s="5">
        <v>2204</v>
      </c>
      <c r="B2195" s="59">
        <v>331000033118</v>
      </c>
      <c r="C2195" s="82">
        <v>940140001313</v>
      </c>
      <c r="D2195" s="52" t="s">
        <v>3939</v>
      </c>
      <c r="E2195" s="52" t="s">
        <v>3792</v>
      </c>
      <c r="F2195" s="52" t="s">
        <v>3775</v>
      </c>
      <c r="G2195" s="58">
        <v>113</v>
      </c>
      <c r="H2195" s="58"/>
      <c r="I2195" s="52">
        <v>807006846</v>
      </c>
      <c r="J2195" s="52" t="s">
        <v>3940</v>
      </c>
      <c r="K2195" s="51"/>
      <c r="L2195" s="109"/>
      <c r="M2195" s="22">
        <v>12488</v>
      </c>
      <c r="N2195" s="22"/>
      <c r="O2195" s="23">
        <v>1</v>
      </c>
      <c r="P2195" s="23">
        <v>0</v>
      </c>
      <c r="Q2195" s="19">
        <f t="shared" si="531"/>
        <v>-12488</v>
      </c>
      <c r="R2195" s="19">
        <f t="shared" si="532"/>
        <v>0</v>
      </c>
      <c r="S2195" s="5">
        <f t="shared" si="535"/>
        <v>0</v>
      </c>
      <c r="T2195" s="5">
        <f t="shared" si="536"/>
        <v>0</v>
      </c>
      <c r="U2195" s="5">
        <f t="shared" si="534"/>
        <v>0</v>
      </c>
      <c r="V2195" s="24">
        <v>0</v>
      </c>
      <c r="W2195" s="12">
        <f t="shared" si="529"/>
        <v>-1587724.32</v>
      </c>
      <c r="X2195" s="12">
        <f t="shared" si="530"/>
        <v>0</v>
      </c>
      <c r="Y2195" s="12">
        <f t="shared" si="537"/>
        <v>-1587724.32</v>
      </c>
      <c r="Z2195" s="52"/>
      <c r="AA2195" s="25">
        <f t="shared" si="533"/>
        <v>-12488</v>
      </c>
      <c r="AB2195" s="25"/>
      <c r="AC2195" s="25"/>
      <c r="AD2195" s="25"/>
      <c r="AE2195" s="24">
        <v>1</v>
      </c>
      <c r="AF2195" s="24"/>
      <c r="AG2195" s="109"/>
      <c r="AH2195" s="22" t="s">
        <v>93</v>
      </c>
      <c r="AI2195" s="26"/>
      <c r="AJ2195" s="22" t="s">
        <v>34</v>
      </c>
    </row>
    <row r="2196" spans="1:36" x14ac:dyDescent="0.2">
      <c r="A2196" s="5">
        <v>2205</v>
      </c>
      <c r="B2196" s="59">
        <v>330100211768</v>
      </c>
      <c r="C2196" s="82">
        <v>10441001623</v>
      </c>
      <c r="D2196" s="52" t="s">
        <v>3941</v>
      </c>
      <c r="E2196" s="52" t="s">
        <v>3942</v>
      </c>
      <c r="F2196" s="52"/>
      <c r="G2196" s="58"/>
      <c r="H2196" s="58"/>
      <c r="I2196" s="50">
        <v>706007995</v>
      </c>
      <c r="J2196" s="52">
        <v>52879</v>
      </c>
      <c r="K2196" s="51"/>
      <c r="L2196" s="109"/>
      <c r="M2196" s="22">
        <v>854</v>
      </c>
      <c r="N2196" s="22"/>
      <c r="O2196" s="23">
        <v>1</v>
      </c>
      <c r="P2196" s="23">
        <v>1</v>
      </c>
      <c r="Q2196" s="19">
        <f t="shared" si="531"/>
        <v>-854</v>
      </c>
      <c r="R2196" s="19">
        <f t="shared" si="532"/>
        <v>-854</v>
      </c>
      <c r="S2196" s="5">
        <f t="shared" si="535"/>
        <v>0</v>
      </c>
      <c r="T2196" s="5">
        <f t="shared" si="536"/>
        <v>0</v>
      </c>
      <c r="U2196" s="5">
        <f t="shared" si="534"/>
        <v>0</v>
      </c>
      <c r="V2196" s="24">
        <v>0</v>
      </c>
      <c r="W2196" s="12">
        <f t="shared" si="529"/>
        <v>-108577.56</v>
      </c>
      <c r="X2196" s="12">
        <f t="shared" si="530"/>
        <v>-141328.46000000002</v>
      </c>
      <c r="Y2196" s="12">
        <f t="shared" si="537"/>
        <v>-249906.02000000002</v>
      </c>
      <c r="Z2196" s="52"/>
      <c r="AA2196" s="25">
        <f t="shared" si="533"/>
        <v>0</v>
      </c>
      <c r="AB2196" s="25"/>
      <c r="AC2196" s="25"/>
      <c r="AD2196" s="25"/>
      <c r="AE2196" s="24"/>
      <c r="AF2196" s="24"/>
      <c r="AG2196" s="109"/>
      <c r="AH2196" s="22" t="s">
        <v>93</v>
      </c>
      <c r="AI2196" s="26"/>
      <c r="AJ2196" s="22" t="s">
        <v>1739</v>
      </c>
    </row>
    <row r="2197" spans="1:36" x14ac:dyDescent="0.2">
      <c r="A2197" s="5">
        <v>2206</v>
      </c>
      <c r="B2197" s="59">
        <v>330100211715</v>
      </c>
      <c r="C2197" s="82">
        <v>340001900</v>
      </c>
      <c r="D2197" s="52" t="s">
        <v>3943</v>
      </c>
      <c r="E2197" s="52" t="s">
        <v>3792</v>
      </c>
      <c r="F2197" s="52" t="s">
        <v>3775</v>
      </c>
      <c r="G2197" s="58" t="s">
        <v>49</v>
      </c>
      <c r="H2197" s="58"/>
      <c r="I2197" s="50">
        <v>13024399</v>
      </c>
      <c r="J2197" s="52">
        <v>58175100</v>
      </c>
      <c r="K2197" s="51"/>
      <c r="L2197" s="109"/>
      <c r="M2197" s="22">
        <v>8291</v>
      </c>
      <c r="N2197" s="22"/>
      <c r="O2197" s="23">
        <v>1</v>
      </c>
      <c r="P2197" s="23">
        <v>0</v>
      </c>
      <c r="Q2197" s="19">
        <f t="shared" si="531"/>
        <v>-8291</v>
      </c>
      <c r="R2197" s="19">
        <f t="shared" si="532"/>
        <v>0</v>
      </c>
      <c r="S2197" s="5">
        <f t="shared" si="535"/>
        <v>0</v>
      </c>
      <c r="T2197" s="5">
        <f t="shared" si="536"/>
        <v>0</v>
      </c>
      <c r="U2197" s="5">
        <f t="shared" si="534"/>
        <v>0</v>
      </c>
      <c r="V2197" s="24">
        <v>0</v>
      </c>
      <c r="W2197" s="12">
        <f t="shared" si="529"/>
        <v>-1054117.74</v>
      </c>
      <c r="X2197" s="12">
        <f t="shared" si="530"/>
        <v>0</v>
      </c>
      <c r="Y2197" s="12">
        <f t="shared" si="537"/>
        <v>-1054117.74</v>
      </c>
      <c r="Z2197" s="52"/>
      <c r="AA2197" s="25">
        <f t="shared" si="533"/>
        <v>-8291</v>
      </c>
      <c r="AB2197" s="25"/>
      <c r="AC2197" s="25"/>
      <c r="AD2197" s="25"/>
      <c r="AE2197" s="24">
        <v>1</v>
      </c>
      <c r="AF2197" s="24"/>
      <c r="AG2197" s="109"/>
      <c r="AH2197" s="22" t="s">
        <v>93</v>
      </c>
      <c r="AI2197" s="26"/>
      <c r="AJ2197" s="22" t="s">
        <v>34</v>
      </c>
    </row>
    <row r="2198" spans="1:36" x14ac:dyDescent="0.2">
      <c r="A2198" s="5">
        <v>2207</v>
      </c>
      <c r="B2198" s="59">
        <v>331010306444</v>
      </c>
      <c r="C2198" s="82">
        <v>610602402131</v>
      </c>
      <c r="D2198" s="52" t="s">
        <v>3944</v>
      </c>
      <c r="E2198" s="52" t="s">
        <v>3945</v>
      </c>
      <c r="F2198" s="52" t="s">
        <v>3775</v>
      </c>
      <c r="G2198" s="58">
        <v>46</v>
      </c>
      <c r="H2198" s="58"/>
      <c r="I2198" s="50" t="s">
        <v>3946</v>
      </c>
      <c r="J2198" s="46">
        <v>87744</v>
      </c>
      <c r="K2198" s="51"/>
      <c r="L2198" s="49"/>
      <c r="M2198" s="22">
        <v>76</v>
      </c>
      <c r="N2198" s="22"/>
      <c r="O2198" s="23">
        <v>1</v>
      </c>
      <c r="P2198" s="23">
        <v>0</v>
      </c>
      <c r="Q2198" s="19">
        <f t="shared" si="531"/>
        <v>-76</v>
      </c>
      <c r="R2198" s="19">
        <f t="shared" si="532"/>
        <v>0</v>
      </c>
      <c r="S2198" s="5">
        <f t="shared" si="535"/>
        <v>0</v>
      </c>
      <c r="T2198" s="5">
        <f t="shared" si="536"/>
        <v>0</v>
      </c>
      <c r="U2198" s="5">
        <f t="shared" si="534"/>
        <v>0</v>
      </c>
      <c r="V2198" s="24">
        <v>0</v>
      </c>
      <c r="W2198" s="12">
        <f t="shared" si="529"/>
        <v>-9662.64</v>
      </c>
      <c r="X2198" s="12">
        <f t="shared" si="530"/>
        <v>0</v>
      </c>
      <c r="Y2198" s="12">
        <f t="shared" si="537"/>
        <v>-9662.64</v>
      </c>
      <c r="Z2198" s="52"/>
      <c r="AA2198" s="25">
        <f t="shared" si="533"/>
        <v>-76</v>
      </c>
      <c r="AB2198" s="25"/>
      <c r="AC2198" s="25"/>
      <c r="AD2198" s="25"/>
      <c r="AE2198" s="24">
        <v>1</v>
      </c>
      <c r="AF2198" s="24"/>
      <c r="AG2198" s="49"/>
      <c r="AH2198" s="22" t="s">
        <v>93</v>
      </c>
      <c r="AI2198" s="26"/>
      <c r="AJ2198" s="22" t="s">
        <v>34</v>
      </c>
    </row>
    <row r="2199" spans="1:36" x14ac:dyDescent="0.2">
      <c r="A2199" s="5">
        <v>2209</v>
      </c>
      <c r="B2199" s="46">
        <v>331000041449</v>
      </c>
      <c r="C2199" s="47">
        <v>971140000571</v>
      </c>
      <c r="D2199" s="96" t="s">
        <v>3947</v>
      </c>
      <c r="E2199" s="50" t="s">
        <v>3948</v>
      </c>
      <c r="F2199" s="50" t="s">
        <v>3775</v>
      </c>
      <c r="G2199" s="49">
        <v>115</v>
      </c>
      <c r="H2199" s="49"/>
      <c r="I2199" s="50">
        <v>8358205</v>
      </c>
      <c r="J2199" s="50">
        <v>25197</v>
      </c>
      <c r="K2199" s="51"/>
      <c r="L2199" s="109"/>
      <c r="M2199" s="22">
        <v>7986</v>
      </c>
      <c r="N2199" s="22"/>
      <c r="O2199" s="23">
        <v>1</v>
      </c>
      <c r="P2199" s="23">
        <v>0</v>
      </c>
      <c r="Q2199" s="19">
        <f t="shared" si="531"/>
        <v>-7986</v>
      </c>
      <c r="R2199" s="19">
        <f t="shared" si="532"/>
        <v>0</v>
      </c>
      <c r="S2199" s="5">
        <f t="shared" si="535"/>
        <v>0</v>
      </c>
      <c r="T2199" s="5">
        <f t="shared" si="536"/>
        <v>0</v>
      </c>
      <c r="U2199" s="5">
        <f t="shared" si="534"/>
        <v>0</v>
      </c>
      <c r="V2199" s="24">
        <v>0</v>
      </c>
      <c r="W2199" s="12">
        <f t="shared" si="529"/>
        <v>-1015340.04</v>
      </c>
      <c r="X2199" s="12">
        <f t="shared" si="530"/>
        <v>0</v>
      </c>
      <c r="Y2199" s="12">
        <f t="shared" si="537"/>
        <v>-1015340.04</v>
      </c>
      <c r="Z2199" s="52"/>
      <c r="AA2199" s="25">
        <f t="shared" si="533"/>
        <v>-7986</v>
      </c>
      <c r="AB2199" s="25"/>
      <c r="AC2199" s="25"/>
      <c r="AD2199" s="25"/>
      <c r="AE2199" s="24">
        <v>1</v>
      </c>
      <c r="AF2199" s="24"/>
      <c r="AG2199" s="109"/>
      <c r="AH2199" s="22" t="s">
        <v>93</v>
      </c>
      <c r="AI2199" s="26"/>
      <c r="AJ2199" s="22" t="s">
        <v>34</v>
      </c>
    </row>
    <row r="2200" spans="1:36" x14ac:dyDescent="0.2">
      <c r="A2200" s="5">
        <v>2210</v>
      </c>
      <c r="B2200" s="46">
        <v>600700153064</v>
      </c>
      <c r="C2200" s="47">
        <v>970740000392</v>
      </c>
      <c r="D2200" s="96" t="s">
        <v>3949</v>
      </c>
      <c r="E2200" s="50" t="s">
        <v>3950</v>
      </c>
      <c r="F2200" s="50" t="s">
        <v>3775</v>
      </c>
      <c r="G2200" s="49" t="s">
        <v>49</v>
      </c>
      <c r="H2200" s="49"/>
      <c r="I2200" s="50">
        <v>16119813</v>
      </c>
      <c r="J2200" s="50">
        <v>47028</v>
      </c>
      <c r="K2200" s="51"/>
      <c r="L2200" s="109"/>
      <c r="M2200" s="22">
        <v>2075</v>
      </c>
      <c r="N2200" s="22"/>
      <c r="O2200" s="23">
        <v>1</v>
      </c>
      <c r="P2200" s="31">
        <v>0</v>
      </c>
      <c r="Q2200" s="19">
        <f t="shared" si="531"/>
        <v>-2075</v>
      </c>
      <c r="R2200" s="19">
        <f t="shared" si="532"/>
        <v>0</v>
      </c>
      <c r="S2200" s="5">
        <f t="shared" si="535"/>
        <v>0</v>
      </c>
      <c r="T2200" s="5">
        <f t="shared" si="536"/>
        <v>0</v>
      </c>
      <c r="U2200" s="5">
        <f t="shared" si="534"/>
        <v>0</v>
      </c>
      <c r="V2200" s="24">
        <v>0</v>
      </c>
      <c r="W2200" s="12">
        <f t="shared" si="529"/>
        <v>-263815.5</v>
      </c>
      <c r="X2200" s="12">
        <f t="shared" si="530"/>
        <v>0</v>
      </c>
      <c r="Y2200" s="12">
        <f t="shared" si="537"/>
        <v>-263815.5</v>
      </c>
      <c r="Z2200" s="52"/>
      <c r="AA2200" s="25">
        <f t="shared" si="533"/>
        <v>-2075</v>
      </c>
      <c r="AB2200" s="25"/>
      <c r="AC2200" s="25"/>
      <c r="AD2200" s="25"/>
      <c r="AE2200" s="24">
        <v>1</v>
      </c>
      <c r="AF2200" s="24"/>
      <c r="AG2200" s="109"/>
      <c r="AH2200" s="22" t="s">
        <v>93</v>
      </c>
      <c r="AI2200" s="26"/>
      <c r="AJ2200" s="22" t="s">
        <v>34</v>
      </c>
    </row>
    <row r="2201" spans="1:36" x14ac:dyDescent="0.2">
      <c r="A2201" s="5">
        <v>2211</v>
      </c>
      <c r="B2201" s="46">
        <v>620200331556</v>
      </c>
      <c r="C2201" s="47">
        <v>8094008140</v>
      </c>
      <c r="D2201" s="96" t="s">
        <v>3951</v>
      </c>
      <c r="E2201" s="50" t="s">
        <v>716</v>
      </c>
      <c r="F2201" s="50" t="s">
        <v>309</v>
      </c>
      <c r="G2201" s="49">
        <v>290</v>
      </c>
      <c r="H2201" s="49"/>
      <c r="I2201" s="50">
        <v>3288133</v>
      </c>
      <c r="J2201" s="50">
        <v>57908203</v>
      </c>
      <c r="K2201" s="51"/>
      <c r="L2201" s="109"/>
      <c r="M2201" s="22">
        <v>366</v>
      </c>
      <c r="N2201" s="22"/>
      <c r="O2201" s="23">
        <v>1</v>
      </c>
      <c r="P2201" s="31">
        <v>0</v>
      </c>
      <c r="Q2201" s="19">
        <f t="shared" si="531"/>
        <v>-366</v>
      </c>
      <c r="R2201" s="19">
        <f t="shared" si="532"/>
        <v>0</v>
      </c>
      <c r="S2201" s="5">
        <f t="shared" si="535"/>
        <v>0</v>
      </c>
      <c r="T2201" s="5">
        <f t="shared" si="536"/>
        <v>0</v>
      </c>
      <c r="U2201" s="5">
        <f t="shared" si="534"/>
        <v>0</v>
      </c>
      <c r="V2201" s="24">
        <v>0</v>
      </c>
      <c r="W2201" s="12">
        <f t="shared" si="529"/>
        <v>-46533.24</v>
      </c>
      <c r="X2201" s="12">
        <f t="shared" si="530"/>
        <v>0</v>
      </c>
      <c r="Y2201" s="12">
        <f t="shared" si="537"/>
        <v>-46533.24</v>
      </c>
      <c r="Z2201" s="52"/>
      <c r="AA2201" s="25">
        <f t="shared" si="533"/>
        <v>-366</v>
      </c>
      <c r="AB2201" s="25"/>
      <c r="AC2201" s="25"/>
      <c r="AD2201" s="25"/>
      <c r="AE2201" s="24">
        <v>1</v>
      </c>
      <c r="AF2201" s="24"/>
      <c r="AG2201" s="109"/>
      <c r="AH2201" s="22" t="s">
        <v>93</v>
      </c>
      <c r="AI2201" s="26"/>
      <c r="AJ2201" s="22" t="s">
        <v>2999</v>
      </c>
    </row>
    <row r="2202" spans="1:36" x14ac:dyDescent="0.2">
      <c r="A2202" s="5">
        <v>2212</v>
      </c>
      <c r="B2202" s="46">
        <v>331010370204</v>
      </c>
      <c r="C2202" s="47">
        <v>470217400865</v>
      </c>
      <c r="D2202" s="96" t="s">
        <v>3952</v>
      </c>
      <c r="E2202" s="50" t="s">
        <v>3953</v>
      </c>
      <c r="F2202" s="50" t="s">
        <v>3954</v>
      </c>
      <c r="G2202" s="49">
        <v>29</v>
      </c>
      <c r="H2202" s="49"/>
      <c r="I2202" s="50">
        <v>70110</v>
      </c>
      <c r="J2202" s="50" t="s">
        <v>3955</v>
      </c>
      <c r="K2202" s="51"/>
      <c r="L2202" s="109"/>
      <c r="M2202" s="22">
        <v>420</v>
      </c>
      <c r="N2202" s="22"/>
      <c r="O2202" s="23">
        <v>1</v>
      </c>
      <c r="P2202" s="23">
        <v>0</v>
      </c>
      <c r="Q2202" s="19">
        <f t="shared" si="531"/>
        <v>-420</v>
      </c>
      <c r="R2202" s="19">
        <f t="shared" si="532"/>
        <v>0</v>
      </c>
      <c r="S2202" s="5">
        <f t="shared" si="535"/>
        <v>0</v>
      </c>
      <c r="T2202" s="5">
        <f t="shared" si="536"/>
        <v>0</v>
      </c>
      <c r="U2202" s="5">
        <f t="shared" si="534"/>
        <v>0</v>
      </c>
      <c r="V2202" s="24">
        <v>0</v>
      </c>
      <c r="W2202" s="12">
        <f t="shared" si="529"/>
        <v>-53398.8</v>
      </c>
      <c r="X2202" s="12">
        <f t="shared" si="530"/>
        <v>0</v>
      </c>
      <c r="Y2202" s="12">
        <f t="shared" si="537"/>
        <v>-53398.8</v>
      </c>
      <c r="Z2202" s="52"/>
      <c r="AA2202" s="25">
        <f t="shared" si="533"/>
        <v>-420</v>
      </c>
      <c r="AB2202" s="25"/>
      <c r="AC2202" s="25"/>
      <c r="AD2202" s="25"/>
      <c r="AE2202" s="24">
        <v>1</v>
      </c>
      <c r="AF2202" s="24"/>
      <c r="AG2202" s="109"/>
      <c r="AH2202" s="22" t="s">
        <v>93</v>
      </c>
      <c r="AI2202" s="26"/>
      <c r="AJ2202" s="22" t="s">
        <v>34</v>
      </c>
    </row>
    <row r="2203" spans="1:36" x14ac:dyDescent="0.2">
      <c r="A2203" s="5">
        <v>2213</v>
      </c>
      <c r="B2203" s="46">
        <v>331000043797</v>
      </c>
      <c r="C2203" s="47">
        <v>990340003297</v>
      </c>
      <c r="D2203" s="109" t="s">
        <v>3956</v>
      </c>
      <c r="E2203" s="50" t="s">
        <v>3957</v>
      </c>
      <c r="F2203" s="50" t="s">
        <v>3954</v>
      </c>
      <c r="G2203" s="49" t="s">
        <v>49</v>
      </c>
      <c r="H2203" s="49"/>
      <c r="I2203" s="50" t="s">
        <v>3958</v>
      </c>
      <c r="J2203" s="50">
        <v>87752</v>
      </c>
      <c r="K2203" s="51"/>
      <c r="L2203" s="109"/>
      <c r="M2203" s="22">
        <v>481</v>
      </c>
      <c r="N2203" s="22"/>
      <c r="O2203" s="23">
        <v>1</v>
      </c>
      <c r="P2203" s="23">
        <v>0</v>
      </c>
      <c r="Q2203" s="19">
        <f t="shared" si="531"/>
        <v>-481</v>
      </c>
      <c r="R2203" s="19">
        <f t="shared" si="532"/>
        <v>0</v>
      </c>
      <c r="S2203" s="5">
        <f t="shared" si="535"/>
        <v>0</v>
      </c>
      <c r="T2203" s="5">
        <f t="shared" si="536"/>
        <v>0</v>
      </c>
      <c r="U2203" s="5">
        <f t="shared" si="534"/>
        <v>0</v>
      </c>
      <c r="V2203" s="24">
        <v>0</v>
      </c>
      <c r="W2203" s="12">
        <f t="shared" si="529"/>
        <v>-61154.340000000004</v>
      </c>
      <c r="X2203" s="12">
        <f t="shared" si="530"/>
        <v>0</v>
      </c>
      <c r="Y2203" s="12">
        <f t="shared" si="537"/>
        <v>-61154.340000000004</v>
      </c>
      <c r="Z2203" s="52"/>
      <c r="AA2203" s="25">
        <f t="shared" si="533"/>
        <v>-481</v>
      </c>
      <c r="AB2203" s="25"/>
      <c r="AC2203" s="25"/>
      <c r="AD2203" s="25"/>
      <c r="AE2203" s="24">
        <v>1</v>
      </c>
      <c r="AF2203" s="24"/>
      <c r="AG2203" s="109"/>
      <c r="AH2203" s="22" t="s">
        <v>93</v>
      </c>
      <c r="AI2203" s="26"/>
      <c r="AJ2203" s="22" t="s">
        <v>34</v>
      </c>
    </row>
    <row r="2204" spans="1:36" x14ac:dyDescent="0.2">
      <c r="A2204" s="5">
        <v>2214</v>
      </c>
      <c r="B2204" s="46">
        <v>90900212485</v>
      </c>
      <c r="C2204" s="47">
        <v>90441018167</v>
      </c>
      <c r="D2204" s="52" t="s">
        <v>3959</v>
      </c>
      <c r="E2204" s="50" t="s">
        <v>3960</v>
      </c>
      <c r="F2204" s="50" t="s">
        <v>3775</v>
      </c>
      <c r="G2204" s="49" t="s">
        <v>49</v>
      </c>
      <c r="H2204" s="49"/>
      <c r="I2204" s="50">
        <v>15009150</v>
      </c>
      <c r="J2204" s="50">
        <v>3457527</v>
      </c>
      <c r="K2204" s="51"/>
      <c r="L2204" s="109"/>
      <c r="M2204" s="22">
        <v>349</v>
      </c>
      <c r="N2204" s="22"/>
      <c r="O2204" s="23">
        <v>1</v>
      </c>
      <c r="P2204" s="23">
        <v>0</v>
      </c>
      <c r="Q2204" s="19">
        <f t="shared" si="531"/>
        <v>-349</v>
      </c>
      <c r="R2204" s="19">
        <f t="shared" si="532"/>
        <v>0</v>
      </c>
      <c r="S2204" s="5">
        <f t="shared" si="535"/>
        <v>0</v>
      </c>
      <c r="T2204" s="5">
        <f t="shared" si="536"/>
        <v>0</v>
      </c>
      <c r="U2204" s="5">
        <f t="shared" si="534"/>
        <v>0</v>
      </c>
      <c r="V2204" s="24">
        <v>0</v>
      </c>
      <c r="W2204" s="12">
        <f t="shared" si="529"/>
        <v>-44371.86</v>
      </c>
      <c r="X2204" s="12">
        <f t="shared" si="530"/>
        <v>0</v>
      </c>
      <c r="Y2204" s="12">
        <f t="shared" si="537"/>
        <v>-44371.86</v>
      </c>
      <c r="Z2204" s="52"/>
      <c r="AA2204" s="25">
        <f t="shared" si="533"/>
        <v>-349</v>
      </c>
      <c r="AB2204" s="25"/>
      <c r="AC2204" s="25"/>
      <c r="AD2204" s="25"/>
      <c r="AE2204" s="24">
        <v>1</v>
      </c>
      <c r="AF2204" s="24"/>
      <c r="AG2204" s="109"/>
      <c r="AH2204" s="22" t="s">
        <v>93</v>
      </c>
      <c r="AI2204" s="26"/>
      <c r="AJ2204" s="22" t="s">
        <v>34</v>
      </c>
    </row>
    <row r="2205" spans="1:36" x14ac:dyDescent="0.2">
      <c r="A2205" s="5">
        <v>2215</v>
      </c>
      <c r="B2205" s="46">
        <v>331017957654</v>
      </c>
      <c r="C2205" s="47">
        <v>650930402003</v>
      </c>
      <c r="D2205" s="109" t="s">
        <v>3961</v>
      </c>
      <c r="E2205" s="50" t="s">
        <v>3962</v>
      </c>
      <c r="F2205" s="50" t="s">
        <v>761</v>
      </c>
      <c r="G2205" s="49">
        <v>20</v>
      </c>
      <c r="H2205" s="49"/>
      <c r="I2205" s="50">
        <v>13625554</v>
      </c>
      <c r="J2205" s="50">
        <v>52356</v>
      </c>
      <c r="K2205" s="51"/>
      <c r="L2205" s="109"/>
      <c r="M2205" s="22">
        <v>2233</v>
      </c>
      <c r="N2205" s="22"/>
      <c r="O2205" s="23">
        <v>1</v>
      </c>
      <c r="P2205" s="23">
        <v>0</v>
      </c>
      <c r="Q2205" s="19">
        <f t="shared" si="531"/>
        <v>-2233</v>
      </c>
      <c r="R2205" s="19">
        <f t="shared" si="532"/>
        <v>0</v>
      </c>
      <c r="S2205" s="5">
        <f t="shared" si="535"/>
        <v>0</v>
      </c>
      <c r="T2205" s="5">
        <f t="shared" si="536"/>
        <v>0</v>
      </c>
      <c r="U2205" s="5">
        <f t="shared" si="534"/>
        <v>0</v>
      </c>
      <c r="V2205" s="24">
        <v>0</v>
      </c>
      <c r="W2205" s="12">
        <f t="shared" ref="W2205:W2265" si="538">IF( OR(AH2205="респ.бюджет",AH2205="гор.бюджет",AH2205="обл.бюджет"),vod_b,IF(AH2205="район",vod_r,IF(AH2205="талсуат",vod_tal,IF(AH2205="коммунал.хоз-во",vod_kom,vod))))*Q2205</f>
        <v>-283903.62</v>
      </c>
      <c r="X2205" s="12">
        <f t="shared" ref="X2205:X2265" si="539">IF( OR(AH2205="респ.бюджет",AH2205="гор.бюджет",AH2205="обл.бюджет"),kan_b,IF(AH2205="район",kan_r,IF(AH2205="талсуат",kan_tal,IF(AH2205="коммунал.хоз-во",kan_kom,kan))))*R2205</f>
        <v>0</v>
      </c>
      <c r="Y2205" s="12">
        <f t="shared" si="537"/>
        <v>-283903.62</v>
      </c>
      <c r="Z2205" s="52"/>
      <c r="AA2205" s="25">
        <f t="shared" si="533"/>
        <v>-2233</v>
      </c>
      <c r="AB2205" s="25"/>
      <c r="AC2205" s="25"/>
      <c r="AD2205" s="25"/>
      <c r="AE2205" s="24">
        <v>1</v>
      </c>
      <c r="AF2205" s="24"/>
      <c r="AG2205" s="109"/>
      <c r="AH2205" s="22" t="s">
        <v>93</v>
      </c>
      <c r="AI2205" s="26"/>
      <c r="AJ2205" s="22" t="s">
        <v>34</v>
      </c>
    </row>
    <row r="2206" spans="1:36" x14ac:dyDescent="0.2">
      <c r="A2206" s="5">
        <v>2216</v>
      </c>
      <c r="B2206" s="46">
        <v>330100213128</v>
      </c>
      <c r="C2206" s="47">
        <v>10740001351</v>
      </c>
      <c r="D2206" s="52" t="s">
        <v>3963</v>
      </c>
      <c r="E2206" s="50" t="s">
        <v>3964</v>
      </c>
      <c r="F2206" s="50"/>
      <c r="G2206" s="49"/>
      <c r="H2206" s="49"/>
      <c r="I2206" s="50">
        <v>27038599</v>
      </c>
      <c r="J2206" s="50">
        <v>57914005</v>
      </c>
      <c r="K2206" s="51"/>
      <c r="L2206" s="109"/>
      <c r="M2206" s="109">
        <v>690</v>
      </c>
      <c r="N2206" s="109"/>
      <c r="O2206" s="23">
        <v>1</v>
      </c>
      <c r="P2206" s="23">
        <v>1</v>
      </c>
      <c r="Q2206" s="19">
        <f t="shared" si="531"/>
        <v>-690</v>
      </c>
      <c r="R2206" s="19">
        <f t="shared" si="532"/>
        <v>-690</v>
      </c>
      <c r="S2206" s="5">
        <f t="shared" si="535"/>
        <v>0</v>
      </c>
      <c r="T2206" s="5">
        <f t="shared" si="536"/>
        <v>0</v>
      </c>
      <c r="U2206" s="5">
        <f t="shared" si="534"/>
        <v>0</v>
      </c>
      <c r="V2206" s="24">
        <v>0</v>
      </c>
      <c r="W2206" s="12">
        <f t="shared" si="538"/>
        <v>-87726.6</v>
      </c>
      <c r="X2206" s="12">
        <f t="shared" si="539"/>
        <v>-114188.1</v>
      </c>
      <c r="Y2206" s="12">
        <f t="shared" si="537"/>
        <v>-201914.7</v>
      </c>
      <c r="Z2206" s="52"/>
      <c r="AA2206" s="25">
        <f t="shared" si="533"/>
        <v>0</v>
      </c>
      <c r="AB2206" s="25"/>
      <c r="AC2206" s="25"/>
      <c r="AD2206" s="25"/>
      <c r="AE2206" s="24"/>
      <c r="AF2206" s="24"/>
      <c r="AG2206" s="109"/>
      <c r="AH2206" s="22" t="s">
        <v>93</v>
      </c>
      <c r="AI2206" s="26"/>
      <c r="AJ2206" s="22" t="s">
        <v>34</v>
      </c>
    </row>
    <row r="2207" spans="1:36" x14ac:dyDescent="0.2">
      <c r="A2207" s="5">
        <v>2217</v>
      </c>
      <c r="B2207" s="46">
        <v>331012256467</v>
      </c>
      <c r="C2207" s="47">
        <v>621030301569</v>
      </c>
      <c r="D2207" s="96" t="s">
        <v>3965</v>
      </c>
      <c r="E2207" s="50" t="s">
        <v>3966</v>
      </c>
      <c r="F2207" s="50" t="s">
        <v>3827</v>
      </c>
      <c r="G2207" s="49">
        <v>625</v>
      </c>
      <c r="H2207" s="49">
        <v>2</v>
      </c>
      <c r="I2207" s="50">
        <v>15392184</v>
      </c>
      <c r="J2207" s="50">
        <v>99359</v>
      </c>
      <c r="K2207" s="51"/>
      <c r="L2207" s="109"/>
      <c r="M2207" s="22">
        <v>335</v>
      </c>
      <c r="N2207" s="22"/>
      <c r="O2207" s="23">
        <v>1</v>
      </c>
      <c r="P2207" s="23">
        <v>0</v>
      </c>
      <c r="Q2207" s="19">
        <f t="shared" si="531"/>
        <v>-335</v>
      </c>
      <c r="R2207" s="19">
        <f t="shared" si="532"/>
        <v>0</v>
      </c>
      <c r="S2207" s="5">
        <f t="shared" si="535"/>
        <v>0</v>
      </c>
      <c r="T2207" s="5">
        <f t="shared" si="536"/>
        <v>0</v>
      </c>
      <c r="U2207" s="5">
        <f t="shared" si="534"/>
        <v>0</v>
      </c>
      <c r="V2207" s="24">
        <v>0</v>
      </c>
      <c r="W2207" s="12">
        <f t="shared" si="538"/>
        <v>-42591.9</v>
      </c>
      <c r="X2207" s="12">
        <f t="shared" si="539"/>
        <v>0</v>
      </c>
      <c r="Y2207" s="12">
        <f t="shared" si="537"/>
        <v>-42591.9</v>
      </c>
      <c r="Z2207" s="52"/>
      <c r="AA2207" s="25">
        <f t="shared" si="533"/>
        <v>-335</v>
      </c>
      <c r="AB2207" s="25"/>
      <c r="AC2207" s="25"/>
      <c r="AD2207" s="25"/>
      <c r="AE2207" s="24">
        <v>1</v>
      </c>
      <c r="AF2207" s="24"/>
      <c r="AG2207" s="109"/>
      <c r="AH2207" s="22" t="s">
        <v>6573</v>
      </c>
      <c r="AI2207" s="26"/>
      <c r="AJ2207" s="22" t="s">
        <v>6703</v>
      </c>
    </row>
    <row r="2208" spans="1:36" x14ac:dyDescent="0.2">
      <c r="A2208" s="5">
        <v>2218</v>
      </c>
      <c r="B2208" s="46">
        <v>330100232762</v>
      </c>
      <c r="C2208" s="47"/>
      <c r="D2208" s="52" t="s">
        <v>3967</v>
      </c>
      <c r="E2208" s="50" t="s">
        <v>3968</v>
      </c>
      <c r="F2208" s="50"/>
      <c r="G2208" s="49"/>
      <c r="H2208" s="49"/>
      <c r="I2208" s="50">
        <v>5762936</v>
      </c>
      <c r="J2208" s="50">
        <v>40772</v>
      </c>
      <c r="K2208" s="51"/>
      <c r="L2208" s="109"/>
      <c r="M2208" s="22">
        <v>184</v>
      </c>
      <c r="N2208" s="22"/>
      <c r="O2208" s="23">
        <v>1</v>
      </c>
      <c r="P2208" s="23">
        <v>1</v>
      </c>
      <c r="Q2208" s="19">
        <f t="shared" si="531"/>
        <v>-184</v>
      </c>
      <c r="R2208" s="19">
        <f t="shared" si="532"/>
        <v>-184</v>
      </c>
      <c r="S2208" s="5">
        <f t="shared" si="535"/>
        <v>0</v>
      </c>
      <c r="T2208" s="5">
        <f t="shared" si="536"/>
        <v>0</v>
      </c>
      <c r="U2208" s="5">
        <f t="shared" si="534"/>
        <v>0</v>
      </c>
      <c r="V2208" s="24">
        <v>0</v>
      </c>
      <c r="W2208" s="12">
        <f t="shared" si="538"/>
        <v>-23393.759999999998</v>
      </c>
      <c r="X2208" s="12">
        <f t="shared" si="539"/>
        <v>-30450.160000000003</v>
      </c>
      <c r="Y2208" s="12">
        <f t="shared" si="537"/>
        <v>-53843.92</v>
      </c>
      <c r="Z2208" s="52"/>
      <c r="AA2208" s="25">
        <f t="shared" si="533"/>
        <v>0</v>
      </c>
      <c r="AB2208" s="25"/>
      <c r="AC2208" s="25"/>
      <c r="AD2208" s="25"/>
      <c r="AE2208" s="24"/>
      <c r="AF2208" s="24"/>
      <c r="AG2208" s="109"/>
      <c r="AH2208" s="22" t="s">
        <v>93</v>
      </c>
      <c r="AI2208" s="26"/>
      <c r="AJ2208" s="22" t="s">
        <v>34</v>
      </c>
    </row>
    <row r="2209" spans="1:36" x14ac:dyDescent="0.2">
      <c r="A2209" s="5">
        <v>2219</v>
      </c>
      <c r="B2209" s="46">
        <v>331012238579</v>
      </c>
      <c r="C2209" s="47">
        <v>670920402335</v>
      </c>
      <c r="D2209" s="50" t="s">
        <v>3969</v>
      </c>
      <c r="E2209" s="50" t="s">
        <v>716</v>
      </c>
      <c r="F2209" s="50"/>
      <c r="G2209" s="49"/>
      <c r="H2209" s="49"/>
      <c r="I2209" s="50">
        <v>10297908</v>
      </c>
      <c r="J2209" s="50">
        <v>99732</v>
      </c>
      <c r="K2209" s="51"/>
      <c r="L2209" s="109"/>
      <c r="M2209" s="22">
        <v>970</v>
      </c>
      <c r="N2209" s="22"/>
      <c r="O2209" s="23">
        <v>1</v>
      </c>
      <c r="P2209" s="23">
        <v>1</v>
      </c>
      <c r="Q2209" s="19">
        <f t="shared" si="531"/>
        <v>-970</v>
      </c>
      <c r="R2209" s="19">
        <f t="shared" si="532"/>
        <v>-970</v>
      </c>
      <c r="S2209" s="5">
        <f t="shared" si="535"/>
        <v>0</v>
      </c>
      <c r="T2209" s="5">
        <f t="shared" si="536"/>
        <v>0</v>
      </c>
      <c r="U2209" s="5">
        <f t="shared" si="534"/>
        <v>0</v>
      </c>
      <c r="V2209" s="24">
        <v>0</v>
      </c>
      <c r="W2209" s="12">
        <f t="shared" si="538"/>
        <v>-123325.8</v>
      </c>
      <c r="X2209" s="12">
        <f t="shared" si="539"/>
        <v>-160525.30000000002</v>
      </c>
      <c r="Y2209" s="12">
        <f t="shared" si="537"/>
        <v>-283851.10000000003</v>
      </c>
      <c r="Z2209" s="52"/>
      <c r="AA2209" s="25">
        <f t="shared" si="533"/>
        <v>0</v>
      </c>
      <c r="AB2209" s="25"/>
      <c r="AC2209" s="25"/>
      <c r="AD2209" s="25"/>
      <c r="AE2209" s="24"/>
      <c r="AF2209" s="24"/>
      <c r="AG2209" s="109"/>
      <c r="AH2209" s="22" t="s">
        <v>6598</v>
      </c>
      <c r="AI2209" s="26"/>
      <c r="AJ2209" s="22" t="s">
        <v>2999</v>
      </c>
    </row>
    <row r="2210" spans="1:36" x14ac:dyDescent="0.2">
      <c r="A2210" s="5">
        <v>2220</v>
      </c>
      <c r="B2210" s="46">
        <v>331012238579</v>
      </c>
      <c r="C2210" s="47">
        <v>780311401591</v>
      </c>
      <c r="D2210" s="50" t="s">
        <v>3970</v>
      </c>
      <c r="E2210" s="50" t="s">
        <v>3971</v>
      </c>
      <c r="F2210" s="50" t="s">
        <v>309</v>
      </c>
      <c r="G2210" s="49">
        <v>80</v>
      </c>
      <c r="H2210" s="49" t="s">
        <v>134</v>
      </c>
      <c r="I2210" s="50" t="s">
        <v>3972</v>
      </c>
      <c r="J2210" s="50"/>
      <c r="K2210" s="51"/>
      <c r="L2210" s="109"/>
      <c r="M2210" s="22">
        <v>51</v>
      </c>
      <c r="N2210" s="22"/>
      <c r="O2210" s="23">
        <v>1</v>
      </c>
      <c r="P2210" s="23">
        <v>1</v>
      </c>
      <c r="Q2210" s="19">
        <f t="shared" si="531"/>
        <v>-51</v>
      </c>
      <c r="R2210" s="19">
        <f t="shared" si="532"/>
        <v>-51</v>
      </c>
      <c r="S2210" s="5">
        <f t="shared" si="535"/>
        <v>0</v>
      </c>
      <c r="T2210" s="5">
        <f t="shared" si="536"/>
        <v>0</v>
      </c>
      <c r="U2210" s="5">
        <f t="shared" si="534"/>
        <v>0</v>
      </c>
      <c r="V2210" s="24">
        <v>0</v>
      </c>
      <c r="W2210" s="12">
        <f t="shared" si="538"/>
        <v>-6484.14</v>
      </c>
      <c r="X2210" s="12">
        <f t="shared" si="539"/>
        <v>-8439.99</v>
      </c>
      <c r="Y2210" s="12">
        <f t="shared" si="537"/>
        <v>-14924.130000000001</v>
      </c>
      <c r="Z2210" s="52"/>
      <c r="AA2210" s="25">
        <f t="shared" si="533"/>
        <v>0</v>
      </c>
      <c r="AB2210" s="25"/>
      <c r="AC2210" s="25"/>
      <c r="AD2210" s="25"/>
      <c r="AE2210" s="24"/>
      <c r="AF2210" s="24"/>
      <c r="AG2210" s="109"/>
      <c r="AH2210" s="22" t="s">
        <v>6711</v>
      </c>
      <c r="AI2210" s="26"/>
      <c r="AJ2210" s="22" t="s">
        <v>2999</v>
      </c>
    </row>
    <row r="2211" spans="1:36" x14ac:dyDescent="0.2">
      <c r="A2211" s="5">
        <v>2221</v>
      </c>
      <c r="B2211" s="46">
        <v>331000045463</v>
      </c>
      <c r="C2211" s="47">
        <v>640000467</v>
      </c>
      <c r="D2211" s="50" t="s">
        <v>3973</v>
      </c>
      <c r="E2211" s="50" t="s">
        <v>3974</v>
      </c>
      <c r="F2211" s="50" t="s">
        <v>3907</v>
      </c>
      <c r="G2211" s="49">
        <v>105</v>
      </c>
      <c r="H2211" s="49" t="s">
        <v>134</v>
      </c>
      <c r="I2211" s="50">
        <v>30253717</v>
      </c>
      <c r="J2211" s="50">
        <v>57906201</v>
      </c>
      <c r="K2211" s="51"/>
      <c r="L2211" s="109"/>
      <c r="M2211" s="22">
        <v>476</v>
      </c>
      <c r="N2211" s="22"/>
      <c r="O2211" s="23">
        <v>1</v>
      </c>
      <c r="P2211" s="23">
        <v>0</v>
      </c>
      <c r="Q2211" s="19">
        <f t="shared" si="531"/>
        <v>-476</v>
      </c>
      <c r="R2211" s="19">
        <f t="shared" si="532"/>
        <v>0</v>
      </c>
      <c r="S2211" s="5">
        <f t="shared" si="535"/>
        <v>0</v>
      </c>
      <c r="T2211" s="5">
        <f t="shared" si="536"/>
        <v>0</v>
      </c>
      <c r="U2211" s="5">
        <f t="shared" si="534"/>
        <v>0</v>
      </c>
      <c r="V2211" s="24">
        <v>0</v>
      </c>
      <c r="W2211" s="12">
        <f t="shared" si="538"/>
        <v>-60518.64</v>
      </c>
      <c r="X2211" s="12">
        <f t="shared" si="539"/>
        <v>0</v>
      </c>
      <c r="Y2211" s="12">
        <f t="shared" si="537"/>
        <v>-60518.64</v>
      </c>
      <c r="Z2211" s="52"/>
      <c r="AA2211" s="25">
        <f t="shared" si="533"/>
        <v>-476</v>
      </c>
      <c r="AB2211" s="25"/>
      <c r="AC2211" s="25"/>
      <c r="AD2211" s="25"/>
      <c r="AE2211" s="24">
        <v>1</v>
      </c>
      <c r="AF2211" s="24"/>
      <c r="AG2211" s="109"/>
      <c r="AH2211" s="22" t="s">
        <v>93</v>
      </c>
      <c r="AI2211" s="26"/>
      <c r="AJ2211" s="22" t="s">
        <v>6703</v>
      </c>
    </row>
    <row r="2212" spans="1:36" x14ac:dyDescent="0.2">
      <c r="A2212" s="5">
        <v>2222</v>
      </c>
      <c r="B2212" s="46">
        <v>331000001335</v>
      </c>
      <c r="C2212" s="47">
        <v>970741000972</v>
      </c>
      <c r="D2212" s="50" t="s">
        <v>3975</v>
      </c>
      <c r="E2212" s="50" t="s">
        <v>3976</v>
      </c>
      <c r="F2212" s="50" t="s">
        <v>3977</v>
      </c>
      <c r="G2212" s="49" t="s">
        <v>49</v>
      </c>
      <c r="H2212" s="49"/>
      <c r="I2212" s="50">
        <v>6666203</v>
      </c>
      <c r="J2212" s="50">
        <v>231507</v>
      </c>
      <c r="K2212" s="51"/>
      <c r="L2212" s="109"/>
      <c r="M2212" s="22">
        <v>141</v>
      </c>
      <c r="N2212" s="22"/>
      <c r="O2212" s="23">
        <v>1</v>
      </c>
      <c r="P2212" s="23">
        <v>0</v>
      </c>
      <c r="Q2212" s="19">
        <f t="shared" si="531"/>
        <v>-141</v>
      </c>
      <c r="R2212" s="19">
        <f t="shared" si="532"/>
        <v>0</v>
      </c>
      <c r="S2212" s="5">
        <f t="shared" si="535"/>
        <v>0</v>
      </c>
      <c r="T2212" s="5">
        <f t="shared" si="536"/>
        <v>0</v>
      </c>
      <c r="U2212" s="5">
        <f t="shared" si="534"/>
        <v>0</v>
      </c>
      <c r="V2212" s="24">
        <v>0</v>
      </c>
      <c r="W2212" s="12">
        <f t="shared" si="538"/>
        <v>-17926.740000000002</v>
      </c>
      <c r="X2212" s="12">
        <f t="shared" si="539"/>
        <v>0</v>
      </c>
      <c r="Y2212" s="12">
        <f t="shared" si="537"/>
        <v>-17926.740000000002</v>
      </c>
      <c r="Z2212" s="52"/>
      <c r="AA2212" s="25">
        <f t="shared" si="533"/>
        <v>-141</v>
      </c>
      <c r="AB2212" s="25"/>
      <c r="AC2212" s="25"/>
      <c r="AD2212" s="25"/>
      <c r="AE2212" s="24">
        <v>1</v>
      </c>
      <c r="AF2212" s="24"/>
      <c r="AG2212" s="109"/>
      <c r="AH2212" s="22" t="s">
        <v>93</v>
      </c>
      <c r="AI2212" s="26"/>
      <c r="AJ2212" s="22" t="s">
        <v>34</v>
      </c>
    </row>
    <row r="2213" spans="1:36" x14ac:dyDescent="0.2">
      <c r="A2213" s="5">
        <v>2223</v>
      </c>
      <c r="B2213" s="46">
        <v>330100236776</v>
      </c>
      <c r="C2213" s="47">
        <v>80240015920</v>
      </c>
      <c r="D2213" s="50" t="s">
        <v>3978</v>
      </c>
      <c r="E2213" s="50" t="s">
        <v>3979</v>
      </c>
      <c r="F2213" s="50" t="s">
        <v>3775</v>
      </c>
      <c r="G2213" s="49" t="s">
        <v>1119</v>
      </c>
      <c r="H2213" s="49"/>
      <c r="I2213" s="50">
        <v>15440833</v>
      </c>
      <c r="J2213" s="50">
        <v>2786</v>
      </c>
      <c r="K2213" s="51"/>
      <c r="L2213" s="109"/>
      <c r="M2213" s="22">
        <v>1618</v>
      </c>
      <c r="N2213" s="22"/>
      <c r="O2213" s="23">
        <v>1</v>
      </c>
      <c r="P2213" s="23">
        <v>0</v>
      </c>
      <c r="Q2213" s="19">
        <f t="shared" si="531"/>
        <v>-1618</v>
      </c>
      <c r="R2213" s="19">
        <f t="shared" si="532"/>
        <v>0</v>
      </c>
      <c r="S2213" s="5">
        <f t="shared" si="535"/>
        <v>0</v>
      </c>
      <c r="T2213" s="5">
        <f t="shared" si="536"/>
        <v>0</v>
      </c>
      <c r="U2213" s="5">
        <f t="shared" si="534"/>
        <v>0</v>
      </c>
      <c r="V2213" s="24">
        <v>0</v>
      </c>
      <c r="W2213" s="12">
        <f t="shared" si="538"/>
        <v>-205712.52</v>
      </c>
      <c r="X2213" s="12">
        <f t="shared" si="539"/>
        <v>0</v>
      </c>
      <c r="Y2213" s="12">
        <f t="shared" si="537"/>
        <v>-205712.52</v>
      </c>
      <c r="Z2213" s="73"/>
      <c r="AA2213" s="25">
        <f t="shared" si="533"/>
        <v>-1618</v>
      </c>
      <c r="AB2213" s="25"/>
      <c r="AC2213" s="25"/>
      <c r="AD2213" s="25"/>
      <c r="AE2213" s="24">
        <v>1</v>
      </c>
      <c r="AF2213" s="24"/>
      <c r="AG2213" s="109"/>
      <c r="AH2213" s="22" t="s">
        <v>93</v>
      </c>
      <c r="AI2213" s="26"/>
      <c r="AJ2213" s="22" t="s">
        <v>34</v>
      </c>
    </row>
    <row r="2214" spans="1:36" x14ac:dyDescent="0.2">
      <c r="A2214" s="5">
        <v>2224</v>
      </c>
      <c r="B2214" s="46">
        <v>330100219204</v>
      </c>
      <c r="C2214" s="47">
        <v>31140002816</v>
      </c>
      <c r="D2214" s="50" t="s">
        <v>3980</v>
      </c>
      <c r="E2214" s="50" t="s">
        <v>3901</v>
      </c>
      <c r="F2214" s="50" t="s">
        <v>3807</v>
      </c>
      <c r="G2214" s="49" t="s">
        <v>49</v>
      </c>
      <c r="H2214" s="49"/>
      <c r="I2214" s="50">
        <v>13645212</v>
      </c>
      <c r="J2214" s="50">
        <v>54812</v>
      </c>
      <c r="K2214" s="51"/>
      <c r="L2214" s="109"/>
      <c r="M2214" s="22">
        <v>145</v>
      </c>
      <c r="N2214" s="22"/>
      <c r="O2214" s="23">
        <v>1</v>
      </c>
      <c r="P2214" s="23">
        <v>0</v>
      </c>
      <c r="Q2214" s="19">
        <f t="shared" si="531"/>
        <v>-145</v>
      </c>
      <c r="R2214" s="19">
        <f t="shared" si="532"/>
        <v>0</v>
      </c>
      <c r="S2214" s="5">
        <f t="shared" si="535"/>
        <v>0</v>
      </c>
      <c r="T2214" s="5">
        <f t="shared" si="536"/>
        <v>0</v>
      </c>
      <c r="U2214" s="5">
        <f t="shared" si="534"/>
        <v>0</v>
      </c>
      <c r="V2214" s="24">
        <v>0</v>
      </c>
      <c r="W2214" s="12">
        <f t="shared" si="538"/>
        <v>-18435.3</v>
      </c>
      <c r="X2214" s="12">
        <f t="shared" si="539"/>
        <v>0</v>
      </c>
      <c r="Y2214" s="12">
        <f t="shared" si="537"/>
        <v>-18435.3</v>
      </c>
      <c r="Z2214" s="52"/>
      <c r="AA2214" s="25">
        <f t="shared" si="533"/>
        <v>-145</v>
      </c>
      <c r="AB2214" s="25"/>
      <c r="AC2214" s="25"/>
      <c r="AD2214" s="25"/>
      <c r="AE2214" s="24">
        <v>1</v>
      </c>
      <c r="AF2214" s="24"/>
      <c r="AG2214" s="109"/>
      <c r="AH2214" s="22" t="s">
        <v>6572</v>
      </c>
      <c r="AI2214" s="26"/>
      <c r="AJ2214" s="22" t="s">
        <v>6703</v>
      </c>
    </row>
    <row r="2215" spans="1:36" x14ac:dyDescent="0.2">
      <c r="A2215" s="5">
        <v>2225</v>
      </c>
      <c r="B2215" s="46">
        <v>600700153064</v>
      </c>
      <c r="C2215" s="47">
        <v>90940014672</v>
      </c>
      <c r="D2215" s="50" t="s">
        <v>3981</v>
      </c>
      <c r="E2215" s="50" t="s">
        <v>3982</v>
      </c>
      <c r="F2215" s="50" t="s">
        <v>3888</v>
      </c>
      <c r="G2215" s="49">
        <v>10</v>
      </c>
      <c r="H2215" s="49" t="s">
        <v>134</v>
      </c>
      <c r="I2215" s="50">
        <v>156451404</v>
      </c>
      <c r="J2215" s="50">
        <v>471402</v>
      </c>
      <c r="K2215" s="51"/>
      <c r="L2215" s="109"/>
      <c r="M2215" s="22">
        <v>1432</v>
      </c>
      <c r="N2215" s="22"/>
      <c r="O2215" s="23">
        <v>1</v>
      </c>
      <c r="P2215" s="23">
        <v>1</v>
      </c>
      <c r="Q2215" s="19">
        <f t="shared" si="531"/>
        <v>-1432</v>
      </c>
      <c r="R2215" s="19">
        <f t="shared" si="532"/>
        <v>-1432</v>
      </c>
      <c r="S2215" s="5">
        <f t="shared" si="535"/>
        <v>0</v>
      </c>
      <c r="T2215" s="5">
        <f t="shared" si="536"/>
        <v>0</v>
      </c>
      <c r="U2215" s="5">
        <f t="shared" si="534"/>
        <v>0</v>
      </c>
      <c r="V2215" s="24">
        <v>0</v>
      </c>
      <c r="W2215" s="12">
        <f t="shared" si="538"/>
        <v>-182064.48</v>
      </c>
      <c r="X2215" s="12">
        <f t="shared" si="539"/>
        <v>-236981.68000000002</v>
      </c>
      <c r="Y2215" s="12">
        <f t="shared" si="537"/>
        <v>-419046.16000000003</v>
      </c>
      <c r="Z2215" s="52"/>
      <c r="AA2215" s="25">
        <f t="shared" si="533"/>
        <v>0</v>
      </c>
      <c r="AB2215" s="25"/>
      <c r="AC2215" s="25"/>
      <c r="AD2215" s="25"/>
      <c r="AE2215" s="24">
        <v>1</v>
      </c>
      <c r="AF2215" s="24"/>
      <c r="AG2215" s="109"/>
      <c r="AH2215" s="22" t="s">
        <v>93</v>
      </c>
      <c r="AI2215" s="26"/>
      <c r="AJ2215" s="22" t="s">
        <v>6703</v>
      </c>
    </row>
    <row r="2216" spans="1:36" x14ac:dyDescent="0.2">
      <c r="A2216" s="5">
        <v>2226</v>
      </c>
      <c r="B2216" s="46">
        <v>330100236578</v>
      </c>
      <c r="C2216" s="47">
        <v>80240005834</v>
      </c>
      <c r="D2216" s="50" t="s">
        <v>3983</v>
      </c>
      <c r="E2216" s="50" t="s">
        <v>3984</v>
      </c>
      <c r="F2216" s="50"/>
      <c r="G2216" s="49"/>
      <c r="H2216" s="49"/>
      <c r="I2216" s="19">
        <v>0</v>
      </c>
      <c r="J2216" s="50"/>
      <c r="K2216" s="51"/>
      <c r="L2216" s="109"/>
      <c r="M2216" s="22">
        <v>39</v>
      </c>
      <c r="N2216" s="22"/>
      <c r="O2216" s="23">
        <v>1</v>
      </c>
      <c r="P2216" s="23">
        <v>1</v>
      </c>
      <c r="Q2216" s="19">
        <f t="shared" si="531"/>
        <v>-39</v>
      </c>
      <c r="R2216" s="19">
        <f t="shared" si="532"/>
        <v>-39</v>
      </c>
      <c r="S2216" s="5">
        <f t="shared" si="535"/>
        <v>0</v>
      </c>
      <c r="T2216" s="5">
        <f t="shared" si="536"/>
        <v>0</v>
      </c>
      <c r="U2216" s="5">
        <f t="shared" si="534"/>
        <v>0</v>
      </c>
      <c r="V2216" s="24">
        <v>0</v>
      </c>
      <c r="W2216" s="12">
        <f t="shared" si="538"/>
        <v>-4958.46</v>
      </c>
      <c r="X2216" s="12">
        <f t="shared" si="539"/>
        <v>-6454.1100000000006</v>
      </c>
      <c r="Y2216" s="12">
        <f t="shared" si="537"/>
        <v>-11412.57</v>
      </c>
      <c r="Z2216" s="52"/>
      <c r="AA2216" s="25">
        <f t="shared" si="533"/>
        <v>0</v>
      </c>
      <c r="AB2216" s="25"/>
      <c r="AC2216" s="25"/>
      <c r="AD2216" s="25"/>
      <c r="AE2216" s="24"/>
      <c r="AF2216" s="24"/>
      <c r="AG2216" s="109"/>
      <c r="AH2216" s="22" t="s">
        <v>93</v>
      </c>
      <c r="AI2216" s="26"/>
      <c r="AJ2216" s="22" t="s">
        <v>34</v>
      </c>
    </row>
    <row r="2217" spans="1:36" x14ac:dyDescent="0.2">
      <c r="A2217" s="5">
        <v>2227</v>
      </c>
      <c r="B2217" s="46"/>
      <c r="C2217" s="47">
        <v>660410300668</v>
      </c>
      <c r="D2217" s="109" t="s">
        <v>3985</v>
      </c>
      <c r="E2217" s="50" t="s">
        <v>3986</v>
      </c>
      <c r="F2217" s="50"/>
      <c r="G2217" s="49"/>
      <c r="H2217" s="49"/>
      <c r="I2217" s="19">
        <v>0</v>
      </c>
      <c r="J2217" s="50"/>
      <c r="K2217" s="51"/>
      <c r="L2217" s="109"/>
      <c r="M2217" s="22">
        <v>144</v>
      </c>
      <c r="N2217" s="22"/>
      <c r="O2217" s="23">
        <v>1</v>
      </c>
      <c r="P2217" s="23">
        <v>1</v>
      </c>
      <c r="Q2217" s="19">
        <f t="shared" si="531"/>
        <v>-144</v>
      </c>
      <c r="R2217" s="19">
        <f t="shared" si="532"/>
        <v>-144</v>
      </c>
      <c r="S2217" s="5">
        <f t="shared" si="535"/>
        <v>0</v>
      </c>
      <c r="T2217" s="5">
        <f t="shared" si="536"/>
        <v>0</v>
      </c>
      <c r="U2217" s="5">
        <f t="shared" si="534"/>
        <v>0</v>
      </c>
      <c r="V2217" s="24">
        <v>0</v>
      </c>
      <c r="W2217" s="12">
        <f t="shared" si="538"/>
        <v>-18308.16</v>
      </c>
      <c r="X2217" s="12">
        <f t="shared" si="539"/>
        <v>-23830.560000000001</v>
      </c>
      <c r="Y2217" s="12">
        <f t="shared" si="537"/>
        <v>-42138.720000000001</v>
      </c>
      <c r="Z2217" s="52"/>
      <c r="AA2217" s="25">
        <f t="shared" si="533"/>
        <v>0</v>
      </c>
      <c r="AB2217" s="25"/>
      <c r="AC2217" s="25"/>
      <c r="AD2217" s="25"/>
      <c r="AE2217" s="24"/>
      <c r="AF2217" s="24"/>
      <c r="AG2217" s="109"/>
      <c r="AH2217" s="22" t="s">
        <v>93</v>
      </c>
      <c r="AI2217" s="26"/>
      <c r="AJ2217" s="22" t="s">
        <v>2999</v>
      </c>
    </row>
    <row r="2218" spans="1:36" x14ac:dyDescent="0.2">
      <c r="A2218" s="5">
        <v>2228</v>
      </c>
      <c r="B2218" s="46">
        <v>331017780865</v>
      </c>
      <c r="C2218" s="47">
        <v>700210300935</v>
      </c>
      <c r="D2218" s="50" t="s">
        <v>3987</v>
      </c>
      <c r="E2218" s="50" t="s">
        <v>3988</v>
      </c>
      <c r="F2218" s="50" t="s">
        <v>3787</v>
      </c>
      <c r="G2218" s="49" t="s">
        <v>49</v>
      </c>
      <c r="H2218" s="49"/>
      <c r="I2218" s="50">
        <v>3455691</v>
      </c>
      <c r="J2218" s="50">
        <v>57905871</v>
      </c>
      <c r="K2218" s="51"/>
      <c r="L2218" s="64"/>
      <c r="M2218" s="22">
        <v>1037</v>
      </c>
      <c r="N2218" s="22"/>
      <c r="O2218" s="23">
        <v>1</v>
      </c>
      <c r="P2218" s="23">
        <v>0</v>
      </c>
      <c r="Q2218" s="19">
        <f t="shared" si="531"/>
        <v>-1037</v>
      </c>
      <c r="R2218" s="19">
        <f t="shared" si="532"/>
        <v>0</v>
      </c>
      <c r="S2218" s="5">
        <f t="shared" si="535"/>
        <v>0</v>
      </c>
      <c r="T2218" s="5">
        <f t="shared" si="536"/>
        <v>0</v>
      </c>
      <c r="U2218" s="5">
        <f t="shared" si="534"/>
        <v>0</v>
      </c>
      <c r="V2218" s="24">
        <v>0</v>
      </c>
      <c r="W2218" s="12">
        <f t="shared" si="538"/>
        <v>-131844.18</v>
      </c>
      <c r="X2218" s="12">
        <f t="shared" si="539"/>
        <v>0</v>
      </c>
      <c r="Y2218" s="12">
        <f t="shared" si="537"/>
        <v>-131844.18</v>
      </c>
      <c r="Z2218" s="52"/>
      <c r="AA2218" s="25">
        <f t="shared" si="533"/>
        <v>-1037</v>
      </c>
      <c r="AB2218" s="25"/>
      <c r="AC2218" s="25"/>
      <c r="AD2218" s="25"/>
      <c r="AE2218" s="24">
        <v>1</v>
      </c>
      <c r="AF2218" s="24"/>
      <c r="AG2218" s="109"/>
      <c r="AH2218" s="22" t="s">
        <v>93</v>
      </c>
      <c r="AI2218" s="26"/>
      <c r="AJ2218" s="22" t="s">
        <v>6703</v>
      </c>
    </row>
    <row r="2219" spans="1:36" x14ac:dyDescent="0.2">
      <c r="A2219" s="5">
        <v>2229</v>
      </c>
      <c r="B2219" s="46">
        <v>331017780865</v>
      </c>
      <c r="C2219" s="47">
        <v>700210300935</v>
      </c>
      <c r="D2219" s="50" t="s">
        <v>3987</v>
      </c>
      <c r="E2219" s="50" t="s">
        <v>3988</v>
      </c>
      <c r="F2219" s="50" t="s">
        <v>3787</v>
      </c>
      <c r="G2219" s="49" t="s">
        <v>49</v>
      </c>
      <c r="H2219" s="49"/>
      <c r="I2219" s="19">
        <v>0</v>
      </c>
      <c r="J2219" s="50"/>
      <c r="K2219" s="51"/>
      <c r="L2219" s="64"/>
      <c r="M2219" s="22">
        <v>633</v>
      </c>
      <c r="N2219" s="22"/>
      <c r="O2219" s="23">
        <v>1</v>
      </c>
      <c r="P2219" s="23">
        <v>0</v>
      </c>
      <c r="Q2219" s="19">
        <f t="shared" si="531"/>
        <v>-633</v>
      </c>
      <c r="R2219" s="19">
        <f t="shared" si="532"/>
        <v>0</v>
      </c>
      <c r="S2219" s="5">
        <f t="shared" si="535"/>
        <v>0</v>
      </c>
      <c r="T2219" s="5">
        <f t="shared" si="536"/>
        <v>0</v>
      </c>
      <c r="U2219" s="5">
        <f t="shared" si="534"/>
        <v>0</v>
      </c>
      <c r="V2219" s="24">
        <v>0</v>
      </c>
      <c r="W2219" s="12">
        <f t="shared" si="538"/>
        <v>-80479.62</v>
      </c>
      <c r="X2219" s="12">
        <f t="shared" si="539"/>
        <v>0</v>
      </c>
      <c r="Y2219" s="12">
        <f t="shared" si="537"/>
        <v>-80479.62</v>
      </c>
      <c r="Z2219" s="52"/>
      <c r="AA2219" s="25">
        <f t="shared" si="533"/>
        <v>-633</v>
      </c>
      <c r="AB2219" s="25"/>
      <c r="AC2219" s="25"/>
      <c r="AD2219" s="25"/>
      <c r="AE2219" s="24">
        <v>1</v>
      </c>
      <c r="AF2219" s="24"/>
      <c r="AG2219" s="109"/>
      <c r="AH2219" s="22" t="s">
        <v>93</v>
      </c>
      <c r="AI2219" s="26"/>
      <c r="AJ2219" s="22" t="s">
        <v>6703</v>
      </c>
    </row>
    <row r="2220" spans="1:36" x14ac:dyDescent="0.2">
      <c r="A2220" s="5">
        <v>2230</v>
      </c>
      <c r="B2220" s="46">
        <v>582010884672</v>
      </c>
      <c r="C2220" s="47">
        <v>940141000330</v>
      </c>
      <c r="D2220" s="52" t="s">
        <v>3989</v>
      </c>
      <c r="E2220" s="50" t="s">
        <v>3990</v>
      </c>
      <c r="F2220" s="50" t="s">
        <v>3852</v>
      </c>
      <c r="G2220" s="49">
        <v>58</v>
      </c>
      <c r="H2220" s="49"/>
      <c r="I2220" s="50">
        <v>15462040</v>
      </c>
      <c r="J2220" s="50">
        <v>57914002</v>
      </c>
      <c r="K2220" s="51"/>
      <c r="L2220" s="109"/>
      <c r="M2220" s="22">
        <v>1233</v>
      </c>
      <c r="N2220" s="22"/>
      <c r="O2220" s="23">
        <v>1</v>
      </c>
      <c r="P2220" s="23">
        <v>1</v>
      </c>
      <c r="Q2220" s="19">
        <f t="shared" si="531"/>
        <v>-1233</v>
      </c>
      <c r="R2220" s="19">
        <f t="shared" si="532"/>
        <v>-1233</v>
      </c>
      <c r="S2220" s="5">
        <f t="shared" si="535"/>
        <v>0</v>
      </c>
      <c r="T2220" s="5">
        <f t="shared" si="536"/>
        <v>0</v>
      </c>
      <c r="U2220" s="5">
        <f t="shared" si="534"/>
        <v>0</v>
      </c>
      <c r="V2220" s="24">
        <v>0</v>
      </c>
      <c r="W2220" s="12">
        <f t="shared" si="538"/>
        <v>-156763.62</v>
      </c>
      <c r="X2220" s="12">
        <f t="shared" si="539"/>
        <v>-204049.17</v>
      </c>
      <c r="Y2220" s="12">
        <f t="shared" si="537"/>
        <v>-360812.79000000004</v>
      </c>
      <c r="Z2220" s="52"/>
      <c r="AA2220" s="25">
        <f t="shared" si="533"/>
        <v>0</v>
      </c>
      <c r="AB2220" s="25"/>
      <c r="AC2220" s="25"/>
      <c r="AD2220" s="25"/>
      <c r="AE2220" s="24">
        <v>1</v>
      </c>
      <c r="AF2220" s="24"/>
      <c r="AG2220" s="109"/>
      <c r="AH2220" s="22" t="s">
        <v>93</v>
      </c>
      <c r="AI2220" s="26"/>
      <c r="AJ2220" s="22" t="s">
        <v>2999</v>
      </c>
    </row>
    <row r="2221" spans="1:36" x14ac:dyDescent="0.2">
      <c r="A2221" s="5">
        <v>2231</v>
      </c>
      <c r="B2221" s="46">
        <v>582010884672</v>
      </c>
      <c r="C2221" s="47">
        <v>940141000330</v>
      </c>
      <c r="D2221" s="52" t="s">
        <v>3989</v>
      </c>
      <c r="E2221" s="50" t="s">
        <v>3990</v>
      </c>
      <c r="F2221" s="50" t="s">
        <v>3852</v>
      </c>
      <c r="G2221" s="49">
        <v>58</v>
      </c>
      <c r="H2221" s="49"/>
      <c r="I2221" s="19"/>
      <c r="J2221" s="50"/>
      <c r="K2221" s="51"/>
      <c r="L2221" s="109"/>
      <c r="M2221" s="22">
        <v>20</v>
      </c>
      <c r="N2221" s="22"/>
      <c r="O2221" s="23">
        <v>1</v>
      </c>
      <c r="P2221" s="23">
        <v>1</v>
      </c>
      <c r="Q2221" s="19">
        <f t="shared" si="531"/>
        <v>-20</v>
      </c>
      <c r="R2221" s="19">
        <f t="shared" si="532"/>
        <v>-20</v>
      </c>
      <c r="S2221" s="5">
        <f t="shared" si="535"/>
        <v>0</v>
      </c>
      <c r="T2221" s="5">
        <f t="shared" si="536"/>
        <v>0</v>
      </c>
      <c r="U2221" s="5">
        <f t="shared" si="534"/>
        <v>0</v>
      </c>
      <c r="V2221" s="24">
        <v>0</v>
      </c>
      <c r="W2221" s="12">
        <f t="shared" si="538"/>
        <v>-2542.8000000000002</v>
      </c>
      <c r="X2221" s="12">
        <f t="shared" si="539"/>
        <v>-3309.8</v>
      </c>
      <c r="Y2221" s="12">
        <f t="shared" si="537"/>
        <v>-5852.6</v>
      </c>
      <c r="Z2221" s="52"/>
      <c r="AA2221" s="25">
        <f t="shared" si="533"/>
        <v>0</v>
      </c>
      <c r="AB2221" s="25"/>
      <c r="AC2221" s="25"/>
      <c r="AD2221" s="25"/>
      <c r="AE2221" s="24">
        <v>1</v>
      </c>
      <c r="AF2221" s="24"/>
      <c r="AG2221" s="109"/>
      <c r="AH2221" s="22" t="s">
        <v>93</v>
      </c>
      <c r="AI2221" s="26"/>
      <c r="AJ2221" s="22" t="s">
        <v>2999</v>
      </c>
    </row>
    <row r="2222" spans="1:36" x14ac:dyDescent="0.2">
      <c r="A2222" s="5">
        <v>2232</v>
      </c>
      <c r="B2222" s="46">
        <v>582010884672</v>
      </c>
      <c r="C2222" s="47">
        <v>940141000330</v>
      </c>
      <c r="D2222" s="52" t="s">
        <v>3989</v>
      </c>
      <c r="E2222" s="50" t="s">
        <v>3990</v>
      </c>
      <c r="F2222" s="50" t="s">
        <v>3991</v>
      </c>
      <c r="G2222" s="49">
        <v>58</v>
      </c>
      <c r="H2222" s="49"/>
      <c r="I2222" s="19"/>
      <c r="J2222" s="50"/>
      <c r="K2222" s="51"/>
      <c r="L2222" s="109"/>
      <c r="M2222" s="22">
        <v>17</v>
      </c>
      <c r="N2222" s="22"/>
      <c r="O2222" s="23">
        <v>1</v>
      </c>
      <c r="P2222" s="23">
        <v>1</v>
      </c>
      <c r="Q2222" s="19">
        <f t="shared" si="531"/>
        <v>-17</v>
      </c>
      <c r="R2222" s="19">
        <f t="shared" si="532"/>
        <v>-17</v>
      </c>
      <c r="S2222" s="5">
        <f t="shared" si="535"/>
        <v>0</v>
      </c>
      <c r="T2222" s="5">
        <f t="shared" si="536"/>
        <v>0</v>
      </c>
      <c r="U2222" s="5">
        <f t="shared" si="534"/>
        <v>0</v>
      </c>
      <c r="V2222" s="24">
        <v>0</v>
      </c>
      <c r="W2222" s="12">
        <f t="shared" si="538"/>
        <v>-2161.38</v>
      </c>
      <c r="X2222" s="12">
        <f t="shared" si="539"/>
        <v>-2813.33</v>
      </c>
      <c r="Y2222" s="12">
        <f t="shared" si="537"/>
        <v>-4974.71</v>
      </c>
      <c r="Z2222" s="52"/>
      <c r="AA2222" s="25">
        <f t="shared" si="533"/>
        <v>0</v>
      </c>
      <c r="AB2222" s="25"/>
      <c r="AC2222" s="25"/>
      <c r="AD2222" s="25"/>
      <c r="AE2222" s="24">
        <v>1</v>
      </c>
      <c r="AF2222" s="24"/>
      <c r="AG2222" s="109"/>
      <c r="AH2222" s="22" t="s">
        <v>93</v>
      </c>
      <c r="AI2222" s="26"/>
      <c r="AJ2222" s="22" t="s">
        <v>2999</v>
      </c>
    </row>
    <row r="2223" spans="1:36" x14ac:dyDescent="0.2">
      <c r="A2223" s="5">
        <v>2233</v>
      </c>
      <c r="B2223" s="46"/>
      <c r="C2223" s="47"/>
      <c r="D2223" s="52" t="s">
        <v>3989</v>
      </c>
      <c r="E2223" s="50" t="s">
        <v>3990</v>
      </c>
      <c r="F2223" s="50" t="s">
        <v>3852</v>
      </c>
      <c r="G2223" s="49">
        <v>58</v>
      </c>
      <c r="H2223" s="49"/>
      <c r="I2223" s="19"/>
      <c r="J2223" s="50"/>
      <c r="K2223" s="51"/>
      <c r="L2223" s="109"/>
      <c r="M2223" s="22">
        <v>47</v>
      </c>
      <c r="N2223" s="22"/>
      <c r="O2223" s="23">
        <v>1</v>
      </c>
      <c r="P2223" s="23">
        <v>1</v>
      </c>
      <c r="Q2223" s="19">
        <f t="shared" si="531"/>
        <v>-47</v>
      </c>
      <c r="R2223" s="19">
        <f t="shared" si="532"/>
        <v>-47</v>
      </c>
      <c r="S2223" s="5">
        <f t="shared" si="535"/>
        <v>0</v>
      </c>
      <c r="T2223" s="5">
        <f t="shared" si="536"/>
        <v>0</v>
      </c>
      <c r="U2223" s="5">
        <f t="shared" si="534"/>
        <v>0</v>
      </c>
      <c r="V2223" s="24">
        <v>0</v>
      </c>
      <c r="W2223" s="12">
        <f t="shared" si="538"/>
        <v>-5975.58</v>
      </c>
      <c r="X2223" s="12">
        <f t="shared" si="539"/>
        <v>-7778.0300000000007</v>
      </c>
      <c r="Y2223" s="12">
        <f t="shared" si="537"/>
        <v>-13753.61</v>
      </c>
      <c r="Z2223" s="52"/>
      <c r="AA2223" s="25">
        <f t="shared" si="533"/>
        <v>0</v>
      </c>
      <c r="AB2223" s="25"/>
      <c r="AC2223" s="25"/>
      <c r="AD2223" s="25"/>
      <c r="AE2223" s="24">
        <v>1</v>
      </c>
      <c r="AF2223" s="24"/>
      <c r="AG2223" s="109"/>
      <c r="AH2223" s="22" t="s">
        <v>93</v>
      </c>
      <c r="AI2223" s="26"/>
      <c r="AJ2223" s="22" t="s">
        <v>2999</v>
      </c>
    </row>
    <row r="2224" spans="1:36" x14ac:dyDescent="0.2">
      <c r="A2224" s="5">
        <v>2234</v>
      </c>
      <c r="B2224" s="46">
        <v>331000002245</v>
      </c>
      <c r="C2224" s="47">
        <v>990241001738</v>
      </c>
      <c r="D2224" s="52" t="s">
        <v>3992</v>
      </c>
      <c r="E2224" s="50" t="s">
        <v>3993</v>
      </c>
      <c r="F2224" s="50" t="s">
        <v>3994</v>
      </c>
      <c r="G2224" s="49" t="s">
        <v>49</v>
      </c>
      <c r="H2224" s="49"/>
      <c r="I2224" s="50">
        <v>25295592</v>
      </c>
      <c r="J2224" s="50">
        <v>2181</v>
      </c>
      <c r="K2224" s="51"/>
      <c r="L2224" s="109"/>
      <c r="M2224" s="22">
        <v>537</v>
      </c>
      <c r="N2224" s="22"/>
      <c r="O2224" s="23">
        <v>1</v>
      </c>
      <c r="P2224" s="23">
        <v>0</v>
      </c>
      <c r="Q2224" s="19">
        <f t="shared" si="531"/>
        <v>-537</v>
      </c>
      <c r="R2224" s="19">
        <f t="shared" si="532"/>
        <v>0</v>
      </c>
      <c r="S2224" s="5">
        <f t="shared" si="535"/>
        <v>0</v>
      </c>
      <c r="T2224" s="5">
        <f t="shared" si="536"/>
        <v>0</v>
      </c>
      <c r="U2224" s="5">
        <f t="shared" si="534"/>
        <v>0</v>
      </c>
      <c r="V2224" s="24">
        <v>0</v>
      </c>
      <c r="W2224" s="12">
        <f t="shared" si="538"/>
        <v>-68274.180000000008</v>
      </c>
      <c r="X2224" s="12">
        <f t="shared" si="539"/>
        <v>0</v>
      </c>
      <c r="Y2224" s="12">
        <f t="shared" si="537"/>
        <v>-68274.180000000008</v>
      </c>
      <c r="Z2224" s="52"/>
      <c r="AA2224" s="25">
        <f t="shared" si="533"/>
        <v>-537</v>
      </c>
      <c r="AB2224" s="25"/>
      <c r="AC2224" s="25"/>
      <c r="AD2224" s="25"/>
      <c r="AE2224" s="24">
        <v>1</v>
      </c>
      <c r="AF2224" s="24"/>
      <c r="AG2224" s="109"/>
      <c r="AH2224" s="22" t="s">
        <v>93</v>
      </c>
      <c r="AI2224" s="26"/>
      <c r="AJ2224" s="22" t="s">
        <v>2999</v>
      </c>
    </row>
    <row r="2225" spans="1:36" x14ac:dyDescent="0.2">
      <c r="A2225" s="5">
        <v>2235</v>
      </c>
      <c r="B2225" s="59">
        <v>331000042806</v>
      </c>
      <c r="C2225" s="17">
        <v>980940002972</v>
      </c>
      <c r="D2225" s="115" t="s">
        <v>3995</v>
      </c>
      <c r="E2225" s="52" t="s">
        <v>3996</v>
      </c>
      <c r="F2225" s="52"/>
      <c r="G2225" s="58"/>
      <c r="H2225" s="58"/>
      <c r="I2225" s="50" t="s">
        <v>3997</v>
      </c>
      <c r="J2225" s="50">
        <v>23197</v>
      </c>
      <c r="K2225" s="51"/>
      <c r="L2225" s="109"/>
      <c r="M2225" s="22">
        <v>1316</v>
      </c>
      <c r="N2225" s="22"/>
      <c r="O2225" s="23">
        <v>1</v>
      </c>
      <c r="P2225" s="23">
        <v>0</v>
      </c>
      <c r="Q2225" s="19">
        <f t="shared" si="531"/>
        <v>-1316</v>
      </c>
      <c r="R2225" s="19">
        <f t="shared" si="532"/>
        <v>0</v>
      </c>
      <c r="S2225" s="5">
        <f t="shared" si="535"/>
        <v>0</v>
      </c>
      <c r="T2225" s="5">
        <f t="shared" si="536"/>
        <v>0</v>
      </c>
      <c r="U2225" s="5">
        <f t="shared" si="534"/>
        <v>0</v>
      </c>
      <c r="V2225" s="24">
        <v>0</v>
      </c>
      <c r="W2225" s="12">
        <f t="shared" si="538"/>
        <v>-167316.24</v>
      </c>
      <c r="X2225" s="12">
        <f t="shared" si="539"/>
        <v>0</v>
      </c>
      <c r="Y2225" s="12">
        <f t="shared" si="537"/>
        <v>-167316.24</v>
      </c>
      <c r="Z2225" s="52"/>
      <c r="AA2225" s="25">
        <f t="shared" si="533"/>
        <v>-1316</v>
      </c>
      <c r="AB2225" s="25"/>
      <c r="AC2225" s="25"/>
      <c r="AD2225" s="25"/>
      <c r="AE2225" s="24">
        <v>1</v>
      </c>
      <c r="AF2225" s="24"/>
      <c r="AG2225" s="109"/>
      <c r="AH2225" s="22" t="s">
        <v>93</v>
      </c>
      <c r="AI2225" s="26"/>
      <c r="AJ2225" s="22" t="s">
        <v>2999</v>
      </c>
    </row>
    <row r="2226" spans="1:36" x14ac:dyDescent="0.2">
      <c r="A2226" s="5">
        <v>2236</v>
      </c>
      <c r="B2226" s="59">
        <v>331000001538</v>
      </c>
      <c r="C2226" s="17">
        <v>910141000276</v>
      </c>
      <c r="D2226" s="52" t="s">
        <v>3998</v>
      </c>
      <c r="E2226" s="52" t="s">
        <v>3999</v>
      </c>
      <c r="F2226" s="52"/>
      <c r="G2226" s="58"/>
      <c r="H2226" s="58"/>
      <c r="I2226" s="50">
        <v>17340122</v>
      </c>
      <c r="J2226" s="50">
        <v>230916</v>
      </c>
      <c r="K2226" s="51"/>
      <c r="L2226" s="109"/>
      <c r="M2226" s="22">
        <v>60</v>
      </c>
      <c r="N2226" s="22"/>
      <c r="O2226" s="23">
        <v>1</v>
      </c>
      <c r="P2226" s="23">
        <v>1</v>
      </c>
      <c r="Q2226" s="19">
        <f t="shared" si="531"/>
        <v>-60</v>
      </c>
      <c r="R2226" s="19">
        <f t="shared" si="532"/>
        <v>-60</v>
      </c>
      <c r="S2226" s="5">
        <f t="shared" si="535"/>
        <v>0</v>
      </c>
      <c r="T2226" s="5">
        <f t="shared" si="536"/>
        <v>0</v>
      </c>
      <c r="U2226" s="5">
        <f t="shared" si="534"/>
        <v>0</v>
      </c>
      <c r="V2226" s="24">
        <v>0</v>
      </c>
      <c r="W2226" s="12">
        <f t="shared" si="538"/>
        <v>-7628.4</v>
      </c>
      <c r="X2226" s="12">
        <f t="shared" si="539"/>
        <v>-9929.4000000000015</v>
      </c>
      <c r="Y2226" s="12">
        <f t="shared" si="537"/>
        <v>-17557.800000000003</v>
      </c>
      <c r="Z2226" s="52"/>
      <c r="AA2226" s="25">
        <f t="shared" si="533"/>
        <v>0</v>
      </c>
      <c r="AB2226" s="25"/>
      <c r="AC2226" s="25"/>
      <c r="AD2226" s="25"/>
      <c r="AE2226" s="24"/>
      <c r="AF2226" s="24"/>
      <c r="AG2226" s="109"/>
      <c r="AH2226" s="22" t="s">
        <v>93</v>
      </c>
      <c r="AI2226" s="26"/>
      <c r="AJ2226" s="22" t="s">
        <v>2999</v>
      </c>
    </row>
    <row r="2227" spans="1:36" x14ac:dyDescent="0.2">
      <c r="A2227" s="5">
        <v>2237</v>
      </c>
      <c r="B2227" s="59">
        <v>331000023154</v>
      </c>
      <c r="C2227" s="82">
        <v>111240019518</v>
      </c>
      <c r="D2227" s="52" t="s">
        <v>4000</v>
      </c>
      <c r="E2227" s="52" t="s">
        <v>4001</v>
      </c>
      <c r="F2227" s="52"/>
      <c r="G2227" s="58"/>
      <c r="H2227" s="58"/>
      <c r="I2227" s="52" t="s">
        <v>4002</v>
      </c>
      <c r="J2227" s="52">
        <v>522880</v>
      </c>
      <c r="K2227" s="51"/>
      <c r="L2227" s="109"/>
      <c r="M2227" s="22">
        <v>1382</v>
      </c>
      <c r="N2227" s="22"/>
      <c r="O2227" s="23">
        <v>1</v>
      </c>
      <c r="P2227" s="23">
        <v>0</v>
      </c>
      <c r="Q2227" s="19">
        <f t="shared" si="531"/>
        <v>-1382</v>
      </c>
      <c r="R2227" s="19">
        <f t="shared" si="532"/>
        <v>0</v>
      </c>
      <c r="S2227" s="5">
        <f t="shared" si="535"/>
        <v>0</v>
      </c>
      <c r="T2227" s="5">
        <f t="shared" si="536"/>
        <v>0</v>
      </c>
      <c r="U2227" s="5">
        <f t="shared" si="534"/>
        <v>0</v>
      </c>
      <c r="V2227" s="24">
        <v>0</v>
      </c>
      <c r="W2227" s="12">
        <f t="shared" si="538"/>
        <v>-175707.48</v>
      </c>
      <c r="X2227" s="12">
        <f t="shared" si="539"/>
        <v>0</v>
      </c>
      <c r="Y2227" s="12">
        <f t="shared" si="537"/>
        <v>-175707.48</v>
      </c>
      <c r="Z2227" s="52"/>
      <c r="AA2227" s="25">
        <f t="shared" si="533"/>
        <v>-1382</v>
      </c>
      <c r="AB2227" s="25"/>
      <c r="AC2227" s="25"/>
      <c r="AD2227" s="25"/>
      <c r="AE2227" s="24">
        <v>1</v>
      </c>
      <c r="AF2227" s="24"/>
      <c r="AG2227" s="109"/>
      <c r="AH2227" s="22" t="s">
        <v>93</v>
      </c>
      <c r="AI2227" s="26"/>
      <c r="AJ2227" s="22" t="s">
        <v>2999</v>
      </c>
    </row>
    <row r="2228" spans="1:36" x14ac:dyDescent="0.2">
      <c r="A2228" s="5">
        <v>2238</v>
      </c>
      <c r="B2228" s="59">
        <v>331000023154</v>
      </c>
      <c r="C2228" s="82">
        <v>111240019518</v>
      </c>
      <c r="D2228" s="52" t="s">
        <v>4000</v>
      </c>
      <c r="E2228" s="52" t="s">
        <v>4001</v>
      </c>
      <c r="F2228" s="52"/>
      <c r="G2228" s="58"/>
      <c r="H2228" s="58"/>
      <c r="I2228" s="52">
        <v>29824758</v>
      </c>
      <c r="J2228" s="52"/>
      <c r="K2228" s="51"/>
      <c r="L2228" s="109"/>
      <c r="M2228" s="22">
        <v>608</v>
      </c>
      <c r="N2228" s="22"/>
      <c r="O2228" s="23">
        <v>1</v>
      </c>
      <c r="P2228" s="23">
        <v>0</v>
      </c>
      <c r="Q2228" s="19">
        <f t="shared" si="531"/>
        <v>-608</v>
      </c>
      <c r="R2228" s="19">
        <f t="shared" si="532"/>
        <v>0</v>
      </c>
      <c r="S2228" s="5">
        <f t="shared" si="535"/>
        <v>0</v>
      </c>
      <c r="T2228" s="5">
        <f t="shared" si="536"/>
        <v>0</v>
      </c>
      <c r="U2228" s="5">
        <f t="shared" si="534"/>
        <v>0</v>
      </c>
      <c r="V2228" s="24">
        <v>0</v>
      </c>
      <c r="W2228" s="12">
        <f t="shared" si="538"/>
        <v>-77301.119999999995</v>
      </c>
      <c r="X2228" s="12">
        <f t="shared" si="539"/>
        <v>0</v>
      </c>
      <c r="Y2228" s="12">
        <f t="shared" si="537"/>
        <v>-77301.119999999995</v>
      </c>
      <c r="Z2228" s="52"/>
      <c r="AA2228" s="25">
        <f t="shared" si="533"/>
        <v>-608</v>
      </c>
      <c r="AB2228" s="25"/>
      <c r="AC2228" s="25"/>
      <c r="AD2228" s="25"/>
      <c r="AE2228" s="24">
        <v>1</v>
      </c>
      <c r="AF2228" s="24"/>
      <c r="AG2228" s="109"/>
      <c r="AH2228" s="22" t="s">
        <v>93</v>
      </c>
      <c r="AI2228" s="26"/>
      <c r="AJ2228" s="22" t="s">
        <v>2999</v>
      </c>
    </row>
    <row r="2229" spans="1:36" x14ac:dyDescent="0.2">
      <c r="A2229" s="5">
        <v>2239</v>
      </c>
      <c r="B2229" s="59">
        <v>331000027597</v>
      </c>
      <c r="C2229" s="82">
        <v>961240002887</v>
      </c>
      <c r="D2229" s="52" t="s">
        <v>4003</v>
      </c>
      <c r="E2229" s="52" t="s">
        <v>4004</v>
      </c>
      <c r="F2229" s="52"/>
      <c r="G2229" s="58"/>
      <c r="H2229" s="58"/>
      <c r="I2229" s="52" t="s">
        <v>4005</v>
      </c>
      <c r="J2229" s="52">
        <v>57906303</v>
      </c>
      <c r="K2229" s="51"/>
      <c r="L2229" s="109"/>
      <c r="M2229" s="22">
        <v>0</v>
      </c>
      <c r="N2229" s="22"/>
      <c r="O2229" s="23">
        <v>1</v>
      </c>
      <c r="P2229" s="23">
        <v>1</v>
      </c>
      <c r="Q2229" s="19">
        <f t="shared" si="531"/>
        <v>0</v>
      </c>
      <c r="R2229" s="19">
        <f t="shared" si="532"/>
        <v>0</v>
      </c>
      <c r="S2229" s="5">
        <f t="shared" si="535"/>
        <v>0</v>
      </c>
      <c r="T2229" s="5">
        <f t="shared" si="536"/>
        <v>0</v>
      </c>
      <c r="U2229" s="5">
        <f t="shared" si="534"/>
        <v>0</v>
      </c>
      <c r="V2229" s="24">
        <v>0</v>
      </c>
      <c r="W2229" s="12">
        <f t="shared" si="538"/>
        <v>0</v>
      </c>
      <c r="X2229" s="12">
        <f t="shared" si="539"/>
        <v>0</v>
      </c>
      <c r="Y2229" s="12">
        <f t="shared" si="537"/>
        <v>0</v>
      </c>
      <c r="Z2229" s="52"/>
      <c r="AA2229" s="25">
        <f t="shared" si="533"/>
        <v>0</v>
      </c>
      <c r="AB2229" s="25"/>
      <c r="AC2229" s="25"/>
      <c r="AD2229" s="25"/>
      <c r="AE2229" s="24"/>
      <c r="AF2229" s="24"/>
      <c r="AG2229" s="109"/>
      <c r="AH2229" s="22" t="s">
        <v>3754</v>
      </c>
      <c r="AI2229" s="26"/>
      <c r="AJ2229" s="22" t="s">
        <v>2999</v>
      </c>
    </row>
    <row r="2230" spans="1:36" x14ac:dyDescent="0.2">
      <c r="A2230" s="5">
        <v>2240</v>
      </c>
      <c r="B2230" s="59">
        <v>330100219336</v>
      </c>
      <c r="C2230" s="82">
        <v>31240005657</v>
      </c>
      <c r="D2230" s="52" t="s">
        <v>4006</v>
      </c>
      <c r="E2230" s="52" t="s">
        <v>4007</v>
      </c>
      <c r="F2230" s="52"/>
      <c r="G2230" s="58"/>
      <c r="H2230" s="58"/>
      <c r="I2230" s="52">
        <v>11189643</v>
      </c>
      <c r="J2230" s="52">
        <v>37089</v>
      </c>
      <c r="K2230" s="51"/>
      <c r="L2230" s="109"/>
      <c r="M2230" s="22">
        <v>15</v>
      </c>
      <c r="N2230" s="22"/>
      <c r="O2230" s="23">
        <v>1</v>
      </c>
      <c r="P2230" s="23">
        <v>1</v>
      </c>
      <c r="Q2230" s="19">
        <f t="shared" si="531"/>
        <v>-15</v>
      </c>
      <c r="R2230" s="19">
        <f t="shared" si="532"/>
        <v>-15</v>
      </c>
      <c r="S2230" s="5">
        <f t="shared" si="535"/>
        <v>0</v>
      </c>
      <c r="T2230" s="5">
        <f t="shared" si="536"/>
        <v>0</v>
      </c>
      <c r="U2230" s="5">
        <f t="shared" si="534"/>
        <v>0</v>
      </c>
      <c r="V2230" s="24">
        <v>0</v>
      </c>
      <c r="W2230" s="12">
        <f t="shared" si="538"/>
        <v>-1907.1</v>
      </c>
      <c r="X2230" s="12">
        <f t="shared" si="539"/>
        <v>-2482.3500000000004</v>
      </c>
      <c r="Y2230" s="12">
        <f t="shared" si="537"/>
        <v>-4389.4500000000007</v>
      </c>
      <c r="Z2230" s="52"/>
      <c r="AA2230" s="25">
        <f t="shared" si="533"/>
        <v>0</v>
      </c>
      <c r="AB2230" s="25"/>
      <c r="AC2230" s="25"/>
      <c r="AD2230" s="25"/>
      <c r="AE2230" s="24"/>
      <c r="AF2230" s="24"/>
      <c r="AG2230" s="109"/>
      <c r="AH2230" s="22" t="s">
        <v>93</v>
      </c>
      <c r="AI2230" s="26"/>
      <c r="AJ2230" s="22" t="s">
        <v>2999</v>
      </c>
    </row>
    <row r="2231" spans="1:36" x14ac:dyDescent="0.2">
      <c r="A2231" s="5">
        <v>2241</v>
      </c>
      <c r="B2231" s="59">
        <v>330100219336</v>
      </c>
      <c r="C2231" s="82">
        <v>31240005657</v>
      </c>
      <c r="D2231" s="52" t="s">
        <v>4006</v>
      </c>
      <c r="E2231" s="52" t="s">
        <v>4007</v>
      </c>
      <c r="F2231" s="52"/>
      <c r="G2231" s="58"/>
      <c r="H2231" s="58"/>
      <c r="I2231" s="52">
        <v>13561889</v>
      </c>
      <c r="J2231" s="52">
        <v>38435</v>
      </c>
      <c r="K2231" s="51"/>
      <c r="L2231" s="109"/>
      <c r="M2231" s="22">
        <v>4</v>
      </c>
      <c r="N2231" s="22"/>
      <c r="O2231" s="23">
        <v>1</v>
      </c>
      <c r="P2231" s="23">
        <v>1</v>
      </c>
      <c r="Q2231" s="19">
        <f t="shared" si="531"/>
        <v>-4</v>
      </c>
      <c r="R2231" s="19">
        <f t="shared" si="532"/>
        <v>-4</v>
      </c>
      <c r="S2231" s="5">
        <f t="shared" si="535"/>
        <v>0</v>
      </c>
      <c r="T2231" s="5">
        <f t="shared" si="536"/>
        <v>0</v>
      </c>
      <c r="U2231" s="5">
        <f t="shared" si="534"/>
        <v>0</v>
      </c>
      <c r="V2231" s="24">
        <v>0</v>
      </c>
      <c r="W2231" s="12">
        <f t="shared" si="538"/>
        <v>-508.56</v>
      </c>
      <c r="X2231" s="12">
        <f t="shared" si="539"/>
        <v>-661.96</v>
      </c>
      <c r="Y2231" s="12">
        <f t="shared" si="537"/>
        <v>-1170.52</v>
      </c>
      <c r="Z2231" s="52"/>
      <c r="AA2231" s="25">
        <f t="shared" si="533"/>
        <v>0</v>
      </c>
      <c r="AB2231" s="25"/>
      <c r="AC2231" s="25"/>
      <c r="AD2231" s="25"/>
      <c r="AE2231" s="24"/>
      <c r="AF2231" s="24"/>
      <c r="AG2231" s="109"/>
      <c r="AH2231" s="22" t="s">
        <v>93</v>
      </c>
      <c r="AI2231" s="26"/>
      <c r="AJ2231" s="22" t="s">
        <v>2999</v>
      </c>
    </row>
    <row r="2232" spans="1:36" x14ac:dyDescent="0.2">
      <c r="A2232" s="5">
        <v>2242</v>
      </c>
      <c r="B2232" s="59"/>
      <c r="C2232" s="17">
        <v>711104399045</v>
      </c>
      <c r="D2232" s="115" t="s">
        <v>6535</v>
      </c>
      <c r="E2232" s="52" t="s">
        <v>6536</v>
      </c>
      <c r="F2232" s="52" t="s">
        <v>3775</v>
      </c>
      <c r="G2232" s="58" t="s">
        <v>6537</v>
      </c>
      <c r="H2232" s="58"/>
      <c r="I2232" s="50"/>
      <c r="J2232" s="50"/>
      <c r="K2232" s="51"/>
      <c r="L2232" s="109"/>
      <c r="M2232" s="22">
        <v>145</v>
      </c>
      <c r="N2232" s="22"/>
      <c r="O2232" s="23">
        <v>1</v>
      </c>
      <c r="P2232" s="23">
        <v>0</v>
      </c>
      <c r="Q2232" s="19">
        <f t="shared" si="531"/>
        <v>-145</v>
      </c>
      <c r="R2232" s="19">
        <f t="shared" si="532"/>
        <v>0</v>
      </c>
      <c r="S2232" s="5">
        <f t="shared" si="535"/>
        <v>0</v>
      </c>
      <c r="T2232" s="5">
        <f t="shared" si="536"/>
        <v>0</v>
      </c>
      <c r="U2232" s="5">
        <f t="shared" si="534"/>
        <v>0</v>
      </c>
      <c r="V2232" s="24">
        <v>0</v>
      </c>
      <c r="W2232" s="12">
        <f t="shared" si="538"/>
        <v>-18435.3</v>
      </c>
      <c r="X2232" s="12">
        <f t="shared" si="539"/>
        <v>0</v>
      </c>
      <c r="Y2232" s="12">
        <f t="shared" si="537"/>
        <v>-18435.3</v>
      </c>
      <c r="Z2232" s="52"/>
      <c r="AA2232" s="25">
        <f t="shared" si="533"/>
        <v>-145</v>
      </c>
      <c r="AB2232" s="25"/>
      <c r="AC2232" s="25"/>
      <c r="AD2232" s="25"/>
      <c r="AE2232" s="24">
        <v>1</v>
      </c>
      <c r="AF2232" s="24"/>
      <c r="AG2232" s="109"/>
      <c r="AH2232" s="22" t="s">
        <v>93</v>
      </c>
      <c r="AI2232" s="26"/>
      <c r="AJ2232" s="22" t="s">
        <v>2999</v>
      </c>
    </row>
    <row r="2233" spans="1:36" x14ac:dyDescent="0.2">
      <c r="A2233" s="5">
        <v>2243</v>
      </c>
      <c r="B2233" s="59"/>
      <c r="C2233" s="17"/>
      <c r="D2233" s="115" t="s">
        <v>4009</v>
      </c>
      <c r="E2233" s="52" t="s">
        <v>4010</v>
      </c>
      <c r="F2233" s="52"/>
      <c r="G2233" s="58"/>
      <c r="H2233" s="58"/>
      <c r="I2233" s="19">
        <v>0</v>
      </c>
      <c r="J2233" s="50"/>
      <c r="K2233" s="51"/>
      <c r="L2233" s="109"/>
      <c r="M2233" s="22">
        <v>0</v>
      </c>
      <c r="N2233" s="22"/>
      <c r="O2233" s="23">
        <v>1</v>
      </c>
      <c r="P2233" s="23">
        <v>1</v>
      </c>
      <c r="Q2233" s="19">
        <f t="shared" si="531"/>
        <v>0</v>
      </c>
      <c r="R2233" s="19">
        <f t="shared" si="532"/>
        <v>0</v>
      </c>
      <c r="S2233" s="5">
        <f t="shared" si="535"/>
        <v>0</v>
      </c>
      <c r="T2233" s="5">
        <f t="shared" si="536"/>
        <v>0</v>
      </c>
      <c r="U2233" s="5">
        <f t="shared" si="534"/>
        <v>0</v>
      </c>
      <c r="V2233" s="24">
        <v>0</v>
      </c>
      <c r="W2233" s="12">
        <f t="shared" si="538"/>
        <v>0</v>
      </c>
      <c r="X2233" s="12">
        <f t="shared" si="539"/>
        <v>0</v>
      </c>
      <c r="Y2233" s="12">
        <f t="shared" si="537"/>
        <v>0</v>
      </c>
      <c r="Z2233" s="52"/>
      <c r="AA2233" s="25">
        <f t="shared" si="533"/>
        <v>0</v>
      </c>
      <c r="AB2233" s="25"/>
      <c r="AC2233" s="25"/>
      <c r="AD2233" s="25"/>
      <c r="AE2233" s="24"/>
      <c r="AF2233" s="24"/>
      <c r="AG2233" s="109"/>
      <c r="AH2233" s="22" t="s">
        <v>93</v>
      </c>
      <c r="AI2233" s="26"/>
      <c r="AJ2233" s="22" t="s">
        <v>2999</v>
      </c>
    </row>
    <row r="2234" spans="1:36" x14ac:dyDescent="0.2">
      <c r="A2234" s="5">
        <v>2244</v>
      </c>
      <c r="B2234" s="59">
        <v>331010535055</v>
      </c>
      <c r="C2234" s="17">
        <v>561010401881</v>
      </c>
      <c r="D2234" s="52" t="s">
        <v>4011</v>
      </c>
      <c r="E2234" s="52" t="s">
        <v>529</v>
      </c>
      <c r="F2234" s="52" t="s">
        <v>529</v>
      </c>
      <c r="G2234" s="58" t="s">
        <v>49</v>
      </c>
      <c r="H2234" s="58"/>
      <c r="I2234" s="50" t="s">
        <v>4012</v>
      </c>
      <c r="J2234" s="50" t="s">
        <v>4013</v>
      </c>
      <c r="K2234" s="51"/>
      <c r="L2234" s="109"/>
      <c r="M2234" s="22">
        <v>268</v>
      </c>
      <c r="N2234" s="22"/>
      <c r="O2234" s="23">
        <v>1</v>
      </c>
      <c r="P2234" s="23">
        <v>0</v>
      </c>
      <c r="Q2234" s="19">
        <f t="shared" si="531"/>
        <v>-268</v>
      </c>
      <c r="R2234" s="19">
        <f t="shared" si="532"/>
        <v>0</v>
      </c>
      <c r="S2234" s="5">
        <f t="shared" si="535"/>
        <v>0</v>
      </c>
      <c r="T2234" s="5">
        <f t="shared" si="536"/>
        <v>0</v>
      </c>
      <c r="U2234" s="5">
        <f t="shared" si="534"/>
        <v>0</v>
      </c>
      <c r="V2234" s="24">
        <v>0</v>
      </c>
      <c r="W2234" s="12">
        <f t="shared" si="538"/>
        <v>-34073.519999999997</v>
      </c>
      <c r="X2234" s="12">
        <f t="shared" si="539"/>
        <v>0</v>
      </c>
      <c r="Y2234" s="12">
        <f t="shared" si="537"/>
        <v>-34073.519999999997</v>
      </c>
      <c r="Z2234" s="52"/>
      <c r="AA2234" s="25">
        <f t="shared" si="533"/>
        <v>-268</v>
      </c>
      <c r="AB2234" s="25"/>
      <c r="AC2234" s="25"/>
      <c r="AD2234" s="25"/>
      <c r="AE2234" s="24">
        <v>1</v>
      </c>
      <c r="AF2234" s="24"/>
      <c r="AG2234" s="109"/>
      <c r="AH2234" s="22" t="s">
        <v>93</v>
      </c>
      <c r="AI2234" s="26"/>
      <c r="AJ2234" s="22" t="s">
        <v>2999</v>
      </c>
    </row>
    <row r="2235" spans="1:36" x14ac:dyDescent="0.2">
      <c r="A2235" s="5">
        <v>2245</v>
      </c>
      <c r="B2235" s="59">
        <v>331010535055</v>
      </c>
      <c r="C2235" s="17">
        <v>561010401881</v>
      </c>
      <c r="D2235" s="52" t="s">
        <v>4011</v>
      </c>
      <c r="E2235" s="52" t="s">
        <v>529</v>
      </c>
      <c r="F2235" s="52"/>
      <c r="G2235" s="58"/>
      <c r="H2235" s="58"/>
      <c r="I2235" s="19">
        <v>0</v>
      </c>
      <c r="J2235" s="50"/>
      <c r="K2235" s="51"/>
      <c r="L2235" s="109"/>
      <c r="M2235" s="22">
        <v>94</v>
      </c>
      <c r="N2235" s="22"/>
      <c r="O2235" s="23">
        <v>1</v>
      </c>
      <c r="P2235" s="23">
        <v>1</v>
      </c>
      <c r="Q2235" s="19">
        <f t="shared" si="531"/>
        <v>-94</v>
      </c>
      <c r="R2235" s="19">
        <f t="shared" si="532"/>
        <v>-94</v>
      </c>
      <c r="S2235" s="5">
        <f t="shared" si="535"/>
        <v>0</v>
      </c>
      <c r="T2235" s="5">
        <f t="shared" si="536"/>
        <v>0</v>
      </c>
      <c r="U2235" s="5">
        <f t="shared" si="534"/>
        <v>0</v>
      </c>
      <c r="V2235" s="24">
        <v>0</v>
      </c>
      <c r="W2235" s="12">
        <f t="shared" si="538"/>
        <v>-11951.16</v>
      </c>
      <c r="X2235" s="12">
        <f t="shared" si="539"/>
        <v>-15556.060000000001</v>
      </c>
      <c r="Y2235" s="12">
        <f t="shared" si="537"/>
        <v>-27507.22</v>
      </c>
      <c r="Z2235" s="52"/>
      <c r="AA2235" s="25">
        <f t="shared" si="533"/>
        <v>0</v>
      </c>
      <c r="AB2235" s="25"/>
      <c r="AC2235" s="25"/>
      <c r="AD2235" s="25"/>
      <c r="AE2235" s="24"/>
      <c r="AF2235" s="24"/>
      <c r="AG2235" s="109"/>
      <c r="AH2235" s="22" t="s">
        <v>93</v>
      </c>
      <c r="AI2235" s="26"/>
      <c r="AJ2235" s="22" t="s">
        <v>2999</v>
      </c>
    </row>
    <row r="2236" spans="1:36" x14ac:dyDescent="0.2">
      <c r="A2236" s="5">
        <v>2246</v>
      </c>
      <c r="B2236" s="59">
        <v>331010527659</v>
      </c>
      <c r="C2236" s="17">
        <v>700115300666</v>
      </c>
      <c r="D2236" s="115" t="s">
        <v>4014</v>
      </c>
      <c r="E2236" s="52" t="s">
        <v>4015</v>
      </c>
      <c r="F2236" s="52" t="s">
        <v>4016</v>
      </c>
      <c r="G2236" s="58">
        <v>98</v>
      </c>
      <c r="H2236" s="58"/>
      <c r="I2236" s="50">
        <v>15863254</v>
      </c>
      <c r="J2236" s="50">
        <v>122771</v>
      </c>
      <c r="K2236" s="51"/>
      <c r="L2236" s="109"/>
      <c r="M2236" s="22">
        <v>2690</v>
      </c>
      <c r="N2236" s="22"/>
      <c r="O2236" s="23">
        <v>1</v>
      </c>
      <c r="P2236" s="23">
        <v>1</v>
      </c>
      <c r="Q2236" s="19">
        <f t="shared" ref="Q2236:Q2294" si="540">(N2236-M2236)*O2236</f>
        <v>-2690</v>
      </c>
      <c r="R2236" s="19">
        <f t="shared" ref="R2236:R2294" si="541">(N2236-M2236)*P2236</f>
        <v>-2690</v>
      </c>
      <c r="S2236" s="5">
        <f t="shared" si="535"/>
        <v>0</v>
      </c>
      <c r="T2236" s="5">
        <f t="shared" si="536"/>
        <v>0</v>
      </c>
      <c r="U2236" s="5">
        <f t="shared" si="534"/>
        <v>0</v>
      </c>
      <c r="V2236" s="24">
        <v>0</v>
      </c>
      <c r="W2236" s="12">
        <f t="shared" si="538"/>
        <v>-342006.6</v>
      </c>
      <c r="X2236" s="12">
        <f t="shared" si="539"/>
        <v>-445168.10000000003</v>
      </c>
      <c r="Y2236" s="12">
        <f t="shared" si="537"/>
        <v>-787174.7</v>
      </c>
      <c r="Z2236" s="52"/>
      <c r="AA2236" s="25">
        <f t="shared" ref="AA2236:AA2295" si="542">Q2236-R2236</f>
        <v>0</v>
      </c>
      <c r="AB2236" s="25"/>
      <c r="AC2236" s="25"/>
      <c r="AD2236" s="25"/>
      <c r="AE2236" s="24">
        <v>1</v>
      </c>
      <c r="AF2236" s="24"/>
      <c r="AG2236" s="109"/>
      <c r="AH2236" s="22" t="s">
        <v>93</v>
      </c>
      <c r="AI2236" s="26"/>
      <c r="AJ2236" s="22" t="s">
        <v>2999</v>
      </c>
    </row>
    <row r="2237" spans="1:36" x14ac:dyDescent="0.2">
      <c r="A2237" s="5">
        <v>2248</v>
      </c>
      <c r="B2237" s="59">
        <v>331000046901</v>
      </c>
      <c r="C2237" s="17"/>
      <c r="D2237" s="115" t="s">
        <v>4017</v>
      </c>
      <c r="E2237" s="52" t="s">
        <v>4018</v>
      </c>
      <c r="F2237" s="52"/>
      <c r="G2237" s="58"/>
      <c r="H2237" s="58"/>
      <c r="I2237" s="50" t="s">
        <v>4019</v>
      </c>
      <c r="J2237" s="50" t="s">
        <v>1632</v>
      </c>
      <c r="K2237" s="51"/>
      <c r="L2237" s="109"/>
      <c r="M2237" s="22">
        <v>365</v>
      </c>
      <c r="N2237" s="22"/>
      <c r="O2237" s="23">
        <v>1</v>
      </c>
      <c r="P2237" s="23">
        <v>1</v>
      </c>
      <c r="Q2237" s="19">
        <f t="shared" si="540"/>
        <v>-365</v>
      </c>
      <c r="R2237" s="19">
        <f t="shared" si="541"/>
        <v>-365</v>
      </c>
      <c r="S2237" s="5">
        <f t="shared" si="535"/>
        <v>0</v>
      </c>
      <c r="T2237" s="5">
        <f t="shared" si="536"/>
        <v>0</v>
      </c>
      <c r="U2237" s="5">
        <f t="shared" si="534"/>
        <v>0</v>
      </c>
      <c r="V2237" s="24">
        <v>0</v>
      </c>
      <c r="W2237" s="12">
        <f t="shared" si="538"/>
        <v>-46406.1</v>
      </c>
      <c r="X2237" s="12">
        <f t="shared" si="539"/>
        <v>-60403.850000000006</v>
      </c>
      <c r="Y2237" s="12">
        <f t="shared" si="537"/>
        <v>-106809.95000000001</v>
      </c>
      <c r="Z2237" s="52"/>
      <c r="AA2237" s="25">
        <f t="shared" si="542"/>
        <v>0</v>
      </c>
      <c r="AB2237" s="25"/>
      <c r="AC2237" s="25"/>
      <c r="AD2237" s="25"/>
      <c r="AE2237" s="24"/>
      <c r="AF2237" s="24"/>
      <c r="AG2237" s="109"/>
      <c r="AH2237" s="22" t="s">
        <v>93</v>
      </c>
      <c r="AI2237" s="26"/>
      <c r="AJ2237" s="22" t="s">
        <v>2999</v>
      </c>
    </row>
    <row r="2238" spans="1:36" x14ac:dyDescent="0.2">
      <c r="A2238" s="5">
        <v>2249</v>
      </c>
      <c r="B2238" s="59">
        <v>331010285855</v>
      </c>
      <c r="C2238" s="17">
        <v>390425300802</v>
      </c>
      <c r="D2238" s="151" t="s">
        <v>4020</v>
      </c>
      <c r="E2238" s="52" t="s">
        <v>3994</v>
      </c>
      <c r="F2238" s="52" t="s">
        <v>3994</v>
      </c>
      <c r="G2238" s="58" t="s">
        <v>49</v>
      </c>
      <c r="H2238" s="58"/>
      <c r="I2238" s="50" t="s">
        <v>4021</v>
      </c>
      <c r="J2238" s="50">
        <v>52083</v>
      </c>
      <c r="K2238" s="51"/>
      <c r="L2238" s="109"/>
      <c r="M2238" s="22">
        <v>31</v>
      </c>
      <c r="N2238" s="22"/>
      <c r="O2238" s="23">
        <v>1</v>
      </c>
      <c r="P2238" s="23">
        <v>0</v>
      </c>
      <c r="Q2238" s="19">
        <f t="shared" si="540"/>
        <v>-31</v>
      </c>
      <c r="R2238" s="19">
        <f t="shared" si="541"/>
        <v>0</v>
      </c>
      <c r="S2238" s="5">
        <f t="shared" si="535"/>
        <v>0</v>
      </c>
      <c r="T2238" s="5">
        <f t="shared" si="536"/>
        <v>0</v>
      </c>
      <c r="U2238" s="5">
        <f t="shared" si="534"/>
        <v>0</v>
      </c>
      <c r="V2238" s="24">
        <v>0</v>
      </c>
      <c r="W2238" s="12">
        <f t="shared" si="538"/>
        <v>-3941.34</v>
      </c>
      <c r="X2238" s="12">
        <f t="shared" si="539"/>
        <v>0</v>
      </c>
      <c r="Y2238" s="12">
        <f t="shared" si="537"/>
        <v>-3941.34</v>
      </c>
      <c r="Z2238" s="52"/>
      <c r="AA2238" s="25">
        <f t="shared" si="542"/>
        <v>-31</v>
      </c>
      <c r="AB2238" s="25"/>
      <c r="AC2238" s="25"/>
      <c r="AD2238" s="25"/>
      <c r="AE2238" s="24">
        <v>1</v>
      </c>
      <c r="AF2238" s="24"/>
      <c r="AG2238" s="109"/>
      <c r="AH2238" s="22" t="s">
        <v>93</v>
      </c>
      <c r="AI2238" s="26"/>
      <c r="AJ2238" s="22" t="s">
        <v>2999</v>
      </c>
    </row>
    <row r="2239" spans="1:36" x14ac:dyDescent="0.2">
      <c r="A2239" s="5">
        <v>2250</v>
      </c>
      <c r="B2239" s="59">
        <v>331000034743</v>
      </c>
      <c r="C2239" s="17">
        <v>940540001427</v>
      </c>
      <c r="D2239" s="115" t="s">
        <v>4022</v>
      </c>
      <c r="E2239" s="52" t="s">
        <v>4023</v>
      </c>
      <c r="F2239" s="52" t="s">
        <v>3852</v>
      </c>
      <c r="G2239" s="58">
        <v>74</v>
      </c>
      <c r="H2239" s="58"/>
      <c r="I2239" s="50">
        <v>7012558</v>
      </c>
      <c r="J2239" s="50">
        <v>3163070</v>
      </c>
      <c r="K2239" s="51"/>
      <c r="L2239" s="109"/>
      <c r="M2239" s="22">
        <v>2696</v>
      </c>
      <c r="N2239" s="22"/>
      <c r="O2239" s="23">
        <v>1</v>
      </c>
      <c r="P2239" s="23">
        <v>0</v>
      </c>
      <c r="Q2239" s="19">
        <f t="shared" si="540"/>
        <v>-2696</v>
      </c>
      <c r="R2239" s="19">
        <f t="shared" si="541"/>
        <v>0</v>
      </c>
      <c r="S2239" s="5">
        <f t="shared" si="535"/>
        <v>0</v>
      </c>
      <c r="T2239" s="5">
        <f t="shared" si="536"/>
        <v>0</v>
      </c>
      <c r="U2239" s="5">
        <f t="shared" si="534"/>
        <v>0</v>
      </c>
      <c r="V2239" s="24">
        <v>0</v>
      </c>
      <c r="W2239" s="12">
        <f t="shared" si="538"/>
        <v>-342769.44</v>
      </c>
      <c r="X2239" s="12">
        <f t="shared" si="539"/>
        <v>0</v>
      </c>
      <c r="Y2239" s="12">
        <f t="shared" si="537"/>
        <v>-342769.44</v>
      </c>
      <c r="Z2239" s="52"/>
      <c r="AA2239" s="25">
        <f t="shared" si="542"/>
        <v>-2696</v>
      </c>
      <c r="AB2239" s="25"/>
      <c r="AC2239" s="25"/>
      <c r="AD2239" s="25"/>
      <c r="AE2239" s="24">
        <v>1</v>
      </c>
      <c r="AF2239" s="24"/>
      <c r="AG2239" s="109"/>
      <c r="AH2239" s="22" t="s">
        <v>93</v>
      </c>
      <c r="AI2239" s="26"/>
      <c r="AJ2239" s="22" t="s">
        <v>2999</v>
      </c>
    </row>
    <row r="2240" spans="1:36" x14ac:dyDescent="0.2">
      <c r="A2240" s="5">
        <v>2251</v>
      </c>
      <c r="B2240" s="59">
        <v>331012452753</v>
      </c>
      <c r="C2240" s="17">
        <v>710219301512</v>
      </c>
      <c r="D2240" s="115" t="s">
        <v>4024</v>
      </c>
      <c r="E2240" s="52" t="s">
        <v>4025</v>
      </c>
      <c r="F2240" s="52"/>
      <c r="G2240" s="58"/>
      <c r="H2240" s="58"/>
      <c r="I2240" s="50" t="s">
        <v>4026</v>
      </c>
      <c r="J2240" s="50">
        <v>723</v>
      </c>
      <c r="K2240" s="51"/>
      <c r="L2240" s="109"/>
      <c r="M2240" s="22">
        <v>1184</v>
      </c>
      <c r="N2240" s="22"/>
      <c r="O2240" s="23">
        <v>1</v>
      </c>
      <c r="P2240" s="23">
        <v>1</v>
      </c>
      <c r="Q2240" s="19">
        <f t="shared" si="540"/>
        <v>-1184</v>
      </c>
      <c r="R2240" s="19">
        <f t="shared" si="541"/>
        <v>-1184</v>
      </c>
      <c r="S2240" s="5">
        <f t="shared" si="535"/>
        <v>0</v>
      </c>
      <c r="T2240" s="5">
        <f t="shared" si="536"/>
        <v>0</v>
      </c>
      <c r="U2240" s="5">
        <f t="shared" si="534"/>
        <v>0</v>
      </c>
      <c r="V2240" s="24">
        <v>0</v>
      </c>
      <c r="W2240" s="12">
        <f t="shared" si="538"/>
        <v>-150533.76000000001</v>
      </c>
      <c r="X2240" s="12">
        <f t="shared" si="539"/>
        <v>-195940.16</v>
      </c>
      <c r="Y2240" s="12">
        <f t="shared" si="537"/>
        <v>-346473.92000000004</v>
      </c>
      <c r="Z2240" s="52"/>
      <c r="AA2240" s="25">
        <f t="shared" si="542"/>
        <v>0</v>
      </c>
      <c r="AB2240" s="25"/>
      <c r="AC2240" s="25"/>
      <c r="AD2240" s="25"/>
      <c r="AE2240" s="24"/>
      <c r="AF2240" s="24"/>
      <c r="AG2240" s="109"/>
      <c r="AH2240" s="22" t="s">
        <v>93</v>
      </c>
      <c r="AI2240" s="26"/>
      <c r="AJ2240" s="22" t="s">
        <v>2999</v>
      </c>
    </row>
    <row r="2241" spans="1:36" x14ac:dyDescent="0.2">
      <c r="A2241" s="5">
        <v>2252</v>
      </c>
      <c r="B2241" s="59">
        <v>331012100927</v>
      </c>
      <c r="C2241" s="17">
        <v>631105301459</v>
      </c>
      <c r="D2241" s="115" t="s">
        <v>4027</v>
      </c>
      <c r="E2241" s="52" t="s">
        <v>4028</v>
      </c>
      <c r="F2241" s="52" t="s">
        <v>3852</v>
      </c>
      <c r="G2241" s="58">
        <v>27</v>
      </c>
      <c r="H2241" s="58"/>
      <c r="I2241" s="50">
        <v>158677.1</v>
      </c>
      <c r="J2241" s="109">
        <v>87774</v>
      </c>
      <c r="K2241" s="51"/>
      <c r="L2241" s="109"/>
      <c r="M2241" s="22">
        <v>1186</v>
      </c>
      <c r="N2241" s="22"/>
      <c r="O2241" s="23">
        <v>1</v>
      </c>
      <c r="P2241" s="23">
        <v>0</v>
      </c>
      <c r="Q2241" s="19">
        <f t="shared" si="540"/>
        <v>-1186</v>
      </c>
      <c r="R2241" s="19">
        <f t="shared" si="541"/>
        <v>0</v>
      </c>
      <c r="S2241" s="5">
        <f t="shared" si="535"/>
        <v>0</v>
      </c>
      <c r="T2241" s="5">
        <f t="shared" si="536"/>
        <v>0</v>
      </c>
      <c r="U2241" s="5">
        <f t="shared" si="534"/>
        <v>0</v>
      </c>
      <c r="V2241" s="24">
        <v>0</v>
      </c>
      <c r="W2241" s="12">
        <f t="shared" si="538"/>
        <v>-150788.04</v>
      </c>
      <c r="X2241" s="12">
        <f t="shared" si="539"/>
        <v>0</v>
      </c>
      <c r="Y2241" s="12">
        <f t="shared" si="537"/>
        <v>-150788.04</v>
      </c>
      <c r="Z2241" s="52"/>
      <c r="AA2241" s="25">
        <f t="shared" si="542"/>
        <v>-1186</v>
      </c>
      <c r="AB2241" s="25"/>
      <c r="AC2241" s="25"/>
      <c r="AD2241" s="25"/>
      <c r="AE2241" s="24">
        <v>1</v>
      </c>
      <c r="AF2241" s="24"/>
      <c r="AG2241" s="109"/>
      <c r="AH2241" s="22" t="s">
        <v>93</v>
      </c>
      <c r="AI2241" s="26"/>
      <c r="AJ2241" s="22" t="s">
        <v>2999</v>
      </c>
    </row>
    <row r="2242" spans="1:36" x14ac:dyDescent="0.2">
      <c r="A2242" s="5">
        <v>2253</v>
      </c>
      <c r="B2242" s="59">
        <v>330100233122</v>
      </c>
      <c r="C2242" s="17">
        <v>70341004675</v>
      </c>
      <c r="D2242" s="115" t="s">
        <v>4029</v>
      </c>
      <c r="E2242" s="52" t="s">
        <v>3993</v>
      </c>
      <c r="F2242" s="52" t="s">
        <v>3994</v>
      </c>
      <c r="G2242" s="58" t="s">
        <v>49</v>
      </c>
      <c r="H2242" s="58"/>
      <c r="I2242" s="50">
        <v>858006</v>
      </c>
      <c r="J2242" s="50" t="s">
        <v>4030</v>
      </c>
      <c r="K2242" s="51"/>
      <c r="L2242" s="109"/>
      <c r="M2242" s="22">
        <v>2451</v>
      </c>
      <c r="N2242" s="22"/>
      <c r="O2242" s="23">
        <v>1</v>
      </c>
      <c r="P2242" s="23">
        <v>1</v>
      </c>
      <c r="Q2242" s="19">
        <f t="shared" si="540"/>
        <v>-2451</v>
      </c>
      <c r="R2242" s="19">
        <f t="shared" si="541"/>
        <v>-2451</v>
      </c>
      <c r="S2242" s="5">
        <f t="shared" si="535"/>
        <v>0</v>
      </c>
      <c r="T2242" s="5">
        <f t="shared" si="536"/>
        <v>0</v>
      </c>
      <c r="U2242" s="5">
        <f t="shared" si="534"/>
        <v>0</v>
      </c>
      <c r="V2242" s="24">
        <v>0</v>
      </c>
      <c r="W2242" s="12">
        <f t="shared" si="538"/>
        <v>-311620.14</v>
      </c>
      <c r="X2242" s="12">
        <f t="shared" si="539"/>
        <v>-405615.99000000005</v>
      </c>
      <c r="Y2242" s="12">
        <f t="shared" si="537"/>
        <v>-717236.13000000012</v>
      </c>
      <c r="Z2242" s="52"/>
      <c r="AA2242" s="25">
        <f t="shared" si="542"/>
        <v>0</v>
      </c>
      <c r="AB2242" s="25"/>
      <c r="AC2242" s="25"/>
      <c r="AD2242" s="25"/>
      <c r="AE2242" s="24">
        <v>1</v>
      </c>
      <c r="AF2242" s="24"/>
      <c r="AG2242" s="109"/>
      <c r="AH2242" s="22" t="s">
        <v>93</v>
      </c>
      <c r="AI2242" s="26"/>
      <c r="AJ2242" s="22" t="s">
        <v>2999</v>
      </c>
    </row>
    <row r="2243" spans="1:36" x14ac:dyDescent="0.2">
      <c r="A2243" s="5">
        <v>2254</v>
      </c>
      <c r="B2243" s="59">
        <v>331000008601</v>
      </c>
      <c r="C2243" s="17">
        <v>991141006530</v>
      </c>
      <c r="D2243" s="115" t="s">
        <v>4031</v>
      </c>
      <c r="E2243" s="52" t="s">
        <v>4032</v>
      </c>
      <c r="F2243" s="52" t="s">
        <v>3852</v>
      </c>
      <c r="G2243" s="58">
        <v>26</v>
      </c>
      <c r="H2243" s="58"/>
      <c r="I2243" s="50">
        <v>10062586</v>
      </c>
      <c r="J2243" s="50">
        <v>57906217</v>
      </c>
      <c r="K2243" s="51"/>
      <c r="L2243" s="109"/>
      <c r="M2243" s="22">
        <v>683</v>
      </c>
      <c r="N2243" s="22"/>
      <c r="O2243" s="23">
        <v>1</v>
      </c>
      <c r="P2243" s="23">
        <v>1</v>
      </c>
      <c r="Q2243" s="19">
        <f t="shared" si="540"/>
        <v>-683</v>
      </c>
      <c r="R2243" s="19">
        <f t="shared" si="541"/>
        <v>-683</v>
      </c>
      <c r="S2243" s="5">
        <f t="shared" si="535"/>
        <v>0</v>
      </c>
      <c r="T2243" s="5">
        <f t="shared" si="536"/>
        <v>0</v>
      </c>
      <c r="U2243" s="5">
        <f t="shared" si="534"/>
        <v>0</v>
      </c>
      <c r="V2243" s="24">
        <v>0</v>
      </c>
      <c r="W2243" s="12">
        <f t="shared" si="538"/>
        <v>-86836.62</v>
      </c>
      <c r="X2243" s="12">
        <f t="shared" si="539"/>
        <v>-113029.67000000001</v>
      </c>
      <c r="Y2243" s="12">
        <f t="shared" si="537"/>
        <v>-199866.29</v>
      </c>
      <c r="Z2243" s="52"/>
      <c r="AA2243" s="25">
        <f t="shared" si="542"/>
        <v>0</v>
      </c>
      <c r="AB2243" s="25"/>
      <c r="AC2243" s="25"/>
      <c r="AD2243" s="25"/>
      <c r="AE2243" s="24">
        <v>1</v>
      </c>
      <c r="AF2243" s="24"/>
      <c r="AG2243" s="109"/>
      <c r="AH2243" s="22" t="s">
        <v>93</v>
      </c>
      <c r="AI2243" s="26"/>
      <c r="AJ2243" s="22" t="s">
        <v>2999</v>
      </c>
    </row>
    <row r="2244" spans="1:36" x14ac:dyDescent="0.2">
      <c r="A2244" s="5">
        <v>2255</v>
      </c>
      <c r="B2244" s="59">
        <v>620220063411</v>
      </c>
      <c r="C2244" s="17">
        <v>780806402719</v>
      </c>
      <c r="D2244" s="115" t="s">
        <v>4033</v>
      </c>
      <c r="E2244" s="52" t="s">
        <v>4034</v>
      </c>
      <c r="F2244" s="52" t="s">
        <v>4035</v>
      </c>
      <c r="G2244" s="58">
        <v>46</v>
      </c>
      <c r="H2244" s="58"/>
      <c r="I2244" s="109" t="s">
        <v>4036</v>
      </c>
      <c r="J2244" s="50">
        <v>770147</v>
      </c>
      <c r="K2244" s="51"/>
      <c r="L2244" s="109"/>
      <c r="M2244" s="22">
        <v>3593</v>
      </c>
      <c r="N2244" s="22"/>
      <c r="O2244" s="23">
        <v>1</v>
      </c>
      <c r="P2244" s="23">
        <v>0</v>
      </c>
      <c r="Q2244" s="19">
        <f t="shared" si="540"/>
        <v>-3593</v>
      </c>
      <c r="R2244" s="19">
        <f t="shared" si="541"/>
        <v>0</v>
      </c>
      <c r="S2244" s="5">
        <f t="shared" si="535"/>
        <v>0</v>
      </c>
      <c r="T2244" s="5">
        <f t="shared" si="536"/>
        <v>0</v>
      </c>
      <c r="U2244" s="5">
        <f t="shared" si="534"/>
        <v>0</v>
      </c>
      <c r="V2244" s="24">
        <v>0</v>
      </c>
      <c r="W2244" s="12">
        <f t="shared" si="538"/>
        <v>-456814.02</v>
      </c>
      <c r="X2244" s="12">
        <f t="shared" si="539"/>
        <v>0</v>
      </c>
      <c r="Y2244" s="12">
        <f t="shared" si="537"/>
        <v>-456814.02</v>
      </c>
      <c r="Z2244" s="52"/>
      <c r="AA2244" s="25">
        <f t="shared" si="542"/>
        <v>-3593</v>
      </c>
      <c r="AB2244" s="25"/>
      <c r="AC2244" s="25"/>
      <c r="AD2244" s="25"/>
      <c r="AE2244" s="24">
        <v>1</v>
      </c>
      <c r="AF2244" s="24"/>
      <c r="AG2244" s="109"/>
      <c r="AH2244" s="22" t="s">
        <v>93</v>
      </c>
      <c r="AI2244" s="26"/>
      <c r="AJ2244" s="22" t="s">
        <v>2999</v>
      </c>
    </row>
    <row r="2245" spans="1:36" x14ac:dyDescent="0.2">
      <c r="A2245" s="5">
        <v>2256</v>
      </c>
      <c r="B2245" s="59">
        <v>330100214577</v>
      </c>
      <c r="C2245" s="17"/>
      <c r="D2245" s="115" t="s">
        <v>4037</v>
      </c>
      <c r="E2245" s="52" t="s">
        <v>4038</v>
      </c>
      <c r="F2245" s="52"/>
      <c r="G2245" s="58"/>
      <c r="H2245" s="58"/>
      <c r="I2245" s="50" t="s">
        <v>4039</v>
      </c>
      <c r="J2245" s="50">
        <v>37892</v>
      </c>
      <c r="K2245" s="51"/>
      <c r="L2245" s="109"/>
      <c r="M2245" s="22">
        <v>3984</v>
      </c>
      <c r="N2245" s="22"/>
      <c r="O2245" s="23">
        <v>1</v>
      </c>
      <c r="P2245" s="23">
        <v>1</v>
      </c>
      <c r="Q2245" s="19">
        <f t="shared" si="540"/>
        <v>-3984</v>
      </c>
      <c r="R2245" s="19">
        <f t="shared" si="541"/>
        <v>-3984</v>
      </c>
      <c r="S2245" s="5">
        <f t="shared" si="535"/>
        <v>0</v>
      </c>
      <c r="T2245" s="5">
        <f t="shared" si="536"/>
        <v>0</v>
      </c>
      <c r="U2245" s="5">
        <f t="shared" si="534"/>
        <v>0</v>
      </c>
      <c r="V2245" s="24">
        <v>0</v>
      </c>
      <c r="W2245" s="12">
        <f t="shared" si="538"/>
        <v>-506525.76</v>
      </c>
      <c r="X2245" s="12">
        <f t="shared" si="539"/>
        <v>-659312.16</v>
      </c>
      <c r="Y2245" s="12">
        <f t="shared" si="537"/>
        <v>-1165837.92</v>
      </c>
      <c r="Z2245" s="52"/>
      <c r="AA2245" s="25">
        <f t="shared" si="542"/>
        <v>0</v>
      </c>
      <c r="AB2245" s="25"/>
      <c r="AC2245" s="25"/>
      <c r="AD2245" s="25"/>
      <c r="AE2245" s="24"/>
      <c r="AF2245" s="24"/>
      <c r="AG2245" s="109"/>
      <c r="AH2245" s="22" t="s">
        <v>93</v>
      </c>
      <c r="AI2245" s="26"/>
      <c r="AJ2245" s="22" t="s">
        <v>2999</v>
      </c>
    </row>
    <row r="2246" spans="1:36" x14ac:dyDescent="0.2">
      <c r="A2246" s="5">
        <v>2257</v>
      </c>
      <c r="B2246" s="59">
        <v>330125413105</v>
      </c>
      <c r="C2246" s="17">
        <v>30240006289</v>
      </c>
      <c r="D2246" s="96" t="s">
        <v>4040</v>
      </c>
      <c r="E2246" s="52" t="s">
        <v>4041</v>
      </c>
      <c r="F2246" s="52"/>
      <c r="G2246" s="58"/>
      <c r="H2246" s="58"/>
      <c r="I2246" s="50">
        <v>8358169</v>
      </c>
      <c r="J2246" s="50" t="s">
        <v>2499</v>
      </c>
      <c r="K2246" s="51"/>
      <c r="L2246" s="109"/>
      <c r="M2246" s="22">
        <v>3808</v>
      </c>
      <c r="N2246" s="22"/>
      <c r="O2246" s="23">
        <v>1</v>
      </c>
      <c r="P2246" s="23">
        <v>1</v>
      </c>
      <c r="Q2246" s="19">
        <f t="shared" si="540"/>
        <v>-3808</v>
      </c>
      <c r="R2246" s="19">
        <f t="shared" si="541"/>
        <v>-3808</v>
      </c>
      <c r="S2246" s="5">
        <f t="shared" si="535"/>
        <v>0</v>
      </c>
      <c r="T2246" s="5">
        <f t="shared" si="536"/>
        <v>0</v>
      </c>
      <c r="U2246" s="5">
        <f t="shared" si="534"/>
        <v>0</v>
      </c>
      <c r="V2246" s="24">
        <v>0</v>
      </c>
      <c r="W2246" s="12">
        <f t="shared" si="538"/>
        <v>-484149.12</v>
      </c>
      <c r="X2246" s="12">
        <f t="shared" si="539"/>
        <v>-630185.92000000004</v>
      </c>
      <c r="Y2246" s="12">
        <f t="shared" si="537"/>
        <v>-1114335.04</v>
      </c>
      <c r="Z2246" s="52"/>
      <c r="AA2246" s="25">
        <f t="shared" si="542"/>
        <v>0</v>
      </c>
      <c r="AB2246" s="25"/>
      <c r="AC2246" s="25"/>
      <c r="AD2246" s="25"/>
      <c r="AE2246" s="24"/>
      <c r="AF2246" s="24"/>
      <c r="AG2246" s="109"/>
      <c r="AH2246" s="22" t="s">
        <v>93</v>
      </c>
      <c r="AI2246" s="26"/>
      <c r="AJ2246" s="22" t="s">
        <v>2999</v>
      </c>
    </row>
    <row r="2247" spans="1:36" x14ac:dyDescent="0.2">
      <c r="A2247" s="5">
        <v>2258</v>
      </c>
      <c r="B2247" s="59">
        <v>331018013199</v>
      </c>
      <c r="C2247" s="82">
        <v>670819300596</v>
      </c>
      <c r="D2247" s="52" t="s">
        <v>4042</v>
      </c>
      <c r="E2247" s="52" t="s">
        <v>4043</v>
      </c>
      <c r="F2247" s="52"/>
      <c r="G2247" s="58"/>
      <c r="H2247" s="58"/>
      <c r="I2247" s="52">
        <v>77312707</v>
      </c>
      <c r="J2247" s="59">
        <v>829945</v>
      </c>
      <c r="K2247" s="51"/>
      <c r="L2247" s="52"/>
      <c r="M2247" s="22">
        <v>2255</v>
      </c>
      <c r="N2247" s="22"/>
      <c r="O2247" s="23">
        <v>1</v>
      </c>
      <c r="P2247" s="23">
        <v>1</v>
      </c>
      <c r="Q2247" s="19">
        <f t="shared" si="540"/>
        <v>-2255</v>
      </c>
      <c r="R2247" s="19">
        <f t="shared" si="541"/>
        <v>-2255</v>
      </c>
      <c r="S2247" s="5">
        <f t="shared" si="535"/>
        <v>0</v>
      </c>
      <c r="T2247" s="5">
        <f t="shared" si="536"/>
        <v>0</v>
      </c>
      <c r="U2247" s="5">
        <f t="shared" si="534"/>
        <v>0</v>
      </c>
      <c r="V2247" s="24">
        <v>0</v>
      </c>
      <c r="W2247" s="12">
        <f t="shared" si="538"/>
        <v>-286700.7</v>
      </c>
      <c r="X2247" s="12">
        <f t="shared" si="539"/>
        <v>-373179.95</v>
      </c>
      <c r="Y2247" s="12">
        <f t="shared" si="537"/>
        <v>-659880.65</v>
      </c>
      <c r="Z2247" s="58"/>
      <c r="AA2247" s="25">
        <f t="shared" si="542"/>
        <v>0</v>
      </c>
      <c r="AB2247" s="25"/>
      <c r="AC2247" s="25"/>
      <c r="AD2247" s="25"/>
      <c r="AE2247" s="24"/>
      <c r="AF2247" s="24"/>
      <c r="AG2247" s="52"/>
      <c r="AH2247" s="22" t="s">
        <v>93</v>
      </c>
      <c r="AI2247" s="26"/>
      <c r="AJ2247" s="22" t="s">
        <v>2999</v>
      </c>
    </row>
    <row r="2248" spans="1:36" x14ac:dyDescent="0.2">
      <c r="A2248" s="5">
        <v>2259</v>
      </c>
      <c r="B2248" s="59">
        <v>331000022959</v>
      </c>
      <c r="C2248" s="82">
        <v>111240015337</v>
      </c>
      <c r="D2248" s="52" t="s">
        <v>4044</v>
      </c>
      <c r="E2248" s="52" t="s">
        <v>4016</v>
      </c>
      <c r="F2248" s="52" t="s">
        <v>4016</v>
      </c>
      <c r="G2248" s="58">
        <v>96</v>
      </c>
      <c r="H2248" s="58"/>
      <c r="I2248" s="52">
        <v>12068035</v>
      </c>
      <c r="J2248" s="59">
        <v>122944</v>
      </c>
      <c r="K2248" s="51"/>
      <c r="L2248" s="52"/>
      <c r="M2248" s="22">
        <v>811</v>
      </c>
      <c r="N2248" s="22"/>
      <c r="O2248" s="23">
        <v>1</v>
      </c>
      <c r="P2248" s="23">
        <v>1</v>
      </c>
      <c r="Q2248" s="19">
        <f t="shared" si="540"/>
        <v>-811</v>
      </c>
      <c r="R2248" s="19">
        <f t="shared" si="541"/>
        <v>-811</v>
      </c>
      <c r="S2248" s="5">
        <f t="shared" si="535"/>
        <v>0</v>
      </c>
      <c r="T2248" s="5">
        <f t="shared" si="536"/>
        <v>0</v>
      </c>
      <c r="U2248" s="5">
        <f t="shared" si="534"/>
        <v>0</v>
      </c>
      <c r="V2248" s="24">
        <v>0</v>
      </c>
      <c r="W2248" s="12">
        <f t="shared" si="538"/>
        <v>-103110.54</v>
      </c>
      <c r="X2248" s="12">
        <f t="shared" si="539"/>
        <v>-134212.39000000001</v>
      </c>
      <c r="Y2248" s="12">
        <f t="shared" si="537"/>
        <v>-237322.93</v>
      </c>
      <c r="Z2248" s="52"/>
      <c r="AA2248" s="25">
        <f t="shared" si="542"/>
        <v>0</v>
      </c>
      <c r="AB2248" s="25"/>
      <c r="AC2248" s="25"/>
      <c r="AD2248" s="25"/>
      <c r="AE2248" s="24">
        <v>1</v>
      </c>
      <c r="AF2248" s="24"/>
      <c r="AG2248" s="52"/>
      <c r="AH2248" s="22" t="s">
        <v>292</v>
      </c>
      <c r="AI2248" s="26"/>
      <c r="AJ2248" s="22" t="s">
        <v>2999</v>
      </c>
    </row>
    <row r="2249" spans="1:36" x14ac:dyDescent="0.2">
      <c r="A2249" s="5">
        <v>2260</v>
      </c>
      <c r="B2249" s="59">
        <v>331000022959</v>
      </c>
      <c r="C2249" s="82">
        <v>111240015337</v>
      </c>
      <c r="D2249" s="52" t="s">
        <v>4044</v>
      </c>
      <c r="E2249" s="52" t="s">
        <v>4016</v>
      </c>
      <c r="F2249" s="52"/>
      <c r="G2249" s="58"/>
      <c r="H2249" s="58"/>
      <c r="I2249" s="19">
        <v>0</v>
      </c>
      <c r="J2249" s="59"/>
      <c r="K2249" s="51"/>
      <c r="L2249" s="52"/>
      <c r="M2249" s="22">
        <v>94</v>
      </c>
      <c r="N2249" s="22"/>
      <c r="O2249" s="23">
        <v>1</v>
      </c>
      <c r="P2249" s="23">
        <v>1</v>
      </c>
      <c r="Q2249" s="19">
        <f t="shared" si="540"/>
        <v>-94</v>
      </c>
      <c r="R2249" s="19">
        <f t="shared" si="541"/>
        <v>-94</v>
      </c>
      <c r="S2249" s="5">
        <f t="shared" si="535"/>
        <v>0</v>
      </c>
      <c r="T2249" s="5">
        <f t="shared" si="536"/>
        <v>0</v>
      </c>
      <c r="U2249" s="5">
        <f t="shared" si="534"/>
        <v>0</v>
      </c>
      <c r="V2249" s="24">
        <v>0</v>
      </c>
      <c r="W2249" s="12">
        <f t="shared" si="538"/>
        <v>-11951.16</v>
      </c>
      <c r="X2249" s="12">
        <f t="shared" si="539"/>
        <v>-15556.060000000001</v>
      </c>
      <c r="Y2249" s="12">
        <f t="shared" si="537"/>
        <v>-27507.22</v>
      </c>
      <c r="Z2249" s="52"/>
      <c r="AA2249" s="25">
        <f t="shared" si="542"/>
        <v>0</v>
      </c>
      <c r="AB2249" s="25"/>
      <c r="AC2249" s="25"/>
      <c r="AD2249" s="25"/>
      <c r="AE2249" s="24">
        <v>1</v>
      </c>
      <c r="AF2249" s="24"/>
      <c r="AG2249" s="52"/>
      <c r="AH2249" s="22" t="s">
        <v>292</v>
      </c>
      <c r="AI2249" s="26"/>
      <c r="AJ2249" s="22" t="s">
        <v>2999</v>
      </c>
    </row>
    <row r="2250" spans="1:36" x14ac:dyDescent="0.2">
      <c r="A2250" s="5">
        <v>2261</v>
      </c>
      <c r="B2250" s="59">
        <v>330120476513</v>
      </c>
      <c r="C2250" s="82">
        <v>950440000695</v>
      </c>
      <c r="D2250" s="52" t="s">
        <v>289</v>
      </c>
      <c r="E2250" s="52" t="s">
        <v>4045</v>
      </c>
      <c r="F2250" s="52"/>
      <c r="G2250" s="58"/>
      <c r="H2250" s="58"/>
      <c r="I2250" s="52" t="s">
        <v>4046</v>
      </c>
      <c r="J2250" s="59" t="s">
        <v>4047</v>
      </c>
      <c r="K2250" s="51"/>
      <c r="L2250" s="52"/>
      <c r="M2250" s="22">
        <v>728</v>
      </c>
      <c r="N2250" s="22"/>
      <c r="O2250" s="23">
        <v>1</v>
      </c>
      <c r="P2250" s="23">
        <v>0</v>
      </c>
      <c r="Q2250" s="19">
        <f t="shared" si="540"/>
        <v>-728</v>
      </c>
      <c r="R2250" s="19">
        <f t="shared" si="541"/>
        <v>0</v>
      </c>
      <c r="S2250" s="5">
        <f t="shared" si="535"/>
        <v>0</v>
      </c>
      <c r="T2250" s="5">
        <f t="shared" si="536"/>
        <v>0</v>
      </c>
      <c r="U2250" s="5">
        <f t="shared" si="534"/>
        <v>0</v>
      </c>
      <c r="V2250" s="24">
        <v>0</v>
      </c>
      <c r="W2250" s="12">
        <f t="shared" si="538"/>
        <v>-92557.92</v>
      </c>
      <c r="X2250" s="12">
        <f t="shared" si="539"/>
        <v>0</v>
      </c>
      <c r="Y2250" s="12">
        <f t="shared" si="537"/>
        <v>-92557.92</v>
      </c>
      <c r="Z2250" s="52"/>
      <c r="AA2250" s="25">
        <f t="shared" si="542"/>
        <v>-728</v>
      </c>
      <c r="AB2250" s="25"/>
      <c r="AC2250" s="25"/>
      <c r="AD2250" s="25"/>
      <c r="AE2250" s="24">
        <v>1</v>
      </c>
      <c r="AF2250" s="24"/>
      <c r="AG2250" s="52"/>
      <c r="AH2250" s="22" t="s">
        <v>93</v>
      </c>
      <c r="AI2250" s="26"/>
      <c r="AJ2250" s="22" t="s">
        <v>2999</v>
      </c>
    </row>
    <row r="2251" spans="1:36" x14ac:dyDescent="0.2">
      <c r="A2251" s="5">
        <v>2262</v>
      </c>
      <c r="B2251" s="59">
        <v>331010572819</v>
      </c>
      <c r="C2251" s="82">
        <v>610806302154</v>
      </c>
      <c r="D2251" s="52" t="s">
        <v>4048</v>
      </c>
      <c r="E2251" s="52" t="s">
        <v>4049</v>
      </c>
      <c r="F2251" s="52"/>
      <c r="G2251" s="58"/>
      <c r="H2251" s="58"/>
      <c r="I2251" s="52">
        <v>8760819</v>
      </c>
      <c r="J2251" s="59"/>
      <c r="K2251" s="51"/>
      <c r="L2251" s="52"/>
      <c r="M2251" s="22">
        <v>1239</v>
      </c>
      <c r="N2251" s="22"/>
      <c r="O2251" s="23">
        <v>1</v>
      </c>
      <c r="P2251" s="23">
        <v>1</v>
      </c>
      <c r="Q2251" s="19">
        <f t="shared" si="540"/>
        <v>-1239</v>
      </c>
      <c r="R2251" s="19">
        <f t="shared" si="541"/>
        <v>-1239</v>
      </c>
      <c r="S2251" s="5">
        <f t="shared" si="535"/>
        <v>0</v>
      </c>
      <c r="T2251" s="5">
        <f t="shared" si="536"/>
        <v>0</v>
      </c>
      <c r="U2251" s="5">
        <f t="shared" si="534"/>
        <v>0</v>
      </c>
      <c r="V2251" s="24">
        <v>0</v>
      </c>
      <c r="W2251" s="12">
        <f t="shared" si="538"/>
        <v>-157526.46</v>
      </c>
      <c r="X2251" s="12">
        <f t="shared" si="539"/>
        <v>-205042.11000000002</v>
      </c>
      <c r="Y2251" s="12">
        <f t="shared" si="537"/>
        <v>-362568.57</v>
      </c>
      <c r="Z2251" s="52"/>
      <c r="AA2251" s="25">
        <f t="shared" si="542"/>
        <v>0</v>
      </c>
      <c r="AB2251" s="25"/>
      <c r="AC2251" s="25"/>
      <c r="AD2251" s="25"/>
      <c r="AE2251" s="24"/>
      <c r="AF2251" s="24"/>
      <c r="AG2251" s="52"/>
      <c r="AH2251" s="22" t="s">
        <v>93</v>
      </c>
      <c r="AI2251" s="26"/>
      <c r="AJ2251" s="22" t="s">
        <v>2999</v>
      </c>
    </row>
    <row r="2252" spans="1:36" x14ac:dyDescent="0.2">
      <c r="A2252" s="5">
        <v>2263</v>
      </c>
      <c r="B2252" s="59">
        <v>330610229897</v>
      </c>
      <c r="C2252" s="82">
        <v>780825400320</v>
      </c>
      <c r="D2252" s="52" t="s">
        <v>4050</v>
      </c>
      <c r="E2252" s="52" t="s">
        <v>4051</v>
      </c>
      <c r="F2252" s="52" t="s">
        <v>309</v>
      </c>
      <c r="G2252" s="58">
        <v>1</v>
      </c>
      <c r="H2252" s="58"/>
      <c r="I2252" s="52">
        <v>8647252</v>
      </c>
      <c r="J2252" s="59">
        <v>550342</v>
      </c>
      <c r="K2252" s="51"/>
      <c r="L2252" s="52"/>
      <c r="M2252" s="22">
        <v>2564</v>
      </c>
      <c r="N2252" s="22"/>
      <c r="O2252" s="23">
        <v>1</v>
      </c>
      <c r="P2252" s="23">
        <v>0</v>
      </c>
      <c r="Q2252" s="19">
        <f t="shared" si="540"/>
        <v>-2564</v>
      </c>
      <c r="R2252" s="19">
        <f t="shared" si="541"/>
        <v>0</v>
      </c>
      <c r="S2252" s="5">
        <f t="shared" si="535"/>
        <v>0</v>
      </c>
      <c r="T2252" s="5">
        <f t="shared" si="536"/>
        <v>0</v>
      </c>
      <c r="U2252" s="5">
        <f t="shared" si="534"/>
        <v>0</v>
      </c>
      <c r="V2252" s="24">
        <v>0</v>
      </c>
      <c r="W2252" s="12">
        <f t="shared" si="538"/>
        <v>-325986.96000000002</v>
      </c>
      <c r="X2252" s="12">
        <f t="shared" si="539"/>
        <v>0</v>
      </c>
      <c r="Y2252" s="12">
        <f t="shared" si="537"/>
        <v>-325986.96000000002</v>
      </c>
      <c r="Z2252" s="67"/>
      <c r="AA2252" s="25">
        <f t="shared" si="542"/>
        <v>-2564</v>
      </c>
      <c r="AB2252" s="25"/>
      <c r="AC2252" s="25"/>
      <c r="AD2252" s="25"/>
      <c r="AE2252" s="24">
        <v>1</v>
      </c>
      <c r="AF2252" s="24"/>
      <c r="AG2252" s="52"/>
      <c r="AH2252" s="22" t="s">
        <v>93</v>
      </c>
      <c r="AI2252" s="26"/>
      <c r="AJ2252" s="22" t="s">
        <v>2999</v>
      </c>
    </row>
    <row r="2253" spans="1:36" x14ac:dyDescent="0.2">
      <c r="A2253" s="5">
        <v>2264</v>
      </c>
      <c r="B2253" s="120">
        <v>331012497863</v>
      </c>
      <c r="C2253" s="82">
        <v>621225301162</v>
      </c>
      <c r="D2253" s="52" t="s">
        <v>4052</v>
      </c>
      <c r="E2253" s="52" t="s">
        <v>4053</v>
      </c>
      <c r="F2253" s="52" t="s">
        <v>4016</v>
      </c>
      <c r="G2253" s="58">
        <v>98</v>
      </c>
      <c r="H2253" s="58"/>
      <c r="I2253" s="50">
        <v>80200221</v>
      </c>
      <c r="J2253" s="46"/>
      <c r="K2253" s="51"/>
      <c r="L2253" s="50"/>
      <c r="M2253" s="22">
        <v>8125</v>
      </c>
      <c r="N2253" s="22"/>
      <c r="O2253" s="23">
        <v>1</v>
      </c>
      <c r="P2253" s="23">
        <v>0</v>
      </c>
      <c r="Q2253" s="19">
        <f t="shared" si="540"/>
        <v>-8125</v>
      </c>
      <c r="R2253" s="19">
        <f t="shared" si="541"/>
        <v>0</v>
      </c>
      <c r="S2253" s="5">
        <f t="shared" si="535"/>
        <v>0</v>
      </c>
      <c r="T2253" s="5">
        <f t="shared" si="536"/>
        <v>0</v>
      </c>
      <c r="U2253" s="5">
        <f t="shared" ref="U2253:U2313" si="543">(vod+kan)*T2253</f>
        <v>0</v>
      </c>
      <c r="V2253" s="24">
        <v>0</v>
      </c>
      <c r="W2253" s="12">
        <f t="shared" si="538"/>
        <v>-1033012.5</v>
      </c>
      <c r="X2253" s="12">
        <f t="shared" si="539"/>
        <v>0</v>
      </c>
      <c r="Y2253" s="12">
        <f t="shared" si="537"/>
        <v>-1033012.5</v>
      </c>
      <c r="Z2253" s="67"/>
      <c r="AA2253" s="25">
        <f t="shared" si="542"/>
        <v>-8125</v>
      </c>
      <c r="AB2253" s="25"/>
      <c r="AC2253" s="25"/>
      <c r="AD2253" s="25"/>
      <c r="AE2253" s="24">
        <v>1</v>
      </c>
      <c r="AF2253" s="24"/>
      <c r="AG2253" s="50"/>
      <c r="AH2253" s="22" t="s">
        <v>93</v>
      </c>
      <c r="AI2253" s="26"/>
      <c r="AJ2253" s="22" t="s">
        <v>2999</v>
      </c>
    </row>
    <row r="2254" spans="1:36" x14ac:dyDescent="0.2">
      <c r="A2254" s="5">
        <v>2265</v>
      </c>
      <c r="B2254" s="59">
        <v>330100211132</v>
      </c>
      <c r="C2254" s="82">
        <v>970941015879</v>
      </c>
      <c r="D2254" s="52" t="s">
        <v>4054</v>
      </c>
      <c r="E2254" s="52" t="s">
        <v>4055</v>
      </c>
      <c r="F2254" s="52" t="s">
        <v>4056</v>
      </c>
      <c r="G2254" s="58" t="s">
        <v>49</v>
      </c>
      <c r="H2254" s="58"/>
      <c r="I2254" s="52">
        <v>7416781</v>
      </c>
      <c r="J2254" s="59">
        <v>87772</v>
      </c>
      <c r="K2254" s="51"/>
      <c r="L2254" s="52"/>
      <c r="M2254" s="22">
        <v>745</v>
      </c>
      <c r="N2254" s="22"/>
      <c r="O2254" s="23">
        <v>1</v>
      </c>
      <c r="P2254" s="23">
        <v>0</v>
      </c>
      <c r="Q2254" s="19">
        <f t="shared" si="540"/>
        <v>-745</v>
      </c>
      <c r="R2254" s="19">
        <f t="shared" si="541"/>
        <v>0</v>
      </c>
      <c r="S2254" s="5">
        <f t="shared" ref="S2254:S2314" si="544">IF(OR(AND(AH2254="кафе",Q2254&lt;25),AND(AH2254="рестораны",Q2254&lt;110),AND(AH2254="гостиницы",Q2254&lt;70),AND(AH2254="азс и автомойки",Q2254&lt;160),AND(AH2254="сауны",Q2254&lt;80),AND(AH2254="бани",Q2254&lt;50)),1,0)</f>
        <v>0</v>
      </c>
      <c r="T2254" s="5">
        <f t="shared" ref="T2254:T2314" si="545">S2254*IF(AH2254="кафе",25-Q2254,IF(AH2254="рестораны",110-Q2254,IF(AH2254="гостиницы",70-Q2254,IF(AH2254="азс и автомойки",160-Q2254,IF(AH2254="сауны",80-Q2254,IF(AH2254="бани",50-Q2254,0))))))</f>
        <v>0</v>
      </c>
      <c r="U2254" s="5">
        <f t="shared" si="543"/>
        <v>0</v>
      </c>
      <c r="V2254" s="24">
        <v>0</v>
      </c>
      <c r="W2254" s="12">
        <f t="shared" si="538"/>
        <v>-94719.3</v>
      </c>
      <c r="X2254" s="12">
        <f t="shared" si="539"/>
        <v>0</v>
      </c>
      <c r="Y2254" s="12">
        <f t="shared" si="537"/>
        <v>-94719.3</v>
      </c>
      <c r="Z2254" s="52"/>
      <c r="AA2254" s="25">
        <f t="shared" si="542"/>
        <v>-745</v>
      </c>
      <c r="AB2254" s="25"/>
      <c r="AC2254" s="25"/>
      <c r="AD2254" s="25"/>
      <c r="AE2254" s="24">
        <v>1</v>
      </c>
      <c r="AF2254" s="24"/>
      <c r="AG2254" s="52"/>
      <c r="AH2254" s="22" t="s">
        <v>93</v>
      </c>
      <c r="AI2254" s="26"/>
      <c r="AJ2254" s="22" t="s">
        <v>2999</v>
      </c>
    </row>
    <row r="2255" spans="1:36" x14ac:dyDescent="0.2">
      <c r="A2255" s="5">
        <v>2266</v>
      </c>
      <c r="B2255" s="59">
        <v>330100211132</v>
      </c>
      <c r="C2255" s="82">
        <v>970941015879</v>
      </c>
      <c r="D2255" s="52" t="s">
        <v>4054</v>
      </c>
      <c r="E2255" s="52" t="s">
        <v>4055</v>
      </c>
      <c r="F2255" s="52" t="s">
        <v>4056</v>
      </c>
      <c r="G2255" s="58" t="s">
        <v>49</v>
      </c>
      <c r="H2255" s="58"/>
      <c r="I2255" s="19">
        <v>0</v>
      </c>
      <c r="J2255" s="59"/>
      <c r="K2255" s="51"/>
      <c r="L2255" s="52"/>
      <c r="M2255" s="22">
        <v>422</v>
      </c>
      <c r="N2255" s="22"/>
      <c r="O2255" s="23">
        <v>1</v>
      </c>
      <c r="P2255" s="23">
        <v>0</v>
      </c>
      <c r="Q2255" s="19">
        <f t="shared" si="540"/>
        <v>-422</v>
      </c>
      <c r="R2255" s="19">
        <f t="shared" si="541"/>
        <v>0</v>
      </c>
      <c r="S2255" s="5">
        <f t="shared" si="544"/>
        <v>0</v>
      </c>
      <c r="T2255" s="5">
        <f t="shared" si="545"/>
        <v>0</v>
      </c>
      <c r="U2255" s="5">
        <f t="shared" si="543"/>
        <v>0</v>
      </c>
      <c r="V2255" s="24">
        <v>0</v>
      </c>
      <c r="W2255" s="12">
        <f t="shared" si="538"/>
        <v>-53653.08</v>
      </c>
      <c r="X2255" s="12">
        <f t="shared" si="539"/>
        <v>0</v>
      </c>
      <c r="Y2255" s="12">
        <f t="shared" si="537"/>
        <v>-53653.08</v>
      </c>
      <c r="Z2255" s="52"/>
      <c r="AA2255" s="25">
        <f t="shared" si="542"/>
        <v>-422</v>
      </c>
      <c r="AB2255" s="25"/>
      <c r="AC2255" s="25"/>
      <c r="AD2255" s="25"/>
      <c r="AE2255" s="24">
        <v>1</v>
      </c>
      <c r="AF2255" s="24"/>
      <c r="AG2255" s="52"/>
      <c r="AH2255" s="22" t="s">
        <v>93</v>
      </c>
      <c r="AI2255" s="26"/>
      <c r="AJ2255" s="22" t="s">
        <v>2999</v>
      </c>
    </row>
    <row r="2256" spans="1:36" x14ac:dyDescent="0.2">
      <c r="A2256" s="5">
        <v>2267</v>
      </c>
      <c r="B2256" s="59">
        <v>330120476513</v>
      </c>
      <c r="C2256" s="82">
        <v>750629400973</v>
      </c>
      <c r="D2256" s="52" t="s">
        <v>4057</v>
      </c>
      <c r="E2256" s="52" t="s">
        <v>4058</v>
      </c>
      <c r="F2256" s="52"/>
      <c r="G2256" s="58"/>
      <c r="H2256" s="58"/>
      <c r="I2256" s="52">
        <v>14152032</v>
      </c>
      <c r="J2256" s="59">
        <v>405564</v>
      </c>
      <c r="K2256" s="51"/>
      <c r="L2256" s="19"/>
      <c r="M2256" s="22">
        <v>52</v>
      </c>
      <c r="N2256" s="22"/>
      <c r="O2256" s="23">
        <v>1</v>
      </c>
      <c r="P2256" s="23">
        <v>1</v>
      </c>
      <c r="Q2256" s="19">
        <f t="shared" si="540"/>
        <v>-52</v>
      </c>
      <c r="R2256" s="19">
        <f t="shared" si="541"/>
        <v>-52</v>
      </c>
      <c r="S2256" s="5">
        <f t="shared" si="544"/>
        <v>0</v>
      </c>
      <c r="T2256" s="5">
        <f t="shared" si="545"/>
        <v>0</v>
      </c>
      <c r="U2256" s="5">
        <f t="shared" si="543"/>
        <v>0</v>
      </c>
      <c r="V2256" s="24">
        <v>0</v>
      </c>
      <c r="W2256" s="12">
        <f t="shared" si="538"/>
        <v>-6611.28</v>
      </c>
      <c r="X2256" s="12">
        <f t="shared" si="539"/>
        <v>-8605.48</v>
      </c>
      <c r="Y2256" s="12">
        <f t="shared" ref="Y2256:Y2316" si="546">W2256+X2256+AC2256</f>
        <v>-15216.759999999998</v>
      </c>
      <c r="Z2256" s="52"/>
      <c r="AA2256" s="25">
        <f t="shared" si="542"/>
        <v>0</v>
      </c>
      <c r="AB2256" s="25"/>
      <c r="AC2256" s="25"/>
      <c r="AD2256" s="25"/>
      <c r="AE2256" s="24">
        <v>1</v>
      </c>
      <c r="AF2256" s="24"/>
      <c r="AG2256" s="52"/>
      <c r="AH2256" s="22" t="s">
        <v>93</v>
      </c>
      <c r="AI2256" s="26"/>
      <c r="AJ2256" s="22" t="s">
        <v>2999</v>
      </c>
    </row>
    <row r="2257" spans="1:36" x14ac:dyDescent="0.2">
      <c r="A2257" s="5">
        <v>2268</v>
      </c>
      <c r="B2257" s="59">
        <v>331000047902</v>
      </c>
      <c r="C2257" s="82">
        <v>1240004408</v>
      </c>
      <c r="D2257" s="48" t="s">
        <v>4059</v>
      </c>
      <c r="E2257" s="52" t="s">
        <v>4060</v>
      </c>
      <c r="F2257" s="52" t="s">
        <v>4061</v>
      </c>
      <c r="G2257" s="58" t="s">
        <v>49</v>
      </c>
      <c r="H2257" s="58"/>
      <c r="I2257" s="52">
        <v>7120197</v>
      </c>
      <c r="J2257" s="59">
        <v>317173</v>
      </c>
      <c r="K2257" s="51"/>
      <c r="L2257" s="52"/>
      <c r="M2257" s="22">
        <v>292</v>
      </c>
      <c r="N2257" s="22"/>
      <c r="O2257" s="23">
        <v>1</v>
      </c>
      <c r="P2257" s="23">
        <v>0</v>
      </c>
      <c r="Q2257" s="19">
        <f t="shared" si="540"/>
        <v>-292</v>
      </c>
      <c r="R2257" s="19">
        <f t="shared" si="541"/>
        <v>0</v>
      </c>
      <c r="S2257" s="5">
        <f t="shared" si="544"/>
        <v>0</v>
      </c>
      <c r="T2257" s="5">
        <f t="shared" si="545"/>
        <v>0</v>
      </c>
      <c r="U2257" s="5">
        <f t="shared" si="543"/>
        <v>0</v>
      </c>
      <c r="V2257" s="24">
        <v>0</v>
      </c>
      <c r="W2257" s="12">
        <f t="shared" si="538"/>
        <v>-37124.879999999997</v>
      </c>
      <c r="X2257" s="12">
        <f t="shared" si="539"/>
        <v>0</v>
      </c>
      <c r="Y2257" s="12">
        <f t="shared" si="546"/>
        <v>-37124.879999999997</v>
      </c>
      <c r="Z2257" s="52"/>
      <c r="AA2257" s="25">
        <f t="shared" si="542"/>
        <v>-292</v>
      </c>
      <c r="AB2257" s="25"/>
      <c r="AC2257" s="25"/>
      <c r="AD2257" s="25"/>
      <c r="AE2257" s="24">
        <v>1</v>
      </c>
      <c r="AF2257" s="24"/>
      <c r="AG2257" s="52"/>
      <c r="AH2257" s="22" t="s">
        <v>93</v>
      </c>
      <c r="AI2257" s="26"/>
      <c r="AJ2257" s="22" t="s">
        <v>2999</v>
      </c>
    </row>
    <row r="2258" spans="1:36" x14ac:dyDescent="0.2">
      <c r="A2258" s="5">
        <v>2269</v>
      </c>
      <c r="B2258" s="59">
        <v>331010788289</v>
      </c>
      <c r="C2258" s="82">
        <v>690809401847</v>
      </c>
      <c r="D2258" s="136" t="s">
        <v>4062</v>
      </c>
      <c r="E2258" s="52" t="s">
        <v>4053</v>
      </c>
      <c r="F2258" s="52" t="s">
        <v>4016</v>
      </c>
      <c r="G2258" s="58">
        <v>98</v>
      </c>
      <c r="H2258" s="58"/>
      <c r="I2258" s="52">
        <v>1585562</v>
      </c>
      <c r="J2258" s="59">
        <v>99358</v>
      </c>
      <c r="K2258" s="51"/>
      <c r="L2258" s="52"/>
      <c r="M2258" s="22">
        <v>666</v>
      </c>
      <c r="N2258" s="22"/>
      <c r="O2258" s="23">
        <v>1</v>
      </c>
      <c r="P2258" s="23">
        <v>0</v>
      </c>
      <c r="Q2258" s="19">
        <f t="shared" si="540"/>
        <v>-666</v>
      </c>
      <c r="R2258" s="19">
        <f t="shared" si="541"/>
        <v>0</v>
      </c>
      <c r="S2258" s="5">
        <f t="shared" si="544"/>
        <v>0</v>
      </c>
      <c r="T2258" s="5">
        <f t="shared" si="545"/>
        <v>0</v>
      </c>
      <c r="U2258" s="5">
        <f t="shared" si="543"/>
        <v>0</v>
      </c>
      <c r="V2258" s="24">
        <v>0</v>
      </c>
      <c r="W2258" s="12">
        <f t="shared" si="538"/>
        <v>-84675.24</v>
      </c>
      <c r="X2258" s="12">
        <f t="shared" si="539"/>
        <v>0</v>
      </c>
      <c r="Y2258" s="12">
        <f t="shared" si="546"/>
        <v>-84675.24</v>
      </c>
      <c r="Z2258" s="52"/>
      <c r="AA2258" s="25">
        <f t="shared" si="542"/>
        <v>-666</v>
      </c>
      <c r="AB2258" s="25"/>
      <c r="AC2258" s="25"/>
      <c r="AD2258" s="25"/>
      <c r="AE2258" s="24">
        <v>1</v>
      </c>
      <c r="AF2258" s="24"/>
      <c r="AG2258" s="52"/>
      <c r="AH2258" s="22" t="s">
        <v>93</v>
      </c>
      <c r="AI2258" s="26"/>
      <c r="AJ2258" s="22" t="s">
        <v>2999</v>
      </c>
    </row>
    <row r="2259" spans="1:36" x14ac:dyDescent="0.2">
      <c r="A2259" s="5">
        <v>2270</v>
      </c>
      <c r="B2259" s="59">
        <v>330120325369</v>
      </c>
      <c r="C2259" s="82">
        <v>860105302719</v>
      </c>
      <c r="D2259" s="136" t="s">
        <v>4063</v>
      </c>
      <c r="E2259" s="52" t="s">
        <v>4064</v>
      </c>
      <c r="F2259" s="52" t="s">
        <v>309</v>
      </c>
      <c r="G2259" s="58">
        <v>55</v>
      </c>
      <c r="H2259" s="58"/>
      <c r="I2259" s="52">
        <v>15550351</v>
      </c>
      <c r="J2259" s="59">
        <v>47413</v>
      </c>
      <c r="K2259" s="51"/>
      <c r="L2259" s="52"/>
      <c r="M2259" s="22">
        <v>759</v>
      </c>
      <c r="N2259" s="22"/>
      <c r="O2259" s="23">
        <v>1</v>
      </c>
      <c r="P2259" s="23">
        <v>1</v>
      </c>
      <c r="Q2259" s="19">
        <f t="shared" si="540"/>
        <v>-759</v>
      </c>
      <c r="R2259" s="19">
        <f t="shared" si="541"/>
        <v>-759</v>
      </c>
      <c r="S2259" s="5">
        <f t="shared" si="544"/>
        <v>0</v>
      </c>
      <c r="T2259" s="5">
        <f t="shared" si="545"/>
        <v>0</v>
      </c>
      <c r="U2259" s="5">
        <f t="shared" si="543"/>
        <v>0</v>
      </c>
      <c r="V2259" s="24">
        <v>0</v>
      </c>
      <c r="W2259" s="12">
        <f t="shared" si="538"/>
        <v>-96499.26</v>
      </c>
      <c r="X2259" s="12">
        <f t="shared" si="539"/>
        <v>-125606.91</v>
      </c>
      <c r="Y2259" s="12">
        <f t="shared" si="546"/>
        <v>-222106.16999999998</v>
      </c>
      <c r="Z2259" s="52"/>
      <c r="AA2259" s="25">
        <f t="shared" si="542"/>
        <v>0</v>
      </c>
      <c r="AB2259" s="25"/>
      <c r="AC2259" s="25"/>
      <c r="AD2259" s="25"/>
      <c r="AE2259" s="24">
        <v>1</v>
      </c>
      <c r="AF2259" s="24"/>
      <c r="AG2259" s="52"/>
      <c r="AH2259" s="22" t="s">
        <v>93</v>
      </c>
      <c r="AI2259" s="26"/>
      <c r="AJ2259" s="22" t="s">
        <v>2999</v>
      </c>
    </row>
    <row r="2260" spans="1:36" x14ac:dyDescent="0.2">
      <c r="A2260" s="5">
        <v>2273</v>
      </c>
      <c r="B2260" s="59">
        <v>331017820857</v>
      </c>
      <c r="C2260" s="82">
        <v>340001395</v>
      </c>
      <c r="D2260" s="136" t="s">
        <v>4065</v>
      </c>
      <c r="E2260" s="52" t="s">
        <v>3993</v>
      </c>
      <c r="F2260" s="52"/>
      <c r="G2260" s="58"/>
      <c r="H2260" s="58"/>
      <c r="I2260" s="52">
        <v>14841682</v>
      </c>
      <c r="J2260" s="59">
        <v>47903</v>
      </c>
      <c r="K2260" s="51"/>
      <c r="L2260" s="52"/>
      <c r="M2260" s="22">
        <v>135</v>
      </c>
      <c r="N2260" s="22"/>
      <c r="O2260" s="23">
        <v>1</v>
      </c>
      <c r="P2260" s="23">
        <v>1</v>
      </c>
      <c r="Q2260" s="19">
        <f t="shared" si="540"/>
        <v>-135</v>
      </c>
      <c r="R2260" s="19">
        <f t="shared" si="541"/>
        <v>-135</v>
      </c>
      <c r="S2260" s="5">
        <f t="shared" si="544"/>
        <v>0</v>
      </c>
      <c r="T2260" s="5">
        <f t="shared" si="545"/>
        <v>0</v>
      </c>
      <c r="U2260" s="5">
        <f t="shared" si="543"/>
        <v>0</v>
      </c>
      <c r="V2260" s="24">
        <v>0</v>
      </c>
      <c r="W2260" s="12">
        <f t="shared" si="538"/>
        <v>-17163.900000000001</v>
      </c>
      <c r="X2260" s="12">
        <f t="shared" si="539"/>
        <v>-22341.15</v>
      </c>
      <c r="Y2260" s="12">
        <f t="shared" si="546"/>
        <v>-39505.050000000003</v>
      </c>
      <c r="Z2260" s="52"/>
      <c r="AA2260" s="25">
        <f t="shared" si="542"/>
        <v>0</v>
      </c>
      <c r="AB2260" s="25"/>
      <c r="AC2260" s="25"/>
      <c r="AD2260" s="25"/>
      <c r="AE2260" s="24"/>
      <c r="AF2260" s="24"/>
      <c r="AG2260" s="52"/>
      <c r="AH2260" s="22" t="s">
        <v>93</v>
      </c>
      <c r="AI2260" s="26"/>
      <c r="AJ2260" s="22" t="s">
        <v>2999</v>
      </c>
    </row>
    <row r="2261" spans="1:36" x14ac:dyDescent="0.2">
      <c r="A2261" s="5">
        <v>2274</v>
      </c>
      <c r="B2261" s="46">
        <v>582200050163</v>
      </c>
      <c r="C2261" s="47">
        <v>60440001855</v>
      </c>
      <c r="D2261" s="109" t="s">
        <v>4066</v>
      </c>
      <c r="E2261" s="50" t="s">
        <v>4067</v>
      </c>
      <c r="F2261" s="50" t="s">
        <v>309</v>
      </c>
      <c r="G2261" s="49">
        <v>93</v>
      </c>
      <c r="H2261" s="49"/>
      <c r="I2261" s="50" t="s">
        <v>4068</v>
      </c>
      <c r="J2261" s="109">
        <v>58173508</v>
      </c>
      <c r="K2261" s="51"/>
      <c r="L2261" s="109"/>
      <c r="M2261" s="22">
        <v>14615</v>
      </c>
      <c r="N2261" s="22"/>
      <c r="O2261" s="23">
        <v>0</v>
      </c>
      <c r="P2261" s="23">
        <v>1</v>
      </c>
      <c r="Q2261" s="19">
        <f t="shared" si="540"/>
        <v>0</v>
      </c>
      <c r="R2261" s="19">
        <f t="shared" si="541"/>
        <v>-14615</v>
      </c>
      <c r="S2261" s="5">
        <f t="shared" si="544"/>
        <v>1</v>
      </c>
      <c r="T2261" s="5">
        <f t="shared" si="545"/>
        <v>110</v>
      </c>
      <c r="U2261" s="5">
        <f t="shared" si="543"/>
        <v>32189.3</v>
      </c>
      <c r="V2261" s="24">
        <v>0</v>
      </c>
      <c r="W2261" s="12">
        <f t="shared" si="538"/>
        <v>0</v>
      </c>
      <c r="X2261" s="12">
        <f t="shared" si="539"/>
        <v>-2418636.35</v>
      </c>
      <c r="Y2261" s="12">
        <f t="shared" si="546"/>
        <v>-2418636.35</v>
      </c>
      <c r="Z2261" s="52"/>
      <c r="AA2261" s="25">
        <f t="shared" si="542"/>
        <v>14615</v>
      </c>
      <c r="AB2261" s="25"/>
      <c r="AC2261" s="25"/>
      <c r="AD2261" s="25"/>
      <c r="AE2261" s="24"/>
      <c r="AF2261" s="24"/>
      <c r="AG2261" s="109"/>
      <c r="AH2261" s="22" t="s">
        <v>557</v>
      </c>
      <c r="AI2261" s="26"/>
      <c r="AJ2261" s="22" t="s">
        <v>2999</v>
      </c>
    </row>
    <row r="2262" spans="1:36" x14ac:dyDescent="0.2">
      <c r="A2262" s="5">
        <v>2275</v>
      </c>
      <c r="B2262" s="46">
        <v>582200050163</v>
      </c>
      <c r="C2262" s="47">
        <v>60440001855</v>
      </c>
      <c r="D2262" s="109" t="s">
        <v>4066</v>
      </c>
      <c r="E2262" s="50" t="s">
        <v>4067</v>
      </c>
      <c r="F2262" s="50" t="s">
        <v>309</v>
      </c>
      <c r="G2262" s="49">
        <v>93</v>
      </c>
      <c r="H2262" s="49"/>
      <c r="I2262" s="50">
        <v>3104603</v>
      </c>
      <c r="J2262" s="50">
        <v>47415</v>
      </c>
      <c r="K2262" s="51"/>
      <c r="L2262" s="109"/>
      <c r="M2262" s="22">
        <v>2064</v>
      </c>
      <c r="N2262" s="22"/>
      <c r="O2262" s="23">
        <v>0</v>
      </c>
      <c r="P2262" s="23">
        <v>1</v>
      </c>
      <c r="Q2262" s="19">
        <f t="shared" si="540"/>
        <v>0</v>
      </c>
      <c r="R2262" s="19">
        <f t="shared" si="541"/>
        <v>-2064</v>
      </c>
      <c r="S2262" s="5">
        <f t="shared" si="544"/>
        <v>1</v>
      </c>
      <c r="T2262" s="5">
        <f t="shared" si="545"/>
        <v>110</v>
      </c>
      <c r="U2262" s="5">
        <f t="shared" si="543"/>
        <v>32189.3</v>
      </c>
      <c r="V2262" s="24">
        <v>0</v>
      </c>
      <c r="W2262" s="12">
        <f t="shared" si="538"/>
        <v>0</v>
      </c>
      <c r="X2262" s="12">
        <f t="shared" si="539"/>
        <v>-341571.36000000004</v>
      </c>
      <c r="Y2262" s="12">
        <f t="shared" si="546"/>
        <v>-341571.36000000004</v>
      </c>
      <c r="Z2262" s="52"/>
      <c r="AA2262" s="25">
        <f t="shared" si="542"/>
        <v>2064</v>
      </c>
      <c r="AB2262" s="25"/>
      <c r="AC2262" s="25"/>
      <c r="AD2262" s="25"/>
      <c r="AE2262" s="24"/>
      <c r="AF2262" s="24"/>
      <c r="AG2262" s="109"/>
      <c r="AH2262" s="22" t="s">
        <v>557</v>
      </c>
      <c r="AI2262" s="26"/>
      <c r="AJ2262" s="22" t="s">
        <v>2999</v>
      </c>
    </row>
    <row r="2263" spans="1:36" x14ac:dyDescent="0.2">
      <c r="A2263" s="5">
        <v>2276</v>
      </c>
      <c r="B2263" s="46">
        <v>331010373242</v>
      </c>
      <c r="C2263" s="47">
        <v>660902302234</v>
      </c>
      <c r="D2263" s="52" t="s">
        <v>4069</v>
      </c>
      <c r="E2263" s="50" t="s">
        <v>4032</v>
      </c>
      <c r="F2263" s="50" t="s">
        <v>3852</v>
      </c>
      <c r="G2263" s="49">
        <v>26</v>
      </c>
      <c r="H2263" s="49"/>
      <c r="I2263" s="50">
        <v>16172343</v>
      </c>
      <c r="J2263" s="50">
        <v>122687</v>
      </c>
      <c r="K2263" s="51"/>
      <c r="L2263" s="109"/>
      <c r="M2263" s="22">
        <v>324</v>
      </c>
      <c r="N2263" s="22"/>
      <c r="O2263" s="23">
        <v>1</v>
      </c>
      <c r="P2263" s="23">
        <v>0</v>
      </c>
      <c r="Q2263" s="19">
        <f t="shared" si="540"/>
        <v>-324</v>
      </c>
      <c r="R2263" s="19">
        <f t="shared" si="541"/>
        <v>0</v>
      </c>
      <c r="S2263" s="5">
        <f t="shared" si="544"/>
        <v>0</v>
      </c>
      <c r="T2263" s="5">
        <f t="shared" si="545"/>
        <v>0</v>
      </c>
      <c r="U2263" s="5">
        <f t="shared" si="543"/>
        <v>0</v>
      </c>
      <c r="V2263" s="24">
        <v>0</v>
      </c>
      <c r="W2263" s="12">
        <f t="shared" si="538"/>
        <v>-41193.360000000001</v>
      </c>
      <c r="X2263" s="12">
        <f t="shared" si="539"/>
        <v>0</v>
      </c>
      <c r="Y2263" s="12">
        <f t="shared" si="546"/>
        <v>-41193.360000000001</v>
      </c>
      <c r="Z2263" s="52"/>
      <c r="AA2263" s="25">
        <f t="shared" si="542"/>
        <v>-324</v>
      </c>
      <c r="AB2263" s="25"/>
      <c r="AC2263" s="25"/>
      <c r="AD2263" s="25"/>
      <c r="AE2263" s="24">
        <v>1</v>
      </c>
      <c r="AF2263" s="24"/>
      <c r="AG2263" s="109"/>
      <c r="AH2263" s="22" t="s">
        <v>93</v>
      </c>
      <c r="AI2263" s="26"/>
      <c r="AJ2263" s="22" t="s">
        <v>2999</v>
      </c>
    </row>
    <row r="2264" spans="1:36" x14ac:dyDescent="0.2">
      <c r="A2264" s="5">
        <v>2277</v>
      </c>
      <c r="B2264" s="46">
        <v>331010329080</v>
      </c>
      <c r="C2264" s="47">
        <v>670623301549</v>
      </c>
      <c r="D2264" s="50" t="s">
        <v>4070</v>
      </c>
      <c r="E2264" s="50" t="s">
        <v>4071</v>
      </c>
      <c r="F2264" s="50" t="s">
        <v>3904</v>
      </c>
      <c r="G2264" s="49">
        <v>398</v>
      </c>
      <c r="H2264" s="49">
        <v>39</v>
      </c>
      <c r="I2264" s="50">
        <v>15137964</v>
      </c>
      <c r="J2264" s="50">
        <v>752</v>
      </c>
      <c r="K2264" s="51"/>
      <c r="L2264" s="109"/>
      <c r="M2264" s="22">
        <v>288</v>
      </c>
      <c r="N2264" s="22"/>
      <c r="O2264" s="23">
        <v>1</v>
      </c>
      <c r="P2264" s="23">
        <v>0</v>
      </c>
      <c r="Q2264" s="19">
        <f t="shared" si="540"/>
        <v>-288</v>
      </c>
      <c r="R2264" s="19">
        <f t="shared" si="541"/>
        <v>0</v>
      </c>
      <c r="S2264" s="5">
        <f t="shared" si="544"/>
        <v>0</v>
      </c>
      <c r="T2264" s="5">
        <f t="shared" si="545"/>
        <v>0</v>
      </c>
      <c r="U2264" s="5">
        <f t="shared" si="543"/>
        <v>0</v>
      </c>
      <c r="V2264" s="24">
        <v>0</v>
      </c>
      <c r="W2264" s="12">
        <f t="shared" si="538"/>
        <v>-36616.32</v>
      </c>
      <c r="X2264" s="12">
        <f t="shared" si="539"/>
        <v>0</v>
      </c>
      <c r="Y2264" s="12">
        <f t="shared" si="546"/>
        <v>-36616.32</v>
      </c>
      <c r="Z2264" s="52"/>
      <c r="AA2264" s="25">
        <f t="shared" si="542"/>
        <v>-288</v>
      </c>
      <c r="AB2264" s="25"/>
      <c r="AC2264" s="25"/>
      <c r="AD2264" s="25"/>
      <c r="AE2264" s="24">
        <v>1</v>
      </c>
      <c r="AF2264" s="24"/>
      <c r="AG2264" s="109"/>
      <c r="AH2264" s="22" t="s">
        <v>93</v>
      </c>
      <c r="AI2264" s="26"/>
      <c r="AJ2264" s="22" t="s">
        <v>34</v>
      </c>
    </row>
    <row r="2265" spans="1:36" x14ac:dyDescent="0.2">
      <c r="A2265" s="5">
        <v>2278</v>
      </c>
      <c r="B2265" s="46">
        <v>330100234670</v>
      </c>
      <c r="C2265" s="47">
        <v>70740008082</v>
      </c>
      <c r="D2265" s="50" t="s">
        <v>4072</v>
      </c>
      <c r="E2265" s="50" t="s">
        <v>4073</v>
      </c>
      <c r="F2265" s="50" t="s">
        <v>4074</v>
      </c>
      <c r="G2265" s="49">
        <v>70</v>
      </c>
      <c r="H2265" s="49"/>
      <c r="I2265" s="109">
        <v>12308091</v>
      </c>
      <c r="J2265" s="50">
        <v>405565</v>
      </c>
      <c r="K2265" s="51"/>
      <c r="L2265" s="109"/>
      <c r="M2265" s="22">
        <v>1037</v>
      </c>
      <c r="N2265" s="22"/>
      <c r="O2265" s="23">
        <v>1</v>
      </c>
      <c r="P2265" s="23">
        <v>0</v>
      </c>
      <c r="Q2265" s="19">
        <f t="shared" si="540"/>
        <v>-1037</v>
      </c>
      <c r="R2265" s="19">
        <f t="shared" si="541"/>
        <v>0</v>
      </c>
      <c r="S2265" s="5">
        <f t="shared" si="544"/>
        <v>0</v>
      </c>
      <c r="T2265" s="5">
        <f t="shared" si="545"/>
        <v>0</v>
      </c>
      <c r="U2265" s="5">
        <f t="shared" si="543"/>
        <v>0</v>
      </c>
      <c r="V2265" s="24">
        <v>0</v>
      </c>
      <c r="W2265" s="12">
        <f t="shared" si="538"/>
        <v>-131844.18</v>
      </c>
      <c r="X2265" s="12">
        <f t="shared" si="539"/>
        <v>0</v>
      </c>
      <c r="Y2265" s="12">
        <f t="shared" si="546"/>
        <v>-131844.18</v>
      </c>
      <c r="Z2265" s="52"/>
      <c r="AA2265" s="25">
        <f t="shared" si="542"/>
        <v>-1037</v>
      </c>
      <c r="AB2265" s="25"/>
      <c r="AC2265" s="25"/>
      <c r="AD2265" s="25"/>
      <c r="AE2265" s="24">
        <v>1</v>
      </c>
      <c r="AF2265" s="24"/>
      <c r="AG2265" s="109"/>
      <c r="AH2265" s="22" t="s">
        <v>93</v>
      </c>
      <c r="AI2265" s="26"/>
      <c r="AJ2265" s="22" t="s">
        <v>2999</v>
      </c>
    </row>
    <row r="2266" spans="1:36" x14ac:dyDescent="0.2">
      <c r="A2266" s="5">
        <v>2279</v>
      </c>
      <c r="B2266" s="46">
        <v>330100234670</v>
      </c>
      <c r="C2266" s="47">
        <v>70740008082</v>
      </c>
      <c r="D2266" s="50" t="s">
        <v>4072</v>
      </c>
      <c r="E2266" s="50" t="s">
        <v>4073</v>
      </c>
      <c r="F2266" s="50"/>
      <c r="G2266" s="49"/>
      <c r="H2266" s="49"/>
      <c r="I2266" s="19">
        <v>0</v>
      </c>
      <c r="J2266" s="50"/>
      <c r="K2266" s="51"/>
      <c r="L2266" s="109"/>
      <c r="M2266" s="22">
        <v>528</v>
      </c>
      <c r="N2266" s="22"/>
      <c r="O2266" s="23">
        <v>1</v>
      </c>
      <c r="P2266" s="23">
        <v>1</v>
      </c>
      <c r="Q2266" s="19">
        <f t="shared" si="540"/>
        <v>-528</v>
      </c>
      <c r="R2266" s="19">
        <f t="shared" si="541"/>
        <v>-528</v>
      </c>
      <c r="S2266" s="5">
        <f t="shared" si="544"/>
        <v>0</v>
      </c>
      <c r="T2266" s="5">
        <f t="shared" si="545"/>
        <v>0</v>
      </c>
      <c r="U2266" s="5">
        <f t="shared" si="543"/>
        <v>0</v>
      </c>
      <c r="V2266" s="24">
        <v>0</v>
      </c>
      <c r="W2266" s="12">
        <f t="shared" ref="W2266:W2328" si="547">IF( OR(AH2266="респ.бюджет",AH2266="гор.бюджет",AH2266="обл.бюджет"),vod_b,IF(AH2266="район",vod_r,IF(AH2266="талсуат",vod_tal,IF(AH2266="коммунал.хоз-во",vod_kom,vod))))*Q2266</f>
        <v>-67129.919999999998</v>
      </c>
      <c r="X2266" s="12">
        <f t="shared" ref="X2266:X2328" si="548">IF( OR(AH2266="респ.бюджет",AH2266="гор.бюджет",AH2266="обл.бюджет"),kan_b,IF(AH2266="район",kan_r,IF(AH2266="талсуат",kan_tal,IF(AH2266="коммунал.хоз-во",kan_kom,kan))))*R2266</f>
        <v>-87378.72</v>
      </c>
      <c r="Y2266" s="12">
        <f t="shared" si="546"/>
        <v>-154508.64000000001</v>
      </c>
      <c r="Z2266" s="52"/>
      <c r="AA2266" s="25">
        <f t="shared" si="542"/>
        <v>0</v>
      </c>
      <c r="AB2266" s="25"/>
      <c r="AC2266" s="25"/>
      <c r="AD2266" s="25"/>
      <c r="AE2266" s="24"/>
      <c r="AF2266" s="24"/>
      <c r="AG2266" s="109"/>
      <c r="AH2266" s="22" t="s">
        <v>93</v>
      </c>
      <c r="AI2266" s="26"/>
      <c r="AJ2266" s="22" t="s">
        <v>2999</v>
      </c>
    </row>
    <row r="2267" spans="1:36" x14ac:dyDescent="0.2">
      <c r="A2267" s="5">
        <v>2280</v>
      </c>
      <c r="B2267" s="46">
        <v>600900605794</v>
      </c>
      <c r="C2267" s="47">
        <v>80441002545</v>
      </c>
      <c r="D2267" s="109" t="s">
        <v>4075</v>
      </c>
      <c r="E2267" s="50"/>
      <c r="F2267" s="50"/>
      <c r="G2267" s="49"/>
      <c r="H2267" s="49"/>
      <c r="I2267" s="19">
        <v>0</v>
      </c>
      <c r="J2267" s="50"/>
      <c r="K2267" s="51"/>
      <c r="L2267" s="109"/>
      <c r="M2267" s="22">
        <v>0</v>
      </c>
      <c r="N2267" s="22"/>
      <c r="O2267" s="23">
        <v>1</v>
      </c>
      <c r="P2267" s="23">
        <v>1</v>
      </c>
      <c r="Q2267" s="19">
        <f t="shared" si="540"/>
        <v>0</v>
      </c>
      <c r="R2267" s="19">
        <f t="shared" si="541"/>
        <v>0</v>
      </c>
      <c r="S2267" s="5">
        <f t="shared" si="544"/>
        <v>0</v>
      </c>
      <c r="T2267" s="5">
        <f t="shared" si="545"/>
        <v>0</v>
      </c>
      <c r="U2267" s="5">
        <f t="shared" si="543"/>
        <v>0</v>
      </c>
      <c r="V2267" s="24">
        <v>0</v>
      </c>
      <c r="W2267" s="12">
        <f t="shared" si="547"/>
        <v>0</v>
      </c>
      <c r="X2267" s="12">
        <f t="shared" si="548"/>
        <v>0</v>
      </c>
      <c r="Y2267" s="12">
        <f t="shared" si="546"/>
        <v>0</v>
      </c>
      <c r="Z2267" s="52"/>
      <c r="AA2267" s="25">
        <f t="shared" si="542"/>
        <v>0</v>
      </c>
      <c r="AB2267" s="25"/>
      <c r="AC2267" s="25"/>
      <c r="AD2267" s="25"/>
      <c r="AE2267" s="24"/>
      <c r="AF2267" s="24"/>
      <c r="AG2267" s="109"/>
      <c r="AH2267" s="22" t="s">
        <v>93</v>
      </c>
      <c r="AI2267" s="26"/>
      <c r="AJ2267" s="22" t="s">
        <v>2999</v>
      </c>
    </row>
    <row r="2268" spans="1:36" x14ac:dyDescent="0.2">
      <c r="A2268" s="5">
        <v>2281</v>
      </c>
      <c r="B2268" s="46">
        <v>330100220318</v>
      </c>
      <c r="C2268" s="47">
        <v>861212402521</v>
      </c>
      <c r="D2268" s="52" t="s">
        <v>4076</v>
      </c>
      <c r="E2268" s="50" t="s">
        <v>4077</v>
      </c>
      <c r="F2268" s="50" t="s">
        <v>4061</v>
      </c>
      <c r="G2268" s="49" t="s">
        <v>49</v>
      </c>
      <c r="H2268" s="49"/>
      <c r="I2268" s="50">
        <v>1573217</v>
      </c>
      <c r="J2268" s="50">
        <v>57906884</v>
      </c>
      <c r="K2268" s="51"/>
      <c r="L2268" s="109"/>
      <c r="M2268" s="22">
        <v>1813</v>
      </c>
      <c r="N2268" s="22"/>
      <c r="O2268" s="23">
        <v>1</v>
      </c>
      <c r="P2268" s="23">
        <v>0</v>
      </c>
      <c r="Q2268" s="19">
        <f t="shared" si="540"/>
        <v>-1813</v>
      </c>
      <c r="R2268" s="19">
        <f t="shared" si="541"/>
        <v>0</v>
      </c>
      <c r="S2268" s="5">
        <f t="shared" si="544"/>
        <v>0</v>
      </c>
      <c r="T2268" s="5">
        <f t="shared" si="545"/>
        <v>0</v>
      </c>
      <c r="U2268" s="5">
        <f t="shared" si="543"/>
        <v>0</v>
      </c>
      <c r="V2268" s="24">
        <v>0</v>
      </c>
      <c r="W2268" s="12">
        <f t="shared" si="547"/>
        <v>-230504.82</v>
      </c>
      <c r="X2268" s="12">
        <f t="shared" si="548"/>
        <v>0</v>
      </c>
      <c r="Y2268" s="12">
        <f t="shared" si="546"/>
        <v>-230504.82</v>
      </c>
      <c r="Z2268" s="52"/>
      <c r="AA2268" s="25">
        <f t="shared" si="542"/>
        <v>-1813</v>
      </c>
      <c r="AB2268" s="25"/>
      <c r="AC2268" s="25"/>
      <c r="AD2268" s="25"/>
      <c r="AE2268" s="24">
        <v>1</v>
      </c>
      <c r="AF2268" s="24"/>
      <c r="AG2268" s="109"/>
      <c r="AH2268" s="22" t="s">
        <v>93</v>
      </c>
      <c r="AI2268" s="26"/>
      <c r="AJ2268" s="22" t="s">
        <v>2999</v>
      </c>
    </row>
    <row r="2269" spans="1:36" x14ac:dyDescent="0.2">
      <c r="A2269" s="5">
        <v>2283</v>
      </c>
      <c r="B2269" s="46">
        <v>330100212812</v>
      </c>
      <c r="C2269" s="47">
        <v>20340006131</v>
      </c>
      <c r="D2269" s="52" t="s">
        <v>4078</v>
      </c>
      <c r="E2269" s="50" t="s">
        <v>4079</v>
      </c>
      <c r="F2269" s="50"/>
      <c r="G2269" s="49"/>
      <c r="H2269" s="49"/>
      <c r="I2269" s="50">
        <v>8785487</v>
      </c>
      <c r="J2269" s="50">
        <v>942</v>
      </c>
      <c r="K2269" s="51"/>
      <c r="L2269" s="109"/>
      <c r="M2269" s="22">
        <v>100</v>
      </c>
      <c r="N2269" s="22"/>
      <c r="O2269" s="23">
        <v>1</v>
      </c>
      <c r="P2269" s="23">
        <v>1</v>
      </c>
      <c r="Q2269" s="19">
        <f t="shared" si="540"/>
        <v>-100</v>
      </c>
      <c r="R2269" s="19">
        <f t="shared" si="541"/>
        <v>-100</v>
      </c>
      <c r="S2269" s="5">
        <f t="shared" si="544"/>
        <v>0</v>
      </c>
      <c r="T2269" s="5">
        <f t="shared" si="545"/>
        <v>0</v>
      </c>
      <c r="U2269" s="5">
        <f t="shared" si="543"/>
        <v>0</v>
      </c>
      <c r="V2269" s="24">
        <v>0</v>
      </c>
      <c r="W2269" s="12">
        <f t="shared" si="547"/>
        <v>-12714</v>
      </c>
      <c r="X2269" s="12">
        <f t="shared" si="548"/>
        <v>-16549</v>
      </c>
      <c r="Y2269" s="12">
        <f t="shared" si="546"/>
        <v>-29263</v>
      </c>
      <c r="Z2269" s="67"/>
      <c r="AA2269" s="25">
        <f t="shared" si="542"/>
        <v>0</v>
      </c>
      <c r="AB2269" s="25"/>
      <c r="AC2269" s="25"/>
      <c r="AD2269" s="25"/>
      <c r="AE2269" s="24"/>
      <c r="AF2269" s="24"/>
      <c r="AG2269" s="109"/>
      <c r="AH2269" s="22" t="s">
        <v>93</v>
      </c>
      <c r="AI2269" s="26"/>
      <c r="AJ2269" s="22" t="s">
        <v>2999</v>
      </c>
    </row>
    <row r="2270" spans="1:36" x14ac:dyDescent="0.2">
      <c r="A2270" s="5">
        <v>2284</v>
      </c>
      <c r="B2270" s="46">
        <v>330120100690</v>
      </c>
      <c r="C2270" s="47">
        <v>820331401685</v>
      </c>
      <c r="D2270" s="52" t="s">
        <v>4080</v>
      </c>
      <c r="E2270" s="50" t="s">
        <v>4081</v>
      </c>
      <c r="F2270" s="50" t="s">
        <v>309</v>
      </c>
      <c r="G2270" s="49">
        <v>173</v>
      </c>
      <c r="H2270" s="49"/>
      <c r="I2270" s="50">
        <v>120201721</v>
      </c>
      <c r="J2270" s="50">
        <v>57914208</v>
      </c>
      <c r="K2270" s="51"/>
      <c r="L2270" s="109"/>
      <c r="M2270" s="22">
        <v>494</v>
      </c>
      <c r="N2270" s="22"/>
      <c r="O2270" s="23">
        <v>1</v>
      </c>
      <c r="P2270" s="23">
        <v>0</v>
      </c>
      <c r="Q2270" s="19">
        <f t="shared" si="540"/>
        <v>-494</v>
      </c>
      <c r="R2270" s="19">
        <f t="shared" si="541"/>
        <v>0</v>
      </c>
      <c r="S2270" s="5">
        <f t="shared" si="544"/>
        <v>0</v>
      </c>
      <c r="T2270" s="5">
        <f t="shared" si="545"/>
        <v>0</v>
      </c>
      <c r="U2270" s="5">
        <f t="shared" si="543"/>
        <v>0</v>
      </c>
      <c r="V2270" s="24">
        <v>0</v>
      </c>
      <c r="W2270" s="12">
        <f t="shared" si="547"/>
        <v>-62807.16</v>
      </c>
      <c r="X2270" s="12">
        <f t="shared" si="548"/>
        <v>0</v>
      </c>
      <c r="Y2270" s="12">
        <f t="shared" si="546"/>
        <v>-62807.16</v>
      </c>
      <c r="Z2270" s="52"/>
      <c r="AA2270" s="25">
        <f t="shared" si="542"/>
        <v>-494</v>
      </c>
      <c r="AB2270" s="25"/>
      <c r="AC2270" s="25"/>
      <c r="AD2270" s="25"/>
      <c r="AE2270" s="24"/>
      <c r="AF2270" s="24"/>
      <c r="AG2270" s="109"/>
      <c r="AH2270" s="22" t="s">
        <v>93</v>
      </c>
      <c r="AI2270" s="26"/>
      <c r="AJ2270" s="22" t="s">
        <v>2999</v>
      </c>
    </row>
    <row r="2271" spans="1:36" x14ac:dyDescent="0.2">
      <c r="A2271" s="5">
        <v>2285</v>
      </c>
      <c r="B2271" s="46">
        <v>331000033580</v>
      </c>
      <c r="C2271" s="47">
        <v>951240001222</v>
      </c>
      <c r="D2271" s="52" t="s">
        <v>4082</v>
      </c>
      <c r="E2271" s="50" t="s">
        <v>4083</v>
      </c>
      <c r="F2271" s="50" t="s">
        <v>6534</v>
      </c>
      <c r="G2271" s="49">
        <v>9</v>
      </c>
      <c r="H2271" s="49"/>
      <c r="I2271" s="50">
        <v>20914</v>
      </c>
      <c r="J2271" s="50">
        <v>2822</v>
      </c>
      <c r="K2271" s="51"/>
      <c r="L2271" s="109"/>
      <c r="M2271" s="22">
        <v>97</v>
      </c>
      <c r="N2271" s="22"/>
      <c r="O2271" s="23">
        <v>1</v>
      </c>
      <c r="P2271" s="23">
        <v>0</v>
      </c>
      <c r="Q2271" s="19">
        <f t="shared" si="540"/>
        <v>-97</v>
      </c>
      <c r="R2271" s="19">
        <f t="shared" si="541"/>
        <v>0</v>
      </c>
      <c r="S2271" s="5">
        <f t="shared" si="544"/>
        <v>0</v>
      </c>
      <c r="T2271" s="5">
        <f t="shared" si="545"/>
        <v>0</v>
      </c>
      <c r="U2271" s="5">
        <f t="shared" si="543"/>
        <v>0</v>
      </c>
      <c r="V2271" s="24">
        <v>0</v>
      </c>
      <c r="W2271" s="12">
        <f t="shared" si="547"/>
        <v>-12332.58</v>
      </c>
      <c r="X2271" s="12">
        <f t="shared" si="548"/>
        <v>0</v>
      </c>
      <c r="Y2271" s="12">
        <f t="shared" si="546"/>
        <v>-12332.58</v>
      </c>
      <c r="Z2271" s="52"/>
      <c r="AA2271" s="25">
        <f t="shared" si="542"/>
        <v>-97</v>
      </c>
      <c r="AB2271" s="25"/>
      <c r="AC2271" s="25"/>
      <c r="AD2271" s="25"/>
      <c r="AE2271" s="24"/>
      <c r="AF2271" s="24"/>
      <c r="AG2271" s="109"/>
      <c r="AH2271" s="22" t="s">
        <v>93</v>
      </c>
      <c r="AI2271" s="26"/>
      <c r="AJ2271" s="22" t="s">
        <v>2999</v>
      </c>
    </row>
    <row r="2272" spans="1:36" x14ac:dyDescent="0.2">
      <c r="A2272" s="5">
        <v>2286</v>
      </c>
      <c r="B2272" s="46">
        <v>331000048589</v>
      </c>
      <c r="C2272" s="47">
        <v>61240012589</v>
      </c>
      <c r="D2272" s="50" t="s">
        <v>4084</v>
      </c>
      <c r="E2272" s="50" t="s">
        <v>4085</v>
      </c>
      <c r="F2272" s="50" t="s">
        <v>2659</v>
      </c>
      <c r="G2272" s="49" t="s">
        <v>49</v>
      </c>
      <c r="H2272" s="49"/>
      <c r="I2272" s="50">
        <v>14102074413</v>
      </c>
      <c r="J2272" s="50">
        <v>58172372</v>
      </c>
      <c r="K2272" s="51"/>
      <c r="L2272" s="109"/>
      <c r="M2272" s="22">
        <v>298</v>
      </c>
      <c r="N2272" s="22"/>
      <c r="O2272" s="23">
        <v>1</v>
      </c>
      <c r="P2272" s="23">
        <v>0</v>
      </c>
      <c r="Q2272" s="19">
        <f t="shared" si="540"/>
        <v>-298</v>
      </c>
      <c r="R2272" s="19">
        <f t="shared" si="541"/>
        <v>0</v>
      </c>
      <c r="S2272" s="5">
        <f t="shared" si="544"/>
        <v>0</v>
      </c>
      <c r="T2272" s="5">
        <f t="shared" si="545"/>
        <v>0</v>
      </c>
      <c r="U2272" s="5">
        <f t="shared" si="543"/>
        <v>0</v>
      </c>
      <c r="V2272" s="24">
        <v>0</v>
      </c>
      <c r="W2272" s="12">
        <f t="shared" si="547"/>
        <v>-37887.72</v>
      </c>
      <c r="X2272" s="12">
        <f t="shared" si="548"/>
        <v>0</v>
      </c>
      <c r="Y2272" s="12">
        <f t="shared" si="546"/>
        <v>-37887.72</v>
      </c>
      <c r="Z2272" s="52"/>
      <c r="AA2272" s="25">
        <f t="shared" si="542"/>
        <v>-298</v>
      </c>
      <c r="AB2272" s="25"/>
      <c r="AC2272" s="25"/>
      <c r="AD2272" s="25"/>
      <c r="AE2272" s="24">
        <v>1</v>
      </c>
      <c r="AF2272" s="24"/>
      <c r="AG2272" s="109"/>
      <c r="AH2272" s="22" t="s">
        <v>93</v>
      </c>
      <c r="AI2272" s="26"/>
      <c r="AJ2272" s="22" t="s">
        <v>2999</v>
      </c>
    </row>
    <row r="2273" spans="1:36" x14ac:dyDescent="0.2">
      <c r="A2273" s="5">
        <v>2287</v>
      </c>
      <c r="B2273" s="59">
        <v>331018945788</v>
      </c>
      <c r="C2273" s="17">
        <v>530530000557</v>
      </c>
      <c r="D2273" s="115" t="s">
        <v>4086</v>
      </c>
      <c r="E2273" s="52" t="s">
        <v>4087</v>
      </c>
      <c r="F2273" s="52"/>
      <c r="G2273" s="58"/>
      <c r="H2273" s="58"/>
      <c r="I2273" s="50">
        <v>26468948</v>
      </c>
      <c r="J2273" s="50">
        <v>2702</v>
      </c>
      <c r="K2273" s="51"/>
      <c r="L2273" s="109"/>
      <c r="M2273" s="22">
        <v>130</v>
      </c>
      <c r="N2273" s="22"/>
      <c r="O2273" s="23">
        <v>1</v>
      </c>
      <c r="P2273" s="23">
        <v>1</v>
      </c>
      <c r="Q2273" s="19">
        <f t="shared" si="540"/>
        <v>-130</v>
      </c>
      <c r="R2273" s="19">
        <f t="shared" si="541"/>
        <v>-130</v>
      </c>
      <c r="S2273" s="5">
        <f t="shared" si="544"/>
        <v>0</v>
      </c>
      <c r="T2273" s="5">
        <f t="shared" si="545"/>
        <v>0</v>
      </c>
      <c r="U2273" s="5">
        <f t="shared" si="543"/>
        <v>0</v>
      </c>
      <c r="V2273" s="24">
        <v>0</v>
      </c>
      <c r="W2273" s="12">
        <f t="shared" si="547"/>
        <v>-16528.2</v>
      </c>
      <c r="X2273" s="12">
        <f t="shared" si="548"/>
        <v>-21513.7</v>
      </c>
      <c r="Y2273" s="12">
        <f t="shared" si="546"/>
        <v>-38041.9</v>
      </c>
      <c r="Z2273" s="52"/>
      <c r="AA2273" s="25">
        <f t="shared" si="542"/>
        <v>0</v>
      </c>
      <c r="AB2273" s="25"/>
      <c r="AC2273" s="25"/>
      <c r="AD2273" s="25"/>
      <c r="AE2273" s="24"/>
      <c r="AF2273" s="24"/>
      <c r="AG2273" s="109"/>
      <c r="AH2273" s="22" t="s">
        <v>93</v>
      </c>
      <c r="AI2273" s="26"/>
      <c r="AJ2273" s="22" t="s">
        <v>2999</v>
      </c>
    </row>
    <row r="2274" spans="1:36" x14ac:dyDescent="0.2">
      <c r="A2274" s="5">
        <v>2288</v>
      </c>
      <c r="B2274" s="59">
        <v>330411072439</v>
      </c>
      <c r="C2274" s="17">
        <v>820205301330</v>
      </c>
      <c r="D2274" s="52" t="s">
        <v>4088</v>
      </c>
      <c r="E2274" s="52" t="s">
        <v>4089</v>
      </c>
      <c r="F2274" s="52"/>
      <c r="G2274" s="58"/>
      <c r="H2274" s="58"/>
      <c r="I2274" s="109">
        <v>29100719</v>
      </c>
      <c r="J2274" s="50">
        <v>57915976</v>
      </c>
      <c r="K2274" s="51"/>
      <c r="L2274" s="109"/>
      <c r="M2274" s="22">
        <v>28</v>
      </c>
      <c r="N2274" s="22"/>
      <c r="O2274" s="23">
        <v>1</v>
      </c>
      <c r="P2274" s="23">
        <v>1</v>
      </c>
      <c r="Q2274" s="19">
        <f t="shared" si="540"/>
        <v>-28</v>
      </c>
      <c r="R2274" s="19">
        <f t="shared" si="541"/>
        <v>-28</v>
      </c>
      <c r="S2274" s="5">
        <f t="shared" si="544"/>
        <v>0</v>
      </c>
      <c r="T2274" s="5">
        <f t="shared" si="545"/>
        <v>0</v>
      </c>
      <c r="U2274" s="5">
        <f t="shared" si="543"/>
        <v>0</v>
      </c>
      <c r="V2274" s="24">
        <v>0</v>
      </c>
      <c r="W2274" s="12">
        <f t="shared" si="547"/>
        <v>-3559.92</v>
      </c>
      <c r="X2274" s="12">
        <f t="shared" si="548"/>
        <v>-4633.72</v>
      </c>
      <c r="Y2274" s="12">
        <f t="shared" si="546"/>
        <v>-8193.64</v>
      </c>
      <c r="Z2274" s="52"/>
      <c r="AA2274" s="25">
        <f t="shared" si="542"/>
        <v>0</v>
      </c>
      <c r="AB2274" s="25"/>
      <c r="AC2274" s="25"/>
      <c r="AD2274" s="25"/>
      <c r="AE2274" s="24"/>
      <c r="AF2274" s="24"/>
      <c r="AG2274" s="109"/>
      <c r="AH2274" s="22" t="s">
        <v>93</v>
      </c>
      <c r="AI2274" s="26"/>
      <c r="AJ2274" s="22" t="s">
        <v>34</v>
      </c>
    </row>
    <row r="2275" spans="1:36" x14ac:dyDescent="0.2">
      <c r="A2275" s="5">
        <v>2289</v>
      </c>
      <c r="B2275" s="59">
        <v>331000047811</v>
      </c>
      <c r="C2275" s="17">
        <v>970440003287</v>
      </c>
      <c r="D2275" s="96" t="s">
        <v>4090</v>
      </c>
      <c r="E2275" s="137" t="s">
        <v>3990</v>
      </c>
      <c r="F2275" s="137" t="s">
        <v>3852</v>
      </c>
      <c r="G2275" s="58">
        <v>58</v>
      </c>
      <c r="H2275" s="58"/>
      <c r="I2275" s="50">
        <v>1004003876</v>
      </c>
      <c r="J2275" s="50">
        <v>2440</v>
      </c>
      <c r="K2275" s="51"/>
      <c r="L2275" s="109"/>
      <c r="M2275" s="22">
        <v>3006</v>
      </c>
      <c r="N2275" s="22"/>
      <c r="O2275" s="23">
        <v>1</v>
      </c>
      <c r="P2275" s="23">
        <v>0</v>
      </c>
      <c r="Q2275" s="19">
        <f t="shared" si="540"/>
        <v>-3006</v>
      </c>
      <c r="R2275" s="19">
        <f t="shared" si="541"/>
        <v>0</v>
      </c>
      <c r="S2275" s="5">
        <f t="shared" si="544"/>
        <v>0</v>
      </c>
      <c r="T2275" s="5">
        <f t="shared" si="545"/>
        <v>0</v>
      </c>
      <c r="U2275" s="5">
        <f t="shared" si="543"/>
        <v>0</v>
      </c>
      <c r="V2275" s="24">
        <v>0</v>
      </c>
      <c r="W2275" s="12">
        <f t="shared" si="547"/>
        <v>-382182.84</v>
      </c>
      <c r="X2275" s="12">
        <f t="shared" si="548"/>
        <v>0</v>
      </c>
      <c r="Y2275" s="12">
        <f t="shared" si="546"/>
        <v>-382182.84</v>
      </c>
      <c r="Z2275" s="52"/>
      <c r="AA2275" s="25">
        <f t="shared" si="542"/>
        <v>-3006</v>
      </c>
      <c r="AB2275" s="25"/>
      <c r="AC2275" s="25"/>
      <c r="AD2275" s="25"/>
      <c r="AE2275" s="24">
        <v>1</v>
      </c>
      <c r="AF2275" s="24"/>
      <c r="AG2275" s="109"/>
      <c r="AH2275" s="22" t="s">
        <v>93</v>
      </c>
      <c r="AI2275" s="26"/>
      <c r="AJ2275" s="22" t="s">
        <v>2999</v>
      </c>
    </row>
    <row r="2276" spans="1:36" x14ac:dyDescent="0.2">
      <c r="A2276" s="5">
        <v>2290</v>
      </c>
      <c r="B2276" s="59">
        <v>331000047811</v>
      </c>
      <c r="C2276" s="17">
        <v>970440003287</v>
      </c>
      <c r="D2276" s="96" t="s">
        <v>4090</v>
      </c>
      <c r="E2276" s="137" t="s">
        <v>3990</v>
      </c>
      <c r="F2276" s="137" t="s">
        <v>3852</v>
      </c>
      <c r="G2276" s="58">
        <v>58</v>
      </c>
      <c r="H2276" s="58"/>
      <c r="I2276" s="50">
        <v>0</v>
      </c>
      <c r="J2276" s="50">
        <v>0</v>
      </c>
      <c r="K2276" s="51"/>
      <c r="L2276" s="109"/>
      <c r="M2276" s="19">
        <v>86</v>
      </c>
      <c r="N2276" s="19"/>
      <c r="O2276" s="23">
        <v>1</v>
      </c>
      <c r="P2276" s="23">
        <v>1</v>
      </c>
      <c r="Q2276" s="19">
        <f t="shared" si="540"/>
        <v>-86</v>
      </c>
      <c r="R2276" s="19">
        <f t="shared" si="541"/>
        <v>-86</v>
      </c>
      <c r="S2276" s="5">
        <f t="shared" si="544"/>
        <v>0</v>
      </c>
      <c r="T2276" s="5">
        <f t="shared" si="545"/>
        <v>0</v>
      </c>
      <c r="U2276" s="5">
        <f t="shared" si="543"/>
        <v>0</v>
      </c>
      <c r="V2276" s="24"/>
      <c r="W2276" s="12">
        <f t="shared" si="547"/>
        <v>-10934.04</v>
      </c>
      <c r="X2276" s="12">
        <f t="shared" si="548"/>
        <v>-14232.140000000001</v>
      </c>
      <c r="Y2276" s="12">
        <f t="shared" si="546"/>
        <v>-25166.18</v>
      </c>
      <c r="Z2276" s="52"/>
      <c r="AA2276" s="25">
        <f t="shared" si="542"/>
        <v>0</v>
      </c>
      <c r="AB2276" s="25"/>
      <c r="AC2276" s="25"/>
      <c r="AD2276" s="25"/>
      <c r="AE2276" s="24">
        <v>-1</v>
      </c>
      <c r="AF2276" s="24" t="s">
        <v>6605</v>
      </c>
      <c r="AG2276" s="109"/>
      <c r="AH2276" s="22" t="s">
        <v>93</v>
      </c>
      <c r="AI2276" s="26"/>
      <c r="AJ2276" s="22" t="s">
        <v>2999</v>
      </c>
    </row>
    <row r="2277" spans="1:36" x14ac:dyDescent="0.2">
      <c r="A2277" s="5">
        <v>2291</v>
      </c>
      <c r="B2277" s="59">
        <v>330100213381</v>
      </c>
      <c r="C2277" s="17">
        <v>20540004241</v>
      </c>
      <c r="D2277" s="52" t="s">
        <v>4091</v>
      </c>
      <c r="E2277" s="52" t="s">
        <v>4092</v>
      </c>
      <c r="F2277" s="52"/>
      <c r="G2277" s="58"/>
      <c r="H2277" s="58"/>
      <c r="I2277" s="50" t="s">
        <v>4093</v>
      </c>
      <c r="J2277" s="50">
        <v>231506</v>
      </c>
      <c r="K2277" s="51"/>
      <c r="L2277" s="109"/>
      <c r="M2277" s="22">
        <v>2677</v>
      </c>
      <c r="N2277" s="22"/>
      <c r="O2277" s="23">
        <v>1</v>
      </c>
      <c r="P2277" s="23">
        <v>1</v>
      </c>
      <c r="Q2277" s="19">
        <f t="shared" si="540"/>
        <v>-2677</v>
      </c>
      <c r="R2277" s="19">
        <f t="shared" si="541"/>
        <v>-2677</v>
      </c>
      <c r="S2277" s="5">
        <f t="shared" si="544"/>
        <v>0</v>
      </c>
      <c r="T2277" s="5">
        <f t="shared" si="545"/>
        <v>0</v>
      </c>
      <c r="U2277" s="5">
        <f t="shared" si="543"/>
        <v>0</v>
      </c>
      <c r="V2277" s="24">
        <v>0</v>
      </c>
      <c r="W2277" s="12">
        <f t="shared" si="547"/>
        <v>-340353.78</v>
      </c>
      <c r="X2277" s="12">
        <f t="shared" si="548"/>
        <v>-443016.73000000004</v>
      </c>
      <c r="Y2277" s="12">
        <f t="shared" si="546"/>
        <v>-783370.51</v>
      </c>
      <c r="Z2277" s="52"/>
      <c r="AA2277" s="25">
        <f t="shared" si="542"/>
        <v>0</v>
      </c>
      <c r="AB2277" s="25"/>
      <c r="AC2277" s="25"/>
      <c r="AD2277" s="25"/>
      <c r="AE2277" s="24"/>
      <c r="AF2277" s="24"/>
      <c r="AG2277" s="109"/>
      <c r="AH2277" s="22" t="s">
        <v>93</v>
      </c>
      <c r="AI2277" s="26"/>
      <c r="AJ2277" s="22" t="s">
        <v>2999</v>
      </c>
    </row>
    <row r="2278" spans="1:36" x14ac:dyDescent="0.2">
      <c r="A2278" s="5">
        <v>2292</v>
      </c>
      <c r="B2278" s="59">
        <v>600400104444</v>
      </c>
      <c r="C2278" s="17">
        <v>990540001214</v>
      </c>
      <c r="D2278" s="52" t="s">
        <v>4094</v>
      </c>
      <c r="E2278" s="52" t="s">
        <v>4095</v>
      </c>
      <c r="F2278" s="52"/>
      <c r="G2278" s="58"/>
      <c r="H2278" s="58"/>
      <c r="I2278" s="50">
        <v>20997</v>
      </c>
      <c r="J2278" s="50">
        <v>316836</v>
      </c>
      <c r="K2278" s="51"/>
      <c r="L2278" s="109"/>
      <c r="M2278" s="22">
        <v>1306</v>
      </c>
      <c r="N2278" s="22"/>
      <c r="O2278" s="23">
        <v>1</v>
      </c>
      <c r="P2278" s="23">
        <v>1</v>
      </c>
      <c r="Q2278" s="19">
        <f t="shared" si="540"/>
        <v>-1306</v>
      </c>
      <c r="R2278" s="19">
        <f t="shared" si="541"/>
        <v>-1306</v>
      </c>
      <c r="S2278" s="5">
        <f t="shared" si="544"/>
        <v>0</v>
      </c>
      <c r="T2278" s="5">
        <f t="shared" si="545"/>
        <v>0</v>
      </c>
      <c r="U2278" s="5">
        <f t="shared" si="543"/>
        <v>0</v>
      </c>
      <c r="V2278" s="24">
        <v>0</v>
      </c>
      <c r="W2278" s="12">
        <f t="shared" si="547"/>
        <v>-166044.84</v>
      </c>
      <c r="X2278" s="12">
        <f t="shared" si="548"/>
        <v>-216129.94</v>
      </c>
      <c r="Y2278" s="12">
        <f t="shared" si="546"/>
        <v>-382174.78</v>
      </c>
      <c r="Z2278" s="52"/>
      <c r="AA2278" s="25">
        <f t="shared" si="542"/>
        <v>0</v>
      </c>
      <c r="AB2278" s="25"/>
      <c r="AC2278" s="25"/>
      <c r="AD2278" s="25"/>
      <c r="AE2278" s="24"/>
      <c r="AF2278" s="24"/>
      <c r="AG2278" s="109"/>
      <c r="AH2278" s="22" t="s">
        <v>93</v>
      </c>
      <c r="AI2278" s="26"/>
      <c r="AJ2278" s="22" t="s">
        <v>2999</v>
      </c>
    </row>
    <row r="2279" spans="1:36" x14ac:dyDescent="0.2">
      <c r="A2279" s="5">
        <v>2293</v>
      </c>
      <c r="B2279" s="59">
        <v>330120176569</v>
      </c>
      <c r="C2279" s="17">
        <v>30664007301</v>
      </c>
      <c r="D2279" s="52" t="s">
        <v>4096</v>
      </c>
      <c r="E2279" s="52" t="s">
        <v>4097</v>
      </c>
      <c r="F2279" s="52" t="s">
        <v>6532</v>
      </c>
      <c r="G2279" s="58">
        <v>58</v>
      </c>
      <c r="H2279" s="58"/>
      <c r="I2279" s="50">
        <v>31755</v>
      </c>
      <c r="J2279" s="50">
        <v>57913601</v>
      </c>
      <c r="K2279" s="51"/>
      <c r="L2279" s="109"/>
      <c r="M2279" s="22">
        <v>49</v>
      </c>
      <c r="N2279" s="22"/>
      <c r="O2279" s="23">
        <v>1</v>
      </c>
      <c r="P2279" s="23">
        <v>1</v>
      </c>
      <c r="Q2279" s="19">
        <f t="shared" si="540"/>
        <v>-49</v>
      </c>
      <c r="R2279" s="19">
        <f t="shared" si="541"/>
        <v>-49</v>
      </c>
      <c r="S2279" s="5">
        <f t="shared" si="544"/>
        <v>0</v>
      </c>
      <c r="T2279" s="5">
        <f t="shared" si="545"/>
        <v>0</v>
      </c>
      <c r="U2279" s="5">
        <f t="shared" si="543"/>
        <v>0</v>
      </c>
      <c r="V2279" s="24">
        <v>0</v>
      </c>
      <c r="W2279" s="12">
        <f t="shared" si="547"/>
        <v>-6229.86</v>
      </c>
      <c r="X2279" s="12">
        <f t="shared" si="548"/>
        <v>-8109.01</v>
      </c>
      <c r="Y2279" s="12">
        <f t="shared" si="546"/>
        <v>-14338.869999999999</v>
      </c>
      <c r="Z2279" s="52"/>
      <c r="AA2279" s="25">
        <f t="shared" si="542"/>
        <v>0</v>
      </c>
      <c r="AB2279" s="25"/>
      <c r="AC2279" s="25"/>
      <c r="AD2279" s="25"/>
      <c r="AE2279" s="24"/>
      <c r="AF2279" s="24"/>
      <c r="AG2279" s="109"/>
      <c r="AH2279" s="22" t="s">
        <v>93</v>
      </c>
      <c r="AI2279" s="26"/>
      <c r="AJ2279" s="22" t="s">
        <v>2999</v>
      </c>
    </row>
    <row r="2280" spans="1:36" x14ac:dyDescent="0.2">
      <c r="A2280" s="5">
        <v>2294</v>
      </c>
      <c r="B2280" s="59">
        <v>330120176569</v>
      </c>
      <c r="C2280" s="17">
        <v>30664007301</v>
      </c>
      <c r="D2280" s="52" t="s">
        <v>4096</v>
      </c>
      <c r="E2280" s="52" t="s">
        <v>4097</v>
      </c>
      <c r="F2280" s="52" t="s">
        <v>6532</v>
      </c>
      <c r="G2280" s="58">
        <v>58</v>
      </c>
      <c r="H2280" s="58"/>
      <c r="I2280" s="50">
        <v>1547994</v>
      </c>
      <c r="J2280" s="50">
        <v>57913602</v>
      </c>
      <c r="K2280" s="51"/>
      <c r="L2280" s="109"/>
      <c r="M2280" s="22">
        <v>102</v>
      </c>
      <c r="N2280" s="22"/>
      <c r="O2280" s="23">
        <v>1</v>
      </c>
      <c r="P2280" s="23">
        <v>0</v>
      </c>
      <c r="Q2280" s="19">
        <f t="shared" si="540"/>
        <v>-102</v>
      </c>
      <c r="R2280" s="19">
        <f t="shared" si="541"/>
        <v>0</v>
      </c>
      <c r="S2280" s="5">
        <f t="shared" si="544"/>
        <v>0</v>
      </c>
      <c r="T2280" s="5">
        <f t="shared" si="545"/>
        <v>0</v>
      </c>
      <c r="U2280" s="5">
        <f t="shared" si="543"/>
        <v>0</v>
      </c>
      <c r="V2280" s="24">
        <v>0</v>
      </c>
      <c r="W2280" s="12">
        <f t="shared" si="547"/>
        <v>-12968.28</v>
      </c>
      <c r="X2280" s="12">
        <f t="shared" si="548"/>
        <v>0</v>
      </c>
      <c r="Y2280" s="12">
        <f t="shared" si="546"/>
        <v>-12968.28</v>
      </c>
      <c r="Z2280" s="52"/>
      <c r="AA2280" s="25">
        <f t="shared" si="542"/>
        <v>-102</v>
      </c>
      <c r="AB2280" s="25"/>
      <c r="AC2280" s="25"/>
      <c r="AD2280" s="25"/>
      <c r="AE2280" s="24"/>
      <c r="AF2280" s="24"/>
      <c r="AG2280" s="109"/>
      <c r="AH2280" s="22" t="s">
        <v>93</v>
      </c>
      <c r="AI2280" s="26"/>
      <c r="AJ2280" s="22" t="s">
        <v>2999</v>
      </c>
    </row>
    <row r="2281" spans="1:36" x14ac:dyDescent="0.2">
      <c r="A2281" s="5">
        <v>2295</v>
      </c>
      <c r="B2281" s="59">
        <v>330100220032</v>
      </c>
      <c r="C2281" s="82">
        <v>40240006304</v>
      </c>
      <c r="D2281" s="52" t="s">
        <v>4098</v>
      </c>
      <c r="E2281" s="52" t="s">
        <v>4099</v>
      </c>
      <c r="F2281" s="52"/>
      <c r="G2281" s="58"/>
      <c r="H2281" s="58"/>
      <c r="I2281" s="52" t="s">
        <v>3938</v>
      </c>
      <c r="J2281" s="59"/>
      <c r="K2281" s="51"/>
      <c r="L2281" s="52"/>
      <c r="M2281" s="22">
        <v>200</v>
      </c>
      <c r="N2281" s="22"/>
      <c r="O2281" s="23">
        <v>1</v>
      </c>
      <c r="P2281" s="23">
        <v>1</v>
      </c>
      <c r="Q2281" s="19">
        <f t="shared" si="540"/>
        <v>-200</v>
      </c>
      <c r="R2281" s="19">
        <f t="shared" si="541"/>
        <v>-200</v>
      </c>
      <c r="S2281" s="5">
        <f t="shared" si="544"/>
        <v>0</v>
      </c>
      <c r="T2281" s="5">
        <f t="shared" si="545"/>
        <v>0</v>
      </c>
      <c r="U2281" s="5">
        <f t="shared" si="543"/>
        <v>0</v>
      </c>
      <c r="V2281" s="24">
        <v>0</v>
      </c>
      <c r="W2281" s="12">
        <f t="shared" si="547"/>
        <v>-25428</v>
      </c>
      <c r="X2281" s="12">
        <f t="shared" si="548"/>
        <v>-33098</v>
      </c>
      <c r="Y2281" s="12">
        <f t="shared" si="546"/>
        <v>-58526</v>
      </c>
      <c r="Z2281" s="52"/>
      <c r="AA2281" s="25">
        <f t="shared" si="542"/>
        <v>0</v>
      </c>
      <c r="AB2281" s="25"/>
      <c r="AC2281" s="25"/>
      <c r="AD2281" s="25"/>
      <c r="AE2281" s="24"/>
      <c r="AF2281" s="24"/>
      <c r="AG2281" s="52"/>
      <c r="AH2281" s="22" t="s">
        <v>93</v>
      </c>
      <c r="AI2281" s="26"/>
      <c r="AJ2281" s="22" t="s">
        <v>2999</v>
      </c>
    </row>
    <row r="2282" spans="1:36" x14ac:dyDescent="0.2">
      <c r="A2282" s="5">
        <v>2296</v>
      </c>
      <c r="B2282" s="59">
        <v>330100224101</v>
      </c>
      <c r="C2282" s="82">
        <v>50240014441</v>
      </c>
      <c r="D2282" s="52" t="s">
        <v>4100</v>
      </c>
      <c r="E2282" s="52" t="s">
        <v>4101</v>
      </c>
      <c r="F2282" s="52"/>
      <c r="G2282" s="58"/>
      <c r="H2282" s="58"/>
      <c r="I2282" s="52">
        <v>101300</v>
      </c>
      <c r="J2282" s="59">
        <v>579146</v>
      </c>
      <c r="K2282" s="51"/>
      <c r="L2282" s="52"/>
      <c r="M2282" s="22">
        <v>29</v>
      </c>
      <c r="N2282" s="22"/>
      <c r="O2282" s="23">
        <v>1</v>
      </c>
      <c r="P2282" s="23">
        <v>1</v>
      </c>
      <c r="Q2282" s="19">
        <f t="shared" si="540"/>
        <v>-29</v>
      </c>
      <c r="R2282" s="19">
        <f t="shared" si="541"/>
        <v>-29</v>
      </c>
      <c r="S2282" s="5">
        <f t="shared" si="544"/>
        <v>0</v>
      </c>
      <c r="T2282" s="5">
        <f t="shared" si="545"/>
        <v>0</v>
      </c>
      <c r="U2282" s="5">
        <f t="shared" si="543"/>
        <v>0</v>
      </c>
      <c r="V2282" s="24">
        <v>0</v>
      </c>
      <c r="W2282" s="12">
        <f t="shared" si="547"/>
        <v>-3687.06</v>
      </c>
      <c r="X2282" s="12">
        <f t="shared" si="548"/>
        <v>-4799.21</v>
      </c>
      <c r="Y2282" s="12">
        <f t="shared" si="546"/>
        <v>-8486.27</v>
      </c>
      <c r="Z2282" s="67"/>
      <c r="AA2282" s="25">
        <f t="shared" si="542"/>
        <v>0</v>
      </c>
      <c r="AB2282" s="25"/>
      <c r="AC2282" s="25"/>
      <c r="AD2282" s="25"/>
      <c r="AE2282" s="24"/>
      <c r="AF2282" s="24"/>
      <c r="AG2282" s="52"/>
      <c r="AH2282" s="22" t="s">
        <v>93</v>
      </c>
      <c r="AI2282" s="26"/>
      <c r="AJ2282" s="22" t="s">
        <v>2999</v>
      </c>
    </row>
    <row r="2283" spans="1:36" x14ac:dyDescent="0.2">
      <c r="A2283" s="5">
        <v>2297</v>
      </c>
      <c r="B2283" s="120">
        <v>330120002338</v>
      </c>
      <c r="C2283" s="82">
        <v>550514401974</v>
      </c>
      <c r="D2283" s="52" t="s">
        <v>4102</v>
      </c>
      <c r="E2283" s="52" t="s">
        <v>4103</v>
      </c>
      <c r="F2283" s="52" t="s">
        <v>6489</v>
      </c>
      <c r="G2283" s="58" t="s">
        <v>6533</v>
      </c>
      <c r="H2283" s="58"/>
      <c r="I2283" s="52">
        <v>1718522</v>
      </c>
      <c r="J2283" s="59">
        <v>57914666</v>
      </c>
      <c r="K2283" s="51"/>
      <c r="L2283" s="52"/>
      <c r="M2283" s="22">
        <v>160</v>
      </c>
      <c r="N2283" s="22"/>
      <c r="O2283" s="23">
        <v>1</v>
      </c>
      <c r="P2283" s="23">
        <v>1</v>
      </c>
      <c r="Q2283" s="19">
        <f t="shared" si="540"/>
        <v>-160</v>
      </c>
      <c r="R2283" s="19">
        <f t="shared" si="541"/>
        <v>-160</v>
      </c>
      <c r="S2283" s="5">
        <f t="shared" si="544"/>
        <v>0</v>
      </c>
      <c r="T2283" s="5">
        <f t="shared" si="545"/>
        <v>0</v>
      </c>
      <c r="U2283" s="5">
        <f t="shared" si="543"/>
        <v>0</v>
      </c>
      <c r="V2283" s="24">
        <v>0</v>
      </c>
      <c r="W2283" s="12">
        <f t="shared" si="547"/>
        <v>-20342.400000000001</v>
      </c>
      <c r="X2283" s="12">
        <f t="shared" si="548"/>
        <v>-26478.400000000001</v>
      </c>
      <c r="Y2283" s="12">
        <f t="shared" si="546"/>
        <v>-46820.800000000003</v>
      </c>
      <c r="Z2283" s="52"/>
      <c r="AA2283" s="25">
        <f t="shared" si="542"/>
        <v>0</v>
      </c>
      <c r="AB2283" s="25"/>
      <c r="AC2283" s="25"/>
      <c r="AD2283" s="25"/>
      <c r="AE2283" s="24">
        <v>1</v>
      </c>
      <c r="AF2283" s="24"/>
      <c r="AG2283" s="52"/>
      <c r="AH2283" s="22" t="s">
        <v>93</v>
      </c>
      <c r="AI2283" s="26"/>
      <c r="AJ2283" s="22" t="s">
        <v>2999</v>
      </c>
    </row>
    <row r="2284" spans="1:36" ht="25.5" x14ac:dyDescent="0.2">
      <c r="A2284" s="5">
        <v>2298</v>
      </c>
      <c r="B2284" s="120">
        <v>331012150846</v>
      </c>
      <c r="C2284" s="121">
        <v>620306301289</v>
      </c>
      <c r="D2284" s="138" t="s">
        <v>4104</v>
      </c>
      <c r="E2284" s="109" t="s">
        <v>4105</v>
      </c>
      <c r="F2284" s="109" t="s">
        <v>4106</v>
      </c>
      <c r="G2284" s="122">
        <v>60</v>
      </c>
      <c r="H2284" s="122"/>
      <c r="I2284" s="109">
        <v>29072378</v>
      </c>
      <c r="J2284" s="120">
        <v>57908648</v>
      </c>
      <c r="K2284" s="123"/>
      <c r="L2284" s="109"/>
      <c r="M2284" s="22">
        <v>1007</v>
      </c>
      <c r="N2284" s="22"/>
      <c r="O2284" s="23">
        <v>1</v>
      </c>
      <c r="P2284" s="23">
        <v>0</v>
      </c>
      <c r="Q2284" s="19">
        <f t="shared" si="540"/>
        <v>-1007</v>
      </c>
      <c r="R2284" s="19">
        <f t="shared" si="541"/>
        <v>0</v>
      </c>
      <c r="S2284" s="5">
        <f t="shared" si="544"/>
        <v>0</v>
      </c>
      <c r="T2284" s="5">
        <f t="shared" si="545"/>
        <v>0</v>
      </c>
      <c r="U2284" s="5">
        <f t="shared" si="543"/>
        <v>0</v>
      </c>
      <c r="V2284" s="24">
        <v>0</v>
      </c>
      <c r="W2284" s="12">
        <f t="shared" si="547"/>
        <v>-128029.98</v>
      </c>
      <c r="X2284" s="12">
        <f t="shared" si="548"/>
        <v>0</v>
      </c>
      <c r="Y2284" s="12">
        <f t="shared" si="546"/>
        <v>-128029.98</v>
      </c>
      <c r="Z2284" s="96"/>
      <c r="AA2284" s="25">
        <f t="shared" si="542"/>
        <v>-1007</v>
      </c>
      <c r="AB2284" s="25"/>
      <c r="AC2284" s="25"/>
      <c r="AD2284" s="25"/>
      <c r="AE2284" s="24">
        <v>1</v>
      </c>
      <c r="AF2284" s="24"/>
      <c r="AG2284" s="109"/>
      <c r="AH2284" s="22" t="s">
        <v>93</v>
      </c>
      <c r="AI2284" s="26"/>
      <c r="AJ2284" s="22" t="s">
        <v>2999</v>
      </c>
    </row>
    <row r="2285" spans="1:36" x14ac:dyDescent="0.2">
      <c r="A2285" s="5">
        <v>2300</v>
      </c>
      <c r="B2285" s="46"/>
      <c r="C2285" s="47"/>
      <c r="D2285" s="52" t="s">
        <v>4107</v>
      </c>
      <c r="E2285" s="50" t="s">
        <v>4108</v>
      </c>
      <c r="F2285" s="50"/>
      <c r="G2285" s="49"/>
      <c r="H2285" s="49"/>
      <c r="I2285" s="109">
        <v>14854969</v>
      </c>
      <c r="J2285" s="50">
        <v>317089</v>
      </c>
      <c r="K2285" s="51"/>
      <c r="L2285" s="109"/>
      <c r="M2285" s="22">
        <v>165</v>
      </c>
      <c r="N2285" s="22"/>
      <c r="O2285" s="23">
        <v>1</v>
      </c>
      <c r="P2285" s="23">
        <v>1</v>
      </c>
      <c r="Q2285" s="19">
        <f t="shared" si="540"/>
        <v>-165</v>
      </c>
      <c r="R2285" s="19">
        <f t="shared" si="541"/>
        <v>-165</v>
      </c>
      <c r="S2285" s="5">
        <f t="shared" si="544"/>
        <v>0</v>
      </c>
      <c r="T2285" s="5">
        <f t="shared" si="545"/>
        <v>0</v>
      </c>
      <c r="U2285" s="5">
        <f t="shared" si="543"/>
        <v>0</v>
      </c>
      <c r="V2285" s="24">
        <v>0</v>
      </c>
      <c r="W2285" s="12">
        <f t="shared" si="547"/>
        <v>-20978.1</v>
      </c>
      <c r="X2285" s="12">
        <f t="shared" si="548"/>
        <v>-27305.850000000002</v>
      </c>
      <c r="Y2285" s="12">
        <f t="shared" si="546"/>
        <v>-48283.95</v>
      </c>
      <c r="Z2285" s="67"/>
      <c r="AA2285" s="25">
        <f t="shared" si="542"/>
        <v>0</v>
      </c>
      <c r="AB2285" s="25"/>
      <c r="AC2285" s="25"/>
      <c r="AD2285" s="25"/>
      <c r="AE2285" s="24"/>
      <c r="AF2285" s="24"/>
      <c r="AG2285" s="109"/>
      <c r="AH2285" s="22" t="s">
        <v>93</v>
      </c>
      <c r="AI2285" s="26"/>
      <c r="AJ2285" s="22" t="s">
        <v>2999</v>
      </c>
    </row>
    <row r="2286" spans="1:36" x14ac:dyDescent="0.2">
      <c r="A2286" s="5">
        <v>2301</v>
      </c>
      <c r="B2286" s="46">
        <v>330100232036</v>
      </c>
      <c r="C2286" s="47">
        <v>80440012656</v>
      </c>
      <c r="D2286" s="52" t="s">
        <v>4109</v>
      </c>
      <c r="E2286" s="50" t="s">
        <v>4110</v>
      </c>
      <c r="F2286" s="50"/>
      <c r="G2286" s="49"/>
      <c r="H2286" s="49"/>
      <c r="I2286" s="19">
        <v>0</v>
      </c>
      <c r="J2286" s="50"/>
      <c r="K2286" s="51"/>
      <c r="L2286" s="109"/>
      <c r="M2286" s="22">
        <v>0</v>
      </c>
      <c r="N2286" s="22"/>
      <c r="O2286" s="23">
        <v>1</v>
      </c>
      <c r="P2286" s="23">
        <v>1</v>
      </c>
      <c r="Q2286" s="19">
        <f t="shared" si="540"/>
        <v>0</v>
      </c>
      <c r="R2286" s="19">
        <f t="shared" si="541"/>
        <v>0</v>
      </c>
      <c r="S2286" s="5">
        <f t="shared" si="544"/>
        <v>0</v>
      </c>
      <c r="T2286" s="5">
        <f t="shared" si="545"/>
        <v>0</v>
      </c>
      <c r="U2286" s="5">
        <f t="shared" si="543"/>
        <v>0</v>
      </c>
      <c r="V2286" s="24">
        <v>0</v>
      </c>
      <c r="W2286" s="12">
        <f t="shared" si="547"/>
        <v>0</v>
      </c>
      <c r="X2286" s="12">
        <f t="shared" si="548"/>
        <v>0</v>
      </c>
      <c r="Y2286" s="12">
        <f t="shared" si="546"/>
        <v>0</v>
      </c>
      <c r="Z2286" s="67"/>
      <c r="AA2286" s="25">
        <f t="shared" si="542"/>
        <v>0</v>
      </c>
      <c r="AB2286" s="25"/>
      <c r="AC2286" s="25"/>
      <c r="AD2286" s="25"/>
      <c r="AE2286" s="24"/>
      <c r="AF2286" s="24"/>
      <c r="AG2286" s="109"/>
      <c r="AH2286" s="22" t="s">
        <v>93</v>
      </c>
      <c r="AI2286" s="26"/>
      <c r="AJ2286" s="22" t="s">
        <v>34</v>
      </c>
    </row>
    <row r="2287" spans="1:36" x14ac:dyDescent="0.2">
      <c r="A2287" s="5">
        <v>2302</v>
      </c>
      <c r="B2287" s="46">
        <v>330100237499</v>
      </c>
      <c r="C2287" s="47"/>
      <c r="D2287" s="96" t="s">
        <v>4111</v>
      </c>
      <c r="E2287" s="50" t="s">
        <v>4112</v>
      </c>
      <c r="F2287" s="50"/>
      <c r="G2287" s="49"/>
      <c r="H2287" s="49"/>
      <c r="I2287" s="19">
        <v>0</v>
      </c>
      <c r="J2287" s="50"/>
      <c r="K2287" s="51"/>
      <c r="L2287" s="109"/>
      <c r="M2287" s="22">
        <v>0</v>
      </c>
      <c r="N2287" s="22"/>
      <c r="O2287" s="23">
        <v>1</v>
      </c>
      <c r="P2287" s="23">
        <v>1</v>
      </c>
      <c r="Q2287" s="19">
        <f t="shared" si="540"/>
        <v>0</v>
      </c>
      <c r="R2287" s="19">
        <f t="shared" si="541"/>
        <v>0</v>
      </c>
      <c r="S2287" s="5">
        <f t="shared" si="544"/>
        <v>0</v>
      </c>
      <c r="T2287" s="5">
        <f t="shared" si="545"/>
        <v>0</v>
      </c>
      <c r="U2287" s="5">
        <f t="shared" si="543"/>
        <v>0</v>
      </c>
      <c r="V2287" s="24">
        <v>0</v>
      </c>
      <c r="W2287" s="12">
        <f t="shared" si="547"/>
        <v>0</v>
      </c>
      <c r="X2287" s="12">
        <f t="shared" si="548"/>
        <v>0</v>
      </c>
      <c r="Y2287" s="12">
        <f t="shared" si="546"/>
        <v>0</v>
      </c>
      <c r="Z2287" s="58"/>
      <c r="AA2287" s="25">
        <f t="shared" si="542"/>
        <v>0</v>
      </c>
      <c r="AB2287" s="25"/>
      <c r="AC2287" s="25"/>
      <c r="AD2287" s="25"/>
      <c r="AE2287" s="24"/>
      <c r="AF2287" s="24"/>
      <c r="AG2287" s="109"/>
      <c r="AH2287" s="22" t="s">
        <v>93</v>
      </c>
      <c r="AI2287" s="26"/>
      <c r="AJ2287" s="22" t="s">
        <v>34</v>
      </c>
    </row>
    <row r="2288" spans="1:36" x14ac:dyDescent="0.2">
      <c r="A2288" s="5">
        <v>2303</v>
      </c>
      <c r="B2288" s="46"/>
      <c r="C2288" s="47"/>
      <c r="D2288" s="96" t="s">
        <v>4113</v>
      </c>
      <c r="E2288" s="50" t="s">
        <v>4032</v>
      </c>
      <c r="F2288" s="50"/>
      <c r="G2288" s="49"/>
      <c r="H2288" s="49"/>
      <c r="I2288" s="19">
        <v>0</v>
      </c>
      <c r="J2288" s="109"/>
      <c r="K2288" s="51"/>
      <c r="L2288" s="109"/>
      <c r="M2288" s="22">
        <v>0</v>
      </c>
      <c r="N2288" s="22"/>
      <c r="O2288" s="23">
        <v>1</v>
      </c>
      <c r="P2288" s="23">
        <v>1</v>
      </c>
      <c r="Q2288" s="19">
        <f t="shared" si="540"/>
        <v>0</v>
      </c>
      <c r="R2288" s="19">
        <f t="shared" si="541"/>
        <v>0</v>
      </c>
      <c r="S2288" s="5">
        <f t="shared" si="544"/>
        <v>0</v>
      </c>
      <c r="T2288" s="5">
        <f t="shared" si="545"/>
        <v>0</v>
      </c>
      <c r="U2288" s="5">
        <f t="shared" si="543"/>
        <v>0</v>
      </c>
      <c r="V2288" s="24">
        <v>0</v>
      </c>
      <c r="W2288" s="12">
        <f t="shared" si="547"/>
        <v>0</v>
      </c>
      <c r="X2288" s="12">
        <f t="shared" si="548"/>
        <v>0</v>
      </c>
      <c r="Y2288" s="12">
        <f t="shared" si="546"/>
        <v>0</v>
      </c>
      <c r="Z2288" s="58"/>
      <c r="AA2288" s="25">
        <f t="shared" si="542"/>
        <v>0</v>
      </c>
      <c r="AB2288" s="25"/>
      <c r="AC2288" s="25"/>
      <c r="AD2288" s="25"/>
      <c r="AE2288" s="24"/>
      <c r="AF2288" s="24"/>
      <c r="AG2288" s="109"/>
      <c r="AH2288" s="22" t="s">
        <v>93</v>
      </c>
      <c r="AI2288" s="26"/>
      <c r="AJ2288" s="22" t="s">
        <v>2999</v>
      </c>
    </row>
    <row r="2289" spans="1:36" x14ac:dyDescent="0.2">
      <c r="A2289" s="5">
        <v>2304</v>
      </c>
      <c r="B2289" s="46"/>
      <c r="C2289" s="47"/>
      <c r="D2289" s="96" t="s">
        <v>4114</v>
      </c>
      <c r="E2289" s="50" t="s">
        <v>4115</v>
      </c>
      <c r="F2289" s="50"/>
      <c r="G2289" s="49"/>
      <c r="H2289" s="49"/>
      <c r="I2289" s="19">
        <v>0</v>
      </c>
      <c r="J2289" s="109"/>
      <c r="K2289" s="51"/>
      <c r="L2289" s="109"/>
      <c r="M2289" s="22">
        <v>0</v>
      </c>
      <c r="N2289" s="22"/>
      <c r="O2289" s="23">
        <v>1</v>
      </c>
      <c r="P2289" s="23">
        <v>1</v>
      </c>
      <c r="Q2289" s="19">
        <f t="shared" si="540"/>
        <v>0</v>
      </c>
      <c r="R2289" s="19">
        <f t="shared" si="541"/>
        <v>0</v>
      </c>
      <c r="S2289" s="5">
        <f t="shared" si="544"/>
        <v>0</v>
      </c>
      <c r="T2289" s="5">
        <f t="shared" si="545"/>
        <v>0</v>
      </c>
      <c r="U2289" s="5">
        <f t="shared" si="543"/>
        <v>0</v>
      </c>
      <c r="V2289" s="24">
        <v>0</v>
      </c>
      <c r="W2289" s="12">
        <f t="shared" si="547"/>
        <v>0</v>
      </c>
      <c r="X2289" s="12">
        <f t="shared" si="548"/>
        <v>0</v>
      </c>
      <c r="Y2289" s="12">
        <f t="shared" si="546"/>
        <v>0</v>
      </c>
      <c r="Z2289" s="58"/>
      <c r="AA2289" s="25">
        <f t="shared" si="542"/>
        <v>0</v>
      </c>
      <c r="AB2289" s="25"/>
      <c r="AC2289" s="25"/>
      <c r="AD2289" s="25"/>
      <c r="AE2289" s="24"/>
      <c r="AF2289" s="24"/>
      <c r="AG2289" s="109"/>
      <c r="AH2289" s="22" t="s">
        <v>93</v>
      </c>
      <c r="AI2289" s="26"/>
      <c r="AJ2289" s="22" t="s">
        <v>2999</v>
      </c>
    </row>
    <row r="2290" spans="1:36" x14ac:dyDescent="0.2">
      <c r="A2290" s="5">
        <v>2305</v>
      </c>
      <c r="B2290" s="46"/>
      <c r="C2290" s="47">
        <v>131140009124</v>
      </c>
      <c r="D2290" s="96" t="s">
        <v>4116</v>
      </c>
      <c r="E2290" s="50" t="s">
        <v>4117</v>
      </c>
      <c r="F2290" s="50" t="s">
        <v>309</v>
      </c>
      <c r="G2290" s="49">
        <v>86</v>
      </c>
      <c r="H2290" s="49"/>
      <c r="I2290" s="50">
        <v>29363259</v>
      </c>
      <c r="J2290" s="50"/>
      <c r="K2290" s="51"/>
      <c r="L2290" s="109"/>
      <c r="M2290" s="22">
        <v>237</v>
      </c>
      <c r="N2290" s="22"/>
      <c r="O2290" s="23">
        <v>1</v>
      </c>
      <c r="P2290" s="23">
        <v>0</v>
      </c>
      <c r="Q2290" s="19">
        <f t="shared" si="540"/>
        <v>-237</v>
      </c>
      <c r="R2290" s="19">
        <f t="shared" si="541"/>
        <v>0</v>
      </c>
      <c r="S2290" s="5">
        <f t="shared" si="544"/>
        <v>0</v>
      </c>
      <c r="T2290" s="5">
        <f t="shared" si="545"/>
        <v>0</v>
      </c>
      <c r="U2290" s="5">
        <f t="shared" si="543"/>
        <v>0</v>
      </c>
      <c r="V2290" s="24">
        <v>0</v>
      </c>
      <c r="W2290" s="12">
        <f t="shared" si="547"/>
        <v>-30132.18</v>
      </c>
      <c r="X2290" s="12">
        <f t="shared" si="548"/>
        <v>0</v>
      </c>
      <c r="Y2290" s="12">
        <f t="shared" si="546"/>
        <v>-30132.18</v>
      </c>
      <c r="Z2290" s="52"/>
      <c r="AA2290" s="25">
        <f t="shared" si="542"/>
        <v>-237</v>
      </c>
      <c r="AB2290" s="25"/>
      <c r="AC2290" s="25"/>
      <c r="AD2290" s="25"/>
      <c r="AE2290" s="24">
        <v>-1</v>
      </c>
      <c r="AF2290" s="24" t="s">
        <v>6605</v>
      </c>
      <c r="AG2290" s="109"/>
      <c r="AH2290" s="22" t="s">
        <v>292</v>
      </c>
      <c r="AI2290" s="26"/>
      <c r="AJ2290" s="22" t="s">
        <v>2999</v>
      </c>
    </row>
    <row r="2291" spans="1:36" x14ac:dyDescent="0.2">
      <c r="A2291" s="5">
        <v>2306</v>
      </c>
      <c r="B2291" s="46"/>
      <c r="C2291" s="47">
        <v>70640006230</v>
      </c>
      <c r="D2291" s="96" t="s">
        <v>4118</v>
      </c>
      <c r="E2291" s="50" t="s">
        <v>3786</v>
      </c>
      <c r="F2291" s="50"/>
      <c r="G2291" s="49"/>
      <c r="H2291" s="49"/>
      <c r="I2291" s="50">
        <v>28350280</v>
      </c>
      <c r="J2291" s="50"/>
      <c r="K2291" s="51"/>
      <c r="L2291" s="50"/>
      <c r="M2291" s="22">
        <v>546</v>
      </c>
      <c r="N2291" s="22"/>
      <c r="O2291" s="23">
        <v>1</v>
      </c>
      <c r="P2291" s="23">
        <v>1</v>
      </c>
      <c r="Q2291" s="19">
        <f t="shared" si="540"/>
        <v>-546</v>
      </c>
      <c r="R2291" s="19">
        <f t="shared" si="541"/>
        <v>-546</v>
      </c>
      <c r="S2291" s="5">
        <f t="shared" si="544"/>
        <v>0</v>
      </c>
      <c r="T2291" s="5">
        <f t="shared" si="545"/>
        <v>0</v>
      </c>
      <c r="U2291" s="5">
        <f t="shared" si="543"/>
        <v>0</v>
      </c>
      <c r="V2291" s="24">
        <v>0</v>
      </c>
      <c r="W2291" s="12">
        <f t="shared" si="547"/>
        <v>-69418.44</v>
      </c>
      <c r="X2291" s="12">
        <f t="shared" si="548"/>
        <v>-90357.540000000008</v>
      </c>
      <c r="Y2291" s="12">
        <f t="shared" si="546"/>
        <v>-159775.98000000001</v>
      </c>
      <c r="Z2291" s="52"/>
      <c r="AA2291" s="25">
        <f t="shared" si="542"/>
        <v>0</v>
      </c>
      <c r="AB2291" s="25"/>
      <c r="AC2291" s="25"/>
      <c r="AD2291" s="25"/>
      <c r="AE2291" s="24"/>
      <c r="AF2291" s="24"/>
      <c r="AG2291" s="50"/>
      <c r="AH2291" s="22" t="s">
        <v>93</v>
      </c>
      <c r="AI2291" s="26"/>
      <c r="AJ2291" s="22" t="s">
        <v>6703</v>
      </c>
    </row>
    <row r="2292" spans="1:36" x14ac:dyDescent="0.2">
      <c r="A2292" s="5">
        <v>2307</v>
      </c>
      <c r="B2292" s="46">
        <v>331000047657</v>
      </c>
      <c r="C2292" s="47">
        <v>1140003892</v>
      </c>
      <c r="D2292" s="52" t="s">
        <v>4119</v>
      </c>
      <c r="E2292" s="50" t="s">
        <v>4120</v>
      </c>
      <c r="F2292" s="50" t="s">
        <v>3775</v>
      </c>
      <c r="G2292" s="49" t="s">
        <v>49</v>
      </c>
      <c r="H2292" s="49"/>
      <c r="I2292" s="19">
        <v>0</v>
      </c>
      <c r="J2292" s="50"/>
      <c r="K2292" s="51"/>
      <c r="L2292" s="109"/>
      <c r="M2292" s="22">
        <v>396</v>
      </c>
      <c r="N2292" s="22"/>
      <c r="O2292" s="23">
        <v>1</v>
      </c>
      <c r="P2292" s="23">
        <v>0</v>
      </c>
      <c r="Q2292" s="19">
        <f t="shared" si="540"/>
        <v>-396</v>
      </c>
      <c r="R2292" s="19">
        <f t="shared" si="541"/>
        <v>0</v>
      </c>
      <c r="S2292" s="5">
        <f t="shared" si="544"/>
        <v>0</v>
      </c>
      <c r="T2292" s="5">
        <f t="shared" si="545"/>
        <v>0</v>
      </c>
      <c r="U2292" s="5">
        <f t="shared" si="543"/>
        <v>0</v>
      </c>
      <c r="V2292" s="24">
        <v>0</v>
      </c>
      <c r="W2292" s="12">
        <f t="shared" si="547"/>
        <v>-50347.44</v>
      </c>
      <c r="X2292" s="12">
        <f t="shared" si="548"/>
        <v>0</v>
      </c>
      <c r="Y2292" s="12">
        <f t="shared" si="546"/>
        <v>-50347.44</v>
      </c>
      <c r="Z2292" s="52"/>
      <c r="AA2292" s="25">
        <f t="shared" si="542"/>
        <v>-396</v>
      </c>
      <c r="AB2292" s="25"/>
      <c r="AC2292" s="25"/>
      <c r="AD2292" s="25"/>
      <c r="AE2292" s="24">
        <v>-1</v>
      </c>
      <c r="AF2292" s="24" t="s">
        <v>6603</v>
      </c>
      <c r="AG2292" s="109"/>
      <c r="AH2292" s="22" t="s">
        <v>93</v>
      </c>
      <c r="AI2292" s="26"/>
      <c r="AJ2292" s="22" t="s">
        <v>34</v>
      </c>
    </row>
    <row r="2293" spans="1:36" x14ac:dyDescent="0.2">
      <c r="A2293" s="5">
        <v>2308</v>
      </c>
      <c r="B2293" s="46"/>
      <c r="C2293" s="47">
        <v>140640012895</v>
      </c>
      <c r="D2293" s="52" t="s">
        <v>4121</v>
      </c>
      <c r="E2293" s="50" t="s">
        <v>4122</v>
      </c>
      <c r="F2293" s="50" t="s">
        <v>3489</v>
      </c>
      <c r="G2293" s="49">
        <v>27</v>
      </c>
      <c r="H2293" s="49"/>
      <c r="I2293" s="19">
        <v>0</v>
      </c>
      <c r="J2293" s="50"/>
      <c r="K2293" s="51"/>
      <c r="L2293" s="109"/>
      <c r="M2293" s="22">
        <v>151</v>
      </c>
      <c r="N2293" s="22"/>
      <c r="O2293" s="23">
        <v>1</v>
      </c>
      <c r="P2293" s="23">
        <v>0</v>
      </c>
      <c r="Q2293" s="19">
        <f t="shared" si="540"/>
        <v>-151</v>
      </c>
      <c r="R2293" s="19">
        <f t="shared" si="541"/>
        <v>0</v>
      </c>
      <c r="S2293" s="5">
        <f t="shared" si="544"/>
        <v>0</v>
      </c>
      <c r="T2293" s="5">
        <f t="shared" si="545"/>
        <v>0</v>
      </c>
      <c r="U2293" s="5">
        <f t="shared" si="543"/>
        <v>0</v>
      </c>
      <c r="V2293" s="24">
        <v>0</v>
      </c>
      <c r="W2293" s="12">
        <f t="shared" si="547"/>
        <v>-19198.14</v>
      </c>
      <c r="X2293" s="12">
        <f t="shared" si="548"/>
        <v>0</v>
      </c>
      <c r="Y2293" s="12">
        <f t="shared" si="546"/>
        <v>-19198.14</v>
      </c>
      <c r="Z2293" s="52"/>
      <c r="AA2293" s="25">
        <f t="shared" si="542"/>
        <v>-151</v>
      </c>
      <c r="AB2293" s="25"/>
      <c r="AC2293" s="25"/>
      <c r="AD2293" s="25"/>
      <c r="AE2293" s="24">
        <v>-1</v>
      </c>
      <c r="AF2293" s="24" t="s">
        <v>6603</v>
      </c>
      <c r="AG2293" s="109"/>
      <c r="AH2293" s="19" t="s">
        <v>292</v>
      </c>
      <c r="AI2293" s="26"/>
      <c r="AJ2293" s="22" t="s">
        <v>34</v>
      </c>
    </row>
    <row r="2294" spans="1:36" x14ac:dyDescent="0.2">
      <c r="A2294" s="5">
        <v>2309</v>
      </c>
      <c r="B2294" s="46">
        <v>331010780075</v>
      </c>
      <c r="C2294" s="47">
        <v>620130401596</v>
      </c>
      <c r="D2294" s="139" t="s">
        <v>4123</v>
      </c>
      <c r="E2294" s="50" t="s">
        <v>4124</v>
      </c>
      <c r="F2294" s="50"/>
      <c r="G2294" s="49"/>
      <c r="H2294" s="49"/>
      <c r="I2294" s="19">
        <v>0</v>
      </c>
      <c r="J2294" s="50"/>
      <c r="K2294" s="51"/>
      <c r="L2294" s="109"/>
      <c r="M2294" s="22">
        <v>38</v>
      </c>
      <c r="N2294" s="22"/>
      <c r="O2294" s="23">
        <v>1</v>
      </c>
      <c r="P2294" s="23">
        <v>1</v>
      </c>
      <c r="Q2294" s="19">
        <f t="shared" si="540"/>
        <v>-38</v>
      </c>
      <c r="R2294" s="19">
        <f t="shared" si="541"/>
        <v>-38</v>
      </c>
      <c r="S2294" s="5">
        <f t="shared" si="544"/>
        <v>0</v>
      </c>
      <c r="T2294" s="5">
        <f t="shared" si="545"/>
        <v>0</v>
      </c>
      <c r="U2294" s="5">
        <f t="shared" si="543"/>
        <v>0</v>
      </c>
      <c r="V2294" s="24">
        <v>0</v>
      </c>
      <c r="W2294" s="12">
        <f t="shared" si="547"/>
        <v>-4831.32</v>
      </c>
      <c r="X2294" s="12">
        <f t="shared" si="548"/>
        <v>-6288.6200000000008</v>
      </c>
      <c r="Y2294" s="12">
        <f t="shared" si="546"/>
        <v>-11119.94</v>
      </c>
      <c r="Z2294" s="67"/>
      <c r="AA2294" s="25">
        <f t="shared" si="542"/>
        <v>0</v>
      </c>
      <c r="AB2294" s="25"/>
      <c r="AC2294" s="25"/>
      <c r="AD2294" s="25"/>
      <c r="AE2294" s="24"/>
      <c r="AF2294" s="24"/>
      <c r="AG2294" s="109"/>
      <c r="AH2294" s="22" t="s">
        <v>93</v>
      </c>
      <c r="AI2294" s="26"/>
      <c r="AJ2294" s="22" t="s">
        <v>34</v>
      </c>
    </row>
    <row r="2295" spans="1:36" x14ac:dyDescent="0.2">
      <c r="A2295" s="5">
        <v>2310</v>
      </c>
      <c r="B2295" s="59">
        <v>330100220131</v>
      </c>
      <c r="C2295" s="82">
        <v>402400</v>
      </c>
      <c r="D2295" s="52" t="s">
        <v>4125</v>
      </c>
      <c r="E2295" s="52" t="s">
        <v>3786</v>
      </c>
      <c r="F2295" s="52"/>
      <c r="G2295" s="58"/>
      <c r="H2295" s="58"/>
      <c r="I2295" s="19">
        <v>0</v>
      </c>
      <c r="J2295" s="59"/>
      <c r="K2295" s="51"/>
      <c r="L2295" s="52"/>
      <c r="M2295" s="22">
        <v>57</v>
      </c>
      <c r="N2295" s="22"/>
      <c r="O2295" s="23">
        <v>1</v>
      </c>
      <c r="P2295" s="23">
        <v>1</v>
      </c>
      <c r="Q2295" s="19">
        <f t="shared" ref="Q2295:Q2363" si="549">(N2295-M2295)*O2295</f>
        <v>-57</v>
      </c>
      <c r="R2295" s="19">
        <f t="shared" ref="R2295:R2363" si="550">(N2295-M2295)*P2295</f>
        <v>-57</v>
      </c>
      <c r="S2295" s="5">
        <f t="shared" si="544"/>
        <v>0</v>
      </c>
      <c r="T2295" s="5">
        <f t="shared" si="545"/>
        <v>0</v>
      </c>
      <c r="U2295" s="5">
        <f t="shared" si="543"/>
        <v>0</v>
      </c>
      <c r="V2295" s="24">
        <v>0</v>
      </c>
      <c r="W2295" s="12">
        <f t="shared" si="547"/>
        <v>-7246.9800000000005</v>
      </c>
      <c r="X2295" s="12">
        <f t="shared" si="548"/>
        <v>-9432.93</v>
      </c>
      <c r="Y2295" s="12">
        <f t="shared" si="546"/>
        <v>-16679.91</v>
      </c>
      <c r="Z2295" s="67"/>
      <c r="AA2295" s="25">
        <f t="shared" si="542"/>
        <v>0</v>
      </c>
      <c r="AB2295" s="25"/>
      <c r="AC2295" s="25"/>
      <c r="AD2295" s="25"/>
      <c r="AE2295" s="24"/>
      <c r="AF2295" s="24"/>
      <c r="AG2295" s="52"/>
      <c r="AH2295" s="22" t="s">
        <v>93</v>
      </c>
      <c r="AI2295" s="26"/>
      <c r="AJ2295" s="22" t="s">
        <v>6703</v>
      </c>
    </row>
    <row r="2296" spans="1:36" x14ac:dyDescent="0.2">
      <c r="A2296" s="5">
        <v>2311</v>
      </c>
      <c r="B2296" s="59">
        <v>331000040946</v>
      </c>
      <c r="C2296" s="82">
        <v>980140004692</v>
      </c>
      <c r="D2296" s="60" t="s">
        <v>239</v>
      </c>
      <c r="E2296" s="52" t="s">
        <v>3786</v>
      </c>
      <c r="F2296" s="52"/>
      <c r="G2296" s="58"/>
      <c r="H2296" s="58"/>
      <c r="I2296" s="52">
        <v>14876361</v>
      </c>
      <c r="J2296" s="59">
        <v>17329725</v>
      </c>
      <c r="K2296" s="51"/>
      <c r="L2296" s="52"/>
      <c r="M2296" s="22">
        <v>46</v>
      </c>
      <c r="N2296" s="22"/>
      <c r="O2296" s="23">
        <v>1</v>
      </c>
      <c r="P2296" s="23">
        <v>1</v>
      </c>
      <c r="Q2296" s="19">
        <f t="shared" si="549"/>
        <v>-46</v>
      </c>
      <c r="R2296" s="19">
        <f t="shared" si="550"/>
        <v>-46</v>
      </c>
      <c r="S2296" s="5">
        <f t="shared" si="544"/>
        <v>0</v>
      </c>
      <c r="T2296" s="5">
        <f t="shared" si="545"/>
        <v>0</v>
      </c>
      <c r="U2296" s="5">
        <f t="shared" si="543"/>
        <v>0</v>
      </c>
      <c r="V2296" s="24">
        <v>0</v>
      </c>
      <c r="W2296" s="12">
        <f t="shared" si="547"/>
        <v>-5848.44</v>
      </c>
      <c r="X2296" s="12">
        <f t="shared" si="548"/>
        <v>-7612.5400000000009</v>
      </c>
      <c r="Y2296" s="12">
        <f t="shared" si="546"/>
        <v>-13460.98</v>
      </c>
      <c r="Z2296" s="52"/>
      <c r="AA2296" s="25">
        <f t="shared" ref="AA2296:AA2364" si="551">Q2296-R2296</f>
        <v>0</v>
      </c>
      <c r="AB2296" s="25"/>
      <c r="AC2296" s="25"/>
      <c r="AD2296" s="25"/>
      <c r="AE2296" s="24"/>
      <c r="AF2296" s="24"/>
      <c r="AG2296" s="52"/>
      <c r="AH2296" s="22" t="s">
        <v>93</v>
      </c>
      <c r="AI2296" s="26"/>
      <c r="AJ2296" s="22" t="s">
        <v>6703</v>
      </c>
    </row>
    <row r="2297" spans="1:36" x14ac:dyDescent="0.2">
      <c r="A2297" s="5">
        <v>2312</v>
      </c>
      <c r="B2297" s="46">
        <v>331000046560</v>
      </c>
      <c r="C2297" s="47">
        <v>980141002265</v>
      </c>
      <c r="D2297" s="50" t="s">
        <v>4126</v>
      </c>
      <c r="E2297" s="50" t="s">
        <v>4127</v>
      </c>
      <c r="F2297" s="50" t="s">
        <v>4106</v>
      </c>
      <c r="G2297" s="49">
        <v>69</v>
      </c>
      <c r="H2297" s="49" t="s">
        <v>198</v>
      </c>
      <c r="I2297" s="109">
        <v>803003376</v>
      </c>
      <c r="J2297" s="50">
        <v>230997</v>
      </c>
      <c r="K2297" s="51"/>
      <c r="L2297" s="109"/>
      <c r="M2297" s="22">
        <v>446</v>
      </c>
      <c r="N2297" s="22"/>
      <c r="O2297" s="23">
        <v>1</v>
      </c>
      <c r="P2297" s="23">
        <v>0</v>
      </c>
      <c r="Q2297" s="19">
        <f t="shared" si="549"/>
        <v>-446</v>
      </c>
      <c r="R2297" s="19">
        <f t="shared" si="550"/>
        <v>0</v>
      </c>
      <c r="S2297" s="5">
        <f t="shared" si="544"/>
        <v>0</v>
      </c>
      <c r="T2297" s="5">
        <f t="shared" si="545"/>
        <v>0</v>
      </c>
      <c r="U2297" s="5">
        <f t="shared" si="543"/>
        <v>0</v>
      </c>
      <c r="V2297" s="24">
        <v>0</v>
      </c>
      <c r="W2297" s="12">
        <f t="shared" si="547"/>
        <v>-56704.44</v>
      </c>
      <c r="X2297" s="12">
        <f t="shared" si="548"/>
        <v>0</v>
      </c>
      <c r="Y2297" s="12">
        <f t="shared" si="546"/>
        <v>-56704.44</v>
      </c>
      <c r="Z2297" s="52"/>
      <c r="AA2297" s="25">
        <f t="shared" si="551"/>
        <v>-446</v>
      </c>
      <c r="AB2297" s="25"/>
      <c r="AC2297" s="25"/>
      <c r="AD2297" s="25"/>
      <c r="AE2297" s="24">
        <v>1</v>
      </c>
      <c r="AF2297" s="24"/>
      <c r="AG2297" s="109"/>
      <c r="AH2297" s="22" t="s">
        <v>93</v>
      </c>
      <c r="AI2297" s="26"/>
      <c r="AJ2297" s="22" t="s">
        <v>2999</v>
      </c>
    </row>
    <row r="2298" spans="1:36" x14ac:dyDescent="0.2">
      <c r="A2298" s="5">
        <v>2313</v>
      </c>
      <c r="B2298" s="46"/>
      <c r="C2298" s="47">
        <v>30140005039</v>
      </c>
      <c r="D2298" s="52" t="s">
        <v>4128</v>
      </c>
      <c r="E2298" s="50" t="s">
        <v>446</v>
      </c>
      <c r="F2298" s="50" t="s">
        <v>65</v>
      </c>
      <c r="G2298" s="49" t="s">
        <v>49</v>
      </c>
      <c r="H2298" s="49"/>
      <c r="I2298" s="19" t="s">
        <v>4129</v>
      </c>
      <c r="J2298" s="50">
        <v>0</v>
      </c>
      <c r="K2298" s="51"/>
      <c r="L2298" s="109"/>
      <c r="M2298" s="22">
        <v>168</v>
      </c>
      <c r="N2298" s="22"/>
      <c r="O2298" s="23">
        <v>1</v>
      </c>
      <c r="P2298" s="23">
        <v>1</v>
      </c>
      <c r="Q2298" s="19">
        <f t="shared" si="549"/>
        <v>-168</v>
      </c>
      <c r="R2298" s="19">
        <f t="shared" si="550"/>
        <v>-168</v>
      </c>
      <c r="S2298" s="5">
        <f t="shared" si="544"/>
        <v>0</v>
      </c>
      <c r="T2298" s="5">
        <f t="shared" si="545"/>
        <v>0</v>
      </c>
      <c r="U2298" s="5">
        <f t="shared" si="543"/>
        <v>0</v>
      </c>
      <c r="V2298" s="24">
        <v>0</v>
      </c>
      <c r="W2298" s="12">
        <f t="shared" si="547"/>
        <v>-21359.52</v>
      </c>
      <c r="X2298" s="12">
        <f t="shared" si="548"/>
        <v>-27802.32</v>
      </c>
      <c r="Y2298" s="12">
        <f t="shared" si="546"/>
        <v>-49161.84</v>
      </c>
      <c r="Z2298" s="52"/>
      <c r="AA2298" s="25">
        <f t="shared" si="551"/>
        <v>0</v>
      </c>
      <c r="AB2298" s="25"/>
      <c r="AC2298" s="25"/>
      <c r="AD2298" s="25"/>
      <c r="AE2298" s="24"/>
      <c r="AF2298" s="24"/>
      <c r="AG2298" s="109"/>
      <c r="AH2298" s="22" t="s">
        <v>93</v>
      </c>
      <c r="AI2298" s="26"/>
      <c r="AJ2298" s="22" t="s">
        <v>34</v>
      </c>
    </row>
    <row r="2299" spans="1:36" x14ac:dyDescent="0.2">
      <c r="A2299" s="5">
        <v>2314</v>
      </c>
      <c r="B2299" s="46"/>
      <c r="C2299" s="47">
        <v>30140005039</v>
      </c>
      <c r="D2299" s="52" t="s">
        <v>4128</v>
      </c>
      <c r="E2299" s="50" t="s">
        <v>446</v>
      </c>
      <c r="F2299" s="50" t="s">
        <v>65</v>
      </c>
      <c r="G2299" s="49" t="s">
        <v>49</v>
      </c>
      <c r="H2299" s="49"/>
      <c r="I2299" s="19">
        <v>12074275</v>
      </c>
      <c r="J2299" s="50">
        <v>0</v>
      </c>
      <c r="K2299" s="51"/>
      <c r="L2299" s="109"/>
      <c r="M2299" s="22">
        <v>445</v>
      </c>
      <c r="N2299" s="22"/>
      <c r="O2299" s="23">
        <v>1</v>
      </c>
      <c r="P2299" s="23">
        <v>1</v>
      </c>
      <c r="Q2299" s="19">
        <f t="shared" si="549"/>
        <v>-445</v>
      </c>
      <c r="R2299" s="19">
        <f t="shared" si="550"/>
        <v>-445</v>
      </c>
      <c r="S2299" s="5">
        <f t="shared" si="544"/>
        <v>0</v>
      </c>
      <c r="T2299" s="5">
        <f t="shared" si="545"/>
        <v>0</v>
      </c>
      <c r="U2299" s="5">
        <f t="shared" si="543"/>
        <v>0</v>
      </c>
      <c r="V2299" s="24">
        <v>0</v>
      </c>
      <c r="W2299" s="12">
        <f t="shared" si="547"/>
        <v>-56577.3</v>
      </c>
      <c r="X2299" s="12">
        <f t="shared" si="548"/>
        <v>-73643.05</v>
      </c>
      <c r="Y2299" s="12">
        <f t="shared" si="546"/>
        <v>-130220.35</v>
      </c>
      <c r="Z2299" s="52"/>
      <c r="AA2299" s="25">
        <f t="shared" si="551"/>
        <v>0</v>
      </c>
      <c r="AB2299" s="25"/>
      <c r="AC2299" s="25"/>
      <c r="AD2299" s="25"/>
      <c r="AE2299" s="24"/>
      <c r="AF2299" s="24"/>
      <c r="AG2299" s="109"/>
      <c r="AH2299" s="22" t="s">
        <v>93</v>
      </c>
      <c r="AI2299" s="26"/>
      <c r="AJ2299" s="22" t="s">
        <v>34</v>
      </c>
    </row>
    <row r="2300" spans="1:36" x14ac:dyDescent="0.2">
      <c r="A2300" s="5">
        <v>2315</v>
      </c>
      <c r="B2300" s="46"/>
      <c r="C2300" s="47">
        <v>40140007919</v>
      </c>
      <c r="D2300" s="109" t="s">
        <v>4130</v>
      </c>
      <c r="E2300" s="50" t="s">
        <v>4131</v>
      </c>
      <c r="F2300" s="50"/>
      <c r="G2300" s="49"/>
      <c r="H2300" s="49"/>
      <c r="I2300" s="19">
        <v>0</v>
      </c>
      <c r="J2300" s="50"/>
      <c r="K2300" s="51"/>
      <c r="L2300" s="109"/>
      <c r="M2300" s="22">
        <v>0</v>
      </c>
      <c r="N2300" s="22"/>
      <c r="O2300" s="23">
        <v>1</v>
      </c>
      <c r="P2300" s="23">
        <v>1</v>
      </c>
      <c r="Q2300" s="19">
        <f t="shared" si="549"/>
        <v>0</v>
      </c>
      <c r="R2300" s="19">
        <f t="shared" si="550"/>
        <v>0</v>
      </c>
      <c r="S2300" s="5">
        <f t="shared" si="544"/>
        <v>0</v>
      </c>
      <c r="T2300" s="5">
        <f t="shared" si="545"/>
        <v>0</v>
      </c>
      <c r="U2300" s="5">
        <f t="shared" si="543"/>
        <v>0</v>
      </c>
      <c r="V2300" s="24">
        <v>0</v>
      </c>
      <c r="W2300" s="12">
        <f t="shared" si="547"/>
        <v>0</v>
      </c>
      <c r="X2300" s="12">
        <f t="shared" si="548"/>
        <v>0</v>
      </c>
      <c r="Y2300" s="12">
        <f t="shared" si="546"/>
        <v>0</v>
      </c>
      <c r="Z2300" s="52"/>
      <c r="AA2300" s="25">
        <f t="shared" si="551"/>
        <v>0</v>
      </c>
      <c r="AB2300" s="25"/>
      <c r="AC2300" s="25"/>
      <c r="AD2300" s="25"/>
      <c r="AE2300" s="24"/>
      <c r="AF2300" s="24"/>
      <c r="AG2300" s="109"/>
      <c r="AH2300" s="22" t="s">
        <v>93</v>
      </c>
      <c r="AI2300" s="26"/>
      <c r="AJ2300" s="22" t="s">
        <v>34</v>
      </c>
    </row>
    <row r="2301" spans="1:36" x14ac:dyDescent="0.2">
      <c r="A2301" s="5">
        <v>2316</v>
      </c>
      <c r="B2301" s="59"/>
      <c r="C2301" s="82">
        <v>981140002867</v>
      </c>
      <c r="D2301" s="52" t="s">
        <v>4132</v>
      </c>
      <c r="E2301" s="52" t="s">
        <v>3775</v>
      </c>
      <c r="F2301" s="52"/>
      <c r="G2301" s="58"/>
      <c r="H2301" s="58"/>
      <c r="I2301" s="52">
        <v>6107068</v>
      </c>
      <c r="J2301" s="52">
        <v>58174748</v>
      </c>
      <c r="K2301" s="51"/>
      <c r="L2301" s="109"/>
      <c r="M2301" s="22">
        <v>62</v>
      </c>
      <c r="N2301" s="22"/>
      <c r="O2301" s="23">
        <v>1</v>
      </c>
      <c r="P2301" s="23">
        <v>1</v>
      </c>
      <c r="Q2301" s="19">
        <f t="shared" si="549"/>
        <v>-62</v>
      </c>
      <c r="R2301" s="19">
        <f t="shared" si="550"/>
        <v>-62</v>
      </c>
      <c r="S2301" s="5">
        <f t="shared" si="544"/>
        <v>0</v>
      </c>
      <c r="T2301" s="5">
        <f t="shared" si="545"/>
        <v>0</v>
      </c>
      <c r="U2301" s="5">
        <f t="shared" si="543"/>
        <v>0</v>
      </c>
      <c r="V2301" s="24">
        <v>0</v>
      </c>
      <c r="W2301" s="12">
        <f t="shared" si="547"/>
        <v>-7882.68</v>
      </c>
      <c r="X2301" s="12">
        <f t="shared" si="548"/>
        <v>-10260.380000000001</v>
      </c>
      <c r="Y2301" s="12">
        <f t="shared" si="546"/>
        <v>-18143.060000000001</v>
      </c>
      <c r="Z2301" s="52"/>
      <c r="AA2301" s="25">
        <f t="shared" si="551"/>
        <v>0</v>
      </c>
      <c r="AB2301" s="25"/>
      <c r="AC2301" s="25"/>
      <c r="AD2301" s="25"/>
      <c r="AE2301" s="24"/>
      <c r="AF2301" s="24"/>
      <c r="AG2301" s="109"/>
      <c r="AH2301" s="22" t="s">
        <v>93</v>
      </c>
      <c r="AI2301" s="26"/>
      <c r="AJ2301" s="22" t="s">
        <v>34</v>
      </c>
    </row>
    <row r="2302" spans="1:36" x14ac:dyDescent="0.2">
      <c r="A2302" s="5">
        <v>2317</v>
      </c>
      <c r="B2302" s="59"/>
      <c r="C2302" s="82">
        <v>990440008132</v>
      </c>
      <c r="D2302" s="52" t="s">
        <v>4133</v>
      </c>
      <c r="E2302" s="52" t="s">
        <v>3964</v>
      </c>
      <c r="F2302" s="52" t="s">
        <v>3775</v>
      </c>
      <c r="G2302" s="58" t="s">
        <v>49</v>
      </c>
      <c r="H2302" s="58"/>
      <c r="I2302" s="52"/>
      <c r="J2302" s="52"/>
      <c r="K2302" s="51"/>
      <c r="L2302" s="109"/>
      <c r="M2302" s="22">
        <v>0</v>
      </c>
      <c r="N2302" s="22"/>
      <c r="O2302" s="23">
        <v>1</v>
      </c>
      <c r="P2302" s="23">
        <v>0</v>
      </c>
      <c r="Q2302" s="19">
        <f t="shared" si="549"/>
        <v>0</v>
      </c>
      <c r="R2302" s="19">
        <f t="shared" si="550"/>
        <v>0</v>
      </c>
      <c r="S2302" s="5">
        <f t="shared" si="544"/>
        <v>0</v>
      </c>
      <c r="T2302" s="5">
        <f t="shared" si="545"/>
        <v>0</v>
      </c>
      <c r="U2302" s="5">
        <f t="shared" si="543"/>
        <v>0</v>
      </c>
      <c r="V2302" s="24">
        <v>0</v>
      </c>
      <c r="W2302" s="12">
        <f t="shared" si="547"/>
        <v>0</v>
      </c>
      <c r="X2302" s="12">
        <f t="shared" si="548"/>
        <v>0</v>
      </c>
      <c r="Y2302" s="12">
        <f t="shared" si="546"/>
        <v>0</v>
      </c>
      <c r="Z2302" s="52"/>
      <c r="AA2302" s="25">
        <f t="shared" si="551"/>
        <v>0</v>
      </c>
      <c r="AB2302" s="25"/>
      <c r="AC2302" s="25"/>
      <c r="AD2302" s="25"/>
      <c r="AE2302" s="24"/>
      <c r="AF2302" s="24"/>
      <c r="AG2302" s="109"/>
      <c r="AH2302" s="22" t="s">
        <v>93</v>
      </c>
      <c r="AI2302" s="26"/>
      <c r="AJ2302" s="22" t="s">
        <v>34</v>
      </c>
    </row>
    <row r="2303" spans="1:36" x14ac:dyDescent="0.2">
      <c r="A2303" s="5">
        <v>2318</v>
      </c>
      <c r="B2303" s="59"/>
      <c r="C2303" s="82">
        <v>60140015277</v>
      </c>
      <c r="D2303" s="52" t="s">
        <v>6690</v>
      </c>
      <c r="E2303" s="52" t="s">
        <v>3786</v>
      </c>
      <c r="F2303" s="52" t="s">
        <v>3787</v>
      </c>
      <c r="G2303" s="58" t="s">
        <v>49</v>
      </c>
      <c r="H2303" s="58"/>
      <c r="I2303" s="52">
        <v>13024676</v>
      </c>
      <c r="J2303" s="52">
        <v>5530048</v>
      </c>
      <c r="K2303" s="51"/>
      <c r="L2303" s="109"/>
      <c r="M2303" s="22">
        <v>119</v>
      </c>
      <c r="N2303" s="22"/>
      <c r="O2303" s="23">
        <v>1</v>
      </c>
      <c r="P2303" s="23">
        <v>0</v>
      </c>
      <c r="Q2303" s="19">
        <f t="shared" ref="Q2303" si="552">(N2303-M2303)*O2303</f>
        <v>-119</v>
      </c>
      <c r="R2303" s="19">
        <f t="shared" ref="R2303" si="553">(N2303-M2303)*P2303</f>
        <v>0</v>
      </c>
      <c r="S2303" s="5">
        <f t="shared" ref="S2303" si="554">IF(OR(AND(AH2303="кафе",Q2303&lt;25),AND(AH2303="рестораны",Q2303&lt;110),AND(AH2303="гостиницы",Q2303&lt;70),AND(AH2303="азс и автомойки",Q2303&lt;160),AND(AH2303="сауны",Q2303&lt;80),AND(AH2303="бани",Q2303&lt;50)),1,0)</f>
        <v>0</v>
      </c>
      <c r="T2303" s="5">
        <f t="shared" ref="T2303" si="555">S2303*IF(AH2303="кафе",25-Q2303,IF(AH2303="рестораны",110-Q2303,IF(AH2303="гостиницы",70-Q2303,IF(AH2303="азс и автомойки",160-Q2303,IF(AH2303="сауны",80-Q2303,IF(AH2303="бани",50-Q2303,0))))))</f>
        <v>0</v>
      </c>
      <c r="U2303" s="5">
        <f t="shared" ref="U2303" si="556">(vod+kan)*T2303</f>
        <v>0</v>
      </c>
      <c r="V2303" s="24">
        <v>1</v>
      </c>
      <c r="W2303" s="12">
        <f t="shared" ref="W2303" si="557">IF( OR(AH2303="респ.бюджет",AH2303="гор.бюджет",AH2303="обл.бюджет"),vod_b,IF(AH2303="район",vod_r,IF(AH2303="талсуат",vod_tal,IF(AH2303="коммунал.хоз-во",vod_kom,vod))))*Q2303</f>
        <v>-15129.66</v>
      </c>
      <c r="X2303" s="12">
        <f t="shared" ref="X2303" si="558">IF( OR(AH2303="респ.бюджет",AH2303="гор.бюджет",AH2303="обл.бюджет"),kan_b,IF(AH2303="район",kan_r,IF(AH2303="талсуат",kan_tal,IF(AH2303="коммунал.хоз-во",kan_kom,kan))))*R2303</f>
        <v>0</v>
      </c>
      <c r="Y2303" s="12">
        <f t="shared" ref="Y2303" si="559">W2303+X2303+AC2303</f>
        <v>-15129.66</v>
      </c>
      <c r="Z2303" s="52"/>
      <c r="AA2303" s="25">
        <v>0</v>
      </c>
      <c r="AB2303" s="25"/>
      <c r="AC2303" s="25"/>
      <c r="AD2303" s="25"/>
      <c r="AE2303" s="24">
        <v>1</v>
      </c>
      <c r="AF2303" s="24"/>
      <c r="AG2303" s="109"/>
      <c r="AH2303" s="22" t="s">
        <v>93</v>
      </c>
      <c r="AI2303" s="26"/>
      <c r="AJ2303" s="22" t="s">
        <v>6703</v>
      </c>
    </row>
    <row r="2304" spans="1:36" x14ac:dyDescent="0.2">
      <c r="A2304" s="5">
        <v>2319</v>
      </c>
      <c r="B2304" s="59"/>
      <c r="C2304" s="82">
        <v>141240011439</v>
      </c>
      <c r="D2304" s="52" t="s">
        <v>4134</v>
      </c>
      <c r="E2304" s="52" t="s">
        <v>4135</v>
      </c>
      <c r="F2304" s="52"/>
      <c r="G2304" s="58"/>
      <c r="H2304" s="58"/>
      <c r="I2304" s="19">
        <v>0</v>
      </c>
      <c r="J2304" s="52"/>
      <c r="K2304" s="51"/>
      <c r="L2304" s="109"/>
      <c r="M2304" s="22">
        <v>50</v>
      </c>
      <c r="N2304" s="22"/>
      <c r="O2304" s="23">
        <v>1</v>
      </c>
      <c r="P2304" s="23">
        <v>0</v>
      </c>
      <c r="Q2304" s="19">
        <f t="shared" si="549"/>
        <v>-50</v>
      </c>
      <c r="R2304" s="19">
        <f t="shared" si="550"/>
        <v>0</v>
      </c>
      <c r="S2304" s="5">
        <f t="shared" si="544"/>
        <v>0</v>
      </c>
      <c r="T2304" s="5">
        <f t="shared" si="545"/>
        <v>0</v>
      </c>
      <c r="U2304" s="5">
        <f t="shared" si="543"/>
        <v>0</v>
      </c>
      <c r="V2304" s="24">
        <v>0</v>
      </c>
      <c r="W2304" s="12">
        <f t="shared" si="547"/>
        <v>-6357</v>
      </c>
      <c r="X2304" s="12">
        <f t="shared" si="548"/>
        <v>0</v>
      </c>
      <c r="Y2304" s="12">
        <f t="shared" si="546"/>
        <v>-6357</v>
      </c>
      <c r="Z2304" s="52"/>
      <c r="AA2304" s="25">
        <f t="shared" si="551"/>
        <v>-50</v>
      </c>
      <c r="AB2304" s="25"/>
      <c r="AC2304" s="25"/>
      <c r="AD2304" s="25"/>
      <c r="AE2304" s="24"/>
      <c r="AF2304" s="24"/>
      <c r="AG2304" s="109"/>
      <c r="AH2304" s="22" t="s">
        <v>292</v>
      </c>
      <c r="AI2304" s="26"/>
      <c r="AJ2304" s="22" t="s">
        <v>34</v>
      </c>
    </row>
    <row r="2305" spans="1:36" x14ac:dyDescent="0.2">
      <c r="A2305" s="5">
        <v>2320</v>
      </c>
      <c r="B2305" s="46"/>
      <c r="C2305" s="47">
        <v>670307400043</v>
      </c>
      <c r="D2305" s="52" t="s">
        <v>4136</v>
      </c>
      <c r="E2305" s="50" t="s">
        <v>4137</v>
      </c>
      <c r="F2305" s="50" t="s">
        <v>4138</v>
      </c>
      <c r="G2305" s="49" t="s">
        <v>49</v>
      </c>
      <c r="H2305" s="49"/>
      <c r="I2305" s="19">
        <v>0</v>
      </c>
      <c r="J2305" s="50"/>
      <c r="K2305" s="51"/>
      <c r="L2305" s="109"/>
      <c r="M2305" s="22">
        <v>215</v>
      </c>
      <c r="N2305" s="22"/>
      <c r="O2305" s="23">
        <v>1</v>
      </c>
      <c r="P2305" s="23">
        <v>0</v>
      </c>
      <c r="Q2305" s="19">
        <f t="shared" si="549"/>
        <v>-215</v>
      </c>
      <c r="R2305" s="19">
        <f t="shared" si="550"/>
        <v>0</v>
      </c>
      <c r="S2305" s="5">
        <f t="shared" si="544"/>
        <v>0</v>
      </c>
      <c r="T2305" s="5">
        <f t="shared" si="545"/>
        <v>0</v>
      </c>
      <c r="U2305" s="5">
        <f t="shared" si="543"/>
        <v>0</v>
      </c>
      <c r="V2305" s="24">
        <v>0</v>
      </c>
      <c r="W2305" s="12">
        <f t="shared" si="547"/>
        <v>-27335.1</v>
      </c>
      <c r="X2305" s="12">
        <f t="shared" si="548"/>
        <v>0</v>
      </c>
      <c r="Y2305" s="12">
        <f t="shared" si="546"/>
        <v>-27335.1</v>
      </c>
      <c r="Z2305" s="52"/>
      <c r="AA2305" s="25">
        <f t="shared" si="551"/>
        <v>-215</v>
      </c>
      <c r="AB2305" s="25"/>
      <c r="AC2305" s="25"/>
      <c r="AD2305" s="25"/>
      <c r="AE2305" s="24"/>
      <c r="AF2305" s="24"/>
      <c r="AG2305" s="109"/>
      <c r="AH2305" s="22" t="s">
        <v>292</v>
      </c>
      <c r="AI2305" s="26"/>
      <c r="AJ2305" s="22" t="s">
        <v>6703</v>
      </c>
    </row>
    <row r="2306" spans="1:36" x14ac:dyDescent="0.2">
      <c r="A2306" s="5">
        <v>2321</v>
      </c>
      <c r="B2306" s="46"/>
      <c r="C2306" s="47">
        <v>130940001650</v>
      </c>
      <c r="D2306" s="52" t="s">
        <v>4139</v>
      </c>
      <c r="E2306" s="50" t="s">
        <v>4140</v>
      </c>
      <c r="F2306" s="50" t="s">
        <v>4141</v>
      </c>
      <c r="G2306" s="49">
        <v>20</v>
      </c>
      <c r="H2306" s="49" t="s">
        <v>134</v>
      </c>
      <c r="I2306" s="19">
        <v>0</v>
      </c>
      <c r="J2306" s="50"/>
      <c r="K2306" s="51"/>
      <c r="L2306" s="109"/>
      <c r="M2306" s="22">
        <v>773</v>
      </c>
      <c r="N2306" s="22"/>
      <c r="O2306" s="23">
        <v>1</v>
      </c>
      <c r="P2306" s="23">
        <v>0</v>
      </c>
      <c r="Q2306" s="19">
        <f t="shared" si="549"/>
        <v>-773</v>
      </c>
      <c r="R2306" s="19">
        <f t="shared" si="550"/>
        <v>0</v>
      </c>
      <c r="S2306" s="5">
        <f t="shared" si="544"/>
        <v>0</v>
      </c>
      <c r="T2306" s="5">
        <f t="shared" si="545"/>
        <v>0</v>
      </c>
      <c r="U2306" s="5">
        <f t="shared" si="543"/>
        <v>0</v>
      </c>
      <c r="V2306" s="24">
        <v>0</v>
      </c>
      <c r="W2306" s="12">
        <f t="shared" si="547"/>
        <v>-98279.22</v>
      </c>
      <c r="X2306" s="12">
        <f t="shared" si="548"/>
        <v>0</v>
      </c>
      <c r="Y2306" s="12">
        <f t="shared" si="546"/>
        <v>-98279.22</v>
      </c>
      <c r="Z2306" s="52"/>
      <c r="AA2306" s="25">
        <f t="shared" si="551"/>
        <v>-773</v>
      </c>
      <c r="AB2306" s="25"/>
      <c r="AC2306" s="25"/>
      <c r="AD2306" s="25"/>
      <c r="AE2306" s="24">
        <v>-1</v>
      </c>
      <c r="AF2306" s="24" t="s">
        <v>6576</v>
      </c>
      <c r="AG2306" s="109"/>
      <c r="AH2306" s="22" t="s">
        <v>292</v>
      </c>
      <c r="AI2306" s="26"/>
      <c r="AJ2306" s="22" t="s">
        <v>1739</v>
      </c>
    </row>
    <row r="2307" spans="1:36" x14ac:dyDescent="0.2">
      <c r="A2307" s="5">
        <v>2322</v>
      </c>
      <c r="B2307" s="46">
        <v>331010325022</v>
      </c>
      <c r="C2307" s="47">
        <v>540710401402</v>
      </c>
      <c r="D2307" s="109" t="s">
        <v>4142</v>
      </c>
      <c r="E2307" s="50" t="s">
        <v>4143</v>
      </c>
      <c r="F2307" s="50" t="s">
        <v>3787</v>
      </c>
      <c r="G2307" s="49">
        <v>1</v>
      </c>
      <c r="H2307" s="49">
        <v>12</v>
      </c>
      <c r="I2307" s="50">
        <v>8526383</v>
      </c>
      <c r="J2307" s="50">
        <v>52726</v>
      </c>
      <c r="K2307" s="51"/>
      <c r="L2307" s="109"/>
      <c r="M2307" s="22">
        <v>544</v>
      </c>
      <c r="N2307" s="22"/>
      <c r="O2307" s="23">
        <v>1</v>
      </c>
      <c r="P2307" s="23">
        <v>1</v>
      </c>
      <c r="Q2307" s="19">
        <f t="shared" si="549"/>
        <v>-544</v>
      </c>
      <c r="R2307" s="19">
        <f t="shared" si="550"/>
        <v>-544</v>
      </c>
      <c r="S2307" s="5">
        <f t="shared" si="544"/>
        <v>1</v>
      </c>
      <c r="T2307" s="5">
        <f t="shared" si="545"/>
        <v>569</v>
      </c>
      <c r="U2307" s="5">
        <f t="shared" si="543"/>
        <v>166506.47</v>
      </c>
      <c r="V2307" s="24">
        <v>0</v>
      </c>
      <c r="W2307" s="12">
        <f t="shared" si="547"/>
        <v>-69164.160000000003</v>
      </c>
      <c r="X2307" s="12">
        <f t="shared" si="548"/>
        <v>-90026.559999999998</v>
      </c>
      <c r="Y2307" s="12">
        <f t="shared" si="546"/>
        <v>-159190.72</v>
      </c>
      <c r="Z2307" s="52"/>
      <c r="AA2307" s="25">
        <f t="shared" si="551"/>
        <v>0</v>
      </c>
      <c r="AB2307" s="25"/>
      <c r="AC2307" s="25"/>
      <c r="AD2307" s="25"/>
      <c r="AE2307" s="24">
        <v>1</v>
      </c>
      <c r="AF2307" s="24"/>
      <c r="AG2307" s="109"/>
      <c r="AH2307" s="22" t="s">
        <v>287</v>
      </c>
      <c r="AI2307" s="26"/>
      <c r="AJ2307" s="22" t="s">
        <v>6703</v>
      </c>
    </row>
    <row r="2308" spans="1:36" x14ac:dyDescent="0.2">
      <c r="A2308" s="5">
        <v>2323</v>
      </c>
      <c r="B2308" s="50">
        <v>331010647561</v>
      </c>
      <c r="C2308" s="47">
        <v>761001401067</v>
      </c>
      <c r="D2308" s="109" t="s">
        <v>4144</v>
      </c>
      <c r="E2308" s="50" t="s">
        <v>3827</v>
      </c>
      <c r="F2308" s="50" t="s">
        <v>3827</v>
      </c>
      <c r="G2308" s="49" t="s">
        <v>3586</v>
      </c>
      <c r="H2308" s="49"/>
      <c r="I2308" s="50">
        <v>1858678</v>
      </c>
      <c r="J2308" s="50">
        <v>38229</v>
      </c>
      <c r="K2308" s="51"/>
      <c r="L2308" s="109"/>
      <c r="M2308" s="22">
        <v>824</v>
      </c>
      <c r="N2308" s="22"/>
      <c r="O2308" s="23">
        <v>1</v>
      </c>
      <c r="P2308" s="23">
        <v>0</v>
      </c>
      <c r="Q2308" s="19">
        <f t="shared" si="549"/>
        <v>-824</v>
      </c>
      <c r="R2308" s="19">
        <f t="shared" si="550"/>
        <v>0</v>
      </c>
      <c r="S2308" s="5">
        <f t="shared" si="544"/>
        <v>1</v>
      </c>
      <c r="T2308" s="5">
        <f t="shared" si="545"/>
        <v>849</v>
      </c>
      <c r="U2308" s="5">
        <f t="shared" si="543"/>
        <v>248442.87</v>
      </c>
      <c r="V2308" s="24">
        <v>0</v>
      </c>
      <c r="W2308" s="12">
        <f t="shared" si="547"/>
        <v>-104763.36</v>
      </c>
      <c r="X2308" s="12">
        <f t="shared" si="548"/>
        <v>0</v>
      </c>
      <c r="Y2308" s="12">
        <f t="shared" si="546"/>
        <v>-104763.36</v>
      </c>
      <c r="Z2308" s="52"/>
      <c r="AA2308" s="25">
        <f t="shared" si="551"/>
        <v>-824</v>
      </c>
      <c r="AB2308" s="25"/>
      <c r="AC2308" s="25"/>
      <c r="AD2308" s="25"/>
      <c r="AE2308" s="24">
        <v>1</v>
      </c>
      <c r="AF2308" s="24"/>
      <c r="AG2308" s="109"/>
      <c r="AH2308" s="22" t="s">
        <v>287</v>
      </c>
      <c r="AI2308" s="26"/>
      <c r="AJ2308" s="22" t="s">
        <v>6703</v>
      </c>
    </row>
    <row r="2309" spans="1:36" x14ac:dyDescent="0.2">
      <c r="A2309" s="5">
        <v>2324</v>
      </c>
      <c r="B2309" s="50">
        <v>331010488676</v>
      </c>
      <c r="C2309" s="47">
        <v>370606400195</v>
      </c>
      <c r="D2309" s="109" t="s">
        <v>4145</v>
      </c>
      <c r="E2309" s="50" t="s">
        <v>4146</v>
      </c>
      <c r="F2309" s="50" t="s">
        <v>3787</v>
      </c>
      <c r="G2309" s="49">
        <v>6</v>
      </c>
      <c r="H2309" s="49">
        <v>2</v>
      </c>
      <c r="I2309" s="109">
        <v>15402565</v>
      </c>
      <c r="J2309" s="50">
        <v>34524</v>
      </c>
      <c r="K2309" s="51"/>
      <c r="L2309" s="109"/>
      <c r="M2309" s="22">
        <v>859</v>
      </c>
      <c r="N2309" s="22"/>
      <c r="O2309" s="23">
        <v>1</v>
      </c>
      <c r="P2309" s="23">
        <v>1</v>
      </c>
      <c r="Q2309" s="19">
        <f t="shared" si="549"/>
        <v>-859</v>
      </c>
      <c r="R2309" s="19">
        <f t="shared" si="550"/>
        <v>-859</v>
      </c>
      <c r="S2309" s="5">
        <f t="shared" si="544"/>
        <v>1</v>
      </c>
      <c r="T2309" s="5">
        <f t="shared" si="545"/>
        <v>884</v>
      </c>
      <c r="U2309" s="5">
        <f t="shared" si="543"/>
        <v>258684.91999999998</v>
      </c>
      <c r="V2309" s="24">
        <v>0</v>
      </c>
      <c r="W2309" s="12">
        <f t="shared" si="547"/>
        <v>-109213.26</v>
      </c>
      <c r="X2309" s="12">
        <f t="shared" si="548"/>
        <v>-142155.91</v>
      </c>
      <c r="Y2309" s="12">
        <f t="shared" si="546"/>
        <v>-251369.16999999998</v>
      </c>
      <c r="Z2309" s="52"/>
      <c r="AA2309" s="25">
        <f t="shared" si="551"/>
        <v>0</v>
      </c>
      <c r="AB2309" s="25"/>
      <c r="AC2309" s="25"/>
      <c r="AD2309" s="25"/>
      <c r="AE2309" s="24">
        <v>1</v>
      </c>
      <c r="AF2309" s="24"/>
      <c r="AG2309" s="109"/>
      <c r="AH2309" s="22" t="s">
        <v>287</v>
      </c>
      <c r="AI2309" s="26"/>
      <c r="AJ2309" s="22" t="s">
        <v>6703</v>
      </c>
    </row>
    <row r="2310" spans="1:36" x14ac:dyDescent="0.2">
      <c r="A2310" s="5">
        <v>2325</v>
      </c>
      <c r="B2310" s="50">
        <v>331012490162</v>
      </c>
      <c r="C2310" s="47">
        <v>650422402190</v>
      </c>
      <c r="D2310" s="109" t="s">
        <v>4147</v>
      </c>
      <c r="E2310" s="50" t="s">
        <v>4148</v>
      </c>
      <c r="F2310" s="50" t="s">
        <v>4149</v>
      </c>
      <c r="G2310" s="49">
        <v>1</v>
      </c>
      <c r="H2310" s="49"/>
      <c r="I2310" s="50">
        <v>8534578</v>
      </c>
      <c r="J2310" s="50">
        <v>89812</v>
      </c>
      <c r="K2310" s="51"/>
      <c r="L2310" s="109"/>
      <c r="M2310" s="22">
        <v>105</v>
      </c>
      <c r="N2310" s="22"/>
      <c r="O2310" s="23">
        <v>1</v>
      </c>
      <c r="P2310" s="23">
        <v>1</v>
      </c>
      <c r="Q2310" s="19">
        <f t="shared" si="549"/>
        <v>-105</v>
      </c>
      <c r="R2310" s="19">
        <f t="shared" si="550"/>
        <v>-105</v>
      </c>
      <c r="S2310" s="5">
        <f t="shared" si="544"/>
        <v>1</v>
      </c>
      <c r="T2310" s="5">
        <f t="shared" si="545"/>
        <v>130</v>
      </c>
      <c r="U2310" s="5">
        <f t="shared" si="543"/>
        <v>38041.9</v>
      </c>
      <c r="V2310" s="24">
        <v>0</v>
      </c>
      <c r="W2310" s="12">
        <f t="shared" si="547"/>
        <v>-13349.7</v>
      </c>
      <c r="X2310" s="12">
        <f t="shared" si="548"/>
        <v>-17376.45</v>
      </c>
      <c r="Y2310" s="12">
        <f t="shared" si="546"/>
        <v>-30726.15</v>
      </c>
      <c r="Z2310" s="52"/>
      <c r="AA2310" s="25">
        <f t="shared" si="551"/>
        <v>0</v>
      </c>
      <c r="AB2310" s="25"/>
      <c r="AC2310" s="25"/>
      <c r="AD2310" s="25"/>
      <c r="AE2310" s="24"/>
      <c r="AF2310" s="24"/>
      <c r="AG2310" s="109"/>
      <c r="AH2310" s="22" t="s">
        <v>287</v>
      </c>
      <c r="AI2310" s="26"/>
      <c r="AJ2310" s="22" t="s">
        <v>6703</v>
      </c>
    </row>
    <row r="2311" spans="1:36" x14ac:dyDescent="0.2">
      <c r="A2311" s="5">
        <v>2326</v>
      </c>
      <c r="B2311" s="50"/>
      <c r="C2311" s="47">
        <v>650422402190</v>
      </c>
      <c r="D2311" s="109" t="s">
        <v>4147</v>
      </c>
      <c r="E2311" s="50" t="s">
        <v>4148</v>
      </c>
      <c r="F2311" s="50" t="s">
        <v>4149</v>
      </c>
      <c r="G2311" s="49">
        <v>1</v>
      </c>
      <c r="H2311" s="49"/>
      <c r="I2311" s="50">
        <v>0</v>
      </c>
      <c r="J2311" s="50"/>
      <c r="K2311" s="51"/>
      <c r="L2311" s="109"/>
      <c r="M2311" s="22">
        <v>99</v>
      </c>
      <c r="N2311" s="22"/>
      <c r="O2311" s="23">
        <v>1</v>
      </c>
      <c r="P2311" s="23">
        <v>0</v>
      </c>
      <c r="Q2311" s="19">
        <f t="shared" si="549"/>
        <v>-99</v>
      </c>
      <c r="R2311" s="19">
        <f t="shared" si="550"/>
        <v>0</v>
      </c>
      <c r="S2311" s="5">
        <f t="shared" si="544"/>
        <v>1</v>
      </c>
      <c r="T2311" s="5">
        <f t="shared" si="545"/>
        <v>124</v>
      </c>
      <c r="U2311" s="5">
        <f t="shared" si="543"/>
        <v>36286.120000000003</v>
      </c>
      <c r="V2311" s="24">
        <v>0</v>
      </c>
      <c r="W2311" s="12">
        <f t="shared" si="547"/>
        <v>-12586.86</v>
      </c>
      <c r="X2311" s="12">
        <f t="shared" si="548"/>
        <v>0</v>
      </c>
      <c r="Y2311" s="12">
        <f t="shared" si="546"/>
        <v>-12586.86</v>
      </c>
      <c r="Z2311" s="52"/>
      <c r="AA2311" s="25">
        <f t="shared" si="551"/>
        <v>-99</v>
      </c>
      <c r="AB2311" s="25"/>
      <c r="AC2311" s="25"/>
      <c r="AD2311" s="25"/>
      <c r="AE2311" s="24"/>
      <c r="AF2311" s="24"/>
      <c r="AG2311" s="109"/>
      <c r="AH2311" s="22" t="s">
        <v>287</v>
      </c>
      <c r="AI2311" s="26"/>
      <c r="AJ2311" s="22" t="s">
        <v>6703</v>
      </c>
    </row>
    <row r="2312" spans="1:36" x14ac:dyDescent="0.2">
      <c r="A2312" s="5">
        <v>2327</v>
      </c>
      <c r="B2312" s="46">
        <v>331018847806</v>
      </c>
      <c r="C2312" s="47">
        <v>821202401640</v>
      </c>
      <c r="D2312" s="109" t="s">
        <v>4150</v>
      </c>
      <c r="E2312" s="50" t="s">
        <v>4151</v>
      </c>
      <c r="F2312" s="50" t="s">
        <v>4146</v>
      </c>
      <c r="G2312" s="49" t="s">
        <v>49</v>
      </c>
      <c r="H2312" s="49"/>
      <c r="I2312" s="46">
        <v>31763</v>
      </c>
      <c r="J2312" s="50">
        <v>88351</v>
      </c>
      <c r="K2312" s="51"/>
      <c r="L2312" s="109"/>
      <c r="M2312" s="22">
        <v>1024</v>
      </c>
      <c r="N2312" s="22"/>
      <c r="O2312" s="23">
        <v>1</v>
      </c>
      <c r="P2312" s="23">
        <v>1</v>
      </c>
      <c r="Q2312" s="19">
        <f t="shared" si="549"/>
        <v>-1024</v>
      </c>
      <c r="R2312" s="19">
        <f t="shared" si="550"/>
        <v>-1024</v>
      </c>
      <c r="S2312" s="5">
        <f t="shared" si="544"/>
        <v>1</v>
      </c>
      <c r="T2312" s="5">
        <f t="shared" si="545"/>
        <v>1049</v>
      </c>
      <c r="U2312" s="5">
        <f t="shared" si="543"/>
        <v>306968.87</v>
      </c>
      <c r="V2312" s="24">
        <v>0</v>
      </c>
      <c r="W2312" s="12">
        <f t="shared" si="547"/>
        <v>-130191.36</v>
      </c>
      <c r="X2312" s="12">
        <f t="shared" si="548"/>
        <v>-169461.76000000001</v>
      </c>
      <c r="Y2312" s="12">
        <f t="shared" si="546"/>
        <v>-299653.12</v>
      </c>
      <c r="Z2312" s="52"/>
      <c r="AA2312" s="25">
        <f t="shared" si="551"/>
        <v>0</v>
      </c>
      <c r="AB2312" s="25"/>
      <c r="AC2312" s="25"/>
      <c r="AD2312" s="25"/>
      <c r="AE2312" s="24">
        <v>1</v>
      </c>
      <c r="AF2312" s="24"/>
      <c r="AG2312" s="109"/>
      <c r="AH2312" s="22" t="s">
        <v>287</v>
      </c>
      <c r="AI2312" s="26"/>
      <c r="AJ2312" s="22" t="s">
        <v>6703</v>
      </c>
    </row>
    <row r="2313" spans="1:36" x14ac:dyDescent="0.2">
      <c r="A2313" s="5">
        <v>2328</v>
      </c>
      <c r="B2313" s="46">
        <v>330120170944</v>
      </c>
      <c r="C2313" s="47">
        <v>851008301226</v>
      </c>
      <c r="D2313" s="50" t="s">
        <v>4152</v>
      </c>
      <c r="E2313" s="50" t="s">
        <v>4153</v>
      </c>
      <c r="F2313" s="50" t="s">
        <v>3830</v>
      </c>
      <c r="G2313" s="49">
        <v>32</v>
      </c>
      <c r="H2313" s="49"/>
      <c r="I2313" s="46">
        <v>8113</v>
      </c>
      <c r="J2313" s="50">
        <v>9203</v>
      </c>
      <c r="K2313" s="51"/>
      <c r="L2313" s="109"/>
      <c r="M2313" s="22">
        <v>1229</v>
      </c>
      <c r="N2313" s="22"/>
      <c r="O2313" s="23">
        <v>1</v>
      </c>
      <c r="P2313" s="23">
        <v>0</v>
      </c>
      <c r="Q2313" s="19">
        <f t="shared" si="549"/>
        <v>-1229</v>
      </c>
      <c r="R2313" s="19">
        <f t="shared" si="550"/>
        <v>0</v>
      </c>
      <c r="S2313" s="5">
        <f t="shared" si="544"/>
        <v>1</v>
      </c>
      <c r="T2313" s="5">
        <f t="shared" si="545"/>
        <v>1254</v>
      </c>
      <c r="U2313" s="5">
        <f t="shared" si="543"/>
        <v>366958.02</v>
      </c>
      <c r="V2313" s="24">
        <v>0</v>
      </c>
      <c r="W2313" s="12">
        <f t="shared" si="547"/>
        <v>-156255.06</v>
      </c>
      <c r="X2313" s="12">
        <f t="shared" si="548"/>
        <v>0</v>
      </c>
      <c r="Y2313" s="12">
        <f t="shared" si="546"/>
        <v>-156255.06</v>
      </c>
      <c r="Z2313" s="52"/>
      <c r="AA2313" s="25">
        <f t="shared" si="551"/>
        <v>-1229</v>
      </c>
      <c r="AB2313" s="25"/>
      <c r="AC2313" s="25"/>
      <c r="AD2313" s="25"/>
      <c r="AE2313" s="24">
        <v>1</v>
      </c>
      <c r="AF2313" s="24"/>
      <c r="AG2313" s="109"/>
      <c r="AH2313" s="22" t="s">
        <v>287</v>
      </c>
      <c r="AI2313" s="26"/>
      <c r="AJ2313" s="22" t="s">
        <v>34</v>
      </c>
    </row>
    <row r="2314" spans="1:36" x14ac:dyDescent="0.2">
      <c r="A2314" s="5">
        <v>2329</v>
      </c>
      <c r="B2314" s="59">
        <v>331010691712</v>
      </c>
      <c r="C2314" s="82">
        <v>760613302284</v>
      </c>
      <c r="D2314" s="52" t="s">
        <v>4154</v>
      </c>
      <c r="E2314" s="50" t="s">
        <v>4155</v>
      </c>
      <c r="F2314" s="50" t="s">
        <v>3852</v>
      </c>
      <c r="G2314" s="49" t="s">
        <v>49</v>
      </c>
      <c r="H2314" s="49"/>
      <c r="I2314" s="50">
        <v>8615758</v>
      </c>
      <c r="J2314" s="46" t="s">
        <v>4156</v>
      </c>
      <c r="K2314" s="51"/>
      <c r="L2314" s="50"/>
      <c r="M2314" s="22">
        <v>626</v>
      </c>
      <c r="N2314" s="22"/>
      <c r="O2314" s="23">
        <v>1</v>
      </c>
      <c r="P2314" s="23">
        <v>0</v>
      </c>
      <c r="Q2314" s="19">
        <f t="shared" si="549"/>
        <v>-626</v>
      </c>
      <c r="R2314" s="19">
        <f t="shared" si="550"/>
        <v>0</v>
      </c>
      <c r="S2314" s="5">
        <f t="shared" si="544"/>
        <v>1</v>
      </c>
      <c r="T2314" s="5">
        <f t="shared" si="545"/>
        <v>651</v>
      </c>
      <c r="U2314" s="5">
        <f t="shared" ref="U2314:U2376" si="560">(vod+kan)*T2314</f>
        <v>190502.13</v>
      </c>
      <c r="V2314" s="24">
        <v>0</v>
      </c>
      <c r="W2314" s="12">
        <f t="shared" si="547"/>
        <v>-79589.64</v>
      </c>
      <c r="X2314" s="12">
        <f t="shared" si="548"/>
        <v>0</v>
      </c>
      <c r="Y2314" s="12">
        <f t="shared" si="546"/>
        <v>-79589.64</v>
      </c>
      <c r="Z2314" s="52"/>
      <c r="AA2314" s="25">
        <f t="shared" si="551"/>
        <v>-626</v>
      </c>
      <c r="AB2314" s="25"/>
      <c r="AC2314" s="25"/>
      <c r="AD2314" s="25"/>
      <c r="AE2314" s="24">
        <v>1</v>
      </c>
      <c r="AF2314" s="24"/>
      <c r="AG2314" s="50"/>
      <c r="AH2314" s="22" t="s">
        <v>287</v>
      </c>
      <c r="AI2314" s="26"/>
      <c r="AJ2314" s="22" t="s">
        <v>2999</v>
      </c>
    </row>
    <row r="2315" spans="1:36" x14ac:dyDescent="0.2">
      <c r="A2315" s="5">
        <v>2330</v>
      </c>
      <c r="B2315" s="86">
        <v>331010443115</v>
      </c>
      <c r="C2315" s="82">
        <v>720420302654</v>
      </c>
      <c r="D2315" s="52" t="s">
        <v>4157</v>
      </c>
      <c r="E2315" s="52" t="s">
        <v>4158</v>
      </c>
      <c r="F2315" s="52"/>
      <c r="G2315" s="58"/>
      <c r="H2315" s="58"/>
      <c r="I2315" s="52" t="s">
        <v>4159</v>
      </c>
      <c r="J2315" s="59" t="s">
        <v>228</v>
      </c>
      <c r="K2315" s="51"/>
      <c r="L2315" s="52"/>
      <c r="M2315" s="22">
        <v>622</v>
      </c>
      <c r="N2315" s="22"/>
      <c r="O2315" s="23">
        <v>1</v>
      </c>
      <c r="P2315" s="23">
        <v>1</v>
      </c>
      <c r="Q2315" s="19">
        <f t="shared" si="549"/>
        <v>-622</v>
      </c>
      <c r="R2315" s="19">
        <f t="shared" si="550"/>
        <v>-622</v>
      </c>
      <c r="S2315" s="5">
        <f t="shared" ref="S2315:S2377" si="561">IF(OR(AND(AH2315="кафе",Q2315&lt;25),AND(AH2315="рестораны",Q2315&lt;110),AND(AH2315="гостиницы",Q2315&lt;70),AND(AH2315="азс и автомойки",Q2315&lt;160),AND(AH2315="сауны",Q2315&lt;80),AND(AH2315="бани",Q2315&lt;50)),1,0)</f>
        <v>1</v>
      </c>
      <c r="T2315" s="5">
        <f t="shared" ref="T2315:T2377" si="562">S2315*IF(AH2315="кафе",25-Q2315,IF(AH2315="рестораны",110-Q2315,IF(AH2315="гостиницы",70-Q2315,IF(AH2315="азс и автомойки",160-Q2315,IF(AH2315="сауны",80-Q2315,IF(AH2315="бани",50-Q2315,0))))))</f>
        <v>647</v>
      </c>
      <c r="U2315" s="5">
        <f t="shared" si="560"/>
        <v>189331.61</v>
      </c>
      <c r="V2315" s="24">
        <v>0</v>
      </c>
      <c r="W2315" s="12">
        <f t="shared" si="547"/>
        <v>-79081.08</v>
      </c>
      <c r="X2315" s="12">
        <f t="shared" si="548"/>
        <v>-102934.78</v>
      </c>
      <c r="Y2315" s="12">
        <f t="shared" si="546"/>
        <v>-182015.86</v>
      </c>
      <c r="Z2315" s="52"/>
      <c r="AA2315" s="25">
        <f t="shared" si="551"/>
        <v>0</v>
      </c>
      <c r="AB2315" s="25"/>
      <c r="AC2315" s="25"/>
      <c r="AD2315" s="25"/>
      <c r="AE2315" s="24"/>
      <c r="AF2315" s="24"/>
      <c r="AG2315" s="52"/>
      <c r="AH2315" s="22" t="s">
        <v>287</v>
      </c>
      <c r="AI2315" s="26"/>
      <c r="AJ2315" s="22" t="s">
        <v>2999</v>
      </c>
    </row>
    <row r="2316" spans="1:36" x14ac:dyDescent="0.2">
      <c r="A2316" s="5">
        <v>2331</v>
      </c>
      <c r="B2316" s="59">
        <v>331010016992</v>
      </c>
      <c r="C2316" s="82">
        <v>790225402306</v>
      </c>
      <c r="D2316" s="52" t="s">
        <v>4160</v>
      </c>
      <c r="E2316" s="52" t="s">
        <v>4161</v>
      </c>
      <c r="F2316" s="52" t="s">
        <v>309</v>
      </c>
      <c r="G2316" s="58">
        <v>74</v>
      </c>
      <c r="H2316" s="58"/>
      <c r="I2316" s="52" t="s">
        <v>4162</v>
      </c>
      <c r="J2316" s="59">
        <v>2183</v>
      </c>
      <c r="K2316" s="51"/>
      <c r="L2316" s="52"/>
      <c r="M2316" s="22">
        <v>521</v>
      </c>
      <c r="N2316" s="22"/>
      <c r="O2316" s="23">
        <v>1</v>
      </c>
      <c r="P2316" s="23">
        <v>0</v>
      </c>
      <c r="Q2316" s="19">
        <f t="shared" si="549"/>
        <v>-521</v>
      </c>
      <c r="R2316" s="19">
        <f t="shared" si="550"/>
        <v>0</v>
      </c>
      <c r="S2316" s="5">
        <f t="shared" si="561"/>
        <v>1</v>
      </c>
      <c r="T2316" s="5">
        <f t="shared" si="562"/>
        <v>546</v>
      </c>
      <c r="U2316" s="5">
        <f t="shared" si="560"/>
        <v>159775.98000000001</v>
      </c>
      <c r="V2316" s="24">
        <v>0</v>
      </c>
      <c r="W2316" s="12">
        <f t="shared" si="547"/>
        <v>-66239.94</v>
      </c>
      <c r="X2316" s="12">
        <f t="shared" si="548"/>
        <v>0</v>
      </c>
      <c r="Y2316" s="12">
        <f t="shared" si="546"/>
        <v>-66239.94</v>
      </c>
      <c r="Z2316" s="52"/>
      <c r="AA2316" s="25">
        <f t="shared" si="551"/>
        <v>-521</v>
      </c>
      <c r="AB2316" s="25"/>
      <c r="AC2316" s="25"/>
      <c r="AD2316" s="25"/>
      <c r="AE2316" s="24">
        <v>1</v>
      </c>
      <c r="AF2316" s="24"/>
      <c r="AG2316" s="52"/>
      <c r="AH2316" s="22" t="s">
        <v>287</v>
      </c>
      <c r="AI2316" s="26"/>
      <c r="AJ2316" s="22" t="s">
        <v>2999</v>
      </c>
    </row>
    <row r="2317" spans="1:36" x14ac:dyDescent="0.2">
      <c r="A2317" s="5">
        <v>2332</v>
      </c>
      <c r="B2317" s="59">
        <v>330120002459</v>
      </c>
      <c r="C2317" s="82">
        <v>860109300348</v>
      </c>
      <c r="D2317" s="52" t="s">
        <v>4163</v>
      </c>
      <c r="E2317" s="52" t="s">
        <v>4164</v>
      </c>
      <c r="F2317" s="52" t="s">
        <v>309</v>
      </c>
      <c r="G2317" s="58">
        <v>59</v>
      </c>
      <c r="H2317" s="58"/>
      <c r="I2317" s="52">
        <v>444</v>
      </c>
      <c r="J2317" s="59">
        <v>37037</v>
      </c>
      <c r="K2317" s="51"/>
      <c r="L2317" s="52"/>
      <c r="M2317" s="22">
        <v>531</v>
      </c>
      <c r="N2317" s="22"/>
      <c r="O2317" s="23">
        <v>1</v>
      </c>
      <c r="P2317" s="23">
        <v>1</v>
      </c>
      <c r="Q2317" s="19">
        <f t="shared" si="549"/>
        <v>-531</v>
      </c>
      <c r="R2317" s="19">
        <f t="shared" si="550"/>
        <v>-531</v>
      </c>
      <c r="S2317" s="5">
        <f t="shared" si="561"/>
        <v>1</v>
      </c>
      <c r="T2317" s="5">
        <f t="shared" si="562"/>
        <v>556</v>
      </c>
      <c r="U2317" s="5">
        <f t="shared" si="560"/>
        <v>162702.28</v>
      </c>
      <c r="V2317" s="24">
        <v>0</v>
      </c>
      <c r="W2317" s="12">
        <f t="shared" si="547"/>
        <v>-67511.34</v>
      </c>
      <c r="X2317" s="12">
        <f t="shared" si="548"/>
        <v>-87875.19</v>
      </c>
      <c r="Y2317" s="12">
        <f t="shared" ref="Y2317:Y2379" si="563">W2317+X2317+AC2317</f>
        <v>-155386.53</v>
      </c>
      <c r="Z2317" s="52"/>
      <c r="AA2317" s="25">
        <f t="shared" si="551"/>
        <v>0</v>
      </c>
      <c r="AB2317" s="25"/>
      <c r="AC2317" s="25"/>
      <c r="AD2317" s="25"/>
      <c r="AE2317" s="24">
        <v>1</v>
      </c>
      <c r="AF2317" s="24"/>
      <c r="AG2317" s="52"/>
      <c r="AH2317" s="22" t="s">
        <v>287</v>
      </c>
      <c r="AI2317" s="26"/>
      <c r="AJ2317" s="22" t="s">
        <v>2999</v>
      </c>
    </row>
    <row r="2318" spans="1:36" x14ac:dyDescent="0.2">
      <c r="A2318" s="5">
        <v>2333</v>
      </c>
      <c r="B2318" s="59">
        <v>331017785107</v>
      </c>
      <c r="C2318" s="82">
        <v>410310402767</v>
      </c>
      <c r="D2318" s="52" t="s">
        <v>1060</v>
      </c>
      <c r="E2318" s="52" t="s">
        <v>4165</v>
      </c>
      <c r="F2318" s="52"/>
      <c r="G2318" s="58"/>
      <c r="H2318" s="58"/>
      <c r="I2318" s="52">
        <v>15038827</v>
      </c>
      <c r="J2318" s="59">
        <v>88076</v>
      </c>
      <c r="K2318" s="51"/>
      <c r="L2318" s="52"/>
      <c r="M2318" s="22">
        <v>143</v>
      </c>
      <c r="N2318" s="22"/>
      <c r="O2318" s="23">
        <v>1</v>
      </c>
      <c r="P2318" s="23">
        <v>1</v>
      </c>
      <c r="Q2318" s="19">
        <f t="shared" si="549"/>
        <v>-143</v>
      </c>
      <c r="R2318" s="19">
        <f t="shared" si="550"/>
        <v>-143</v>
      </c>
      <c r="S2318" s="5">
        <f t="shared" si="561"/>
        <v>1</v>
      </c>
      <c r="T2318" s="5">
        <f t="shared" si="562"/>
        <v>168</v>
      </c>
      <c r="U2318" s="5">
        <f t="shared" si="560"/>
        <v>49161.84</v>
      </c>
      <c r="V2318" s="24">
        <v>0</v>
      </c>
      <c r="W2318" s="12">
        <f t="shared" si="547"/>
        <v>-18181.02</v>
      </c>
      <c r="X2318" s="12">
        <f t="shared" si="548"/>
        <v>-23665.07</v>
      </c>
      <c r="Y2318" s="12">
        <f t="shared" si="563"/>
        <v>-41846.089999999997</v>
      </c>
      <c r="Z2318" s="52"/>
      <c r="AA2318" s="25">
        <f t="shared" si="551"/>
        <v>0</v>
      </c>
      <c r="AB2318" s="25"/>
      <c r="AC2318" s="25"/>
      <c r="AD2318" s="25"/>
      <c r="AE2318" s="24"/>
      <c r="AF2318" s="24"/>
      <c r="AG2318" s="52"/>
      <c r="AH2318" s="22" t="s">
        <v>287</v>
      </c>
      <c r="AI2318" s="26"/>
      <c r="AJ2318" s="22" t="s">
        <v>2999</v>
      </c>
    </row>
    <row r="2319" spans="1:36" x14ac:dyDescent="0.2">
      <c r="A2319" s="5">
        <v>2334</v>
      </c>
      <c r="B2319" s="59">
        <v>330120025810</v>
      </c>
      <c r="C2319" s="82">
        <v>711202402208</v>
      </c>
      <c r="D2319" s="52" t="s">
        <v>4166</v>
      </c>
      <c r="E2319" s="52" t="s">
        <v>4167</v>
      </c>
      <c r="F2319" s="52" t="s">
        <v>309</v>
      </c>
      <c r="G2319" s="58">
        <v>59</v>
      </c>
      <c r="H2319" s="58">
        <v>2</v>
      </c>
      <c r="I2319" s="58">
        <v>27036630</v>
      </c>
      <c r="J2319" s="59">
        <v>57914207</v>
      </c>
      <c r="K2319" s="51"/>
      <c r="L2319" s="61"/>
      <c r="M2319" s="22">
        <v>219</v>
      </c>
      <c r="N2319" s="22"/>
      <c r="O2319" s="23">
        <v>1</v>
      </c>
      <c r="P2319" s="23">
        <v>1</v>
      </c>
      <c r="Q2319" s="19">
        <f t="shared" si="549"/>
        <v>-219</v>
      </c>
      <c r="R2319" s="19">
        <f t="shared" si="550"/>
        <v>-219</v>
      </c>
      <c r="S2319" s="5">
        <f t="shared" si="561"/>
        <v>1</v>
      </c>
      <c r="T2319" s="5">
        <f t="shared" si="562"/>
        <v>244</v>
      </c>
      <c r="U2319" s="5">
        <f t="shared" si="560"/>
        <v>71401.72</v>
      </c>
      <c r="V2319" s="24">
        <v>0</v>
      </c>
      <c r="W2319" s="12">
        <f t="shared" si="547"/>
        <v>-27843.66</v>
      </c>
      <c r="X2319" s="12">
        <f t="shared" si="548"/>
        <v>-36242.310000000005</v>
      </c>
      <c r="Y2319" s="12">
        <f t="shared" si="563"/>
        <v>-64085.97</v>
      </c>
      <c r="Z2319" s="52"/>
      <c r="AA2319" s="25">
        <f t="shared" si="551"/>
        <v>0</v>
      </c>
      <c r="AB2319" s="25"/>
      <c r="AC2319" s="25"/>
      <c r="AD2319" s="25"/>
      <c r="AE2319" s="24">
        <v>1</v>
      </c>
      <c r="AF2319" s="24"/>
      <c r="AG2319" s="61"/>
      <c r="AH2319" s="22" t="s">
        <v>287</v>
      </c>
      <c r="AI2319" s="26"/>
      <c r="AJ2319" s="22" t="s">
        <v>2999</v>
      </c>
    </row>
    <row r="2320" spans="1:36" x14ac:dyDescent="0.2">
      <c r="A2320" s="5">
        <v>2335</v>
      </c>
      <c r="B2320" s="59">
        <v>331010480714</v>
      </c>
      <c r="C2320" s="82">
        <v>571015402619</v>
      </c>
      <c r="D2320" s="52" t="s">
        <v>4168</v>
      </c>
      <c r="E2320" s="52" t="s">
        <v>4169</v>
      </c>
      <c r="F2320" s="52"/>
      <c r="G2320" s="58"/>
      <c r="H2320" s="58"/>
      <c r="I2320" s="58">
        <v>29107197</v>
      </c>
      <c r="J2320" s="59">
        <v>57906304</v>
      </c>
      <c r="K2320" s="51"/>
      <c r="L2320" s="61"/>
      <c r="M2320" s="22">
        <v>41</v>
      </c>
      <c r="N2320" s="22"/>
      <c r="O2320" s="23">
        <v>1</v>
      </c>
      <c r="P2320" s="23">
        <v>1</v>
      </c>
      <c r="Q2320" s="19">
        <f t="shared" si="549"/>
        <v>-41</v>
      </c>
      <c r="R2320" s="19">
        <f t="shared" si="550"/>
        <v>-41</v>
      </c>
      <c r="S2320" s="5">
        <f t="shared" si="561"/>
        <v>1</v>
      </c>
      <c r="T2320" s="5">
        <f t="shared" si="562"/>
        <v>66</v>
      </c>
      <c r="U2320" s="5">
        <f t="shared" si="560"/>
        <v>19313.579999999998</v>
      </c>
      <c r="V2320" s="24">
        <v>0</v>
      </c>
      <c r="W2320" s="12">
        <f t="shared" si="547"/>
        <v>-5212.74</v>
      </c>
      <c r="X2320" s="12">
        <f t="shared" si="548"/>
        <v>-6785.09</v>
      </c>
      <c r="Y2320" s="12">
        <f t="shared" si="563"/>
        <v>-11997.83</v>
      </c>
      <c r="Z2320" s="52"/>
      <c r="AA2320" s="25">
        <f t="shared" si="551"/>
        <v>0</v>
      </c>
      <c r="AB2320" s="25"/>
      <c r="AC2320" s="25"/>
      <c r="AD2320" s="25"/>
      <c r="AE2320" s="24"/>
      <c r="AF2320" s="24"/>
      <c r="AG2320" s="61"/>
      <c r="AH2320" s="22" t="s">
        <v>287</v>
      </c>
      <c r="AI2320" s="26"/>
      <c r="AJ2320" s="22" t="s">
        <v>34</v>
      </c>
    </row>
    <row r="2321" spans="1:36" x14ac:dyDescent="0.2">
      <c r="A2321" s="5">
        <v>2336</v>
      </c>
      <c r="B2321" s="59"/>
      <c r="C2321" s="82">
        <v>750521302133</v>
      </c>
      <c r="D2321" s="52" t="s">
        <v>4170</v>
      </c>
      <c r="E2321" s="52" t="s">
        <v>4171</v>
      </c>
      <c r="F2321" s="52"/>
      <c r="G2321" s="58"/>
      <c r="H2321" s="58"/>
      <c r="I2321" s="58">
        <v>15011214</v>
      </c>
      <c r="J2321" s="59">
        <v>88075</v>
      </c>
      <c r="K2321" s="51"/>
      <c r="L2321" s="61"/>
      <c r="M2321" s="22">
        <v>660</v>
      </c>
      <c r="N2321" s="22"/>
      <c r="O2321" s="23">
        <v>1</v>
      </c>
      <c r="P2321" s="23">
        <v>1</v>
      </c>
      <c r="Q2321" s="19">
        <f t="shared" si="549"/>
        <v>-660</v>
      </c>
      <c r="R2321" s="19">
        <f t="shared" si="550"/>
        <v>-660</v>
      </c>
      <c r="S2321" s="5">
        <f t="shared" si="561"/>
        <v>1</v>
      </c>
      <c r="T2321" s="5">
        <f t="shared" si="562"/>
        <v>685</v>
      </c>
      <c r="U2321" s="5">
        <f t="shared" si="560"/>
        <v>200451.55</v>
      </c>
      <c r="V2321" s="24">
        <v>0</v>
      </c>
      <c r="W2321" s="12">
        <f t="shared" si="547"/>
        <v>-83912.4</v>
      </c>
      <c r="X2321" s="12">
        <f t="shared" si="548"/>
        <v>-109223.40000000001</v>
      </c>
      <c r="Y2321" s="12">
        <f t="shared" si="563"/>
        <v>-193135.8</v>
      </c>
      <c r="Z2321" s="52"/>
      <c r="AA2321" s="25">
        <f t="shared" si="551"/>
        <v>0</v>
      </c>
      <c r="AB2321" s="25"/>
      <c r="AC2321" s="25"/>
      <c r="AD2321" s="25"/>
      <c r="AE2321" s="24"/>
      <c r="AF2321" s="24"/>
      <c r="AG2321" s="61"/>
      <c r="AH2321" s="22" t="s">
        <v>287</v>
      </c>
      <c r="AI2321" s="26"/>
      <c r="AJ2321" s="22" t="s">
        <v>2999</v>
      </c>
    </row>
    <row r="2322" spans="1:36" x14ac:dyDescent="0.2">
      <c r="A2322" s="5">
        <v>2337</v>
      </c>
      <c r="B2322" s="59"/>
      <c r="C2322" s="82"/>
      <c r="D2322" s="52" t="s">
        <v>4172</v>
      </c>
      <c r="E2322" s="52" t="s">
        <v>4149</v>
      </c>
      <c r="F2322" s="52"/>
      <c r="G2322" s="58"/>
      <c r="H2322" s="58"/>
      <c r="I2322" s="19">
        <v>0</v>
      </c>
      <c r="J2322" s="52"/>
      <c r="K2322" s="51"/>
      <c r="L2322" s="109"/>
      <c r="M2322" s="22">
        <v>0</v>
      </c>
      <c r="N2322" s="22"/>
      <c r="O2322" s="23">
        <v>1</v>
      </c>
      <c r="P2322" s="23">
        <v>1</v>
      </c>
      <c r="Q2322" s="19">
        <f t="shared" si="549"/>
        <v>0</v>
      </c>
      <c r="R2322" s="19">
        <f t="shared" si="550"/>
        <v>0</v>
      </c>
      <c r="S2322" s="5">
        <f t="shared" si="561"/>
        <v>1</v>
      </c>
      <c r="T2322" s="5">
        <f t="shared" si="562"/>
        <v>25</v>
      </c>
      <c r="U2322" s="5">
        <f t="shared" si="560"/>
        <v>7315.75</v>
      </c>
      <c r="V2322" s="24">
        <v>0</v>
      </c>
      <c r="W2322" s="12">
        <f t="shared" si="547"/>
        <v>0</v>
      </c>
      <c r="X2322" s="12">
        <f t="shared" si="548"/>
        <v>0</v>
      </c>
      <c r="Y2322" s="12">
        <f t="shared" si="563"/>
        <v>0</v>
      </c>
      <c r="Z2322" s="52"/>
      <c r="AA2322" s="25">
        <f t="shared" si="551"/>
        <v>0</v>
      </c>
      <c r="AB2322" s="25"/>
      <c r="AC2322" s="25"/>
      <c r="AD2322" s="25"/>
      <c r="AE2322" s="24"/>
      <c r="AF2322" s="24"/>
      <c r="AG2322" s="109"/>
      <c r="AH2322" s="22" t="s">
        <v>287</v>
      </c>
      <c r="AI2322" s="26"/>
      <c r="AJ2322" s="22" t="s">
        <v>2999</v>
      </c>
    </row>
    <row r="2323" spans="1:36" x14ac:dyDescent="0.2">
      <c r="A2323" s="5">
        <v>2338</v>
      </c>
      <c r="B2323" s="59"/>
      <c r="C2323" s="82"/>
      <c r="D2323" s="52" t="s">
        <v>4173</v>
      </c>
      <c r="E2323" s="52" t="s">
        <v>4174</v>
      </c>
      <c r="F2323" s="52" t="s">
        <v>4174</v>
      </c>
      <c r="G2323" s="58">
        <v>78</v>
      </c>
      <c r="H2323" s="58" t="s">
        <v>134</v>
      </c>
      <c r="I2323" s="19">
        <v>0</v>
      </c>
      <c r="J2323" s="52"/>
      <c r="K2323" s="51"/>
      <c r="L2323" s="109"/>
      <c r="M2323" s="22">
        <v>89</v>
      </c>
      <c r="N2323" s="22"/>
      <c r="O2323" s="23">
        <v>1</v>
      </c>
      <c r="P2323" s="23">
        <v>0</v>
      </c>
      <c r="Q2323" s="19">
        <f t="shared" si="549"/>
        <v>-89</v>
      </c>
      <c r="R2323" s="19">
        <f t="shared" si="550"/>
        <v>0</v>
      </c>
      <c r="S2323" s="5">
        <f t="shared" si="561"/>
        <v>1</v>
      </c>
      <c r="T2323" s="5">
        <f t="shared" si="562"/>
        <v>114</v>
      </c>
      <c r="U2323" s="5">
        <f t="shared" si="560"/>
        <v>33359.82</v>
      </c>
      <c r="V2323" s="24">
        <v>0</v>
      </c>
      <c r="W2323" s="12">
        <f t="shared" si="547"/>
        <v>-11315.460000000001</v>
      </c>
      <c r="X2323" s="12">
        <f t="shared" si="548"/>
        <v>0</v>
      </c>
      <c r="Y2323" s="12">
        <f t="shared" si="563"/>
        <v>-11315.460000000001</v>
      </c>
      <c r="Z2323" s="52"/>
      <c r="AA2323" s="25">
        <f t="shared" si="551"/>
        <v>-89</v>
      </c>
      <c r="AB2323" s="25"/>
      <c r="AC2323" s="25"/>
      <c r="AD2323" s="25"/>
      <c r="AE2323" s="24"/>
      <c r="AF2323" s="24"/>
      <c r="AG2323" s="109"/>
      <c r="AH2323" s="22" t="s">
        <v>287</v>
      </c>
      <c r="AI2323" s="26"/>
      <c r="AJ2323" s="22" t="s">
        <v>2999</v>
      </c>
    </row>
    <row r="2324" spans="1:36" x14ac:dyDescent="0.2">
      <c r="A2324" s="5">
        <v>2339</v>
      </c>
      <c r="B2324" s="46"/>
      <c r="C2324" s="47"/>
      <c r="D2324" s="50" t="s">
        <v>4175</v>
      </c>
      <c r="E2324" s="50" t="s">
        <v>3807</v>
      </c>
      <c r="F2324" s="50" t="s">
        <v>3807</v>
      </c>
      <c r="G2324" s="49">
        <v>2</v>
      </c>
      <c r="H2324" s="49" t="s">
        <v>198</v>
      </c>
      <c r="I2324" s="19">
        <v>0</v>
      </c>
      <c r="J2324" s="73"/>
      <c r="K2324" s="51"/>
      <c r="L2324" s="109"/>
      <c r="M2324" s="22">
        <v>115</v>
      </c>
      <c r="N2324" s="22"/>
      <c r="O2324" s="23">
        <v>1</v>
      </c>
      <c r="P2324" s="23">
        <v>0</v>
      </c>
      <c r="Q2324" s="19">
        <f t="shared" si="549"/>
        <v>-115</v>
      </c>
      <c r="R2324" s="19">
        <f t="shared" si="550"/>
        <v>0</v>
      </c>
      <c r="S2324" s="5">
        <f t="shared" si="561"/>
        <v>1</v>
      </c>
      <c r="T2324" s="5">
        <f t="shared" si="562"/>
        <v>140</v>
      </c>
      <c r="U2324" s="5">
        <f t="shared" si="560"/>
        <v>40968.199999999997</v>
      </c>
      <c r="V2324" s="24">
        <v>0</v>
      </c>
      <c r="W2324" s="12">
        <f t="shared" si="547"/>
        <v>-14621.1</v>
      </c>
      <c r="X2324" s="12">
        <f t="shared" si="548"/>
        <v>0</v>
      </c>
      <c r="Y2324" s="12">
        <f t="shared" si="563"/>
        <v>-14621.1</v>
      </c>
      <c r="Z2324" s="52"/>
      <c r="AA2324" s="25">
        <f t="shared" si="551"/>
        <v>-115</v>
      </c>
      <c r="AB2324" s="25"/>
      <c r="AC2324" s="25"/>
      <c r="AD2324" s="25"/>
      <c r="AE2324" s="24">
        <v>1</v>
      </c>
      <c r="AF2324" s="24"/>
      <c r="AG2324" s="109"/>
      <c r="AH2324" s="22" t="s">
        <v>287</v>
      </c>
      <c r="AI2324" s="26"/>
      <c r="AJ2324" s="22" t="s">
        <v>6703</v>
      </c>
    </row>
    <row r="2325" spans="1:36" x14ac:dyDescent="0.2">
      <c r="A2325" s="5">
        <v>2340</v>
      </c>
      <c r="B2325" s="46"/>
      <c r="C2325" s="47">
        <v>640307300884</v>
      </c>
      <c r="D2325" s="52" t="s">
        <v>4176</v>
      </c>
      <c r="E2325" s="50" t="s">
        <v>3797</v>
      </c>
      <c r="F2325" s="50" t="s">
        <v>529</v>
      </c>
      <c r="G2325" s="49">
        <v>1</v>
      </c>
      <c r="H2325" s="49"/>
      <c r="I2325" s="19">
        <v>0</v>
      </c>
      <c r="J2325" s="50"/>
      <c r="K2325" s="51"/>
      <c r="L2325" s="109"/>
      <c r="M2325" s="22">
        <v>50</v>
      </c>
      <c r="N2325" s="22"/>
      <c r="O2325" s="23">
        <v>1</v>
      </c>
      <c r="P2325" s="23">
        <v>1</v>
      </c>
      <c r="Q2325" s="19">
        <f t="shared" si="549"/>
        <v>-50</v>
      </c>
      <c r="R2325" s="19">
        <f t="shared" si="550"/>
        <v>-50</v>
      </c>
      <c r="S2325" s="5">
        <f t="shared" si="561"/>
        <v>1</v>
      </c>
      <c r="T2325" s="5">
        <f t="shared" si="562"/>
        <v>75</v>
      </c>
      <c r="U2325" s="5">
        <f t="shared" si="560"/>
        <v>21947.25</v>
      </c>
      <c r="V2325" s="24">
        <v>0</v>
      </c>
      <c r="W2325" s="12">
        <f t="shared" si="547"/>
        <v>-6357</v>
      </c>
      <c r="X2325" s="12">
        <f t="shared" si="548"/>
        <v>-8274.5</v>
      </c>
      <c r="Y2325" s="12">
        <f t="shared" si="563"/>
        <v>-14631.5</v>
      </c>
      <c r="Z2325" s="52"/>
      <c r="AA2325" s="25">
        <f t="shared" si="551"/>
        <v>0</v>
      </c>
      <c r="AB2325" s="25"/>
      <c r="AC2325" s="25"/>
      <c r="AD2325" s="25"/>
      <c r="AE2325" s="24"/>
      <c r="AF2325" s="24"/>
      <c r="AG2325" s="109"/>
      <c r="AH2325" s="22" t="s">
        <v>287</v>
      </c>
      <c r="AI2325" s="26"/>
      <c r="AJ2325" s="22" t="s">
        <v>2999</v>
      </c>
    </row>
    <row r="2326" spans="1:36" x14ac:dyDescent="0.2">
      <c r="A2326" s="5">
        <v>2341</v>
      </c>
      <c r="B2326" s="59"/>
      <c r="C2326" s="17">
        <v>640307300884</v>
      </c>
      <c r="D2326" s="52" t="s">
        <v>4177</v>
      </c>
      <c r="E2326" s="52" t="s">
        <v>3813</v>
      </c>
      <c r="F2326" s="52" t="s">
        <v>3813</v>
      </c>
      <c r="G2326" s="58" t="s">
        <v>49</v>
      </c>
      <c r="H2326" s="58"/>
      <c r="I2326" s="19">
        <v>0</v>
      </c>
      <c r="J2326" s="50"/>
      <c r="K2326" s="51"/>
      <c r="L2326" s="109"/>
      <c r="M2326" s="22">
        <v>50</v>
      </c>
      <c r="N2326" s="22"/>
      <c r="O2326" s="23">
        <v>1</v>
      </c>
      <c r="P2326" s="23">
        <v>1</v>
      </c>
      <c r="Q2326" s="19">
        <f t="shared" si="549"/>
        <v>-50</v>
      </c>
      <c r="R2326" s="19">
        <f t="shared" si="550"/>
        <v>-50</v>
      </c>
      <c r="S2326" s="5">
        <f t="shared" si="561"/>
        <v>1</v>
      </c>
      <c r="T2326" s="5">
        <f t="shared" si="562"/>
        <v>75</v>
      </c>
      <c r="U2326" s="5">
        <f t="shared" si="560"/>
        <v>21947.25</v>
      </c>
      <c r="V2326" s="24">
        <v>0</v>
      </c>
      <c r="W2326" s="12">
        <f t="shared" si="547"/>
        <v>-6357</v>
      </c>
      <c r="X2326" s="12">
        <f t="shared" si="548"/>
        <v>-8274.5</v>
      </c>
      <c r="Y2326" s="12">
        <f t="shared" si="563"/>
        <v>-14631.5</v>
      </c>
      <c r="Z2326" s="52"/>
      <c r="AA2326" s="25">
        <f t="shared" si="551"/>
        <v>0</v>
      </c>
      <c r="AB2326" s="25"/>
      <c r="AC2326" s="25"/>
      <c r="AD2326" s="25"/>
      <c r="AE2326" s="24"/>
      <c r="AF2326" s="24"/>
      <c r="AG2326" s="109"/>
      <c r="AH2326" s="22" t="s">
        <v>287</v>
      </c>
      <c r="AI2326" s="26"/>
      <c r="AJ2326" s="22" t="s">
        <v>6703</v>
      </c>
    </row>
    <row r="2327" spans="1:36" x14ac:dyDescent="0.2">
      <c r="A2327" s="5">
        <v>2342</v>
      </c>
      <c r="B2327" s="46"/>
      <c r="C2327" s="47">
        <v>790209402061</v>
      </c>
      <c r="D2327" s="50" t="s">
        <v>4178</v>
      </c>
      <c r="E2327" s="50" t="s">
        <v>3489</v>
      </c>
      <c r="F2327" s="50" t="s">
        <v>3489</v>
      </c>
      <c r="G2327" s="49" t="s">
        <v>49</v>
      </c>
      <c r="H2327" s="49"/>
      <c r="I2327" s="19">
        <v>0</v>
      </c>
      <c r="J2327" s="50"/>
      <c r="K2327" s="51"/>
      <c r="L2327" s="109"/>
      <c r="M2327" s="22">
        <v>99</v>
      </c>
      <c r="N2327" s="22"/>
      <c r="O2327" s="23">
        <v>1</v>
      </c>
      <c r="P2327" s="23">
        <v>0</v>
      </c>
      <c r="Q2327" s="19">
        <f t="shared" si="549"/>
        <v>-99</v>
      </c>
      <c r="R2327" s="19">
        <f t="shared" si="550"/>
        <v>0</v>
      </c>
      <c r="S2327" s="5">
        <f t="shared" si="561"/>
        <v>1</v>
      </c>
      <c r="T2327" s="5">
        <f t="shared" si="562"/>
        <v>124</v>
      </c>
      <c r="U2327" s="5">
        <f t="shared" si="560"/>
        <v>36286.120000000003</v>
      </c>
      <c r="V2327" s="24">
        <v>0</v>
      </c>
      <c r="W2327" s="12">
        <f t="shared" si="547"/>
        <v>-12586.86</v>
      </c>
      <c r="X2327" s="12">
        <f t="shared" si="548"/>
        <v>0</v>
      </c>
      <c r="Y2327" s="12">
        <f t="shared" si="563"/>
        <v>-12586.86</v>
      </c>
      <c r="Z2327" s="52"/>
      <c r="AA2327" s="25">
        <f t="shared" si="551"/>
        <v>-99</v>
      </c>
      <c r="AB2327" s="25"/>
      <c r="AC2327" s="25"/>
      <c r="AD2327" s="25"/>
      <c r="AE2327" s="24"/>
      <c r="AF2327" s="24"/>
      <c r="AG2327" s="109"/>
      <c r="AH2327" s="22" t="s">
        <v>287</v>
      </c>
      <c r="AI2327" s="26"/>
      <c r="AJ2327" s="22" t="s">
        <v>34</v>
      </c>
    </row>
    <row r="2328" spans="1:36" x14ac:dyDescent="0.2">
      <c r="A2328" s="5">
        <v>2343</v>
      </c>
      <c r="B2328" s="46"/>
      <c r="C2328" s="47">
        <v>140240015141</v>
      </c>
      <c r="D2328" s="50" t="s">
        <v>4179</v>
      </c>
      <c r="E2328" s="50"/>
      <c r="F2328" s="50"/>
      <c r="G2328" s="49"/>
      <c r="H2328" s="49"/>
      <c r="I2328" s="19">
        <v>0</v>
      </c>
      <c r="J2328" s="50"/>
      <c r="K2328" s="51"/>
      <c r="L2328" s="109"/>
      <c r="M2328" s="22">
        <v>0</v>
      </c>
      <c r="N2328" s="22"/>
      <c r="O2328" s="23">
        <v>1</v>
      </c>
      <c r="P2328" s="23">
        <v>1</v>
      </c>
      <c r="Q2328" s="19">
        <f t="shared" si="549"/>
        <v>0</v>
      </c>
      <c r="R2328" s="19">
        <f t="shared" si="550"/>
        <v>0</v>
      </c>
      <c r="S2328" s="5">
        <f t="shared" si="561"/>
        <v>1</v>
      </c>
      <c r="T2328" s="5">
        <f t="shared" si="562"/>
        <v>25</v>
      </c>
      <c r="U2328" s="5">
        <f t="shared" si="560"/>
        <v>7315.75</v>
      </c>
      <c r="V2328" s="24">
        <v>0</v>
      </c>
      <c r="W2328" s="12">
        <f t="shared" si="547"/>
        <v>0</v>
      </c>
      <c r="X2328" s="12">
        <f t="shared" si="548"/>
        <v>0</v>
      </c>
      <c r="Y2328" s="12">
        <f t="shared" si="563"/>
        <v>0</v>
      </c>
      <c r="Z2328" s="52"/>
      <c r="AA2328" s="25">
        <f t="shared" si="551"/>
        <v>0</v>
      </c>
      <c r="AB2328" s="25"/>
      <c r="AC2328" s="25"/>
      <c r="AD2328" s="25"/>
      <c r="AE2328" s="24"/>
      <c r="AF2328" s="24"/>
      <c r="AG2328" s="109"/>
      <c r="AH2328" s="22" t="s">
        <v>287</v>
      </c>
      <c r="AI2328" s="26"/>
      <c r="AJ2328" s="22" t="s">
        <v>34</v>
      </c>
    </row>
    <row r="2329" spans="1:36" x14ac:dyDescent="0.2">
      <c r="A2329" s="5">
        <v>2344</v>
      </c>
      <c r="B2329" s="59"/>
      <c r="C2329" s="82">
        <v>720218301816</v>
      </c>
      <c r="D2329" s="52" t="s">
        <v>4180</v>
      </c>
      <c r="E2329" s="52" t="s">
        <v>3901</v>
      </c>
      <c r="F2329" s="52" t="s">
        <v>3807</v>
      </c>
      <c r="G2329" s="58" t="s">
        <v>49</v>
      </c>
      <c r="H2329" s="58"/>
      <c r="I2329" s="19">
        <v>0</v>
      </c>
      <c r="J2329" s="59"/>
      <c r="K2329" s="51"/>
      <c r="L2329" s="52"/>
      <c r="M2329" s="22">
        <v>24</v>
      </c>
      <c r="N2329" s="22"/>
      <c r="O2329" s="23">
        <v>1</v>
      </c>
      <c r="P2329" s="23">
        <v>0</v>
      </c>
      <c r="Q2329" s="19">
        <f t="shared" si="549"/>
        <v>-24</v>
      </c>
      <c r="R2329" s="19">
        <f t="shared" si="550"/>
        <v>0</v>
      </c>
      <c r="S2329" s="5">
        <f t="shared" si="561"/>
        <v>1</v>
      </c>
      <c r="T2329" s="5">
        <f t="shared" si="562"/>
        <v>49</v>
      </c>
      <c r="U2329" s="5">
        <f t="shared" si="560"/>
        <v>14338.869999999999</v>
      </c>
      <c r="V2329" s="24">
        <v>0</v>
      </c>
      <c r="W2329" s="12">
        <f t="shared" ref="W2329:W2391" si="564">IF( OR(AH2329="респ.бюджет",AH2329="гор.бюджет",AH2329="обл.бюджет"),vod_b,IF(AH2329="район",vod_r,IF(AH2329="талсуат",vod_tal,IF(AH2329="коммунал.хоз-во",vod_kom,vod))))*Q2329</f>
        <v>-3051.36</v>
      </c>
      <c r="X2329" s="12">
        <f t="shared" ref="X2329:X2391" si="565">IF( OR(AH2329="респ.бюджет",AH2329="гор.бюджет",AH2329="обл.бюджет"),kan_b,IF(AH2329="район",kan_r,IF(AH2329="талсуат",kan_tal,IF(AH2329="коммунал.хоз-во",kan_kom,kan))))*R2329</f>
        <v>0</v>
      </c>
      <c r="Y2329" s="12">
        <f t="shared" si="563"/>
        <v>-3051.36</v>
      </c>
      <c r="Z2329" s="52"/>
      <c r="AA2329" s="25">
        <f t="shared" si="551"/>
        <v>-24</v>
      </c>
      <c r="AB2329" s="25"/>
      <c r="AC2329" s="25"/>
      <c r="AD2329" s="25"/>
      <c r="AE2329" s="24">
        <v>-1</v>
      </c>
      <c r="AF2329" s="24" t="s">
        <v>6576</v>
      </c>
      <c r="AG2329" s="52"/>
      <c r="AH2329" s="22" t="s">
        <v>287</v>
      </c>
      <c r="AI2329" s="26"/>
      <c r="AJ2329" s="22" t="s">
        <v>6703</v>
      </c>
    </row>
    <row r="2330" spans="1:36" x14ac:dyDescent="0.2">
      <c r="A2330" s="5">
        <v>2345</v>
      </c>
      <c r="B2330" s="46">
        <v>331012456173</v>
      </c>
      <c r="C2330" s="47">
        <v>710817401877</v>
      </c>
      <c r="D2330" s="50" t="s">
        <v>4181</v>
      </c>
      <c r="E2330" s="50" t="s">
        <v>3910</v>
      </c>
      <c r="F2330" s="50"/>
      <c r="G2330" s="49"/>
      <c r="H2330" s="49"/>
      <c r="I2330" s="50">
        <v>97903109</v>
      </c>
      <c r="J2330" s="50">
        <v>87748</v>
      </c>
      <c r="K2330" s="51"/>
      <c r="L2330" s="109"/>
      <c r="M2330" s="22">
        <v>799</v>
      </c>
      <c r="N2330" s="22"/>
      <c r="O2330" s="23">
        <v>1</v>
      </c>
      <c r="P2330" s="23">
        <v>1</v>
      </c>
      <c r="Q2330" s="19">
        <f t="shared" si="549"/>
        <v>-799</v>
      </c>
      <c r="R2330" s="19">
        <f t="shared" si="550"/>
        <v>-799</v>
      </c>
      <c r="S2330" s="5">
        <f t="shared" si="561"/>
        <v>0</v>
      </c>
      <c r="T2330" s="5">
        <f t="shared" si="562"/>
        <v>0</v>
      </c>
      <c r="U2330" s="5">
        <f t="shared" si="560"/>
        <v>0</v>
      </c>
      <c r="V2330" s="24">
        <v>0</v>
      </c>
      <c r="W2330" s="12">
        <f t="shared" si="564"/>
        <v>-101584.86</v>
      </c>
      <c r="X2330" s="12">
        <f t="shared" si="565"/>
        <v>-132226.51</v>
      </c>
      <c r="Y2330" s="12">
        <f t="shared" si="563"/>
        <v>-233811.37</v>
      </c>
      <c r="Z2330" s="52"/>
      <c r="AA2330" s="25">
        <f t="shared" si="551"/>
        <v>0</v>
      </c>
      <c r="AB2330" s="25"/>
      <c r="AC2330" s="25"/>
      <c r="AD2330" s="25"/>
      <c r="AE2330" s="24"/>
      <c r="AF2330" s="24"/>
      <c r="AG2330" s="109"/>
      <c r="AH2330" s="22" t="s">
        <v>142</v>
      </c>
      <c r="AI2330" s="26"/>
      <c r="AJ2330" s="22" t="s">
        <v>6703</v>
      </c>
    </row>
    <row r="2331" spans="1:36" x14ac:dyDescent="0.2">
      <c r="A2331" s="5">
        <v>2346</v>
      </c>
      <c r="B2331" s="46">
        <v>331017983862</v>
      </c>
      <c r="C2331" s="47">
        <v>570222402314</v>
      </c>
      <c r="D2331" s="50" t="s">
        <v>4182</v>
      </c>
      <c r="E2331" s="50" t="s">
        <v>3910</v>
      </c>
      <c r="F2331" s="50" t="s">
        <v>3787</v>
      </c>
      <c r="G2331" s="49">
        <v>16</v>
      </c>
      <c r="H2331" s="49">
        <v>12</v>
      </c>
      <c r="I2331" s="50">
        <v>16652215</v>
      </c>
      <c r="J2331" s="50">
        <v>47533</v>
      </c>
      <c r="K2331" s="51"/>
      <c r="L2331" s="109"/>
      <c r="M2331" s="22">
        <v>54</v>
      </c>
      <c r="N2331" s="22"/>
      <c r="O2331" s="23">
        <v>1</v>
      </c>
      <c r="P2331" s="23">
        <v>1</v>
      </c>
      <c r="Q2331" s="19">
        <f t="shared" si="549"/>
        <v>-54</v>
      </c>
      <c r="R2331" s="19">
        <f t="shared" si="550"/>
        <v>-54</v>
      </c>
      <c r="S2331" s="5">
        <f t="shared" si="561"/>
        <v>0</v>
      </c>
      <c r="T2331" s="5">
        <f t="shared" si="562"/>
        <v>0</v>
      </c>
      <c r="U2331" s="5">
        <f t="shared" si="560"/>
        <v>0</v>
      </c>
      <c r="V2331" s="24">
        <v>0</v>
      </c>
      <c r="W2331" s="12">
        <f t="shared" si="564"/>
        <v>-6865.56</v>
      </c>
      <c r="X2331" s="12">
        <f t="shared" si="565"/>
        <v>-8936.4600000000009</v>
      </c>
      <c r="Y2331" s="12">
        <f t="shared" si="563"/>
        <v>-15802.02</v>
      </c>
      <c r="Z2331" s="52"/>
      <c r="AA2331" s="25">
        <f t="shared" si="551"/>
        <v>0</v>
      </c>
      <c r="AB2331" s="25"/>
      <c r="AC2331" s="25"/>
      <c r="AD2331" s="25"/>
      <c r="AE2331" s="24">
        <v>1</v>
      </c>
      <c r="AF2331" s="24"/>
      <c r="AG2331" s="109"/>
      <c r="AH2331" s="22" t="s">
        <v>142</v>
      </c>
      <c r="AI2331" s="26"/>
      <c r="AJ2331" s="22" t="s">
        <v>6703</v>
      </c>
    </row>
    <row r="2332" spans="1:36" x14ac:dyDescent="0.2">
      <c r="A2332" s="5">
        <v>2347</v>
      </c>
      <c r="B2332" s="46">
        <v>331017855112</v>
      </c>
      <c r="C2332" s="47">
        <v>560408401424</v>
      </c>
      <c r="D2332" s="50" t="s">
        <v>4183</v>
      </c>
      <c r="E2332" s="50" t="s">
        <v>4184</v>
      </c>
      <c r="F2332" s="50" t="s">
        <v>3787</v>
      </c>
      <c r="G2332" s="49">
        <v>3</v>
      </c>
      <c r="H2332" s="49">
        <v>10</v>
      </c>
      <c r="I2332" s="50" t="s">
        <v>4185</v>
      </c>
      <c r="J2332" s="50">
        <v>620859</v>
      </c>
      <c r="K2332" s="51"/>
      <c r="L2332" s="109"/>
      <c r="M2332" s="22">
        <v>400</v>
      </c>
      <c r="N2332" s="22"/>
      <c r="O2332" s="23">
        <v>1</v>
      </c>
      <c r="P2332" s="23">
        <v>1</v>
      </c>
      <c r="Q2332" s="19">
        <f t="shared" si="549"/>
        <v>-400</v>
      </c>
      <c r="R2332" s="19">
        <f t="shared" si="550"/>
        <v>-400</v>
      </c>
      <c r="S2332" s="5">
        <f t="shared" si="561"/>
        <v>0</v>
      </c>
      <c r="T2332" s="5">
        <f t="shared" si="562"/>
        <v>0</v>
      </c>
      <c r="U2332" s="5">
        <f t="shared" si="560"/>
        <v>0</v>
      </c>
      <c r="V2332" s="24">
        <v>0</v>
      </c>
      <c r="W2332" s="12">
        <f t="shared" si="564"/>
        <v>-50856</v>
      </c>
      <c r="X2332" s="12">
        <f t="shared" si="565"/>
        <v>-66196</v>
      </c>
      <c r="Y2332" s="12">
        <f t="shared" si="563"/>
        <v>-117052</v>
      </c>
      <c r="Z2332" s="52"/>
      <c r="AA2332" s="25">
        <f t="shared" si="551"/>
        <v>0</v>
      </c>
      <c r="AB2332" s="25"/>
      <c r="AC2332" s="25"/>
      <c r="AD2332" s="25"/>
      <c r="AE2332" s="24">
        <v>1</v>
      </c>
      <c r="AF2332" s="24"/>
      <c r="AG2332" s="109"/>
      <c r="AH2332" s="22" t="s">
        <v>142</v>
      </c>
      <c r="AI2332" s="26"/>
      <c r="AJ2332" s="22" t="s">
        <v>6703</v>
      </c>
    </row>
    <row r="2333" spans="1:36" x14ac:dyDescent="0.2">
      <c r="A2333" s="5">
        <v>2348</v>
      </c>
      <c r="B2333" s="46">
        <v>330520015191</v>
      </c>
      <c r="C2333" s="47">
        <v>781008400172</v>
      </c>
      <c r="D2333" s="109" t="s">
        <v>4186</v>
      </c>
      <c r="E2333" s="50" t="s">
        <v>4187</v>
      </c>
      <c r="F2333" s="50" t="s">
        <v>3787</v>
      </c>
      <c r="G2333" s="49">
        <v>30</v>
      </c>
      <c r="H2333" s="49">
        <v>3</v>
      </c>
      <c r="I2333" s="50" t="s">
        <v>4188</v>
      </c>
      <c r="J2333" s="50" t="s">
        <v>4189</v>
      </c>
      <c r="K2333" s="51"/>
      <c r="L2333" s="109"/>
      <c r="M2333" s="22">
        <v>1096</v>
      </c>
      <c r="N2333" s="22"/>
      <c r="O2333" s="23">
        <v>1</v>
      </c>
      <c r="P2333" s="23">
        <v>1</v>
      </c>
      <c r="Q2333" s="19">
        <f t="shared" si="549"/>
        <v>-1096</v>
      </c>
      <c r="R2333" s="19">
        <f t="shared" si="550"/>
        <v>-1096</v>
      </c>
      <c r="S2333" s="5">
        <f t="shared" si="561"/>
        <v>0</v>
      </c>
      <c r="T2333" s="5">
        <f t="shared" si="562"/>
        <v>0</v>
      </c>
      <c r="U2333" s="5">
        <f t="shared" si="560"/>
        <v>0</v>
      </c>
      <c r="V2333" s="24">
        <v>0</v>
      </c>
      <c r="W2333" s="12">
        <f t="shared" si="564"/>
        <v>-139345.44</v>
      </c>
      <c r="X2333" s="12">
        <f t="shared" si="565"/>
        <v>-181377.04</v>
      </c>
      <c r="Y2333" s="12">
        <f t="shared" si="563"/>
        <v>-320722.48</v>
      </c>
      <c r="Z2333" s="52"/>
      <c r="AA2333" s="25">
        <f t="shared" si="551"/>
        <v>0</v>
      </c>
      <c r="AB2333" s="25"/>
      <c r="AC2333" s="25"/>
      <c r="AD2333" s="25"/>
      <c r="AE2333" s="24">
        <v>1</v>
      </c>
      <c r="AF2333" s="24"/>
      <c r="AG2333" s="109"/>
      <c r="AH2333" s="22" t="s">
        <v>142</v>
      </c>
      <c r="AI2333" s="26"/>
      <c r="AJ2333" s="22" t="s">
        <v>6703</v>
      </c>
    </row>
    <row r="2334" spans="1:36" x14ac:dyDescent="0.2">
      <c r="A2334" s="5">
        <v>2349</v>
      </c>
      <c r="B2334" s="46">
        <v>330120003611</v>
      </c>
      <c r="C2334" s="47">
        <v>790203403097</v>
      </c>
      <c r="D2334" s="109" t="s">
        <v>4190</v>
      </c>
      <c r="E2334" s="50" t="s">
        <v>4191</v>
      </c>
      <c r="F2334" s="50" t="s">
        <v>3787</v>
      </c>
      <c r="G2334" s="49">
        <v>11</v>
      </c>
      <c r="H2334" s="49">
        <v>2</v>
      </c>
      <c r="I2334" s="109">
        <v>15000175</v>
      </c>
      <c r="J2334" s="50">
        <v>89566</v>
      </c>
      <c r="K2334" s="51"/>
      <c r="L2334" s="109"/>
      <c r="M2334" s="22">
        <v>76</v>
      </c>
      <c r="N2334" s="22"/>
      <c r="O2334" s="23">
        <v>1</v>
      </c>
      <c r="P2334" s="23">
        <v>1</v>
      </c>
      <c r="Q2334" s="19">
        <f t="shared" si="549"/>
        <v>-76</v>
      </c>
      <c r="R2334" s="19">
        <f t="shared" si="550"/>
        <v>-76</v>
      </c>
      <c r="S2334" s="5">
        <f t="shared" si="561"/>
        <v>0</v>
      </c>
      <c r="T2334" s="5">
        <f t="shared" si="562"/>
        <v>0</v>
      </c>
      <c r="U2334" s="5">
        <f t="shared" si="560"/>
        <v>0</v>
      </c>
      <c r="V2334" s="24">
        <v>0</v>
      </c>
      <c r="W2334" s="12">
        <f t="shared" si="564"/>
        <v>-9662.64</v>
      </c>
      <c r="X2334" s="12">
        <f t="shared" si="565"/>
        <v>-12577.240000000002</v>
      </c>
      <c r="Y2334" s="12">
        <f t="shared" si="563"/>
        <v>-22239.88</v>
      </c>
      <c r="Z2334" s="52"/>
      <c r="AA2334" s="25">
        <f t="shared" si="551"/>
        <v>0</v>
      </c>
      <c r="AB2334" s="25"/>
      <c r="AC2334" s="25"/>
      <c r="AD2334" s="25"/>
      <c r="AE2334" s="24">
        <v>1</v>
      </c>
      <c r="AF2334" s="24"/>
      <c r="AG2334" s="109"/>
      <c r="AH2334" s="22" t="s">
        <v>142</v>
      </c>
      <c r="AI2334" s="26"/>
      <c r="AJ2334" s="22" t="s">
        <v>6703</v>
      </c>
    </row>
    <row r="2335" spans="1:36" x14ac:dyDescent="0.2">
      <c r="A2335" s="5">
        <v>2350</v>
      </c>
      <c r="B2335" s="46">
        <v>331010131522</v>
      </c>
      <c r="C2335" s="47">
        <v>680530301228</v>
      </c>
      <c r="D2335" s="109" t="s">
        <v>4192</v>
      </c>
      <c r="E2335" s="50" t="s">
        <v>4193</v>
      </c>
      <c r="F2335" s="50" t="s">
        <v>3787</v>
      </c>
      <c r="G2335" s="49">
        <v>3</v>
      </c>
      <c r="H2335" s="49">
        <v>11</v>
      </c>
      <c r="I2335" s="109">
        <v>14731276</v>
      </c>
      <c r="J2335" s="50">
        <v>405735</v>
      </c>
      <c r="K2335" s="51"/>
      <c r="L2335" s="109"/>
      <c r="M2335" s="22">
        <v>66</v>
      </c>
      <c r="N2335" s="22"/>
      <c r="O2335" s="23">
        <v>1</v>
      </c>
      <c r="P2335" s="23">
        <v>1</v>
      </c>
      <c r="Q2335" s="19">
        <f t="shared" si="549"/>
        <v>-66</v>
      </c>
      <c r="R2335" s="19">
        <f t="shared" si="550"/>
        <v>-66</v>
      </c>
      <c r="S2335" s="5">
        <f t="shared" si="561"/>
        <v>0</v>
      </c>
      <c r="T2335" s="5">
        <f t="shared" si="562"/>
        <v>0</v>
      </c>
      <c r="U2335" s="5">
        <f t="shared" si="560"/>
        <v>0</v>
      </c>
      <c r="V2335" s="24">
        <v>0</v>
      </c>
      <c r="W2335" s="12">
        <f t="shared" si="564"/>
        <v>-8391.24</v>
      </c>
      <c r="X2335" s="12">
        <f t="shared" si="565"/>
        <v>-10922.34</v>
      </c>
      <c r="Y2335" s="12">
        <f t="shared" si="563"/>
        <v>-19313.580000000002</v>
      </c>
      <c r="Z2335" s="52"/>
      <c r="AA2335" s="25">
        <f t="shared" si="551"/>
        <v>0</v>
      </c>
      <c r="AB2335" s="25"/>
      <c r="AC2335" s="25"/>
      <c r="AD2335" s="25"/>
      <c r="AE2335" s="24">
        <v>1</v>
      </c>
      <c r="AF2335" s="24"/>
      <c r="AG2335" s="109"/>
      <c r="AH2335" s="22" t="s">
        <v>142</v>
      </c>
      <c r="AI2335" s="26"/>
      <c r="AJ2335" s="22" t="s">
        <v>6703</v>
      </c>
    </row>
    <row r="2336" spans="1:36" x14ac:dyDescent="0.2">
      <c r="A2336" s="5">
        <v>2351</v>
      </c>
      <c r="B2336" s="59">
        <v>331010532480</v>
      </c>
      <c r="C2336" s="82">
        <v>590707401524</v>
      </c>
      <c r="D2336" s="52" t="s">
        <v>397</v>
      </c>
      <c r="E2336" s="52" t="s">
        <v>4194</v>
      </c>
      <c r="F2336" s="52" t="s">
        <v>4146</v>
      </c>
      <c r="G2336" s="58">
        <v>31</v>
      </c>
      <c r="H2336" s="58">
        <v>11</v>
      </c>
      <c r="I2336" s="109">
        <v>12143824</v>
      </c>
      <c r="J2336" s="120">
        <v>58173251</v>
      </c>
      <c r="K2336" s="51"/>
      <c r="L2336" s="109"/>
      <c r="M2336" s="22">
        <v>630</v>
      </c>
      <c r="N2336" s="22"/>
      <c r="O2336" s="23">
        <v>1</v>
      </c>
      <c r="P2336" s="23">
        <v>1</v>
      </c>
      <c r="Q2336" s="19">
        <f t="shared" si="549"/>
        <v>-630</v>
      </c>
      <c r="R2336" s="19">
        <f t="shared" si="550"/>
        <v>-630</v>
      </c>
      <c r="S2336" s="5">
        <f t="shared" si="561"/>
        <v>0</v>
      </c>
      <c r="T2336" s="5">
        <f t="shared" si="562"/>
        <v>0</v>
      </c>
      <c r="U2336" s="5">
        <f t="shared" si="560"/>
        <v>0</v>
      </c>
      <c r="V2336" s="24">
        <v>0</v>
      </c>
      <c r="W2336" s="12">
        <f t="shared" si="564"/>
        <v>-80098.2</v>
      </c>
      <c r="X2336" s="12">
        <f t="shared" si="565"/>
        <v>-104258.70000000001</v>
      </c>
      <c r="Y2336" s="12">
        <f t="shared" si="563"/>
        <v>-184356.90000000002</v>
      </c>
      <c r="Z2336" s="52"/>
      <c r="AA2336" s="25">
        <f t="shared" si="551"/>
        <v>0</v>
      </c>
      <c r="AB2336" s="25"/>
      <c r="AC2336" s="25"/>
      <c r="AD2336" s="25"/>
      <c r="AE2336" s="24">
        <v>1</v>
      </c>
      <c r="AF2336" s="24"/>
      <c r="AG2336" s="109"/>
      <c r="AH2336" s="22" t="s">
        <v>142</v>
      </c>
      <c r="AI2336" s="26"/>
      <c r="AJ2336" s="22" t="s">
        <v>6703</v>
      </c>
    </row>
    <row r="2337" spans="1:36" x14ac:dyDescent="0.2">
      <c r="A2337" s="5">
        <v>2352</v>
      </c>
      <c r="B2337" s="59">
        <v>331012496821</v>
      </c>
      <c r="C2337" s="82">
        <v>720122402690</v>
      </c>
      <c r="D2337" s="52" t="s">
        <v>4195</v>
      </c>
      <c r="E2337" s="52" t="s">
        <v>4196</v>
      </c>
      <c r="F2337" s="52" t="s">
        <v>3787</v>
      </c>
      <c r="G2337" s="58">
        <v>13</v>
      </c>
      <c r="H2337" s="58">
        <v>2</v>
      </c>
      <c r="I2337" s="109">
        <v>7516333</v>
      </c>
      <c r="J2337" s="120">
        <v>405393</v>
      </c>
      <c r="K2337" s="51"/>
      <c r="L2337" s="109"/>
      <c r="M2337" s="22">
        <v>128</v>
      </c>
      <c r="N2337" s="22"/>
      <c r="O2337" s="23">
        <v>1</v>
      </c>
      <c r="P2337" s="23">
        <v>1</v>
      </c>
      <c r="Q2337" s="19">
        <f t="shared" si="549"/>
        <v>-128</v>
      </c>
      <c r="R2337" s="19">
        <f t="shared" si="550"/>
        <v>-128</v>
      </c>
      <c r="S2337" s="5">
        <f t="shared" si="561"/>
        <v>0</v>
      </c>
      <c r="T2337" s="5">
        <f t="shared" si="562"/>
        <v>0</v>
      </c>
      <c r="U2337" s="5">
        <f t="shared" si="560"/>
        <v>0</v>
      </c>
      <c r="V2337" s="24">
        <v>0</v>
      </c>
      <c r="W2337" s="12">
        <f t="shared" si="564"/>
        <v>-16273.92</v>
      </c>
      <c r="X2337" s="12">
        <f t="shared" si="565"/>
        <v>-21182.720000000001</v>
      </c>
      <c r="Y2337" s="12">
        <f t="shared" si="563"/>
        <v>-37456.639999999999</v>
      </c>
      <c r="Z2337" s="52"/>
      <c r="AA2337" s="25">
        <f t="shared" si="551"/>
        <v>0</v>
      </c>
      <c r="AB2337" s="25"/>
      <c r="AC2337" s="25"/>
      <c r="AD2337" s="25"/>
      <c r="AE2337" s="24">
        <v>1</v>
      </c>
      <c r="AF2337" s="24"/>
      <c r="AG2337" s="109"/>
      <c r="AH2337" s="22" t="s">
        <v>142</v>
      </c>
      <c r="AI2337" s="26"/>
      <c r="AJ2337" s="22" t="s">
        <v>6703</v>
      </c>
    </row>
    <row r="2338" spans="1:36" x14ac:dyDescent="0.2">
      <c r="A2338" s="5">
        <v>2353</v>
      </c>
      <c r="B2338" s="46">
        <v>331012230177</v>
      </c>
      <c r="C2338" s="47">
        <v>610403401865</v>
      </c>
      <c r="D2338" s="50" t="s">
        <v>2842</v>
      </c>
      <c r="E2338" s="50" t="s">
        <v>4197</v>
      </c>
      <c r="F2338" s="50" t="s">
        <v>3787</v>
      </c>
      <c r="G2338" s="49">
        <v>7</v>
      </c>
      <c r="H2338" s="49">
        <v>1</v>
      </c>
      <c r="I2338" s="50">
        <v>97572568</v>
      </c>
      <c r="J2338" s="50">
        <v>2534085</v>
      </c>
      <c r="K2338" s="51"/>
      <c r="L2338" s="109"/>
      <c r="M2338" s="22">
        <v>9</v>
      </c>
      <c r="N2338" s="22"/>
      <c r="O2338" s="23">
        <v>1</v>
      </c>
      <c r="P2338" s="23">
        <v>1</v>
      </c>
      <c r="Q2338" s="19">
        <f t="shared" si="549"/>
        <v>-9</v>
      </c>
      <c r="R2338" s="19">
        <f t="shared" si="550"/>
        <v>-9</v>
      </c>
      <c r="S2338" s="5">
        <f t="shared" si="561"/>
        <v>0</v>
      </c>
      <c r="T2338" s="5">
        <f t="shared" si="562"/>
        <v>0</v>
      </c>
      <c r="U2338" s="5">
        <f t="shared" si="560"/>
        <v>0</v>
      </c>
      <c r="V2338" s="24">
        <v>0</v>
      </c>
      <c r="W2338" s="12">
        <f t="shared" si="564"/>
        <v>-1144.26</v>
      </c>
      <c r="X2338" s="12">
        <f t="shared" si="565"/>
        <v>-1489.41</v>
      </c>
      <c r="Y2338" s="12">
        <f t="shared" si="563"/>
        <v>-2633.67</v>
      </c>
      <c r="Z2338" s="52"/>
      <c r="AA2338" s="25">
        <f t="shared" si="551"/>
        <v>0</v>
      </c>
      <c r="AB2338" s="25"/>
      <c r="AC2338" s="25"/>
      <c r="AD2338" s="25"/>
      <c r="AE2338" s="24">
        <v>1</v>
      </c>
      <c r="AF2338" s="24"/>
      <c r="AG2338" s="109"/>
      <c r="AH2338" s="22" t="s">
        <v>142</v>
      </c>
      <c r="AI2338" s="26"/>
      <c r="AJ2338" s="22" t="s">
        <v>6703</v>
      </c>
    </row>
    <row r="2339" spans="1:36" x14ac:dyDescent="0.2">
      <c r="A2339" s="5">
        <v>2354</v>
      </c>
      <c r="B2339" s="46">
        <v>331017955108</v>
      </c>
      <c r="C2339" s="47">
        <v>570404402600</v>
      </c>
      <c r="D2339" s="50" t="s">
        <v>4198</v>
      </c>
      <c r="E2339" s="50" t="s">
        <v>4199</v>
      </c>
      <c r="F2339" s="50"/>
      <c r="G2339" s="49"/>
      <c r="H2339" s="49"/>
      <c r="I2339" s="50" t="s">
        <v>4200</v>
      </c>
      <c r="J2339" s="50">
        <v>627381</v>
      </c>
      <c r="K2339" s="51"/>
      <c r="L2339" s="109"/>
      <c r="M2339" s="22">
        <v>275</v>
      </c>
      <c r="N2339" s="22"/>
      <c r="O2339" s="23">
        <v>1</v>
      </c>
      <c r="P2339" s="23">
        <v>1</v>
      </c>
      <c r="Q2339" s="19">
        <f t="shared" si="549"/>
        <v>-275</v>
      </c>
      <c r="R2339" s="19">
        <f t="shared" si="550"/>
        <v>-275</v>
      </c>
      <c r="S2339" s="5">
        <f t="shared" si="561"/>
        <v>0</v>
      </c>
      <c r="T2339" s="5">
        <f t="shared" si="562"/>
        <v>0</v>
      </c>
      <c r="U2339" s="5">
        <f t="shared" si="560"/>
        <v>0</v>
      </c>
      <c r="V2339" s="24">
        <v>0</v>
      </c>
      <c r="W2339" s="12">
        <f t="shared" si="564"/>
        <v>-34963.5</v>
      </c>
      <c r="X2339" s="12">
        <f t="shared" si="565"/>
        <v>-45509.75</v>
      </c>
      <c r="Y2339" s="12">
        <f t="shared" si="563"/>
        <v>-80473.25</v>
      </c>
      <c r="Z2339" s="52"/>
      <c r="AA2339" s="25">
        <f t="shared" si="551"/>
        <v>0</v>
      </c>
      <c r="AB2339" s="25"/>
      <c r="AC2339" s="25"/>
      <c r="AD2339" s="25"/>
      <c r="AE2339" s="24"/>
      <c r="AF2339" s="24"/>
      <c r="AG2339" s="109"/>
      <c r="AH2339" s="22" t="s">
        <v>142</v>
      </c>
      <c r="AI2339" s="26"/>
      <c r="AJ2339" s="22" t="s">
        <v>6703</v>
      </c>
    </row>
    <row r="2340" spans="1:36" x14ac:dyDescent="0.2">
      <c r="A2340" s="5">
        <v>2355</v>
      </c>
      <c r="B2340" s="46">
        <v>330120204524</v>
      </c>
      <c r="C2340" s="47">
        <v>781008400172</v>
      </c>
      <c r="D2340" s="50" t="s">
        <v>4201</v>
      </c>
      <c r="E2340" s="50" t="s">
        <v>4202</v>
      </c>
      <c r="F2340" s="50" t="s">
        <v>4146</v>
      </c>
      <c r="G2340" s="49">
        <v>29</v>
      </c>
      <c r="H2340" s="49"/>
      <c r="I2340" s="50" t="s">
        <v>4203</v>
      </c>
      <c r="J2340" s="50">
        <v>829404</v>
      </c>
      <c r="K2340" s="51"/>
      <c r="L2340" s="109"/>
      <c r="M2340" s="22">
        <v>676</v>
      </c>
      <c r="N2340" s="22"/>
      <c r="O2340" s="23">
        <v>1</v>
      </c>
      <c r="P2340" s="23">
        <v>1</v>
      </c>
      <c r="Q2340" s="19">
        <f t="shared" si="549"/>
        <v>-676</v>
      </c>
      <c r="R2340" s="19">
        <f t="shared" si="550"/>
        <v>-676</v>
      </c>
      <c r="S2340" s="5">
        <f t="shared" si="561"/>
        <v>0</v>
      </c>
      <c r="T2340" s="5">
        <f t="shared" si="562"/>
        <v>0</v>
      </c>
      <c r="U2340" s="5">
        <f t="shared" si="560"/>
        <v>0</v>
      </c>
      <c r="V2340" s="24">
        <v>0</v>
      </c>
      <c r="W2340" s="12">
        <f t="shared" si="564"/>
        <v>-85946.64</v>
      </c>
      <c r="X2340" s="12">
        <f t="shared" si="565"/>
        <v>-111871.24</v>
      </c>
      <c r="Y2340" s="12">
        <f t="shared" si="563"/>
        <v>-197817.88</v>
      </c>
      <c r="Z2340" s="52"/>
      <c r="AA2340" s="25">
        <f t="shared" si="551"/>
        <v>0</v>
      </c>
      <c r="AB2340" s="25"/>
      <c r="AC2340" s="25"/>
      <c r="AD2340" s="25"/>
      <c r="AE2340" s="24">
        <v>1</v>
      </c>
      <c r="AF2340" s="24"/>
      <c r="AG2340" s="109"/>
      <c r="AH2340" s="22" t="s">
        <v>142</v>
      </c>
      <c r="AI2340" s="26"/>
      <c r="AJ2340" s="22" t="s">
        <v>6703</v>
      </c>
    </row>
    <row r="2341" spans="1:36" x14ac:dyDescent="0.2">
      <c r="A2341" s="5">
        <v>2356</v>
      </c>
      <c r="B2341" s="86">
        <v>330100235866</v>
      </c>
      <c r="C2341" s="82"/>
      <c r="D2341" s="52" t="s">
        <v>4204</v>
      </c>
      <c r="E2341" s="52" t="s">
        <v>3901</v>
      </c>
      <c r="F2341" s="52"/>
      <c r="G2341" s="58"/>
      <c r="H2341" s="58"/>
      <c r="I2341" s="19">
        <v>0</v>
      </c>
      <c r="J2341" s="59"/>
      <c r="K2341" s="51"/>
      <c r="L2341" s="52"/>
      <c r="M2341" s="22">
        <v>0</v>
      </c>
      <c r="N2341" s="22"/>
      <c r="O2341" s="23">
        <v>1</v>
      </c>
      <c r="P2341" s="23">
        <v>1</v>
      </c>
      <c r="Q2341" s="19">
        <f t="shared" si="549"/>
        <v>0</v>
      </c>
      <c r="R2341" s="19">
        <f t="shared" si="550"/>
        <v>0</v>
      </c>
      <c r="S2341" s="5">
        <f t="shared" si="561"/>
        <v>0</v>
      </c>
      <c r="T2341" s="5">
        <f t="shared" si="562"/>
        <v>0</v>
      </c>
      <c r="U2341" s="5">
        <f t="shared" si="560"/>
        <v>0</v>
      </c>
      <c r="V2341" s="24">
        <v>0</v>
      </c>
      <c r="W2341" s="12">
        <f t="shared" si="564"/>
        <v>0</v>
      </c>
      <c r="X2341" s="12">
        <f t="shared" si="565"/>
        <v>0</v>
      </c>
      <c r="Y2341" s="12">
        <f t="shared" si="563"/>
        <v>0</v>
      </c>
      <c r="Z2341" s="52"/>
      <c r="AA2341" s="25">
        <f t="shared" si="551"/>
        <v>0</v>
      </c>
      <c r="AB2341" s="25"/>
      <c r="AC2341" s="25"/>
      <c r="AD2341" s="25"/>
      <c r="AE2341" s="24"/>
      <c r="AF2341" s="24"/>
      <c r="AG2341" s="52"/>
      <c r="AH2341" s="22" t="s">
        <v>142</v>
      </c>
      <c r="AI2341" s="26"/>
      <c r="AJ2341" s="22" t="s">
        <v>6703</v>
      </c>
    </row>
    <row r="2342" spans="1:36" x14ac:dyDescent="0.2">
      <c r="A2342" s="5">
        <v>2357</v>
      </c>
      <c r="B2342" s="59">
        <v>330510234163</v>
      </c>
      <c r="C2342" s="82">
        <v>670710300553</v>
      </c>
      <c r="D2342" s="52" t="s">
        <v>4205</v>
      </c>
      <c r="E2342" s="52" t="s">
        <v>3786</v>
      </c>
      <c r="F2342" s="52" t="s">
        <v>3787</v>
      </c>
      <c r="G2342" s="58" t="s">
        <v>49</v>
      </c>
      <c r="H2342" s="58"/>
      <c r="I2342" s="52">
        <v>2409881</v>
      </c>
      <c r="J2342" s="59">
        <v>87750</v>
      </c>
      <c r="K2342" s="51"/>
      <c r="L2342" s="52"/>
      <c r="M2342" s="22">
        <v>481</v>
      </c>
      <c r="N2342" s="22"/>
      <c r="O2342" s="23">
        <v>1</v>
      </c>
      <c r="P2342" s="23">
        <v>1</v>
      </c>
      <c r="Q2342" s="19">
        <f t="shared" si="549"/>
        <v>-481</v>
      </c>
      <c r="R2342" s="19">
        <f t="shared" si="550"/>
        <v>-481</v>
      </c>
      <c r="S2342" s="5">
        <f t="shared" si="561"/>
        <v>0</v>
      </c>
      <c r="T2342" s="5">
        <f t="shared" si="562"/>
        <v>0</v>
      </c>
      <c r="U2342" s="5">
        <f t="shared" si="560"/>
        <v>0</v>
      </c>
      <c r="V2342" s="24">
        <v>0</v>
      </c>
      <c r="W2342" s="12">
        <f t="shared" si="564"/>
        <v>-61154.340000000004</v>
      </c>
      <c r="X2342" s="12">
        <f t="shared" si="565"/>
        <v>-79600.69</v>
      </c>
      <c r="Y2342" s="12">
        <f t="shared" si="563"/>
        <v>-140755.03</v>
      </c>
      <c r="Z2342" s="52"/>
      <c r="AA2342" s="25">
        <f t="shared" si="551"/>
        <v>0</v>
      </c>
      <c r="AB2342" s="25"/>
      <c r="AC2342" s="25"/>
      <c r="AD2342" s="25"/>
      <c r="AE2342" s="42">
        <v>1</v>
      </c>
      <c r="AF2342" s="24"/>
      <c r="AG2342" s="52"/>
      <c r="AH2342" s="22" t="s">
        <v>142</v>
      </c>
      <c r="AI2342" s="26"/>
      <c r="AJ2342" s="22" t="s">
        <v>6703</v>
      </c>
    </row>
    <row r="2343" spans="1:36" x14ac:dyDescent="0.2">
      <c r="A2343" s="5">
        <v>2358</v>
      </c>
      <c r="B2343" s="46">
        <v>331017994615</v>
      </c>
      <c r="C2343" s="47">
        <v>650804402543</v>
      </c>
      <c r="D2343" s="52" t="s">
        <v>4206</v>
      </c>
      <c r="E2343" s="46" t="s">
        <v>4207</v>
      </c>
      <c r="F2343" s="46" t="s">
        <v>3787</v>
      </c>
      <c r="G2343" s="49">
        <v>17</v>
      </c>
      <c r="H2343" s="49" t="s">
        <v>134</v>
      </c>
      <c r="I2343" s="50" t="s">
        <v>4208</v>
      </c>
      <c r="J2343" s="50">
        <v>2534172</v>
      </c>
      <c r="K2343" s="51"/>
      <c r="L2343" s="50"/>
      <c r="M2343" s="22">
        <v>404</v>
      </c>
      <c r="N2343" s="22"/>
      <c r="O2343" s="23">
        <v>1</v>
      </c>
      <c r="P2343" s="23">
        <v>1</v>
      </c>
      <c r="Q2343" s="19">
        <f t="shared" si="549"/>
        <v>-404</v>
      </c>
      <c r="R2343" s="19">
        <f t="shared" si="550"/>
        <v>-404</v>
      </c>
      <c r="S2343" s="5">
        <f t="shared" si="561"/>
        <v>0</v>
      </c>
      <c r="T2343" s="5">
        <f t="shared" si="562"/>
        <v>0</v>
      </c>
      <c r="U2343" s="5">
        <f t="shared" si="560"/>
        <v>0</v>
      </c>
      <c r="V2343" s="24">
        <v>0</v>
      </c>
      <c r="W2343" s="12">
        <f t="shared" si="564"/>
        <v>-51364.56</v>
      </c>
      <c r="X2343" s="12">
        <f t="shared" si="565"/>
        <v>-66857.960000000006</v>
      </c>
      <c r="Y2343" s="12">
        <f t="shared" si="563"/>
        <v>-118222.52</v>
      </c>
      <c r="Z2343" s="52"/>
      <c r="AA2343" s="25">
        <f t="shared" si="551"/>
        <v>0</v>
      </c>
      <c r="AB2343" s="25"/>
      <c r="AC2343" s="25"/>
      <c r="AD2343" s="25"/>
      <c r="AE2343" s="24">
        <v>1</v>
      </c>
      <c r="AF2343" s="24"/>
      <c r="AG2343" s="50"/>
      <c r="AH2343" s="22" t="s">
        <v>142</v>
      </c>
      <c r="AI2343" s="26"/>
      <c r="AJ2343" s="22" t="s">
        <v>6703</v>
      </c>
    </row>
    <row r="2344" spans="1:36" x14ac:dyDescent="0.2">
      <c r="A2344" s="5">
        <v>2359</v>
      </c>
      <c r="B2344" s="46"/>
      <c r="C2344" s="47"/>
      <c r="D2344" s="50" t="s">
        <v>4209</v>
      </c>
      <c r="E2344" s="46"/>
      <c r="F2344" s="46"/>
      <c r="G2344" s="49"/>
      <c r="H2344" s="49"/>
      <c r="I2344" s="19">
        <v>0</v>
      </c>
      <c r="J2344" s="50"/>
      <c r="K2344" s="51"/>
      <c r="L2344" s="50"/>
      <c r="M2344" s="22">
        <v>0</v>
      </c>
      <c r="N2344" s="22"/>
      <c r="O2344" s="23">
        <v>1</v>
      </c>
      <c r="P2344" s="23">
        <v>1</v>
      </c>
      <c r="Q2344" s="19">
        <f t="shared" si="549"/>
        <v>0</v>
      </c>
      <c r="R2344" s="19">
        <f t="shared" si="550"/>
        <v>0</v>
      </c>
      <c r="S2344" s="5">
        <f t="shared" si="561"/>
        <v>0</v>
      </c>
      <c r="T2344" s="5">
        <f t="shared" si="562"/>
        <v>0</v>
      </c>
      <c r="U2344" s="5">
        <f t="shared" si="560"/>
        <v>0</v>
      </c>
      <c r="V2344" s="24">
        <v>0</v>
      </c>
      <c r="W2344" s="12">
        <f t="shared" si="564"/>
        <v>0</v>
      </c>
      <c r="X2344" s="12">
        <f t="shared" si="565"/>
        <v>0</v>
      </c>
      <c r="Y2344" s="12">
        <f t="shared" si="563"/>
        <v>0</v>
      </c>
      <c r="Z2344" s="52"/>
      <c r="AA2344" s="25">
        <f t="shared" si="551"/>
        <v>0</v>
      </c>
      <c r="AB2344" s="25"/>
      <c r="AC2344" s="25"/>
      <c r="AD2344" s="25"/>
      <c r="AE2344" s="24"/>
      <c r="AF2344" s="24"/>
      <c r="AG2344" s="50"/>
      <c r="AH2344" s="22" t="s">
        <v>142</v>
      </c>
      <c r="AI2344" s="26"/>
      <c r="AJ2344" s="22" t="s">
        <v>6703</v>
      </c>
    </row>
    <row r="2345" spans="1:36" x14ac:dyDescent="0.2">
      <c r="A2345" s="5">
        <v>2360</v>
      </c>
      <c r="B2345" s="46">
        <v>331010226343</v>
      </c>
      <c r="C2345" s="47">
        <v>740201401823</v>
      </c>
      <c r="D2345" s="50" t="s">
        <v>4210</v>
      </c>
      <c r="E2345" s="46" t="s">
        <v>4211</v>
      </c>
      <c r="F2345" s="46" t="s">
        <v>3787</v>
      </c>
      <c r="G2345" s="49" t="s">
        <v>4212</v>
      </c>
      <c r="H2345" s="49"/>
      <c r="I2345" s="50">
        <v>1120601408</v>
      </c>
      <c r="J2345" s="50" t="s">
        <v>4213</v>
      </c>
      <c r="K2345" s="51"/>
      <c r="L2345" s="50"/>
      <c r="M2345" s="22">
        <v>318</v>
      </c>
      <c r="N2345" s="22"/>
      <c r="O2345" s="23">
        <v>1</v>
      </c>
      <c r="P2345" s="23">
        <v>1</v>
      </c>
      <c r="Q2345" s="19">
        <f t="shared" si="549"/>
        <v>-318</v>
      </c>
      <c r="R2345" s="19">
        <f t="shared" si="550"/>
        <v>-318</v>
      </c>
      <c r="S2345" s="5">
        <f t="shared" si="561"/>
        <v>0</v>
      </c>
      <c r="T2345" s="5">
        <f t="shared" si="562"/>
        <v>0</v>
      </c>
      <c r="U2345" s="5">
        <f t="shared" si="560"/>
        <v>0</v>
      </c>
      <c r="V2345" s="24">
        <v>0</v>
      </c>
      <c r="W2345" s="12">
        <f t="shared" si="564"/>
        <v>-40430.519999999997</v>
      </c>
      <c r="X2345" s="12">
        <f t="shared" si="565"/>
        <v>-52625.82</v>
      </c>
      <c r="Y2345" s="12">
        <f t="shared" si="563"/>
        <v>-93056.34</v>
      </c>
      <c r="Z2345" s="52"/>
      <c r="AA2345" s="25">
        <f t="shared" si="551"/>
        <v>0</v>
      </c>
      <c r="AB2345" s="25"/>
      <c r="AC2345" s="25"/>
      <c r="AD2345" s="25"/>
      <c r="AE2345" s="42">
        <v>1</v>
      </c>
      <c r="AF2345" s="24"/>
      <c r="AG2345" s="50"/>
      <c r="AH2345" s="22" t="s">
        <v>142</v>
      </c>
      <c r="AI2345" s="26"/>
      <c r="AJ2345" s="22" t="s">
        <v>6703</v>
      </c>
    </row>
    <row r="2346" spans="1:36" x14ac:dyDescent="0.2">
      <c r="A2346" s="5">
        <v>2361</v>
      </c>
      <c r="B2346" s="46">
        <v>33101743514</v>
      </c>
      <c r="C2346" s="47"/>
      <c r="D2346" s="50" t="s">
        <v>1145</v>
      </c>
      <c r="E2346" s="46" t="s">
        <v>4214</v>
      </c>
      <c r="F2346" s="46"/>
      <c r="G2346" s="49"/>
      <c r="H2346" s="49"/>
      <c r="I2346" s="19">
        <v>0</v>
      </c>
      <c r="J2346" s="50"/>
      <c r="K2346" s="51"/>
      <c r="L2346" s="50"/>
      <c r="M2346" s="22">
        <v>0</v>
      </c>
      <c r="N2346" s="22"/>
      <c r="O2346" s="23">
        <v>1</v>
      </c>
      <c r="P2346" s="23">
        <v>1</v>
      </c>
      <c r="Q2346" s="19">
        <f t="shared" si="549"/>
        <v>0</v>
      </c>
      <c r="R2346" s="19">
        <f t="shared" si="550"/>
        <v>0</v>
      </c>
      <c r="S2346" s="5">
        <f t="shared" si="561"/>
        <v>0</v>
      </c>
      <c r="T2346" s="5">
        <f t="shared" si="562"/>
        <v>0</v>
      </c>
      <c r="U2346" s="5">
        <f t="shared" si="560"/>
        <v>0</v>
      </c>
      <c r="V2346" s="24">
        <v>0</v>
      </c>
      <c r="W2346" s="12">
        <f t="shared" si="564"/>
        <v>0</v>
      </c>
      <c r="X2346" s="12">
        <f t="shared" si="565"/>
        <v>0</v>
      </c>
      <c r="Y2346" s="12">
        <f t="shared" si="563"/>
        <v>0</v>
      </c>
      <c r="Z2346" s="52"/>
      <c r="AA2346" s="25">
        <f t="shared" si="551"/>
        <v>0</v>
      </c>
      <c r="AB2346" s="25"/>
      <c r="AC2346" s="25"/>
      <c r="AD2346" s="25"/>
      <c r="AE2346" s="24"/>
      <c r="AF2346" s="24"/>
      <c r="AG2346" s="50"/>
      <c r="AH2346" s="22" t="s">
        <v>142</v>
      </c>
      <c r="AI2346" s="26"/>
      <c r="AJ2346" s="22" t="s">
        <v>6703</v>
      </c>
    </row>
    <row r="2347" spans="1:36" x14ac:dyDescent="0.2">
      <c r="A2347" s="5">
        <v>2362</v>
      </c>
      <c r="B2347" s="46">
        <v>331010532480</v>
      </c>
      <c r="C2347" s="47">
        <v>590707401524</v>
      </c>
      <c r="D2347" s="50" t="s">
        <v>4215</v>
      </c>
      <c r="E2347" s="46" t="s">
        <v>4216</v>
      </c>
      <c r="F2347" s="46" t="s">
        <v>4146</v>
      </c>
      <c r="G2347" s="49">
        <v>31</v>
      </c>
      <c r="H2347" s="49"/>
      <c r="I2347" s="50">
        <v>97902501</v>
      </c>
      <c r="J2347" s="50">
        <v>22923</v>
      </c>
      <c r="K2347" s="51"/>
      <c r="L2347" s="50"/>
      <c r="M2347" s="22">
        <v>17</v>
      </c>
      <c r="N2347" s="22"/>
      <c r="O2347" s="23">
        <v>1</v>
      </c>
      <c r="P2347" s="23">
        <v>1</v>
      </c>
      <c r="Q2347" s="19">
        <f t="shared" si="549"/>
        <v>-17</v>
      </c>
      <c r="R2347" s="19">
        <f t="shared" si="550"/>
        <v>-17</v>
      </c>
      <c r="S2347" s="5">
        <f t="shared" si="561"/>
        <v>0</v>
      </c>
      <c r="T2347" s="5">
        <f t="shared" si="562"/>
        <v>0</v>
      </c>
      <c r="U2347" s="5">
        <f t="shared" si="560"/>
        <v>0</v>
      </c>
      <c r="V2347" s="24">
        <v>0</v>
      </c>
      <c r="W2347" s="12">
        <f t="shared" si="564"/>
        <v>-2161.38</v>
      </c>
      <c r="X2347" s="12">
        <f t="shared" si="565"/>
        <v>-2813.33</v>
      </c>
      <c r="Y2347" s="12">
        <f t="shared" si="563"/>
        <v>-4974.71</v>
      </c>
      <c r="Z2347" s="52"/>
      <c r="AA2347" s="25">
        <f t="shared" si="551"/>
        <v>0</v>
      </c>
      <c r="AB2347" s="25"/>
      <c r="AC2347" s="25"/>
      <c r="AD2347" s="25"/>
      <c r="AE2347" s="24">
        <v>1</v>
      </c>
      <c r="AF2347" s="24"/>
      <c r="AG2347" s="50"/>
      <c r="AH2347" s="22" t="s">
        <v>142</v>
      </c>
      <c r="AI2347" s="26"/>
      <c r="AJ2347" s="22" t="s">
        <v>6703</v>
      </c>
    </row>
    <row r="2348" spans="1:36" x14ac:dyDescent="0.2">
      <c r="A2348" s="5">
        <v>2363</v>
      </c>
      <c r="B2348" s="46">
        <v>330520015191</v>
      </c>
      <c r="C2348" s="47">
        <v>750829401126</v>
      </c>
      <c r="D2348" s="50" t="s">
        <v>4217</v>
      </c>
      <c r="E2348" s="46" t="s">
        <v>4218</v>
      </c>
      <c r="F2348" s="46" t="s">
        <v>4138</v>
      </c>
      <c r="G2348" s="49" t="s">
        <v>49</v>
      </c>
      <c r="H2348" s="49"/>
      <c r="I2348" s="50">
        <v>13735055</v>
      </c>
      <c r="J2348" s="50">
        <v>406123</v>
      </c>
      <c r="K2348" s="51"/>
      <c r="L2348" s="50"/>
      <c r="M2348" s="22">
        <v>208</v>
      </c>
      <c r="N2348" s="22"/>
      <c r="O2348" s="23">
        <v>1</v>
      </c>
      <c r="P2348" s="23">
        <v>0</v>
      </c>
      <c r="Q2348" s="19">
        <f t="shared" si="549"/>
        <v>-208</v>
      </c>
      <c r="R2348" s="19">
        <f t="shared" si="550"/>
        <v>0</v>
      </c>
      <c r="S2348" s="5">
        <f t="shared" si="561"/>
        <v>0</v>
      </c>
      <c r="T2348" s="5">
        <f t="shared" si="562"/>
        <v>0</v>
      </c>
      <c r="U2348" s="5">
        <f t="shared" si="560"/>
        <v>0</v>
      </c>
      <c r="V2348" s="24">
        <v>0</v>
      </c>
      <c r="W2348" s="12">
        <f t="shared" si="564"/>
        <v>-26445.119999999999</v>
      </c>
      <c r="X2348" s="12">
        <f t="shared" si="565"/>
        <v>0</v>
      </c>
      <c r="Y2348" s="12">
        <f t="shared" si="563"/>
        <v>-26445.119999999999</v>
      </c>
      <c r="Z2348" s="52"/>
      <c r="AA2348" s="25">
        <f t="shared" si="551"/>
        <v>-208</v>
      </c>
      <c r="AB2348" s="25"/>
      <c r="AC2348" s="25"/>
      <c r="AD2348" s="25"/>
      <c r="AE2348" s="42"/>
      <c r="AF2348" s="24"/>
      <c r="AG2348" s="50"/>
      <c r="AH2348" s="22" t="s">
        <v>142</v>
      </c>
      <c r="AI2348" s="26"/>
      <c r="AJ2348" s="22" t="s">
        <v>6703</v>
      </c>
    </row>
    <row r="2349" spans="1:36" x14ac:dyDescent="0.2">
      <c r="A2349" s="5">
        <v>2364</v>
      </c>
      <c r="B2349" s="46">
        <v>331012456173</v>
      </c>
      <c r="C2349" s="47">
        <v>600606300057</v>
      </c>
      <c r="D2349" s="96" t="s">
        <v>4219</v>
      </c>
      <c r="E2349" s="46" t="s">
        <v>4220</v>
      </c>
      <c r="F2349" s="46"/>
      <c r="G2349" s="49"/>
      <c r="H2349" s="49"/>
      <c r="I2349" s="50">
        <v>97554010</v>
      </c>
      <c r="J2349" s="50">
        <v>405128</v>
      </c>
      <c r="K2349" s="51"/>
      <c r="L2349" s="50"/>
      <c r="M2349" s="22">
        <v>4</v>
      </c>
      <c r="N2349" s="22"/>
      <c r="O2349" s="23">
        <v>1</v>
      </c>
      <c r="P2349" s="23">
        <v>1</v>
      </c>
      <c r="Q2349" s="19">
        <f t="shared" si="549"/>
        <v>-4</v>
      </c>
      <c r="R2349" s="19">
        <f t="shared" si="550"/>
        <v>-4</v>
      </c>
      <c r="S2349" s="5">
        <f t="shared" si="561"/>
        <v>0</v>
      </c>
      <c r="T2349" s="5">
        <f t="shared" si="562"/>
        <v>0</v>
      </c>
      <c r="U2349" s="5">
        <f t="shared" si="560"/>
        <v>0</v>
      </c>
      <c r="V2349" s="24">
        <v>0</v>
      </c>
      <c r="W2349" s="12">
        <f t="shared" si="564"/>
        <v>-508.56</v>
      </c>
      <c r="X2349" s="12">
        <f t="shared" si="565"/>
        <v>-661.96</v>
      </c>
      <c r="Y2349" s="12">
        <f t="shared" si="563"/>
        <v>-1170.52</v>
      </c>
      <c r="Z2349" s="52"/>
      <c r="AA2349" s="25">
        <f t="shared" si="551"/>
        <v>0</v>
      </c>
      <c r="AB2349" s="25"/>
      <c r="AC2349" s="25"/>
      <c r="AD2349" s="25"/>
      <c r="AE2349" s="24">
        <v>1</v>
      </c>
      <c r="AF2349" s="24"/>
      <c r="AG2349" s="50"/>
      <c r="AH2349" s="22" t="s">
        <v>142</v>
      </c>
      <c r="AI2349" s="26"/>
      <c r="AJ2349" s="22" t="s">
        <v>2999</v>
      </c>
    </row>
    <row r="2350" spans="1:36" x14ac:dyDescent="0.2">
      <c r="A2350" s="5">
        <v>2365</v>
      </c>
      <c r="B2350" s="46">
        <v>330120227094</v>
      </c>
      <c r="C2350" s="47">
        <v>511029300235</v>
      </c>
      <c r="D2350" s="138" t="s">
        <v>4221</v>
      </c>
      <c r="E2350" s="46" t="s">
        <v>4222</v>
      </c>
      <c r="F2350" s="46" t="s">
        <v>309</v>
      </c>
      <c r="G2350" s="49" t="s">
        <v>4223</v>
      </c>
      <c r="H2350" s="49">
        <v>82</v>
      </c>
      <c r="I2350" s="50">
        <v>12570350</v>
      </c>
      <c r="J2350" s="50">
        <v>829352</v>
      </c>
      <c r="K2350" s="51"/>
      <c r="L2350" s="50"/>
      <c r="M2350" s="22">
        <v>209</v>
      </c>
      <c r="N2350" s="22"/>
      <c r="O2350" s="23">
        <v>1</v>
      </c>
      <c r="P2350" s="23">
        <v>1</v>
      </c>
      <c r="Q2350" s="19">
        <f t="shared" si="549"/>
        <v>-209</v>
      </c>
      <c r="R2350" s="19">
        <f t="shared" si="550"/>
        <v>-209</v>
      </c>
      <c r="S2350" s="5">
        <f t="shared" si="561"/>
        <v>0</v>
      </c>
      <c r="T2350" s="5">
        <f t="shared" si="562"/>
        <v>0</v>
      </c>
      <c r="U2350" s="5">
        <f t="shared" si="560"/>
        <v>0</v>
      </c>
      <c r="V2350" s="24">
        <v>0</v>
      </c>
      <c r="W2350" s="12">
        <f t="shared" si="564"/>
        <v>-26572.26</v>
      </c>
      <c r="X2350" s="12">
        <f t="shared" si="565"/>
        <v>-34587.410000000003</v>
      </c>
      <c r="Y2350" s="12">
        <f t="shared" si="563"/>
        <v>-61159.67</v>
      </c>
      <c r="Z2350" s="52"/>
      <c r="AA2350" s="25">
        <f t="shared" si="551"/>
        <v>0</v>
      </c>
      <c r="AB2350" s="25"/>
      <c r="AC2350" s="25"/>
      <c r="AD2350" s="25"/>
      <c r="AE2350" s="24">
        <v>1</v>
      </c>
      <c r="AF2350" s="24"/>
      <c r="AG2350" s="50"/>
      <c r="AH2350" s="22" t="s">
        <v>142</v>
      </c>
      <c r="AI2350" s="26"/>
      <c r="AJ2350" s="22" t="s">
        <v>2999</v>
      </c>
    </row>
    <row r="2351" spans="1:36" x14ac:dyDescent="0.2">
      <c r="A2351" s="5">
        <v>2366</v>
      </c>
      <c r="B2351" s="84">
        <v>330710197833</v>
      </c>
      <c r="C2351" s="47">
        <v>820511300386</v>
      </c>
      <c r="D2351" s="50" t="s">
        <v>4224</v>
      </c>
      <c r="E2351" s="50" t="s">
        <v>4225</v>
      </c>
      <c r="F2351" s="50" t="s">
        <v>3787</v>
      </c>
      <c r="G2351" s="49">
        <v>27</v>
      </c>
      <c r="H2351" s="49">
        <v>9</v>
      </c>
      <c r="I2351" s="50">
        <v>1055119</v>
      </c>
      <c r="J2351" s="50">
        <v>58173252</v>
      </c>
      <c r="K2351" s="51"/>
      <c r="L2351" s="50"/>
      <c r="M2351" s="22">
        <v>602</v>
      </c>
      <c r="N2351" s="22"/>
      <c r="O2351" s="23">
        <v>1</v>
      </c>
      <c r="P2351" s="23">
        <v>1</v>
      </c>
      <c r="Q2351" s="19">
        <f t="shared" si="549"/>
        <v>-602</v>
      </c>
      <c r="R2351" s="19">
        <f t="shared" si="550"/>
        <v>-602</v>
      </c>
      <c r="S2351" s="5">
        <f t="shared" si="561"/>
        <v>0</v>
      </c>
      <c r="T2351" s="5">
        <f t="shared" si="562"/>
        <v>0</v>
      </c>
      <c r="U2351" s="5">
        <f t="shared" si="560"/>
        <v>0</v>
      </c>
      <c r="V2351" s="24">
        <v>0</v>
      </c>
      <c r="W2351" s="12">
        <f t="shared" si="564"/>
        <v>-76538.28</v>
      </c>
      <c r="X2351" s="12">
        <f t="shared" si="565"/>
        <v>-99624.98000000001</v>
      </c>
      <c r="Y2351" s="12">
        <f t="shared" si="563"/>
        <v>-176163.26</v>
      </c>
      <c r="Z2351" s="52"/>
      <c r="AA2351" s="25">
        <f t="shared" si="551"/>
        <v>0</v>
      </c>
      <c r="AB2351" s="25"/>
      <c r="AC2351" s="25"/>
      <c r="AD2351" s="25"/>
      <c r="AE2351" s="24"/>
      <c r="AF2351" s="24"/>
      <c r="AG2351" s="50"/>
      <c r="AH2351" s="22" t="s">
        <v>142</v>
      </c>
      <c r="AI2351" s="26"/>
      <c r="AJ2351" s="22" t="s">
        <v>6703</v>
      </c>
    </row>
    <row r="2352" spans="1:36" x14ac:dyDescent="0.2">
      <c r="A2352" s="5">
        <v>2367</v>
      </c>
      <c r="B2352" s="46">
        <v>331010112754</v>
      </c>
      <c r="C2352" s="47">
        <v>720826301603</v>
      </c>
      <c r="D2352" s="48" t="s">
        <v>4226</v>
      </c>
      <c r="E2352" s="46" t="s">
        <v>4227</v>
      </c>
      <c r="F2352" s="46" t="s">
        <v>3787</v>
      </c>
      <c r="G2352" s="49">
        <v>32</v>
      </c>
      <c r="H2352" s="49"/>
      <c r="I2352" s="50">
        <v>15050198</v>
      </c>
      <c r="J2352" s="50">
        <v>87753</v>
      </c>
      <c r="K2352" s="51"/>
      <c r="L2352" s="50"/>
      <c r="M2352" s="22">
        <v>137</v>
      </c>
      <c r="N2352" s="22"/>
      <c r="O2352" s="23">
        <v>1</v>
      </c>
      <c r="P2352" s="23">
        <v>1</v>
      </c>
      <c r="Q2352" s="19">
        <f t="shared" si="549"/>
        <v>-137</v>
      </c>
      <c r="R2352" s="19">
        <f t="shared" si="550"/>
        <v>-137</v>
      </c>
      <c r="S2352" s="5">
        <f t="shared" si="561"/>
        <v>0</v>
      </c>
      <c r="T2352" s="5">
        <f t="shared" si="562"/>
        <v>0</v>
      </c>
      <c r="U2352" s="5">
        <f t="shared" si="560"/>
        <v>0</v>
      </c>
      <c r="V2352" s="24">
        <v>0</v>
      </c>
      <c r="W2352" s="12">
        <f t="shared" si="564"/>
        <v>-17418.18</v>
      </c>
      <c r="X2352" s="12">
        <f t="shared" si="565"/>
        <v>-22672.13</v>
      </c>
      <c r="Y2352" s="12">
        <f t="shared" si="563"/>
        <v>-40090.31</v>
      </c>
      <c r="Z2352" s="52"/>
      <c r="AA2352" s="25">
        <f t="shared" si="551"/>
        <v>0</v>
      </c>
      <c r="AB2352" s="25"/>
      <c r="AC2352" s="25"/>
      <c r="AD2352" s="25"/>
      <c r="AE2352" s="24">
        <v>1</v>
      </c>
      <c r="AF2352" s="24"/>
      <c r="AG2352" s="50"/>
      <c r="AH2352" s="22" t="s">
        <v>142</v>
      </c>
      <c r="AI2352" s="26"/>
      <c r="AJ2352" s="22" t="s">
        <v>6703</v>
      </c>
    </row>
    <row r="2353" spans="1:36" x14ac:dyDescent="0.2">
      <c r="A2353" s="5">
        <v>2368</v>
      </c>
      <c r="B2353" s="46">
        <v>330120043291</v>
      </c>
      <c r="C2353" s="47">
        <v>850706300629</v>
      </c>
      <c r="D2353" s="48" t="s">
        <v>4228</v>
      </c>
      <c r="E2353" s="46" t="s">
        <v>4229</v>
      </c>
      <c r="F2353" s="46" t="s">
        <v>3787</v>
      </c>
      <c r="G2353" s="49">
        <v>16</v>
      </c>
      <c r="H2353" s="49">
        <v>2</v>
      </c>
      <c r="I2353" s="50">
        <v>70023</v>
      </c>
      <c r="J2353" s="50">
        <v>3457527</v>
      </c>
      <c r="K2353" s="51"/>
      <c r="L2353" s="50"/>
      <c r="M2353" s="22">
        <v>125</v>
      </c>
      <c r="N2353" s="22"/>
      <c r="O2353" s="23">
        <v>1</v>
      </c>
      <c r="P2353" s="23">
        <v>1</v>
      </c>
      <c r="Q2353" s="19">
        <f t="shared" si="549"/>
        <v>-125</v>
      </c>
      <c r="R2353" s="19">
        <f t="shared" si="550"/>
        <v>-125</v>
      </c>
      <c r="S2353" s="5">
        <f t="shared" si="561"/>
        <v>0</v>
      </c>
      <c r="T2353" s="5">
        <f t="shared" si="562"/>
        <v>0</v>
      </c>
      <c r="U2353" s="5">
        <f t="shared" si="560"/>
        <v>0</v>
      </c>
      <c r="V2353" s="24">
        <v>0</v>
      </c>
      <c r="W2353" s="12">
        <f t="shared" si="564"/>
        <v>-15892.5</v>
      </c>
      <c r="X2353" s="12">
        <f t="shared" si="565"/>
        <v>-20686.25</v>
      </c>
      <c r="Y2353" s="12">
        <f t="shared" si="563"/>
        <v>-36578.75</v>
      </c>
      <c r="Z2353" s="52"/>
      <c r="AA2353" s="25">
        <f t="shared" si="551"/>
        <v>0</v>
      </c>
      <c r="AB2353" s="25"/>
      <c r="AC2353" s="25"/>
      <c r="AD2353" s="25"/>
      <c r="AE2353" s="24">
        <v>1</v>
      </c>
      <c r="AF2353" s="24"/>
      <c r="AG2353" s="50"/>
      <c r="AH2353" s="22" t="s">
        <v>142</v>
      </c>
      <c r="AI2353" s="26"/>
      <c r="AJ2353" s="22" t="s">
        <v>6703</v>
      </c>
    </row>
    <row r="2354" spans="1:36" x14ac:dyDescent="0.2">
      <c r="A2354" s="5">
        <v>2369</v>
      </c>
      <c r="B2354" s="46">
        <v>331010652535</v>
      </c>
      <c r="C2354" s="47">
        <v>640922402197</v>
      </c>
      <c r="D2354" s="96" t="s">
        <v>4230</v>
      </c>
      <c r="E2354" s="46" t="s">
        <v>3834</v>
      </c>
      <c r="F2354" s="46" t="s">
        <v>3787</v>
      </c>
      <c r="G2354" s="49" t="s">
        <v>49</v>
      </c>
      <c r="H2354" s="49"/>
      <c r="I2354" s="46">
        <v>7220030</v>
      </c>
      <c r="J2354" s="50">
        <v>57905683</v>
      </c>
      <c r="K2354" s="51"/>
      <c r="L2354" s="50"/>
      <c r="M2354" s="22">
        <v>723</v>
      </c>
      <c r="N2354" s="22"/>
      <c r="O2354" s="23">
        <v>1</v>
      </c>
      <c r="P2354" s="23">
        <v>0</v>
      </c>
      <c r="Q2354" s="19">
        <f t="shared" si="549"/>
        <v>-723</v>
      </c>
      <c r="R2354" s="19">
        <f t="shared" si="550"/>
        <v>0</v>
      </c>
      <c r="S2354" s="5">
        <f t="shared" si="561"/>
        <v>0</v>
      </c>
      <c r="T2354" s="5">
        <f t="shared" si="562"/>
        <v>0</v>
      </c>
      <c r="U2354" s="5">
        <f t="shared" si="560"/>
        <v>0</v>
      </c>
      <c r="V2354" s="24">
        <v>0</v>
      </c>
      <c r="W2354" s="12">
        <f t="shared" si="564"/>
        <v>-91922.22</v>
      </c>
      <c r="X2354" s="12">
        <f t="shared" si="565"/>
        <v>0</v>
      </c>
      <c r="Y2354" s="12">
        <f t="shared" si="563"/>
        <v>-91922.22</v>
      </c>
      <c r="Z2354" s="52"/>
      <c r="AA2354" s="25">
        <f t="shared" si="551"/>
        <v>-723</v>
      </c>
      <c r="AB2354" s="25"/>
      <c r="AC2354" s="25"/>
      <c r="AD2354" s="25"/>
      <c r="AE2354" s="42">
        <v>1</v>
      </c>
      <c r="AF2354" s="24"/>
      <c r="AG2354" s="50"/>
      <c r="AH2354" s="22" t="s">
        <v>142</v>
      </c>
      <c r="AI2354" s="26"/>
      <c r="AJ2354" s="22" t="s">
        <v>6703</v>
      </c>
    </row>
    <row r="2355" spans="1:36" x14ac:dyDescent="0.2">
      <c r="A2355" s="5">
        <v>2370</v>
      </c>
      <c r="B2355" s="46">
        <v>331017973887</v>
      </c>
      <c r="C2355" s="47">
        <v>800725403278</v>
      </c>
      <c r="D2355" s="52" t="s">
        <v>4231</v>
      </c>
      <c r="E2355" s="46" t="s">
        <v>4232</v>
      </c>
      <c r="F2355" s="46"/>
      <c r="G2355" s="49"/>
      <c r="H2355" s="49"/>
      <c r="I2355" s="50">
        <v>13735256</v>
      </c>
      <c r="J2355" s="50">
        <v>406325</v>
      </c>
      <c r="K2355" s="51"/>
      <c r="L2355" s="50"/>
      <c r="M2355" s="22">
        <v>266</v>
      </c>
      <c r="N2355" s="22"/>
      <c r="O2355" s="23">
        <v>1</v>
      </c>
      <c r="P2355" s="23">
        <v>1</v>
      </c>
      <c r="Q2355" s="19">
        <f t="shared" si="549"/>
        <v>-266</v>
      </c>
      <c r="R2355" s="19">
        <f t="shared" si="550"/>
        <v>-266</v>
      </c>
      <c r="S2355" s="5">
        <f t="shared" si="561"/>
        <v>0</v>
      </c>
      <c r="T2355" s="5">
        <f t="shared" si="562"/>
        <v>0</v>
      </c>
      <c r="U2355" s="5">
        <f t="shared" si="560"/>
        <v>0</v>
      </c>
      <c r="V2355" s="24">
        <v>0</v>
      </c>
      <c r="W2355" s="12">
        <f t="shared" si="564"/>
        <v>-33819.24</v>
      </c>
      <c r="X2355" s="12">
        <f t="shared" si="565"/>
        <v>-44020.340000000004</v>
      </c>
      <c r="Y2355" s="12">
        <f t="shared" si="563"/>
        <v>-77839.58</v>
      </c>
      <c r="Z2355" s="52"/>
      <c r="AA2355" s="25">
        <f t="shared" si="551"/>
        <v>0</v>
      </c>
      <c r="AB2355" s="25"/>
      <c r="AC2355" s="25"/>
      <c r="AD2355" s="25"/>
      <c r="AE2355" s="24"/>
      <c r="AF2355" s="24"/>
      <c r="AG2355" s="50"/>
      <c r="AH2355" s="22" t="s">
        <v>142</v>
      </c>
      <c r="AI2355" s="26"/>
      <c r="AJ2355" s="22" t="s">
        <v>6703</v>
      </c>
    </row>
    <row r="2356" spans="1:36" x14ac:dyDescent="0.2">
      <c r="A2356" s="5">
        <v>2371</v>
      </c>
      <c r="B2356" s="46">
        <v>331010675193</v>
      </c>
      <c r="C2356" s="47">
        <v>760127301889</v>
      </c>
      <c r="D2356" s="96" t="s">
        <v>4233</v>
      </c>
      <c r="E2356" s="46" t="s">
        <v>4234</v>
      </c>
      <c r="F2356" s="46" t="s">
        <v>309</v>
      </c>
      <c r="G2356" s="49" t="s">
        <v>4223</v>
      </c>
      <c r="H2356" s="49">
        <v>60</v>
      </c>
      <c r="I2356" s="50">
        <v>8532688</v>
      </c>
      <c r="J2356" s="50">
        <v>40153374</v>
      </c>
      <c r="K2356" s="51"/>
      <c r="L2356" s="50"/>
      <c r="M2356" s="22">
        <v>687</v>
      </c>
      <c r="N2356" s="22"/>
      <c r="O2356" s="23">
        <v>1</v>
      </c>
      <c r="P2356" s="23">
        <v>1</v>
      </c>
      <c r="Q2356" s="19">
        <f t="shared" si="549"/>
        <v>-687</v>
      </c>
      <c r="R2356" s="19">
        <f t="shared" si="550"/>
        <v>-687</v>
      </c>
      <c r="S2356" s="5">
        <f t="shared" si="561"/>
        <v>0</v>
      </c>
      <c r="T2356" s="5">
        <f t="shared" si="562"/>
        <v>0</v>
      </c>
      <c r="U2356" s="5">
        <f t="shared" si="560"/>
        <v>0</v>
      </c>
      <c r="V2356" s="24">
        <v>0</v>
      </c>
      <c r="W2356" s="12">
        <f t="shared" si="564"/>
        <v>-87345.180000000008</v>
      </c>
      <c r="X2356" s="12">
        <f t="shared" si="565"/>
        <v>-113691.63</v>
      </c>
      <c r="Y2356" s="12">
        <f t="shared" si="563"/>
        <v>-201036.81</v>
      </c>
      <c r="Z2356" s="52"/>
      <c r="AA2356" s="25">
        <f t="shared" si="551"/>
        <v>0</v>
      </c>
      <c r="AB2356" s="25"/>
      <c r="AC2356" s="25"/>
      <c r="AD2356" s="25"/>
      <c r="AE2356" s="24">
        <v>1</v>
      </c>
      <c r="AF2356" s="24"/>
      <c r="AG2356" s="50"/>
      <c r="AH2356" s="22" t="s">
        <v>142</v>
      </c>
      <c r="AI2356" s="26"/>
      <c r="AJ2356" s="22" t="s">
        <v>2999</v>
      </c>
    </row>
    <row r="2357" spans="1:36" x14ac:dyDescent="0.2">
      <c r="A2357" s="5">
        <v>2372</v>
      </c>
      <c r="B2357" s="46">
        <v>330520015191</v>
      </c>
      <c r="C2357" s="47"/>
      <c r="D2357" s="96" t="s">
        <v>4235</v>
      </c>
      <c r="E2357" s="46" t="s">
        <v>3901</v>
      </c>
      <c r="F2357" s="46"/>
      <c r="G2357" s="49"/>
      <c r="H2357" s="49"/>
      <c r="I2357" s="50">
        <v>15965953</v>
      </c>
      <c r="J2357" s="50">
        <v>39674</v>
      </c>
      <c r="K2357" s="51"/>
      <c r="L2357" s="50"/>
      <c r="M2357" s="22">
        <v>0</v>
      </c>
      <c r="N2357" s="22"/>
      <c r="O2357" s="23">
        <v>1</v>
      </c>
      <c r="P2357" s="23">
        <v>1</v>
      </c>
      <c r="Q2357" s="19">
        <f t="shared" si="549"/>
        <v>0</v>
      </c>
      <c r="R2357" s="19">
        <f t="shared" si="550"/>
        <v>0</v>
      </c>
      <c r="S2357" s="5">
        <f t="shared" si="561"/>
        <v>0</v>
      </c>
      <c r="T2357" s="5">
        <f t="shared" si="562"/>
        <v>0</v>
      </c>
      <c r="U2357" s="5">
        <f t="shared" si="560"/>
        <v>0</v>
      </c>
      <c r="V2357" s="24">
        <v>0</v>
      </c>
      <c r="W2357" s="12">
        <f t="shared" si="564"/>
        <v>0</v>
      </c>
      <c r="X2357" s="12">
        <f t="shared" si="565"/>
        <v>0</v>
      </c>
      <c r="Y2357" s="12">
        <f t="shared" si="563"/>
        <v>0</v>
      </c>
      <c r="Z2357" s="52"/>
      <c r="AA2357" s="25">
        <f t="shared" si="551"/>
        <v>0</v>
      </c>
      <c r="AB2357" s="25"/>
      <c r="AC2357" s="25"/>
      <c r="AD2357" s="25"/>
      <c r="AE2357" s="24"/>
      <c r="AF2357" s="24"/>
      <c r="AG2357" s="50"/>
      <c r="AH2357" s="22" t="s">
        <v>142</v>
      </c>
      <c r="AI2357" s="26"/>
      <c r="AJ2357" s="22" t="s">
        <v>6703</v>
      </c>
    </row>
    <row r="2358" spans="1:36" x14ac:dyDescent="0.2">
      <c r="A2358" s="5">
        <v>2373</v>
      </c>
      <c r="B2358" s="46">
        <v>331010680024</v>
      </c>
      <c r="C2358" s="47"/>
      <c r="D2358" s="52" t="s">
        <v>4236</v>
      </c>
      <c r="E2358" s="46" t="s">
        <v>4237</v>
      </c>
      <c r="F2358" s="46"/>
      <c r="G2358" s="49"/>
      <c r="H2358" s="49"/>
      <c r="I2358" s="50">
        <v>15447251</v>
      </c>
      <c r="J2358" s="50">
        <v>122731</v>
      </c>
      <c r="K2358" s="51"/>
      <c r="L2358" s="50"/>
      <c r="M2358" s="22">
        <v>24</v>
      </c>
      <c r="N2358" s="22"/>
      <c r="O2358" s="23">
        <v>1</v>
      </c>
      <c r="P2358" s="23">
        <v>1</v>
      </c>
      <c r="Q2358" s="19">
        <f t="shared" si="549"/>
        <v>-24</v>
      </c>
      <c r="R2358" s="19">
        <f t="shared" si="550"/>
        <v>-24</v>
      </c>
      <c r="S2358" s="5">
        <f t="shared" si="561"/>
        <v>0</v>
      </c>
      <c r="T2358" s="5">
        <f t="shared" si="562"/>
        <v>0</v>
      </c>
      <c r="U2358" s="5">
        <f t="shared" si="560"/>
        <v>0</v>
      </c>
      <c r="V2358" s="24">
        <v>0</v>
      </c>
      <c r="W2358" s="12">
        <f t="shared" si="564"/>
        <v>-3051.36</v>
      </c>
      <c r="X2358" s="12">
        <f t="shared" si="565"/>
        <v>-3971.76</v>
      </c>
      <c r="Y2358" s="12">
        <f t="shared" si="563"/>
        <v>-7023.1200000000008</v>
      </c>
      <c r="Z2358" s="52"/>
      <c r="AA2358" s="25">
        <f t="shared" si="551"/>
        <v>0</v>
      </c>
      <c r="AB2358" s="25"/>
      <c r="AC2358" s="25"/>
      <c r="AD2358" s="25"/>
      <c r="AE2358" s="24"/>
      <c r="AF2358" s="24"/>
      <c r="AG2358" s="50"/>
      <c r="AH2358" s="22" t="s">
        <v>142</v>
      </c>
      <c r="AI2358" s="26"/>
      <c r="AJ2358" s="22" t="s">
        <v>6703</v>
      </c>
    </row>
    <row r="2359" spans="1:36" x14ac:dyDescent="0.2">
      <c r="A2359" s="5">
        <v>2374</v>
      </c>
      <c r="B2359" s="46">
        <v>330120423105</v>
      </c>
      <c r="C2359" s="47">
        <v>781021400440</v>
      </c>
      <c r="D2359" s="52" t="s">
        <v>4238</v>
      </c>
      <c r="E2359" s="46" t="s">
        <v>4239</v>
      </c>
      <c r="F2359" s="46"/>
      <c r="G2359" s="49"/>
      <c r="H2359" s="49"/>
      <c r="I2359" s="50">
        <v>16065524</v>
      </c>
      <c r="J2359" s="50">
        <v>57915459</v>
      </c>
      <c r="K2359" s="51"/>
      <c r="L2359" s="50"/>
      <c r="M2359" s="22">
        <v>162</v>
      </c>
      <c r="N2359" s="22"/>
      <c r="O2359" s="23">
        <v>1</v>
      </c>
      <c r="P2359" s="23">
        <v>0</v>
      </c>
      <c r="Q2359" s="19">
        <f t="shared" si="549"/>
        <v>-162</v>
      </c>
      <c r="R2359" s="19">
        <f t="shared" si="550"/>
        <v>0</v>
      </c>
      <c r="S2359" s="5">
        <f t="shared" si="561"/>
        <v>0</v>
      </c>
      <c r="T2359" s="5">
        <f t="shared" si="562"/>
        <v>0</v>
      </c>
      <c r="U2359" s="5">
        <f t="shared" si="560"/>
        <v>0</v>
      </c>
      <c r="V2359" s="24">
        <v>0</v>
      </c>
      <c r="W2359" s="12">
        <f t="shared" si="564"/>
        <v>-20596.68</v>
      </c>
      <c r="X2359" s="12">
        <f t="shared" si="565"/>
        <v>0</v>
      </c>
      <c r="Y2359" s="12">
        <f t="shared" si="563"/>
        <v>-20596.68</v>
      </c>
      <c r="Z2359" s="52"/>
      <c r="AA2359" s="25">
        <f t="shared" si="551"/>
        <v>-162</v>
      </c>
      <c r="AB2359" s="25"/>
      <c r="AC2359" s="25"/>
      <c r="AD2359" s="25"/>
      <c r="AE2359" s="24">
        <v>1</v>
      </c>
      <c r="AF2359" s="24"/>
      <c r="AG2359" s="50"/>
      <c r="AH2359" s="22" t="s">
        <v>142</v>
      </c>
      <c r="AI2359" s="26"/>
      <c r="AJ2359" s="22" t="s">
        <v>2999</v>
      </c>
    </row>
    <row r="2360" spans="1:36" x14ac:dyDescent="0.2">
      <c r="A2360" s="5">
        <v>2375</v>
      </c>
      <c r="B2360" s="46">
        <v>330120119053</v>
      </c>
      <c r="C2360" s="47">
        <v>780203301032</v>
      </c>
      <c r="D2360" s="52" t="s">
        <v>4240</v>
      </c>
      <c r="E2360" s="46" t="s">
        <v>4241</v>
      </c>
      <c r="F2360" s="46" t="s">
        <v>309</v>
      </c>
      <c r="G2360" s="49">
        <v>80</v>
      </c>
      <c r="H2360" s="49" t="s">
        <v>134</v>
      </c>
      <c r="I2360" s="50">
        <v>16324567</v>
      </c>
      <c r="J2360" s="50">
        <v>805432</v>
      </c>
      <c r="K2360" s="51"/>
      <c r="L2360" s="50"/>
      <c r="M2360" s="22">
        <v>64</v>
      </c>
      <c r="N2360" s="22"/>
      <c r="O2360" s="23">
        <v>1</v>
      </c>
      <c r="P2360" s="23">
        <v>1</v>
      </c>
      <c r="Q2360" s="19">
        <f t="shared" si="549"/>
        <v>-64</v>
      </c>
      <c r="R2360" s="19">
        <f t="shared" si="550"/>
        <v>-64</v>
      </c>
      <c r="S2360" s="5">
        <f t="shared" si="561"/>
        <v>0</v>
      </c>
      <c r="T2360" s="5">
        <f t="shared" si="562"/>
        <v>0</v>
      </c>
      <c r="U2360" s="5">
        <f t="shared" si="560"/>
        <v>0</v>
      </c>
      <c r="V2360" s="24">
        <v>0</v>
      </c>
      <c r="W2360" s="12">
        <f t="shared" si="564"/>
        <v>-8136.96</v>
      </c>
      <c r="X2360" s="12">
        <f t="shared" si="565"/>
        <v>-10591.36</v>
      </c>
      <c r="Y2360" s="12">
        <f t="shared" si="563"/>
        <v>-18728.32</v>
      </c>
      <c r="Z2360" s="52"/>
      <c r="AA2360" s="25">
        <f t="shared" si="551"/>
        <v>0</v>
      </c>
      <c r="AB2360" s="25"/>
      <c r="AC2360" s="25"/>
      <c r="AD2360" s="25"/>
      <c r="AE2360" s="24">
        <v>1</v>
      </c>
      <c r="AF2360" s="24"/>
      <c r="AG2360" s="50"/>
      <c r="AH2360" s="22" t="s">
        <v>142</v>
      </c>
      <c r="AI2360" s="26"/>
      <c r="AJ2360" s="22" t="s">
        <v>2999</v>
      </c>
    </row>
    <row r="2361" spans="1:36" x14ac:dyDescent="0.2">
      <c r="A2361" s="5">
        <v>2376</v>
      </c>
      <c r="B2361" s="46">
        <v>331010386308</v>
      </c>
      <c r="C2361" s="47">
        <v>660415403787</v>
      </c>
      <c r="D2361" s="96" t="s">
        <v>4242</v>
      </c>
      <c r="E2361" s="52" t="s">
        <v>4243</v>
      </c>
      <c r="F2361" s="52"/>
      <c r="G2361" s="58"/>
      <c r="H2361" s="58"/>
      <c r="I2361" s="109">
        <v>16122497</v>
      </c>
      <c r="J2361" s="109"/>
      <c r="K2361" s="118"/>
      <c r="L2361" s="109"/>
      <c r="M2361" s="22">
        <v>74</v>
      </c>
      <c r="N2361" s="22"/>
      <c r="O2361" s="23">
        <v>1</v>
      </c>
      <c r="P2361" s="23">
        <v>1</v>
      </c>
      <c r="Q2361" s="19">
        <f t="shared" si="549"/>
        <v>-74</v>
      </c>
      <c r="R2361" s="19">
        <f t="shared" si="550"/>
        <v>-74</v>
      </c>
      <c r="S2361" s="5">
        <f t="shared" si="561"/>
        <v>0</v>
      </c>
      <c r="T2361" s="5">
        <f t="shared" si="562"/>
        <v>0</v>
      </c>
      <c r="U2361" s="5">
        <f t="shared" si="560"/>
        <v>0</v>
      </c>
      <c r="V2361" s="24">
        <v>0</v>
      </c>
      <c r="W2361" s="12">
        <f t="shared" si="564"/>
        <v>-9408.36</v>
      </c>
      <c r="X2361" s="12">
        <f t="shared" si="565"/>
        <v>-12246.26</v>
      </c>
      <c r="Y2361" s="12">
        <f t="shared" si="563"/>
        <v>-21654.620000000003</v>
      </c>
      <c r="Z2361" s="109"/>
      <c r="AA2361" s="25">
        <f t="shared" si="551"/>
        <v>0</v>
      </c>
      <c r="AB2361" s="25"/>
      <c r="AC2361" s="25"/>
      <c r="AD2361" s="25"/>
      <c r="AE2361" s="24"/>
      <c r="AF2361" s="24"/>
      <c r="AG2361" s="109"/>
      <c r="AH2361" s="22" t="s">
        <v>142</v>
      </c>
      <c r="AI2361" s="26"/>
      <c r="AJ2361" s="22" t="s">
        <v>6703</v>
      </c>
    </row>
    <row r="2362" spans="1:36" x14ac:dyDescent="0.2">
      <c r="A2362" s="5">
        <v>2377</v>
      </c>
      <c r="B2362" s="46">
        <v>331010013305</v>
      </c>
      <c r="C2362" s="47">
        <v>601119400953</v>
      </c>
      <c r="D2362" s="96" t="s">
        <v>4244</v>
      </c>
      <c r="E2362" s="52" t="s">
        <v>4245</v>
      </c>
      <c r="F2362" s="52"/>
      <c r="G2362" s="58"/>
      <c r="H2362" s="58"/>
      <c r="I2362" s="19">
        <v>0</v>
      </c>
      <c r="J2362" s="109"/>
      <c r="K2362" s="118"/>
      <c r="L2362" s="109"/>
      <c r="M2362" s="22">
        <v>0</v>
      </c>
      <c r="N2362" s="22"/>
      <c r="O2362" s="23">
        <v>1</v>
      </c>
      <c r="P2362" s="23">
        <v>1</v>
      </c>
      <c r="Q2362" s="19">
        <f t="shared" si="549"/>
        <v>0</v>
      </c>
      <c r="R2362" s="19">
        <f t="shared" si="550"/>
        <v>0</v>
      </c>
      <c r="S2362" s="5">
        <f t="shared" si="561"/>
        <v>0</v>
      </c>
      <c r="T2362" s="5">
        <f t="shared" si="562"/>
        <v>0</v>
      </c>
      <c r="U2362" s="5">
        <f t="shared" si="560"/>
        <v>0</v>
      </c>
      <c r="V2362" s="24">
        <v>0</v>
      </c>
      <c r="W2362" s="12">
        <f t="shared" si="564"/>
        <v>0</v>
      </c>
      <c r="X2362" s="12">
        <f t="shared" si="565"/>
        <v>0</v>
      </c>
      <c r="Y2362" s="12">
        <f t="shared" si="563"/>
        <v>0</v>
      </c>
      <c r="Z2362" s="109"/>
      <c r="AA2362" s="25">
        <f t="shared" si="551"/>
        <v>0</v>
      </c>
      <c r="AB2362" s="25"/>
      <c r="AC2362" s="25"/>
      <c r="AD2362" s="25"/>
      <c r="AE2362" s="24"/>
      <c r="AF2362" s="24"/>
      <c r="AG2362" s="109"/>
      <c r="AH2362" s="22" t="s">
        <v>142</v>
      </c>
      <c r="AI2362" s="26"/>
      <c r="AJ2362" s="22" t="s">
        <v>6703</v>
      </c>
    </row>
    <row r="2363" spans="1:36" x14ac:dyDescent="0.2">
      <c r="A2363" s="5">
        <v>2378</v>
      </c>
      <c r="B2363" s="46"/>
      <c r="C2363" s="47">
        <v>610520303801</v>
      </c>
      <c r="D2363" s="50" t="s">
        <v>4246</v>
      </c>
      <c r="E2363" s="46" t="s">
        <v>4247</v>
      </c>
      <c r="F2363" s="46"/>
      <c r="G2363" s="49"/>
      <c r="H2363" s="49"/>
      <c r="I2363" s="50">
        <v>29144220</v>
      </c>
      <c r="J2363" s="50">
        <v>17328957</v>
      </c>
      <c r="K2363" s="51"/>
      <c r="L2363" s="50"/>
      <c r="M2363" s="22">
        <v>43</v>
      </c>
      <c r="N2363" s="22"/>
      <c r="O2363" s="23">
        <v>1</v>
      </c>
      <c r="P2363" s="23">
        <v>1</v>
      </c>
      <c r="Q2363" s="19">
        <f t="shared" si="549"/>
        <v>-43</v>
      </c>
      <c r="R2363" s="19">
        <f t="shared" si="550"/>
        <v>-43</v>
      </c>
      <c r="S2363" s="5">
        <f t="shared" si="561"/>
        <v>0</v>
      </c>
      <c r="T2363" s="5">
        <f t="shared" si="562"/>
        <v>0</v>
      </c>
      <c r="U2363" s="5">
        <f t="shared" si="560"/>
        <v>0</v>
      </c>
      <c r="V2363" s="24">
        <v>0</v>
      </c>
      <c r="W2363" s="12">
        <f t="shared" si="564"/>
        <v>-5467.02</v>
      </c>
      <c r="X2363" s="12">
        <f t="shared" si="565"/>
        <v>-7116.0700000000006</v>
      </c>
      <c r="Y2363" s="12">
        <f t="shared" si="563"/>
        <v>-12583.09</v>
      </c>
      <c r="Z2363" s="52"/>
      <c r="AA2363" s="25">
        <f t="shared" si="551"/>
        <v>0</v>
      </c>
      <c r="AB2363" s="25"/>
      <c r="AC2363" s="25"/>
      <c r="AD2363" s="25"/>
      <c r="AE2363" s="24">
        <v>1</v>
      </c>
      <c r="AF2363" s="24"/>
      <c r="AG2363" s="50"/>
      <c r="AH2363" s="22" t="s">
        <v>142</v>
      </c>
      <c r="AI2363" s="26"/>
      <c r="AJ2363" s="22" t="s">
        <v>6703</v>
      </c>
    </row>
    <row r="2364" spans="1:36" x14ac:dyDescent="0.2">
      <c r="A2364" s="5">
        <v>2379</v>
      </c>
      <c r="B2364" s="46">
        <v>331017842198</v>
      </c>
      <c r="C2364" s="47"/>
      <c r="D2364" s="52" t="s">
        <v>4248</v>
      </c>
      <c r="E2364" s="46" t="s">
        <v>3993</v>
      </c>
      <c r="F2364" s="46"/>
      <c r="G2364" s="49"/>
      <c r="H2364" s="49"/>
      <c r="I2364" s="19">
        <v>0</v>
      </c>
      <c r="J2364" s="129"/>
      <c r="K2364" s="51"/>
      <c r="L2364" s="52"/>
      <c r="M2364" s="22">
        <v>391</v>
      </c>
      <c r="N2364" s="22"/>
      <c r="O2364" s="23">
        <v>1</v>
      </c>
      <c r="P2364" s="23">
        <v>1</v>
      </c>
      <c r="Q2364" s="19">
        <f t="shared" ref="Q2364:Q2430" si="566">(N2364-M2364)*O2364</f>
        <v>-391</v>
      </c>
      <c r="R2364" s="19">
        <f t="shared" ref="R2364:R2430" si="567">(N2364-M2364)*P2364</f>
        <v>-391</v>
      </c>
      <c r="S2364" s="5">
        <f t="shared" si="561"/>
        <v>0</v>
      </c>
      <c r="T2364" s="5">
        <f t="shared" si="562"/>
        <v>0</v>
      </c>
      <c r="U2364" s="5">
        <f t="shared" si="560"/>
        <v>0</v>
      </c>
      <c r="V2364" s="24">
        <v>0</v>
      </c>
      <c r="W2364" s="12">
        <f t="shared" si="564"/>
        <v>-49711.74</v>
      </c>
      <c r="X2364" s="12">
        <f t="shared" si="565"/>
        <v>-64706.590000000004</v>
      </c>
      <c r="Y2364" s="12">
        <f t="shared" si="563"/>
        <v>-114418.33</v>
      </c>
      <c r="Z2364" s="52"/>
      <c r="AA2364" s="25">
        <f t="shared" si="551"/>
        <v>0</v>
      </c>
      <c r="AB2364" s="25"/>
      <c r="AC2364" s="25"/>
      <c r="AD2364" s="25"/>
      <c r="AE2364" s="24"/>
      <c r="AF2364" s="24"/>
      <c r="AG2364" s="52"/>
      <c r="AH2364" s="22" t="s">
        <v>142</v>
      </c>
      <c r="AI2364" s="26"/>
      <c r="AJ2364" s="22" t="s">
        <v>2999</v>
      </c>
    </row>
    <row r="2365" spans="1:36" x14ac:dyDescent="0.2">
      <c r="A2365" s="5">
        <v>2380</v>
      </c>
      <c r="B2365" s="46">
        <v>331017928320</v>
      </c>
      <c r="C2365" s="47"/>
      <c r="D2365" s="52" t="s">
        <v>4249</v>
      </c>
      <c r="E2365" s="46" t="s">
        <v>4250</v>
      </c>
      <c r="F2365" s="46"/>
      <c r="G2365" s="49"/>
      <c r="H2365" s="49"/>
      <c r="I2365" s="129">
        <v>15531710</v>
      </c>
      <c r="J2365" s="129">
        <v>230897</v>
      </c>
      <c r="K2365" s="51"/>
      <c r="L2365" s="52"/>
      <c r="M2365" s="22">
        <v>81</v>
      </c>
      <c r="N2365" s="22"/>
      <c r="O2365" s="23">
        <v>1</v>
      </c>
      <c r="P2365" s="23">
        <v>1</v>
      </c>
      <c r="Q2365" s="19">
        <f t="shared" si="566"/>
        <v>-81</v>
      </c>
      <c r="R2365" s="19">
        <f t="shared" si="567"/>
        <v>-81</v>
      </c>
      <c r="S2365" s="5">
        <f t="shared" si="561"/>
        <v>0</v>
      </c>
      <c r="T2365" s="5">
        <f t="shared" si="562"/>
        <v>0</v>
      </c>
      <c r="U2365" s="5">
        <f t="shared" si="560"/>
        <v>0</v>
      </c>
      <c r="V2365" s="24">
        <v>0</v>
      </c>
      <c r="W2365" s="12">
        <f t="shared" si="564"/>
        <v>-10298.34</v>
      </c>
      <c r="X2365" s="12">
        <f t="shared" si="565"/>
        <v>-13404.69</v>
      </c>
      <c r="Y2365" s="12">
        <f t="shared" si="563"/>
        <v>-23703.03</v>
      </c>
      <c r="Z2365" s="73"/>
      <c r="AA2365" s="25">
        <f t="shared" ref="AA2365:AA2431" si="568">Q2365-R2365</f>
        <v>0</v>
      </c>
      <c r="AB2365" s="25"/>
      <c r="AC2365" s="25"/>
      <c r="AD2365" s="25"/>
      <c r="AE2365" s="24"/>
      <c r="AF2365" s="24"/>
      <c r="AG2365" s="52"/>
      <c r="AH2365" s="22" t="s">
        <v>142</v>
      </c>
      <c r="AI2365" s="26"/>
      <c r="AJ2365" s="22" t="s">
        <v>34</v>
      </c>
    </row>
    <row r="2366" spans="1:36" x14ac:dyDescent="0.2">
      <c r="A2366" s="5">
        <v>2381</v>
      </c>
      <c r="B2366" s="46">
        <v>330120234053</v>
      </c>
      <c r="C2366" s="47">
        <v>781108302007</v>
      </c>
      <c r="D2366" s="52" t="s">
        <v>4251</v>
      </c>
      <c r="E2366" s="46" t="s">
        <v>4252</v>
      </c>
      <c r="F2366" s="46"/>
      <c r="G2366" s="49"/>
      <c r="H2366" s="49"/>
      <c r="I2366" s="129">
        <v>817498939</v>
      </c>
      <c r="J2366" s="129">
        <v>80486</v>
      </c>
      <c r="K2366" s="51"/>
      <c r="L2366" s="52"/>
      <c r="M2366" s="22">
        <v>117</v>
      </c>
      <c r="N2366" s="22"/>
      <c r="O2366" s="23">
        <v>1</v>
      </c>
      <c r="P2366" s="23">
        <v>1</v>
      </c>
      <c r="Q2366" s="19">
        <f t="shared" si="566"/>
        <v>-117</v>
      </c>
      <c r="R2366" s="19">
        <f t="shared" si="567"/>
        <v>-117</v>
      </c>
      <c r="S2366" s="5">
        <f t="shared" si="561"/>
        <v>0</v>
      </c>
      <c r="T2366" s="5">
        <f t="shared" si="562"/>
        <v>0</v>
      </c>
      <c r="U2366" s="5">
        <f t="shared" si="560"/>
        <v>0</v>
      </c>
      <c r="V2366" s="24">
        <v>0</v>
      </c>
      <c r="W2366" s="12">
        <f t="shared" si="564"/>
        <v>-14875.38</v>
      </c>
      <c r="X2366" s="12">
        <f t="shared" si="565"/>
        <v>-19362.330000000002</v>
      </c>
      <c r="Y2366" s="12">
        <f t="shared" si="563"/>
        <v>-34237.71</v>
      </c>
      <c r="Z2366" s="52"/>
      <c r="AA2366" s="25">
        <f t="shared" si="568"/>
        <v>0</v>
      </c>
      <c r="AB2366" s="25"/>
      <c r="AC2366" s="25"/>
      <c r="AD2366" s="25"/>
      <c r="AE2366" s="24"/>
      <c r="AF2366" s="24"/>
      <c r="AG2366" s="52"/>
      <c r="AH2366" s="22" t="s">
        <v>142</v>
      </c>
      <c r="AI2366" s="26"/>
      <c r="AJ2366" s="22" t="s">
        <v>2999</v>
      </c>
    </row>
    <row r="2367" spans="1:36" x14ac:dyDescent="0.2">
      <c r="A2367" s="5">
        <v>2382</v>
      </c>
      <c r="B2367" s="46">
        <v>331010479809</v>
      </c>
      <c r="C2367" s="47">
        <v>562220402661</v>
      </c>
      <c r="D2367" s="52" t="s">
        <v>4253</v>
      </c>
      <c r="E2367" s="46" t="s">
        <v>309</v>
      </c>
      <c r="F2367" s="46"/>
      <c r="G2367" s="49"/>
      <c r="H2367" s="49"/>
      <c r="I2367" s="129">
        <v>713881</v>
      </c>
      <c r="J2367" s="129" t="s">
        <v>228</v>
      </c>
      <c r="K2367" s="51"/>
      <c r="L2367" s="52"/>
      <c r="M2367" s="22">
        <v>295</v>
      </c>
      <c r="N2367" s="22"/>
      <c r="O2367" s="23">
        <v>1</v>
      </c>
      <c r="P2367" s="23">
        <v>1</v>
      </c>
      <c r="Q2367" s="19">
        <f t="shared" si="566"/>
        <v>-295</v>
      </c>
      <c r="R2367" s="19">
        <f t="shared" si="567"/>
        <v>-295</v>
      </c>
      <c r="S2367" s="5">
        <f t="shared" si="561"/>
        <v>0</v>
      </c>
      <c r="T2367" s="5">
        <f t="shared" si="562"/>
        <v>0</v>
      </c>
      <c r="U2367" s="5">
        <f t="shared" si="560"/>
        <v>0</v>
      </c>
      <c r="V2367" s="24">
        <v>0</v>
      </c>
      <c r="W2367" s="12">
        <f t="shared" si="564"/>
        <v>-37506.300000000003</v>
      </c>
      <c r="X2367" s="12">
        <f t="shared" si="565"/>
        <v>-48819.55</v>
      </c>
      <c r="Y2367" s="12">
        <f t="shared" si="563"/>
        <v>-86325.85</v>
      </c>
      <c r="Z2367" s="52"/>
      <c r="AA2367" s="25">
        <f t="shared" si="568"/>
        <v>0</v>
      </c>
      <c r="AB2367" s="25"/>
      <c r="AC2367" s="25"/>
      <c r="AD2367" s="25"/>
      <c r="AE2367" s="24"/>
      <c r="AF2367" s="24"/>
      <c r="AG2367" s="52"/>
      <c r="AH2367" s="22" t="s">
        <v>142</v>
      </c>
      <c r="AI2367" s="26"/>
      <c r="AJ2367" s="22" t="s">
        <v>2999</v>
      </c>
    </row>
    <row r="2368" spans="1:36" x14ac:dyDescent="0.2">
      <c r="A2368" s="5">
        <v>2383</v>
      </c>
      <c r="B2368" s="46">
        <v>331010255666</v>
      </c>
      <c r="C2368" s="47">
        <v>750202401008</v>
      </c>
      <c r="D2368" s="50" t="s">
        <v>4254</v>
      </c>
      <c r="E2368" s="46" t="s">
        <v>4255</v>
      </c>
      <c r="F2368" s="46" t="s">
        <v>65</v>
      </c>
      <c r="G2368" s="49">
        <v>236</v>
      </c>
      <c r="H2368" s="49">
        <v>394</v>
      </c>
      <c r="I2368" s="19">
        <v>0</v>
      </c>
      <c r="J2368" s="129"/>
      <c r="K2368" s="51"/>
      <c r="L2368" s="50"/>
      <c r="M2368" s="22">
        <v>49</v>
      </c>
      <c r="N2368" s="22"/>
      <c r="O2368" s="23">
        <v>1</v>
      </c>
      <c r="P2368" s="23">
        <v>0</v>
      </c>
      <c r="Q2368" s="19">
        <f t="shared" si="566"/>
        <v>-49</v>
      </c>
      <c r="R2368" s="19">
        <f t="shared" si="567"/>
        <v>0</v>
      </c>
      <c r="S2368" s="5">
        <f t="shared" si="561"/>
        <v>0</v>
      </c>
      <c r="T2368" s="5">
        <f t="shared" si="562"/>
        <v>0</v>
      </c>
      <c r="U2368" s="5">
        <f t="shared" si="560"/>
        <v>0</v>
      </c>
      <c r="V2368" s="24">
        <v>0</v>
      </c>
      <c r="W2368" s="12">
        <f t="shared" si="564"/>
        <v>-6229.86</v>
      </c>
      <c r="X2368" s="12">
        <f t="shared" si="565"/>
        <v>0</v>
      </c>
      <c r="Y2368" s="12">
        <f t="shared" si="563"/>
        <v>-6229.86</v>
      </c>
      <c r="Z2368" s="52"/>
      <c r="AA2368" s="25">
        <f t="shared" si="568"/>
        <v>-49</v>
      </c>
      <c r="AB2368" s="25"/>
      <c r="AC2368" s="25"/>
      <c r="AD2368" s="25"/>
      <c r="AE2368" s="24">
        <v>1</v>
      </c>
      <c r="AF2368" s="24"/>
      <c r="AG2368" s="50"/>
      <c r="AH2368" s="22" t="s">
        <v>142</v>
      </c>
      <c r="AI2368" s="26"/>
      <c r="AJ2368" s="22" t="s">
        <v>34</v>
      </c>
    </row>
    <row r="2369" spans="1:36" x14ac:dyDescent="0.2">
      <c r="A2369" s="5">
        <v>2385</v>
      </c>
      <c r="B2369" s="46">
        <v>331010065352</v>
      </c>
      <c r="C2369" s="47">
        <v>500616401246</v>
      </c>
      <c r="D2369" s="50" t="s">
        <v>4256</v>
      </c>
      <c r="E2369" s="46" t="s">
        <v>4257</v>
      </c>
      <c r="F2369" s="46" t="s">
        <v>4258</v>
      </c>
      <c r="G2369" s="49">
        <v>89</v>
      </c>
      <c r="H2369" s="49"/>
      <c r="I2369" s="19">
        <v>0</v>
      </c>
      <c r="J2369" s="50"/>
      <c r="K2369" s="51"/>
      <c r="L2369" s="19"/>
      <c r="M2369" s="22">
        <v>1</v>
      </c>
      <c r="N2369" s="22"/>
      <c r="O2369" s="23">
        <v>1</v>
      </c>
      <c r="P2369" s="23">
        <v>0</v>
      </c>
      <c r="Q2369" s="19">
        <f t="shared" si="566"/>
        <v>-1</v>
      </c>
      <c r="R2369" s="19">
        <f t="shared" si="567"/>
        <v>0</v>
      </c>
      <c r="S2369" s="5">
        <f t="shared" si="561"/>
        <v>0</v>
      </c>
      <c r="T2369" s="5">
        <f t="shared" si="562"/>
        <v>0</v>
      </c>
      <c r="U2369" s="5">
        <f t="shared" si="560"/>
        <v>0</v>
      </c>
      <c r="V2369" s="24">
        <v>0</v>
      </c>
      <c r="W2369" s="12">
        <f t="shared" si="564"/>
        <v>-127.14</v>
      </c>
      <c r="X2369" s="12">
        <f t="shared" si="565"/>
        <v>0</v>
      </c>
      <c r="Y2369" s="12">
        <f t="shared" si="563"/>
        <v>-127.14</v>
      </c>
      <c r="Z2369" s="52"/>
      <c r="AA2369" s="25">
        <f t="shared" si="568"/>
        <v>-1</v>
      </c>
      <c r="AB2369" s="25"/>
      <c r="AC2369" s="25"/>
      <c r="AD2369" s="25"/>
      <c r="AE2369" s="24">
        <v>1</v>
      </c>
      <c r="AF2369" s="24"/>
      <c r="AG2369" s="50"/>
      <c r="AH2369" s="22" t="s">
        <v>142</v>
      </c>
      <c r="AI2369" s="26"/>
      <c r="AJ2369" s="22" t="s">
        <v>2999</v>
      </c>
    </row>
    <row r="2370" spans="1:36" x14ac:dyDescent="0.2">
      <c r="A2370" s="5">
        <v>2386</v>
      </c>
      <c r="B2370" s="46">
        <v>331010366910</v>
      </c>
      <c r="C2370" s="47">
        <v>491215401135</v>
      </c>
      <c r="D2370" s="64" t="s">
        <v>4259</v>
      </c>
      <c r="E2370" s="46" t="s">
        <v>4260</v>
      </c>
      <c r="F2370" s="46"/>
      <c r="G2370" s="49"/>
      <c r="H2370" s="49"/>
      <c r="I2370" s="50">
        <v>10985538</v>
      </c>
      <c r="J2370" s="50">
        <v>39</v>
      </c>
      <c r="K2370" s="51"/>
      <c r="L2370" s="50"/>
      <c r="M2370" s="22">
        <v>243</v>
      </c>
      <c r="N2370" s="22"/>
      <c r="O2370" s="23">
        <v>1</v>
      </c>
      <c r="P2370" s="23">
        <v>1</v>
      </c>
      <c r="Q2370" s="19">
        <f t="shared" si="566"/>
        <v>-243</v>
      </c>
      <c r="R2370" s="19">
        <f t="shared" si="567"/>
        <v>-243</v>
      </c>
      <c r="S2370" s="5">
        <f t="shared" si="561"/>
        <v>0</v>
      </c>
      <c r="T2370" s="5">
        <f t="shared" si="562"/>
        <v>0</v>
      </c>
      <c r="U2370" s="5">
        <f t="shared" si="560"/>
        <v>0</v>
      </c>
      <c r="V2370" s="24">
        <v>0</v>
      </c>
      <c r="W2370" s="12">
        <f t="shared" si="564"/>
        <v>-30895.02</v>
      </c>
      <c r="X2370" s="12">
        <f t="shared" si="565"/>
        <v>-40214.07</v>
      </c>
      <c r="Y2370" s="12">
        <f t="shared" si="563"/>
        <v>-71109.09</v>
      </c>
      <c r="Z2370" s="52"/>
      <c r="AA2370" s="25">
        <f t="shared" si="568"/>
        <v>0</v>
      </c>
      <c r="AB2370" s="25"/>
      <c r="AC2370" s="25"/>
      <c r="AD2370" s="25"/>
      <c r="AE2370" s="24"/>
      <c r="AF2370" s="24"/>
      <c r="AG2370" s="50"/>
      <c r="AH2370" s="22" t="s">
        <v>142</v>
      </c>
      <c r="AI2370" s="26"/>
      <c r="AJ2370" s="22" t="s">
        <v>34</v>
      </c>
    </row>
    <row r="2371" spans="1:36" x14ac:dyDescent="0.2">
      <c r="A2371" s="5">
        <v>2387</v>
      </c>
      <c r="B2371" s="46">
        <v>331012131542</v>
      </c>
      <c r="C2371" s="47">
        <v>750729401549</v>
      </c>
      <c r="D2371" s="50" t="s">
        <v>4261</v>
      </c>
      <c r="E2371" s="46" t="s">
        <v>4262</v>
      </c>
      <c r="F2371" s="46"/>
      <c r="G2371" s="49"/>
      <c r="H2371" s="49"/>
      <c r="I2371" s="50" t="s">
        <v>4263</v>
      </c>
      <c r="J2371" s="50">
        <v>35026</v>
      </c>
      <c r="K2371" s="51"/>
      <c r="L2371" s="50"/>
      <c r="M2371" s="22">
        <v>273</v>
      </c>
      <c r="N2371" s="22"/>
      <c r="O2371" s="23">
        <v>1</v>
      </c>
      <c r="P2371" s="23">
        <v>1</v>
      </c>
      <c r="Q2371" s="19">
        <f t="shared" si="566"/>
        <v>-273</v>
      </c>
      <c r="R2371" s="19">
        <f t="shared" si="567"/>
        <v>-273</v>
      </c>
      <c r="S2371" s="5">
        <f t="shared" si="561"/>
        <v>0</v>
      </c>
      <c r="T2371" s="5">
        <f t="shared" si="562"/>
        <v>0</v>
      </c>
      <c r="U2371" s="5">
        <f t="shared" si="560"/>
        <v>0</v>
      </c>
      <c r="V2371" s="24">
        <v>0</v>
      </c>
      <c r="W2371" s="12">
        <f t="shared" si="564"/>
        <v>-34709.22</v>
      </c>
      <c r="X2371" s="12">
        <f t="shared" si="565"/>
        <v>-45178.770000000004</v>
      </c>
      <c r="Y2371" s="12">
        <f t="shared" si="563"/>
        <v>-79887.990000000005</v>
      </c>
      <c r="Z2371" s="52"/>
      <c r="AA2371" s="25">
        <f t="shared" si="568"/>
        <v>0</v>
      </c>
      <c r="AB2371" s="25"/>
      <c r="AC2371" s="25"/>
      <c r="AD2371" s="25"/>
      <c r="AE2371" s="24"/>
      <c r="AF2371" s="24"/>
      <c r="AG2371" s="50"/>
      <c r="AH2371" s="22" t="s">
        <v>142</v>
      </c>
      <c r="AI2371" s="26"/>
      <c r="AJ2371" s="22" t="s">
        <v>2999</v>
      </c>
    </row>
    <row r="2372" spans="1:36" x14ac:dyDescent="0.2">
      <c r="A2372" s="5">
        <v>2388</v>
      </c>
      <c r="B2372" s="46">
        <v>331017802815</v>
      </c>
      <c r="C2372" s="47">
        <v>550328401051</v>
      </c>
      <c r="D2372" s="50" t="s">
        <v>4264</v>
      </c>
      <c r="E2372" s="46" t="s">
        <v>4265</v>
      </c>
      <c r="F2372" s="46" t="s">
        <v>3852</v>
      </c>
      <c r="G2372" s="49" t="s">
        <v>49</v>
      </c>
      <c r="H2372" s="49"/>
      <c r="I2372" s="50">
        <v>5200470</v>
      </c>
      <c r="J2372" s="50">
        <v>1171</v>
      </c>
      <c r="K2372" s="51"/>
      <c r="L2372" s="50"/>
      <c r="M2372" s="22">
        <v>348</v>
      </c>
      <c r="N2372" s="22"/>
      <c r="O2372" s="23">
        <v>1</v>
      </c>
      <c r="P2372" s="23">
        <v>0</v>
      </c>
      <c r="Q2372" s="19">
        <f t="shared" si="566"/>
        <v>-348</v>
      </c>
      <c r="R2372" s="19">
        <f t="shared" si="567"/>
        <v>0</v>
      </c>
      <c r="S2372" s="5">
        <f t="shared" si="561"/>
        <v>0</v>
      </c>
      <c r="T2372" s="5">
        <f t="shared" si="562"/>
        <v>0</v>
      </c>
      <c r="U2372" s="5">
        <f t="shared" si="560"/>
        <v>0</v>
      </c>
      <c r="V2372" s="24">
        <v>0</v>
      </c>
      <c r="W2372" s="12">
        <f t="shared" si="564"/>
        <v>-44244.72</v>
      </c>
      <c r="X2372" s="12">
        <f t="shared" si="565"/>
        <v>0</v>
      </c>
      <c r="Y2372" s="12">
        <f t="shared" si="563"/>
        <v>-44244.72</v>
      </c>
      <c r="Z2372" s="52"/>
      <c r="AA2372" s="25">
        <f t="shared" si="568"/>
        <v>-348</v>
      </c>
      <c r="AB2372" s="25"/>
      <c r="AC2372" s="25"/>
      <c r="AD2372" s="25"/>
      <c r="AE2372" s="24"/>
      <c r="AF2372" s="24"/>
      <c r="AG2372" s="50"/>
      <c r="AH2372" s="22" t="s">
        <v>142</v>
      </c>
      <c r="AI2372" s="26"/>
      <c r="AJ2372" s="22" t="s">
        <v>2999</v>
      </c>
    </row>
    <row r="2373" spans="1:36" x14ac:dyDescent="0.2">
      <c r="A2373" s="5">
        <v>2389</v>
      </c>
      <c r="B2373" s="46">
        <v>3310103284516</v>
      </c>
      <c r="C2373" s="47">
        <v>490515303084</v>
      </c>
      <c r="D2373" s="52" t="s">
        <v>4266</v>
      </c>
      <c r="E2373" s="46" t="s">
        <v>4267</v>
      </c>
      <c r="F2373" s="46"/>
      <c r="G2373" s="49"/>
      <c r="H2373" s="49"/>
      <c r="I2373" s="50">
        <v>1012114752101</v>
      </c>
      <c r="J2373" s="50">
        <v>57913600</v>
      </c>
      <c r="K2373" s="51"/>
      <c r="L2373" s="50"/>
      <c r="M2373" s="22">
        <v>26</v>
      </c>
      <c r="N2373" s="22"/>
      <c r="O2373" s="23">
        <v>1</v>
      </c>
      <c r="P2373" s="23">
        <v>1</v>
      </c>
      <c r="Q2373" s="19">
        <f t="shared" si="566"/>
        <v>-26</v>
      </c>
      <c r="R2373" s="19">
        <f t="shared" si="567"/>
        <v>-26</v>
      </c>
      <c r="S2373" s="5">
        <f t="shared" si="561"/>
        <v>0</v>
      </c>
      <c r="T2373" s="5">
        <f t="shared" si="562"/>
        <v>0</v>
      </c>
      <c r="U2373" s="5">
        <f t="shared" si="560"/>
        <v>0</v>
      </c>
      <c r="V2373" s="24">
        <v>0</v>
      </c>
      <c r="W2373" s="12">
        <f t="shared" si="564"/>
        <v>-3305.64</v>
      </c>
      <c r="X2373" s="12">
        <f t="shared" si="565"/>
        <v>-4302.74</v>
      </c>
      <c r="Y2373" s="12">
        <f t="shared" si="563"/>
        <v>-7608.3799999999992</v>
      </c>
      <c r="Z2373" s="52"/>
      <c r="AA2373" s="25">
        <f t="shared" si="568"/>
        <v>0</v>
      </c>
      <c r="AB2373" s="25"/>
      <c r="AC2373" s="25"/>
      <c r="AD2373" s="25"/>
      <c r="AE2373" s="24"/>
      <c r="AF2373" s="24"/>
      <c r="AG2373" s="50"/>
      <c r="AH2373" s="22" t="s">
        <v>142</v>
      </c>
      <c r="AI2373" s="26"/>
      <c r="AJ2373" s="22" t="s">
        <v>34</v>
      </c>
    </row>
    <row r="2374" spans="1:36" x14ac:dyDescent="0.2">
      <c r="A2374" s="5">
        <v>2390</v>
      </c>
      <c r="B2374" s="46">
        <v>331010215425</v>
      </c>
      <c r="C2374" s="47"/>
      <c r="D2374" s="52" t="s">
        <v>4268</v>
      </c>
      <c r="E2374" s="46" t="s">
        <v>4269</v>
      </c>
      <c r="F2374" s="46"/>
      <c r="G2374" s="49"/>
      <c r="H2374" s="49"/>
      <c r="I2374" s="50">
        <v>6668503</v>
      </c>
      <c r="J2374" s="50">
        <v>550612</v>
      </c>
      <c r="K2374" s="51"/>
      <c r="L2374" s="50"/>
      <c r="M2374" s="22">
        <v>250</v>
      </c>
      <c r="N2374" s="22"/>
      <c r="O2374" s="23">
        <v>1</v>
      </c>
      <c r="P2374" s="23">
        <v>1</v>
      </c>
      <c r="Q2374" s="19">
        <f t="shared" si="566"/>
        <v>-250</v>
      </c>
      <c r="R2374" s="19">
        <f t="shared" si="567"/>
        <v>-250</v>
      </c>
      <c r="S2374" s="5">
        <f t="shared" si="561"/>
        <v>0</v>
      </c>
      <c r="T2374" s="5">
        <f t="shared" si="562"/>
        <v>0</v>
      </c>
      <c r="U2374" s="5">
        <f t="shared" si="560"/>
        <v>0</v>
      </c>
      <c r="V2374" s="24">
        <v>0</v>
      </c>
      <c r="W2374" s="12">
        <f t="shared" si="564"/>
        <v>-31785</v>
      </c>
      <c r="X2374" s="12">
        <f t="shared" si="565"/>
        <v>-41372.5</v>
      </c>
      <c r="Y2374" s="12">
        <f t="shared" si="563"/>
        <v>-73157.5</v>
      </c>
      <c r="Z2374" s="52"/>
      <c r="AA2374" s="25">
        <f t="shared" si="568"/>
        <v>0</v>
      </c>
      <c r="AB2374" s="25"/>
      <c r="AC2374" s="25"/>
      <c r="AD2374" s="25"/>
      <c r="AE2374" s="24"/>
      <c r="AF2374" s="24"/>
      <c r="AG2374" s="50"/>
      <c r="AH2374" s="22" t="s">
        <v>142</v>
      </c>
      <c r="AI2374" s="26"/>
      <c r="AJ2374" s="22" t="s">
        <v>2999</v>
      </c>
    </row>
    <row r="2375" spans="1:36" x14ac:dyDescent="0.2">
      <c r="A2375" s="5">
        <v>2391</v>
      </c>
      <c r="B2375" s="46">
        <v>331010483191</v>
      </c>
      <c r="C2375" s="47">
        <v>530410301240</v>
      </c>
      <c r="D2375" s="52" t="s">
        <v>4270</v>
      </c>
      <c r="E2375" s="46" t="s">
        <v>4271</v>
      </c>
      <c r="F2375" s="46"/>
      <c r="G2375" s="49"/>
      <c r="H2375" s="49"/>
      <c r="I2375" s="19">
        <v>0</v>
      </c>
      <c r="J2375" s="50"/>
      <c r="K2375" s="51"/>
      <c r="L2375" s="50"/>
      <c r="M2375" s="22">
        <v>0</v>
      </c>
      <c r="N2375" s="22"/>
      <c r="O2375" s="23">
        <v>1</v>
      </c>
      <c r="P2375" s="23">
        <v>1</v>
      </c>
      <c r="Q2375" s="19">
        <f t="shared" si="566"/>
        <v>0</v>
      </c>
      <c r="R2375" s="19">
        <f t="shared" si="567"/>
        <v>0</v>
      </c>
      <c r="S2375" s="5">
        <f t="shared" si="561"/>
        <v>0</v>
      </c>
      <c r="T2375" s="5">
        <f t="shared" si="562"/>
        <v>0</v>
      </c>
      <c r="U2375" s="5">
        <f t="shared" si="560"/>
        <v>0</v>
      </c>
      <c r="V2375" s="24">
        <v>0</v>
      </c>
      <c r="W2375" s="12">
        <f t="shared" si="564"/>
        <v>0</v>
      </c>
      <c r="X2375" s="12">
        <f t="shared" si="565"/>
        <v>0</v>
      </c>
      <c r="Y2375" s="12">
        <f t="shared" si="563"/>
        <v>0</v>
      </c>
      <c r="Z2375" s="52"/>
      <c r="AA2375" s="25">
        <f t="shared" si="568"/>
        <v>0</v>
      </c>
      <c r="AB2375" s="25"/>
      <c r="AC2375" s="25"/>
      <c r="AD2375" s="25"/>
      <c r="AE2375" s="24"/>
      <c r="AF2375" s="24"/>
      <c r="AG2375" s="50"/>
      <c r="AH2375" s="22" t="s">
        <v>142</v>
      </c>
      <c r="AI2375" s="26"/>
      <c r="AJ2375" s="22" t="s">
        <v>2999</v>
      </c>
    </row>
    <row r="2376" spans="1:36" x14ac:dyDescent="0.2">
      <c r="A2376" s="5">
        <v>2392</v>
      </c>
      <c r="B2376" s="46">
        <v>33101025866</v>
      </c>
      <c r="C2376" s="47"/>
      <c r="D2376" s="52" t="s">
        <v>4272</v>
      </c>
      <c r="E2376" s="46" t="s">
        <v>4273</v>
      </c>
      <c r="F2376" s="46"/>
      <c r="G2376" s="49"/>
      <c r="H2376" s="49"/>
      <c r="I2376" s="50">
        <v>9833239</v>
      </c>
      <c r="J2376" s="50">
        <v>88077</v>
      </c>
      <c r="K2376" s="51"/>
      <c r="L2376" s="50"/>
      <c r="M2376" s="22">
        <v>129</v>
      </c>
      <c r="N2376" s="22"/>
      <c r="O2376" s="23">
        <v>1</v>
      </c>
      <c r="P2376" s="23">
        <v>1</v>
      </c>
      <c r="Q2376" s="19">
        <f t="shared" si="566"/>
        <v>-129</v>
      </c>
      <c r="R2376" s="19">
        <f t="shared" si="567"/>
        <v>-129</v>
      </c>
      <c r="S2376" s="5">
        <f t="shared" si="561"/>
        <v>0</v>
      </c>
      <c r="T2376" s="5">
        <f t="shared" si="562"/>
        <v>0</v>
      </c>
      <c r="U2376" s="5">
        <f t="shared" si="560"/>
        <v>0</v>
      </c>
      <c r="V2376" s="24">
        <v>0</v>
      </c>
      <c r="W2376" s="12">
        <f t="shared" si="564"/>
        <v>-16401.060000000001</v>
      </c>
      <c r="X2376" s="12">
        <f t="shared" si="565"/>
        <v>-21348.210000000003</v>
      </c>
      <c r="Y2376" s="12">
        <f t="shared" si="563"/>
        <v>-37749.270000000004</v>
      </c>
      <c r="Z2376" s="52"/>
      <c r="AA2376" s="25">
        <f t="shared" si="568"/>
        <v>0</v>
      </c>
      <c r="AB2376" s="25"/>
      <c r="AC2376" s="25"/>
      <c r="AD2376" s="25"/>
      <c r="AE2376" s="24"/>
      <c r="AF2376" s="24"/>
      <c r="AG2376" s="50"/>
      <c r="AH2376" s="22" t="s">
        <v>142</v>
      </c>
      <c r="AI2376" s="26"/>
      <c r="AJ2376" s="22" t="s">
        <v>2999</v>
      </c>
    </row>
    <row r="2377" spans="1:36" x14ac:dyDescent="0.2">
      <c r="A2377" s="5">
        <v>2393</v>
      </c>
      <c r="B2377" s="46">
        <v>330120030817</v>
      </c>
      <c r="C2377" s="47">
        <v>630313400495</v>
      </c>
      <c r="D2377" s="52" t="s">
        <v>4274</v>
      </c>
      <c r="E2377" s="46" t="s">
        <v>4275</v>
      </c>
      <c r="F2377" s="46" t="s">
        <v>4016</v>
      </c>
      <c r="G2377" s="49">
        <v>96</v>
      </c>
      <c r="H2377" s="49"/>
      <c r="I2377" s="50">
        <v>8534977</v>
      </c>
      <c r="J2377" s="50" t="s">
        <v>4276</v>
      </c>
      <c r="K2377" s="51"/>
      <c r="L2377" s="50"/>
      <c r="M2377" s="22">
        <v>219</v>
      </c>
      <c r="N2377" s="22"/>
      <c r="O2377" s="23">
        <v>1</v>
      </c>
      <c r="P2377" s="23">
        <v>1</v>
      </c>
      <c r="Q2377" s="19">
        <f t="shared" si="566"/>
        <v>-219</v>
      </c>
      <c r="R2377" s="19">
        <f t="shared" si="567"/>
        <v>-219</v>
      </c>
      <c r="S2377" s="5">
        <f t="shared" si="561"/>
        <v>0</v>
      </c>
      <c r="T2377" s="5">
        <f t="shared" si="562"/>
        <v>0</v>
      </c>
      <c r="U2377" s="5">
        <f t="shared" ref="U2377:U2441" si="569">(vod+kan)*T2377</f>
        <v>0</v>
      </c>
      <c r="V2377" s="24">
        <v>0</v>
      </c>
      <c r="W2377" s="12">
        <f t="shared" si="564"/>
        <v>-27843.66</v>
      </c>
      <c r="X2377" s="12">
        <f t="shared" si="565"/>
        <v>-36242.310000000005</v>
      </c>
      <c r="Y2377" s="12">
        <f t="shared" si="563"/>
        <v>-64085.97</v>
      </c>
      <c r="Z2377" s="52"/>
      <c r="AA2377" s="25">
        <f t="shared" si="568"/>
        <v>0</v>
      </c>
      <c r="AB2377" s="25"/>
      <c r="AC2377" s="25"/>
      <c r="AD2377" s="25"/>
      <c r="AE2377" s="24">
        <v>1</v>
      </c>
      <c r="AF2377" s="24"/>
      <c r="AG2377" s="50"/>
      <c r="AH2377" s="22" t="s">
        <v>142</v>
      </c>
      <c r="AI2377" s="26"/>
      <c r="AJ2377" s="22" t="s">
        <v>2999</v>
      </c>
    </row>
    <row r="2378" spans="1:36" x14ac:dyDescent="0.2">
      <c r="A2378" s="5">
        <v>2394</v>
      </c>
      <c r="B2378" s="46">
        <v>331010603020</v>
      </c>
      <c r="C2378" s="47">
        <v>510316401594</v>
      </c>
      <c r="D2378" s="64" t="s">
        <v>4277</v>
      </c>
      <c r="E2378" s="46" t="s">
        <v>4278</v>
      </c>
      <c r="F2378" s="46"/>
      <c r="G2378" s="49"/>
      <c r="H2378" s="49"/>
      <c r="I2378" s="19">
        <v>0</v>
      </c>
      <c r="J2378" s="50"/>
      <c r="K2378" s="51"/>
      <c r="L2378" s="50"/>
      <c r="M2378" s="22">
        <v>0</v>
      </c>
      <c r="N2378" s="22"/>
      <c r="O2378" s="23">
        <v>1</v>
      </c>
      <c r="P2378" s="23">
        <v>1</v>
      </c>
      <c r="Q2378" s="19">
        <f t="shared" si="566"/>
        <v>0</v>
      </c>
      <c r="R2378" s="19">
        <f t="shared" si="567"/>
        <v>0</v>
      </c>
      <c r="S2378" s="5">
        <f t="shared" ref="S2378:S2442" si="570">IF(OR(AND(AH2378="кафе",Q2378&lt;25),AND(AH2378="рестораны",Q2378&lt;110),AND(AH2378="гостиницы",Q2378&lt;70),AND(AH2378="азс и автомойки",Q2378&lt;160),AND(AH2378="сауны",Q2378&lt;80),AND(AH2378="бани",Q2378&lt;50)),1,0)</f>
        <v>0</v>
      </c>
      <c r="T2378" s="5">
        <f t="shared" ref="T2378:T2442" si="571">S2378*IF(AH2378="кафе",25-Q2378,IF(AH2378="рестораны",110-Q2378,IF(AH2378="гостиницы",70-Q2378,IF(AH2378="азс и автомойки",160-Q2378,IF(AH2378="сауны",80-Q2378,IF(AH2378="бани",50-Q2378,0))))))</f>
        <v>0</v>
      </c>
      <c r="U2378" s="5">
        <f t="shared" si="569"/>
        <v>0</v>
      </c>
      <c r="V2378" s="24">
        <v>0</v>
      </c>
      <c r="W2378" s="12">
        <f t="shared" si="564"/>
        <v>0</v>
      </c>
      <c r="X2378" s="12">
        <f t="shared" si="565"/>
        <v>0</v>
      </c>
      <c r="Y2378" s="12">
        <f t="shared" si="563"/>
        <v>0</v>
      </c>
      <c r="Z2378" s="52"/>
      <c r="AA2378" s="25">
        <f t="shared" si="568"/>
        <v>0</v>
      </c>
      <c r="AB2378" s="25"/>
      <c r="AC2378" s="25"/>
      <c r="AD2378" s="25"/>
      <c r="AE2378" s="24"/>
      <c r="AF2378" s="24"/>
      <c r="AG2378" s="50"/>
      <c r="AH2378" s="22" t="s">
        <v>142</v>
      </c>
      <c r="AI2378" s="26"/>
      <c r="AJ2378" s="22" t="s">
        <v>2999</v>
      </c>
    </row>
    <row r="2379" spans="1:36" x14ac:dyDescent="0.2">
      <c r="A2379" s="5">
        <v>2395</v>
      </c>
      <c r="B2379" s="46">
        <v>331010054225</v>
      </c>
      <c r="C2379" s="47">
        <v>620110403177</v>
      </c>
      <c r="D2379" s="52" t="s">
        <v>4279</v>
      </c>
      <c r="E2379" s="46" t="s">
        <v>4280</v>
      </c>
      <c r="F2379" s="46" t="s">
        <v>4281</v>
      </c>
      <c r="G2379" s="49">
        <v>2</v>
      </c>
      <c r="H2379" s="49"/>
      <c r="I2379" s="19">
        <v>0</v>
      </c>
      <c r="J2379" s="50"/>
      <c r="K2379" s="51"/>
      <c r="L2379" s="50"/>
      <c r="M2379" s="22">
        <v>1</v>
      </c>
      <c r="N2379" s="22"/>
      <c r="O2379" s="23">
        <v>1</v>
      </c>
      <c r="P2379" s="23">
        <v>0</v>
      </c>
      <c r="Q2379" s="19">
        <f t="shared" si="566"/>
        <v>-1</v>
      </c>
      <c r="R2379" s="19">
        <f t="shared" si="567"/>
        <v>0</v>
      </c>
      <c r="S2379" s="5">
        <f t="shared" si="570"/>
        <v>0</v>
      </c>
      <c r="T2379" s="5">
        <f t="shared" si="571"/>
        <v>0</v>
      </c>
      <c r="U2379" s="5">
        <f t="shared" si="569"/>
        <v>0</v>
      </c>
      <c r="V2379" s="24">
        <v>0</v>
      </c>
      <c r="W2379" s="12">
        <f t="shared" si="564"/>
        <v>-127.14</v>
      </c>
      <c r="X2379" s="12">
        <f t="shared" si="565"/>
        <v>0</v>
      </c>
      <c r="Y2379" s="12">
        <f t="shared" si="563"/>
        <v>-127.14</v>
      </c>
      <c r="Z2379" s="52"/>
      <c r="AA2379" s="25">
        <f t="shared" si="568"/>
        <v>-1</v>
      </c>
      <c r="AB2379" s="25"/>
      <c r="AC2379" s="25"/>
      <c r="AD2379" s="25"/>
      <c r="AE2379" s="24">
        <v>1</v>
      </c>
      <c r="AF2379" s="24"/>
      <c r="AG2379" s="50"/>
      <c r="AH2379" s="22" t="s">
        <v>142</v>
      </c>
      <c r="AI2379" s="26"/>
      <c r="AJ2379" s="22" t="s">
        <v>2999</v>
      </c>
    </row>
    <row r="2380" spans="1:36" x14ac:dyDescent="0.2">
      <c r="A2380" s="5">
        <v>2396</v>
      </c>
      <c r="B2380" s="46">
        <v>330120493183</v>
      </c>
      <c r="C2380" s="47">
        <v>741103401586</v>
      </c>
      <c r="D2380" s="52" t="s">
        <v>4282</v>
      </c>
      <c r="E2380" s="46" t="s">
        <v>4283</v>
      </c>
      <c r="F2380" s="46" t="s">
        <v>309</v>
      </c>
      <c r="G2380" s="49">
        <v>59</v>
      </c>
      <c r="H2380" s="49">
        <v>7</v>
      </c>
      <c r="I2380" s="50">
        <v>78901</v>
      </c>
      <c r="J2380" s="50" t="s">
        <v>4284</v>
      </c>
      <c r="K2380" s="51"/>
      <c r="L2380" s="50"/>
      <c r="M2380" s="22">
        <v>563</v>
      </c>
      <c r="N2380" s="22"/>
      <c r="O2380" s="23">
        <v>1</v>
      </c>
      <c r="P2380" s="23">
        <v>1</v>
      </c>
      <c r="Q2380" s="19">
        <f t="shared" si="566"/>
        <v>-563</v>
      </c>
      <c r="R2380" s="19">
        <f t="shared" si="567"/>
        <v>-563</v>
      </c>
      <c r="S2380" s="5">
        <f t="shared" si="570"/>
        <v>0</v>
      </c>
      <c r="T2380" s="5">
        <f t="shared" si="571"/>
        <v>0</v>
      </c>
      <c r="U2380" s="5">
        <f t="shared" si="569"/>
        <v>0</v>
      </c>
      <c r="V2380" s="24">
        <v>0</v>
      </c>
      <c r="W2380" s="12">
        <f t="shared" si="564"/>
        <v>-71579.820000000007</v>
      </c>
      <c r="X2380" s="12">
        <f t="shared" si="565"/>
        <v>-93170.87000000001</v>
      </c>
      <c r="Y2380" s="12">
        <f t="shared" ref="Y2380:Y2444" si="572">W2380+X2380+AC2380</f>
        <v>-164750.69</v>
      </c>
      <c r="Z2380" s="52"/>
      <c r="AA2380" s="25">
        <f t="shared" si="568"/>
        <v>0</v>
      </c>
      <c r="AB2380" s="25"/>
      <c r="AC2380" s="25"/>
      <c r="AD2380" s="25"/>
      <c r="AE2380" s="24">
        <v>1</v>
      </c>
      <c r="AF2380" s="24"/>
      <c r="AG2380" s="50"/>
      <c r="AH2380" s="22" t="s">
        <v>142</v>
      </c>
      <c r="AI2380" s="26"/>
      <c r="AJ2380" s="22" t="s">
        <v>34</v>
      </c>
    </row>
    <row r="2381" spans="1:36" x14ac:dyDescent="0.2">
      <c r="A2381" s="5">
        <v>2397</v>
      </c>
      <c r="B2381" s="46">
        <v>331017808825</v>
      </c>
      <c r="C2381" s="47">
        <v>651110402593</v>
      </c>
      <c r="D2381" s="60" t="s">
        <v>4285</v>
      </c>
      <c r="E2381" s="46" t="s">
        <v>4286</v>
      </c>
      <c r="F2381" s="46" t="s">
        <v>309</v>
      </c>
      <c r="G2381" s="49">
        <v>55</v>
      </c>
      <c r="H2381" s="49"/>
      <c r="I2381" s="19">
        <v>2468418</v>
      </c>
      <c r="J2381" s="50">
        <v>19877</v>
      </c>
      <c r="K2381" s="51"/>
      <c r="L2381" s="50"/>
      <c r="M2381" s="22">
        <v>155</v>
      </c>
      <c r="N2381" s="22"/>
      <c r="O2381" s="23">
        <v>1</v>
      </c>
      <c r="P2381" s="23">
        <v>1</v>
      </c>
      <c r="Q2381" s="19">
        <f t="shared" si="566"/>
        <v>-155</v>
      </c>
      <c r="R2381" s="19">
        <f t="shared" si="567"/>
        <v>-155</v>
      </c>
      <c r="S2381" s="5">
        <f t="shared" si="570"/>
        <v>0</v>
      </c>
      <c r="T2381" s="5">
        <f t="shared" si="571"/>
        <v>0</v>
      </c>
      <c r="U2381" s="5">
        <f t="shared" si="569"/>
        <v>0</v>
      </c>
      <c r="V2381" s="24">
        <v>0</v>
      </c>
      <c r="W2381" s="12">
        <f t="shared" si="564"/>
        <v>-19706.7</v>
      </c>
      <c r="X2381" s="12">
        <f t="shared" si="565"/>
        <v>-25650.95</v>
      </c>
      <c r="Y2381" s="12">
        <f t="shared" si="572"/>
        <v>-45357.65</v>
      </c>
      <c r="Z2381" s="52"/>
      <c r="AA2381" s="25">
        <f t="shared" si="568"/>
        <v>0</v>
      </c>
      <c r="AB2381" s="25"/>
      <c r="AC2381" s="25"/>
      <c r="AD2381" s="25"/>
      <c r="AE2381" s="24">
        <v>1</v>
      </c>
      <c r="AF2381" s="24"/>
      <c r="AG2381" s="50"/>
      <c r="AH2381" s="22" t="s">
        <v>142</v>
      </c>
      <c r="AI2381" s="26"/>
      <c r="AJ2381" s="22" t="s">
        <v>34</v>
      </c>
    </row>
    <row r="2382" spans="1:36" x14ac:dyDescent="0.2">
      <c r="A2382" s="5">
        <v>2398</v>
      </c>
      <c r="B2382" s="46">
        <v>331012057682</v>
      </c>
      <c r="C2382" s="47">
        <v>700707401301</v>
      </c>
      <c r="D2382" s="52" t="s">
        <v>4287</v>
      </c>
      <c r="E2382" s="46" t="s">
        <v>4288</v>
      </c>
      <c r="F2382" s="46" t="s">
        <v>309</v>
      </c>
      <c r="G2382" s="49"/>
      <c r="H2382" s="49"/>
      <c r="I2382" s="19">
        <v>0</v>
      </c>
      <c r="J2382" s="50"/>
      <c r="K2382" s="51"/>
      <c r="L2382" s="50"/>
      <c r="M2382" s="22">
        <v>237</v>
      </c>
      <c r="N2382" s="22"/>
      <c r="O2382" s="23">
        <v>1</v>
      </c>
      <c r="P2382" s="23">
        <v>0</v>
      </c>
      <c r="Q2382" s="19">
        <f t="shared" si="566"/>
        <v>-237</v>
      </c>
      <c r="R2382" s="19">
        <f t="shared" si="567"/>
        <v>0</v>
      </c>
      <c r="S2382" s="5">
        <f t="shared" si="570"/>
        <v>0</v>
      </c>
      <c r="T2382" s="5">
        <f t="shared" si="571"/>
        <v>0</v>
      </c>
      <c r="U2382" s="5">
        <f t="shared" si="569"/>
        <v>0</v>
      </c>
      <c r="V2382" s="24">
        <v>0</v>
      </c>
      <c r="W2382" s="12">
        <f t="shared" si="564"/>
        <v>-30132.18</v>
      </c>
      <c r="X2382" s="12">
        <f t="shared" si="565"/>
        <v>0</v>
      </c>
      <c r="Y2382" s="12">
        <f t="shared" si="572"/>
        <v>-30132.18</v>
      </c>
      <c r="Z2382" s="52"/>
      <c r="AA2382" s="25">
        <f t="shared" si="568"/>
        <v>-237</v>
      </c>
      <c r="AB2382" s="25"/>
      <c r="AC2382" s="25"/>
      <c r="AD2382" s="25"/>
      <c r="AE2382" s="24"/>
      <c r="AF2382" s="24"/>
      <c r="AG2382" s="50"/>
      <c r="AH2382" s="22" t="s">
        <v>142</v>
      </c>
      <c r="AI2382" s="26"/>
      <c r="AJ2382" s="22" t="s">
        <v>34</v>
      </c>
    </row>
    <row r="2383" spans="1:36" x14ac:dyDescent="0.2">
      <c r="A2383" s="5">
        <v>2399</v>
      </c>
      <c r="B2383" s="46">
        <v>331010460125</v>
      </c>
      <c r="C2383" s="47">
        <v>680109400425</v>
      </c>
      <c r="D2383" s="50" t="s">
        <v>4289</v>
      </c>
      <c r="E2383" s="46" t="s">
        <v>4290</v>
      </c>
      <c r="F2383" s="46" t="s">
        <v>2659</v>
      </c>
      <c r="G2383" s="49">
        <v>47</v>
      </c>
      <c r="H2383" s="49"/>
      <c r="I2383" s="19">
        <v>0</v>
      </c>
      <c r="J2383" s="50"/>
      <c r="K2383" s="51"/>
      <c r="L2383" s="50"/>
      <c r="M2383" s="22">
        <v>1</v>
      </c>
      <c r="N2383" s="22"/>
      <c r="O2383" s="23">
        <v>1</v>
      </c>
      <c r="P2383" s="23">
        <v>0</v>
      </c>
      <c r="Q2383" s="19">
        <f t="shared" si="566"/>
        <v>-1</v>
      </c>
      <c r="R2383" s="19">
        <f t="shared" si="567"/>
        <v>0</v>
      </c>
      <c r="S2383" s="5">
        <f t="shared" si="570"/>
        <v>0</v>
      </c>
      <c r="T2383" s="5">
        <f t="shared" si="571"/>
        <v>0</v>
      </c>
      <c r="U2383" s="5">
        <f t="shared" si="569"/>
        <v>0</v>
      </c>
      <c r="V2383" s="24">
        <v>0</v>
      </c>
      <c r="W2383" s="12">
        <f t="shared" si="564"/>
        <v>-127.14</v>
      </c>
      <c r="X2383" s="12">
        <f t="shared" si="565"/>
        <v>0</v>
      </c>
      <c r="Y2383" s="12">
        <f t="shared" si="572"/>
        <v>-127.14</v>
      </c>
      <c r="Z2383" s="52"/>
      <c r="AA2383" s="25">
        <f t="shared" si="568"/>
        <v>-1</v>
      </c>
      <c r="AB2383" s="25"/>
      <c r="AC2383" s="25"/>
      <c r="AD2383" s="25"/>
      <c r="AE2383" s="24"/>
      <c r="AF2383" s="24"/>
      <c r="AG2383" s="50"/>
      <c r="AH2383" s="22" t="s">
        <v>142</v>
      </c>
      <c r="AI2383" s="26"/>
      <c r="AJ2383" s="22" t="s">
        <v>2999</v>
      </c>
    </row>
    <row r="2384" spans="1:36" x14ac:dyDescent="0.2">
      <c r="A2384" s="5">
        <v>2400</v>
      </c>
      <c r="B2384" s="46">
        <v>331012294976</v>
      </c>
      <c r="C2384" s="47">
        <v>641128301921</v>
      </c>
      <c r="D2384" s="50" t="s">
        <v>4291</v>
      </c>
      <c r="E2384" s="46" t="s">
        <v>4286</v>
      </c>
      <c r="F2384" s="46" t="s">
        <v>309</v>
      </c>
      <c r="G2384" s="49">
        <v>55</v>
      </c>
      <c r="H2384" s="49"/>
      <c r="I2384" s="50">
        <v>17279571</v>
      </c>
      <c r="J2384" s="50">
        <v>596</v>
      </c>
      <c r="K2384" s="51"/>
      <c r="L2384" s="50"/>
      <c r="M2384" s="22">
        <v>190</v>
      </c>
      <c r="N2384" s="22"/>
      <c r="O2384" s="23">
        <v>1</v>
      </c>
      <c r="P2384" s="23">
        <v>1</v>
      </c>
      <c r="Q2384" s="19">
        <f t="shared" si="566"/>
        <v>-190</v>
      </c>
      <c r="R2384" s="19">
        <f t="shared" si="567"/>
        <v>-190</v>
      </c>
      <c r="S2384" s="5">
        <f t="shared" si="570"/>
        <v>0</v>
      </c>
      <c r="T2384" s="5">
        <f t="shared" si="571"/>
        <v>0</v>
      </c>
      <c r="U2384" s="5">
        <f t="shared" si="569"/>
        <v>0</v>
      </c>
      <c r="V2384" s="24">
        <v>0</v>
      </c>
      <c r="W2384" s="12">
        <f t="shared" si="564"/>
        <v>-24156.6</v>
      </c>
      <c r="X2384" s="12">
        <f t="shared" si="565"/>
        <v>-31443.100000000002</v>
      </c>
      <c r="Y2384" s="12">
        <f t="shared" si="572"/>
        <v>-55599.7</v>
      </c>
      <c r="Z2384" s="52"/>
      <c r="AA2384" s="25">
        <f t="shared" si="568"/>
        <v>0</v>
      </c>
      <c r="AB2384" s="25"/>
      <c r="AC2384" s="25"/>
      <c r="AD2384" s="25"/>
      <c r="AE2384" s="24">
        <v>1</v>
      </c>
      <c r="AF2384" s="24"/>
      <c r="AG2384" s="50"/>
      <c r="AH2384" s="22" t="s">
        <v>142</v>
      </c>
      <c r="AI2384" s="26"/>
      <c r="AJ2384" s="22" t="s">
        <v>34</v>
      </c>
    </row>
    <row r="2385" spans="1:36" x14ac:dyDescent="0.2">
      <c r="A2385" s="5">
        <v>2401</v>
      </c>
      <c r="B2385" s="46">
        <v>331012294976</v>
      </c>
      <c r="C2385" s="47">
        <v>641128301921</v>
      </c>
      <c r="D2385" s="50" t="s">
        <v>4291</v>
      </c>
      <c r="E2385" s="46" t="s">
        <v>4286</v>
      </c>
      <c r="F2385" s="46" t="s">
        <v>309</v>
      </c>
      <c r="G2385" s="49">
        <v>55</v>
      </c>
      <c r="H2385" s="49"/>
      <c r="I2385" s="50" t="s">
        <v>4292</v>
      </c>
      <c r="J2385" s="50" t="s">
        <v>4293</v>
      </c>
      <c r="K2385" s="51"/>
      <c r="L2385" s="50"/>
      <c r="M2385" s="22">
        <v>156</v>
      </c>
      <c r="N2385" s="22"/>
      <c r="O2385" s="23">
        <v>1</v>
      </c>
      <c r="P2385" s="23">
        <v>1</v>
      </c>
      <c r="Q2385" s="19">
        <f t="shared" si="566"/>
        <v>-156</v>
      </c>
      <c r="R2385" s="19">
        <f t="shared" si="567"/>
        <v>-156</v>
      </c>
      <c r="S2385" s="5">
        <f t="shared" si="570"/>
        <v>0</v>
      </c>
      <c r="T2385" s="5">
        <f t="shared" si="571"/>
        <v>0</v>
      </c>
      <c r="U2385" s="5">
        <f t="shared" si="569"/>
        <v>0</v>
      </c>
      <c r="V2385" s="24">
        <v>0</v>
      </c>
      <c r="W2385" s="12">
        <f t="shared" si="564"/>
        <v>-19833.84</v>
      </c>
      <c r="X2385" s="12">
        <f t="shared" si="565"/>
        <v>-25816.440000000002</v>
      </c>
      <c r="Y2385" s="12">
        <f t="shared" si="572"/>
        <v>-45650.28</v>
      </c>
      <c r="Z2385" s="52"/>
      <c r="AA2385" s="25">
        <f t="shared" si="568"/>
        <v>0</v>
      </c>
      <c r="AB2385" s="25"/>
      <c r="AC2385" s="25"/>
      <c r="AD2385" s="25"/>
      <c r="AE2385" s="24">
        <v>1</v>
      </c>
      <c r="AF2385" s="24"/>
      <c r="AG2385" s="50"/>
      <c r="AH2385" s="22" t="s">
        <v>142</v>
      </c>
      <c r="AI2385" s="26"/>
      <c r="AJ2385" s="22" t="s">
        <v>34</v>
      </c>
    </row>
    <row r="2386" spans="1:36" x14ac:dyDescent="0.2">
      <c r="A2386" s="5">
        <v>2402</v>
      </c>
      <c r="B2386" s="46"/>
      <c r="C2386" s="47">
        <v>820915401218</v>
      </c>
      <c r="D2386" s="52" t="s">
        <v>4248</v>
      </c>
      <c r="E2386" s="46" t="s">
        <v>4294</v>
      </c>
      <c r="F2386" s="46" t="s">
        <v>4016</v>
      </c>
      <c r="G2386" s="49" t="s">
        <v>49</v>
      </c>
      <c r="H2386" s="49"/>
      <c r="I2386" s="19">
        <v>16324567</v>
      </c>
      <c r="J2386" s="50">
        <v>805432</v>
      </c>
      <c r="K2386" s="51"/>
      <c r="L2386" s="50"/>
      <c r="M2386" s="22">
        <v>287</v>
      </c>
      <c r="N2386" s="22"/>
      <c r="O2386" s="23">
        <v>1</v>
      </c>
      <c r="P2386" s="23">
        <v>0</v>
      </c>
      <c r="Q2386" s="19">
        <f t="shared" si="566"/>
        <v>-287</v>
      </c>
      <c r="R2386" s="19">
        <f t="shared" si="567"/>
        <v>0</v>
      </c>
      <c r="S2386" s="5">
        <f t="shared" si="570"/>
        <v>0</v>
      </c>
      <c r="T2386" s="5">
        <f t="shared" si="571"/>
        <v>0</v>
      </c>
      <c r="U2386" s="5">
        <f t="shared" si="569"/>
        <v>0</v>
      </c>
      <c r="V2386" s="24">
        <v>0</v>
      </c>
      <c r="W2386" s="12">
        <f t="shared" si="564"/>
        <v>-36489.18</v>
      </c>
      <c r="X2386" s="12">
        <f t="shared" si="565"/>
        <v>0</v>
      </c>
      <c r="Y2386" s="12">
        <f t="shared" si="572"/>
        <v>-36489.18</v>
      </c>
      <c r="Z2386" s="52"/>
      <c r="AA2386" s="25">
        <f t="shared" si="568"/>
        <v>-287</v>
      </c>
      <c r="AB2386" s="25"/>
      <c r="AC2386" s="25"/>
      <c r="AD2386" s="25"/>
      <c r="AE2386" s="24">
        <v>1</v>
      </c>
      <c r="AF2386" s="24"/>
      <c r="AG2386" s="50"/>
      <c r="AH2386" s="22" t="s">
        <v>142</v>
      </c>
      <c r="AI2386" s="26"/>
      <c r="AJ2386" s="22" t="s">
        <v>2999</v>
      </c>
    </row>
    <row r="2387" spans="1:36" x14ac:dyDescent="0.2">
      <c r="A2387" s="5">
        <v>2403</v>
      </c>
      <c r="B2387" s="46">
        <v>330120308267</v>
      </c>
      <c r="C2387" s="47">
        <v>851229300966</v>
      </c>
      <c r="D2387" s="52" t="s">
        <v>4295</v>
      </c>
      <c r="E2387" s="46" t="s">
        <v>4296</v>
      </c>
      <c r="F2387" s="46"/>
      <c r="G2387" s="49"/>
      <c r="H2387" s="49"/>
      <c r="I2387" s="19">
        <v>0</v>
      </c>
      <c r="J2387" s="50"/>
      <c r="K2387" s="51"/>
      <c r="L2387" s="50"/>
      <c r="M2387" s="22">
        <v>0</v>
      </c>
      <c r="N2387" s="22"/>
      <c r="O2387" s="23">
        <v>1</v>
      </c>
      <c r="P2387" s="23">
        <v>1</v>
      </c>
      <c r="Q2387" s="19">
        <f t="shared" si="566"/>
        <v>0</v>
      </c>
      <c r="R2387" s="19">
        <f t="shared" si="567"/>
        <v>0</v>
      </c>
      <c r="S2387" s="5">
        <f t="shared" si="570"/>
        <v>0</v>
      </c>
      <c r="T2387" s="5">
        <f t="shared" si="571"/>
        <v>0</v>
      </c>
      <c r="U2387" s="5">
        <f t="shared" si="569"/>
        <v>0</v>
      </c>
      <c r="V2387" s="24">
        <v>0</v>
      </c>
      <c r="W2387" s="12">
        <f t="shared" si="564"/>
        <v>0</v>
      </c>
      <c r="X2387" s="12">
        <f t="shared" si="565"/>
        <v>0</v>
      </c>
      <c r="Y2387" s="12">
        <f t="shared" si="572"/>
        <v>0</v>
      </c>
      <c r="Z2387" s="52"/>
      <c r="AA2387" s="25">
        <f t="shared" si="568"/>
        <v>0</v>
      </c>
      <c r="AB2387" s="25"/>
      <c r="AC2387" s="25"/>
      <c r="AD2387" s="25"/>
      <c r="AE2387" s="24"/>
      <c r="AF2387" s="24"/>
      <c r="AG2387" s="50"/>
      <c r="AH2387" s="22" t="s">
        <v>142</v>
      </c>
      <c r="AI2387" s="26"/>
      <c r="AJ2387" s="22" t="s">
        <v>2999</v>
      </c>
    </row>
    <row r="2388" spans="1:36" x14ac:dyDescent="0.2">
      <c r="A2388" s="5">
        <v>2404</v>
      </c>
      <c r="B2388" s="46">
        <v>331010788884</v>
      </c>
      <c r="C2388" s="47"/>
      <c r="D2388" s="52" t="s">
        <v>4297</v>
      </c>
      <c r="E2388" s="46" t="s">
        <v>4298</v>
      </c>
      <c r="F2388" s="46"/>
      <c r="G2388" s="49"/>
      <c r="H2388" s="49"/>
      <c r="I2388" s="50">
        <v>87164</v>
      </c>
      <c r="J2388" s="50">
        <v>1698697</v>
      </c>
      <c r="K2388" s="51"/>
      <c r="L2388" s="50"/>
      <c r="M2388" s="22">
        <v>89</v>
      </c>
      <c r="N2388" s="22"/>
      <c r="O2388" s="23">
        <v>1</v>
      </c>
      <c r="P2388" s="23">
        <v>1</v>
      </c>
      <c r="Q2388" s="19">
        <f t="shared" si="566"/>
        <v>-89</v>
      </c>
      <c r="R2388" s="19">
        <f t="shared" si="567"/>
        <v>-89</v>
      </c>
      <c r="S2388" s="5">
        <f t="shared" si="570"/>
        <v>0</v>
      </c>
      <c r="T2388" s="5">
        <f t="shared" si="571"/>
        <v>0</v>
      </c>
      <c r="U2388" s="5">
        <f t="shared" si="569"/>
        <v>0</v>
      </c>
      <c r="V2388" s="24">
        <v>0</v>
      </c>
      <c r="W2388" s="12">
        <f t="shared" si="564"/>
        <v>-11315.460000000001</v>
      </c>
      <c r="X2388" s="12">
        <f t="shared" si="565"/>
        <v>-14728.61</v>
      </c>
      <c r="Y2388" s="12">
        <f t="shared" si="572"/>
        <v>-26044.07</v>
      </c>
      <c r="Z2388" s="52"/>
      <c r="AA2388" s="25">
        <f t="shared" si="568"/>
        <v>0</v>
      </c>
      <c r="AB2388" s="25"/>
      <c r="AC2388" s="25"/>
      <c r="AD2388" s="25"/>
      <c r="AE2388" s="24"/>
      <c r="AF2388" s="24"/>
      <c r="AG2388" s="50"/>
      <c r="AH2388" s="22" t="s">
        <v>142</v>
      </c>
      <c r="AI2388" s="26"/>
      <c r="AJ2388" s="22" t="s">
        <v>2999</v>
      </c>
    </row>
    <row r="2389" spans="1:36" x14ac:dyDescent="0.2">
      <c r="A2389" s="5">
        <v>2405</v>
      </c>
      <c r="B2389" s="46">
        <v>331010713321</v>
      </c>
      <c r="C2389" s="47">
        <v>641201400817</v>
      </c>
      <c r="D2389" s="52" t="s">
        <v>1108</v>
      </c>
      <c r="E2389" s="46" t="s">
        <v>3994</v>
      </c>
      <c r="F2389" s="46" t="s">
        <v>3994</v>
      </c>
      <c r="G2389" s="49">
        <v>90</v>
      </c>
      <c r="H2389" s="49"/>
      <c r="I2389" s="50">
        <v>2516320</v>
      </c>
      <c r="J2389" s="50">
        <v>47351</v>
      </c>
      <c r="K2389" s="51"/>
      <c r="L2389" s="50"/>
      <c r="M2389" s="22">
        <v>725</v>
      </c>
      <c r="N2389" s="22"/>
      <c r="O2389" s="23">
        <v>1</v>
      </c>
      <c r="P2389" s="23">
        <v>0</v>
      </c>
      <c r="Q2389" s="19">
        <f t="shared" si="566"/>
        <v>-725</v>
      </c>
      <c r="R2389" s="19">
        <f t="shared" si="567"/>
        <v>0</v>
      </c>
      <c r="S2389" s="5">
        <f t="shared" si="570"/>
        <v>0</v>
      </c>
      <c r="T2389" s="5">
        <f t="shared" si="571"/>
        <v>0</v>
      </c>
      <c r="U2389" s="5">
        <f t="shared" si="569"/>
        <v>0</v>
      </c>
      <c r="V2389" s="24">
        <v>0</v>
      </c>
      <c r="W2389" s="12">
        <f t="shared" si="564"/>
        <v>-92176.5</v>
      </c>
      <c r="X2389" s="12">
        <f t="shared" si="565"/>
        <v>0</v>
      </c>
      <c r="Y2389" s="12">
        <f t="shared" si="572"/>
        <v>-92176.5</v>
      </c>
      <c r="Z2389" s="52"/>
      <c r="AA2389" s="25">
        <f t="shared" si="568"/>
        <v>-725</v>
      </c>
      <c r="AB2389" s="25"/>
      <c r="AC2389" s="25"/>
      <c r="AD2389" s="25"/>
      <c r="AE2389" s="24">
        <v>1</v>
      </c>
      <c r="AF2389" s="24"/>
      <c r="AG2389" s="50"/>
      <c r="AH2389" s="22" t="s">
        <v>142</v>
      </c>
      <c r="AI2389" s="26"/>
      <c r="AJ2389" s="22" t="s">
        <v>2999</v>
      </c>
    </row>
    <row r="2390" spans="1:36" x14ac:dyDescent="0.2">
      <c r="A2390" s="5">
        <v>2406</v>
      </c>
      <c r="B2390" s="46">
        <v>331012493728</v>
      </c>
      <c r="C2390" s="47">
        <v>610715301667</v>
      </c>
      <c r="D2390" s="52" t="s">
        <v>4299</v>
      </c>
      <c r="E2390" s="46" t="s">
        <v>4300</v>
      </c>
      <c r="F2390" s="46"/>
      <c r="G2390" s="49"/>
      <c r="H2390" s="49"/>
      <c r="I2390" s="19">
        <v>0</v>
      </c>
      <c r="J2390" s="50"/>
      <c r="K2390" s="51"/>
      <c r="L2390" s="50"/>
      <c r="M2390" s="22">
        <v>0</v>
      </c>
      <c r="N2390" s="22"/>
      <c r="O2390" s="23">
        <v>1</v>
      </c>
      <c r="P2390" s="23">
        <v>1</v>
      </c>
      <c r="Q2390" s="19">
        <f t="shared" si="566"/>
        <v>0</v>
      </c>
      <c r="R2390" s="19">
        <f t="shared" si="567"/>
        <v>0</v>
      </c>
      <c r="S2390" s="5">
        <f t="shared" si="570"/>
        <v>0</v>
      </c>
      <c r="T2390" s="5">
        <f t="shared" si="571"/>
        <v>0</v>
      </c>
      <c r="U2390" s="5">
        <f t="shared" si="569"/>
        <v>0</v>
      </c>
      <c r="V2390" s="24">
        <v>0</v>
      </c>
      <c r="W2390" s="12">
        <f t="shared" si="564"/>
        <v>0</v>
      </c>
      <c r="X2390" s="12">
        <f t="shared" si="565"/>
        <v>0</v>
      </c>
      <c r="Y2390" s="12">
        <f t="shared" si="572"/>
        <v>0</v>
      </c>
      <c r="Z2390" s="52"/>
      <c r="AA2390" s="25">
        <f t="shared" si="568"/>
        <v>0</v>
      </c>
      <c r="AB2390" s="25"/>
      <c r="AC2390" s="25"/>
      <c r="AD2390" s="25"/>
      <c r="AE2390" s="24"/>
      <c r="AF2390" s="24"/>
      <c r="AG2390" s="50"/>
      <c r="AH2390" s="22" t="s">
        <v>142</v>
      </c>
      <c r="AI2390" s="26"/>
      <c r="AJ2390" s="22" t="s">
        <v>34</v>
      </c>
    </row>
    <row r="2391" spans="1:36" x14ac:dyDescent="0.2">
      <c r="A2391" s="5">
        <v>2407</v>
      </c>
      <c r="B2391" s="46"/>
      <c r="C2391" s="47"/>
      <c r="D2391" s="50" t="s">
        <v>3604</v>
      </c>
      <c r="E2391" s="46" t="s">
        <v>4271</v>
      </c>
      <c r="F2391" s="46"/>
      <c r="G2391" s="49"/>
      <c r="H2391" s="49"/>
      <c r="I2391" s="19">
        <v>0</v>
      </c>
      <c r="J2391" s="50"/>
      <c r="K2391" s="51"/>
      <c r="L2391" s="50"/>
      <c r="M2391" s="22">
        <v>0</v>
      </c>
      <c r="N2391" s="22"/>
      <c r="O2391" s="23">
        <v>1</v>
      </c>
      <c r="P2391" s="23">
        <v>1</v>
      </c>
      <c r="Q2391" s="19">
        <f t="shared" si="566"/>
        <v>0</v>
      </c>
      <c r="R2391" s="19">
        <f t="shared" si="567"/>
        <v>0</v>
      </c>
      <c r="S2391" s="5">
        <f t="shared" si="570"/>
        <v>0</v>
      </c>
      <c r="T2391" s="5">
        <f t="shared" si="571"/>
        <v>0</v>
      </c>
      <c r="U2391" s="5">
        <f t="shared" si="569"/>
        <v>0</v>
      </c>
      <c r="V2391" s="24">
        <v>0</v>
      </c>
      <c r="W2391" s="12">
        <f t="shared" si="564"/>
        <v>0</v>
      </c>
      <c r="X2391" s="12">
        <f t="shared" si="565"/>
        <v>0</v>
      </c>
      <c r="Y2391" s="12">
        <f t="shared" si="572"/>
        <v>0</v>
      </c>
      <c r="Z2391" s="52"/>
      <c r="AA2391" s="25">
        <f t="shared" si="568"/>
        <v>0</v>
      </c>
      <c r="AB2391" s="25"/>
      <c r="AC2391" s="25"/>
      <c r="AD2391" s="25"/>
      <c r="AE2391" s="24"/>
      <c r="AF2391" s="24"/>
      <c r="AG2391" s="50"/>
      <c r="AH2391" s="22" t="s">
        <v>142</v>
      </c>
      <c r="AI2391" s="26"/>
      <c r="AJ2391" s="22" t="s">
        <v>2999</v>
      </c>
    </row>
    <row r="2392" spans="1:36" x14ac:dyDescent="0.2">
      <c r="A2392" s="5">
        <v>2408</v>
      </c>
      <c r="B2392" s="46">
        <v>330710030363</v>
      </c>
      <c r="C2392" s="47">
        <v>740405301767</v>
      </c>
      <c r="D2392" s="50" t="s">
        <v>4301</v>
      </c>
      <c r="E2392" s="46" t="s">
        <v>4302</v>
      </c>
      <c r="F2392" s="46" t="s">
        <v>309</v>
      </c>
      <c r="G2392" s="49">
        <v>55</v>
      </c>
      <c r="H2392" s="49">
        <v>41</v>
      </c>
      <c r="I2392" s="50">
        <v>1858685</v>
      </c>
      <c r="J2392" s="50">
        <v>405628</v>
      </c>
      <c r="K2392" s="51"/>
      <c r="L2392" s="50"/>
      <c r="M2392" s="22">
        <v>1098</v>
      </c>
      <c r="N2392" s="22"/>
      <c r="O2392" s="23">
        <v>1</v>
      </c>
      <c r="P2392" s="23">
        <v>1</v>
      </c>
      <c r="Q2392" s="19">
        <f t="shared" si="566"/>
        <v>-1098</v>
      </c>
      <c r="R2392" s="19">
        <f t="shared" si="567"/>
        <v>-1098</v>
      </c>
      <c r="S2392" s="5">
        <f t="shared" si="570"/>
        <v>0</v>
      </c>
      <c r="T2392" s="5">
        <f t="shared" si="571"/>
        <v>0</v>
      </c>
      <c r="U2392" s="5">
        <f t="shared" si="569"/>
        <v>0</v>
      </c>
      <c r="V2392" s="24">
        <v>0</v>
      </c>
      <c r="W2392" s="12">
        <f t="shared" ref="W2392:W2456" si="573">IF( OR(AH2392="респ.бюджет",AH2392="гор.бюджет",AH2392="обл.бюджет"),vod_b,IF(AH2392="район",vod_r,IF(AH2392="талсуат",vod_tal,IF(AH2392="коммунал.хоз-во",vod_kom,vod))))*Q2392</f>
        <v>-139599.72</v>
      </c>
      <c r="X2392" s="12">
        <f t="shared" ref="X2392:X2456" si="574">IF( OR(AH2392="респ.бюджет",AH2392="гор.бюджет",AH2392="обл.бюджет"),kan_b,IF(AH2392="район",kan_r,IF(AH2392="талсуат",kan_tal,IF(AH2392="коммунал.хоз-во",kan_kom,kan))))*R2392</f>
        <v>-181708.02000000002</v>
      </c>
      <c r="Y2392" s="12">
        <f t="shared" si="572"/>
        <v>-321307.74</v>
      </c>
      <c r="Z2392" s="52"/>
      <c r="AA2392" s="25">
        <f t="shared" si="568"/>
        <v>0</v>
      </c>
      <c r="AB2392" s="25"/>
      <c r="AC2392" s="25"/>
      <c r="AD2392" s="25"/>
      <c r="AE2392" s="24">
        <v>1</v>
      </c>
      <c r="AF2392" s="24"/>
      <c r="AG2392" s="50"/>
      <c r="AH2392" s="22" t="s">
        <v>142</v>
      </c>
      <c r="AI2392" s="26"/>
      <c r="AJ2392" s="22" t="s">
        <v>34</v>
      </c>
    </row>
    <row r="2393" spans="1:36" x14ac:dyDescent="0.2">
      <c r="A2393" s="5">
        <v>2409</v>
      </c>
      <c r="B2393" s="46">
        <v>330710030363</v>
      </c>
      <c r="C2393" s="47">
        <v>740405301767</v>
      </c>
      <c r="D2393" s="50" t="s">
        <v>4301</v>
      </c>
      <c r="E2393" s="46" t="s">
        <v>4302</v>
      </c>
      <c r="F2393" s="46" t="s">
        <v>309</v>
      </c>
      <c r="G2393" s="49">
        <v>55</v>
      </c>
      <c r="H2393" s="49">
        <v>41</v>
      </c>
      <c r="I2393" s="50"/>
      <c r="J2393" s="50"/>
      <c r="K2393" s="51"/>
      <c r="L2393" s="50"/>
      <c r="M2393" s="22">
        <v>93</v>
      </c>
      <c r="N2393" s="22"/>
      <c r="O2393" s="23">
        <v>1</v>
      </c>
      <c r="P2393" s="23">
        <v>1</v>
      </c>
      <c r="Q2393" s="19">
        <f t="shared" si="566"/>
        <v>-93</v>
      </c>
      <c r="R2393" s="19">
        <f t="shared" si="567"/>
        <v>-93</v>
      </c>
      <c r="S2393" s="5">
        <f t="shared" si="570"/>
        <v>0</v>
      </c>
      <c r="T2393" s="5">
        <f t="shared" si="571"/>
        <v>0</v>
      </c>
      <c r="U2393" s="5">
        <f t="shared" si="569"/>
        <v>0</v>
      </c>
      <c r="V2393" s="24">
        <v>0</v>
      </c>
      <c r="W2393" s="12">
        <f t="shared" si="573"/>
        <v>-11824.02</v>
      </c>
      <c r="X2393" s="12">
        <f t="shared" si="574"/>
        <v>-15390.570000000002</v>
      </c>
      <c r="Y2393" s="12">
        <f t="shared" si="572"/>
        <v>-27214.590000000004</v>
      </c>
      <c r="Z2393" s="52"/>
      <c r="AA2393" s="25">
        <f t="shared" si="568"/>
        <v>0</v>
      </c>
      <c r="AB2393" s="25"/>
      <c r="AC2393" s="25"/>
      <c r="AD2393" s="25"/>
      <c r="AE2393" s="24">
        <v>-1</v>
      </c>
      <c r="AF2393" s="24" t="s">
        <v>6576</v>
      </c>
      <c r="AG2393" s="50"/>
      <c r="AH2393" s="22" t="s">
        <v>142</v>
      </c>
      <c r="AI2393" s="26"/>
      <c r="AJ2393" s="22" t="s">
        <v>34</v>
      </c>
    </row>
    <row r="2394" spans="1:36" x14ac:dyDescent="0.2">
      <c r="A2394" s="5">
        <v>2410</v>
      </c>
      <c r="B2394" s="46">
        <v>330120508504</v>
      </c>
      <c r="C2394" s="47">
        <v>771006401633</v>
      </c>
      <c r="D2394" s="50" t="s">
        <v>4303</v>
      </c>
      <c r="E2394" s="46" t="s">
        <v>4032</v>
      </c>
      <c r="F2394" s="46" t="s">
        <v>3852</v>
      </c>
      <c r="G2394" s="49">
        <v>26</v>
      </c>
      <c r="H2394" s="49"/>
      <c r="I2394" s="50">
        <v>16875409</v>
      </c>
      <c r="J2394" s="50">
        <v>2469</v>
      </c>
      <c r="K2394" s="51"/>
      <c r="L2394" s="50"/>
      <c r="M2394" s="22">
        <v>48</v>
      </c>
      <c r="N2394" s="22"/>
      <c r="O2394" s="23">
        <v>1</v>
      </c>
      <c r="P2394" s="23">
        <v>1</v>
      </c>
      <c r="Q2394" s="19">
        <f t="shared" si="566"/>
        <v>-48</v>
      </c>
      <c r="R2394" s="19">
        <f t="shared" si="567"/>
        <v>-48</v>
      </c>
      <c r="S2394" s="5">
        <f t="shared" si="570"/>
        <v>0</v>
      </c>
      <c r="T2394" s="5">
        <f t="shared" si="571"/>
        <v>0</v>
      </c>
      <c r="U2394" s="5">
        <f t="shared" si="569"/>
        <v>0</v>
      </c>
      <c r="V2394" s="24">
        <v>0</v>
      </c>
      <c r="W2394" s="12">
        <f t="shared" si="573"/>
        <v>-6102.72</v>
      </c>
      <c r="X2394" s="12">
        <f t="shared" si="574"/>
        <v>-7943.52</v>
      </c>
      <c r="Y2394" s="12">
        <f t="shared" si="572"/>
        <v>-14046.240000000002</v>
      </c>
      <c r="Z2394" s="52"/>
      <c r="AA2394" s="25">
        <f t="shared" si="568"/>
        <v>0</v>
      </c>
      <c r="AB2394" s="25"/>
      <c r="AC2394" s="25"/>
      <c r="AD2394" s="25"/>
      <c r="AE2394" s="24"/>
      <c r="AF2394" s="24"/>
      <c r="AG2394" s="50"/>
      <c r="AH2394" s="22" t="s">
        <v>142</v>
      </c>
      <c r="AI2394" s="26"/>
      <c r="AJ2394" s="22" t="s">
        <v>2999</v>
      </c>
    </row>
    <row r="2395" spans="1:36" x14ac:dyDescent="0.2">
      <c r="A2395" s="5">
        <v>2411</v>
      </c>
      <c r="B2395" s="46">
        <v>331010705001</v>
      </c>
      <c r="C2395" s="47"/>
      <c r="D2395" s="52" t="s">
        <v>4304</v>
      </c>
      <c r="E2395" s="46" t="s">
        <v>4305</v>
      </c>
      <c r="F2395" s="46"/>
      <c r="G2395" s="49"/>
      <c r="H2395" s="49"/>
      <c r="I2395" s="19">
        <v>0</v>
      </c>
      <c r="J2395" s="50"/>
      <c r="K2395" s="51"/>
      <c r="L2395" s="50"/>
      <c r="M2395" s="22">
        <v>0</v>
      </c>
      <c r="N2395" s="22"/>
      <c r="O2395" s="23">
        <v>1</v>
      </c>
      <c r="P2395" s="23">
        <v>1</v>
      </c>
      <c r="Q2395" s="19">
        <f t="shared" si="566"/>
        <v>0</v>
      </c>
      <c r="R2395" s="19">
        <f t="shared" si="567"/>
        <v>0</v>
      </c>
      <c r="S2395" s="5">
        <f t="shared" si="570"/>
        <v>0</v>
      </c>
      <c r="T2395" s="5">
        <f t="shared" si="571"/>
        <v>0</v>
      </c>
      <c r="U2395" s="5">
        <f t="shared" si="569"/>
        <v>0</v>
      </c>
      <c r="V2395" s="24">
        <v>0</v>
      </c>
      <c r="W2395" s="12">
        <f t="shared" si="573"/>
        <v>0</v>
      </c>
      <c r="X2395" s="12">
        <f t="shared" si="574"/>
        <v>0</v>
      </c>
      <c r="Y2395" s="12">
        <f t="shared" si="572"/>
        <v>0</v>
      </c>
      <c r="Z2395" s="52"/>
      <c r="AA2395" s="25">
        <f t="shared" si="568"/>
        <v>0</v>
      </c>
      <c r="AB2395" s="25"/>
      <c r="AC2395" s="25"/>
      <c r="AD2395" s="25"/>
      <c r="AE2395" s="24"/>
      <c r="AF2395" s="24"/>
      <c r="AG2395" s="50"/>
      <c r="AH2395" s="22" t="s">
        <v>142</v>
      </c>
      <c r="AI2395" s="26"/>
      <c r="AJ2395" s="22" t="s">
        <v>2999</v>
      </c>
    </row>
    <row r="2396" spans="1:36" x14ac:dyDescent="0.2">
      <c r="A2396" s="5">
        <v>2412</v>
      </c>
      <c r="B2396" s="46">
        <v>330120098277</v>
      </c>
      <c r="C2396" s="47">
        <v>790206400099</v>
      </c>
      <c r="D2396" s="52" t="s">
        <v>4306</v>
      </c>
      <c r="E2396" s="46" t="s">
        <v>4307</v>
      </c>
      <c r="F2396" s="46" t="s">
        <v>2659</v>
      </c>
      <c r="G2396" s="49">
        <v>90</v>
      </c>
      <c r="H2396" s="49"/>
      <c r="I2396" s="50">
        <v>1058417</v>
      </c>
      <c r="J2396" s="50">
        <v>47481</v>
      </c>
      <c r="K2396" s="51"/>
      <c r="L2396" s="50"/>
      <c r="M2396" s="22">
        <v>299</v>
      </c>
      <c r="N2396" s="22"/>
      <c r="O2396" s="23">
        <v>1</v>
      </c>
      <c r="P2396" s="23">
        <v>1</v>
      </c>
      <c r="Q2396" s="19">
        <f t="shared" si="566"/>
        <v>-299</v>
      </c>
      <c r="R2396" s="19">
        <f t="shared" si="567"/>
        <v>-299</v>
      </c>
      <c r="S2396" s="5">
        <f t="shared" si="570"/>
        <v>0</v>
      </c>
      <c r="T2396" s="5">
        <f t="shared" si="571"/>
        <v>0</v>
      </c>
      <c r="U2396" s="5">
        <f t="shared" si="569"/>
        <v>0</v>
      </c>
      <c r="V2396" s="24">
        <v>0</v>
      </c>
      <c r="W2396" s="12">
        <f t="shared" si="573"/>
        <v>-38014.86</v>
      </c>
      <c r="X2396" s="12">
        <f t="shared" si="574"/>
        <v>-49481.51</v>
      </c>
      <c r="Y2396" s="12">
        <f t="shared" si="572"/>
        <v>-87496.37</v>
      </c>
      <c r="Z2396" s="52"/>
      <c r="AA2396" s="25">
        <f t="shared" si="568"/>
        <v>0</v>
      </c>
      <c r="AB2396" s="25"/>
      <c r="AC2396" s="25"/>
      <c r="AD2396" s="25"/>
      <c r="AE2396" s="24">
        <v>1</v>
      </c>
      <c r="AF2396" s="24"/>
      <c r="AG2396" s="50"/>
      <c r="AH2396" s="22" t="s">
        <v>142</v>
      </c>
      <c r="AI2396" s="26"/>
      <c r="AJ2396" s="22" t="s">
        <v>2999</v>
      </c>
    </row>
    <row r="2397" spans="1:36" x14ac:dyDescent="0.2">
      <c r="A2397" s="5">
        <v>2413</v>
      </c>
      <c r="B2397" s="46">
        <v>331018980412</v>
      </c>
      <c r="C2397" s="47">
        <v>830623300525</v>
      </c>
      <c r="D2397" s="52" t="s">
        <v>4308</v>
      </c>
      <c r="E2397" s="46" t="s">
        <v>3852</v>
      </c>
      <c r="F2397" s="46"/>
      <c r="G2397" s="49"/>
      <c r="H2397" s="49"/>
      <c r="I2397" s="50">
        <v>110115592</v>
      </c>
      <c r="J2397" s="50">
        <v>3163860</v>
      </c>
      <c r="K2397" s="51"/>
      <c r="L2397" s="50"/>
      <c r="M2397" s="22">
        <v>264</v>
      </c>
      <c r="N2397" s="22"/>
      <c r="O2397" s="23">
        <v>1</v>
      </c>
      <c r="P2397" s="23">
        <v>1</v>
      </c>
      <c r="Q2397" s="19">
        <f t="shared" si="566"/>
        <v>-264</v>
      </c>
      <c r="R2397" s="19">
        <f t="shared" si="567"/>
        <v>-264</v>
      </c>
      <c r="S2397" s="5">
        <f t="shared" si="570"/>
        <v>0</v>
      </c>
      <c r="T2397" s="5">
        <f t="shared" si="571"/>
        <v>0</v>
      </c>
      <c r="U2397" s="5">
        <f t="shared" si="569"/>
        <v>0</v>
      </c>
      <c r="V2397" s="24">
        <v>0</v>
      </c>
      <c r="W2397" s="12">
        <f t="shared" si="573"/>
        <v>-33564.959999999999</v>
      </c>
      <c r="X2397" s="12">
        <f t="shared" si="574"/>
        <v>-43689.36</v>
      </c>
      <c r="Y2397" s="12">
        <f t="shared" si="572"/>
        <v>-77254.320000000007</v>
      </c>
      <c r="Z2397" s="52"/>
      <c r="AA2397" s="25">
        <f t="shared" si="568"/>
        <v>0</v>
      </c>
      <c r="AB2397" s="25"/>
      <c r="AC2397" s="25"/>
      <c r="AD2397" s="25"/>
      <c r="AE2397" s="24"/>
      <c r="AF2397" s="24"/>
      <c r="AG2397" s="50"/>
      <c r="AH2397" s="22" t="s">
        <v>142</v>
      </c>
      <c r="AI2397" s="26"/>
      <c r="AJ2397" s="22" t="s">
        <v>2999</v>
      </c>
    </row>
    <row r="2398" spans="1:36" x14ac:dyDescent="0.2">
      <c r="A2398" s="5">
        <v>2414</v>
      </c>
      <c r="B2398" s="46">
        <v>331010072047</v>
      </c>
      <c r="C2398" s="47">
        <v>480407400929</v>
      </c>
      <c r="D2398" s="52" t="s">
        <v>4309</v>
      </c>
      <c r="E2398" s="46" t="s">
        <v>4310</v>
      </c>
      <c r="F2398" s="46" t="s">
        <v>3852</v>
      </c>
      <c r="G2398" s="49">
        <v>26</v>
      </c>
      <c r="H2398" s="49"/>
      <c r="I2398" s="50">
        <v>6666213</v>
      </c>
      <c r="J2398" s="50">
        <v>88074</v>
      </c>
      <c r="K2398" s="51"/>
      <c r="L2398" s="50"/>
      <c r="M2398" s="22">
        <v>220</v>
      </c>
      <c r="N2398" s="22"/>
      <c r="O2398" s="23">
        <v>1</v>
      </c>
      <c r="P2398" s="23">
        <v>1</v>
      </c>
      <c r="Q2398" s="19">
        <f t="shared" si="566"/>
        <v>-220</v>
      </c>
      <c r="R2398" s="19">
        <f t="shared" si="567"/>
        <v>-220</v>
      </c>
      <c r="S2398" s="5">
        <f t="shared" si="570"/>
        <v>0</v>
      </c>
      <c r="T2398" s="5">
        <f t="shared" si="571"/>
        <v>0</v>
      </c>
      <c r="U2398" s="5">
        <f t="shared" si="569"/>
        <v>0</v>
      </c>
      <c r="V2398" s="24">
        <v>0</v>
      </c>
      <c r="W2398" s="12">
        <f t="shared" si="573"/>
        <v>-27970.799999999999</v>
      </c>
      <c r="X2398" s="12">
        <f t="shared" si="574"/>
        <v>-36407.800000000003</v>
      </c>
      <c r="Y2398" s="12">
        <f t="shared" si="572"/>
        <v>-64378.600000000006</v>
      </c>
      <c r="Z2398" s="52"/>
      <c r="AA2398" s="25">
        <f t="shared" si="568"/>
        <v>0</v>
      </c>
      <c r="AB2398" s="25"/>
      <c r="AC2398" s="25"/>
      <c r="AD2398" s="25"/>
      <c r="AE2398" s="24">
        <v>1</v>
      </c>
      <c r="AF2398" s="24"/>
      <c r="AG2398" s="50"/>
      <c r="AH2398" s="22" t="s">
        <v>142</v>
      </c>
      <c r="AI2398" s="26"/>
      <c r="AJ2398" s="22" t="s">
        <v>2999</v>
      </c>
    </row>
    <row r="2399" spans="1:36" x14ac:dyDescent="0.2">
      <c r="A2399" s="5">
        <v>2415</v>
      </c>
      <c r="B2399" s="46">
        <v>331010342176</v>
      </c>
      <c r="C2399" s="47">
        <v>640128401599</v>
      </c>
      <c r="D2399" s="52" t="s">
        <v>4311</v>
      </c>
      <c r="E2399" s="46" t="s">
        <v>309</v>
      </c>
      <c r="F2399" s="46" t="s">
        <v>309</v>
      </c>
      <c r="G2399" s="49">
        <v>55</v>
      </c>
      <c r="H2399" s="49">
        <v>62</v>
      </c>
      <c r="I2399" s="50">
        <v>8647844</v>
      </c>
      <c r="J2399" s="50">
        <v>595</v>
      </c>
      <c r="K2399" s="51"/>
      <c r="L2399" s="50"/>
      <c r="M2399" s="22">
        <v>185</v>
      </c>
      <c r="N2399" s="22"/>
      <c r="O2399" s="23">
        <v>1</v>
      </c>
      <c r="P2399" s="23">
        <v>1</v>
      </c>
      <c r="Q2399" s="19">
        <f t="shared" si="566"/>
        <v>-185</v>
      </c>
      <c r="R2399" s="19">
        <f t="shared" si="567"/>
        <v>-185</v>
      </c>
      <c r="S2399" s="5">
        <f t="shared" si="570"/>
        <v>0</v>
      </c>
      <c r="T2399" s="5">
        <f t="shared" si="571"/>
        <v>0</v>
      </c>
      <c r="U2399" s="5">
        <f t="shared" si="569"/>
        <v>0</v>
      </c>
      <c r="V2399" s="24">
        <v>0</v>
      </c>
      <c r="W2399" s="12">
        <f t="shared" si="573"/>
        <v>-23520.9</v>
      </c>
      <c r="X2399" s="12">
        <f t="shared" si="574"/>
        <v>-30615.65</v>
      </c>
      <c r="Y2399" s="12">
        <f t="shared" si="572"/>
        <v>-54136.55</v>
      </c>
      <c r="Z2399" s="52"/>
      <c r="AA2399" s="25">
        <f t="shared" si="568"/>
        <v>0</v>
      </c>
      <c r="AB2399" s="25"/>
      <c r="AC2399" s="25"/>
      <c r="AD2399" s="25"/>
      <c r="AE2399" s="24">
        <v>1</v>
      </c>
      <c r="AF2399" s="24"/>
      <c r="AG2399" s="50"/>
      <c r="AH2399" s="22" t="s">
        <v>142</v>
      </c>
      <c r="AI2399" s="26"/>
      <c r="AJ2399" s="22" t="s">
        <v>34</v>
      </c>
    </row>
    <row r="2400" spans="1:36" x14ac:dyDescent="0.2">
      <c r="A2400" s="5">
        <v>2416</v>
      </c>
      <c r="B2400" s="46">
        <v>331018926308</v>
      </c>
      <c r="C2400" s="47"/>
      <c r="D2400" s="52" t="s">
        <v>4312</v>
      </c>
      <c r="E2400" s="46" t="s">
        <v>4313</v>
      </c>
      <c r="F2400" s="46"/>
      <c r="G2400" s="49"/>
      <c r="H2400" s="49"/>
      <c r="I2400" s="50">
        <v>8071464</v>
      </c>
      <c r="J2400" s="50" t="s">
        <v>4314</v>
      </c>
      <c r="K2400" s="51"/>
      <c r="L2400" s="50"/>
      <c r="M2400" s="22">
        <v>0</v>
      </c>
      <c r="N2400" s="22"/>
      <c r="O2400" s="23">
        <v>1</v>
      </c>
      <c r="P2400" s="23">
        <v>1</v>
      </c>
      <c r="Q2400" s="19">
        <f t="shared" si="566"/>
        <v>0</v>
      </c>
      <c r="R2400" s="19">
        <f t="shared" si="567"/>
        <v>0</v>
      </c>
      <c r="S2400" s="5">
        <f t="shared" si="570"/>
        <v>0</v>
      </c>
      <c r="T2400" s="5">
        <f t="shared" si="571"/>
        <v>0</v>
      </c>
      <c r="U2400" s="5">
        <f t="shared" si="569"/>
        <v>0</v>
      </c>
      <c r="V2400" s="24">
        <v>0</v>
      </c>
      <c r="W2400" s="12">
        <f t="shared" si="573"/>
        <v>0</v>
      </c>
      <c r="X2400" s="12">
        <f t="shared" si="574"/>
        <v>0</v>
      </c>
      <c r="Y2400" s="12">
        <f t="shared" si="572"/>
        <v>0</v>
      </c>
      <c r="Z2400" s="52"/>
      <c r="AA2400" s="25">
        <f t="shared" si="568"/>
        <v>0</v>
      </c>
      <c r="AB2400" s="25"/>
      <c r="AC2400" s="25"/>
      <c r="AD2400" s="25"/>
      <c r="AE2400" s="24"/>
      <c r="AF2400" s="24"/>
      <c r="AG2400" s="50"/>
      <c r="AH2400" s="22" t="s">
        <v>142</v>
      </c>
      <c r="AI2400" s="26"/>
      <c r="AJ2400" s="22" t="s">
        <v>2999</v>
      </c>
    </row>
    <row r="2401" spans="1:36" x14ac:dyDescent="0.2">
      <c r="A2401" s="5">
        <v>2417</v>
      </c>
      <c r="B2401" s="46">
        <v>331012469109</v>
      </c>
      <c r="C2401" s="47">
        <v>800807402552</v>
      </c>
      <c r="D2401" s="60" t="s">
        <v>4315</v>
      </c>
      <c r="E2401" s="46" t="s">
        <v>4316</v>
      </c>
      <c r="F2401" s="46"/>
      <c r="G2401" s="49"/>
      <c r="H2401" s="49"/>
      <c r="I2401" s="50">
        <v>17306466</v>
      </c>
      <c r="J2401" s="50">
        <v>231977</v>
      </c>
      <c r="K2401" s="51"/>
      <c r="L2401" s="50"/>
      <c r="M2401" s="22">
        <v>101</v>
      </c>
      <c r="N2401" s="22"/>
      <c r="O2401" s="23">
        <v>1</v>
      </c>
      <c r="P2401" s="23">
        <v>1</v>
      </c>
      <c r="Q2401" s="19">
        <f t="shared" si="566"/>
        <v>-101</v>
      </c>
      <c r="R2401" s="19">
        <f t="shared" si="567"/>
        <v>-101</v>
      </c>
      <c r="S2401" s="5">
        <f t="shared" si="570"/>
        <v>0</v>
      </c>
      <c r="T2401" s="5">
        <f t="shared" si="571"/>
        <v>0</v>
      </c>
      <c r="U2401" s="5">
        <f t="shared" si="569"/>
        <v>0</v>
      </c>
      <c r="V2401" s="24">
        <v>0</v>
      </c>
      <c r="W2401" s="12">
        <f t="shared" si="573"/>
        <v>-12841.14</v>
      </c>
      <c r="X2401" s="12">
        <f t="shared" si="574"/>
        <v>-16714.490000000002</v>
      </c>
      <c r="Y2401" s="12">
        <f t="shared" si="572"/>
        <v>-29555.63</v>
      </c>
      <c r="Z2401" s="52"/>
      <c r="AA2401" s="25">
        <f t="shared" si="568"/>
        <v>0</v>
      </c>
      <c r="AB2401" s="25"/>
      <c r="AC2401" s="25"/>
      <c r="AD2401" s="25"/>
      <c r="AE2401" s="24"/>
      <c r="AF2401" s="24"/>
      <c r="AG2401" s="50"/>
      <c r="AH2401" s="22" t="s">
        <v>142</v>
      </c>
      <c r="AI2401" s="26"/>
      <c r="AJ2401" s="22" t="s">
        <v>2999</v>
      </c>
    </row>
    <row r="2402" spans="1:36" x14ac:dyDescent="0.2">
      <c r="A2402" s="5">
        <v>2418</v>
      </c>
      <c r="B2402" s="46">
        <v>331010564543</v>
      </c>
      <c r="C2402" s="47">
        <v>610415401167</v>
      </c>
      <c r="D2402" s="60" t="s">
        <v>4317</v>
      </c>
      <c r="E2402" s="46" t="s">
        <v>4318</v>
      </c>
      <c r="F2402" s="46"/>
      <c r="G2402" s="49"/>
      <c r="H2402" s="49"/>
      <c r="I2402" s="19">
        <v>0</v>
      </c>
      <c r="J2402" s="50"/>
      <c r="K2402" s="51"/>
      <c r="L2402" s="50"/>
      <c r="M2402" s="22">
        <v>0</v>
      </c>
      <c r="N2402" s="22"/>
      <c r="O2402" s="23">
        <v>1</v>
      </c>
      <c r="P2402" s="23">
        <v>1</v>
      </c>
      <c r="Q2402" s="19">
        <f t="shared" si="566"/>
        <v>0</v>
      </c>
      <c r="R2402" s="19">
        <f t="shared" si="567"/>
        <v>0</v>
      </c>
      <c r="S2402" s="5">
        <f t="shared" si="570"/>
        <v>0</v>
      </c>
      <c r="T2402" s="5">
        <f t="shared" si="571"/>
        <v>0</v>
      </c>
      <c r="U2402" s="5">
        <f t="shared" si="569"/>
        <v>0</v>
      </c>
      <c r="V2402" s="24">
        <v>0</v>
      </c>
      <c r="W2402" s="12">
        <f t="shared" si="573"/>
        <v>0</v>
      </c>
      <c r="X2402" s="12">
        <f t="shared" si="574"/>
        <v>0</v>
      </c>
      <c r="Y2402" s="12">
        <f t="shared" si="572"/>
        <v>0</v>
      </c>
      <c r="Z2402" s="52"/>
      <c r="AA2402" s="25">
        <f t="shared" si="568"/>
        <v>0</v>
      </c>
      <c r="AB2402" s="25"/>
      <c r="AC2402" s="25"/>
      <c r="AD2402" s="25"/>
      <c r="AE2402" s="24"/>
      <c r="AF2402" s="24"/>
      <c r="AG2402" s="50"/>
      <c r="AH2402" s="22" t="s">
        <v>142</v>
      </c>
      <c r="AI2402" s="26"/>
      <c r="AJ2402" s="22" t="s">
        <v>2999</v>
      </c>
    </row>
    <row r="2403" spans="1:36" x14ac:dyDescent="0.2">
      <c r="A2403" s="5">
        <v>2419</v>
      </c>
      <c r="B2403" s="46">
        <v>331012123508</v>
      </c>
      <c r="C2403" s="47">
        <v>801204402597</v>
      </c>
      <c r="D2403" s="52" t="s">
        <v>4319</v>
      </c>
      <c r="E2403" s="46" t="s">
        <v>4320</v>
      </c>
      <c r="F2403" s="46"/>
      <c r="G2403" s="49"/>
      <c r="H2403" s="49"/>
      <c r="I2403" s="50">
        <v>12224432</v>
      </c>
      <c r="J2403" s="50">
        <v>98338</v>
      </c>
      <c r="K2403" s="51"/>
      <c r="L2403" s="50"/>
      <c r="M2403" s="22">
        <v>187</v>
      </c>
      <c r="N2403" s="22"/>
      <c r="O2403" s="23">
        <v>1</v>
      </c>
      <c r="P2403" s="23">
        <v>1</v>
      </c>
      <c r="Q2403" s="19">
        <f t="shared" si="566"/>
        <v>-187</v>
      </c>
      <c r="R2403" s="19">
        <f t="shared" si="567"/>
        <v>-187</v>
      </c>
      <c r="S2403" s="5">
        <f t="shared" si="570"/>
        <v>0</v>
      </c>
      <c r="T2403" s="5">
        <f t="shared" si="571"/>
        <v>0</v>
      </c>
      <c r="U2403" s="5">
        <f t="shared" si="569"/>
        <v>0</v>
      </c>
      <c r="V2403" s="24">
        <v>0</v>
      </c>
      <c r="W2403" s="12">
        <f t="shared" si="573"/>
        <v>-23775.18</v>
      </c>
      <c r="X2403" s="12">
        <f t="shared" si="574"/>
        <v>-30946.63</v>
      </c>
      <c r="Y2403" s="12">
        <f t="shared" si="572"/>
        <v>-54721.81</v>
      </c>
      <c r="Z2403" s="52"/>
      <c r="AA2403" s="25">
        <f t="shared" si="568"/>
        <v>0</v>
      </c>
      <c r="AB2403" s="25"/>
      <c r="AC2403" s="25"/>
      <c r="AD2403" s="25"/>
      <c r="AE2403" s="24"/>
      <c r="AF2403" s="24"/>
      <c r="AG2403" s="50"/>
      <c r="AH2403" s="22" t="s">
        <v>142</v>
      </c>
      <c r="AI2403" s="26"/>
      <c r="AJ2403" s="22" t="s">
        <v>2999</v>
      </c>
    </row>
    <row r="2404" spans="1:36" x14ac:dyDescent="0.2">
      <c r="A2404" s="5">
        <v>2420</v>
      </c>
      <c r="B2404" s="46">
        <v>331017894840</v>
      </c>
      <c r="C2404" s="47">
        <v>650531400098</v>
      </c>
      <c r="D2404" s="52" t="s">
        <v>4321</v>
      </c>
      <c r="E2404" s="46" t="s">
        <v>4322</v>
      </c>
      <c r="F2404" s="46"/>
      <c r="G2404" s="49"/>
      <c r="H2404" s="49"/>
      <c r="I2404" s="19">
        <v>0</v>
      </c>
      <c r="J2404" s="50"/>
      <c r="K2404" s="51"/>
      <c r="L2404" s="50"/>
      <c r="M2404" s="22">
        <v>0</v>
      </c>
      <c r="N2404" s="22"/>
      <c r="O2404" s="23">
        <v>1</v>
      </c>
      <c r="P2404" s="23">
        <v>1</v>
      </c>
      <c r="Q2404" s="19">
        <f t="shared" si="566"/>
        <v>0</v>
      </c>
      <c r="R2404" s="19">
        <f t="shared" si="567"/>
        <v>0</v>
      </c>
      <c r="S2404" s="5">
        <f t="shared" si="570"/>
        <v>0</v>
      </c>
      <c r="T2404" s="5">
        <f t="shared" si="571"/>
        <v>0</v>
      </c>
      <c r="U2404" s="5">
        <f t="shared" si="569"/>
        <v>0</v>
      </c>
      <c r="V2404" s="24">
        <v>0</v>
      </c>
      <c r="W2404" s="12">
        <f t="shared" si="573"/>
        <v>0</v>
      </c>
      <c r="X2404" s="12">
        <f t="shared" si="574"/>
        <v>0</v>
      </c>
      <c r="Y2404" s="12">
        <f t="shared" si="572"/>
        <v>0</v>
      </c>
      <c r="Z2404" s="52"/>
      <c r="AA2404" s="25">
        <f t="shared" si="568"/>
        <v>0</v>
      </c>
      <c r="AB2404" s="25"/>
      <c r="AC2404" s="25"/>
      <c r="AD2404" s="25"/>
      <c r="AE2404" s="24"/>
      <c r="AF2404" s="24"/>
      <c r="AG2404" s="50"/>
      <c r="AH2404" s="22" t="s">
        <v>142</v>
      </c>
      <c r="AI2404" s="26"/>
      <c r="AJ2404" s="22" t="s">
        <v>34</v>
      </c>
    </row>
    <row r="2405" spans="1:36" x14ac:dyDescent="0.2">
      <c r="A2405" s="5">
        <v>2421</v>
      </c>
      <c r="B2405" s="46">
        <v>331000000155</v>
      </c>
      <c r="C2405" s="47">
        <v>540921401370</v>
      </c>
      <c r="D2405" s="50" t="s">
        <v>4323</v>
      </c>
      <c r="E2405" s="46" t="s">
        <v>4324</v>
      </c>
      <c r="F2405" s="46"/>
      <c r="G2405" s="49"/>
      <c r="H2405" s="49"/>
      <c r="I2405" s="19">
        <v>0</v>
      </c>
      <c r="J2405" s="50"/>
      <c r="K2405" s="51"/>
      <c r="L2405" s="50"/>
      <c r="M2405" s="22">
        <v>0</v>
      </c>
      <c r="N2405" s="22"/>
      <c r="O2405" s="23">
        <v>1</v>
      </c>
      <c r="P2405" s="23">
        <v>1</v>
      </c>
      <c r="Q2405" s="19">
        <f t="shared" si="566"/>
        <v>0</v>
      </c>
      <c r="R2405" s="19">
        <f t="shared" si="567"/>
        <v>0</v>
      </c>
      <c r="S2405" s="5">
        <f t="shared" si="570"/>
        <v>0</v>
      </c>
      <c r="T2405" s="5">
        <f t="shared" si="571"/>
        <v>0</v>
      </c>
      <c r="U2405" s="5">
        <f t="shared" si="569"/>
        <v>0</v>
      </c>
      <c r="V2405" s="24">
        <v>0</v>
      </c>
      <c r="W2405" s="12">
        <f t="shared" si="573"/>
        <v>0</v>
      </c>
      <c r="X2405" s="12">
        <f t="shared" si="574"/>
        <v>0</v>
      </c>
      <c r="Y2405" s="12">
        <f t="shared" si="572"/>
        <v>0</v>
      </c>
      <c r="Z2405" s="52"/>
      <c r="AA2405" s="25">
        <f t="shared" si="568"/>
        <v>0</v>
      </c>
      <c r="AB2405" s="25"/>
      <c r="AC2405" s="25"/>
      <c r="AD2405" s="25"/>
      <c r="AE2405" s="24"/>
      <c r="AF2405" s="24"/>
      <c r="AG2405" s="50"/>
      <c r="AH2405" s="22" t="s">
        <v>142</v>
      </c>
      <c r="AI2405" s="26"/>
      <c r="AJ2405" s="22" t="s">
        <v>34</v>
      </c>
    </row>
    <row r="2406" spans="1:36" x14ac:dyDescent="0.2">
      <c r="A2406" s="5">
        <v>2422</v>
      </c>
      <c r="B2406" s="46">
        <v>331010546413</v>
      </c>
      <c r="C2406" s="47">
        <v>611014302230</v>
      </c>
      <c r="D2406" s="52" t="s">
        <v>4325</v>
      </c>
      <c r="E2406" s="46" t="s">
        <v>4326</v>
      </c>
      <c r="F2406" s="46"/>
      <c r="G2406" s="49"/>
      <c r="H2406" s="49"/>
      <c r="I2406" s="19">
        <v>0</v>
      </c>
      <c r="J2406" s="50"/>
      <c r="K2406" s="51"/>
      <c r="L2406" s="50"/>
      <c r="M2406" s="22">
        <v>0</v>
      </c>
      <c r="N2406" s="22"/>
      <c r="O2406" s="23">
        <v>1</v>
      </c>
      <c r="P2406" s="23">
        <v>1</v>
      </c>
      <c r="Q2406" s="19">
        <f t="shared" si="566"/>
        <v>0</v>
      </c>
      <c r="R2406" s="19">
        <f t="shared" si="567"/>
        <v>0</v>
      </c>
      <c r="S2406" s="5">
        <f t="shared" si="570"/>
        <v>0</v>
      </c>
      <c r="T2406" s="5">
        <f t="shared" si="571"/>
        <v>0</v>
      </c>
      <c r="U2406" s="5">
        <f t="shared" si="569"/>
        <v>0</v>
      </c>
      <c r="V2406" s="24">
        <v>0</v>
      </c>
      <c r="W2406" s="12">
        <f t="shared" si="573"/>
        <v>0</v>
      </c>
      <c r="X2406" s="12">
        <f t="shared" si="574"/>
        <v>0</v>
      </c>
      <c r="Y2406" s="12">
        <f t="shared" si="572"/>
        <v>0</v>
      </c>
      <c r="Z2406" s="52"/>
      <c r="AA2406" s="25">
        <f t="shared" si="568"/>
        <v>0</v>
      </c>
      <c r="AB2406" s="25"/>
      <c r="AC2406" s="25"/>
      <c r="AD2406" s="25"/>
      <c r="AE2406" s="24"/>
      <c r="AF2406" s="24"/>
      <c r="AG2406" s="50"/>
      <c r="AH2406" s="22" t="s">
        <v>142</v>
      </c>
      <c r="AI2406" s="26"/>
      <c r="AJ2406" s="22" t="s">
        <v>2999</v>
      </c>
    </row>
    <row r="2407" spans="1:36" x14ac:dyDescent="0.2">
      <c r="A2407" s="5">
        <v>2423</v>
      </c>
      <c r="B2407" s="46">
        <v>331010573883</v>
      </c>
      <c r="C2407" s="47">
        <v>680216402215</v>
      </c>
      <c r="D2407" s="52" t="s">
        <v>4327</v>
      </c>
      <c r="E2407" s="46" t="s">
        <v>4328</v>
      </c>
      <c r="F2407" s="46"/>
      <c r="G2407" s="49"/>
      <c r="H2407" s="49"/>
      <c r="I2407" s="19">
        <v>0</v>
      </c>
      <c r="J2407" s="50"/>
      <c r="K2407" s="51"/>
      <c r="L2407" s="50"/>
      <c r="M2407" s="22">
        <v>0</v>
      </c>
      <c r="N2407" s="22"/>
      <c r="O2407" s="23">
        <v>1</v>
      </c>
      <c r="P2407" s="23">
        <v>1</v>
      </c>
      <c r="Q2407" s="19">
        <f t="shared" si="566"/>
        <v>0</v>
      </c>
      <c r="R2407" s="19">
        <f t="shared" si="567"/>
        <v>0</v>
      </c>
      <c r="S2407" s="5">
        <f t="shared" si="570"/>
        <v>0</v>
      </c>
      <c r="T2407" s="5">
        <f t="shared" si="571"/>
        <v>0</v>
      </c>
      <c r="U2407" s="5">
        <f t="shared" si="569"/>
        <v>0</v>
      </c>
      <c r="V2407" s="24">
        <v>0</v>
      </c>
      <c r="W2407" s="12">
        <f t="shared" si="573"/>
        <v>0</v>
      </c>
      <c r="X2407" s="12">
        <f t="shared" si="574"/>
        <v>0</v>
      </c>
      <c r="Y2407" s="12">
        <f t="shared" si="572"/>
        <v>0</v>
      </c>
      <c r="Z2407" s="52"/>
      <c r="AA2407" s="25">
        <f t="shared" si="568"/>
        <v>0</v>
      </c>
      <c r="AB2407" s="25"/>
      <c r="AC2407" s="25"/>
      <c r="AD2407" s="25"/>
      <c r="AE2407" s="24"/>
      <c r="AF2407" s="24"/>
      <c r="AG2407" s="50"/>
      <c r="AH2407" s="22" t="s">
        <v>142</v>
      </c>
      <c r="AI2407" s="26"/>
      <c r="AJ2407" s="22" t="s">
        <v>2999</v>
      </c>
    </row>
    <row r="2408" spans="1:36" x14ac:dyDescent="0.2">
      <c r="A2408" s="5">
        <v>2424</v>
      </c>
      <c r="B2408" s="46">
        <v>331010514151</v>
      </c>
      <c r="C2408" s="47">
        <v>500510301917</v>
      </c>
      <c r="D2408" s="64" t="s">
        <v>4329</v>
      </c>
      <c r="E2408" s="46" t="s">
        <v>4330</v>
      </c>
      <c r="F2408" s="46"/>
      <c r="G2408" s="49"/>
      <c r="H2408" s="49"/>
      <c r="I2408" s="19">
        <v>0</v>
      </c>
      <c r="J2408" s="50"/>
      <c r="K2408" s="51"/>
      <c r="L2408" s="50"/>
      <c r="M2408" s="22">
        <v>0</v>
      </c>
      <c r="N2408" s="22"/>
      <c r="O2408" s="23">
        <v>1</v>
      </c>
      <c r="P2408" s="23">
        <v>1</v>
      </c>
      <c r="Q2408" s="19">
        <f t="shared" si="566"/>
        <v>0</v>
      </c>
      <c r="R2408" s="19">
        <f t="shared" si="567"/>
        <v>0</v>
      </c>
      <c r="S2408" s="5">
        <f t="shared" si="570"/>
        <v>0</v>
      </c>
      <c r="T2408" s="5">
        <f t="shared" si="571"/>
        <v>0</v>
      </c>
      <c r="U2408" s="5">
        <f t="shared" si="569"/>
        <v>0</v>
      </c>
      <c r="V2408" s="24">
        <v>0</v>
      </c>
      <c r="W2408" s="12">
        <f t="shared" si="573"/>
        <v>0</v>
      </c>
      <c r="X2408" s="12">
        <f t="shared" si="574"/>
        <v>0</v>
      </c>
      <c r="Y2408" s="12">
        <f t="shared" si="572"/>
        <v>0</v>
      </c>
      <c r="Z2408" s="52"/>
      <c r="AA2408" s="25">
        <f t="shared" si="568"/>
        <v>0</v>
      </c>
      <c r="AB2408" s="25"/>
      <c r="AC2408" s="25"/>
      <c r="AD2408" s="25"/>
      <c r="AE2408" s="24"/>
      <c r="AF2408" s="24"/>
      <c r="AG2408" s="50"/>
      <c r="AH2408" s="22" t="s">
        <v>142</v>
      </c>
      <c r="AI2408" s="26"/>
      <c r="AJ2408" s="22" t="s">
        <v>2999</v>
      </c>
    </row>
    <row r="2409" spans="1:36" x14ac:dyDescent="0.2">
      <c r="A2409" s="5">
        <v>2425</v>
      </c>
      <c r="B2409" s="46">
        <v>330120576432</v>
      </c>
      <c r="C2409" s="47">
        <v>871230400852</v>
      </c>
      <c r="D2409" s="50" t="s">
        <v>4331</v>
      </c>
      <c r="E2409" s="46" t="s">
        <v>4332</v>
      </c>
      <c r="F2409" s="46"/>
      <c r="G2409" s="49"/>
      <c r="H2409" s="49"/>
      <c r="I2409" s="50">
        <v>29111616</v>
      </c>
      <c r="J2409" s="50">
        <v>57915135</v>
      </c>
      <c r="K2409" s="51"/>
      <c r="L2409" s="50"/>
      <c r="M2409" s="22">
        <v>16</v>
      </c>
      <c r="N2409" s="22"/>
      <c r="O2409" s="23">
        <v>1</v>
      </c>
      <c r="P2409" s="23">
        <v>1</v>
      </c>
      <c r="Q2409" s="19">
        <f t="shared" si="566"/>
        <v>-16</v>
      </c>
      <c r="R2409" s="19">
        <f t="shared" si="567"/>
        <v>-16</v>
      </c>
      <c r="S2409" s="5">
        <f t="shared" si="570"/>
        <v>0</v>
      </c>
      <c r="T2409" s="5">
        <f t="shared" si="571"/>
        <v>0</v>
      </c>
      <c r="U2409" s="5">
        <f t="shared" si="569"/>
        <v>0</v>
      </c>
      <c r="V2409" s="24">
        <v>0</v>
      </c>
      <c r="W2409" s="12">
        <f t="shared" si="573"/>
        <v>-2034.24</v>
      </c>
      <c r="X2409" s="12">
        <f t="shared" si="574"/>
        <v>-2647.84</v>
      </c>
      <c r="Y2409" s="12">
        <f t="shared" si="572"/>
        <v>-4682.08</v>
      </c>
      <c r="Z2409" s="52"/>
      <c r="AA2409" s="25">
        <f t="shared" si="568"/>
        <v>0</v>
      </c>
      <c r="AB2409" s="25"/>
      <c r="AC2409" s="25"/>
      <c r="AD2409" s="25"/>
      <c r="AE2409" s="24"/>
      <c r="AF2409" s="24"/>
      <c r="AG2409" s="50"/>
      <c r="AH2409" s="22" t="s">
        <v>142</v>
      </c>
      <c r="AI2409" s="26"/>
      <c r="AJ2409" s="22" t="s">
        <v>2999</v>
      </c>
    </row>
    <row r="2410" spans="1:36" x14ac:dyDescent="0.2">
      <c r="A2410" s="5">
        <v>2426</v>
      </c>
      <c r="B2410" s="46">
        <v>331010737098</v>
      </c>
      <c r="C2410" s="47"/>
      <c r="D2410" s="50" t="s">
        <v>4333</v>
      </c>
      <c r="E2410" s="46" t="s">
        <v>4334</v>
      </c>
      <c r="F2410" s="46"/>
      <c r="G2410" s="49"/>
      <c r="H2410" s="49"/>
      <c r="I2410" s="50">
        <v>25185199</v>
      </c>
      <c r="J2410" s="50">
        <v>57915131</v>
      </c>
      <c r="K2410" s="51"/>
      <c r="L2410" s="50"/>
      <c r="M2410" s="22">
        <v>25</v>
      </c>
      <c r="N2410" s="22"/>
      <c r="O2410" s="23">
        <v>1</v>
      </c>
      <c r="P2410" s="23">
        <v>1</v>
      </c>
      <c r="Q2410" s="19">
        <f t="shared" si="566"/>
        <v>-25</v>
      </c>
      <c r="R2410" s="19">
        <f t="shared" si="567"/>
        <v>-25</v>
      </c>
      <c r="S2410" s="5">
        <f t="shared" si="570"/>
        <v>0</v>
      </c>
      <c r="T2410" s="5">
        <f t="shared" si="571"/>
        <v>0</v>
      </c>
      <c r="U2410" s="5">
        <f t="shared" si="569"/>
        <v>0</v>
      </c>
      <c r="V2410" s="24">
        <v>0</v>
      </c>
      <c r="W2410" s="12">
        <f t="shared" si="573"/>
        <v>-3178.5</v>
      </c>
      <c r="X2410" s="12">
        <f t="shared" si="574"/>
        <v>-4137.25</v>
      </c>
      <c r="Y2410" s="12">
        <f t="shared" si="572"/>
        <v>-7315.75</v>
      </c>
      <c r="Z2410" s="52"/>
      <c r="AA2410" s="25">
        <f t="shared" si="568"/>
        <v>0</v>
      </c>
      <c r="AB2410" s="25"/>
      <c r="AC2410" s="25"/>
      <c r="AD2410" s="25"/>
      <c r="AE2410" s="24"/>
      <c r="AF2410" s="24"/>
      <c r="AG2410" s="50"/>
      <c r="AH2410" s="22" t="s">
        <v>142</v>
      </c>
      <c r="AI2410" s="26"/>
      <c r="AJ2410" s="22" t="s">
        <v>2999</v>
      </c>
    </row>
    <row r="2411" spans="1:36" x14ac:dyDescent="0.2">
      <c r="A2411" s="5">
        <v>2427</v>
      </c>
      <c r="B2411" s="46">
        <v>331010737098</v>
      </c>
      <c r="C2411" s="47"/>
      <c r="D2411" s="50" t="s">
        <v>4333</v>
      </c>
      <c r="E2411" s="46" t="s">
        <v>4334</v>
      </c>
      <c r="F2411" s="46"/>
      <c r="G2411" s="49"/>
      <c r="H2411" s="49"/>
      <c r="I2411" s="50">
        <v>17460084</v>
      </c>
      <c r="J2411" s="50">
        <v>57915132</v>
      </c>
      <c r="K2411" s="51"/>
      <c r="L2411" s="50"/>
      <c r="M2411" s="22">
        <v>7</v>
      </c>
      <c r="N2411" s="22"/>
      <c r="O2411" s="23">
        <v>1</v>
      </c>
      <c r="P2411" s="23">
        <v>1</v>
      </c>
      <c r="Q2411" s="19">
        <f t="shared" si="566"/>
        <v>-7</v>
      </c>
      <c r="R2411" s="19">
        <f t="shared" si="567"/>
        <v>-7</v>
      </c>
      <c r="S2411" s="5">
        <f t="shared" si="570"/>
        <v>0</v>
      </c>
      <c r="T2411" s="5">
        <f t="shared" si="571"/>
        <v>0</v>
      </c>
      <c r="U2411" s="5">
        <f t="shared" si="569"/>
        <v>0</v>
      </c>
      <c r="V2411" s="24">
        <v>0</v>
      </c>
      <c r="W2411" s="12">
        <f t="shared" si="573"/>
        <v>-889.98</v>
      </c>
      <c r="X2411" s="12">
        <f t="shared" si="574"/>
        <v>-1158.43</v>
      </c>
      <c r="Y2411" s="12">
        <f t="shared" si="572"/>
        <v>-2048.41</v>
      </c>
      <c r="Z2411" s="52"/>
      <c r="AA2411" s="25">
        <f t="shared" si="568"/>
        <v>0</v>
      </c>
      <c r="AB2411" s="25"/>
      <c r="AC2411" s="25"/>
      <c r="AD2411" s="25"/>
      <c r="AE2411" s="24"/>
      <c r="AF2411" s="24"/>
      <c r="AG2411" s="50"/>
      <c r="AH2411" s="22" t="s">
        <v>142</v>
      </c>
      <c r="AI2411" s="26"/>
      <c r="AJ2411" s="22" t="s">
        <v>2999</v>
      </c>
    </row>
    <row r="2412" spans="1:36" x14ac:dyDescent="0.2">
      <c r="A2412" s="5">
        <v>2428</v>
      </c>
      <c r="B2412" s="46"/>
      <c r="C2412" s="47">
        <v>570915403528</v>
      </c>
      <c r="D2412" s="50" t="s">
        <v>4335</v>
      </c>
      <c r="E2412" s="46" t="s">
        <v>4336</v>
      </c>
      <c r="F2412" s="46"/>
      <c r="G2412" s="49"/>
      <c r="H2412" s="49"/>
      <c r="I2412" s="50">
        <v>15002032</v>
      </c>
      <c r="J2412" s="50">
        <v>57915520</v>
      </c>
      <c r="K2412" s="51"/>
      <c r="L2412" s="50"/>
      <c r="M2412" s="22">
        <v>12</v>
      </c>
      <c r="N2412" s="22"/>
      <c r="O2412" s="23">
        <v>1</v>
      </c>
      <c r="P2412" s="23">
        <v>1</v>
      </c>
      <c r="Q2412" s="19">
        <f t="shared" si="566"/>
        <v>-12</v>
      </c>
      <c r="R2412" s="19">
        <f t="shared" si="567"/>
        <v>-12</v>
      </c>
      <c r="S2412" s="5">
        <f t="shared" si="570"/>
        <v>0</v>
      </c>
      <c r="T2412" s="5">
        <f t="shared" si="571"/>
        <v>0</v>
      </c>
      <c r="U2412" s="5">
        <f t="shared" si="569"/>
        <v>0</v>
      </c>
      <c r="V2412" s="24">
        <v>0</v>
      </c>
      <c r="W2412" s="12">
        <f t="shared" si="573"/>
        <v>-1525.68</v>
      </c>
      <c r="X2412" s="12">
        <f t="shared" si="574"/>
        <v>-1985.88</v>
      </c>
      <c r="Y2412" s="12">
        <f t="shared" si="572"/>
        <v>-3511.5600000000004</v>
      </c>
      <c r="Z2412" s="52"/>
      <c r="AA2412" s="25">
        <f t="shared" si="568"/>
        <v>0</v>
      </c>
      <c r="AB2412" s="25"/>
      <c r="AC2412" s="25"/>
      <c r="AD2412" s="25"/>
      <c r="AE2412" s="24"/>
      <c r="AF2412" s="24"/>
      <c r="AG2412" s="50"/>
      <c r="AH2412" s="22" t="s">
        <v>142</v>
      </c>
      <c r="AI2412" s="26"/>
      <c r="AJ2412" s="22" t="s">
        <v>2999</v>
      </c>
    </row>
    <row r="2413" spans="1:36" x14ac:dyDescent="0.2">
      <c r="A2413" s="5">
        <v>2429</v>
      </c>
      <c r="B2413" s="46">
        <v>331012466104</v>
      </c>
      <c r="C2413" s="47">
        <v>660813401596</v>
      </c>
      <c r="D2413" s="50" t="s">
        <v>4337</v>
      </c>
      <c r="E2413" s="46" t="s">
        <v>4338</v>
      </c>
      <c r="F2413" s="46"/>
      <c r="G2413" s="49"/>
      <c r="H2413" s="49"/>
      <c r="I2413" s="19">
        <v>0</v>
      </c>
      <c r="J2413" s="50"/>
      <c r="K2413" s="51"/>
      <c r="L2413" s="50"/>
      <c r="M2413" s="22">
        <v>0</v>
      </c>
      <c r="N2413" s="22"/>
      <c r="O2413" s="23">
        <v>1</v>
      </c>
      <c r="P2413" s="23">
        <v>1</v>
      </c>
      <c r="Q2413" s="19">
        <f t="shared" si="566"/>
        <v>0</v>
      </c>
      <c r="R2413" s="19">
        <f t="shared" si="567"/>
        <v>0</v>
      </c>
      <c r="S2413" s="5">
        <f t="shared" si="570"/>
        <v>0</v>
      </c>
      <c r="T2413" s="5">
        <f t="shared" si="571"/>
        <v>0</v>
      </c>
      <c r="U2413" s="5">
        <f t="shared" si="569"/>
        <v>0</v>
      </c>
      <c r="V2413" s="24">
        <v>0</v>
      </c>
      <c r="W2413" s="12">
        <f t="shared" si="573"/>
        <v>0</v>
      </c>
      <c r="X2413" s="12">
        <f t="shared" si="574"/>
        <v>0</v>
      </c>
      <c r="Y2413" s="12">
        <f t="shared" si="572"/>
        <v>0</v>
      </c>
      <c r="Z2413" s="58"/>
      <c r="AA2413" s="25">
        <f t="shared" si="568"/>
        <v>0</v>
      </c>
      <c r="AB2413" s="25"/>
      <c r="AC2413" s="25"/>
      <c r="AD2413" s="25"/>
      <c r="AE2413" s="24"/>
      <c r="AF2413" s="24"/>
      <c r="AG2413" s="50"/>
      <c r="AH2413" s="22" t="s">
        <v>142</v>
      </c>
      <c r="AI2413" s="26"/>
      <c r="AJ2413" s="22" t="s">
        <v>2999</v>
      </c>
    </row>
    <row r="2414" spans="1:36" x14ac:dyDescent="0.2">
      <c r="A2414" s="5">
        <v>2430</v>
      </c>
      <c r="B2414" s="59"/>
      <c r="C2414" s="82">
        <v>821014401520</v>
      </c>
      <c r="D2414" s="52" t="s">
        <v>4339</v>
      </c>
      <c r="E2414" s="59" t="s">
        <v>4340</v>
      </c>
      <c r="F2414" s="59"/>
      <c r="G2414" s="58"/>
      <c r="H2414" s="58"/>
      <c r="I2414" s="19">
        <v>0</v>
      </c>
      <c r="J2414" s="52"/>
      <c r="K2414" s="51"/>
      <c r="L2414" s="52"/>
      <c r="M2414" s="22">
        <v>20</v>
      </c>
      <c r="N2414" s="22"/>
      <c r="O2414" s="23">
        <v>1</v>
      </c>
      <c r="P2414" s="23">
        <v>1</v>
      </c>
      <c r="Q2414" s="19">
        <f t="shared" si="566"/>
        <v>-20</v>
      </c>
      <c r="R2414" s="19">
        <f t="shared" si="567"/>
        <v>-20</v>
      </c>
      <c r="S2414" s="5">
        <f t="shared" si="570"/>
        <v>0</v>
      </c>
      <c r="T2414" s="5">
        <f t="shared" si="571"/>
        <v>0</v>
      </c>
      <c r="U2414" s="5">
        <f t="shared" si="569"/>
        <v>0</v>
      </c>
      <c r="V2414" s="24">
        <v>0</v>
      </c>
      <c r="W2414" s="12">
        <f t="shared" si="573"/>
        <v>-2542.8000000000002</v>
      </c>
      <c r="X2414" s="12">
        <f t="shared" si="574"/>
        <v>-3309.8</v>
      </c>
      <c r="Y2414" s="12">
        <f t="shared" si="572"/>
        <v>-5852.6</v>
      </c>
      <c r="Z2414" s="52"/>
      <c r="AA2414" s="25">
        <f t="shared" si="568"/>
        <v>0</v>
      </c>
      <c r="AB2414" s="25"/>
      <c r="AC2414" s="25"/>
      <c r="AD2414" s="25"/>
      <c r="AE2414" s="24"/>
      <c r="AF2414" s="24"/>
      <c r="AG2414" s="52"/>
      <c r="AH2414" s="22" t="s">
        <v>142</v>
      </c>
      <c r="AI2414" s="26"/>
      <c r="AJ2414" s="22" t="s">
        <v>34</v>
      </c>
    </row>
    <row r="2415" spans="1:36" x14ac:dyDescent="0.2">
      <c r="A2415" s="5">
        <v>2431</v>
      </c>
      <c r="B2415" s="46"/>
      <c r="C2415" s="47"/>
      <c r="D2415" s="52" t="s">
        <v>4341</v>
      </c>
      <c r="E2415" s="46" t="s">
        <v>4342</v>
      </c>
      <c r="F2415" s="46"/>
      <c r="G2415" s="49"/>
      <c r="H2415" s="49"/>
      <c r="I2415" s="19">
        <v>0</v>
      </c>
      <c r="J2415" s="50"/>
      <c r="K2415" s="51"/>
      <c r="L2415" s="50"/>
      <c r="M2415" s="22">
        <v>0</v>
      </c>
      <c r="N2415" s="22"/>
      <c r="O2415" s="23">
        <v>1</v>
      </c>
      <c r="P2415" s="23">
        <v>1</v>
      </c>
      <c r="Q2415" s="19">
        <f t="shared" si="566"/>
        <v>0</v>
      </c>
      <c r="R2415" s="19">
        <f t="shared" si="567"/>
        <v>0</v>
      </c>
      <c r="S2415" s="5">
        <f t="shared" si="570"/>
        <v>0</v>
      </c>
      <c r="T2415" s="5">
        <f t="shared" si="571"/>
        <v>0</v>
      </c>
      <c r="U2415" s="5">
        <f t="shared" si="569"/>
        <v>0</v>
      </c>
      <c r="V2415" s="24">
        <v>0</v>
      </c>
      <c r="W2415" s="12">
        <f t="shared" si="573"/>
        <v>0</v>
      </c>
      <c r="X2415" s="12">
        <f t="shared" si="574"/>
        <v>0</v>
      </c>
      <c r="Y2415" s="12">
        <f t="shared" si="572"/>
        <v>0</v>
      </c>
      <c r="Z2415" s="52"/>
      <c r="AA2415" s="25">
        <f t="shared" si="568"/>
        <v>0</v>
      </c>
      <c r="AB2415" s="25"/>
      <c r="AC2415" s="25"/>
      <c r="AD2415" s="25"/>
      <c r="AE2415" s="24"/>
      <c r="AF2415" s="24"/>
      <c r="AG2415" s="50"/>
      <c r="AH2415" s="22" t="s">
        <v>142</v>
      </c>
      <c r="AI2415" s="26"/>
      <c r="AJ2415" s="22" t="s">
        <v>2999</v>
      </c>
    </row>
    <row r="2416" spans="1:36" x14ac:dyDescent="0.2">
      <c r="A2416" s="5">
        <v>2432</v>
      </c>
      <c r="B2416" s="46"/>
      <c r="C2416" s="47"/>
      <c r="D2416" s="52" t="s">
        <v>4343</v>
      </c>
      <c r="E2416" s="46"/>
      <c r="F2416" s="46"/>
      <c r="G2416" s="49"/>
      <c r="H2416" s="49"/>
      <c r="I2416" s="19">
        <v>0</v>
      </c>
      <c r="J2416" s="50"/>
      <c r="K2416" s="51"/>
      <c r="L2416" s="50"/>
      <c r="M2416" s="22">
        <v>0</v>
      </c>
      <c r="N2416" s="22"/>
      <c r="O2416" s="23">
        <v>1</v>
      </c>
      <c r="P2416" s="23">
        <v>1</v>
      </c>
      <c r="Q2416" s="19">
        <f t="shared" si="566"/>
        <v>0</v>
      </c>
      <c r="R2416" s="19">
        <f t="shared" si="567"/>
        <v>0</v>
      </c>
      <c r="S2416" s="5">
        <f t="shared" si="570"/>
        <v>0</v>
      </c>
      <c r="T2416" s="5">
        <f t="shared" si="571"/>
        <v>0</v>
      </c>
      <c r="U2416" s="5">
        <f t="shared" si="569"/>
        <v>0</v>
      </c>
      <c r="V2416" s="24">
        <v>0</v>
      </c>
      <c r="W2416" s="12">
        <f t="shared" si="573"/>
        <v>0</v>
      </c>
      <c r="X2416" s="12">
        <f t="shared" si="574"/>
        <v>0</v>
      </c>
      <c r="Y2416" s="12">
        <f t="shared" si="572"/>
        <v>0</v>
      </c>
      <c r="Z2416" s="52"/>
      <c r="AA2416" s="25">
        <f t="shared" si="568"/>
        <v>0</v>
      </c>
      <c r="AB2416" s="25"/>
      <c r="AC2416" s="25"/>
      <c r="AD2416" s="25"/>
      <c r="AE2416" s="24"/>
      <c r="AF2416" s="24"/>
      <c r="AG2416" s="50"/>
      <c r="AH2416" s="22" t="s">
        <v>142</v>
      </c>
      <c r="AI2416" s="26"/>
      <c r="AJ2416" s="22" t="s">
        <v>6703</v>
      </c>
    </row>
    <row r="2417" spans="1:36" x14ac:dyDescent="0.2">
      <c r="A2417" s="5">
        <v>2433</v>
      </c>
      <c r="B2417" s="46">
        <v>330120864647</v>
      </c>
      <c r="C2417" s="47">
        <v>930920300322</v>
      </c>
      <c r="D2417" s="52" t="s">
        <v>4344</v>
      </c>
      <c r="E2417" s="46" t="s">
        <v>4345</v>
      </c>
      <c r="F2417" s="46" t="s">
        <v>4346</v>
      </c>
      <c r="G2417" s="49">
        <v>16</v>
      </c>
      <c r="H2417" s="49"/>
      <c r="I2417" s="50">
        <v>13155583</v>
      </c>
      <c r="J2417" s="50">
        <v>17117197</v>
      </c>
      <c r="K2417" s="51"/>
      <c r="L2417" s="50"/>
      <c r="M2417" s="22">
        <v>227</v>
      </c>
      <c r="N2417" s="22"/>
      <c r="O2417" s="23">
        <v>1</v>
      </c>
      <c r="P2417" s="23">
        <v>0</v>
      </c>
      <c r="Q2417" s="19">
        <f t="shared" si="566"/>
        <v>-227</v>
      </c>
      <c r="R2417" s="19">
        <f t="shared" si="567"/>
        <v>0</v>
      </c>
      <c r="S2417" s="5">
        <f t="shared" si="570"/>
        <v>0</v>
      </c>
      <c r="T2417" s="5">
        <f t="shared" si="571"/>
        <v>0</v>
      </c>
      <c r="U2417" s="5">
        <f t="shared" si="569"/>
        <v>0</v>
      </c>
      <c r="V2417" s="24">
        <v>0</v>
      </c>
      <c r="W2417" s="12">
        <f t="shared" si="573"/>
        <v>-28860.78</v>
      </c>
      <c r="X2417" s="12">
        <f t="shared" si="574"/>
        <v>0</v>
      </c>
      <c r="Y2417" s="12">
        <f t="shared" si="572"/>
        <v>-28860.78</v>
      </c>
      <c r="Z2417" s="52"/>
      <c r="AA2417" s="25">
        <f t="shared" si="568"/>
        <v>-227</v>
      </c>
      <c r="AB2417" s="25"/>
      <c r="AC2417" s="25"/>
      <c r="AD2417" s="25"/>
      <c r="AE2417" s="24">
        <v>1</v>
      </c>
      <c r="AF2417" s="24"/>
      <c r="AG2417" s="50"/>
      <c r="AH2417" s="22" t="s">
        <v>142</v>
      </c>
      <c r="AI2417" s="26"/>
      <c r="AJ2417" s="22" t="s">
        <v>6703</v>
      </c>
    </row>
    <row r="2418" spans="1:36" x14ac:dyDescent="0.2">
      <c r="A2418" s="5">
        <v>2434</v>
      </c>
      <c r="B2418" s="46">
        <v>331017820197</v>
      </c>
      <c r="C2418" s="47">
        <v>550210403096</v>
      </c>
      <c r="D2418" s="52" t="s">
        <v>4347</v>
      </c>
      <c r="E2418" s="46" t="s">
        <v>4348</v>
      </c>
      <c r="F2418" s="46" t="s">
        <v>309</v>
      </c>
      <c r="G2418" s="49">
        <v>202</v>
      </c>
      <c r="H2418" s="49"/>
      <c r="I2418" s="50">
        <v>8320619</v>
      </c>
      <c r="J2418" s="50">
        <v>122080</v>
      </c>
      <c r="K2418" s="51"/>
      <c r="L2418" s="50"/>
      <c r="M2418" s="22">
        <v>396</v>
      </c>
      <c r="N2418" s="22"/>
      <c r="O2418" s="23">
        <v>1</v>
      </c>
      <c r="P2418" s="23">
        <v>0</v>
      </c>
      <c r="Q2418" s="19">
        <f t="shared" si="566"/>
        <v>-396</v>
      </c>
      <c r="R2418" s="19">
        <f t="shared" si="567"/>
        <v>0</v>
      </c>
      <c r="S2418" s="5">
        <f t="shared" si="570"/>
        <v>1</v>
      </c>
      <c r="T2418" s="5">
        <f t="shared" si="571"/>
        <v>421</v>
      </c>
      <c r="U2418" s="5">
        <f t="shared" si="569"/>
        <v>123197.23</v>
      </c>
      <c r="V2418" s="24">
        <v>0</v>
      </c>
      <c r="W2418" s="12">
        <f t="shared" si="573"/>
        <v>-50347.44</v>
      </c>
      <c r="X2418" s="12">
        <f t="shared" si="574"/>
        <v>0</v>
      </c>
      <c r="Y2418" s="12">
        <f t="shared" si="572"/>
        <v>-50347.44</v>
      </c>
      <c r="Z2418" s="52"/>
      <c r="AA2418" s="25">
        <f t="shared" si="568"/>
        <v>-396</v>
      </c>
      <c r="AB2418" s="25"/>
      <c r="AC2418" s="25"/>
      <c r="AD2418" s="25"/>
      <c r="AE2418" s="24"/>
      <c r="AF2418" s="24"/>
      <c r="AG2418" s="50"/>
      <c r="AH2418" s="22" t="s">
        <v>287</v>
      </c>
      <c r="AI2418" s="26"/>
      <c r="AJ2418" s="22" t="s">
        <v>2999</v>
      </c>
    </row>
    <row r="2419" spans="1:36" x14ac:dyDescent="0.2">
      <c r="A2419" s="5">
        <v>2435</v>
      </c>
      <c r="B2419" s="46">
        <v>331010523001</v>
      </c>
      <c r="C2419" s="47">
        <v>600706400486</v>
      </c>
      <c r="D2419" s="52" t="s">
        <v>6712</v>
      </c>
      <c r="E2419" s="46" t="s">
        <v>4349</v>
      </c>
      <c r="F2419" s="46"/>
      <c r="G2419" s="49"/>
      <c r="H2419" s="49"/>
      <c r="I2419" s="50" t="s">
        <v>4350</v>
      </c>
      <c r="J2419" s="50">
        <v>52844</v>
      </c>
      <c r="K2419" s="51"/>
      <c r="L2419" s="50"/>
      <c r="M2419" s="22">
        <v>752</v>
      </c>
      <c r="N2419" s="22"/>
      <c r="O2419" s="23">
        <v>1</v>
      </c>
      <c r="P2419" s="23">
        <v>1</v>
      </c>
      <c r="Q2419" s="19">
        <f t="shared" si="566"/>
        <v>-752</v>
      </c>
      <c r="R2419" s="19">
        <f t="shared" si="567"/>
        <v>-752</v>
      </c>
      <c r="S2419" s="5">
        <f t="shared" si="570"/>
        <v>0</v>
      </c>
      <c r="T2419" s="5">
        <f t="shared" si="571"/>
        <v>0</v>
      </c>
      <c r="U2419" s="5">
        <f t="shared" si="569"/>
        <v>0</v>
      </c>
      <c r="V2419" s="24">
        <v>0</v>
      </c>
      <c r="W2419" s="12">
        <f t="shared" si="573"/>
        <v>-95609.279999999999</v>
      </c>
      <c r="X2419" s="12">
        <f t="shared" si="574"/>
        <v>-124448.48000000001</v>
      </c>
      <c r="Y2419" s="12">
        <f t="shared" si="572"/>
        <v>-220057.76</v>
      </c>
      <c r="Z2419" s="52"/>
      <c r="AA2419" s="25">
        <f t="shared" si="568"/>
        <v>0</v>
      </c>
      <c r="AB2419" s="25"/>
      <c r="AC2419" s="25"/>
      <c r="AD2419" s="25"/>
      <c r="AE2419" s="24"/>
      <c r="AF2419" s="24"/>
      <c r="AG2419" s="50"/>
      <c r="AH2419" s="22" t="s">
        <v>142</v>
      </c>
      <c r="AI2419" s="26"/>
      <c r="AJ2419" s="22" t="s">
        <v>2999</v>
      </c>
    </row>
    <row r="2420" spans="1:36" x14ac:dyDescent="0.2">
      <c r="A2420" s="5">
        <v>2436</v>
      </c>
      <c r="B2420" s="46"/>
      <c r="C2420" s="47">
        <v>900629401736</v>
      </c>
      <c r="D2420" s="50" t="s">
        <v>4351</v>
      </c>
      <c r="E2420" s="46" t="s">
        <v>4352</v>
      </c>
      <c r="F2420" s="46"/>
      <c r="G2420" s="49"/>
      <c r="H2420" s="49"/>
      <c r="I2420" s="19">
        <v>0</v>
      </c>
      <c r="J2420" s="50"/>
      <c r="K2420" s="51"/>
      <c r="L2420" s="50"/>
      <c r="M2420" s="22">
        <v>5</v>
      </c>
      <c r="N2420" s="22"/>
      <c r="O2420" s="23">
        <v>1</v>
      </c>
      <c r="P2420" s="23">
        <v>1</v>
      </c>
      <c r="Q2420" s="19">
        <f t="shared" si="566"/>
        <v>-5</v>
      </c>
      <c r="R2420" s="19">
        <f t="shared" si="567"/>
        <v>-5</v>
      </c>
      <c r="S2420" s="5">
        <f t="shared" si="570"/>
        <v>0</v>
      </c>
      <c r="T2420" s="5">
        <f t="shared" si="571"/>
        <v>0</v>
      </c>
      <c r="U2420" s="5">
        <f t="shared" si="569"/>
        <v>0</v>
      </c>
      <c r="V2420" s="24">
        <v>0</v>
      </c>
      <c r="W2420" s="12">
        <f t="shared" si="573"/>
        <v>-635.70000000000005</v>
      </c>
      <c r="X2420" s="12">
        <f t="shared" si="574"/>
        <v>-827.45</v>
      </c>
      <c r="Y2420" s="12">
        <f t="shared" si="572"/>
        <v>-1463.15</v>
      </c>
      <c r="Z2420" s="52"/>
      <c r="AA2420" s="25">
        <f t="shared" si="568"/>
        <v>0</v>
      </c>
      <c r="AB2420" s="25"/>
      <c r="AC2420" s="25"/>
      <c r="AD2420" s="25"/>
      <c r="AE2420" s="24"/>
      <c r="AF2420" s="24"/>
      <c r="AG2420" s="50"/>
      <c r="AH2420" s="22" t="s">
        <v>142</v>
      </c>
      <c r="AI2420" s="26"/>
      <c r="AJ2420" s="22" t="s">
        <v>2999</v>
      </c>
    </row>
    <row r="2421" spans="1:36" x14ac:dyDescent="0.2">
      <c r="A2421" s="5">
        <v>2437</v>
      </c>
      <c r="B2421" s="46"/>
      <c r="C2421" s="47"/>
      <c r="D2421" s="50" t="s">
        <v>4230</v>
      </c>
      <c r="E2421" s="46" t="s">
        <v>4353</v>
      </c>
      <c r="F2421" s="46"/>
      <c r="G2421" s="49"/>
      <c r="H2421" s="49"/>
      <c r="I2421" s="19">
        <v>0</v>
      </c>
      <c r="J2421" s="50"/>
      <c r="K2421" s="51"/>
      <c r="L2421" s="50"/>
      <c r="M2421" s="22">
        <v>0</v>
      </c>
      <c r="N2421" s="22"/>
      <c r="O2421" s="23">
        <v>1</v>
      </c>
      <c r="P2421" s="23">
        <v>1</v>
      </c>
      <c r="Q2421" s="19">
        <f t="shared" si="566"/>
        <v>0</v>
      </c>
      <c r="R2421" s="19">
        <f t="shared" si="567"/>
        <v>0</v>
      </c>
      <c r="S2421" s="5">
        <f t="shared" si="570"/>
        <v>0</v>
      </c>
      <c r="T2421" s="5">
        <f t="shared" si="571"/>
        <v>0</v>
      </c>
      <c r="U2421" s="5">
        <f t="shared" si="569"/>
        <v>0</v>
      </c>
      <c r="V2421" s="24">
        <v>0</v>
      </c>
      <c r="W2421" s="12">
        <f t="shared" si="573"/>
        <v>0</v>
      </c>
      <c r="X2421" s="12">
        <f t="shared" si="574"/>
        <v>0</v>
      </c>
      <c r="Y2421" s="12">
        <f t="shared" si="572"/>
        <v>0</v>
      </c>
      <c r="Z2421" s="52"/>
      <c r="AA2421" s="25">
        <f t="shared" si="568"/>
        <v>0</v>
      </c>
      <c r="AB2421" s="25"/>
      <c r="AC2421" s="25"/>
      <c r="AD2421" s="25"/>
      <c r="AE2421" s="24"/>
      <c r="AF2421" s="24"/>
      <c r="AG2421" s="50"/>
      <c r="AH2421" s="22" t="s">
        <v>142</v>
      </c>
      <c r="AI2421" s="26"/>
      <c r="AJ2421" s="22" t="s">
        <v>2999</v>
      </c>
    </row>
    <row r="2422" spans="1:36" x14ac:dyDescent="0.2">
      <c r="A2422" s="5">
        <v>2438</v>
      </c>
      <c r="B2422" s="46"/>
      <c r="C2422" s="47">
        <v>620222401526</v>
      </c>
      <c r="D2422" s="50" t="s">
        <v>4354</v>
      </c>
      <c r="E2422" s="46" t="s">
        <v>4355</v>
      </c>
      <c r="F2422" s="46" t="s">
        <v>3830</v>
      </c>
      <c r="G2422" s="49" t="s">
        <v>49</v>
      </c>
      <c r="H2422" s="49"/>
      <c r="I2422" s="19">
        <v>0</v>
      </c>
      <c r="J2422" s="50">
        <v>0</v>
      </c>
      <c r="K2422" s="51"/>
      <c r="L2422" s="50"/>
      <c r="M2422" s="22">
        <v>110</v>
      </c>
      <c r="N2422" s="22"/>
      <c r="O2422" s="23">
        <v>1</v>
      </c>
      <c r="P2422" s="23">
        <v>0</v>
      </c>
      <c r="Q2422" s="19">
        <f t="shared" si="566"/>
        <v>-110</v>
      </c>
      <c r="R2422" s="19">
        <f t="shared" si="567"/>
        <v>0</v>
      </c>
      <c r="S2422" s="5">
        <f t="shared" si="570"/>
        <v>0</v>
      </c>
      <c r="T2422" s="5">
        <f t="shared" si="571"/>
        <v>0</v>
      </c>
      <c r="U2422" s="5">
        <f t="shared" si="569"/>
        <v>0</v>
      </c>
      <c r="V2422" s="24">
        <v>0</v>
      </c>
      <c r="W2422" s="12">
        <f t="shared" si="573"/>
        <v>-13985.4</v>
      </c>
      <c r="X2422" s="12">
        <f t="shared" si="574"/>
        <v>0</v>
      </c>
      <c r="Y2422" s="12">
        <f t="shared" si="572"/>
        <v>-13985.4</v>
      </c>
      <c r="Z2422" s="52"/>
      <c r="AA2422" s="25">
        <f t="shared" si="568"/>
        <v>-110</v>
      </c>
      <c r="AB2422" s="25"/>
      <c r="AC2422" s="25"/>
      <c r="AD2422" s="25"/>
      <c r="AE2422" s="24"/>
      <c r="AF2422" s="24"/>
      <c r="AG2422" s="50"/>
      <c r="AH2422" s="22" t="s">
        <v>142</v>
      </c>
      <c r="AI2422" s="26"/>
      <c r="AJ2422" s="22" t="s">
        <v>34</v>
      </c>
    </row>
    <row r="2423" spans="1:36" x14ac:dyDescent="0.2">
      <c r="A2423" s="5">
        <v>2439</v>
      </c>
      <c r="B2423" s="46"/>
      <c r="C2423" s="47">
        <v>670605401854</v>
      </c>
      <c r="D2423" s="50" t="s">
        <v>4356</v>
      </c>
      <c r="E2423" s="46" t="s">
        <v>4357</v>
      </c>
      <c r="F2423" s="46" t="s">
        <v>3888</v>
      </c>
      <c r="G2423" s="49">
        <v>22</v>
      </c>
      <c r="H2423" s="49">
        <v>2</v>
      </c>
      <c r="I2423" s="19">
        <v>0</v>
      </c>
      <c r="J2423" s="50">
        <v>0</v>
      </c>
      <c r="K2423" s="51"/>
      <c r="L2423" s="50"/>
      <c r="M2423" s="22">
        <v>75</v>
      </c>
      <c r="N2423" s="22"/>
      <c r="O2423" s="23">
        <v>1</v>
      </c>
      <c r="P2423" s="23">
        <v>0</v>
      </c>
      <c r="Q2423" s="19">
        <f t="shared" si="566"/>
        <v>-75</v>
      </c>
      <c r="R2423" s="19">
        <f t="shared" si="567"/>
        <v>0</v>
      </c>
      <c r="S2423" s="5">
        <f t="shared" si="570"/>
        <v>0</v>
      </c>
      <c r="T2423" s="5">
        <f t="shared" si="571"/>
        <v>0</v>
      </c>
      <c r="U2423" s="5">
        <f t="shared" si="569"/>
        <v>0</v>
      </c>
      <c r="V2423" s="24">
        <v>0</v>
      </c>
      <c r="W2423" s="12">
        <f t="shared" si="573"/>
        <v>-9535.5</v>
      </c>
      <c r="X2423" s="12">
        <f t="shared" si="574"/>
        <v>0</v>
      </c>
      <c r="Y2423" s="12">
        <f t="shared" si="572"/>
        <v>-9535.5</v>
      </c>
      <c r="Z2423" s="52"/>
      <c r="AA2423" s="25">
        <f t="shared" si="568"/>
        <v>-75</v>
      </c>
      <c r="AB2423" s="25"/>
      <c r="AC2423" s="25"/>
      <c r="AD2423" s="25"/>
      <c r="AE2423" s="24"/>
      <c r="AF2423" s="24"/>
      <c r="AG2423" s="50"/>
      <c r="AH2423" s="22" t="s">
        <v>142</v>
      </c>
      <c r="AI2423" s="26"/>
      <c r="AJ2423" s="22" t="s">
        <v>2999</v>
      </c>
    </row>
    <row r="2424" spans="1:36" x14ac:dyDescent="0.2">
      <c r="A2424" s="5">
        <v>2440</v>
      </c>
      <c r="B2424" s="59">
        <v>331100232630</v>
      </c>
      <c r="C2424" s="82">
        <v>570121301777</v>
      </c>
      <c r="D2424" s="52" t="s">
        <v>6691</v>
      </c>
      <c r="E2424" s="52" t="s">
        <v>6692</v>
      </c>
      <c r="F2424" s="52"/>
      <c r="G2424" s="58"/>
      <c r="H2424" s="58"/>
      <c r="I2424" s="52">
        <v>8535112906</v>
      </c>
      <c r="J2424" s="52">
        <v>405567</v>
      </c>
      <c r="K2424" s="51"/>
      <c r="L2424" s="109"/>
      <c r="M2424" s="22">
        <v>1568</v>
      </c>
      <c r="N2424" s="22"/>
      <c r="O2424" s="23">
        <v>1</v>
      </c>
      <c r="P2424" s="23">
        <v>1</v>
      </c>
      <c r="Q2424" s="19">
        <f t="shared" ref="Q2424" si="575">(N2424-M2424)*O2424</f>
        <v>-1568</v>
      </c>
      <c r="R2424" s="19">
        <f t="shared" ref="R2424" si="576">(N2424-M2424)*P2424</f>
        <v>-1568</v>
      </c>
      <c r="S2424" s="5">
        <f t="shared" ref="S2424" si="577">IF(OR(AND(AH2424="кафе",Q2424&lt;25),AND(AH2424="рестораны",Q2424&lt;110),AND(AH2424="гостиницы",Q2424&lt;70),AND(AH2424="азс и автомойки",Q2424&lt;160),AND(AH2424="сауны",Q2424&lt;80),AND(AH2424="бани",Q2424&lt;50)),1,0)</f>
        <v>0</v>
      </c>
      <c r="T2424" s="5">
        <f t="shared" ref="T2424" si="578">S2424*IF(AH2424="кафе",25-Q2424,IF(AH2424="рестораны",110-Q2424,IF(AH2424="гостиницы",70-Q2424,IF(AH2424="азс и автомойки",160-Q2424,IF(AH2424="сауны",80-Q2424,IF(AH2424="бани",50-Q2424,0))))))</f>
        <v>0</v>
      </c>
      <c r="U2424" s="5">
        <f t="shared" ref="U2424" si="579">(vod+kan)*T2424</f>
        <v>0</v>
      </c>
      <c r="V2424" s="24">
        <v>1</v>
      </c>
      <c r="W2424" s="12">
        <f t="shared" ref="W2424" si="580">IF( OR(AH2424="респ.бюджет",AH2424="гор.бюджет",AH2424="обл.бюджет"),vod_b,IF(AH2424="район",vod_r,IF(AH2424="талсуат",vod_tal,IF(AH2424="коммунал.хоз-во",vod_kom,vod))))*Q2424</f>
        <v>-199355.51999999999</v>
      </c>
      <c r="X2424" s="12">
        <f t="shared" ref="X2424" si="581">IF( OR(AH2424="респ.бюджет",AH2424="гор.бюджет",AH2424="обл.бюджет"),kan_b,IF(AH2424="район",kan_r,IF(AH2424="талсуат",kan_tal,IF(AH2424="коммунал.хоз-во",kan_kom,kan))))*R2424</f>
        <v>-259488.32</v>
      </c>
      <c r="Y2424" s="12">
        <f t="shared" ref="Y2424" si="582">W2424+X2424+AC2424</f>
        <v>-458843.83999999997</v>
      </c>
      <c r="Z2424" s="52"/>
      <c r="AA2424" s="25">
        <v>0</v>
      </c>
      <c r="AB2424" s="25"/>
      <c r="AC2424" s="25"/>
      <c r="AD2424" s="25"/>
      <c r="AE2424" s="24">
        <v>1</v>
      </c>
      <c r="AF2424" s="24"/>
      <c r="AG2424" s="50"/>
      <c r="AH2424" s="22" t="s">
        <v>142</v>
      </c>
      <c r="AI2424" s="26"/>
      <c r="AJ2424" s="22" t="s">
        <v>2999</v>
      </c>
    </row>
    <row r="2425" spans="1:36" x14ac:dyDescent="0.2">
      <c r="A2425" s="5">
        <v>2441</v>
      </c>
      <c r="B2425" s="46">
        <v>330120231961</v>
      </c>
      <c r="C2425" s="47">
        <v>840305301239</v>
      </c>
      <c r="D2425" s="50" t="s">
        <v>4358</v>
      </c>
      <c r="E2425" s="46" t="s">
        <v>4359</v>
      </c>
      <c r="F2425" s="46" t="s">
        <v>3820</v>
      </c>
      <c r="G2425" s="49">
        <v>19</v>
      </c>
      <c r="H2425" s="49"/>
      <c r="I2425" s="50">
        <v>1517958</v>
      </c>
      <c r="J2425" s="50">
        <v>88355</v>
      </c>
      <c r="K2425" s="51"/>
      <c r="L2425" s="50"/>
      <c r="M2425" s="50">
        <v>2994</v>
      </c>
      <c r="N2425" s="50"/>
      <c r="O2425" s="23">
        <v>1</v>
      </c>
      <c r="P2425" s="108">
        <v>0</v>
      </c>
      <c r="Q2425" s="19">
        <f t="shared" si="566"/>
        <v>-2994</v>
      </c>
      <c r="R2425" s="19">
        <f t="shared" si="567"/>
        <v>0</v>
      </c>
      <c r="S2425" s="5">
        <f t="shared" si="570"/>
        <v>1</v>
      </c>
      <c r="T2425" s="5">
        <f t="shared" si="571"/>
        <v>3044</v>
      </c>
      <c r="U2425" s="5">
        <f t="shared" si="569"/>
        <v>890765.72</v>
      </c>
      <c r="V2425" s="24">
        <v>0</v>
      </c>
      <c r="W2425" s="12">
        <f t="shared" si="573"/>
        <v>-380657.16</v>
      </c>
      <c r="X2425" s="12">
        <f t="shared" si="574"/>
        <v>0</v>
      </c>
      <c r="Y2425" s="12">
        <f t="shared" si="572"/>
        <v>-380657.16</v>
      </c>
      <c r="Z2425" s="52"/>
      <c r="AA2425" s="25">
        <f t="shared" si="568"/>
        <v>-2994</v>
      </c>
      <c r="AB2425" s="25"/>
      <c r="AC2425" s="25"/>
      <c r="AD2425" s="25"/>
      <c r="AE2425" s="24">
        <v>1</v>
      </c>
      <c r="AF2425" s="24"/>
      <c r="AG2425" s="50"/>
      <c r="AH2425" s="22" t="s">
        <v>678</v>
      </c>
      <c r="AI2425" s="26"/>
      <c r="AJ2425" s="22" t="s">
        <v>6703</v>
      </c>
    </row>
    <row r="2426" spans="1:36" x14ac:dyDescent="0.2">
      <c r="A2426" s="5">
        <v>2442</v>
      </c>
      <c r="B2426" s="46">
        <v>331012209091</v>
      </c>
      <c r="C2426" s="47"/>
      <c r="D2426" s="50" t="s">
        <v>4360</v>
      </c>
      <c r="E2426" s="46" t="s">
        <v>4140</v>
      </c>
      <c r="F2426" s="46"/>
      <c r="G2426" s="49"/>
      <c r="H2426" s="49"/>
      <c r="I2426" s="50" t="s">
        <v>4361</v>
      </c>
      <c r="J2426" s="50" t="s">
        <v>4362</v>
      </c>
      <c r="K2426" s="51"/>
      <c r="L2426" s="50"/>
      <c r="M2426" s="22">
        <v>1865</v>
      </c>
      <c r="N2426" s="22"/>
      <c r="O2426" s="23">
        <v>1</v>
      </c>
      <c r="P2426" s="23">
        <v>1</v>
      </c>
      <c r="Q2426" s="19">
        <f t="shared" si="566"/>
        <v>-1865</v>
      </c>
      <c r="R2426" s="19">
        <f t="shared" si="567"/>
        <v>-1865</v>
      </c>
      <c r="S2426" s="5">
        <f t="shared" si="570"/>
        <v>1</v>
      </c>
      <c r="T2426" s="5">
        <f t="shared" si="571"/>
        <v>1915</v>
      </c>
      <c r="U2426" s="5">
        <f t="shared" si="569"/>
        <v>560386.44999999995</v>
      </c>
      <c r="V2426" s="24">
        <v>0</v>
      </c>
      <c r="W2426" s="12">
        <f t="shared" si="573"/>
        <v>-237116.1</v>
      </c>
      <c r="X2426" s="12">
        <f t="shared" si="574"/>
        <v>-308638.85000000003</v>
      </c>
      <c r="Y2426" s="12">
        <f t="shared" si="572"/>
        <v>-545754.95000000007</v>
      </c>
      <c r="Z2426" s="52"/>
      <c r="AA2426" s="25">
        <f t="shared" si="568"/>
        <v>0</v>
      </c>
      <c r="AB2426" s="25"/>
      <c r="AC2426" s="25"/>
      <c r="AD2426" s="25"/>
      <c r="AE2426" s="24"/>
      <c r="AF2426" s="24"/>
      <c r="AG2426" s="50"/>
      <c r="AH2426" s="22" t="s">
        <v>678</v>
      </c>
      <c r="AI2426" s="26"/>
      <c r="AJ2426" s="22" t="s">
        <v>34</v>
      </c>
    </row>
    <row r="2427" spans="1:36" x14ac:dyDescent="0.2">
      <c r="A2427" s="5">
        <v>2443</v>
      </c>
      <c r="B2427" s="46">
        <v>331012255304</v>
      </c>
      <c r="C2427" s="47">
        <v>680429401720</v>
      </c>
      <c r="D2427" s="52" t="s">
        <v>4363</v>
      </c>
      <c r="E2427" s="46" t="s">
        <v>3786</v>
      </c>
      <c r="F2427" s="46" t="s">
        <v>3787</v>
      </c>
      <c r="G2427" s="49" t="s">
        <v>49</v>
      </c>
      <c r="H2427" s="49"/>
      <c r="I2427" s="50">
        <v>16120135</v>
      </c>
      <c r="J2427" s="50">
        <v>123412</v>
      </c>
      <c r="K2427" s="51"/>
      <c r="L2427" s="50"/>
      <c r="M2427" s="50">
        <v>1947</v>
      </c>
      <c r="N2427" s="50"/>
      <c r="O2427" s="23">
        <v>1</v>
      </c>
      <c r="P2427" s="23">
        <v>1</v>
      </c>
      <c r="Q2427" s="19">
        <f t="shared" si="566"/>
        <v>-1947</v>
      </c>
      <c r="R2427" s="19">
        <f t="shared" si="567"/>
        <v>-1947</v>
      </c>
      <c r="S2427" s="5">
        <f t="shared" si="570"/>
        <v>1</v>
      </c>
      <c r="T2427" s="5">
        <f t="shared" si="571"/>
        <v>1997</v>
      </c>
      <c r="U2427" s="5">
        <f t="shared" si="569"/>
        <v>584382.11</v>
      </c>
      <c r="V2427" s="24">
        <v>0</v>
      </c>
      <c r="W2427" s="12">
        <f t="shared" si="573"/>
        <v>-247541.58</v>
      </c>
      <c r="X2427" s="12">
        <f t="shared" si="574"/>
        <v>-322209.03000000003</v>
      </c>
      <c r="Y2427" s="12">
        <f t="shared" si="572"/>
        <v>-569750.61</v>
      </c>
      <c r="Z2427" s="52"/>
      <c r="AA2427" s="25">
        <f t="shared" si="568"/>
        <v>0</v>
      </c>
      <c r="AB2427" s="25"/>
      <c r="AC2427" s="25"/>
      <c r="AD2427" s="25"/>
      <c r="AE2427" s="42"/>
      <c r="AF2427" s="24"/>
      <c r="AG2427" s="50"/>
      <c r="AH2427" s="22" t="s">
        <v>678</v>
      </c>
      <c r="AI2427" s="26"/>
      <c r="AJ2427" s="22" t="s">
        <v>6703</v>
      </c>
    </row>
    <row r="2428" spans="1:36" x14ac:dyDescent="0.2">
      <c r="A2428" s="5">
        <v>2444</v>
      </c>
      <c r="B2428" s="46"/>
      <c r="C2428" s="47">
        <v>680429401720</v>
      </c>
      <c r="D2428" s="52" t="s">
        <v>4363</v>
      </c>
      <c r="E2428" s="46" t="s">
        <v>3786</v>
      </c>
      <c r="F2428" s="46" t="s">
        <v>3787</v>
      </c>
      <c r="G2428" s="49" t="s">
        <v>49</v>
      </c>
      <c r="H2428" s="49"/>
      <c r="I2428" s="50">
        <v>0</v>
      </c>
      <c r="J2428" s="50"/>
      <c r="K2428" s="51"/>
      <c r="L2428" s="50"/>
      <c r="M2428" s="50">
        <v>2348</v>
      </c>
      <c r="N2428" s="50"/>
      <c r="O2428" s="23">
        <v>1</v>
      </c>
      <c r="P2428" s="23">
        <v>1</v>
      </c>
      <c r="Q2428" s="19">
        <f t="shared" si="566"/>
        <v>-2348</v>
      </c>
      <c r="R2428" s="19">
        <f t="shared" si="567"/>
        <v>-2348</v>
      </c>
      <c r="S2428" s="5">
        <f t="shared" si="570"/>
        <v>1</v>
      </c>
      <c r="T2428" s="5">
        <f t="shared" si="571"/>
        <v>2398</v>
      </c>
      <c r="U2428" s="5">
        <f t="shared" si="569"/>
        <v>701726.74</v>
      </c>
      <c r="V2428" s="24">
        <v>0</v>
      </c>
      <c r="W2428" s="12">
        <f t="shared" si="573"/>
        <v>-298524.72000000003</v>
      </c>
      <c r="X2428" s="12">
        <f t="shared" si="574"/>
        <v>-388570.52</v>
      </c>
      <c r="Y2428" s="12">
        <f t="shared" si="572"/>
        <v>-687095.24</v>
      </c>
      <c r="Z2428" s="52"/>
      <c r="AA2428" s="25">
        <f t="shared" si="568"/>
        <v>0</v>
      </c>
      <c r="AB2428" s="25"/>
      <c r="AC2428" s="25"/>
      <c r="AD2428" s="25"/>
      <c r="AE2428" s="42">
        <v>-1</v>
      </c>
      <c r="AF2428" s="24" t="s">
        <v>6604</v>
      </c>
      <c r="AG2428" s="50"/>
      <c r="AH2428" s="22" t="s">
        <v>678</v>
      </c>
      <c r="AI2428" s="26"/>
      <c r="AJ2428" s="22" t="s">
        <v>6703</v>
      </c>
    </row>
    <row r="2429" spans="1:36" x14ac:dyDescent="0.2">
      <c r="A2429" s="5">
        <v>2445</v>
      </c>
      <c r="B2429" s="46">
        <v>331012245978</v>
      </c>
      <c r="C2429" s="47">
        <v>771108302223</v>
      </c>
      <c r="D2429" s="52" t="s">
        <v>4364</v>
      </c>
      <c r="E2429" s="46" t="s">
        <v>4365</v>
      </c>
      <c r="F2429" s="46" t="s">
        <v>3861</v>
      </c>
      <c r="G2429" s="49">
        <v>6</v>
      </c>
      <c r="H2429" s="49"/>
      <c r="I2429" s="50" t="s">
        <v>4366</v>
      </c>
      <c r="J2429" s="50">
        <v>406143</v>
      </c>
      <c r="K2429" s="51"/>
      <c r="L2429" s="50"/>
      <c r="M2429" s="22">
        <v>967</v>
      </c>
      <c r="N2429" s="22"/>
      <c r="O2429" s="23">
        <v>1</v>
      </c>
      <c r="P2429" s="23">
        <v>0</v>
      </c>
      <c r="Q2429" s="19">
        <f t="shared" si="566"/>
        <v>-967</v>
      </c>
      <c r="R2429" s="19">
        <f t="shared" si="567"/>
        <v>0</v>
      </c>
      <c r="S2429" s="5">
        <f t="shared" si="570"/>
        <v>1</v>
      </c>
      <c r="T2429" s="5">
        <f t="shared" si="571"/>
        <v>1017</v>
      </c>
      <c r="U2429" s="5">
        <f t="shared" si="569"/>
        <v>297604.71000000002</v>
      </c>
      <c r="V2429" s="24">
        <v>0</v>
      </c>
      <c r="W2429" s="12">
        <f t="shared" si="573"/>
        <v>-122944.38</v>
      </c>
      <c r="X2429" s="12">
        <f t="shared" si="574"/>
        <v>0</v>
      </c>
      <c r="Y2429" s="12">
        <f t="shared" si="572"/>
        <v>-122944.38</v>
      </c>
      <c r="Z2429" s="52"/>
      <c r="AA2429" s="25">
        <f t="shared" si="568"/>
        <v>-967</v>
      </c>
      <c r="AB2429" s="25"/>
      <c r="AC2429" s="25"/>
      <c r="AD2429" s="25"/>
      <c r="AE2429" s="24"/>
      <c r="AF2429" s="24"/>
      <c r="AG2429" s="50"/>
      <c r="AH2429" s="22" t="s">
        <v>678</v>
      </c>
      <c r="AI2429" s="26"/>
      <c r="AJ2429" s="22" t="s">
        <v>6703</v>
      </c>
    </row>
    <row r="2430" spans="1:36" x14ac:dyDescent="0.2">
      <c r="A2430" s="5">
        <v>2446</v>
      </c>
      <c r="B2430" s="68">
        <v>331018001822</v>
      </c>
      <c r="C2430" s="7">
        <v>530314402059</v>
      </c>
      <c r="D2430" s="52" t="s">
        <v>4367</v>
      </c>
      <c r="E2430" s="68" t="s">
        <v>3832</v>
      </c>
      <c r="F2430" s="68"/>
      <c r="G2430" s="69"/>
      <c r="H2430" s="69"/>
      <c r="I2430" s="50">
        <v>8420615</v>
      </c>
      <c r="J2430" s="50">
        <v>347237</v>
      </c>
      <c r="K2430" s="51"/>
      <c r="L2430" s="50"/>
      <c r="M2430" s="22">
        <v>467</v>
      </c>
      <c r="N2430" s="22"/>
      <c r="O2430" s="23">
        <v>1</v>
      </c>
      <c r="P2430" s="23">
        <v>0</v>
      </c>
      <c r="Q2430" s="19">
        <f t="shared" si="566"/>
        <v>-467</v>
      </c>
      <c r="R2430" s="19">
        <f t="shared" si="567"/>
        <v>0</v>
      </c>
      <c r="S2430" s="5">
        <f t="shared" si="570"/>
        <v>1</v>
      </c>
      <c r="T2430" s="5">
        <f t="shared" si="571"/>
        <v>517</v>
      </c>
      <c r="U2430" s="5">
        <f t="shared" si="569"/>
        <v>151289.71</v>
      </c>
      <c r="V2430" s="24">
        <v>0</v>
      </c>
      <c r="W2430" s="12">
        <f t="shared" si="573"/>
        <v>-59374.38</v>
      </c>
      <c r="X2430" s="12">
        <f t="shared" si="574"/>
        <v>0</v>
      </c>
      <c r="Y2430" s="12">
        <f t="shared" si="572"/>
        <v>-59374.38</v>
      </c>
      <c r="Z2430" s="52"/>
      <c r="AA2430" s="25">
        <f t="shared" si="568"/>
        <v>-467</v>
      </c>
      <c r="AB2430" s="25"/>
      <c r="AC2430" s="25"/>
      <c r="AD2430" s="25"/>
      <c r="AE2430" s="24"/>
      <c r="AF2430" s="24"/>
      <c r="AG2430" s="50"/>
      <c r="AH2430" s="22" t="s">
        <v>678</v>
      </c>
      <c r="AI2430" s="26"/>
      <c r="AJ2430" s="22" t="s">
        <v>34</v>
      </c>
    </row>
    <row r="2431" spans="1:36" x14ac:dyDescent="0.2">
      <c r="A2431" s="5">
        <v>2447</v>
      </c>
      <c r="B2431" s="68">
        <v>331018886316</v>
      </c>
      <c r="C2431" s="7">
        <v>580905301770</v>
      </c>
      <c r="D2431" s="52" t="s">
        <v>4368</v>
      </c>
      <c r="E2431" s="68" t="s">
        <v>4369</v>
      </c>
      <c r="F2431" s="68" t="s">
        <v>4370</v>
      </c>
      <c r="G2431" s="69">
        <v>24</v>
      </c>
      <c r="H2431" s="69"/>
      <c r="I2431" s="50" t="s">
        <v>4371</v>
      </c>
      <c r="J2431" s="50">
        <v>620806</v>
      </c>
      <c r="K2431" s="51"/>
      <c r="L2431" s="50"/>
      <c r="M2431" s="22">
        <v>1102</v>
      </c>
      <c r="N2431" s="22"/>
      <c r="O2431" s="23">
        <v>1</v>
      </c>
      <c r="P2431" s="23">
        <v>0</v>
      </c>
      <c r="Q2431" s="19">
        <f t="shared" ref="Q2431:Q2494" si="583">(N2431-M2431)*O2431</f>
        <v>-1102</v>
      </c>
      <c r="R2431" s="19">
        <f t="shared" ref="R2431:R2494" si="584">(N2431-M2431)*P2431</f>
        <v>0</v>
      </c>
      <c r="S2431" s="5">
        <f t="shared" si="570"/>
        <v>1</v>
      </c>
      <c r="T2431" s="5">
        <f t="shared" si="571"/>
        <v>1152</v>
      </c>
      <c r="U2431" s="5">
        <f t="shared" si="569"/>
        <v>337109.76000000001</v>
      </c>
      <c r="V2431" s="24">
        <v>0</v>
      </c>
      <c r="W2431" s="12">
        <f t="shared" si="573"/>
        <v>-140108.28</v>
      </c>
      <c r="X2431" s="12">
        <f t="shared" si="574"/>
        <v>0</v>
      </c>
      <c r="Y2431" s="12">
        <f t="shared" si="572"/>
        <v>-140108.28</v>
      </c>
      <c r="Z2431" s="52"/>
      <c r="AA2431" s="25">
        <f t="shared" si="568"/>
        <v>-1102</v>
      </c>
      <c r="AB2431" s="25"/>
      <c r="AC2431" s="25"/>
      <c r="AD2431" s="25"/>
      <c r="AE2431" s="24"/>
      <c r="AF2431" s="24"/>
      <c r="AG2431" s="50"/>
      <c r="AH2431" s="22" t="s">
        <v>678</v>
      </c>
      <c r="AI2431" s="26"/>
      <c r="AJ2431" s="22" t="s">
        <v>6703</v>
      </c>
    </row>
    <row r="2432" spans="1:36" x14ac:dyDescent="0.2">
      <c r="A2432" s="5">
        <v>2448</v>
      </c>
      <c r="B2432" s="68">
        <v>331010332267</v>
      </c>
      <c r="C2432" s="7">
        <v>580915402066</v>
      </c>
      <c r="D2432" s="52" t="s">
        <v>4372</v>
      </c>
      <c r="E2432" s="68" t="s">
        <v>4373</v>
      </c>
      <c r="F2432" s="68" t="s">
        <v>3807</v>
      </c>
      <c r="G2432" s="69">
        <v>34</v>
      </c>
      <c r="H2432" s="69"/>
      <c r="I2432" s="50">
        <v>27073573</v>
      </c>
      <c r="J2432" s="50" t="s">
        <v>6495</v>
      </c>
      <c r="K2432" s="51"/>
      <c r="L2432" s="50"/>
      <c r="M2432" s="22">
        <v>965</v>
      </c>
      <c r="N2432" s="22"/>
      <c r="O2432" s="23">
        <v>1</v>
      </c>
      <c r="P2432" s="23">
        <v>0</v>
      </c>
      <c r="Q2432" s="19">
        <f t="shared" si="583"/>
        <v>-965</v>
      </c>
      <c r="R2432" s="19">
        <f t="shared" si="584"/>
        <v>0</v>
      </c>
      <c r="S2432" s="5">
        <f t="shared" si="570"/>
        <v>1</v>
      </c>
      <c r="T2432" s="5">
        <f t="shared" si="571"/>
        <v>1015</v>
      </c>
      <c r="U2432" s="5">
        <f t="shared" si="569"/>
        <v>297019.45</v>
      </c>
      <c r="V2432" s="24">
        <v>0</v>
      </c>
      <c r="W2432" s="12">
        <f t="shared" si="573"/>
        <v>-122690.1</v>
      </c>
      <c r="X2432" s="12">
        <f t="shared" si="574"/>
        <v>0</v>
      </c>
      <c r="Y2432" s="12">
        <f t="shared" si="572"/>
        <v>-122690.1</v>
      </c>
      <c r="Z2432" s="52"/>
      <c r="AA2432" s="25">
        <f t="shared" ref="AA2432:AA2495" si="585">Q2432-R2432</f>
        <v>-965</v>
      </c>
      <c r="AB2432" s="25"/>
      <c r="AC2432" s="25"/>
      <c r="AD2432" s="25"/>
      <c r="AE2432" s="24"/>
      <c r="AF2432" s="24"/>
      <c r="AG2432" s="50"/>
      <c r="AH2432" s="22" t="s">
        <v>678</v>
      </c>
      <c r="AI2432" s="26"/>
      <c r="AJ2432" s="22" t="s">
        <v>6703</v>
      </c>
    </row>
    <row r="2433" spans="1:36" x14ac:dyDescent="0.2">
      <c r="A2433" s="5">
        <v>2449</v>
      </c>
      <c r="B2433" s="68">
        <v>331010332267</v>
      </c>
      <c r="C2433" s="7">
        <v>580915402066</v>
      </c>
      <c r="D2433" s="52" t="s">
        <v>4372</v>
      </c>
      <c r="E2433" s="68" t="s">
        <v>4373</v>
      </c>
      <c r="F2433" s="68" t="s">
        <v>3807</v>
      </c>
      <c r="G2433" s="69">
        <v>34</v>
      </c>
      <c r="H2433" s="69"/>
      <c r="I2433" s="19">
        <v>15272332</v>
      </c>
      <c r="J2433" s="50">
        <v>88655</v>
      </c>
      <c r="K2433" s="51"/>
      <c r="L2433" s="50"/>
      <c r="M2433" s="22">
        <v>395</v>
      </c>
      <c r="N2433" s="22"/>
      <c r="O2433" s="23">
        <v>1</v>
      </c>
      <c r="P2433" s="23">
        <v>0</v>
      </c>
      <c r="Q2433" s="19">
        <f t="shared" si="583"/>
        <v>-395</v>
      </c>
      <c r="R2433" s="19">
        <f t="shared" si="584"/>
        <v>0</v>
      </c>
      <c r="S2433" s="5">
        <f t="shared" si="570"/>
        <v>1</v>
      </c>
      <c r="T2433" s="5">
        <f t="shared" si="571"/>
        <v>445</v>
      </c>
      <c r="U2433" s="5">
        <f t="shared" si="569"/>
        <v>130220.34999999999</v>
      </c>
      <c r="V2433" s="24">
        <v>0</v>
      </c>
      <c r="W2433" s="12">
        <f t="shared" si="573"/>
        <v>-50220.3</v>
      </c>
      <c r="X2433" s="12">
        <f t="shared" si="574"/>
        <v>0</v>
      </c>
      <c r="Y2433" s="12">
        <f t="shared" si="572"/>
        <v>-50220.3</v>
      </c>
      <c r="Z2433" s="52"/>
      <c r="AA2433" s="25">
        <f t="shared" si="585"/>
        <v>-395</v>
      </c>
      <c r="AB2433" s="25"/>
      <c r="AC2433" s="25"/>
      <c r="AD2433" s="25"/>
      <c r="AE2433" s="24">
        <v>1</v>
      </c>
      <c r="AF2433" s="24"/>
      <c r="AG2433" s="50"/>
      <c r="AH2433" s="22" t="s">
        <v>678</v>
      </c>
      <c r="AI2433" s="26"/>
      <c r="AJ2433" s="22" t="s">
        <v>6703</v>
      </c>
    </row>
    <row r="2434" spans="1:36" x14ac:dyDescent="0.2">
      <c r="A2434" s="5">
        <v>2450</v>
      </c>
      <c r="B2434" s="68">
        <v>331018835201</v>
      </c>
      <c r="C2434" s="7">
        <v>361210401548</v>
      </c>
      <c r="D2434" s="52" t="s">
        <v>4374</v>
      </c>
      <c r="E2434" s="68" t="s">
        <v>4375</v>
      </c>
      <c r="F2434" s="68" t="s">
        <v>4138</v>
      </c>
      <c r="G2434" s="69">
        <v>95</v>
      </c>
      <c r="H2434" s="69"/>
      <c r="I2434" s="50">
        <v>15274050</v>
      </c>
      <c r="J2434" s="50">
        <v>122732</v>
      </c>
      <c r="K2434" s="51"/>
      <c r="L2434" s="50"/>
      <c r="M2434" s="22">
        <v>132</v>
      </c>
      <c r="N2434" s="22"/>
      <c r="O2434" s="23">
        <v>1</v>
      </c>
      <c r="P2434" s="23">
        <v>0</v>
      </c>
      <c r="Q2434" s="19">
        <f t="shared" si="583"/>
        <v>-132</v>
      </c>
      <c r="R2434" s="19">
        <f t="shared" si="584"/>
        <v>0</v>
      </c>
      <c r="S2434" s="5">
        <f t="shared" si="570"/>
        <v>1</v>
      </c>
      <c r="T2434" s="5">
        <f t="shared" si="571"/>
        <v>182</v>
      </c>
      <c r="U2434" s="5">
        <f t="shared" si="569"/>
        <v>53258.659999999996</v>
      </c>
      <c r="V2434" s="24">
        <v>0</v>
      </c>
      <c r="W2434" s="12">
        <f t="shared" si="573"/>
        <v>-16782.48</v>
      </c>
      <c r="X2434" s="12">
        <f t="shared" si="574"/>
        <v>0</v>
      </c>
      <c r="Y2434" s="12">
        <f t="shared" si="572"/>
        <v>-16782.48</v>
      </c>
      <c r="Z2434" s="52"/>
      <c r="AA2434" s="25">
        <f t="shared" si="585"/>
        <v>-132</v>
      </c>
      <c r="AB2434" s="25"/>
      <c r="AC2434" s="25"/>
      <c r="AD2434" s="25"/>
      <c r="AE2434" s="24"/>
      <c r="AF2434" s="24"/>
      <c r="AG2434" s="50"/>
      <c r="AH2434" s="22" t="s">
        <v>678</v>
      </c>
      <c r="AI2434" s="26"/>
      <c r="AJ2434" s="22" t="s">
        <v>6703</v>
      </c>
    </row>
    <row r="2435" spans="1:36" x14ac:dyDescent="0.2">
      <c r="A2435" s="5">
        <v>2451</v>
      </c>
      <c r="B2435" s="68">
        <v>331017792187</v>
      </c>
      <c r="C2435" s="7">
        <v>490124401504</v>
      </c>
      <c r="D2435" s="52" t="s">
        <v>4376</v>
      </c>
      <c r="E2435" s="68" t="s">
        <v>4377</v>
      </c>
      <c r="F2435" s="68" t="s">
        <v>4138</v>
      </c>
      <c r="G2435" s="69" t="s">
        <v>49</v>
      </c>
      <c r="H2435" s="69"/>
      <c r="I2435" s="50">
        <v>368763</v>
      </c>
      <c r="J2435" s="50">
        <v>2159</v>
      </c>
      <c r="K2435" s="51"/>
      <c r="L2435" s="50"/>
      <c r="M2435" s="22">
        <v>1142</v>
      </c>
      <c r="N2435" s="22"/>
      <c r="O2435" s="23">
        <v>1</v>
      </c>
      <c r="P2435" s="23">
        <v>0</v>
      </c>
      <c r="Q2435" s="19">
        <f t="shared" si="583"/>
        <v>-1142</v>
      </c>
      <c r="R2435" s="19">
        <f t="shared" si="584"/>
        <v>0</v>
      </c>
      <c r="S2435" s="5">
        <f t="shared" si="570"/>
        <v>1</v>
      </c>
      <c r="T2435" s="5">
        <f t="shared" si="571"/>
        <v>1192</v>
      </c>
      <c r="U2435" s="5">
        <f t="shared" si="569"/>
        <v>348814.96</v>
      </c>
      <c r="V2435" s="24">
        <v>0</v>
      </c>
      <c r="W2435" s="12">
        <f t="shared" si="573"/>
        <v>-145193.88</v>
      </c>
      <c r="X2435" s="12">
        <f t="shared" si="574"/>
        <v>0</v>
      </c>
      <c r="Y2435" s="12">
        <f t="shared" si="572"/>
        <v>-145193.88</v>
      </c>
      <c r="Z2435" s="52"/>
      <c r="AA2435" s="25">
        <f t="shared" si="585"/>
        <v>-1142</v>
      </c>
      <c r="AB2435" s="25"/>
      <c r="AC2435" s="25"/>
      <c r="AD2435" s="25"/>
      <c r="AE2435" s="24"/>
      <c r="AF2435" s="24"/>
      <c r="AG2435" s="50"/>
      <c r="AH2435" s="22" t="s">
        <v>678</v>
      </c>
      <c r="AI2435" s="26"/>
      <c r="AJ2435" s="22" t="s">
        <v>6703</v>
      </c>
    </row>
    <row r="2436" spans="1:36" x14ac:dyDescent="0.2">
      <c r="A2436" s="5">
        <v>2452</v>
      </c>
      <c r="B2436" s="68">
        <v>331010774618</v>
      </c>
      <c r="C2436" s="7">
        <v>740728402410</v>
      </c>
      <c r="D2436" s="52" t="s">
        <v>4378</v>
      </c>
      <c r="E2436" s="68" t="s">
        <v>4379</v>
      </c>
      <c r="F2436" s="68" t="s">
        <v>3820</v>
      </c>
      <c r="G2436" s="69">
        <v>91</v>
      </c>
      <c r="H2436" s="69"/>
      <c r="I2436" s="50">
        <v>10390535</v>
      </c>
      <c r="J2436" s="50">
        <v>316293</v>
      </c>
      <c r="K2436" s="51"/>
      <c r="L2436" s="50"/>
      <c r="M2436" s="22">
        <v>640</v>
      </c>
      <c r="N2436" s="22"/>
      <c r="O2436" s="23">
        <v>1</v>
      </c>
      <c r="P2436" s="23">
        <v>0</v>
      </c>
      <c r="Q2436" s="19">
        <f t="shared" si="583"/>
        <v>-640</v>
      </c>
      <c r="R2436" s="19">
        <f t="shared" si="584"/>
        <v>0</v>
      </c>
      <c r="S2436" s="5">
        <f t="shared" si="570"/>
        <v>1</v>
      </c>
      <c r="T2436" s="5">
        <f t="shared" si="571"/>
        <v>690</v>
      </c>
      <c r="U2436" s="5">
        <f t="shared" si="569"/>
        <v>201914.69999999998</v>
      </c>
      <c r="V2436" s="24">
        <v>0</v>
      </c>
      <c r="W2436" s="12">
        <f t="shared" si="573"/>
        <v>-81369.600000000006</v>
      </c>
      <c r="X2436" s="12">
        <f t="shared" si="574"/>
        <v>0</v>
      </c>
      <c r="Y2436" s="12">
        <f t="shared" si="572"/>
        <v>-81369.600000000006</v>
      </c>
      <c r="Z2436" s="52"/>
      <c r="AA2436" s="25">
        <f t="shared" si="585"/>
        <v>-640</v>
      </c>
      <c r="AB2436" s="25"/>
      <c r="AC2436" s="25"/>
      <c r="AD2436" s="25"/>
      <c r="AE2436" s="24"/>
      <c r="AF2436" s="24"/>
      <c r="AG2436" s="50"/>
      <c r="AH2436" s="22" t="s">
        <v>678</v>
      </c>
      <c r="AI2436" s="26"/>
      <c r="AJ2436" s="22" t="s">
        <v>6703</v>
      </c>
    </row>
    <row r="2437" spans="1:36" x14ac:dyDescent="0.2">
      <c r="A2437" s="5">
        <v>2453</v>
      </c>
      <c r="B2437" s="46">
        <v>331012175346</v>
      </c>
      <c r="C2437" s="47">
        <v>620201302890</v>
      </c>
      <c r="D2437" s="52" t="s">
        <v>4380</v>
      </c>
      <c r="E2437" s="46" t="s">
        <v>3786</v>
      </c>
      <c r="F2437" s="46" t="s">
        <v>3787</v>
      </c>
      <c r="G2437" s="49" t="s">
        <v>49</v>
      </c>
      <c r="H2437" s="49"/>
      <c r="I2437" s="50">
        <v>7700083</v>
      </c>
      <c r="J2437" s="50">
        <v>340451</v>
      </c>
      <c r="K2437" s="51"/>
      <c r="L2437" s="50"/>
      <c r="M2437" s="50">
        <v>1530</v>
      </c>
      <c r="N2437" s="50"/>
      <c r="O2437" s="23">
        <v>1</v>
      </c>
      <c r="P2437" s="23">
        <v>1</v>
      </c>
      <c r="Q2437" s="19">
        <f t="shared" si="583"/>
        <v>-1530</v>
      </c>
      <c r="R2437" s="19">
        <f t="shared" si="584"/>
        <v>-1530</v>
      </c>
      <c r="S2437" s="5">
        <f t="shared" si="570"/>
        <v>1</v>
      </c>
      <c r="T2437" s="5">
        <f t="shared" si="571"/>
        <v>1580</v>
      </c>
      <c r="U2437" s="5">
        <f t="shared" si="569"/>
        <v>462355.39999999997</v>
      </c>
      <c r="V2437" s="24">
        <v>0</v>
      </c>
      <c r="W2437" s="12">
        <f t="shared" si="573"/>
        <v>-194524.2</v>
      </c>
      <c r="X2437" s="12">
        <f t="shared" si="574"/>
        <v>-253199.7</v>
      </c>
      <c r="Y2437" s="12">
        <f t="shared" si="572"/>
        <v>-447723.9</v>
      </c>
      <c r="Z2437" s="52"/>
      <c r="AA2437" s="25">
        <f t="shared" si="585"/>
        <v>0</v>
      </c>
      <c r="AB2437" s="25"/>
      <c r="AC2437" s="25"/>
      <c r="AD2437" s="25"/>
      <c r="AE2437" s="42">
        <v>1</v>
      </c>
      <c r="AF2437" s="24"/>
      <c r="AG2437" s="50"/>
      <c r="AH2437" s="22" t="s">
        <v>678</v>
      </c>
      <c r="AI2437" s="26"/>
      <c r="AJ2437" s="22" t="s">
        <v>6703</v>
      </c>
    </row>
    <row r="2438" spans="1:36" x14ac:dyDescent="0.2">
      <c r="A2438" s="5">
        <v>2454</v>
      </c>
      <c r="B2438" s="46"/>
      <c r="C2438" s="47">
        <v>520112300176</v>
      </c>
      <c r="D2438" s="52" t="s">
        <v>4381</v>
      </c>
      <c r="E2438" s="46" t="s">
        <v>4382</v>
      </c>
      <c r="F2438" s="46"/>
      <c r="G2438" s="49"/>
      <c r="H2438" s="49"/>
      <c r="I2438" s="50">
        <v>130303253</v>
      </c>
      <c r="J2438" s="50">
        <v>581755</v>
      </c>
      <c r="K2438" s="51"/>
      <c r="L2438" s="50"/>
      <c r="M2438" s="50">
        <v>680</v>
      </c>
      <c r="N2438" s="50"/>
      <c r="O2438" s="23">
        <v>1</v>
      </c>
      <c r="P2438" s="31">
        <v>0</v>
      </c>
      <c r="Q2438" s="19">
        <f t="shared" si="583"/>
        <v>-680</v>
      </c>
      <c r="R2438" s="19">
        <f t="shared" si="584"/>
        <v>0</v>
      </c>
      <c r="S2438" s="5">
        <f t="shared" si="570"/>
        <v>1</v>
      </c>
      <c r="T2438" s="5">
        <f t="shared" si="571"/>
        <v>730</v>
      </c>
      <c r="U2438" s="5">
        <f t="shared" si="569"/>
        <v>213619.9</v>
      </c>
      <c r="V2438" s="24">
        <v>0</v>
      </c>
      <c r="W2438" s="12">
        <f t="shared" si="573"/>
        <v>-86455.2</v>
      </c>
      <c r="X2438" s="12">
        <f t="shared" si="574"/>
        <v>0</v>
      </c>
      <c r="Y2438" s="12">
        <f t="shared" si="572"/>
        <v>-86455.2</v>
      </c>
      <c r="Z2438" s="52"/>
      <c r="AA2438" s="25">
        <f t="shared" si="585"/>
        <v>-680</v>
      </c>
      <c r="AB2438" s="25"/>
      <c r="AC2438" s="25"/>
      <c r="AD2438" s="25"/>
      <c r="AE2438" s="24"/>
      <c r="AF2438" s="24"/>
      <c r="AG2438" s="50"/>
      <c r="AH2438" s="22" t="s">
        <v>678</v>
      </c>
      <c r="AI2438" s="26"/>
      <c r="AJ2438" s="22" t="s">
        <v>6703</v>
      </c>
    </row>
    <row r="2439" spans="1:36" x14ac:dyDescent="0.2">
      <c r="A2439" s="5">
        <v>2455</v>
      </c>
      <c r="B2439" s="46">
        <v>331018934869</v>
      </c>
      <c r="C2439" s="47">
        <v>641215402562</v>
      </c>
      <c r="D2439" s="52" t="s">
        <v>4383</v>
      </c>
      <c r="E2439" s="46" t="s">
        <v>716</v>
      </c>
      <c r="F2439" s="46"/>
      <c r="G2439" s="49"/>
      <c r="H2439" s="49"/>
      <c r="I2439" s="50">
        <v>10297910</v>
      </c>
      <c r="J2439" s="50">
        <v>88073</v>
      </c>
      <c r="K2439" s="51"/>
      <c r="L2439" s="50"/>
      <c r="M2439" s="22">
        <v>6306</v>
      </c>
      <c r="N2439" s="22"/>
      <c r="O2439" s="23">
        <v>1</v>
      </c>
      <c r="P2439" s="23">
        <v>1</v>
      </c>
      <c r="Q2439" s="19">
        <f t="shared" si="583"/>
        <v>-6306</v>
      </c>
      <c r="R2439" s="19">
        <f t="shared" si="584"/>
        <v>-6306</v>
      </c>
      <c r="S2439" s="5">
        <f t="shared" si="570"/>
        <v>1</v>
      </c>
      <c r="T2439" s="5">
        <f t="shared" si="571"/>
        <v>6356</v>
      </c>
      <c r="U2439" s="5">
        <f t="shared" si="569"/>
        <v>1859956.28</v>
      </c>
      <c r="V2439" s="24">
        <v>0</v>
      </c>
      <c r="W2439" s="12">
        <f t="shared" si="573"/>
        <v>-801744.84</v>
      </c>
      <c r="X2439" s="12">
        <f t="shared" si="574"/>
        <v>-1043579.9400000001</v>
      </c>
      <c r="Y2439" s="12">
        <f t="shared" si="572"/>
        <v>-1845324.78</v>
      </c>
      <c r="Z2439" s="52"/>
      <c r="AA2439" s="25">
        <f t="shared" si="585"/>
        <v>0</v>
      </c>
      <c r="AB2439" s="25"/>
      <c r="AC2439" s="25"/>
      <c r="AD2439" s="25"/>
      <c r="AE2439" s="24"/>
      <c r="AF2439" s="24"/>
      <c r="AG2439" s="50"/>
      <c r="AH2439" s="22" t="s">
        <v>678</v>
      </c>
      <c r="AI2439" s="26"/>
      <c r="AJ2439" s="22" t="s">
        <v>2999</v>
      </c>
    </row>
    <row r="2440" spans="1:36" x14ac:dyDescent="0.2">
      <c r="A2440" s="5">
        <v>2456</v>
      </c>
      <c r="B2440" s="46">
        <v>331010344073</v>
      </c>
      <c r="C2440" s="47">
        <v>410701406190</v>
      </c>
      <c r="D2440" s="52" t="s">
        <v>4384</v>
      </c>
      <c r="E2440" s="46" t="s">
        <v>4385</v>
      </c>
      <c r="F2440" s="46" t="s">
        <v>2659</v>
      </c>
      <c r="G2440" s="49">
        <v>82</v>
      </c>
      <c r="H2440" s="49">
        <v>5</v>
      </c>
      <c r="I2440" s="50">
        <v>822609</v>
      </c>
      <c r="J2440" s="50">
        <v>3458953</v>
      </c>
      <c r="K2440" s="51"/>
      <c r="L2440" s="50"/>
      <c r="M2440" s="50">
        <v>5575</v>
      </c>
      <c r="N2440" s="50"/>
      <c r="O2440" s="23">
        <v>1</v>
      </c>
      <c r="P2440" s="23">
        <v>1</v>
      </c>
      <c r="Q2440" s="19">
        <f t="shared" si="583"/>
        <v>-5575</v>
      </c>
      <c r="R2440" s="19">
        <f t="shared" si="584"/>
        <v>-5575</v>
      </c>
      <c r="S2440" s="5">
        <f t="shared" si="570"/>
        <v>1</v>
      </c>
      <c r="T2440" s="5">
        <f t="shared" si="571"/>
        <v>5625</v>
      </c>
      <c r="U2440" s="5">
        <f t="shared" si="569"/>
        <v>1646043.75</v>
      </c>
      <c r="V2440" s="24">
        <v>0</v>
      </c>
      <c r="W2440" s="12">
        <f t="shared" si="573"/>
        <v>-708805.5</v>
      </c>
      <c r="X2440" s="12">
        <f t="shared" si="574"/>
        <v>-922606.75</v>
      </c>
      <c r="Y2440" s="12">
        <f t="shared" si="572"/>
        <v>-1631412.25</v>
      </c>
      <c r="Z2440" s="52"/>
      <c r="AA2440" s="25">
        <f t="shared" si="585"/>
        <v>0</v>
      </c>
      <c r="AB2440" s="25"/>
      <c r="AC2440" s="25"/>
      <c r="AD2440" s="25"/>
      <c r="AE2440" s="24">
        <v>1</v>
      </c>
      <c r="AF2440" s="24"/>
      <c r="AG2440" s="50"/>
      <c r="AH2440" s="22" t="s">
        <v>678</v>
      </c>
      <c r="AI2440" s="26"/>
      <c r="AJ2440" s="22" t="s">
        <v>2999</v>
      </c>
    </row>
    <row r="2441" spans="1:36" x14ac:dyDescent="0.2">
      <c r="A2441" s="5">
        <v>2457</v>
      </c>
      <c r="B2441" s="46">
        <v>331018001822</v>
      </c>
      <c r="C2441" s="47">
        <v>530314402059</v>
      </c>
      <c r="D2441" s="50" t="s">
        <v>4386</v>
      </c>
      <c r="E2441" s="46" t="s">
        <v>4387</v>
      </c>
      <c r="F2441" s="46"/>
      <c r="G2441" s="49"/>
      <c r="H2441" s="49"/>
      <c r="I2441" s="50" t="s">
        <v>4388</v>
      </c>
      <c r="J2441" s="50">
        <v>38190</v>
      </c>
      <c r="K2441" s="51"/>
      <c r="L2441" s="50"/>
      <c r="M2441" s="22">
        <v>2226</v>
      </c>
      <c r="N2441" s="22"/>
      <c r="O2441" s="23">
        <v>1</v>
      </c>
      <c r="P2441" s="23">
        <v>1</v>
      </c>
      <c r="Q2441" s="19">
        <f t="shared" si="583"/>
        <v>-2226</v>
      </c>
      <c r="R2441" s="19">
        <f t="shared" si="584"/>
        <v>-2226</v>
      </c>
      <c r="S2441" s="5">
        <f t="shared" si="570"/>
        <v>1</v>
      </c>
      <c r="T2441" s="5">
        <f t="shared" si="571"/>
        <v>2276</v>
      </c>
      <c r="U2441" s="5">
        <f t="shared" si="569"/>
        <v>666025.88</v>
      </c>
      <c r="V2441" s="24">
        <v>0</v>
      </c>
      <c r="W2441" s="12">
        <f t="shared" si="573"/>
        <v>-283013.64</v>
      </c>
      <c r="X2441" s="12">
        <f t="shared" si="574"/>
        <v>-368380.74000000005</v>
      </c>
      <c r="Y2441" s="12">
        <f t="shared" si="572"/>
        <v>-651394.38000000012</v>
      </c>
      <c r="Z2441" s="52"/>
      <c r="AA2441" s="25">
        <f t="shared" si="585"/>
        <v>0</v>
      </c>
      <c r="AB2441" s="25"/>
      <c r="AC2441" s="25"/>
      <c r="AD2441" s="25"/>
      <c r="AE2441" s="24"/>
      <c r="AF2441" s="24"/>
      <c r="AG2441" s="50"/>
      <c r="AH2441" s="22" t="s">
        <v>678</v>
      </c>
      <c r="AI2441" s="26"/>
      <c r="AJ2441" s="22" t="s">
        <v>2999</v>
      </c>
    </row>
    <row r="2442" spans="1:36" x14ac:dyDescent="0.2">
      <c r="A2442" s="5">
        <v>2458</v>
      </c>
      <c r="B2442" s="46">
        <v>331010506700</v>
      </c>
      <c r="C2442" s="47">
        <v>670501300130</v>
      </c>
      <c r="D2442" s="50" t="s">
        <v>4389</v>
      </c>
      <c r="E2442" s="46" t="s">
        <v>4390</v>
      </c>
      <c r="F2442" s="46" t="s">
        <v>4391</v>
      </c>
      <c r="G2442" s="49">
        <v>132</v>
      </c>
      <c r="H2442" s="49"/>
      <c r="I2442" s="50">
        <v>987316</v>
      </c>
      <c r="J2442" s="50">
        <v>5779</v>
      </c>
      <c r="K2442" s="51"/>
      <c r="L2442" s="50"/>
      <c r="M2442" s="50">
        <v>3353</v>
      </c>
      <c r="N2442" s="50"/>
      <c r="O2442" s="23">
        <v>1</v>
      </c>
      <c r="P2442" s="31">
        <v>0</v>
      </c>
      <c r="Q2442" s="19">
        <f t="shared" si="583"/>
        <v>-3353</v>
      </c>
      <c r="R2442" s="19">
        <f t="shared" si="584"/>
        <v>0</v>
      </c>
      <c r="S2442" s="5">
        <f t="shared" si="570"/>
        <v>1</v>
      </c>
      <c r="T2442" s="5">
        <f t="shared" si="571"/>
        <v>3403</v>
      </c>
      <c r="U2442" s="5">
        <f t="shared" ref="U2442:U2505" si="586">(vod+kan)*T2442</f>
        <v>995819.89</v>
      </c>
      <c r="V2442" s="24">
        <v>0</v>
      </c>
      <c r="W2442" s="12">
        <f t="shared" si="573"/>
        <v>-426300.42</v>
      </c>
      <c r="X2442" s="12">
        <f t="shared" si="574"/>
        <v>0</v>
      </c>
      <c r="Y2442" s="12">
        <f t="shared" si="572"/>
        <v>-426300.42</v>
      </c>
      <c r="Z2442" s="52"/>
      <c r="AA2442" s="25">
        <f t="shared" si="585"/>
        <v>-3353</v>
      </c>
      <c r="AB2442" s="25"/>
      <c r="AC2442" s="25"/>
      <c r="AD2442" s="25"/>
      <c r="AE2442" s="24">
        <v>1</v>
      </c>
      <c r="AF2442" s="24"/>
      <c r="AG2442" s="50"/>
      <c r="AH2442" s="22" t="s">
        <v>678</v>
      </c>
      <c r="AI2442" s="26"/>
      <c r="AJ2442" s="22" t="s">
        <v>2999</v>
      </c>
    </row>
    <row r="2443" spans="1:36" x14ac:dyDescent="0.2">
      <c r="A2443" s="5">
        <v>2459</v>
      </c>
      <c r="B2443" s="46">
        <v>331012255304</v>
      </c>
      <c r="C2443" s="47">
        <v>680429401720</v>
      </c>
      <c r="D2443" s="52" t="s">
        <v>4392</v>
      </c>
      <c r="E2443" s="46" t="s">
        <v>4004</v>
      </c>
      <c r="F2443" s="46" t="s">
        <v>529</v>
      </c>
      <c r="G2443" s="49" t="s">
        <v>49</v>
      </c>
      <c r="H2443" s="49"/>
      <c r="I2443" s="50">
        <v>16195419</v>
      </c>
      <c r="J2443" s="50">
        <v>46335</v>
      </c>
      <c r="K2443" s="51"/>
      <c r="L2443" s="50"/>
      <c r="M2443" s="50">
        <v>4164</v>
      </c>
      <c r="N2443" s="50"/>
      <c r="O2443" s="23">
        <v>1</v>
      </c>
      <c r="P2443" s="31">
        <v>0</v>
      </c>
      <c r="Q2443" s="19">
        <f t="shared" si="583"/>
        <v>-4164</v>
      </c>
      <c r="R2443" s="19">
        <f t="shared" si="584"/>
        <v>0</v>
      </c>
      <c r="S2443" s="5">
        <f t="shared" ref="S2443:S2506" si="587">IF(OR(AND(AH2443="кафе",Q2443&lt;25),AND(AH2443="рестораны",Q2443&lt;110),AND(AH2443="гостиницы",Q2443&lt;70),AND(AH2443="азс и автомойки",Q2443&lt;160),AND(AH2443="сауны",Q2443&lt;80),AND(AH2443="бани",Q2443&lt;50)),1,0)</f>
        <v>1</v>
      </c>
      <c r="T2443" s="5">
        <f t="shared" ref="T2443:T2506" si="588">S2443*IF(AH2443="кафе",25-Q2443,IF(AH2443="рестораны",110-Q2443,IF(AH2443="гостиницы",70-Q2443,IF(AH2443="азс и автомойки",160-Q2443,IF(AH2443="сауны",80-Q2443,IF(AH2443="бани",50-Q2443,0))))))</f>
        <v>4214</v>
      </c>
      <c r="U2443" s="5">
        <f t="shared" si="586"/>
        <v>1233142.82</v>
      </c>
      <c r="V2443" s="24">
        <v>0</v>
      </c>
      <c r="W2443" s="12">
        <f t="shared" si="573"/>
        <v>-529410.96</v>
      </c>
      <c r="X2443" s="12">
        <f t="shared" si="574"/>
        <v>0</v>
      </c>
      <c r="Y2443" s="12">
        <f t="shared" si="572"/>
        <v>-529410.96</v>
      </c>
      <c r="Z2443" s="52"/>
      <c r="AA2443" s="25">
        <f t="shared" si="585"/>
        <v>-4164</v>
      </c>
      <c r="AB2443" s="25"/>
      <c r="AC2443" s="25"/>
      <c r="AD2443" s="25"/>
      <c r="AE2443" s="42"/>
      <c r="AF2443" s="24"/>
      <c r="AG2443" s="50"/>
      <c r="AH2443" s="22" t="s">
        <v>678</v>
      </c>
      <c r="AI2443" s="26"/>
      <c r="AJ2443" s="22" t="s">
        <v>2999</v>
      </c>
    </row>
    <row r="2444" spans="1:36" x14ac:dyDescent="0.2">
      <c r="A2444" s="5">
        <v>2460</v>
      </c>
      <c r="B2444" s="46">
        <v>331012255304</v>
      </c>
      <c r="C2444" s="47">
        <v>680429401720</v>
      </c>
      <c r="D2444" s="52" t="s">
        <v>4393</v>
      </c>
      <c r="E2444" s="46" t="s">
        <v>4394</v>
      </c>
      <c r="F2444" s="46" t="s">
        <v>4395</v>
      </c>
      <c r="G2444" s="49">
        <v>11</v>
      </c>
      <c r="H2444" s="49"/>
      <c r="I2444" s="50">
        <v>160655747</v>
      </c>
      <c r="J2444" s="50">
        <v>122943</v>
      </c>
      <c r="K2444" s="51"/>
      <c r="L2444" s="50"/>
      <c r="M2444" s="50">
        <v>7141</v>
      </c>
      <c r="N2444" s="50"/>
      <c r="O2444" s="23">
        <v>1</v>
      </c>
      <c r="P2444" s="23">
        <v>1</v>
      </c>
      <c r="Q2444" s="19">
        <f t="shared" si="583"/>
        <v>-7141</v>
      </c>
      <c r="R2444" s="19">
        <f t="shared" si="584"/>
        <v>-7141</v>
      </c>
      <c r="S2444" s="5">
        <f t="shared" si="587"/>
        <v>1</v>
      </c>
      <c r="T2444" s="5">
        <f t="shared" si="588"/>
        <v>7191</v>
      </c>
      <c r="U2444" s="5">
        <f t="shared" si="586"/>
        <v>2104302.33</v>
      </c>
      <c r="V2444" s="24">
        <v>0</v>
      </c>
      <c r="W2444" s="12">
        <f t="shared" si="573"/>
        <v>-907906.74</v>
      </c>
      <c r="X2444" s="12">
        <f t="shared" si="574"/>
        <v>-1181764.0900000001</v>
      </c>
      <c r="Y2444" s="12">
        <f t="shared" si="572"/>
        <v>-2089670.83</v>
      </c>
      <c r="Z2444" s="52"/>
      <c r="AA2444" s="25">
        <f t="shared" si="585"/>
        <v>0</v>
      </c>
      <c r="AB2444" s="25"/>
      <c r="AC2444" s="25"/>
      <c r="AD2444" s="25"/>
      <c r="AE2444" s="24">
        <v>1</v>
      </c>
      <c r="AF2444" s="24"/>
      <c r="AG2444" s="50"/>
      <c r="AH2444" s="22" t="s">
        <v>678</v>
      </c>
      <c r="AI2444" s="26"/>
      <c r="AJ2444" s="22" t="s">
        <v>2999</v>
      </c>
    </row>
    <row r="2445" spans="1:36" x14ac:dyDescent="0.2">
      <c r="A2445" s="5">
        <v>2461</v>
      </c>
      <c r="B2445" s="46">
        <v>331017923682</v>
      </c>
      <c r="C2445" s="47">
        <v>640718301946</v>
      </c>
      <c r="D2445" s="52" t="s">
        <v>4396</v>
      </c>
      <c r="E2445" s="46" t="s">
        <v>4397</v>
      </c>
      <c r="F2445" s="46" t="s">
        <v>3852</v>
      </c>
      <c r="G2445" s="49">
        <v>64</v>
      </c>
      <c r="H2445" s="49"/>
      <c r="I2445" s="50" t="s">
        <v>4398</v>
      </c>
      <c r="J2445" s="50" t="s">
        <v>4399</v>
      </c>
      <c r="K2445" s="51"/>
      <c r="L2445" s="50"/>
      <c r="M2445" s="50">
        <v>3735</v>
      </c>
      <c r="N2445" s="50"/>
      <c r="O2445" s="23">
        <v>1</v>
      </c>
      <c r="P2445" s="31">
        <v>0</v>
      </c>
      <c r="Q2445" s="19">
        <f t="shared" si="583"/>
        <v>-3735</v>
      </c>
      <c r="R2445" s="19">
        <f t="shared" si="584"/>
        <v>0</v>
      </c>
      <c r="S2445" s="5">
        <f t="shared" si="587"/>
        <v>1</v>
      </c>
      <c r="T2445" s="5">
        <f t="shared" si="588"/>
        <v>3785</v>
      </c>
      <c r="U2445" s="5">
        <f t="shared" si="586"/>
        <v>1107604.55</v>
      </c>
      <c r="V2445" s="24">
        <v>0</v>
      </c>
      <c r="W2445" s="12">
        <f t="shared" si="573"/>
        <v>-474867.9</v>
      </c>
      <c r="X2445" s="12">
        <f t="shared" si="574"/>
        <v>0</v>
      </c>
      <c r="Y2445" s="12">
        <f t="shared" ref="Y2445:Y2507" si="589">W2445+X2445+AC2445</f>
        <v>-474867.9</v>
      </c>
      <c r="Z2445" s="52"/>
      <c r="AA2445" s="25">
        <f t="shared" si="585"/>
        <v>-3735</v>
      </c>
      <c r="AB2445" s="25"/>
      <c r="AC2445" s="25"/>
      <c r="AD2445" s="25"/>
      <c r="AE2445" s="24">
        <v>1</v>
      </c>
      <c r="AF2445" s="24"/>
      <c r="AG2445" s="50"/>
      <c r="AH2445" s="22" t="s">
        <v>678</v>
      </c>
      <c r="AI2445" s="26"/>
      <c r="AJ2445" s="22" t="s">
        <v>2999</v>
      </c>
    </row>
    <row r="2446" spans="1:36" x14ac:dyDescent="0.2">
      <c r="A2446" s="5">
        <v>2462</v>
      </c>
      <c r="B2446" s="46">
        <v>331012477352</v>
      </c>
      <c r="C2446" s="47">
        <v>780329400353</v>
      </c>
      <c r="D2446" s="52" t="s">
        <v>4400</v>
      </c>
      <c r="E2446" s="46" t="s">
        <v>3832</v>
      </c>
      <c r="F2446" s="46"/>
      <c r="G2446" s="49"/>
      <c r="H2446" s="49"/>
      <c r="I2446" s="50">
        <v>17332099</v>
      </c>
      <c r="J2446" s="50">
        <v>231979</v>
      </c>
      <c r="K2446" s="51"/>
      <c r="L2446" s="50"/>
      <c r="M2446" s="22">
        <v>2062</v>
      </c>
      <c r="N2446" s="22"/>
      <c r="O2446" s="23">
        <v>1</v>
      </c>
      <c r="P2446" s="23">
        <v>1</v>
      </c>
      <c r="Q2446" s="19">
        <f t="shared" si="583"/>
        <v>-2062</v>
      </c>
      <c r="R2446" s="19">
        <f t="shared" si="584"/>
        <v>-2062</v>
      </c>
      <c r="S2446" s="5">
        <f t="shared" si="587"/>
        <v>1</v>
      </c>
      <c r="T2446" s="5">
        <f t="shared" si="588"/>
        <v>2112</v>
      </c>
      <c r="U2446" s="5">
        <f t="shared" si="586"/>
        <v>618034.55999999994</v>
      </c>
      <c r="V2446" s="24">
        <v>0</v>
      </c>
      <c r="W2446" s="12">
        <f t="shared" si="573"/>
        <v>-262162.68</v>
      </c>
      <c r="X2446" s="12">
        <f t="shared" si="574"/>
        <v>-341240.38</v>
      </c>
      <c r="Y2446" s="12">
        <f t="shared" si="589"/>
        <v>-603403.06000000006</v>
      </c>
      <c r="Z2446" s="52"/>
      <c r="AA2446" s="25">
        <f t="shared" si="585"/>
        <v>0</v>
      </c>
      <c r="AB2446" s="25"/>
      <c r="AC2446" s="25"/>
      <c r="AD2446" s="25"/>
      <c r="AE2446" s="24"/>
      <c r="AF2446" s="24"/>
      <c r="AG2446" s="50"/>
      <c r="AH2446" s="22" t="s">
        <v>678</v>
      </c>
      <c r="AI2446" s="26"/>
      <c r="AJ2446" s="22" t="s">
        <v>34</v>
      </c>
    </row>
    <row r="2447" spans="1:36" x14ac:dyDescent="0.2">
      <c r="A2447" s="5">
        <v>2463</v>
      </c>
      <c r="B2447" s="46">
        <v>331010309295</v>
      </c>
      <c r="C2447" s="47">
        <v>740106402607</v>
      </c>
      <c r="D2447" s="52" t="s">
        <v>4401</v>
      </c>
      <c r="E2447" s="46" t="s">
        <v>4402</v>
      </c>
      <c r="F2447" s="46"/>
      <c r="G2447" s="49"/>
      <c r="H2447" s="49"/>
      <c r="I2447" s="50" t="s">
        <v>4403</v>
      </c>
      <c r="J2447" s="50">
        <v>722</v>
      </c>
      <c r="K2447" s="51"/>
      <c r="L2447" s="50"/>
      <c r="M2447" s="22">
        <v>1647</v>
      </c>
      <c r="N2447" s="22"/>
      <c r="O2447" s="23">
        <v>1</v>
      </c>
      <c r="P2447" s="23">
        <v>1</v>
      </c>
      <c r="Q2447" s="19">
        <f t="shared" si="583"/>
        <v>-1647</v>
      </c>
      <c r="R2447" s="19">
        <f t="shared" si="584"/>
        <v>-1647</v>
      </c>
      <c r="S2447" s="5">
        <f t="shared" si="587"/>
        <v>1</v>
      </c>
      <c r="T2447" s="5">
        <f t="shared" si="588"/>
        <v>1697</v>
      </c>
      <c r="U2447" s="5">
        <f t="shared" si="586"/>
        <v>496593.11</v>
      </c>
      <c r="V2447" s="24">
        <v>0</v>
      </c>
      <c r="W2447" s="12">
        <f t="shared" si="573"/>
        <v>-209399.58</v>
      </c>
      <c r="X2447" s="12">
        <f t="shared" si="574"/>
        <v>-272562.03000000003</v>
      </c>
      <c r="Y2447" s="12">
        <f t="shared" si="589"/>
        <v>-481961.61</v>
      </c>
      <c r="Z2447" s="52"/>
      <c r="AA2447" s="25">
        <f t="shared" si="585"/>
        <v>0</v>
      </c>
      <c r="AB2447" s="25"/>
      <c r="AC2447" s="25"/>
      <c r="AD2447" s="25"/>
      <c r="AE2447" s="24"/>
      <c r="AF2447" s="24"/>
      <c r="AG2447" s="50"/>
      <c r="AH2447" s="22" t="s">
        <v>678</v>
      </c>
      <c r="AI2447" s="26"/>
      <c r="AJ2447" s="22" t="s">
        <v>34</v>
      </c>
    </row>
    <row r="2448" spans="1:36" x14ac:dyDescent="0.2">
      <c r="A2448" s="5">
        <v>2464</v>
      </c>
      <c r="B2448" s="46">
        <v>330810294404</v>
      </c>
      <c r="C2448" s="47">
        <v>731113300079</v>
      </c>
      <c r="D2448" s="52" t="s">
        <v>4404</v>
      </c>
      <c r="E2448" s="46" t="s">
        <v>4405</v>
      </c>
      <c r="F2448" s="46"/>
      <c r="G2448" s="49"/>
      <c r="H2448" s="49"/>
      <c r="I2448" s="50">
        <v>16148702</v>
      </c>
      <c r="J2448" s="50">
        <v>1227713</v>
      </c>
      <c r="K2448" s="51"/>
      <c r="L2448" s="50"/>
      <c r="M2448" s="22">
        <v>812</v>
      </c>
      <c r="N2448" s="22"/>
      <c r="O2448" s="23">
        <v>1</v>
      </c>
      <c r="P2448" s="23">
        <v>1</v>
      </c>
      <c r="Q2448" s="19">
        <f t="shared" si="583"/>
        <v>-812</v>
      </c>
      <c r="R2448" s="19">
        <f t="shared" si="584"/>
        <v>-812</v>
      </c>
      <c r="S2448" s="5">
        <f t="shared" si="587"/>
        <v>1</v>
      </c>
      <c r="T2448" s="5">
        <f t="shared" si="588"/>
        <v>862</v>
      </c>
      <c r="U2448" s="5">
        <f t="shared" si="586"/>
        <v>252247.06</v>
      </c>
      <c r="V2448" s="24">
        <v>0</v>
      </c>
      <c r="W2448" s="12">
        <f t="shared" si="573"/>
        <v>-103237.68000000001</v>
      </c>
      <c r="X2448" s="12">
        <f t="shared" si="574"/>
        <v>-134377.88</v>
      </c>
      <c r="Y2448" s="12">
        <f t="shared" si="589"/>
        <v>-237615.56</v>
      </c>
      <c r="Z2448" s="52"/>
      <c r="AA2448" s="25">
        <f t="shared" si="585"/>
        <v>0</v>
      </c>
      <c r="AB2448" s="25"/>
      <c r="AC2448" s="25"/>
      <c r="AD2448" s="25"/>
      <c r="AE2448" s="24"/>
      <c r="AF2448" s="24"/>
      <c r="AG2448" s="50"/>
      <c r="AH2448" s="22" t="s">
        <v>678</v>
      </c>
      <c r="AI2448" s="26"/>
      <c r="AJ2448" s="22" t="s">
        <v>34</v>
      </c>
    </row>
    <row r="2449" spans="1:36" x14ac:dyDescent="0.2">
      <c r="A2449" s="5">
        <v>2465</v>
      </c>
      <c r="B2449" s="46">
        <v>331010374097</v>
      </c>
      <c r="C2449" s="47">
        <v>450723400575</v>
      </c>
      <c r="D2449" s="50" t="s">
        <v>4406</v>
      </c>
      <c r="E2449" s="46" t="s">
        <v>4407</v>
      </c>
      <c r="F2449" s="46" t="s">
        <v>65</v>
      </c>
      <c r="G2449" s="49">
        <v>137</v>
      </c>
      <c r="H2449" s="49"/>
      <c r="I2449" s="50">
        <v>8533493</v>
      </c>
      <c r="J2449" s="50">
        <v>123128</v>
      </c>
      <c r="K2449" s="51"/>
      <c r="L2449" s="50"/>
      <c r="M2449" s="22">
        <v>2376</v>
      </c>
      <c r="N2449" s="22"/>
      <c r="O2449" s="23">
        <v>1</v>
      </c>
      <c r="P2449" s="23">
        <v>0</v>
      </c>
      <c r="Q2449" s="19">
        <f t="shared" si="583"/>
        <v>-2376</v>
      </c>
      <c r="R2449" s="19">
        <f t="shared" si="584"/>
        <v>0</v>
      </c>
      <c r="S2449" s="5">
        <f t="shared" si="587"/>
        <v>1</v>
      </c>
      <c r="T2449" s="5">
        <f t="shared" si="588"/>
        <v>2426</v>
      </c>
      <c r="U2449" s="5">
        <f t="shared" si="586"/>
        <v>709920.38</v>
      </c>
      <c r="V2449" s="24">
        <v>0</v>
      </c>
      <c r="W2449" s="12">
        <f t="shared" si="573"/>
        <v>-302084.64</v>
      </c>
      <c r="X2449" s="12">
        <f t="shared" si="574"/>
        <v>0</v>
      </c>
      <c r="Y2449" s="12">
        <f t="shared" si="589"/>
        <v>-302084.64</v>
      </c>
      <c r="Z2449" s="52"/>
      <c r="AA2449" s="25">
        <f t="shared" si="585"/>
        <v>-2376</v>
      </c>
      <c r="AB2449" s="25"/>
      <c r="AC2449" s="25"/>
      <c r="AD2449" s="25"/>
      <c r="AE2449" s="24">
        <v>1</v>
      </c>
      <c r="AF2449" s="24"/>
      <c r="AG2449" s="50"/>
      <c r="AH2449" s="22" t="s">
        <v>678</v>
      </c>
      <c r="AI2449" s="26"/>
      <c r="AJ2449" s="22" t="s">
        <v>34</v>
      </c>
    </row>
    <row r="2450" spans="1:36" x14ac:dyDescent="0.2">
      <c r="A2450" s="5">
        <v>2466</v>
      </c>
      <c r="B2450" s="46">
        <v>330820223966</v>
      </c>
      <c r="C2450" s="47"/>
      <c r="D2450" s="52" t="s">
        <v>4408</v>
      </c>
      <c r="E2450" s="46" t="s">
        <v>446</v>
      </c>
      <c r="F2450" s="46"/>
      <c r="G2450" s="49"/>
      <c r="H2450" s="49"/>
      <c r="I2450" s="50">
        <v>12460415</v>
      </c>
      <c r="J2450" s="50">
        <v>406151</v>
      </c>
      <c r="K2450" s="51"/>
      <c r="L2450" s="50"/>
      <c r="M2450" s="22">
        <v>662</v>
      </c>
      <c r="N2450" s="22"/>
      <c r="O2450" s="23">
        <v>1</v>
      </c>
      <c r="P2450" s="23">
        <v>1</v>
      </c>
      <c r="Q2450" s="19">
        <f t="shared" si="583"/>
        <v>-662</v>
      </c>
      <c r="R2450" s="19">
        <f t="shared" si="584"/>
        <v>-662</v>
      </c>
      <c r="S2450" s="5">
        <f t="shared" si="587"/>
        <v>1</v>
      </c>
      <c r="T2450" s="5">
        <f t="shared" si="588"/>
        <v>712</v>
      </c>
      <c r="U2450" s="5">
        <f t="shared" si="586"/>
        <v>208352.56</v>
      </c>
      <c r="V2450" s="24">
        <v>0</v>
      </c>
      <c r="W2450" s="12">
        <f t="shared" si="573"/>
        <v>-84166.680000000008</v>
      </c>
      <c r="X2450" s="12">
        <f t="shared" si="574"/>
        <v>-109554.38</v>
      </c>
      <c r="Y2450" s="12">
        <f t="shared" si="589"/>
        <v>-193721.06</v>
      </c>
      <c r="Z2450" s="52"/>
      <c r="AA2450" s="25">
        <f t="shared" si="585"/>
        <v>0</v>
      </c>
      <c r="AB2450" s="25"/>
      <c r="AC2450" s="25"/>
      <c r="AD2450" s="25"/>
      <c r="AE2450" s="24"/>
      <c r="AF2450" s="24"/>
      <c r="AG2450" s="50"/>
      <c r="AH2450" s="22" t="s">
        <v>678</v>
      </c>
      <c r="AI2450" s="26"/>
      <c r="AJ2450" s="22" t="s">
        <v>34</v>
      </c>
    </row>
    <row r="2451" spans="1:36" x14ac:dyDescent="0.2">
      <c r="A2451" s="5">
        <v>2467</v>
      </c>
      <c r="B2451" s="46">
        <v>331010627589</v>
      </c>
      <c r="C2451" s="47">
        <v>770111402134</v>
      </c>
      <c r="D2451" s="50" t="s">
        <v>4409</v>
      </c>
      <c r="E2451" s="46" t="s">
        <v>4410</v>
      </c>
      <c r="F2451" s="46"/>
      <c r="G2451" s="49"/>
      <c r="H2451" s="49"/>
      <c r="I2451" s="65">
        <v>61470615</v>
      </c>
      <c r="J2451" s="50">
        <v>15799</v>
      </c>
      <c r="K2451" s="51"/>
      <c r="L2451" s="50"/>
      <c r="M2451" s="22">
        <v>2440</v>
      </c>
      <c r="N2451" s="22"/>
      <c r="O2451" s="23">
        <v>1</v>
      </c>
      <c r="P2451" s="23">
        <v>1</v>
      </c>
      <c r="Q2451" s="19">
        <f t="shared" si="583"/>
        <v>-2440</v>
      </c>
      <c r="R2451" s="19">
        <f t="shared" si="584"/>
        <v>-2440</v>
      </c>
      <c r="S2451" s="5">
        <f t="shared" si="587"/>
        <v>1</v>
      </c>
      <c r="T2451" s="5">
        <f t="shared" si="588"/>
        <v>2490</v>
      </c>
      <c r="U2451" s="5">
        <f t="shared" si="586"/>
        <v>728648.7</v>
      </c>
      <c r="V2451" s="24">
        <v>0</v>
      </c>
      <c r="W2451" s="12">
        <f t="shared" si="573"/>
        <v>-310221.59999999998</v>
      </c>
      <c r="X2451" s="12">
        <f t="shared" si="574"/>
        <v>-403795.60000000003</v>
      </c>
      <c r="Y2451" s="12">
        <f t="shared" si="589"/>
        <v>-714017.2</v>
      </c>
      <c r="Z2451" s="52"/>
      <c r="AA2451" s="25">
        <f t="shared" si="585"/>
        <v>0</v>
      </c>
      <c r="AB2451" s="25"/>
      <c r="AC2451" s="25"/>
      <c r="AD2451" s="25"/>
      <c r="AE2451" s="24"/>
      <c r="AF2451" s="24"/>
      <c r="AG2451" s="50"/>
      <c r="AH2451" s="22" t="s">
        <v>678</v>
      </c>
      <c r="AI2451" s="26"/>
      <c r="AJ2451" s="22" t="s">
        <v>34</v>
      </c>
    </row>
    <row r="2452" spans="1:36" x14ac:dyDescent="0.2">
      <c r="A2452" s="5">
        <v>2468</v>
      </c>
      <c r="B2452" s="46">
        <v>331017885917</v>
      </c>
      <c r="C2452" s="47">
        <v>810824400828</v>
      </c>
      <c r="D2452" s="50" t="s">
        <v>4411</v>
      </c>
      <c r="E2452" s="46"/>
      <c r="F2452" s="46"/>
      <c r="G2452" s="49"/>
      <c r="H2452" s="49"/>
      <c r="I2452" s="50">
        <v>16090784</v>
      </c>
      <c r="J2452" s="50"/>
      <c r="K2452" s="51"/>
      <c r="L2452" s="50"/>
      <c r="M2452" s="22">
        <v>816</v>
      </c>
      <c r="N2452" s="22"/>
      <c r="O2452" s="23">
        <v>1</v>
      </c>
      <c r="P2452" s="23">
        <v>1</v>
      </c>
      <c r="Q2452" s="19">
        <f t="shared" si="583"/>
        <v>-816</v>
      </c>
      <c r="R2452" s="19">
        <f t="shared" si="584"/>
        <v>-816</v>
      </c>
      <c r="S2452" s="5">
        <f t="shared" si="587"/>
        <v>1</v>
      </c>
      <c r="T2452" s="5">
        <f t="shared" si="588"/>
        <v>866</v>
      </c>
      <c r="U2452" s="5">
        <f t="shared" si="586"/>
        <v>253417.58</v>
      </c>
      <c r="V2452" s="24">
        <v>0</v>
      </c>
      <c r="W2452" s="12">
        <f t="shared" si="573"/>
        <v>-103746.24000000001</v>
      </c>
      <c r="X2452" s="12">
        <f t="shared" si="574"/>
        <v>-135039.84</v>
      </c>
      <c r="Y2452" s="12">
        <f t="shared" si="589"/>
        <v>-238786.08000000002</v>
      </c>
      <c r="Z2452" s="52"/>
      <c r="AA2452" s="25">
        <f t="shared" si="585"/>
        <v>0</v>
      </c>
      <c r="AB2452" s="25"/>
      <c r="AC2452" s="25"/>
      <c r="AD2452" s="25"/>
      <c r="AE2452" s="24"/>
      <c r="AF2452" s="24"/>
      <c r="AG2452" s="50"/>
      <c r="AH2452" s="22" t="s">
        <v>678</v>
      </c>
      <c r="AI2452" s="26"/>
      <c r="AJ2452" s="22" t="s">
        <v>34</v>
      </c>
    </row>
    <row r="2453" spans="1:36" x14ac:dyDescent="0.2">
      <c r="A2453" s="5">
        <v>2469</v>
      </c>
      <c r="B2453" s="46">
        <v>330120030366</v>
      </c>
      <c r="C2453" s="47"/>
      <c r="D2453" s="50" t="s">
        <v>4412</v>
      </c>
      <c r="E2453" s="46" t="s">
        <v>4413</v>
      </c>
      <c r="F2453" s="46"/>
      <c r="G2453" s="49"/>
      <c r="H2453" s="49"/>
      <c r="I2453" s="19">
        <v>0</v>
      </c>
      <c r="J2453" s="50"/>
      <c r="K2453" s="51"/>
      <c r="L2453" s="50"/>
      <c r="M2453" s="22">
        <v>0</v>
      </c>
      <c r="N2453" s="22"/>
      <c r="O2453" s="23">
        <v>1</v>
      </c>
      <c r="P2453" s="23">
        <v>1</v>
      </c>
      <c r="Q2453" s="19">
        <f t="shared" si="583"/>
        <v>0</v>
      </c>
      <c r="R2453" s="19">
        <f t="shared" si="584"/>
        <v>0</v>
      </c>
      <c r="S2453" s="5">
        <f t="shared" si="587"/>
        <v>1</v>
      </c>
      <c r="T2453" s="5">
        <f t="shared" si="588"/>
        <v>50</v>
      </c>
      <c r="U2453" s="5">
        <f t="shared" si="586"/>
        <v>14631.5</v>
      </c>
      <c r="V2453" s="24">
        <v>0</v>
      </c>
      <c r="W2453" s="12">
        <f t="shared" si="573"/>
        <v>0</v>
      </c>
      <c r="X2453" s="12">
        <f t="shared" si="574"/>
        <v>0</v>
      </c>
      <c r="Y2453" s="12">
        <f t="shared" si="589"/>
        <v>0</v>
      </c>
      <c r="Z2453" s="52"/>
      <c r="AA2453" s="25">
        <f t="shared" si="585"/>
        <v>0</v>
      </c>
      <c r="AB2453" s="25"/>
      <c r="AC2453" s="25"/>
      <c r="AD2453" s="25"/>
      <c r="AE2453" s="24"/>
      <c r="AF2453" s="24"/>
      <c r="AG2453" s="50"/>
      <c r="AH2453" s="22" t="s">
        <v>678</v>
      </c>
      <c r="AI2453" s="26"/>
      <c r="AJ2453" s="22" t="s">
        <v>34</v>
      </c>
    </row>
    <row r="2454" spans="1:36" x14ac:dyDescent="0.2">
      <c r="A2454" s="5">
        <v>2470</v>
      </c>
      <c r="B2454" s="46">
        <v>331017896120</v>
      </c>
      <c r="C2454" s="47">
        <v>721201402167</v>
      </c>
      <c r="D2454" s="50" t="s">
        <v>4414</v>
      </c>
      <c r="E2454" s="46" t="s">
        <v>4415</v>
      </c>
      <c r="F2454" s="46" t="s">
        <v>4416</v>
      </c>
      <c r="G2454" s="49" t="s">
        <v>1257</v>
      </c>
      <c r="H2454" s="49"/>
      <c r="I2454" s="50">
        <v>6411</v>
      </c>
      <c r="J2454" s="50">
        <v>2189</v>
      </c>
      <c r="K2454" s="51"/>
      <c r="L2454" s="50"/>
      <c r="M2454" s="50">
        <v>1739</v>
      </c>
      <c r="N2454" s="50"/>
      <c r="O2454" s="23">
        <v>1</v>
      </c>
      <c r="P2454" s="31">
        <v>0</v>
      </c>
      <c r="Q2454" s="19">
        <f t="shared" si="583"/>
        <v>-1739</v>
      </c>
      <c r="R2454" s="19">
        <f t="shared" si="584"/>
        <v>0</v>
      </c>
      <c r="S2454" s="5">
        <f t="shared" si="587"/>
        <v>1</v>
      </c>
      <c r="T2454" s="5">
        <f t="shared" si="588"/>
        <v>1789</v>
      </c>
      <c r="U2454" s="5">
        <f t="shared" si="586"/>
        <v>523515.07</v>
      </c>
      <c r="V2454" s="24">
        <v>0</v>
      </c>
      <c r="W2454" s="12">
        <f t="shared" si="573"/>
        <v>-221096.46</v>
      </c>
      <c r="X2454" s="12">
        <f t="shared" si="574"/>
        <v>0</v>
      </c>
      <c r="Y2454" s="12">
        <f t="shared" si="589"/>
        <v>-221096.46</v>
      </c>
      <c r="Z2454" s="52"/>
      <c r="AA2454" s="25">
        <f t="shared" si="585"/>
        <v>-1739</v>
      </c>
      <c r="AB2454" s="25"/>
      <c r="AC2454" s="25"/>
      <c r="AD2454" s="25"/>
      <c r="AE2454" s="24">
        <v>1</v>
      </c>
      <c r="AF2454" s="24"/>
      <c r="AG2454" s="50"/>
      <c r="AH2454" s="22" t="s">
        <v>678</v>
      </c>
      <c r="AI2454" s="26"/>
      <c r="AJ2454" s="22" t="s">
        <v>34</v>
      </c>
    </row>
    <row r="2455" spans="1:36" x14ac:dyDescent="0.2">
      <c r="A2455" s="5">
        <v>2471</v>
      </c>
      <c r="B2455" s="46">
        <v>330810379215</v>
      </c>
      <c r="C2455" s="47">
        <v>530601301461</v>
      </c>
      <c r="D2455" s="50" t="s">
        <v>4417</v>
      </c>
      <c r="E2455" s="46" t="s">
        <v>309</v>
      </c>
      <c r="F2455" s="46"/>
      <c r="G2455" s="49"/>
      <c r="H2455" s="49"/>
      <c r="I2455" s="50">
        <v>8892778</v>
      </c>
      <c r="J2455" s="50">
        <v>317391</v>
      </c>
      <c r="K2455" s="51"/>
      <c r="L2455" s="50"/>
      <c r="M2455" s="22">
        <v>599</v>
      </c>
      <c r="N2455" s="22"/>
      <c r="O2455" s="23">
        <v>1</v>
      </c>
      <c r="P2455" s="23">
        <v>1</v>
      </c>
      <c r="Q2455" s="19">
        <f t="shared" si="583"/>
        <v>-599</v>
      </c>
      <c r="R2455" s="19">
        <f t="shared" si="584"/>
        <v>-599</v>
      </c>
      <c r="S2455" s="5">
        <f t="shared" si="587"/>
        <v>1</v>
      </c>
      <c r="T2455" s="5">
        <f t="shared" si="588"/>
        <v>649</v>
      </c>
      <c r="U2455" s="5">
        <f t="shared" si="586"/>
        <v>189916.87</v>
      </c>
      <c r="V2455" s="24">
        <v>0</v>
      </c>
      <c r="W2455" s="12">
        <f t="shared" si="573"/>
        <v>-76156.86</v>
      </c>
      <c r="X2455" s="12">
        <f t="shared" si="574"/>
        <v>-99128.510000000009</v>
      </c>
      <c r="Y2455" s="12">
        <f t="shared" si="589"/>
        <v>-175285.37</v>
      </c>
      <c r="Z2455" s="52"/>
      <c r="AA2455" s="25">
        <f t="shared" si="585"/>
        <v>0</v>
      </c>
      <c r="AB2455" s="25"/>
      <c r="AC2455" s="25"/>
      <c r="AD2455" s="25"/>
      <c r="AE2455" s="24"/>
      <c r="AF2455" s="24"/>
      <c r="AG2455" s="50"/>
      <c r="AH2455" s="22" t="s">
        <v>678</v>
      </c>
      <c r="AI2455" s="26"/>
      <c r="AJ2455" s="22" t="s">
        <v>2999</v>
      </c>
    </row>
    <row r="2456" spans="1:36" x14ac:dyDescent="0.2">
      <c r="A2456" s="5">
        <v>2472</v>
      </c>
      <c r="B2456" s="46">
        <v>330120058311</v>
      </c>
      <c r="C2456" s="47">
        <v>730112401818</v>
      </c>
      <c r="D2456" s="50" t="s">
        <v>4418</v>
      </c>
      <c r="E2456" s="46" t="s">
        <v>4419</v>
      </c>
      <c r="F2456" s="46" t="s">
        <v>4420</v>
      </c>
      <c r="G2456" s="49">
        <v>77</v>
      </c>
      <c r="H2456" s="49"/>
      <c r="I2456" s="50">
        <v>7453262</v>
      </c>
      <c r="J2456" s="50">
        <v>57906212</v>
      </c>
      <c r="K2456" s="51"/>
      <c r="L2456" s="50"/>
      <c r="M2456" s="50">
        <v>2878</v>
      </c>
      <c r="N2456" s="50"/>
      <c r="O2456" s="23">
        <v>1</v>
      </c>
      <c r="P2456" s="23">
        <v>1</v>
      </c>
      <c r="Q2456" s="19">
        <f t="shared" si="583"/>
        <v>-2878</v>
      </c>
      <c r="R2456" s="19">
        <f t="shared" si="584"/>
        <v>-2878</v>
      </c>
      <c r="S2456" s="5">
        <f t="shared" si="587"/>
        <v>1</v>
      </c>
      <c r="T2456" s="5">
        <f t="shared" si="588"/>
        <v>2928</v>
      </c>
      <c r="U2456" s="5">
        <f t="shared" si="586"/>
        <v>856820.64</v>
      </c>
      <c r="V2456" s="24">
        <v>0</v>
      </c>
      <c r="W2456" s="12">
        <f t="shared" si="573"/>
        <v>-365908.92</v>
      </c>
      <c r="X2456" s="12">
        <f t="shared" si="574"/>
        <v>-476280.22000000003</v>
      </c>
      <c r="Y2456" s="12">
        <f t="shared" si="589"/>
        <v>-842189.14</v>
      </c>
      <c r="Z2456" s="52"/>
      <c r="AA2456" s="25">
        <f t="shared" si="585"/>
        <v>0</v>
      </c>
      <c r="AB2456" s="25"/>
      <c r="AC2456" s="25"/>
      <c r="AD2456" s="25"/>
      <c r="AE2456" s="24">
        <v>1</v>
      </c>
      <c r="AF2456" s="24"/>
      <c r="AG2456" s="50"/>
      <c r="AH2456" s="22" t="s">
        <v>678</v>
      </c>
      <c r="AI2456" s="26"/>
      <c r="AJ2456" s="22" t="s">
        <v>2999</v>
      </c>
    </row>
    <row r="2457" spans="1:36" x14ac:dyDescent="0.2">
      <c r="A2457" s="5">
        <v>2473</v>
      </c>
      <c r="B2457" s="46">
        <v>330120058311</v>
      </c>
      <c r="C2457" s="47">
        <v>730112401818</v>
      </c>
      <c r="D2457" s="50" t="s">
        <v>4418</v>
      </c>
      <c r="E2457" s="46" t="s">
        <v>4419</v>
      </c>
      <c r="F2457" s="46" t="s">
        <v>4420</v>
      </c>
      <c r="G2457" s="49">
        <v>77</v>
      </c>
      <c r="H2457" s="49"/>
      <c r="I2457" s="19">
        <v>0</v>
      </c>
      <c r="J2457" s="50"/>
      <c r="K2457" s="51"/>
      <c r="L2457" s="50"/>
      <c r="M2457" s="50">
        <v>317</v>
      </c>
      <c r="N2457" s="50"/>
      <c r="O2457" s="23">
        <v>1</v>
      </c>
      <c r="P2457" s="23">
        <v>1</v>
      </c>
      <c r="Q2457" s="19">
        <f t="shared" si="583"/>
        <v>-317</v>
      </c>
      <c r="R2457" s="19">
        <f t="shared" si="584"/>
        <v>-317</v>
      </c>
      <c r="S2457" s="5">
        <f t="shared" si="587"/>
        <v>1</v>
      </c>
      <c r="T2457" s="5">
        <f t="shared" si="588"/>
        <v>367</v>
      </c>
      <c r="U2457" s="5">
        <f t="shared" si="586"/>
        <v>107395.20999999999</v>
      </c>
      <c r="V2457" s="24">
        <v>0</v>
      </c>
      <c r="W2457" s="12">
        <f t="shared" ref="W2457:W2521" si="590">IF( OR(AH2457="респ.бюджет",AH2457="гор.бюджет",AH2457="обл.бюджет"),vod_b,IF(AH2457="район",vod_r,IF(AH2457="талсуат",vod_tal,IF(AH2457="коммунал.хоз-во",vod_kom,vod))))*Q2457</f>
        <v>-40303.379999999997</v>
      </c>
      <c r="X2457" s="12">
        <f t="shared" ref="X2457:X2521" si="591">IF( OR(AH2457="респ.бюджет",AH2457="гор.бюджет",AH2457="обл.бюджет"),kan_b,IF(AH2457="район",kan_r,IF(AH2457="талсуат",kan_tal,IF(AH2457="коммунал.хоз-во",kan_kom,kan))))*R2457</f>
        <v>-52460.33</v>
      </c>
      <c r="Y2457" s="12">
        <f t="shared" si="589"/>
        <v>-92763.709999999992</v>
      </c>
      <c r="Z2457" s="52"/>
      <c r="AA2457" s="25">
        <f t="shared" si="585"/>
        <v>0</v>
      </c>
      <c r="AB2457" s="25"/>
      <c r="AC2457" s="25"/>
      <c r="AD2457" s="25"/>
      <c r="AE2457" s="24">
        <v>1</v>
      </c>
      <c r="AF2457" s="24"/>
      <c r="AG2457" s="50"/>
      <c r="AH2457" s="22" t="s">
        <v>678</v>
      </c>
      <c r="AI2457" s="26"/>
      <c r="AJ2457" s="22" t="s">
        <v>2999</v>
      </c>
    </row>
    <row r="2458" spans="1:36" x14ac:dyDescent="0.2">
      <c r="A2458" s="5">
        <v>2474</v>
      </c>
      <c r="B2458" s="46">
        <v>331010256510</v>
      </c>
      <c r="C2458" s="47"/>
      <c r="D2458" s="50" t="s">
        <v>4421</v>
      </c>
      <c r="E2458" s="46" t="s">
        <v>4422</v>
      </c>
      <c r="F2458" s="46"/>
      <c r="G2458" s="49"/>
      <c r="H2458" s="49"/>
      <c r="I2458" s="19">
        <v>0</v>
      </c>
      <c r="J2458" s="50"/>
      <c r="K2458" s="51"/>
      <c r="L2458" s="50"/>
      <c r="M2458" s="22">
        <v>0</v>
      </c>
      <c r="N2458" s="22"/>
      <c r="O2458" s="23">
        <v>1</v>
      </c>
      <c r="P2458" s="23">
        <v>1</v>
      </c>
      <c r="Q2458" s="19">
        <f t="shared" si="583"/>
        <v>0</v>
      </c>
      <c r="R2458" s="19">
        <f t="shared" si="584"/>
        <v>0</v>
      </c>
      <c r="S2458" s="5">
        <f t="shared" si="587"/>
        <v>1</v>
      </c>
      <c r="T2458" s="5">
        <f t="shared" si="588"/>
        <v>50</v>
      </c>
      <c r="U2458" s="5">
        <f t="shared" si="586"/>
        <v>14631.5</v>
      </c>
      <c r="V2458" s="24">
        <v>0</v>
      </c>
      <c r="W2458" s="12">
        <f t="shared" si="590"/>
        <v>0</v>
      </c>
      <c r="X2458" s="12">
        <f t="shared" si="591"/>
        <v>0</v>
      </c>
      <c r="Y2458" s="12">
        <f t="shared" si="589"/>
        <v>0</v>
      </c>
      <c r="Z2458" s="52"/>
      <c r="AA2458" s="25">
        <f t="shared" si="585"/>
        <v>0</v>
      </c>
      <c r="AB2458" s="25"/>
      <c r="AC2458" s="25"/>
      <c r="AD2458" s="25"/>
      <c r="AE2458" s="24"/>
      <c r="AF2458" s="24"/>
      <c r="AG2458" s="50"/>
      <c r="AH2458" s="22" t="s">
        <v>678</v>
      </c>
      <c r="AI2458" s="26"/>
      <c r="AJ2458" s="22" t="s">
        <v>34</v>
      </c>
    </row>
    <row r="2459" spans="1:36" x14ac:dyDescent="0.2">
      <c r="A2459" s="5">
        <v>2475</v>
      </c>
      <c r="B2459" s="46"/>
      <c r="C2459" s="47">
        <v>650627300707</v>
      </c>
      <c r="D2459" s="50" t="s">
        <v>4423</v>
      </c>
      <c r="E2459" s="46" t="s">
        <v>4424</v>
      </c>
      <c r="F2459" s="46" t="s">
        <v>3489</v>
      </c>
      <c r="G2459" s="49">
        <v>331</v>
      </c>
      <c r="H2459" s="49"/>
      <c r="I2459" s="46">
        <v>1013027833901</v>
      </c>
      <c r="J2459" s="50">
        <v>58174159</v>
      </c>
      <c r="K2459" s="51"/>
      <c r="L2459" s="50"/>
      <c r="M2459" s="22">
        <v>865</v>
      </c>
      <c r="N2459" s="22"/>
      <c r="O2459" s="23">
        <v>1</v>
      </c>
      <c r="P2459" s="23">
        <v>0</v>
      </c>
      <c r="Q2459" s="19">
        <f t="shared" si="583"/>
        <v>-865</v>
      </c>
      <c r="R2459" s="19">
        <f t="shared" si="584"/>
        <v>0</v>
      </c>
      <c r="S2459" s="5">
        <f t="shared" si="587"/>
        <v>1</v>
      </c>
      <c r="T2459" s="5">
        <f t="shared" si="588"/>
        <v>915</v>
      </c>
      <c r="U2459" s="5">
        <f t="shared" si="586"/>
        <v>267756.45</v>
      </c>
      <c r="V2459" s="24">
        <v>0</v>
      </c>
      <c r="W2459" s="12">
        <f t="shared" si="590"/>
        <v>-109976.1</v>
      </c>
      <c r="X2459" s="12">
        <f t="shared" si="591"/>
        <v>0</v>
      </c>
      <c r="Y2459" s="12">
        <f t="shared" si="589"/>
        <v>-109976.1</v>
      </c>
      <c r="Z2459" s="52"/>
      <c r="AA2459" s="25">
        <f t="shared" si="585"/>
        <v>-865</v>
      </c>
      <c r="AB2459" s="25"/>
      <c r="AC2459" s="25"/>
      <c r="AD2459" s="25"/>
      <c r="AE2459" s="24"/>
      <c r="AF2459" s="24"/>
      <c r="AG2459" s="50"/>
      <c r="AH2459" s="22" t="s">
        <v>678</v>
      </c>
      <c r="AI2459" s="26"/>
      <c r="AJ2459" s="22" t="s">
        <v>34</v>
      </c>
    </row>
    <row r="2460" spans="1:36" x14ac:dyDescent="0.2">
      <c r="A2460" s="5">
        <v>2476</v>
      </c>
      <c r="B2460" s="46"/>
      <c r="C2460" s="47">
        <v>710412403138</v>
      </c>
      <c r="D2460" s="50" t="s">
        <v>4425</v>
      </c>
      <c r="E2460" s="46" t="s">
        <v>4426</v>
      </c>
      <c r="F2460" s="46" t="s">
        <v>4016</v>
      </c>
      <c r="G2460" s="49">
        <v>153</v>
      </c>
      <c r="H2460" s="49"/>
      <c r="I2460" s="50">
        <v>102082113</v>
      </c>
      <c r="J2460" s="50">
        <v>17333269</v>
      </c>
      <c r="K2460" s="51"/>
      <c r="L2460" s="50"/>
      <c r="M2460" s="22">
        <v>409</v>
      </c>
      <c r="N2460" s="22"/>
      <c r="O2460" s="23">
        <v>1</v>
      </c>
      <c r="P2460" s="23">
        <v>0</v>
      </c>
      <c r="Q2460" s="19">
        <f t="shared" si="583"/>
        <v>-409</v>
      </c>
      <c r="R2460" s="19">
        <f t="shared" si="584"/>
        <v>0</v>
      </c>
      <c r="S2460" s="5">
        <f t="shared" si="587"/>
        <v>1</v>
      </c>
      <c r="T2460" s="5">
        <f t="shared" si="588"/>
        <v>459</v>
      </c>
      <c r="U2460" s="5">
        <f t="shared" si="586"/>
        <v>134317.16999999998</v>
      </c>
      <c r="V2460" s="24">
        <v>0</v>
      </c>
      <c r="W2460" s="12">
        <f t="shared" si="590"/>
        <v>-52000.26</v>
      </c>
      <c r="X2460" s="12">
        <f t="shared" si="591"/>
        <v>0</v>
      </c>
      <c r="Y2460" s="12">
        <f t="shared" si="589"/>
        <v>-52000.26</v>
      </c>
      <c r="Z2460" s="52"/>
      <c r="AA2460" s="25">
        <f t="shared" si="585"/>
        <v>-409</v>
      </c>
      <c r="AB2460" s="25"/>
      <c r="AC2460" s="25"/>
      <c r="AD2460" s="25"/>
      <c r="AE2460" s="24"/>
      <c r="AF2460" s="24"/>
      <c r="AG2460" s="50"/>
      <c r="AH2460" s="22" t="s">
        <v>678</v>
      </c>
      <c r="AI2460" s="26"/>
      <c r="AJ2460" s="22" t="s">
        <v>2999</v>
      </c>
    </row>
    <row r="2461" spans="1:36" x14ac:dyDescent="0.2">
      <c r="A2461" s="5">
        <v>2477</v>
      </c>
      <c r="B2461" s="46">
        <v>330710151571</v>
      </c>
      <c r="C2461" s="47">
        <v>760522401416</v>
      </c>
      <c r="D2461" s="50" t="s">
        <v>4427</v>
      </c>
      <c r="E2461" s="46" t="s">
        <v>4428</v>
      </c>
      <c r="F2461" s="46" t="s">
        <v>309</v>
      </c>
      <c r="G2461" s="49" t="s">
        <v>6538</v>
      </c>
      <c r="H2461" s="49"/>
      <c r="I2461" s="50">
        <v>13512124</v>
      </c>
      <c r="J2461" s="50">
        <v>17117196</v>
      </c>
      <c r="K2461" s="51"/>
      <c r="L2461" s="50"/>
      <c r="M2461" s="22">
        <v>550</v>
      </c>
      <c r="N2461" s="22"/>
      <c r="O2461" s="23">
        <v>0</v>
      </c>
      <c r="P2461" s="23">
        <v>1</v>
      </c>
      <c r="Q2461" s="19">
        <f t="shared" si="583"/>
        <v>0</v>
      </c>
      <c r="R2461" s="19">
        <f t="shared" si="584"/>
        <v>-550</v>
      </c>
      <c r="S2461" s="5">
        <f t="shared" si="587"/>
        <v>1</v>
      </c>
      <c r="T2461" s="5">
        <f t="shared" si="588"/>
        <v>50</v>
      </c>
      <c r="U2461" s="5">
        <f t="shared" si="586"/>
        <v>14631.5</v>
      </c>
      <c r="V2461" s="24">
        <v>0</v>
      </c>
      <c r="W2461" s="12">
        <f t="shared" si="590"/>
        <v>0</v>
      </c>
      <c r="X2461" s="12">
        <f t="shared" si="591"/>
        <v>-91019.5</v>
      </c>
      <c r="Y2461" s="12">
        <f t="shared" si="589"/>
        <v>-91019.5</v>
      </c>
      <c r="Z2461" s="52"/>
      <c r="AA2461" s="25">
        <f t="shared" si="585"/>
        <v>550</v>
      </c>
      <c r="AB2461" s="25"/>
      <c r="AC2461" s="25"/>
      <c r="AD2461" s="25"/>
      <c r="AE2461" s="24"/>
      <c r="AF2461" s="24"/>
      <c r="AG2461" s="50"/>
      <c r="AH2461" s="22" t="s">
        <v>678</v>
      </c>
      <c r="AI2461" s="26"/>
      <c r="AJ2461" s="22" t="s">
        <v>34</v>
      </c>
    </row>
    <row r="2462" spans="1:36" x14ac:dyDescent="0.2">
      <c r="A2462" s="5">
        <v>2478</v>
      </c>
      <c r="B2462" s="46">
        <v>330710151571</v>
      </c>
      <c r="C2462" s="47">
        <v>760522401416</v>
      </c>
      <c r="D2462" s="50" t="s">
        <v>4427</v>
      </c>
      <c r="E2462" s="46" t="s">
        <v>4428</v>
      </c>
      <c r="F2462" s="46"/>
      <c r="G2462" s="49"/>
      <c r="H2462" s="49"/>
      <c r="I2462" s="19">
        <v>0</v>
      </c>
      <c r="J2462" s="50"/>
      <c r="K2462" s="51"/>
      <c r="L2462" s="50"/>
      <c r="M2462" s="22">
        <v>678</v>
      </c>
      <c r="N2462" s="22"/>
      <c r="O2462" s="23">
        <v>1</v>
      </c>
      <c r="P2462" s="23">
        <v>1</v>
      </c>
      <c r="Q2462" s="19">
        <f t="shared" si="583"/>
        <v>-678</v>
      </c>
      <c r="R2462" s="19">
        <f t="shared" si="584"/>
        <v>-678</v>
      </c>
      <c r="S2462" s="5">
        <f t="shared" si="587"/>
        <v>1</v>
      </c>
      <c r="T2462" s="5">
        <f t="shared" si="588"/>
        <v>728</v>
      </c>
      <c r="U2462" s="5">
        <f t="shared" si="586"/>
        <v>213034.63999999998</v>
      </c>
      <c r="V2462" s="24">
        <v>0</v>
      </c>
      <c r="W2462" s="12">
        <f t="shared" si="590"/>
        <v>-86200.92</v>
      </c>
      <c r="X2462" s="12">
        <f t="shared" si="591"/>
        <v>-112202.22</v>
      </c>
      <c r="Y2462" s="12">
        <f t="shared" si="589"/>
        <v>-198403.14</v>
      </c>
      <c r="Z2462" s="52"/>
      <c r="AA2462" s="25">
        <f t="shared" si="585"/>
        <v>0</v>
      </c>
      <c r="AB2462" s="25"/>
      <c r="AC2462" s="25"/>
      <c r="AD2462" s="25"/>
      <c r="AE2462" s="24"/>
      <c r="AF2462" s="24"/>
      <c r="AG2462" s="50"/>
      <c r="AH2462" s="22" t="s">
        <v>678</v>
      </c>
      <c r="AI2462" s="26"/>
      <c r="AJ2462" s="22" t="s">
        <v>34</v>
      </c>
    </row>
    <row r="2463" spans="1:36" x14ac:dyDescent="0.2">
      <c r="A2463" s="5">
        <v>2479</v>
      </c>
      <c r="B2463" s="46"/>
      <c r="C2463" s="47">
        <v>471205401296</v>
      </c>
      <c r="D2463" s="52" t="s">
        <v>4429</v>
      </c>
      <c r="E2463" s="46" t="s">
        <v>4430</v>
      </c>
      <c r="F2463" s="46" t="s">
        <v>4431</v>
      </c>
      <c r="G2463" s="49">
        <v>9</v>
      </c>
      <c r="H2463" s="49"/>
      <c r="I2463" s="19">
        <v>0</v>
      </c>
      <c r="J2463" s="50"/>
      <c r="K2463" s="51"/>
      <c r="L2463" s="50"/>
      <c r="M2463" s="22">
        <v>266</v>
      </c>
      <c r="N2463" s="22"/>
      <c r="O2463" s="23">
        <v>1</v>
      </c>
      <c r="P2463" s="23">
        <v>0</v>
      </c>
      <c r="Q2463" s="19">
        <f t="shared" si="583"/>
        <v>-266</v>
      </c>
      <c r="R2463" s="19">
        <f t="shared" si="584"/>
        <v>0</v>
      </c>
      <c r="S2463" s="5">
        <f t="shared" si="587"/>
        <v>1</v>
      </c>
      <c r="T2463" s="5">
        <f t="shared" si="588"/>
        <v>316</v>
      </c>
      <c r="U2463" s="5">
        <f t="shared" si="586"/>
        <v>92471.08</v>
      </c>
      <c r="V2463" s="24">
        <v>0</v>
      </c>
      <c r="W2463" s="12">
        <f t="shared" si="590"/>
        <v>-33819.24</v>
      </c>
      <c r="X2463" s="12">
        <f t="shared" si="591"/>
        <v>0</v>
      </c>
      <c r="Y2463" s="12">
        <f t="shared" si="589"/>
        <v>-33819.24</v>
      </c>
      <c r="Z2463" s="52"/>
      <c r="AA2463" s="25">
        <f t="shared" si="585"/>
        <v>-266</v>
      </c>
      <c r="AB2463" s="25"/>
      <c r="AC2463" s="25"/>
      <c r="AD2463" s="25"/>
      <c r="AE2463" s="24"/>
      <c r="AF2463" s="24"/>
      <c r="AG2463" s="50"/>
      <c r="AH2463" s="22" t="s">
        <v>678</v>
      </c>
      <c r="AI2463" s="26"/>
      <c r="AJ2463" s="22" t="s">
        <v>34</v>
      </c>
    </row>
    <row r="2464" spans="1:36" x14ac:dyDescent="0.2">
      <c r="A2464" s="5">
        <v>2480</v>
      </c>
      <c r="B2464" s="46"/>
      <c r="C2464" s="47">
        <v>441125300427</v>
      </c>
      <c r="D2464" s="52" t="s">
        <v>4432</v>
      </c>
      <c r="E2464" s="46" t="s">
        <v>4433</v>
      </c>
      <c r="F2464" s="46" t="s">
        <v>4434</v>
      </c>
      <c r="G2464" s="49"/>
      <c r="H2464" s="49"/>
      <c r="I2464" s="19">
        <v>0</v>
      </c>
      <c r="J2464" s="50"/>
      <c r="K2464" s="51"/>
      <c r="L2464" s="50"/>
      <c r="M2464" s="22">
        <v>100</v>
      </c>
      <c r="N2464" s="22"/>
      <c r="O2464" s="23">
        <v>1</v>
      </c>
      <c r="P2464" s="23">
        <v>0</v>
      </c>
      <c r="Q2464" s="19">
        <f t="shared" si="583"/>
        <v>-100</v>
      </c>
      <c r="R2464" s="19">
        <f t="shared" si="584"/>
        <v>0</v>
      </c>
      <c r="S2464" s="5">
        <f t="shared" si="587"/>
        <v>1</v>
      </c>
      <c r="T2464" s="5">
        <f t="shared" si="588"/>
        <v>150</v>
      </c>
      <c r="U2464" s="5">
        <f t="shared" si="586"/>
        <v>43894.5</v>
      </c>
      <c r="V2464" s="24">
        <v>0</v>
      </c>
      <c r="W2464" s="12">
        <f t="shared" si="590"/>
        <v>-12714</v>
      </c>
      <c r="X2464" s="12">
        <f t="shared" si="591"/>
        <v>0</v>
      </c>
      <c r="Y2464" s="12">
        <f t="shared" si="589"/>
        <v>-12714</v>
      </c>
      <c r="Z2464" s="58"/>
      <c r="AA2464" s="25">
        <f t="shared" si="585"/>
        <v>-100</v>
      </c>
      <c r="AB2464" s="25"/>
      <c r="AC2464" s="25"/>
      <c r="AD2464" s="25"/>
      <c r="AE2464" s="42"/>
      <c r="AF2464" s="24"/>
      <c r="AG2464" s="50"/>
      <c r="AH2464" s="22" t="s">
        <v>678</v>
      </c>
      <c r="AI2464" s="26"/>
      <c r="AJ2464" s="22" t="s">
        <v>34</v>
      </c>
    </row>
    <row r="2465" spans="1:36" x14ac:dyDescent="0.2">
      <c r="A2465" s="5">
        <v>2481</v>
      </c>
      <c r="B2465" s="46"/>
      <c r="C2465" s="47">
        <v>751129401827</v>
      </c>
      <c r="D2465" s="52" t="s">
        <v>4435</v>
      </c>
      <c r="E2465" s="46" t="s">
        <v>4436</v>
      </c>
      <c r="F2465" s="46" t="s">
        <v>3489</v>
      </c>
      <c r="G2465" s="49">
        <v>7</v>
      </c>
      <c r="H2465" s="49"/>
      <c r="I2465" s="19">
        <v>0</v>
      </c>
      <c r="J2465" s="50"/>
      <c r="K2465" s="51"/>
      <c r="L2465" s="50"/>
      <c r="M2465" s="22">
        <v>503</v>
      </c>
      <c r="N2465" s="22"/>
      <c r="O2465" s="23">
        <v>1</v>
      </c>
      <c r="P2465" s="23">
        <v>0</v>
      </c>
      <c r="Q2465" s="19">
        <f t="shared" si="583"/>
        <v>-503</v>
      </c>
      <c r="R2465" s="19">
        <f t="shared" si="584"/>
        <v>0</v>
      </c>
      <c r="S2465" s="5">
        <f t="shared" si="587"/>
        <v>1</v>
      </c>
      <c r="T2465" s="5">
        <f t="shared" si="588"/>
        <v>553</v>
      </c>
      <c r="U2465" s="5">
        <f t="shared" si="586"/>
        <v>161824.38999999998</v>
      </c>
      <c r="V2465" s="24">
        <v>0</v>
      </c>
      <c r="W2465" s="12">
        <f t="shared" si="590"/>
        <v>-63951.42</v>
      </c>
      <c r="X2465" s="12">
        <f t="shared" si="591"/>
        <v>0</v>
      </c>
      <c r="Y2465" s="12">
        <f t="shared" si="589"/>
        <v>-63951.42</v>
      </c>
      <c r="Z2465" s="58"/>
      <c r="AA2465" s="25">
        <f t="shared" si="585"/>
        <v>-503</v>
      </c>
      <c r="AB2465" s="25"/>
      <c r="AC2465" s="25"/>
      <c r="AD2465" s="25"/>
      <c r="AE2465" s="24">
        <v>-1</v>
      </c>
      <c r="AF2465" s="24" t="s">
        <v>6648</v>
      </c>
      <c r="AG2465" s="50"/>
      <c r="AH2465" s="22" t="s">
        <v>678</v>
      </c>
      <c r="AI2465" s="26"/>
      <c r="AJ2465" s="22" t="s">
        <v>34</v>
      </c>
    </row>
    <row r="2466" spans="1:36" x14ac:dyDescent="0.2">
      <c r="A2466" s="5">
        <v>2482</v>
      </c>
      <c r="B2466" s="46"/>
      <c r="C2466" s="47"/>
      <c r="D2466" s="52" t="s">
        <v>4437</v>
      </c>
      <c r="E2466" s="46" t="s">
        <v>4438</v>
      </c>
      <c r="F2466" s="46"/>
      <c r="G2466" s="49"/>
      <c r="H2466" s="49"/>
      <c r="I2466" s="19">
        <v>0</v>
      </c>
      <c r="J2466" s="50"/>
      <c r="K2466" s="51"/>
      <c r="L2466" s="50"/>
      <c r="M2466" s="22">
        <v>0</v>
      </c>
      <c r="N2466" s="22"/>
      <c r="O2466" s="23">
        <v>1</v>
      </c>
      <c r="P2466" s="23">
        <v>1</v>
      </c>
      <c r="Q2466" s="19">
        <f t="shared" si="583"/>
        <v>0</v>
      </c>
      <c r="R2466" s="19">
        <f t="shared" si="584"/>
        <v>0</v>
      </c>
      <c r="S2466" s="5">
        <f t="shared" si="587"/>
        <v>1</v>
      </c>
      <c r="T2466" s="5">
        <f t="shared" si="588"/>
        <v>50</v>
      </c>
      <c r="U2466" s="5">
        <f t="shared" si="586"/>
        <v>14631.5</v>
      </c>
      <c r="V2466" s="24">
        <v>0</v>
      </c>
      <c r="W2466" s="12">
        <f t="shared" si="590"/>
        <v>0</v>
      </c>
      <c r="X2466" s="12">
        <f t="shared" si="591"/>
        <v>0</v>
      </c>
      <c r="Y2466" s="12">
        <f t="shared" si="589"/>
        <v>0</v>
      </c>
      <c r="Z2466" s="52"/>
      <c r="AA2466" s="25">
        <f t="shared" si="585"/>
        <v>0</v>
      </c>
      <c r="AB2466" s="25"/>
      <c r="AC2466" s="25"/>
      <c r="AD2466" s="25"/>
      <c r="AE2466" s="24"/>
      <c r="AF2466" s="24"/>
      <c r="AG2466" s="50"/>
      <c r="AH2466" s="22" t="s">
        <v>678</v>
      </c>
      <c r="AI2466" s="26"/>
      <c r="AJ2466" s="22" t="s">
        <v>34</v>
      </c>
    </row>
    <row r="2467" spans="1:36" x14ac:dyDescent="0.2">
      <c r="A2467" s="5">
        <v>2483</v>
      </c>
      <c r="B2467" s="46"/>
      <c r="C2467" s="47"/>
      <c r="D2467" s="52" t="s">
        <v>4439</v>
      </c>
      <c r="E2467" s="46" t="s">
        <v>4440</v>
      </c>
      <c r="F2467" s="46"/>
      <c r="G2467" s="49"/>
      <c r="H2467" s="49"/>
      <c r="I2467" s="19">
        <v>0</v>
      </c>
      <c r="J2467" s="50"/>
      <c r="K2467" s="51"/>
      <c r="L2467" s="50"/>
      <c r="M2467" s="22">
        <v>289</v>
      </c>
      <c r="N2467" s="22"/>
      <c r="O2467" s="23">
        <v>1</v>
      </c>
      <c r="P2467" s="23">
        <v>0</v>
      </c>
      <c r="Q2467" s="19">
        <f t="shared" si="583"/>
        <v>-289</v>
      </c>
      <c r="R2467" s="19">
        <f t="shared" si="584"/>
        <v>0</v>
      </c>
      <c r="S2467" s="5">
        <f t="shared" si="587"/>
        <v>1</v>
      </c>
      <c r="T2467" s="5">
        <f t="shared" si="588"/>
        <v>339</v>
      </c>
      <c r="U2467" s="5">
        <f t="shared" si="586"/>
        <v>99201.569999999992</v>
      </c>
      <c r="V2467" s="24">
        <v>0</v>
      </c>
      <c r="W2467" s="12">
        <f t="shared" si="590"/>
        <v>-36743.46</v>
      </c>
      <c r="X2467" s="12">
        <f t="shared" si="591"/>
        <v>0</v>
      </c>
      <c r="Y2467" s="12">
        <f t="shared" si="589"/>
        <v>-36743.46</v>
      </c>
      <c r="Z2467" s="52"/>
      <c r="AA2467" s="25">
        <f t="shared" si="585"/>
        <v>-289</v>
      </c>
      <c r="AB2467" s="25"/>
      <c r="AC2467" s="25"/>
      <c r="AD2467" s="25"/>
      <c r="AE2467" s="24">
        <v>-1</v>
      </c>
      <c r="AF2467" s="24" t="s">
        <v>6576</v>
      </c>
      <c r="AG2467" s="50"/>
      <c r="AH2467" s="22" t="s">
        <v>678</v>
      </c>
      <c r="AI2467" s="26"/>
      <c r="AJ2467" s="22" t="s">
        <v>34</v>
      </c>
    </row>
    <row r="2468" spans="1:36" x14ac:dyDescent="0.2">
      <c r="A2468" s="5">
        <v>2484</v>
      </c>
      <c r="B2468" s="46"/>
      <c r="C2468" s="47">
        <v>570627401159</v>
      </c>
      <c r="D2468" s="52" t="s">
        <v>4441</v>
      </c>
      <c r="E2468" s="46" t="s">
        <v>4442</v>
      </c>
      <c r="F2468" s="46" t="s">
        <v>65</v>
      </c>
      <c r="G2468" s="49" t="s">
        <v>4443</v>
      </c>
      <c r="H2468" s="49"/>
      <c r="I2468" s="19">
        <v>9160443</v>
      </c>
      <c r="J2468" s="50">
        <v>5508785</v>
      </c>
      <c r="K2468" s="51"/>
      <c r="L2468" s="50"/>
      <c r="M2468" s="22">
        <v>395</v>
      </c>
      <c r="N2468" s="22"/>
      <c r="O2468" s="23">
        <v>1</v>
      </c>
      <c r="P2468" s="31">
        <v>0</v>
      </c>
      <c r="Q2468" s="19">
        <f t="shared" si="583"/>
        <v>-395</v>
      </c>
      <c r="R2468" s="19">
        <f t="shared" si="584"/>
        <v>0</v>
      </c>
      <c r="S2468" s="5">
        <f t="shared" si="587"/>
        <v>1</v>
      </c>
      <c r="T2468" s="5">
        <f t="shared" si="588"/>
        <v>445</v>
      </c>
      <c r="U2468" s="5">
        <f t="shared" si="586"/>
        <v>130220.34999999999</v>
      </c>
      <c r="V2468" s="24">
        <v>0</v>
      </c>
      <c r="W2468" s="12">
        <f t="shared" si="590"/>
        <v>-50220.3</v>
      </c>
      <c r="X2468" s="12">
        <f t="shared" si="591"/>
        <v>0</v>
      </c>
      <c r="Y2468" s="12">
        <f t="shared" si="589"/>
        <v>-50220.3</v>
      </c>
      <c r="Z2468" s="52"/>
      <c r="AA2468" s="25">
        <f t="shared" si="585"/>
        <v>-395</v>
      </c>
      <c r="AB2468" s="25"/>
      <c r="AC2468" s="25"/>
      <c r="AD2468" s="25"/>
      <c r="AE2468" s="24">
        <v>1</v>
      </c>
      <c r="AF2468" s="24"/>
      <c r="AG2468" s="50"/>
      <c r="AH2468" s="22" t="s">
        <v>678</v>
      </c>
      <c r="AI2468" s="26"/>
      <c r="AJ2468" s="22" t="s">
        <v>34</v>
      </c>
    </row>
    <row r="2469" spans="1:36" x14ac:dyDescent="0.2">
      <c r="A2469" s="5">
        <v>2485</v>
      </c>
      <c r="B2469" s="46">
        <v>331012255304</v>
      </c>
      <c r="C2469" s="47"/>
      <c r="D2469" s="52" t="s">
        <v>4444</v>
      </c>
      <c r="E2469" s="46" t="s">
        <v>4445</v>
      </c>
      <c r="F2469" s="46"/>
      <c r="G2469" s="49"/>
      <c r="H2469" s="49"/>
      <c r="I2469" s="50">
        <v>560691</v>
      </c>
      <c r="J2469" s="50"/>
      <c r="K2469" s="51"/>
      <c r="L2469" s="50"/>
      <c r="M2469" s="22">
        <v>0</v>
      </c>
      <c r="N2469" s="22"/>
      <c r="O2469" s="23">
        <v>1</v>
      </c>
      <c r="P2469" s="23">
        <v>1</v>
      </c>
      <c r="Q2469" s="19">
        <f t="shared" si="583"/>
        <v>0</v>
      </c>
      <c r="R2469" s="19">
        <f t="shared" si="584"/>
        <v>0</v>
      </c>
      <c r="S2469" s="5">
        <f t="shared" si="587"/>
        <v>0</v>
      </c>
      <c r="T2469" s="5">
        <f t="shared" si="588"/>
        <v>0</v>
      </c>
      <c r="U2469" s="5">
        <f t="shared" si="586"/>
        <v>0</v>
      </c>
      <c r="V2469" s="24">
        <v>0</v>
      </c>
      <c r="W2469" s="12">
        <f t="shared" si="590"/>
        <v>0</v>
      </c>
      <c r="X2469" s="12">
        <f t="shared" si="591"/>
        <v>0</v>
      </c>
      <c r="Y2469" s="12">
        <f t="shared" si="589"/>
        <v>0</v>
      </c>
      <c r="Z2469" s="52"/>
      <c r="AA2469" s="25">
        <f t="shared" si="585"/>
        <v>0</v>
      </c>
      <c r="AB2469" s="25"/>
      <c r="AC2469" s="25"/>
      <c r="AD2469" s="25"/>
      <c r="AE2469" s="24"/>
      <c r="AF2469" s="24"/>
      <c r="AG2469" s="50"/>
      <c r="AH2469" s="22" t="s">
        <v>581</v>
      </c>
      <c r="AI2469" s="26"/>
      <c r="AJ2469" s="22" t="s">
        <v>6703</v>
      </c>
    </row>
    <row r="2470" spans="1:36" x14ac:dyDescent="0.2">
      <c r="A2470" s="5">
        <v>2486</v>
      </c>
      <c r="B2470" s="46">
        <v>330120605638</v>
      </c>
      <c r="C2470" s="47">
        <v>910223400376</v>
      </c>
      <c r="D2470" s="52" t="s">
        <v>4446</v>
      </c>
      <c r="E2470" s="46" t="s">
        <v>4447</v>
      </c>
      <c r="F2470" s="46" t="s">
        <v>3787</v>
      </c>
      <c r="G2470" s="49">
        <v>6</v>
      </c>
      <c r="H2470" s="49">
        <v>4</v>
      </c>
      <c r="I2470" s="50">
        <v>2560952</v>
      </c>
      <c r="J2470" s="50">
        <v>828368</v>
      </c>
      <c r="K2470" s="51"/>
      <c r="L2470" s="50"/>
      <c r="M2470" s="22">
        <v>22</v>
      </c>
      <c r="N2470" s="22"/>
      <c r="O2470" s="23">
        <v>1</v>
      </c>
      <c r="P2470" s="23">
        <v>1</v>
      </c>
      <c r="Q2470" s="19">
        <f t="shared" si="583"/>
        <v>-22</v>
      </c>
      <c r="R2470" s="19">
        <f t="shared" si="584"/>
        <v>-22</v>
      </c>
      <c r="S2470" s="5">
        <f t="shared" si="587"/>
        <v>0</v>
      </c>
      <c r="T2470" s="5">
        <f t="shared" si="588"/>
        <v>0</v>
      </c>
      <c r="U2470" s="5">
        <f t="shared" si="586"/>
        <v>0</v>
      </c>
      <c r="V2470" s="24">
        <v>0</v>
      </c>
      <c r="W2470" s="12">
        <f t="shared" si="590"/>
        <v>-2797.08</v>
      </c>
      <c r="X2470" s="12">
        <f t="shared" si="591"/>
        <v>-3640.78</v>
      </c>
      <c r="Y2470" s="12">
        <f t="shared" si="589"/>
        <v>-6437.8600000000006</v>
      </c>
      <c r="Z2470" s="52"/>
      <c r="AA2470" s="25">
        <f t="shared" si="585"/>
        <v>0</v>
      </c>
      <c r="AB2470" s="25"/>
      <c r="AC2470" s="25"/>
      <c r="AD2470" s="25"/>
      <c r="AE2470" s="24">
        <v>1</v>
      </c>
      <c r="AF2470" s="24"/>
      <c r="AG2470" s="50"/>
      <c r="AH2470" s="22" t="s">
        <v>581</v>
      </c>
      <c r="AI2470" s="26"/>
      <c r="AJ2470" s="22" t="s">
        <v>6703</v>
      </c>
    </row>
    <row r="2471" spans="1:36" x14ac:dyDescent="0.2">
      <c r="A2471" s="5">
        <v>2487</v>
      </c>
      <c r="B2471" s="46">
        <v>331012287324</v>
      </c>
      <c r="C2471" s="47">
        <v>800628402847</v>
      </c>
      <c r="D2471" s="50" t="s">
        <v>4448</v>
      </c>
      <c r="E2471" s="46" t="s">
        <v>4449</v>
      </c>
      <c r="F2471" s="46" t="s">
        <v>3787</v>
      </c>
      <c r="G2471" s="49">
        <v>5</v>
      </c>
      <c r="H2471" s="49">
        <v>9</v>
      </c>
      <c r="I2471" s="50">
        <v>73886</v>
      </c>
      <c r="J2471" s="50">
        <v>620886</v>
      </c>
      <c r="K2471" s="51"/>
      <c r="L2471" s="50"/>
      <c r="M2471" s="22">
        <v>596</v>
      </c>
      <c r="N2471" s="22"/>
      <c r="O2471" s="23">
        <v>1</v>
      </c>
      <c r="P2471" s="23">
        <v>1</v>
      </c>
      <c r="Q2471" s="19">
        <f t="shared" si="583"/>
        <v>-596</v>
      </c>
      <c r="R2471" s="19">
        <f t="shared" si="584"/>
        <v>-596</v>
      </c>
      <c r="S2471" s="5">
        <f t="shared" si="587"/>
        <v>0</v>
      </c>
      <c r="T2471" s="5">
        <f t="shared" si="588"/>
        <v>0</v>
      </c>
      <c r="U2471" s="5">
        <f t="shared" si="586"/>
        <v>0</v>
      </c>
      <c r="V2471" s="24">
        <v>0</v>
      </c>
      <c r="W2471" s="12">
        <f t="shared" si="590"/>
        <v>-75775.44</v>
      </c>
      <c r="X2471" s="12">
        <f t="shared" si="591"/>
        <v>-98632.040000000008</v>
      </c>
      <c r="Y2471" s="12">
        <f t="shared" si="589"/>
        <v>-174407.48</v>
      </c>
      <c r="Z2471" s="52"/>
      <c r="AA2471" s="25">
        <f t="shared" si="585"/>
        <v>0</v>
      </c>
      <c r="AB2471" s="25"/>
      <c r="AC2471" s="25"/>
      <c r="AD2471" s="25"/>
      <c r="AE2471" s="24">
        <v>1</v>
      </c>
      <c r="AF2471" s="24"/>
      <c r="AG2471" s="50"/>
      <c r="AH2471" s="22" t="s">
        <v>581</v>
      </c>
      <c r="AI2471" s="26"/>
      <c r="AJ2471" s="22" t="s">
        <v>6703</v>
      </c>
    </row>
    <row r="2472" spans="1:36" x14ac:dyDescent="0.2">
      <c r="A2472" s="5">
        <v>2488</v>
      </c>
      <c r="B2472" s="46">
        <v>331017944751</v>
      </c>
      <c r="C2472" s="47">
        <v>790115302916</v>
      </c>
      <c r="D2472" s="50" t="s">
        <v>4450</v>
      </c>
      <c r="E2472" s="46" t="s">
        <v>4451</v>
      </c>
      <c r="F2472" s="46"/>
      <c r="G2472" s="49"/>
      <c r="H2472" s="49"/>
      <c r="I2472" s="50">
        <v>30298801</v>
      </c>
      <c r="J2472" s="50">
        <v>57906883</v>
      </c>
      <c r="K2472" s="51"/>
      <c r="L2472" s="50"/>
      <c r="M2472" s="22">
        <v>53</v>
      </c>
      <c r="N2472" s="22"/>
      <c r="O2472" s="23">
        <v>1</v>
      </c>
      <c r="P2472" s="23">
        <v>1</v>
      </c>
      <c r="Q2472" s="19">
        <f t="shared" si="583"/>
        <v>-53</v>
      </c>
      <c r="R2472" s="19">
        <f t="shared" si="584"/>
        <v>-53</v>
      </c>
      <c r="S2472" s="5">
        <f t="shared" si="587"/>
        <v>0</v>
      </c>
      <c r="T2472" s="5">
        <f t="shared" si="588"/>
        <v>0</v>
      </c>
      <c r="U2472" s="5">
        <f t="shared" si="586"/>
        <v>0</v>
      </c>
      <c r="V2472" s="24">
        <v>0</v>
      </c>
      <c r="W2472" s="12">
        <f t="shared" si="590"/>
        <v>-6738.42</v>
      </c>
      <c r="X2472" s="12">
        <f t="shared" si="591"/>
        <v>-8770.9700000000012</v>
      </c>
      <c r="Y2472" s="12">
        <f t="shared" si="589"/>
        <v>-15509.390000000001</v>
      </c>
      <c r="Z2472" s="58"/>
      <c r="AA2472" s="25">
        <f t="shared" si="585"/>
        <v>0</v>
      </c>
      <c r="AB2472" s="25"/>
      <c r="AC2472" s="25"/>
      <c r="AD2472" s="25"/>
      <c r="AE2472" s="24"/>
      <c r="AF2472" s="24"/>
      <c r="AG2472" s="50"/>
      <c r="AH2472" s="22" t="s">
        <v>581</v>
      </c>
      <c r="AI2472" s="26"/>
      <c r="AJ2472" s="22" t="s">
        <v>2999</v>
      </c>
    </row>
    <row r="2473" spans="1:36" x14ac:dyDescent="0.2">
      <c r="A2473" s="5">
        <v>2489</v>
      </c>
      <c r="B2473" s="46">
        <v>330120108487</v>
      </c>
      <c r="C2473" s="47">
        <v>791105402871</v>
      </c>
      <c r="D2473" s="52" t="s">
        <v>4452</v>
      </c>
      <c r="E2473" s="46" t="s">
        <v>4453</v>
      </c>
      <c r="F2473" s="46" t="s">
        <v>309</v>
      </c>
      <c r="G2473" s="49">
        <v>59</v>
      </c>
      <c r="H2473" s="49">
        <v>1</v>
      </c>
      <c r="I2473" s="50" t="s">
        <v>4454</v>
      </c>
      <c r="J2473" s="50" t="s">
        <v>4455</v>
      </c>
      <c r="K2473" s="51"/>
      <c r="L2473" s="50"/>
      <c r="M2473" s="22">
        <v>338</v>
      </c>
      <c r="N2473" s="22"/>
      <c r="O2473" s="23">
        <v>1</v>
      </c>
      <c r="P2473" s="23">
        <v>1</v>
      </c>
      <c r="Q2473" s="19">
        <f t="shared" si="583"/>
        <v>-338</v>
      </c>
      <c r="R2473" s="19">
        <f t="shared" si="584"/>
        <v>-338</v>
      </c>
      <c r="S2473" s="5">
        <f t="shared" si="587"/>
        <v>0</v>
      </c>
      <c r="T2473" s="5">
        <f t="shared" si="588"/>
        <v>0</v>
      </c>
      <c r="U2473" s="5">
        <f t="shared" si="586"/>
        <v>0</v>
      </c>
      <c r="V2473" s="24">
        <v>0</v>
      </c>
      <c r="W2473" s="12">
        <f t="shared" si="590"/>
        <v>-42973.32</v>
      </c>
      <c r="X2473" s="12">
        <f t="shared" si="591"/>
        <v>-55935.62</v>
      </c>
      <c r="Y2473" s="12">
        <f t="shared" si="589"/>
        <v>-98908.94</v>
      </c>
      <c r="Z2473" s="52"/>
      <c r="AA2473" s="25">
        <f t="shared" si="585"/>
        <v>0</v>
      </c>
      <c r="AB2473" s="25"/>
      <c r="AC2473" s="25"/>
      <c r="AD2473" s="25"/>
      <c r="AE2473" s="24">
        <v>1</v>
      </c>
      <c r="AF2473" s="24"/>
      <c r="AG2473" s="50"/>
      <c r="AH2473" s="22" t="s">
        <v>581</v>
      </c>
      <c r="AI2473" s="26"/>
      <c r="AJ2473" s="22" t="s">
        <v>34</v>
      </c>
    </row>
    <row r="2474" spans="1:36" x14ac:dyDescent="0.2">
      <c r="A2474" s="5">
        <v>2490</v>
      </c>
      <c r="B2474" s="46">
        <v>330120108487</v>
      </c>
      <c r="C2474" s="47">
        <v>791105402871</v>
      </c>
      <c r="D2474" s="52" t="s">
        <v>4452</v>
      </c>
      <c r="E2474" s="46" t="s">
        <v>4453</v>
      </c>
      <c r="F2474" s="46" t="s">
        <v>309</v>
      </c>
      <c r="G2474" s="49">
        <v>59</v>
      </c>
      <c r="H2474" s="49">
        <v>1</v>
      </c>
      <c r="I2474" s="19">
        <v>0</v>
      </c>
      <c r="J2474" s="50"/>
      <c r="K2474" s="51"/>
      <c r="L2474" s="50"/>
      <c r="M2474" s="22">
        <v>111</v>
      </c>
      <c r="N2474" s="22"/>
      <c r="O2474" s="23">
        <v>1</v>
      </c>
      <c r="P2474" s="23">
        <v>1</v>
      </c>
      <c r="Q2474" s="19">
        <f t="shared" si="583"/>
        <v>-111</v>
      </c>
      <c r="R2474" s="19">
        <f t="shared" si="584"/>
        <v>-111</v>
      </c>
      <c r="S2474" s="5">
        <f t="shared" si="587"/>
        <v>0</v>
      </c>
      <c r="T2474" s="5">
        <f t="shared" si="588"/>
        <v>0</v>
      </c>
      <c r="U2474" s="5">
        <f t="shared" si="586"/>
        <v>0</v>
      </c>
      <c r="V2474" s="24">
        <v>0</v>
      </c>
      <c r="W2474" s="12">
        <f t="shared" si="590"/>
        <v>-14112.54</v>
      </c>
      <c r="X2474" s="12">
        <f t="shared" si="591"/>
        <v>-18369.39</v>
      </c>
      <c r="Y2474" s="12">
        <f t="shared" si="589"/>
        <v>-32481.93</v>
      </c>
      <c r="Z2474" s="52"/>
      <c r="AA2474" s="25">
        <f t="shared" si="585"/>
        <v>0</v>
      </c>
      <c r="AB2474" s="25"/>
      <c r="AC2474" s="25"/>
      <c r="AD2474" s="25"/>
      <c r="AE2474" s="24">
        <v>1</v>
      </c>
      <c r="AF2474" s="24"/>
      <c r="AG2474" s="50"/>
      <c r="AH2474" s="22" t="s">
        <v>581</v>
      </c>
      <c r="AI2474" s="26"/>
      <c r="AJ2474" s="22" t="s">
        <v>34</v>
      </c>
    </row>
    <row r="2475" spans="1:36" x14ac:dyDescent="0.2">
      <c r="A2475" s="5">
        <v>2491</v>
      </c>
      <c r="B2475" s="46">
        <v>331010497521</v>
      </c>
      <c r="C2475" s="47">
        <v>690711401765</v>
      </c>
      <c r="D2475" s="52" t="s">
        <v>4456</v>
      </c>
      <c r="E2475" s="46" t="s">
        <v>4457</v>
      </c>
      <c r="F2475" s="46" t="s">
        <v>309</v>
      </c>
      <c r="G2475" s="49">
        <v>119</v>
      </c>
      <c r="H2475" s="49"/>
      <c r="I2475" s="50" t="s">
        <v>4458</v>
      </c>
      <c r="J2475" s="50">
        <v>3163867</v>
      </c>
      <c r="K2475" s="51"/>
      <c r="L2475" s="50"/>
      <c r="M2475" s="22">
        <v>290</v>
      </c>
      <c r="N2475" s="22"/>
      <c r="O2475" s="23">
        <v>1</v>
      </c>
      <c r="P2475" s="23">
        <v>0</v>
      </c>
      <c r="Q2475" s="19">
        <f t="shared" si="583"/>
        <v>-290</v>
      </c>
      <c r="R2475" s="19">
        <f t="shared" si="584"/>
        <v>0</v>
      </c>
      <c r="S2475" s="5">
        <f t="shared" si="587"/>
        <v>0</v>
      </c>
      <c r="T2475" s="5">
        <f t="shared" si="588"/>
        <v>0</v>
      </c>
      <c r="U2475" s="5">
        <f t="shared" si="586"/>
        <v>0</v>
      </c>
      <c r="V2475" s="24">
        <v>0</v>
      </c>
      <c r="W2475" s="12">
        <f t="shared" si="590"/>
        <v>-36870.6</v>
      </c>
      <c r="X2475" s="12">
        <f t="shared" si="591"/>
        <v>0</v>
      </c>
      <c r="Y2475" s="12">
        <f t="shared" si="589"/>
        <v>-36870.6</v>
      </c>
      <c r="Z2475" s="52"/>
      <c r="AA2475" s="25">
        <f t="shared" si="585"/>
        <v>-290</v>
      </c>
      <c r="AB2475" s="25"/>
      <c r="AC2475" s="25"/>
      <c r="AD2475" s="25"/>
      <c r="AE2475" s="24">
        <v>1</v>
      </c>
      <c r="AF2475" s="24"/>
      <c r="AG2475" s="50"/>
      <c r="AH2475" s="22" t="s">
        <v>581</v>
      </c>
      <c r="AI2475" s="26"/>
      <c r="AJ2475" s="22" t="s">
        <v>2999</v>
      </c>
    </row>
    <row r="2476" spans="1:36" x14ac:dyDescent="0.2">
      <c r="A2476" s="5">
        <v>2492</v>
      </c>
      <c r="B2476" s="46">
        <v>330820214890</v>
      </c>
      <c r="C2476" s="47">
        <v>701010400862</v>
      </c>
      <c r="D2476" s="52" t="s">
        <v>4459</v>
      </c>
      <c r="E2476" s="46" t="s">
        <v>4460</v>
      </c>
      <c r="F2476" s="46" t="s">
        <v>309</v>
      </c>
      <c r="G2476" s="49">
        <v>59</v>
      </c>
      <c r="H2476" s="49">
        <v>8</v>
      </c>
      <c r="I2476" s="50">
        <v>8643679</v>
      </c>
      <c r="J2476" s="50">
        <v>825030</v>
      </c>
      <c r="K2476" s="51"/>
      <c r="L2476" s="50"/>
      <c r="M2476" s="22">
        <v>134</v>
      </c>
      <c r="N2476" s="22"/>
      <c r="O2476" s="23">
        <v>1</v>
      </c>
      <c r="P2476" s="23">
        <v>1</v>
      </c>
      <c r="Q2476" s="19">
        <f t="shared" si="583"/>
        <v>-134</v>
      </c>
      <c r="R2476" s="19">
        <f t="shared" si="584"/>
        <v>-134</v>
      </c>
      <c r="S2476" s="5">
        <f t="shared" si="587"/>
        <v>0</v>
      </c>
      <c r="T2476" s="5">
        <f t="shared" si="588"/>
        <v>0</v>
      </c>
      <c r="U2476" s="5">
        <f t="shared" si="586"/>
        <v>0</v>
      </c>
      <c r="V2476" s="24">
        <v>0</v>
      </c>
      <c r="W2476" s="12">
        <f t="shared" si="590"/>
        <v>-17036.759999999998</v>
      </c>
      <c r="X2476" s="12">
        <f t="shared" si="591"/>
        <v>-22175.66</v>
      </c>
      <c r="Y2476" s="12">
        <f t="shared" si="589"/>
        <v>-39212.42</v>
      </c>
      <c r="Z2476" s="52"/>
      <c r="AA2476" s="25">
        <f t="shared" si="585"/>
        <v>0</v>
      </c>
      <c r="AB2476" s="25"/>
      <c r="AC2476" s="25"/>
      <c r="AD2476" s="25"/>
      <c r="AE2476" s="24">
        <v>1</v>
      </c>
      <c r="AF2476" s="24"/>
      <c r="AG2476" s="50"/>
      <c r="AH2476" s="22" t="s">
        <v>581</v>
      </c>
      <c r="AI2476" s="26"/>
      <c r="AJ2476" s="22" t="s">
        <v>2999</v>
      </c>
    </row>
    <row r="2477" spans="1:36" x14ac:dyDescent="0.2">
      <c r="A2477" s="5">
        <v>2493</v>
      </c>
      <c r="B2477" s="46">
        <v>330120273494</v>
      </c>
      <c r="C2477" s="47">
        <v>860402400901</v>
      </c>
      <c r="D2477" s="52" t="s">
        <v>4461</v>
      </c>
      <c r="E2477" s="46" t="s">
        <v>4462</v>
      </c>
      <c r="F2477" s="46"/>
      <c r="G2477" s="49"/>
      <c r="H2477" s="49"/>
      <c r="I2477" s="50" t="s">
        <v>4463</v>
      </c>
      <c r="J2477" s="50">
        <v>2357</v>
      </c>
      <c r="K2477" s="51"/>
      <c r="L2477" s="50"/>
      <c r="M2477" s="22">
        <v>271</v>
      </c>
      <c r="N2477" s="22"/>
      <c r="O2477" s="23">
        <v>1</v>
      </c>
      <c r="P2477" s="23">
        <v>1</v>
      </c>
      <c r="Q2477" s="19">
        <f t="shared" si="583"/>
        <v>-271</v>
      </c>
      <c r="R2477" s="19">
        <f t="shared" si="584"/>
        <v>-271</v>
      </c>
      <c r="S2477" s="5">
        <f t="shared" si="587"/>
        <v>0</v>
      </c>
      <c r="T2477" s="5">
        <f t="shared" si="588"/>
        <v>0</v>
      </c>
      <c r="U2477" s="5">
        <f t="shared" si="586"/>
        <v>0</v>
      </c>
      <c r="V2477" s="24">
        <v>0</v>
      </c>
      <c r="W2477" s="12">
        <f t="shared" si="590"/>
        <v>-34454.94</v>
      </c>
      <c r="X2477" s="12">
        <f t="shared" si="591"/>
        <v>-44847.79</v>
      </c>
      <c r="Y2477" s="12">
        <f t="shared" si="589"/>
        <v>-79302.73000000001</v>
      </c>
      <c r="Z2477" s="52"/>
      <c r="AA2477" s="25">
        <f t="shared" si="585"/>
        <v>0</v>
      </c>
      <c r="AB2477" s="25"/>
      <c r="AC2477" s="25"/>
      <c r="AD2477" s="25"/>
      <c r="AE2477" s="24"/>
      <c r="AF2477" s="24"/>
      <c r="AG2477" s="50"/>
      <c r="AH2477" s="22" t="s">
        <v>581</v>
      </c>
      <c r="AI2477" s="26"/>
      <c r="AJ2477" s="22" t="s">
        <v>2999</v>
      </c>
    </row>
    <row r="2478" spans="1:36" x14ac:dyDescent="0.2">
      <c r="A2478" s="5">
        <v>2494</v>
      </c>
      <c r="B2478" s="46">
        <v>331010410790</v>
      </c>
      <c r="C2478" s="47">
        <v>540204401124</v>
      </c>
      <c r="D2478" s="52" t="s">
        <v>4464</v>
      </c>
      <c r="E2478" s="46" t="s">
        <v>4465</v>
      </c>
      <c r="F2478" s="46"/>
      <c r="G2478" s="49"/>
      <c r="H2478" s="49"/>
      <c r="I2478" s="50">
        <v>13088528</v>
      </c>
      <c r="J2478" s="50">
        <v>40714</v>
      </c>
      <c r="K2478" s="51"/>
      <c r="L2478" s="50"/>
      <c r="M2478" s="22">
        <v>46</v>
      </c>
      <c r="N2478" s="22"/>
      <c r="O2478" s="23">
        <v>1</v>
      </c>
      <c r="P2478" s="23">
        <v>1</v>
      </c>
      <c r="Q2478" s="19">
        <f t="shared" si="583"/>
        <v>-46</v>
      </c>
      <c r="R2478" s="19">
        <f t="shared" si="584"/>
        <v>-46</v>
      </c>
      <c r="S2478" s="5">
        <f t="shared" si="587"/>
        <v>0</v>
      </c>
      <c r="T2478" s="5">
        <f t="shared" si="588"/>
        <v>0</v>
      </c>
      <c r="U2478" s="5">
        <f t="shared" si="586"/>
        <v>0</v>
      </c>
      <c r="V2478" s="24">
        <v>0</v>
      </c>
      <c r="W2478" s="12">
        <f t="shared" si="590"/>
        <v>-5848.44</v>
      </c>
      <c r="X2478" s="12">
        <f t="shared" si="591"/>
        <v>-7612.5400000000009</v>
      </c>
      <c r="Y2478" s="12">
        <f t="shared" si="589"/>
        <v>-13460.98</v>
      </c>
      <c r="Z2478" s="52"/>
      <c r="AA2478" s="25">
        <f t="shared" si="585"/>
        <v>0</v>
      </c>
      <c r="AB2478" s="25"/>
      <c r="AC2478" s="25"/>
      <c r="AD2478" s="25"/>
      <c r="AE2478" s="24"/>
      <c r="AF2478" s="24"/>
      <c r="AG2478" s="50"/>
      <c r="AH2478" s="22" t="s">
        <v>581</v>
      </c>
      <c r="AI2478" s="26"/>
      <c r="AJ2478" s="22" t="s">
        <v>2999</v>
      </c>
    </row>
    <row r="2479" spans="1:36" x14ac:dyDescent="0.2">
      <c r="A2479" s="5">
        <v>2495</v>
      </c>
      <c r="B2479" s="46">
        <v>331010124890</v>
      </c>
      <c r="C2479" s="47"/>
      <c r="D2479" s="52" t="s">
        <v>4466</v>
      </c>
      <c r="E2479" s="46" t="s">
        <v>4467</v>
      </c>
      <c r="F2479" s="46" t="s">
        <v>309</v>
      </c>
      <c r="G2479" s="49">
        <v>55</v>
      </c>
      <c r="H2479" s="49"/>
      <c r="I2479" s="50">
        <v>14134990</v>
      </c>
      <c r="J2479" s="50">
        <v>17330012</v>
      </c>
      <c r="K2479" s="51"/>
      <c r="L2479" s="50"/>
      <c r="M2479" s="22">
        <v>13</v>
      </c>
      <c r="N2479" s="22"/>
      <c r="O2479" s="23">
        <v>1</v>
      </c>
      <c r="P2479" s="23">
        <v>1</v>
      </c>
      <c r="Q2479" s="19">
        <f t="shared" si="583"/>
        <v>-13</v>
      </c>
      <c r="R2479" s="19">
        <f t="shared" si="584"/>
        <v>-13</v>
      </c>
      <c r="S2479" s="5">
        <f t="shared" si="587"/>
        <v>0</v>
      </c>
      <c r="T2479" s="5">
        <f t="shared" si="588"/>
        <v>0</v>
      </c>
      <c r="U2479" s="5">
        <f t="shared" si="586"/>
        <v>0</v>
      </c>
      <c r="V2479" s="24">
        <v>0</v>
      </c>
      <c r="W2479" s="12">
        <f t="shared" si="590"/>
        <v>-1652.82</v>
      </c>
      <c r="X2479" s="12">
        <f t="shared" si="591"/>
        <v>-2151.37</v>
      </c>
      <c r="Y2479" s="12">
        <f t="shared" si="589"/>
        <v>-3804.1899999999996</v>
      </c>
      <c r="Z2479" s="52"/>
      <c r="AA2479" s="25">
        <f t="shared" si="585"/>
        <v>0</v>
      </c>
      <c r="AB2479" s="25"/>
      <c r="AC2479" s="25"/>
      <c r="AD2479" s="25"/>
      <c r="AE2479" s="24">
        <v>1</v>
      </c>
      <c r="AF2479" s="24"/>
      <c r="AG2479" s="50"/>
      <c r="AH2479" s="22" t="s">
        <v>581</v>
      </c>
      <c r="AI2479" s="26"/>
      <c r="AJ2479" s="22" t="s">
        <v>34</v>
      </c>
    </row>
    <row r="2480" spans="1:36" x14ac:dyDescent="0.2">
      <c r="A2480" s="5">
        <v>2496</v>
      </c>
      <c r="B2480" s="46">
        <v>331010133251</v>
      </c>
      <c r="C2480" s="47">
        <v>690902301330</v>
      </c>
      <c r="D2480" s="52" t="s">
        <v>4468</v>
      </c>
      <c r="E2480" s="46" t="s">
        <v>4469</v>
      </c>
      <c r="F2480" s="46"/>
      <c r="G2480" s="49"/>
      <c r="H2480" s="49"/>
      <c r="I2480" s="50" t="s">
        <v>4470</v>
      </c>
      <c r="J2480" s="50">
        <v>755</v>
      </c>
      <c r="K2480" s="51"/>
      <c r="L2480" s="52"/>
      <c r="M2480" s="22">
        <v>61</v>
      </c>
      <c r="N2480" s="22"/>
      <c r="O2480" s="23">
        <v>1</v>
      </c>
      <c r="P2480" s="23">
        <v>1</v>
      </c>
      <c r="Q2480" s="19">
        <f t="shared" si="583"/>
        <v>-61</v>
      </c>
      <c r="R2480" s="19">
        <f t="shared" si="584"/>
        <v>-61</v>
      </c>
      <c r="S2480" s="5">
        <f t="shared" si="587"/>
        <v>0</v>
      </c>
      <c r="T2480" s="5">
        <f t="shared" si="588"/>
        <v>0</v>
      </c>
      <c r="U2480" s="5">
        <f t="shared" si="586"/>
        <v>0</v>
      </c>
      <c r="V2480" s="24">
        <v>0</v>
      </c>
      <c r="W2480" s="12">
        <f t="shared" si="590"/>
        <v>-7755.54</v>
      </c>
      <c r="X2480" s="12">
        <f t="shared" si="591"/>
        <v>-10094.890000000001</v>
      </c>
      <c r="Y2480" s="12">
        <f t="shared" si="589"/>
        <v>-17850.43</v>
      </c>
      <c r="Z2480" s="58"/>
      <c r="AA2480" s="25">
        <f t="shared" si="585"/>
        <v>0</v>
      </c>
      <c r="AB2480" s="25"/>
      <c r="AC2480" s="25"/>
      <c r="AD2480" s="25"/>
      <c r="AE2480" s="24"/>
      <c r="AF2480" s="24"/>
      <c r="AG2480" s="52"/>
      <c r="AH2480" s="22" t="s">
        <v>581</v>
      </c>
      <c r="AI2480" s="26"/>
      <c r="AJ2480" s="22" t="s">
        <v>2999</v>
      </c>
    </row>
    <row r="2481" spans="1:36" x14ac:dyDescent="0.2">
      <c r="A2481" s="5">
        <v>2497</v>
      </c>
      <c r="B2481" s="59"/>
      <c r="C2481" s="82">
        <v>560307401554</v>
      </c>
      <c r="D2481" s="52" t="s">
        <v>4471</v>
      </c>
      <c r="E2481" s="46" t="s">
        <v>4472</v>
      </c>
      <c r="F2481" s="46"/>
      <c r="G2481" s="49"/>
      <c r="H2481" s="49"/>
      <c r="I2481" s="19">
        <v>0</v>
      </c>
      <c r="J2481" s="50"/>
      <c r="K2481" s="51"/>
      <c r="L2481" s="50"/>
      <c r="M2481" s="22">
        <v>0</v>
      </c>
      <c r="N2481" s="22"/>
      <c r="O2481" s="23">
        <v>1</v>
      </c>
      <c r="P2481" s="23">
        <v>1</v>
      </c>
      <c r="Q2481" s="19">
        <f t="shared" si="583"/>
        <v>0</v>
      </c>
      <c r="R2481" s="19">
        <f t="shared" si="584"/>
        <v>0</v>
      </c>
      <c r="S2481" s="5">
        <f t="shared" si="587"/>
        <v>0</v>
      </c>
      <c r="T2481" s="5">
        <f t="shared" si="588"/>
        <v>0</v>
      </c>
      <c r="U2481" s="5">
        <f t="shared" si="586"/>
        <v>0</v>
      </c>
      <c r="V2481" s="24">
        <v>0</v>
      </c>
      <c r="W2481" s="12">
        <f t="shared" si="590"/>
        <v>0</v>
      </c>
      <c r="X2481" s="12">
        <f t="shared" si="591"/>
        <v>0</v>
      </c>
      <c r="Y2481" s="12">
        <f t="shared" si="589"/>
        <v>0</v>
      </c>
      <c r="Z2481" s="52"/>
      <c r="AA2481" s="25">
        <f t="shared" si="585"/>
        <v>0</v>
      </c>
      <c r="AB2481" s="25"/>
      <c r="AC2481" s="25"/>
      <c r="AD2481" s="25"/>
      <c r="AE2481" s="24"/>
      <c r="AF2481" s="24"/>
      <c r="AG2481" s="50"/>
      <c r="AH2481" s="22" t="s">
        <v>581</v>
      </c>
      <c r="AI2481" s="26"/>
      <c r="AJ2481" s="22" t="s">
        <v>2999</v>
      </c>
    </row>
    <row r="2482" spans="1:36" x14ac:dyDescent="0.2">
      <c r="A2482" s="5">
        <v>2498</v>
      </c>
      <c r="B2482" s="46">
        <v>331010037280</v>
      </c>
      <c r="C2482" s="47">
        <v>590102403224</v>
      </c>
      <c r="D2482" s="50" t="s">
        <v>4473</v>
      </c>
      <c r="E2482" s="46" t="s">
        <v>4474</v>
      </c>
      <c r="F2482" s="46" t="s">
        <v>3787</v>
      </c>
      <c r="G2482" s="49">
        <v>10</v>
      </c>
      <c r="H2482" s="49">
        <v>12</v>
      </c>
      <c r="I2482" s="50">
        <v>490196</v>
      </c>
      <c r="J2482" s="50">
        <v>99784</v>
      </c>
      <c r="K2482" s="51"/>
      <c r="L2482" s="50"/>
      <c r="M2482" s="22">
        <v>648</v>
      </c>
      <c r="N2482" s="22"/>
      <c r="O2482" s="23">
        <v>1</v>
      </c>
      <c r="P2482" s="23">
        <v>1</v>
      </c>
      <c r="Q2482" s="19">
        <f t="shared" si="583"/>
        <v>-648</v>
      </c>
      <c r="R2482" s="19">
        <f t="shared" si="584"/>
        <v>-648</v>
      </c>
      <c r="S2482" s="5">
        <f t="shared" si="587"/>
        <v>0</v>
      </c>
      <c r="T2482" s="5">
        <f t="shared" si="588"/>
        <v>0</v>
      </c>
      <c r="U2482" s="5">
        <f t="shared" si="586"/>
        <v>0</v>
      </c>
      <c r="V2482" s="24">
        <v>0</v>
      </c>
      <c r="W2482" s="12">
        <f t="shared" si="590"/>
        <v>-82386.720000000001</v>
      </c>
      <c r="X2482" s="12">
        <f t="shared" si="591"/>
        <v>-107237.52</v>
      </c>
      <c r="Y2482" s="12">
        <f t="shared" si="589"/>
        <v>-189624.24</v>
      </c>
      <c r="Z2482" s="52"/>
      <c r="AA2482" s="25">
        <f t="shared" si="585"/>
        <v>0</v>
      </c>
      <c r="AB2482" s="25"/>
      <c r="AC2482" s="25"/>
      <c r="AD2482" s="25"/>
      <c r="AE2482" s="24">
        <v>1</v>
      </c>
      <c r="AF2482" s="24"/>
      <c r="AG2482" s="50"/>
      <c r="AH2482" s="22" t="s">
        <v>721</v>
      </c>
      <c r="AI2482" s="26"/>
      <c r="AJ2482" s="22" t="s">
        <v>6703</v>
      </c>
    </row>
    <row r="2483" spans="1:36" x14ac:dyDescent="0.2">
      <c r="A2483" s="5">
        <v>2499</v>
      </c>
      <c r="B2483" s="46">
        <v>331012092229</v>
      </c>
      <c r="C2483" s="47"/>
      <c r="D2483" s="50" t="s">
        <v>4475</v>
      </c>
      <c r="E2483" s="46" t="s">
        <v>4211</v>
      </c>
      <c r="F2483" s="46"/>
      <c r="G2483" s="49"/>
      <c r="H2483" s="49"/>
      <c r="I2483" s="50" t="s">
        <v>4476</v>
      </c>
      <c r="J2483" s="50">
        <v>122921</v>
      </c>
      <c r="K2483" s="51"/>
      <c r="L2483" s="50"/>
      <c r="M2483" s="22">
        <v>41</v>
      </c>
      <c r="N2483" s="22"/>
      <c r="O2483" s="23">
        <v>1</v>
      </c>
      <c r="P2483" s="23">
        <v>1</v>
      </c>
      <c r="Q2483" s="19">
        <f t="shared" si="583"/>
        <v>-41</v>
      </c>
      <c r="R2483" s="19">
        <f t="shared" si="584"/>
        <v>-41</v>
      </c>
      <c r="S2483" s="5">
        <f t="shared" si="587"/>
        <v>0</v>
      </c>
      <c r="T2483" s="5">
        <f t="shared" si="588"/>
        <v>0</v>
      </c>
      <c r="U2483" s="5">
        <f t="shared" si="586"/>
        <v>0</v>
      </c>
      <c r="V2483" s="24">
        <v>0</v>
      </c>
      <c r="W2483" s="12">
        <f t="shared" si="590"/>
        <v>-5212.74</v>
      </c>
      <c r="X2483" s="12">
        <f t="shared" si="591"/>
        <v>-6785.09</v>
      </c>
      <c r="Y2483" s="12">
        <f t="shared" si="589"/>
        <v>-11997.83</v>
      </c>
      <c r="Z2483" s="52"/>
      <c r="AA2483" s="25">
        <f t="shared" si="585"/>
        <v>0</v>
      </c>
      <c r="AB2483" s="25"/>
      <c r="AC2483" s="25"/>
      <c r="AD2483" s="25"/>
      <c r="AE2483" s="24"/>
      <c r="AF2483" s="24"/>
      <c r="AG2483" s="50"/>
      <c r="AH2483" s="22" t="s">
        <v>721</v>
      </c>
      <c r="AI2483" s="26"/>
      <c r="AJ2483" s="22" t="s">
        <v>6703</v>
      </c>
    </row>
    <row r="2484" spans="1:36" x14ac:dyDescent="0.2">
      <c r="A2484" s="5">
        <v>2500</v>
      </c>
      <c r="B2484" s="46">
        <v>33100010295</v>
      </c>
      <c r="C2484" s="47">
        <v>960540000958</v>
      </c>
      <c r="D2484" s="50" t="s">
        <v>4477</v>
      </c>
      <c r="E2484" s="46" t="s">
        <v>4269</v>
      </c>
      <c r="F2484" s="46"/>
      <c r="G2484" s="49"/>
      <c r="H2484" s="49"/>
      <c r="I2484" s="50">
        <v>30285554</v>
      </c>
      <c r="J2484" s="50">
        <v>57906882</v>
      </c>
      <c r="K2484" s="51"/>
      <c r="L2484" s="50"/>
      <c r="M2484" s="22">
        <v>85</v>
      </c>
      <c r="N2484" s="22"/>
      <c r="O2484" s="23">
        <v>1</v>
      </c>
      <c r="P2484" s="23">
        <v>1</v>
      </c>
      <c r="Q2484" s="19">
        <f t="shared" si="583"/>
        <v>-85</v>
      </c>
      <c r="R2484" s="19">
        <f t="shared" si="584"/>
        <v>-85</v>
      </c>
      <c r="S2484" s="5">
        <f t="shared" si="587"/>
        <v>0</v>
      </c>
      <c r="T2484" s="5">
        <f t="shared" si="588"/>
        <v>0</v>
      </c>
      <c r="U2484" s="5">
        <f t="shared" si="586"/>
        <v>0</v>
      </c>
      <c r="V2484" s="24">
        <v>0</v>
      </c>
      <c r="W2484" s="12">
        <f t="shared" si="590"/>
        <v>-10806.9</v>
      </c>
      <c r="X2484" s="12">
        <f t="shared" si="591"/>
        <v>-14066.650000000001</v>
      </c>
      <c r="Y2484" s="12">
        <f t="shared" si="589"/>
        <v>-24873.550000000003</v>
      </c>
      <c r="Z2484" s="52"/>
      <c r="AA2484" s="25">
        <f t="shared" si="585"/>
        <v>0</v>
      </c>
      <c r="AB2484" s="25"/>
      <c r="AC2484" s="25"/>
      <c r="AD2484" s="25"/>
      <c r="AE2484" s="24"/>
      <c r="AF2484" s="24"/>
      <c r="AG2484" s="50"/>
      <c r="AH2484" s="22" t="s">
        <v>721</v>
      </c>
      <c r="AI2484" s="26"/>
      <c r="AJ2484" s="22" t="s">
        <v>2999</v>
      </c>
    </row>
    <row r="2485" spans="1:36" x14ac:dyDescent="0.2">
      <c r="A2485" s="5">
        <v>2501</v>
      </c>
      <c r="B2485" s="46">
        <v>331000034941</v>
      </c>
      <c r="C2485" s="47">
        <v>950940000128</v>
      </c>
      <c r="D2485" s="50" t="s">
        <v>4478</v>
      </c>
      <c r="E2485" s="46" t="s">
        <v>4032</v>
      </c>
      <c r="F2485" s="46"/>
      <c r="G2485" s="49"/>
      <c r="H2485" s="49"/>
      <c r="I2485" s="50">
        <v>7657748</v>
      </c>
      <c r="J2485" s="50" t="s">
        <v>4479</v>
      </c>
      <c r="K2485" s="51"/>
      <c r="L2485" s="50"/>
      <c r="M2485" s="22">
        <v>97</v>
      </c>
      <c r="N2485" s="22"/>
      <c r="O2485" s="23">
        <v>1</v>
      </c>
      <c r="P2485" s="23">
        <v>1</v>
      </c>
      <c r="Q2485" s="19">
        <f t="shared" si="583"/>
        <v>-97</v>
      </c>
      <c r="R2485" s="19">
        <f t="shared" si="584"/>
        <v>-97</v>
      </c>
      <c r="S2485" s="5">
        <f t="shared" si="587"/>
        <v>0</v>
      </c>
      <c r="T2485" s="5">
        <f t="shared" si="588"/>
        <v>0</v>
      </c>
      <c r="U2485" s="5">
        <f t="shared" si="586"/>
        <v>0</v>
      </c>
      <c r="V2485" s="24">
        <v>0</v>
      </c>
      <c r="W2485" s="12">
        <f t="shared" si="590"/>
        <v>-12332.58</v>
      </c>
      <c r="X2485" s="12">
        <f t="shared" si="591"/>
        <v>-16052.53</v>
      </c>
      <c r="Y2485" s="12">
        <f t="shared" si="589"/>
        <v>-28385.11</v>
      </c>
      <c r="Z2485" s="52"/>
      <c r="AA2485" s="25">
        <f t="shared" si="585"/>
        <v>0</v>
      </c>
      <c r="AB2485" s="25"/>
      <c r="AC2485" s="25"/>
      <c r="AD2485" s="25"/>
      <c r="AE2485" s="24"/>
      <c r="AF2485" s="24"/>
      <c r="AG2485" s="50"/>
      <c r="AH2485" s="22" t="s">
        <v>721</v>
      </c>
      <c r="AI2485" s="26"/>
      <c r="AJ2485" s="22" t="s">
        <v>2999</v>
      </c>
    </row>
    <row r="2486" spans="1:36" x14ac:dyDescent="0.2">
      <c r="A2486" s="5">
        <v>2502</v>
      </c>
      <c r="B2486" s="46">
        <v>330100233089</v>
      </c>
      <c r="C2486" s="47">
        <v>70240014108</v>
      </c>
      <c r="D2486" s="96" t="s">
        <v>4480</v>
      </c>
      <c r="E2486" s="46" t="s">
        <v>4481</v>
      </c>
      <c r="F2486" s="46" t="s">
        <v>4482</v>
      </c>
      <c r="G2486" s="49" t="s">
        <v>49</v>
      </c>
      <c r="H2486" s="49"/>
      <c r="I2486" s="50">
        <v>7452000</v>
      </c>
      <c r="J2486" s="50">
        <v>317081</v>
      </c>
      <c r="K2486" s="51"/>
      <c r="L2486" s="50"/>
      <c r="M2486" s="22">
        <v>1973</v>
      </c>
      <c r="N2486" s="22"/>
      <c r="O2486" s="23">
        <v>1</v>
      </c>
      <c r="P2486" s="23">
        <v>1</v>
      </c>
      <c r="Q2486" s="19">
        <f t="shared" si="583"/>
        <v>-1973</v>
      </c>
      <c r="R2486" s="19">
        <f t="shared" si="584"/>
        <v>-1973</v>
      </c>
      <c r="S2486" s="5">
        <f t="shared" si="587"/>
        <v>0</v>
      </c>
      <c r="T2486" s="5">
        <f t="shared" si="588"/>
        <v>0</v>
      </c>
      <c r="U2486" s="5">
        <f t="shared" si="586"/>
        <v>0</v>
      </c>
      <c r="V2486" s="24">
        <v>0</v>
      </c>
      <c r="W2486" s="12">
        <f t="shared" si="590"/>
        <v>-250847.22</v>
      </c>
      <c r="X2486" s="12">
        <f t="shared" si="591"/>
        <v>-326511.77</v>
      </c>
      <c r="Y2486" s="12">
        <f t="shared" si="589"/>
        <v>-577358.99</v>
      </c>
      <c r="Z2486" s="52"/>
      <c r="AA2486" s="25">
        <f t="shared" si="585"/>
        <v>0</v>
      </c>
      <c r="AB2486" s="25"/>
      <c r="AC2486" s="25"/>
      <c r="AD2486" s="25"/>
      <c r="AE2486" s="24">
        <v>1</v>
      </c>
      <c r="AF2486" s="24"/>
      <c r="AG2486" s="50"/>
      <c r="AH2486" s="22" t="s">
        <v>6598</v>
      </c>
      <c r="AI2486" s="26"/>
      <c r="AJ2486" s="22" t="s">
        <v>1739</v>
      </c>
    </row>
    <row r="2487" spans="1:36" x14ac:dyDescent="0.2">
      <c r="A2487" s="5">
        <v>2503</v>
      </c>
      <c r="B2487" s="46">
        <v>330120152220</v>
      </c>
      <c r="C2487" s="47">
        <v>800028931431</v>
      </c>
      <c r="D2487" s="48" t="s">
        <v>4483</v>
      </c>
      <c r="E2487" s="46" t="s">
        <v>4484</v>
      </c>
      <c r="F2487" s="46"/>
      <c r="G2487" s="49"/>
      <c r="H2487" s="49"/>
      <c r="I2487" s="50">
        <v>27037497</v>
      </c>
      <c r="J2487" s="50">
        <v>316065</v>
      </c>
      <c r="K2487" s="51"/>
      <c r="L2487" s="50"/>
      <c r="M2487" s="22">
        <v>1052</v>
      </c>
      <c r="N2487" s="22"/>
      <c r="O2487" s="23">
        <v>1</v>
      </c>
      <c r="P2487" s="23">
        <v>1</v>
      </c>
      <c r="Q2487" s="19">
        <f t="shared" si="583"/>
        <v>-1052</v>
      </c>
      <c r="R2487" s="19">
        <f t="shared" si="584"/>
        <v>-1052</v>
      </c>
      <c r="S2487" s="5">
        <f t="shared" si="587"/>
        <v>0</v>
      </c>
      <c r="T2487" s="5">
        <f t="shared" si="588"/>
        <v>0</v>
      </c>
      <c r="U2487" s="5">
        <f t="shared" si="586"/>
        <v>0</v>
      </c>
      <c r="V2487" s="24">
        <v>0</v>
      </c>
      <c r="W2487" s="12">
        <f t="shared" si="590"/>
        <v>-133751.28</v>
      </c>
      <c r="X2487" s="12">
        <f t="shared" si="591"/>
        <v>-174095.48</v>
      </c>
      <c r="Y2487" s="12">
        <f t="shared" si="589"/>
        <v>-307846.76</v>
      </c>
      <c r="Z2487" s="52"/>
      <c r="AA2487" s="25">
        <f t="shared" si="585"/>
        <v>0</v>
      </c>
      <c r="AB2487" s="25"/>
      <c r="AC2487" s="25"/>
      <c r="AD2487" s="25"/>
      <c r="AE2487" s="24"/>
      <c r="AF2487" s="24"/>
      <c r="AG2487" s="50"/>
      <c r="AH2487" s="22" t="s">
        <v>6598</v>
      </c>
      <c r="AI2487" s="26"/>
      <c r="AJ2487" s="22" t="s">
        <v>34</v>
      </c>
    </row>
    <row r="2488" spans="1:36" x14ac:dyDescent="0.2">
      <c r="A2488" s="5">
        <v>2504</v>
      </c>
      <c r="B2488" s="46"/>
      <c r="C2488" s="47">
        <v>780813400423</v>
      </c>
      <c r="D2488" s="96" t="s">
        <v>4485</v>
      </c>
      <c r="E2488" s="46" t="s">
        <v>4486</v>
      </c>
      <c r="F2488" s="46" t="s">
        <v>309</v>
      </c>
      <c r="G2488" s="49">
        <v>83</v>
      </c>
      <c r="H2488" s="49"/>
      <c r="I2488" s="19">
        <v>0</v>
      </c>
      <c r="J2488" s="50"/>
      <c r="K2488" s="51"/>
      <c r="L2488" s="50"/>
      <c r="M2488" s="22">
        <v>217</v>
      </c>
      <c r="N2488" s="22"/>
      <c r="O2488" s="23">
        <v>1</v>
      </c>
      <c r="P2488" s="23">
        <v>0</v>
      </c>
      <c r="Q2488" s="19">
        <f t="shared" si="583"/>
        <v>-217</v>
      </c>
      <c r="R2488" s="19">
        <f t="shared" si="584"/>
        <v>0</v>
      </c>
      <c r="S2488" s="5">
        <f t="shared" si="587"/>
        <v>0</v>
      </c>
      <c r="T2488" s="5">
        <f t="shared" si="588"/>
        <v>0</v>
      </c>
      <c r="U2488" s="5">
        <f t="shared" si="586"/>
        <v>0</v>
      </c>
      <c r="V2488" s="24">
        <v>0</v>
      </c>
      <c r="W2488" s="12">
        <f t="shared" si="590"/>
        <v>-27589.38</v>
      </c>
      <c r="X2488" s="12">
        <f t="shared" si="591"/>
        <v>0</v>
      </c>
      <c r="Y2488" s="12">
        <f t="shared" si="589"/>
        <v>-27589.38</v>
      </c>
      <c r="Z2488" s="52"/>
      <c r="AA2488" s="25">
        <f t="shared" si="585"/>
        <v>-217</v>
      </c>
      <c r="AB2488" s="25"/>
      <c r="AC2488" s="25"/>
      <c r="AD2488" s="25"/>
      <c r="AE2488" s="24"/>
      <c r="AF2488" s="24"/>
      <c r="AG2488" s="50"/>
      <c r="AH2488" s="22" t="s">
        <v>6598</v>
      </c>
      <c r="AI2488" s="26"/>
      <c r="AJ2488" s="22" t="s">
        <v>2999</v>
      </c>
    </row>
    <row r="2489" spans="1:36" x14ac:dyDescent="0.2">
      <c r="A2489" s="5">
        <v>2505</v>
      </c>
      <c r="B2489" s="46">
        <v>331000009049</v>
      </c>
      <c r="C2489" s="47">
        <v>960340000940</v>
      </c>
      <c r="D2489" s="96" t="s">
        <v>4487</v>
      </c>
      <c r="E2489" s="46" t="s">
        <v>4488</v>
      </c>
      <c r="F2489" s="46"/>
      <c r="G2489" s="49"/>
      <c r="H2489" s="49"/>
      <c r="I2489" s="50" t="s">
        <v>4489</v>
      </c>
      <c r="J2489" s="50">
        <v>40153882</v>
      </c>
      <c r="K2489" s="51"/>
      <c r="L2489" s="50"/>
      <c r="M2489" s="22">
        <v>896</v>
      </c>
      <c r="N2489" s="22"/>
      <c r="O2489" s="23">
        <v>1</v>
      </c>
      <c r="P2489" s="23">
        <v>1</v>
      </c>
      <c r="Q2489" s="19">
        <f t="shared" si="583"/>
        <v>-896</v>
      </c>
      <c r="R2489" s="19">
        <f t="shared" si="584"/>
        <v>-896</v>
      </c>
      <c r="S2489" s="5">
        <f t="shared" si="587"/>
        <v>1</v>
      </c>
      <c r="T2489" s="5">
        <f t="shared" si="588"/>
        <v>976</v>
      </c>
      <c r="U2489" s="5">
        <f t="shared" si="586"/>
        <v>285606.88</v>
      </c>
      <c r="V2489" s="24">
        <v>0</v>
      </c>
      <c r="W2489" s="12">
        <f t="shared" si="590"/>
        <v>-113917.44</v>
      </c>
      <c r="X2489" s="12">
        <f t="shared" si="591"/>
        <v>-148279.04000000001</v>
      </c>
      <c r="Y2489" s="12">
        <f t="shared" si="589"/>
        <v>-262196.47999999998</v>
      </c>
      <c r="Z2489" s="52"/>
      <c r="AA2489" s="25">
        <f t="shared" si="585"/>
        <v>0</v>
      </c>
      <c r="AB2489" s="25"/>
      <c r="AC2489" s="25"/>
      <c r="AD2489" s="25"/>
      <c r="AE2489" s="24"/>
      <c r="AF2489" s="24"/>
      <c r="AG2489" s="50"/>
      <c r="AH2489" s="22" t="s">
        <v>664</v>
      </c>
      <c r="AI2489" s="26"/>
      <c r="AJ2489" s="22" t="s">
        <v>6703</v>
      </c>
    </row>
    <row r="2490" spans="1:36" x14ac:dyDescent="0.2">
      <c r="A2490" s="5">
        <v>2506</v>
      </c>
      <c r="B2490" s="46">
        <v>331012070932</v>
      </c>
      <c r="C2490" s="47">
        <v>710713401762</v>
      </c>
      <c r="D2490" s="52" t="s">
        <v>4490</v>
      </c>
      <c r="E2490" s="46" t="s">
        <v>4491</v>
      </c>
      <c r="F2490" s="46" t="s">
        <v>309</v>
      </c>
      <c r="G2490" s="49">
        <v>177</v>
      </c>
      <c r="H2490" s="49"/>
      <c r="I2490" s="50">
        <v>2701270</v>
      </c>
      <c r="J2490" s="50">
        <v>58174986</v>
      </c>
      <c r="K2490" s="51"/>
      <c r="L2490" s="50"/>
      <c r="M2490" s="22">
        <v>1678</v>
      </c>
      <c r="N2490" s="22"/>
      <c r="O2490" s="23">
        <v>1</v>
      </c>
      <c r="P2490" s="23">
        <v>0</v>
      </c>
      <c r="Q2490" s="19">
        <f t="shared" si="583"/>
        <v>-1678</v>
      </c>
      <c r="R2490" s="19">
        <f t="shared" si="584"/>
        <v>0</v>
      </c>
      <c r="S2490" s="5">
        <f t="shared" si="587"/>
        <v>0</v>
      </c>
      <c r="T2490" s="5">
        <f t="shared" si="588"/>
        <v>0</v>
      </c>
      <c r="U2490" s="5">
        <f t="shared" si="586"/>
        <v>0</v>
      </c>
      <c r="V2490" s="24">
        <v>0</v>
      </c>
      <c r="W2490" s="12">
        <f t="shared" si="590"/>
        <v>-213340.92</v>
      </c>
      <c r="X2490" s="12">
        <f t="shared" si="591"/>
        <v>0</v>
      </c>
      <c r="Y2490" s="12">
        <f t="shared" si="589"/>
        <v>-213340.92</v>
      </c>
      <c r="Z2490" s="52"/>
      <c r="AA2490" s="25">
        <f t="shared" si="585"/>
        <v>-1678</v>
      </c>
      <c r="AB2490" s="25"/>
      <c r="AC2490" s="25"/>
      <c r="AD2490" s="25"/>
      <c r="AE2490" s="24"/>
      <c r="AF2490" s="24"/>
      <c r="AG2490" s="50"/>
      <c r="AH2490" s="22" t="s">
        <v>6598</v>
      </c>
      <c r="AI2490" s="26"/>
      <c r="AJ2490" s="22" t="s">
        <v>2999</v>
      </c>
    </row>
    <row r="2491" spans="1:36" x14ac:dyDescent="0.2">
      <c r="A2491" s="5">
        <v>2507</v>
      </c>
      <c r="B2491" s="46">
        <v>331010684566</v>
      </c>
      <c r="C2491" s="47">
        <v>721112301496</v>
      </c>
      <c r="D2491" s="52" t="s">
        <v>4492</v>
      </c>
      <c r="E2491" s="46" t="s">
        <v>4493</v>
      </c>
      <c r="F2491" s="46"/>
      <c r="G2491" s="49"/>
      <c r="H2491" s="49"/>
      <c r="I2491" s="50">
        <v>130107951</v>
      </c>
      <c r="J2491" s="50">
        <v>57914670</v>
      </c>
      <c r="K2491" s="51"/>
      <c r="L2491" s="50"/>
      <c r="M2491" s="22">
        <v>247</v>
      </c>
      <c r="N2491" s="22"/>
      <c r="O2491" s="23">
        <v>1</v>
      </c>
      <c r="P2491" s="23">
        <v>1</v>
      </c>
      <c r="Q2491" s="19">
        <f t="shared" si="583"/>
        <v>-247</v>
      </c>
      <c r="R2491" s="19">
        <f t="shared" si="584"/>
        <v>-247</v>
      </c>
      <c r="S2491" s="5">
        <f t="shared" si="587"/>
        <v>0</v>
      </c>
      <c r="T2491" s="5">
        <f t="shared" si="588"/>
        <v>0</v>
      </c>
      <c r="U2491" s="5">
        <f t="shared" si="586"/>
        <v>0</v>
      </c>
      <c r="V2491" s="24">
        <v>0</v>
      </c>
      <c r="W2491" s="12">
        <f t="shared" si="590"/>
        <v>-31403.58</v>
      </c>
      <c r="X2491" s="12">
        <f t="shared" si="591"/>
        <v>-40876.03</v>
      </c>
      <c r="Y2491" s="12">
        <f t="shared" si="589"/>
        <v>-72279.61</v>
      </c>
      <c r="Z2491" s="52"/>
      <c r="AA2491" s="25">
        <f t="shared" si="585"/>
        <v>0</v>
      </c>
      <c r="AB2491" s="25"/>
      <c r="AC2491" s="25"/>
      <c r="AD2491" s="25"/>
      <c r="AE2491" s="24"/>
      <c r="AF2491" s="24"/>
      <c r="AG2491" s="50"/>
      <c r="AH2491" s="22" t="s">
        <v>93</v>
      </c>
      <c r="AI2491" s="26"/>
      <c r="AJ2491" s="22" t="s">
        <v>34</v>
      </c>
    </row>
    <row r="2492" spans="1:36" x14ac:dyDescent="0.2">
      <c r="A2492" s="5">
        <v>2508</v>
      </c>
      <c r="B2492" s="46">
        <v>331018912902</v>
      </c>
      <c r="C2492" s="47">
        <v>760524301262</v>
      </c>
      <c r="D2492" s="52" t="s">
        <v>4494</v>
      </c>
      <c r="E2492" s="46" t="s">
        <v>4495</v>
      </c>
      <c r="F2492" s="46" t="s">
        <v>65</v>
      </c>
      <c r="G2492" s="49">
        <v>288</v>
      </c>
      <c r="H2492" s="49"/>
      <c r="I2492" s="166">
        <v>149160123</v>
      </c>
      <c r="J2492" s="129">
        <v>17329960</v>
      </c>
      <c r="K2492" s="51"/>
      <c r="L2492" s="52"/>
      <c r="M2492" s="22">
        <v>625</v>
      </c>
      <c r="N2492" s="22"/>
      <c r="O2492" s="23">
        <v>1</v>
      </c>
      <c r="P2492" s="23">
        <v>0</v>
      </c>
      <c r="Q2492" s="19">
        <f t="shared" si="583"/>
        <v>-625</v>
      </c>
      <c r="R2492" s="19">
        <f t="shared" si="584"/>
        <v>0</v>
      </c>
      <c r="S2492" s="5">
        <f t="shared" si="587"/>
        <v>0</v>
      </c>
      <c r="T2492" s="5">
        <f t="shared" si="588"/>
        <v>0</v>
      </c>
      <c r="U2492" s="5">
        <f t="shared" si="586"/>
        <v>0</v>
      </c>
      <c r="V2492" s="24">
        <v>0</v>
      </c>
      <c r="W2492" s="12">
        <f t="shared" si="590"/>
        <v>-79462.5</v>
      </c>
      <c r="X2492" s="12">
        <f t="shared" si="591"/>
        <v>0</v>
      </c>
      <c r="Y2492" s="12">
        <f t="shared" si="589"/>
        <v>-79462.5</v>
      </c>
      <c r="Z2492" s="52"/>
      <c r="AA2492" s="25">
        <f t="shared" si="585"/>
        <v>-625</v>
      </c>
      <c r="AB2492" s="25"/>
      <c r="AC2492" s="25"/>
      <c r="AD2492" s="25"/>
      <c r="AE2492" s="24">
        <v>1</v>
      </c>
      <c r="AF2492" s="24"/>
      <c r="AG2492" s="52"/>
      <c r="AH2492" s="22" t="s">
        <v>6598</v>
      </c>
      <c r="AI2492" s="26"/>
      <c r="AJ2492" s="22" t="s">
        <v>34</v>
      </c>
    </row>
    <row r="2493" spans="1:36" x14ac:dyDescent="0.2">
      <c r="A2493" s="5">
        <v>2509</v>
      </c>
      <c r="B2493" s="46"/>
      <c r="C2493" s="47">
        <v>610417301191</v>
      </c>
      <c r="D2493" s="52" t="s">
        <v>4496</v>
      </c>
      <c r="E2493" s="46" t="s">
        <v>4497</v>
      </c>
      <c r="F2493" s="46" t="s">
        <v>3775</v>
      </c>
      <c r="G2493" s="49">
        <v>47</v>
      </c>
      <c r="H2493" s="49"/>
      <c r="I2493" s="129">
        <v>130101310</v>
      </c>
      <c r="J2493" s="129">
        <v>57915188</v>
      </c>
      <c r="K2493" s="51"/>
      <c r="L2493" s="52"/>
      <c r="M2493" s="22">
        <v>381</v>
      </c>
      <c r="N2493" s="22"/>
      <c r="O2493" s="23">
        <v>1</v>
      </c>
      <c r="P2493" s="23">
        <v>0</v>
      </c>
      <c r="Q2493" s="19">
        <f t="shared" si="583"/>
        <v>-381</v>
      </c>
      <c r="R2493" s="19">
        <f t="shared" si="584"/>
        <v>0</v>
      </c>
      <c r="S2493" s="5">
        <f t="shared" si="587"/>
        <v>0</v>
      </c>
      <c r="T2493" s="5">
        <f t="shared" si="588"/>
        <v>0</v>
      </c>
      <c r="U2493" s="5">
        <f t="shared" si="586"/>
        <v>0</v>
      </c>
      <c r="V2493" s="24">
        <v>0</v>
      </c>
      <c r="W2493" s="12">
        <f t="shared" si="590"/>
        <v>-48440.340000000004</v>
      </c>
      <c r="X2493" s="12">
        <f t="shared" si="591"/>
        <v>0</v>
      </c>
      <c r="Y2493" s="12">
        <f t="shared" si="589"/>
        <v>-48440.340000000004</v>
      </c>
      <c r="Z2493" s="73"/>
      <c r="AA2493" s="25">
        <f t="shared" si="585"/>
        <v>-381</v>
      </c>
      <c r="AB2493" s="25"/>
      <c r="AC2493" s="25"/>
      <c r="AD2493" s="25"/>
      <c r="AE2493" s="24">
        <v>1</v>
      </c>
      <c r="AF2493" s="24"/>
      <c r="AG2493" s="52"/>
      <c r="AH2493" s="22" t="s">
        <v>6613</v>
      </c>
      <c r="AI2493" s="26"/>
      <c r="AJ2493" s="22" t="s">
        <v>34</v>
      </c>
    </row>
    <row r="2494" spans="1:36" x14ac:dyDescent="0.2">
      <c r="A2494" s="5">
        <v>2510</v>
      </c>
      <c r="B2494" s="46">
        <v>620300015504</v>
      </c>
      <c r="C2494" s="47">
        <v>30140001998</v>
      </c>
      <c r="D2494" s="52" t="s">
        <v>4498</v>
      </c>
      <c r="E2494" s="46" t="s">
        <v>4499</v>
      </c>
      <c r="F2494" s="46" t="s">
        <v>3048</v>
      </c>
      <c r="G2494" s="49">
        <v>145</v>
      </c>
      <c r="H2494" s="49"/>
      <c r="I2494" s="129">
        <v>15008</v>
      </c>
      <c r="J2494" s="129">
        <v>153477</v>
      </c>
      <c r="K2494" s="51"/>
      <c r="L2494" s="52"/>
      <c r="M2494" s="22">
        <v>2165</v>
      </c>
      <c r="N2494" s="22"/>
      <c r="O2494" s="23">
        <v>1</v>
      </c>
      <c r="P2494" s="23">
        <v>1</v>
      </c>
      <c r="Q2494" s="19">
        <f t="shared" si="583"/>
        <v>-2165</v>
      </c>
      <c r="R2494" s="19">
        <f t="shared" si="584"/>
        <v>-2165</v>
      </c>
      <c r="S2494" s="5">
        <f t="shared" si="587"/>
        <v>0</v>
      </c>
      <c r="T2494" s="5">
        <f t="shared" si="588"/>
        <v>0</v>
      </c>
      <c r="U2494" s="5">
        <f t="shared" si="586"/>
        <v>0</v>
      </c>
      <c r="V2494" s="24">
        <v>0</v>
      </c>
      <c r="W2494" s="12">
        <f t="shared" si="590"/>
        <v>-130571.15000000001</v>
      </c>
      <c r="X2494" s="12">
        <f t="shared" si="591"/>
        <v>-189134.4</v>
      </c>
      <c r="Y2494" s="12">
        <f t="shared" si="589"/>
        <v>-319705.55</v>
      </c>
      <c r="Z2494" s="52"/>
      <c r="AA2494" s="25">
        <f t="shared" si="585"/>
        <v>0</v>
      </c>
      <c r="AB2494" s="25"/>
      <c r="AC2494" s="25"/>
      <c r="AD2494" s="25"/>
      <c r="AE2494" s="24">
        <v>1</v>
      </c>
      <c r="AF2494" s="24"/>
      <c r="AG2494" s="52"/>
      <c r="AH2494" s="19" t="s">
        <v>33</v>
      </c>
      <c r="AI2494" s="26"/>
      <c r="AJ2494" s="22" t="s">
        <v>4500</v>
      </c>
    </row>
    <row r="2495" spans="1:36" x14ac:dyDescent="0.2">
      <c r="A2495" s="5">
        <v>2511</v>
      </c>
      <c r="B2495" s="46">
        <v>620300015504</v>
      </c>
      <c r="C2495" s="47">
        <v>30140001998</v>
      </c>
      <c r="D2495" s="52" t="s">
        <v>4498</v>
      </c>
      <c r="E2495" s="46" t="s">
        <v>4499</v>
      </c>
      <c r="F2495" s="46" t="s">
        <v>3048</v>
      </c>
      <c r="G2495" s="49">
        <v>145</v>
      </c>
      <c r="H2495" s="49"/>
      <c r="I2495" s="129">
        <v>706007606</v>
      </c>
      <c r="J2495" s="129">
        <v>4392</v>
      </c>
      <c r="K2495" s="51"/>
      <c r="L2495" s="52"/>
      <c r="M2495" s="22">
        <v>20790</v>
      </c>
      <c r="N2495" s="22"/>
      <c r="O2495" s="23">
        <v>1</v>
      </c>
      <c r="P2495" s="23">
        <v>1</v>
      </c>
      <c r="Q2495" s="19">
        <f t="shared" ref="Q2495:Q2563" si="592">(N2495-M2495)*O2495</f>
        <v>-20790</v>
      </c>
      <c r="R2495" s="19">
        <f t="shared" ref="R2495:R2563" si="593">(N2495-M2495)*P2495</f>
        <v>-20790</v>
      </c>
      <c r="S2495" s="5">
        <f t="shared" si="587"/>
        <v>0</v>
      </c>
      <c r="T2495" s="5">
        <f t="shared" si="588"/>
        <v>0</v>
      </c>
      <c r="U2495" s="5">
        <f t="shared" si="586"/>
        <v>0</v>
      </c>
      <c r="V2495" s="24">
        <v>0</v>
      </c>
      <c r="W2495" s="12">
        <f t="shared" si="590"/>
        <v>-1253844.9000000001</v>
      </c>
      <c r="X2495" s="12">
        <f t="shared" si="591"/>
        <v>-1816214.4</v>
      </c>
      <c r="Y2495" s="12">
        <f t="shared" si="589"/>
        <v>-3070059.3</v>
      </c>
      <c r="Z2495" s="52"/>
      <c r="AA2495" s="25">
        <f t="shared" si="585"/>
        <v>0</v>
      </c>
      <c r="AB2495" s="25"/>
      <c r="AC2495" s="25"/>
      <c r="AD2495" s="25"/>
      <c r="AE2495" s="24">
        <v>1</v>
      </c>
      <c r="AF2495" s="24"/>
      <c r="AG2495" s="52"/>
      <c r="AH2495" s="19" t="s">
        <v>33</v>
      </c>
      <c r="AI2495" s="26"/>
      <c r="AJ2495" s="22" t="s">
        <v>4500</v>
      </c>
    </row>
    <row r="2496" spans="1:36" x14ac:dyDescent="0.2">
      <c r="A2496" s="5">
        <v>2512</v>
      </c>
      <c r="B2496" s="46">
        <v>620300015504</v>
      </c>
      <c r="C2496" s="47">
        <v>30140001998</v>
      </c>
      <c r="D2496" s="52" t="s">
        <v>4498</v>
      </c>
      <c r="E2496" s="46" t="s">
        <v>4499</v>
      </c>
      <c r="F2496" s="46" t="s">
        <v>3048</v>
      </c>
      <c r="G2496" s="49">
        <v>145</v>
      </c>
      <c r="H2496" s="49"/>
      <c r="I2496" s="129">
        <v>803003554</v>
      </c>
      <c r="J2496" s="129" t="s">
        <v>4501</v>
      </c>
      <c r="K2496" s="51"/>
      <c r="L2496" s="52"/>
      <c r="M2496" s="22">
        <v>12550</v>
      </c>
      <c r="N2496" s="22"/>
      <c r="O2496" s="23">
        <v>1</v>
      </c>
      <c r="P2496" s="23">
        <v>1</v>
      </c>
      <c r="Q2496" s="19">
        <f t="shared" si="592"/>
        <v>-12550</v>
      </c>
      <c r="R2496" s="19">
        <f t="shared" si="593"/>
        <v>-12550</v>
      </c>
      <c r="S2496" s="5">
        <f t="shared" si="587"/>
        <v>0</v>
      </c>
      <c r="T2496" s="5">
        <f t="shared" si="588"/>
        <v>0</v>
      </c>
      <c r="U2496" s="5">
        <f t="shared" si="586"/>
        <v>0</v>
      </c>
      <c r="V2496" s="24">
        <v>0</v>
      </c>
      <c r="W2496" s="12">
        <f t="shared" si="590"/>
        <v>-756890.5</v>
      </c>
      <c r="X2496" s="12">
        <f t="shared" si="591"/>
        <v>-1096368</v>
      </c>
      <c r="Y2496" s="12">
        <f t="shared" si="589"/>
        <v>-1853258.5</v>
      </c>
      <c r="Z2496" s="52"/>
      <c r="AA2496" s="25">
        <f t="shared" ref="AA2496:AA2564" si="594">Q2496-R2496</f>
        <v>0</v>
      </c>
      <c r="AB2496" s="25"/>
      <c r="AC2496" s="25"/>
      <c r="AD2496" s="25"/>
      <c r="AE2496" s="24">
        <v>1</v>
      </c>
      <c r="AF2496" s="24"/>
      <c r="AG2496" s="50"/>
      <c r="AH2496" s="19" t="s">
        <v>33</v>
      </c>
      <c r="AI2496" s="26"/>
      <c r="AJ2496" s="22" t="s">
        <v>4500</v>
      </c>
    </row>
    <row r="2497" spans="1:36" x14ac:dyDescent="0.2">
      <c r="A2497" s="5">
        <v>2513</v>
      </c>
      <c r="B2497" s="46">
        <v>620300015504</v>
      </c>
      <c r="C2497" s="47">
        <v>30140001998</v>
      </c>
      <c r="D2497" s="52" t="s">
        <v>4498</v>
      </c>
      <c r="E2497" s="46" t="s">
        <v>4499</v>
      </c>
      <c r="F2497" s="46" t="s">
        <v>3048</v>
      </c>
      <c r="G2497" s="49">
        <v>145</v>
      </c>
      <c r="H2497" s="49"/>
      <c r="I2497" s="129"/>
      <c r="J2497" s="129"/>
      <c r="K2497" s="51"/>
      <c r="L2497" s="50"/>
      <c r="M2497" s="22">
        <v>227</v>
      </c>
      <c r="N2497" s="22"/>
      <c r="O2497" s="23">
        <v>1</v>
      </c>
      <c r="P2497" s="23">
        <v>1</v>
      </c>
      <c r="Q2497" s="19">
        <f t="shared" si="592"/>
        <v>-227</v>
      </c>
      <c r="R2497" s="19">
        <f t="shared" si="593"/>
        <v>-227</v>
      </c>
      <c r="S2497" s="5">
        <f t="shared" si="587"/>
        <v>0</v>
      </c>
      <c r="T2497" s="5">
        <f t="shared" si="588"/>
        <v>0</v>
      </c>
      <c r="U2497" s="5">
        <f t="shared" si="586"/>
        <v>0</v>
      </c>
      <c r="V2497" s="24"/>
      <c r="W2497" s="12">
        <f t="shared" si="590"/>
        <v>-13690.37</v>
      </c>
      <c r="X2497" s="12">
        <f t="shared" si="591"/>
        <v>-19830.72</v>
      </c>
      <c r="Y2497" s="12">
        <f t="shared" si="589"/>
        <v>-33521.090000000004</v>
      </c>
      <c r="Z2497" s="52"/>
      <c r="AA2497" s="25"/>
      <c r="AB2497" s="25"/>
      <c r="AC2497" s="25"/>
      <c r="AD2497" s="25"/>
      <c r="AE2497" s="24">
        <v>1</v>
      </c>
      <c r="AF2497" s="24"/>
      <c r="AG2497" s="50"/>
      <c r="AH2497" s="19" t="s">
        <v>33</v>
      </c>
      <c r="AI2497" s="26"/>
      <c r="AJ2497" s="22" t="s">
        <v>4500</v>
      </c>
    </row>
    <row r="2498" spans="1:36" x14ac:dyDescent="0.2">
      <c r="A2498" s="5">
        <v>2514</v>
      </c>
      <c r="B2498" s="46">
        <v>620300225251</v>
      </c>
      <c r="C2498" s="47">
        <v>30340001648</v>
      </c>
      <c r="D2498" s="50" t="s">
        <v>4502</v>
      </c>
      <c r="E2498" s="46" t="s">
        <v>4503</v>
      </c>
      <c r="F2498" s="46" t="s">
        <v>3048</v>
      </c>
      <c r="G2498" s="49">
        <v>145</v>
      </c>
      <c r="H2498" s="49"/>
      <c r="I2498" s="50">
        <v>15875524</v>
      </c>
      <c r="J2498" s="50">
        <v>122206</v>
      </c>
      <c r="K2498" s="51"/>
      <c r="L2498" s="50"/>
      <c r="M2498" s="22">
        <v>689</v>
      </c>
      <c r="N2498" s="22"/>
      <c r="O2498" s="23">
        <v>1</v>
      </c>
      <c r="P2498" s="23">
        <v>1</v>
      </c>
      <c r="Q2498" s="19">
        <f t="shared" si="592"/>
        <v>-689</v>
      </c>
      <c r="R2498" s="19">
        <f t="shared" si="593"/>
        <v>-689</v>
      </c>
      <c r="S2498" s="5">
        <f t="shared" si="587"/>
        <v>0</v>
      </c>
      <c r="T2498" s="5">
        <f t="shared" si="588"/>
        <v>0</v>
      </c>
      <c r="U2498" s="5">
        <f t="shared" si="586"/>
        <v>0</v>
      </c>
      <c r="V2498" s="24">
        <v>0</v>
      </c>
      <c r="W2498" s="12">
        <f t="shared" si="590"/>
        <v>-41553.590000000004</v>
      </c>
      <c r="X2498" s="12">
        <f t="shared" si="591"/>
        <v>-60191.040000000001</v>
      </c>
      <c r="Y2498" s="12">
        <f t="shared" si="589"/>
        <v>-101744.63</v>
      </c>
      <c r="Z2498" s="52"/>
      <c r="AA2498" s="25">
        <f t="shared" si="594"/>
        <v>0</v>
      </c>
      <c r="AB2498" s="25"/>
      <c r="AC2498" s="25"/>
      <c r="AD2498" s="25"/>
      <c r="AE2498" s="24">
        <v>1</v>
      </c>
      <c r="AF2498" s="24"/>
      <c r="AG2498" s="50"/>
      <c r="AH2498" s="19" t="s">
        <v>33</v>
      </c>
      <c r="AI2498" s="26"/>
      <c r="AJ2498" s="22" t="s">
        <v>4500</v>
      </c>
    </row>
    <row r="2499" spans="1:36" x14ac:dyDescent="0.2">
      <c r="A2499" s="5">
        <v>2515</v>
      </c>
      <c r="B2499" s="46">
        <v>331000038669</v>
      </c>
      <c r="C2499" s="47">
        <v>11041005515</v>
      </c>
      <c r="D2499" s="50" t="s">
        <v>4504</v>
      </c>
      <c r="E2499" s="46" t="s">
        <v>4505</v>
      </c>
      <c r="F2499" s="46" t="s">
        <v>1479</v>
      </c>
      <c r="G2499" s="49">
        <v>7</v>
      </c>
      <c r="H2499" s="49"/>
      <c r="I2499" s="19">
        <v>0</v>
      </c>
      <c r="J2499" s="50"/>
      <c r="K2499" s="51"/>
      <c r="L2499" s="19"/>
      <c r="M2499" s="22">
        <v>27</v>
      </c>
      <c r="N2499" s="22"/>
      <c r="O2499" s="23">
        <v>1</v>
      </c>
      <c r="P2499" s="23">
        <v>1</v>
      </c>
      <c r="Q2499" s="19">
        <f t="shared" si="592"/>
        <v>-27</v>
      </c>
      <c r="R2499" s="19">
        <f t="shared" si="593"/>
        <v>-27</v>
      </c>
      <c r="S2499" s="5">
        <f t="shared" si="587"/>
        <v>0</v>
      </c>
      <c r="T2499" s="5">
        <f t="shared" si="588"/>
        <v>0</v>
      </c>
      <c r="U2499" s="5">
        <f t="shared" si="586"/>
        <v>0</v>
      </c>
      <c r="V2499" s="24">
        <v>0</v>
      </c>
      <c r="W2499" s="12">
        <f t="shared" si="590"/>
        <v>-1628.3700000000001</v>
      </c>
      <c r="X2499" s="12">
        <f t="shared" si="591"/>
        <v>-2358.7199999999998</v>
      </c>
      <c r="Y2499" s="12">
        <f t="shared" si="589"/>
        <v>-3987.09</v>
      </c>
      <c r="Z2499" s="52"/>
      <c r="AA2499" s="25">
        <f t="shared" si="594"/>
        <v>0</v>
      </c>
      <c r="AB2499" s="25"/>
      <c r="AC2499" s="25"/>
      <c r="AD2499" s="25"/>
      <c r="AE2499" s="24">
        <v>1</v>
      </c>
      <c r="AF2499" s="24"/>
      <c r="AG2499" s="50"/>
      <c r="AH2499" s="19" t="s">
        <v>33</v>
      </c>
      <c r="AI2499" s="26"/>
      <c r="AJ2499" s="22" t="s">
        <v>4500</v>
      </c>
    </row>
    <row r="2500" spans="1:36" x14ac:dyDescent="0.2">
      <c r="A2500" s="5">
        <v>2516</v>
      </c>
      <c r="B2500" s="46">
        <v>331000038669</v>
      </c>
      <c r="C2500" s="47">
        <v>11041005515</v>
      </c>
      <c r="D2500" s="50" t="s">
        <v>4504</v>
      </c>
      <c r="E2500" s="46" t="s">
        <v>4505</v>
      </c>
      <c r="F2500" s="46" t="s">
        <v>1479</v>
      </c>
      <c r="G2500" s="49">
        <v>7</v>
      </c>
      <c r="H2500" s="49"/>
      <c r="I2500" s="50">
        <v>193700</v>
      </c>
      <c r="J2500" s="50">
        <v>828780</v>
      </c>
      <c r="K2500" s="51"/>
      <c r="L2500" s="50"/>
      <c r="M2500" s="22">
        <v>1408</v>
      </c>
      <c r="N2500" s="22"/>
      <c r="O2500" s="23">
        <v>1</v>
      </c>
      <c r="P2500" s="23">
        <v>1</v>
      </c>
      <c r="Q2500" s="19">
        <f t="shared" si="592"/>
        <v>-1408</v>
      </c>
      <c r="R2500" s="19">
        <f t="shared" si="593"/>
        <v>-1408</v>
      </c>
      <c r="S2500" s="5">
        <f t="shared" si="587"/>
        <v>0</v>
      </c>
      <c r="T2500" s="5">
        <f t="shared" si="588"/>
        <v>0</v>
      </c>
      <c r="U2500" s="5">
        <f t="shared" si="586"/>
        <v>0</v>
      </c>
      <c r="V2500" s="24">
        <v>0</v>
      </c>
      <c r="W2500" s="12">
        <f t="shared" si="590"/>
        <v>-84916.48000000001</v>
      </c>
      <c r="X2500" s="12">
        <f t="shared" si="591"/>
        <v>-123002.88</v>
      </c>
      <c r="Y2500" s="12">
        <f t="shared" si="589"/>
        <v>-207919.36000000002</v>
      </c>
      <c r="Z2500" s="52"/>
      <c r="AA2500" s="25">
        <f t="shared" si="594"/>
        <v>0</v>
      </c>
      <c r="AB2500" s="25"/>
      <c r="AC2500" s="25"/>
      <c r="AD2500" s="25"/>
      <c r="AE2500" s="24">
        <v>1</v>
      </c>
      <c r="AF2500" s="24"/>
      <c r="AG2500" s="50"/>
      <c r="AH2500" s="19" t="s">
        <v>33</v>
      </c>
      <c r="AI2500" s="26"/>
      <c r="AJ2500" s="22" t="s">
        <v>4500</v>
      </c>
    </row>
    <row r="2501" spans="1:36" x14ac:dyDescent="0.2">
      <c r="A2501" s="5">
        <v>2517</v>
      </c>
      <c r="B2501" s="46">
        <v>331000001890</v>
      </c>
      <c r="C2501" s="47">
        <v>1241005164</v>
      </c>
      <c r="D2501" s="52" t="s">
        <v>4506</v>
      </c>
      <c r="E2501" s="46" t="s">
        <v>4507</v>
      </c>
      <c r="F2501" s="46" t="s">
        <v>3048</v>
      </c>
      <c r="G2501" s="49">
        <v>132</v>
      </c>
      <c r="H2501" s="49"/>
      <c r="I2501" s="50">
        <v>44331</v>
      </c>
      <c r="J2501" s="50">
        <v>230907</v>
      </c>
      <c r="K2501" s="51"/>
      <c r="L2501" s="50"/>
      <c r="M2501" s="50">
        <v>19036</v>
      </c>
      <c r="N2501" s="50"/>
      <c r="O2501" s="23">
        <v>1</v>
      </c>
      <c r="P2501" s="23">
        <v>1</v>
      </c>
      <c r="Q2501" s="19">
        <f t="shared" si="592"/>
        <v>-19036</v>
      </c>
      <c r="R2501" s="19">
        <f t="shared" si="593"/>
        <v>-19036</v>
      </c>
      <c r="S2501" s="5">
        <f t="shared" si="587"/>
        <v>0</v>
      </c>
      <c r="T2501" s="5">
        <f t="shared" si="588"/>
        <v>0</v>
      </c>
      <c r="U2501" s="5">
        <f t="shared" si="586"/>
        <v>0</v>
      </c>
      <c r="V2501" s="24">
        <v>0</v>
      </c>
      <c r="W2501" s="12">
        <f t="shared" si="590"/>
        <v>-1148061.1600000001</v>
      </c>
      <c r="X2501" s="12">
        <f t="shared" si="591"/>
        <v>-1662984.96</v>
      </c>
      <c r="Y2501" s="12">
        <f t="shared" si="589"/>
        <v>-2811046.12</v>
      </c>
      <c r="Z2501" s="52"/>
      <c r="AA2501" s="25">
        <f t="shared" si="594"/>
        <v>0</v>
      </c>
      <c r="AB2501" s="25"/>
      <c r="AC2501" s="25"/>
      <c r="AD2501" s="25"/>
      <c r="AE2501" s="24">
        <v>1</v>
      </c>
      <c r="AF2501" s="24"/>
      <c r="AG2501" s="50"/>
      <c r="AH2501" s="19" t="s">
        <v>33</v>
      </c>
      <c r="AI2501" s="26"/>
      <c r="AJ2501" s="22" t="s">
        <v>4500</v>
      </c>
    </row>
    <row r="2502" spans="1:36" x14ac:dyDescent="0.2">
      <c r="A2502" s="5">
        <v>2518</v>
      </c>
      <c r="B2502" s="46">
        <v>331000039513</v>
      </c>
      <c r="C2502" s="47">
        <v>920140000686</v>
      </c>
      <c r="D2502" s="52" t="s">
        <v>4508</v>
      </c>
      <c r="E2502" s="46" t="s">
        <v>4509</v>
      </c>
      <c r="F2502" s="46" t="s">
        <v>787</v>
      </c>
      <c r="G2502" s="49">
        <v>156</v>
      </c>
      <c r="H2502" s="49" t="s">
        <v>134</v>
      </c>
      <c r="I2502" s="50">
        <v>35137159</v>
      </c>
      <c r="J2502" s="50">
        <v>58172322</v>
      </c>
      <c r="K2502" s="51"/>
      <c r="L2502" s="50"/>
      <c r="M2502" s="22">
        <v>452</v>
      </c>
      <c r="N2502" s="22"/>
      <c r="O2502" s="23">
        <v>1</v>
      </c>
      <c r="P2502" s="23">
        <v>1</v>
      </c>
      <c r="Q2502" s="19">
        <f t="shared" si="592"/>
        <v>-452</v>
      </c>
      <c r="R2502" s="19">
        <f t="shared" si="593"/>
        <v>-452</v>
      </c>
      <c r="S2502" s="5">
        <f t="shared" si="587"/>
        <v>0</v>
      </c>
      <c r="T2502" s="5">
        <f t="shared" si="588"/>
        <v>0</v>
      </c>
      <c r="U2502" s="5">
        <f t="shared" si="586"/>
        <v>0</v>
      </c>
      <c r="V2502" s="24">
        <v>0</v>
      </c>
      <c r="W2502" s="12">
        <f t="shared" si="590"/>
        <v>-27260.120000000003</v>
      </c>
      <c r="X2502" s="12">
        <f t="shared" si="591"/>
        <v>-39486.720000000001</v>
      </c>
      <c r="Y2502" s="12">
        <f t="shared" si="589"/>
        <v>-66746.84</v>
      </c>
      <c r="Z2502" s="52"/>
      <c r="AA2502" s="25">
        <f t="shared" si="594"/>
        <v>0</v>
      </c>
      <c r="AB2502" s="25"/>
      <c r="AC2502" s="25"/>
      <c r="AD2502" s="25"/>
      <c r="AE2502" s="24">
        <v>1</v>
      </c>
      <c r="AF2502" s="24"/>
      <c r="AG2502" s="50"/>
      <c r="AH2502" s="19" t="s">
        <v>33</v>
      </c>
      <c r="AI2502" s="26"/>
      <c r="AJ2502" s="22" t="s">
        <v>4500</v>
      </c>
    </row>
    <row r="2503" spans="1:36" x14ac:dyDescent="0.2">
      <c r="A2503" s="5">
        <v>2519</v>
      </c>
      <c r="B2503" s="46">
        <v>331000039513</v>
      </c>
      <c r="C2503" s="47">
        <v>920140000686</v>
      </c>
      <c r="D2503" s="52" t="s">
        <v>4508</v>
      </c>
      <c r="E2503" s="46" t="s">
        <v>4509</v>
      </c>
      <c r="F2503" s="46" t="s">
        <v>787</v>
      </c>
      <c r="G2503" s="49">
        <v>156</v>
      </c>
      <c r="H2503" s="49" t="s">
        <v>134</v>
      </c>
      <c r="I2503" s="50">
        <v>1573332</v>
      </c>
      <c r="J2503" s="50">
        <v>58172323</v>
      </c>
      <c r="K2503" s="51"/>
      <c r="L2503" s="50"/>
      <c r="M2503" s="22">
        <v>2039</v>
      </c>
      <c r="N2503" s="22"/>
      <c r="O2503" s="23">
        <v>1</v>
      </c>
      <c r="P2503" s="23">
        <v>1</v>
      </c>
      <c r="Q2503" s="19">
        <f t="shared" si="592"/>
        <v>-2039</v>
      </c>
      <c r="R2503" s="19">
        <f t="shared" si="593"/>
        <v>-2039</v>
      </c>
      <c r="S2503" s="5">
        <f t="shared" si="587"/>
        <v>0</v>
      </c>
      <c r="T2503" s="5">
        <f t="shared" si="588"/>
        <v>0</v>
      </c>
      <c r="U2503" s="5">
        <f t="shared" si="586"/>
        <v>0</v>
      </c>
      <c r="V2503" s="24">
        <v>0</v>
      </c>
      <c r="W2503" s="12">
        <f t="shared" si="590"/>
        <v>-122972.09000000001</v>
      </c>
      <c r="X2503" s="12">
        <f t="shared" si="591"/>
        <v>-178127.04</v>
      </c>
      <c r="Y2503" s="12">
        <f t="shared" si="589"/>
        <v>-301099.13</v>
      </c>
      <c r="Z2503" s="52"/>
      <c r="AA2503" s="25">
        <f t="shared" si="594"/>
        <v>0</v>
      </c>
      <c r="AB2503" s="25"/>
      <c r="AC2503" s="25"/>
      <c r="AD2503" s="25"/>
      <c r="AE2503" s="24">
        <v>1</v>
      </c>
      <c r="AF2503" s="24"/>
      <c r="AG2503" s="50"/>
      <c r="AH2503" s="19" t="s">
        <v>33</v>
      </c>
      <c r="AI2503" s="26"/>
      <c r="AJ2503" s="22" t="s">
        <v>4500</v>
      </c>
    </row>
    <row r="2504" spans="1:36" ht="25.5" x14ac:dyDescent="0.2">
      <c r="A2504" s="5">
        <v>2520</v>
      </c>
      <c r="B2504" s="46">
        <v>331000038560</v>
      </c>
      <c r="C2504" s="47">
        <v>941000000205</v>
      </c>
      <c r="D2504" s="48" t="s">
        <v>4510</v>
      </c>
      <c r="E2504" s="46" t="s">
        <v>4511</v>
      </c>
      <c r="F2504" s="46" t="s">
        <v>787</v>
      </c>
      <c r="G2504" s="49">
        <v>150</v>
      </c>
      <c r="H2504" s="49"/>
      <c r="I2504" s="50">
        <v>8050080</v>
      </c>
      <c r="J2504" s="50">
        <v>17329084</v>
      </c>
      <c r="K2504" s="51"/>
      <c r="L2504" s="50"/>
      <c r="M2504" s="22">
        <v>8361</v>
      </c>
      <c r="N2504" s="22"/>
      <c r="O2504" s="23">
        <v>1</v>
      </c>
      <c r="P2504" s="23">
        <v>1</v>
      </c>
      <c r="Q2504" s="19">
        <f t="shared" si="592"/>
        <v>-8361</v>
      </c>
      <c r="R2504" s="19">
        <f t="shared" si="593"/>
        <v>-8361</v>
      </c>
      <c r="S2504" s="5">
        <f t="shared" si="587"/>
        <v>0</v>
      </c>
      <c r="T2504" s="5">
        <f t="shared" si="588"/>
        <v>0</v>
      </c>
      <c r="U2504" s="5">
        <f t="shared" si="586"/>
        <v>0</v>
      </c>
      <c r="V2504" s="24">
        <v>0</v>
      </c>
      <c r="W2504" s="12">
        <f t="shared" si="590"/>
        <v>-504251.91000000003</v>
      </c>
      <c r="X2504" s="12">
        <f t="shared" si="591"/>
        <v>-730416.96</v>
      </c>
      <c r="Y2504" s="12">
        <f t="shared" si="589"/>
        <v>-1234668.8700000001</v>
      </c>
      <c r="Z2504" s="52"/>
      <c r="AA2504" s="25">
        <f t="shared" si="594"/>
        <v>0</v>
      </c>
      <c r="AB2504" s="25"/>
      <c r="AC2504" s="25"/>
      <c r="AD2504" s="25"/>
      <c r="AE2504" s="24">
        <v>1</v>
      </c>
      <c r="AF2504" s="24"/>
      <c r="AG2504" s="50"/>
      <c r="AH2504" s="19" t="s">
        <v>33</v>
      </c>
      <c r="AI2504" s="26"/>
      <c r="AJ2504" s="22" t="s">
        <v>4500</v>
      </c>
    </row>
    <row r="2505" spans="1:36" x14ac:dyDescent="0.2">
      <c r="A2505" s="5">
        <v>2521</v>
      </c>
      <c r="B2505" s="46">
        <v>331000039788</v>
      </c>
      <c r="C2505" s="47">
        <v>970740001747</v>
      </c>
      <c r="D2505" s="52" t="s">
        <v>4512</v>
      </c>
      <c r="E2505" s="46" t="s">
        <v>4513</v>
      </c>
      <c r="F2505" s="46"/>
      <c r="G2505" s="49"/>
      <c r="H2505" s="49"/>
      <c r="I2505" s="50">
        <v>3003554</v>
      </c>
      <c r="J2505" s="50">
        <v>89639</v>
      </c>
      <c r="K2505" s="51"/>
      <c r="L2505" s="50"/>
      <c r="M2505" s="22">
        <v>567</v>
      </c>
      <c r="N2505" s="22"/>
      <c r="O2505" s="23">
        <v>1</v>
      </c>
      <c r="P2505" s="23">
        <v>1</v>
      </c>
      <c r="Q2505" s="19">
        <f t="shared" si="592"/>
        <v>-567</v>
      </c>
      <c r="R2505" s="19">
        <f t="shared" si="593"/>
        <v>-567</v>
      </c>
      <c r="S2505" s="5">
        <f t="shared" si="587"/>
        <v>0</v>
      </c>
      <c r="T2505" s="5">
        <f t="shared" si="588"/>
        <v>0</v>
      </c>
      <c r="U2505" s="5">
        <f t="shared" si="586"/>
        <v>0</v>
      </c>
      <c r="V2505" s="24">
        <v>0</v>
      </c>
      <c r="W2505" s="12">
        <f t="shared" si="590"/>
        <v>-34195.770000000004</v>
      </c>
      <c r="X2505" s="12">
        <f t="shared" si="591"/>
        <v>-49533.120000000003</v>
      </c>
      <c r="Y2505" s="12">
        <f t="shared" si="589"/>
        <v>-83728.890000000014</v>
      </c>
      <c r="Z2505" s="52"/>
      <c r="AA2505" s="25">
        <f t="shared" si="594"/>
        <v>0</v>
      </c>
      <c r="AB2505" s="25"/>
      <c r="AC2505" s="25"/>
      <c r="AD2505" s="25"/>
      <c r="AE2505" s="24"/>
      <c r="AF2505" s="24"/>
      <c r="AG2505" s="50"/>
      <c r="AH2505" s="19" t="s">
        <v>33</v>
      </c>
      <c r="AI2505" s="26"/>
      <c r="AJ2505" s="22" t="s">
        <v>4500</v>
      </c>
    </row>
    <row r="2506" spans="1:36" x14ac:dyDescent="0.2">
      <c r="A2506" s="5">
        <v>2522</v>
      </c>
      <c r="B2506" s="46">
        <v>331000037044</v>
      </c>
      <c r="C2506" s="47">
        <v>990340002794</v>
      </c>
      <c r="D2506" s="52" t="s">
        <v>4514</v>
      </c>
      <c r="E2506" s="46" t="s">
        <v>4515</v>
      </c>
      <c r="F2506" s="46" t="s">
        <v>761</v>
      </c>
      <c r="G2506" s="49">
        <v>107</v>
      </c>
      <c r="H2506" s="49"/>
      <c r="I2506" s="50">
        <v>18647870</v>
      </c>
      <c r="J2506" s="50">
        <v>2961</v>
      </c>
      <c r="K2506" s="51"/>
      <c r="L2506" s="50"/>
      <c r="M2506" s="22">
        <v>1190</v>
      </c>
      <c r="N2506" s="22"/>
      <c r="O2506" s="23">
        <v>1</v>
      </c>
      <c r="P2506" s="23">
        <v>1</v>
      </c>
      <c r="Q2506" s="19">
        <f t="shared" si="592"/>
        <v>-1190</v>
      </c>
      <c r="R2506" s="19">
        <f t="shared" si="593"/>
        <v>-1190</v>
      </c>
      <c r="S2506" s="5">
        <f t="shared" si="587"/>
        <v>0</v>
      </c>
      <c r="T2506" s="5">
        <f t="shared" si="588"/>
        <v>0</v>
      </c>
      <c r="U2506" s="5">
        <f t="shared" ref="U2506:U2573" si="595">(vod+kan)*T2506</f>
        <v>0</v>
      </c>
      <c r="V2506" s="24">
        <v>0</v>
      </c>
      <c r="W2506" s="12">
        <f t="shared" si="590"/>
        <v>-71768.900000000009</v>
      </c>
      <c r="X2506" s="12">
        <f t="shared" si="591"/>
        <v>-103958.39999999999</v>
      </c>
      <c r="Y2506" s="12">
        <f t="shared" si="589"/>
        <v>-175727.3</v>
      </c>
      <c r="Z2506" s="52"/>
      <c r="AA2506" s="25">
        <f t="shared" si="594"/>
        <v>0</v>
      </c>
      <c r="AB2506" s="25"/>
      <c r="AC2506" s="25"/>
      <c r="AD2506" s="25"/>
      <c r="AE2506" s="24">
        <v>1</v>
      </c>
      <c r="AF2506" s="24"/>
      <c r="AG2506" s="50"/>
      <c r="AH2506" s="19" t="s">
        <v>33</v>
      </c>
      <c r="AI2506" s="26"/>
      <c r="AJ2506" s="22" t="s">
        <v>4500</v>
      </c>
    </row>
    <row r="2507" spans="1:36" x14ac:dyDescent="0.2">
      <c r="A2507" s="5">
        <v>2523</v>
      </c>
      <c r="B2507" s="46">
        <v>331000037044</v>
      </c>
      <c r="C2507" s="47">
        <v>990340002794</v>
      </c>
      <c r="D2507" s="52" t="s">
        <v>4514</v>
      </c>
      <c r="E2507" s="46" t="s">
        <v>4515</v>
      </c>
      <c r="F2507" s="46" t="s">
        <v>761</v>
      </c>
      <c r="G2507" s="49">
        <v>107</v>
      </c>
      <c r="H2507" s="49"/>
      <c r="I2507" s="50">
        <v>8658503</v>
      </c>
      <c r="J2507" s="50">
        <v>2962</v>
      </c>
      <c r="K2507" s="51"/>
      <c r="L2507" s="50"/>
      <c r="M2507" s="22">
        <v>310</v>
      </c>
      <c r="N2507" s="22"/>
      <c r="O2507" s="23">
        <v>1</v>
      </c>
      <c r="P2507" s="23">
        <v>1</v>
      </c>
      <c r="Q2507" s="19">
        <f t="shared" si="592"/>
        <v>-310</v>
      </c>
      <c r="R2507" s="19">
        <f t="shared" si="593"/>
        <v>-310</v>
      </c>
      <c r="S2507" s="5">
        <f t="shared" ref="S2507:S2574" si="596">IF(OR(AND(AH2507="кафе",Q2507&lt;25),AND(AH2507="рестораны",Q2507&lt;110),AND(AH2507="гостиницы",Q2507&lt;70),AND(AH2507="азс и автомойки",Q2507&lt;160),AND(AH2507="сауны",Q2507&lt;80),AND(AH2507="бани",Q2507&lt;50)),1,0)</f>
        <v>0</v>
      </c>
      <c r="T2507" s="5">
        <f t="shared" ref="T2507:T2574" si="597">S2507*IF(AH2507="кафе",25-Q2507,IF(AH2507="рестораны",110-Q2507,IF(AH2507="гостиницы",70-Q2507,IF(AH2507="азс и автомойки",160-Q2507,IF(AH2507="сауны",80-Q2507,IF(AH2507="бани",50-Q2507,0))))))</f>
        <v>0</v>
      </c>
      <c r="U2507" s="5">
        <f t="shared" si="595"/>
        <v>0</v>
      </c>
      <c r="V2507" s="24">
        <v>0</v>
      </c>
      <c r="W2507" s="12">
        <f t="shared" si="590"/>
        <v>-18696.100000000002</v>
      </c>
      <c r="X2507" s="12">
        <f t="shared" si="591"/>
        <v>-27081.599999999999</v>
      </c>
      <c r="Y2507" s="12">
        <f t="shared" si="589"/>
        <v>-45777.7</v>
      </c>
      <c r="Z2507" s="52"/>
      <c r="AA2507" s="25">
        <f t="shared" si="594"/>
        <v>0</v>
      </c>
      <c r="AB2507" s="25"/>
      <c r="AC2507" s="25"/>
      <c r="AD2507" s="25"/>
      <c r="AE2507" s="24">
        <v>1</v>
      </c>
      <c r="AF2507" s="24"/>
      <c r="AG2507" s="50"/>
      <c r="AH2507" s="19" t="s">
        <v>33</v>
      </c>
      <c r="AI2507" s="26"/>
      <c r="AJ2507" s="22" t="s">
        <v>4500</v>
      </c>
    </row>
    <row r="2508" spans="1:36" x14ac:dyDescent="0.2">
      <c r="A2508" s="5">
        <v>2524</v>
      </c>
      <c r="B2508" s="46">
        <v>331000037044</v>
      </c>
      <c r="C2508" s="47">
        <v>990340002794</v>
      </c>
      <c r="D2508" s="52" t="s">
        <v>4514</v>
      </c>
      <c r="E2508" s="46" t="s">
        <v>4515</v>
      </c>
      <c r="F2508" s="46" t="s">
        <v>761</v>
      </c>
      <c r="G2508" s="49">
        <v>107</v>
      </c>
      <c r="H2508" s="49"/>
      <c r="I2508" s="50">
        <v>8609735</v>
      </c>
      <c r="J2508" s="50">
        <v>2963</v>
      </c>
      <c r="K2508" s="51"/>
      <c r="L2508" s="50"/>
      <c r="M2508" s="22">
        <v>46</v>
      </c>
      <c r="N2508" s="22"/>
      <c r="O2508" s="23">
        <v>1</v>
      </c>
      <c r="P2508" s="23">
        <v>1</v>
      </c>
      <c r="Q2508" s="19">
        <f t="shared" si="592"/>
        <v>-46</v>
      </c>
      <c r="R2508" s="19">
        <f t="shared" si="593"/>
        <v>-46</v>
      </c>
      <c r="S2508" s="5">
        <f t="shared" si="596"/>
        <v>0</v>
      </c>
      <c r="T2508" s="5">
        <f t="shared" si="597"/>
        <v>0</v>
      </c>
      <c r="U2508" s="5">
        <f t="shared" si="595"/>
        <v>0</v>
      </c>
      <c r="V2508" s="24">
        <v>0</v>
      </c>
      <c r="W2508" s="12">
        <f t="shared" si="590"/>
        <v>-2774.26</v>
      </c>
      <c r="X2508" s="12">
        <f t="shared" si="591"/>
        <v>-4018.56</v>
      </c>
      <c r="Y2508" s="12">
        <f t="shared" ref="Y2508:Y2575" si="598">W2508+X2508+AC2508</f>
        <v>-6792.82</v>
      </c>
      <c r="Z2508" s="52"/>
      <c r="AA2508" s="25">
        <f t="shared" si="594"/>
        <v>0</v>
      </c>
      <c r="AB2508" s="25"/>
      <c r="AC2508" s="25"/>
      <c r="AD2508" s="25"/>
      <c r="AE2508" s="24">
        <v>1</v>
      </c>
      <c r="AF2508" s="24"/>
      <c r="AG2508" s="50"/>
      <c r="AH2508" s="19" t="s">
        <v>33</v>
      </c>
      <c r="AI2508" s="26"/>
      <c r="AJ2508" s="22" t="s">
        <v>4500</v>
      </c>
    </row>
    <row r="2509" spans="1:36" x14ac:dyDescent="0.2">
      <c r="A2509" s="5">
        <v>2525</v>
      </c>
      <c r="B2509" s="46">
        <v>331000022684</v>
      </c>
      <c r="C2509" s="47">
        <v>111240004282</v>
      </c>
      <c r="D2509" s="52" t="s">
        <v>4516</v>
      </c>
      <c r="E2509" s="46" t="s">
        <v>4517</v>
      </c>
      <c r="F2509" s="46" t="s">
        <v>3292</v>
      </c>
      <c r="G2509" s="49">
        <v>100</v>
      </c>
      <c r="H2509" s="49" t="s">
        <v>134</v>
      </c>
      <c r="I2509" s="50">
        <v>28324</v>
      </c>
      <c r="J2509" s="50">
        <v>5677461</v>
      </c>
      <c r="K2509" s="51"/>
      <c r="L2509" s="50"/>
      <c r="M2509" s="22">
        <v>129</v>
      </c>
      <c r="N2509" s="22"/>
      <c r="O2509" s="23">
        <v>1</v>
      </c>
      <c r="P2509" s="23">
        <v>1</v>
      </c>
      <c r="Q2509" s="19">
        <f t="shared" si="592"/>
        <v>-129</v>
      </c>
      <c r="R2509" s="19">
        <f t="shared" si="593"/>
        <v>-129</v>
      </c>
      <c r="S2509" s="5">
        <f t="shared" si="596"/>
        <v>0</v>
      </c>
      <c r="T2509" s="5">
        <f t="shared" si="597"/>
        <v>0</v>
      </c>
      <c r="U2509" s="5">
        <f t="shared" si="595"/>
        <v>0</v>
      </c>
      <c r="V2509" s="24">
        <v>0</v>
      </c>
      <c r="W2509" s="12">
        <f t="shared" si="590"/>
        <v>-7779.9900000000007</v>
      </c>
      <c r="X2509" s="12">
        <f t="shared" si="591"/>
        <v>-11269.44</v>
      </c>
      <c r="Y2509" s="12">
        <f t="shared" si="598"/>
        <v>-19049.43</v>
      </c>
      <c r="Z2509" s="52"/>
      <c r="AA2509" s="25">
        <f t="shared" si="594"/>
        <v>0</v>
      </c>
      <c r="AB2509" s="25"/>
      <c r="AC2509" s="25"/>
      <c r="AD2509" s="25"/>
      <c r="AE2509" s="24">
        <v>1</v>
      </c>
      <c r="AF2509" s="24"/>
      <c r="AG2509" s="50"/>
      <c r="AH2509" s="19" t="s">
        <v>33</v>
      </c>
      <c r="AI2509" s="26"/>
      <c r="AJ2509" s="22" t="s">
        <v>4500</v>
      </c>
    </row>
    <row r="2510" spans="1:36" x14ac:dyDescent="0.2">
      <c r="A2510" s="5">
        <v>2526</v>
      </c>
      <c r="B2510" s="46">
        <v>33100037649</v>
      </c>
      <c r="C2510" s="47">
        <v>50140002741</v>
      </c>
      <c r="D2510" s="52" t="s">
        <v>3003</v>
      </c>
      <c r="E2510" s="46" t="s">
        <v>4518</v>
      </c>
      <c r="F2510" s="46" t="s">
        <v>1560</v>
      </c>
      <c r="G2510" s="49">
        <v>48</v>
      </c>
      <c r="H2510" s="49"/>
      <c r="I2510" s="50">
        <v>1573498</v>
      </c>
      <c r="J2510" s="50">
        <v>57914878</v>
      </c>
      <c r="K2510" s="51"/>
      <c r="L2510" s="50"/>
      <c r="M2510" s="22">
        <v>2401</v>
      </c>
      <c r="N2510" s="22"/>
      <c r="O2510" s="23">
        <v>1</v>
      </c>
      <c r="P2510" s="23">
        <v>1</v>
      </c>
      <c r="Q2510" s="19">
        <f t="shared" si="592"/>
        <v>-2401</v>
      </c>
      <c r="R2510" s="19">
        <f t="shared" si="593"/>
        <v>-2401</v>
      </c>
      <c r="S2510" s="5">
        <f t="shared" si="596"/>
        <v>0</v>
      </c>
      <c r="T2510" s="5">
        <f t="shared" si="597"/>
        <v>0</v>
      </c>
      <c r="U2510" s="5">
        <f t="shared" si="595"/>
        <v>0</v>
      </c>
      <c r="V2510" s="24">
        <v>0</v>
      </c>
      <c r="W2510" s="12">
        <f t="shared" si="590"/>
        <v>-144804.31</v>
      </c>
      <c r="X2510" s="12">
        <f t="shared" si="591"/>
        <v>-209751.36</v>
      </c>
      <c r="Y2510" s="12">
        <f t="shared" si="598"/>
        <v>-354555.67</v>
      </c>
      <c r="Z2510" s="52"/>
      <c r="AA2510" s="25">
        <f t="shared" si="594"/>
        <v>0</v>
      </c>
      <c r="AB2510" s="25"/>
      <c r="AC2510" s="25"/>
      <c r="AD2510" s="25"/>
      <c r="AE2510" s="24">
        <v>1</v>
      </c>
      <c r="AF2510" s="24"/>
      <c r="AG2510" s="50"/>
      <c r="AH2510" s="22" t="s">
        <v>53</v>
      </c>
      <c r="AI2510" s="26"/>
      <c r="AJ2510" s="22" t="s">
        <v>4500</v>
      </c>
    </row>
    <row r="2511" spans="1:36" x14ac:dyDescent="0.2">
      <c r="A2511" s="5">
        <v>2527</v>
      </c>
      <c r="B2511" s="46">
        <v>331000044740</v>
      </c>
      <c r="C2511" s="47">
        <v>240004217</v>
      </c>
      <c r="D2511" s="52" t="s">
        <v>4519</v>
      </c>
      <c r="E2511" s="46" t="s">
        <v>4520</v>
      </c>
      <c r="F2511" s="46" t="s">
        <v>1479</v>
      </c>
      <c r="G2511" s="49">
        <v>101</v>
      </c>
      <c r="H2511" s="49"/>
      <c r="I2511" s="50">
        <v>368414</v>
      </c>
      <c r="J2511" s="50">
        <v>2589</v>
      </c>
      <c r="K2511" s="51"/>
      <c r="L2511" s="50"/>
      <c r="M2511" s="22">
        <v>6499</v>
      </c>
      <c r="N2511" s="22"/>
      <c r="O2511" s="23">
        <v>0.5</v>
      </c>
      <c r="P2511" s="23">
        <v>0.5</v>
      </c>
      <c r="Q2511" s="19">
        <f t="shared" si="592"/>
        <v>-3249.5</v>
      </c>
      <c r="R2511" s="19">
        <f t="shared" si="593"/>
        <v>-3249.5</v>
      </c>
      <c r="S2511" s="5">
        <f t="shared" si="596"/>
        <v>0</v>
      </c>
      <c r="T2511" s="5">
        <f t="shared" si="597"/>
        <v>0</v>
      </c>
      <c r="U2511" s="5">
        <f t="shared" si="595"/>
        <v>0</v>
      </c>
      <c r="V2511" s="24">
        <v>0</v>
      </c>
      <c r="W2511" s="12">
        <f t="shared" si="590"/>
        <v>-195977.345</v>
      </c>
      <c r="X2511" s="12">
        <f t="shared" si="591"/>
        <v>-283876.32</v>
      </c>
      <c r="Y2511" s="12">
        <f t="shared" si="598"/>
        <v>-479853.66500000004</v>
      </c>
      <c r="Z2511" s="52"/>
      <c r="AA2511" s="25">
        <f t="shared" si="594"/>
        <v>0</v>
      </c>
      <c r="AB2511" s="25"/>
      <c r="AC2511" s="25"/>
      <c r="AD2511" s="25"/>
      <c r="AE2511" s="24">
        <v>1</v>
      </c>
      <c r="AF2511" s="24"/>
      <c r="AG2511" s="50"/>
      <c r="AH2511" s="22" t="s">
        <v>53</v>
      </c>
      <c r="AI2511" s="26"/>
      <c r="AJ2511" s="22" t="s">
        <v>4500</v>
      </c>
    </row>
    <row r="2512" spans="1:36" x14ac:dyDescent="0.2">
      <c r="A2512" s="5">
        <v>2528</v>
      </c>
      <c r="B2512" s="46">
        <v>31400072957</v>
      </c>
      <c r="C2512" s="47">
        <v>990240005011</v>
      </c>
      <c r="D2512" s="52" t="s">
        <v>4521</v>
      </c>
      <c r="E2512" s="46" t="s">
        <v>4522</v>
      </c>
      <c r="F2512" s="46" t="s">
        <v>1560</v>
      </c>
      <c r="G2512" s="49">
        <v>48</v>
      </c>
      <c r="H2512" s="49"/>
      <c r="I2512" s="19">
        <v>0</v>
      </c>
      <c r="J2512" s="50"/>
      <c r="K2512" s="51"/>
      <c r="L2512" s="50"/>
      <c r="M2512" s="22">
        <v>5</v>
      </c>
      <c r="N2512" s="22"/>
      <c r="O2512" s="23">
        <v>1</v>
      </c>
      <c r="P2512" s="23">
        <v>1</v>
      </c>
      <c r="Q2512" s="19">
        <f t="shared" si="592"/>
        <v>-5</v>
      </c>
      <c r="R2512" s="19">
        <f t="shared" si="593"/>
        <v>-5</v>
      </c>
      <c r="S2512" s="5">
        <f t="shared" si="596"/>
        <v>0</v>
      </c>
      <c r="T2512" s="5">
        <f t="shared" si="597"/>
        <v>0</v>
      </c>
      <c r="U2512" s="5">
        <f t="shared" si="595"/>
        <v>0</v>
      </c>
      <c r="V2512" s="24">
        <v>0</v>
      </c>
      <c r="W2512" s="12">
        <f t="shared" si="590"/>
        <v>-301.55</v>
      </c>
      <c r="X2512" s="12">
        <f t="shared" si="591"/>
        <v>-436.8</v>
      </c>
      <c r="Y2512" s="12">
        <f t="shared" si="598"/>
        <v>-738.35</v>
      </c>
      <c r="Z2512" s="52"/>
      <c r="AA2512" s="25">
        <f t="shared" si="594"/>
        <v>0</v>
      </c>
      <c r="AB2512" s="25"/>
      <c r="AC2512" s="25"/>
      <c r="AD2512" s="25"/>
      <c r="AE2512" s="24">
        <v>1</v>
      </c>
      <c r="AF2512" s="24"/>
      <c r="AG2512" s="50"/>
      <c r="AH2512" s="22" t="s">
        <v>53</v>
      </c>
      <c r="AI2512" s="26"/>
      <c r="AJ2512" s="22" t="s">
        <v>4500</v>
      </c>
    </row>
    <row r="2513" spans="1:36" x14ac:dyDescent="0.2">
      <c r="A2513" s="5">
        <v>2529</v>
      </c>
      <c r="B2513" s="46">
        <v>331000038185</v>
      </c>
      <c r="C2513" s="47">
        <v>940740000039</v>
      </c>
      <c r="D2513" s="52" t="s">
        <v>4523</v>
      </c>
      <c r="E2513" s="46" t="s">
        <v>4524</v>
      </c>
      <c r="F2513" s="46" t="s">
        <v>1560</v>
      </c>
      <c r="G2513" s="49">
        <v>52</v>
      </c>
      <c r="H2513" s="49"/>
      <c r="I2513" s="50">
        <v>15520014</v>
      </c>
      <c r="J2513" s="50">
        <v>88170</v>
      </c>
      <c r="K2513" s="51"/>
      <c r="L2513" s="52"/>
      <c r="M2513" s="22">
        <v>24</v>
      </c>
      <c r="N2513" s="22"/>
      <c r="O2513" s="23">
        <v>1</v>
      </c>
      <c r="P2513" s="23">
        <v>1</v>
      </c>
      <c r="Q2513" s="19">
        <f t="shared" si="592"/>
        <v>-24</v>
      </c>
      <c r="R2513" s="19">
        <f t="shared" si="593"/>
        <v>-24</v>
      </c>
      <c r="S2513" s="5">
        <f t="shared" si="596"/>
        <v>0</v>
      </c>
      <c r="T2513" s="5">
        <f t="shared" si="597"/>
        <v>0</v>
      </c>
      <c r="U2513" s="5">
        <f t="shared" si="595"/>
        <v>0</v>
      </c>
      <c r="V2513" s="24">
        <v>0</v>
      </c>
      <c r="W2513" s="12">
        <f t="shared" si="590"/>
        <v>-1447.44</v>
      </c>
      <c r="X2513" s="12">
        <f t="shared" si="591"/>
        <v>-2096.64</v>
      </c>
      <c r="Y2513" s="12">
        <f t="shared" si="598"/>
        <v>-3544.08</v>
      </c>
      <c r="Z2513" s="52"/>
      <c r="AA2513" s="25">
        <f t="shared" si="594"/>
        <v>0</v>
      </c>
      <c r="AB2513" s="25"/>
      <c r="AC2513" s="25"/>
      <c r="AD2513" s="25"/>
      <c r="AE2513" s="24">
        <v>1</v>
      </c>
      <c r="AF2513" s="24"/>
      <c r="AG2513" s="52"/>
      <c r="AH2513" s="22" t="s">
        <v>53</v>
      </c>
      <c r="AI2513" s="26"/>
      <c r="AJ2513" s="22" t="s">
        <v>4500</v>
      </c>
    </row>
    <row r="2514" spans="1:36" s="200" customFormat="1" x14ac:dyDescent="0.2">
      <c r="A2514" s="19">
        <v>2530</v>
      </c>
      <c r="B2514" s="59">
        <v>331000038273</v>
      </c>
      <c r="C2514" s="82">
        <v>240002042</v>
      </c>
      <c r="D2514" s="96" t="s">
        <v>4525</v>
      </c>
      <c r="E2514" s="59" t="s">
        <v>4526</v>
      </c>
      <c r="F2514" s="59" t="s">
        <v>1479</v>
      </c>
      <c r="G2514" s="58">
        <v>7</v>
      </c>
      <c r="H2514" s="58"/>
      <c r="I2514" s="52">
        <v>8320810</v>
      </c>
      <c r="J2514" s="52">
        <v>316402</v>
      </c>
      <c r="K2514" s="51"/>
      <c r="L2514" s="52"/>
      <c r="M2514" s="19">
        <v>156</v>
      </c>
      <c r="N2514" s="19"/>
      <c r="O2514" s="23">
        <v>1</v>
      </c>
      <c r="P2514" s="23">
        <v>1</v>
      </c>
      <c r="Q2514" s="19">
        <f t="shared" si="592"/>
        <v>-156</v>
      </c>
      <c r="R2514" s="19">
        <f t="shared" si="593"/>
        <v>-156</v>
      </c>
      <c r="S2514" s="19">
        <f t="shared" si="596"/>
        <v>0</v>
      </c>
      <c r="T2514" s="19">
        <f t="shared" si="597"/>
        <v>0</v>
      </c>
      <c r="U2514" s="19">
        <f t="shared" si="595"/>
        <v>0</v>
      </c>
      <c r="V2514" s="24">
        <v>0</v>
      </c>
      <c r="W2514" s="24">
        <f t="shared" si="590"/>
        <v>-9408.36</v>
      </c>
      <c r="X2514" s="24">
        <f t="shared" si="591"/>
        <v>-13628.16</v>
      </c>
      <c r="Y2514" s="24">
        <f t="shared" si="598"/>
        <v>-23036.52</v>
      </c>
      <c r="Z2514" s="52"/>
      <c r="AA2514" s="25">
        <f t="shared" si="594"/>
        <v>0</v>
      </c>
      <c r="AB2514" s="25"/>
      <c r="AC2514" s="25"/>
      <c r="AD2514" s="25"/>
      <c r="AE2514" s="24">
        <v>1</v>
      </c>
      <c r="AF2514" s="24"/>
      <c r="AG2514" s="52" t="s">
        <v>6638</v>
      </c>
      <c r="AH2514" s="19" t="s">
        <v>53</v>
      </c>
      <c r="AI2514" s="250"/>
      <c r="AJ2514" s="19" t="s">
        <v>4500</v>
      </c>
    </row>
    <row r="2515" spans="1:36" x14ac:dyDescent="0.2">
      <c r="A2515" s="5">
        <v>2531</v>
      </c>
      <c r="B2515" s="46">
        <v>331000038273</v>
      </c>
      <c r="C2515" s="47">
        <v>240002042</v>
      </c>
      <c r="D2515" s="96" t="s">
        <v>4525</v>
      </c>
      <c r="E2515" s="46" t="s">
        <v>4526</v>
      </c>
      <c r="F2515" s="46" t="s">
        <v>1479</v>
      </c>
      <c r="G2515" s="49">
        <v>7</v>
      </c>
      <c r="H2515" s="49"/>
      <c r="I2515" s="19">
        <v>0</v>
      </c>
      <c r="J2515" s="50"/>
      <c r="K2515" s="51"/>
      <c r="L2515" s="52"/>
      <c r="M2515" s="22">
        <v>480</v>
      </c>
      <c r="N2515" s="22"/>
      <c r="O2515" s="23">
        <v>1</v>
      </c>
      <c r="P2515" s="23">
        <v>1</v>
      </c>
      <c r="Q2515" s="19">
        <f t="shared" si="592"/>
        <v>-480</v>
      </c>
      <c r="R2515" s="19">
        <f t="shared" si="593"/>
        <v>-480</v>
      </c>
      <c r="S2515" s="5">
        <f>IF(OR(AND(AH2515="кафе",Q2515&lt;25),AND(AH2515="рестораны",Q2515&lt;110),AND(AH2515="гостиницы",Q2515&lt;70),AND(AH2515="азс и автомойки",Q2515&lt;160),AND(AH2515="сауны",Q2515&lt;80),AND(AH2515="бани",Q2515&lt;50)),1,0)</f>
        <v>0</v>
      </c>
      <c r="T2515" s="5">
        <f t="shared" si="597"/>
        <v>0</v>
      </c>
      <c r="U2515" s="5">
        <f t="shared" si="595"/>
        <v>0</v>
      </c>
      <c r="V2515" s="24">
        <v>0</v>
      </c>
      <c r="W2515" s="12">
        <f t="shared" si="590"/>
        <v>-28948.800000000003</v>
      </c>
      <c r="X2515" s="12">
        <f t="shared" si="591"/>
        <v>-41932.800000000003</v>
      </c>
      <c r="Y2515" s="12">
        <f t="shared" si="598"/>
        <v>-70881.600000000006</v>
      </c>
      <c r="Z2515" s="52"/>
      <c r="AA2515" s="25">
        <f t="shared" si="594"/>
        <v>0</v>
      </c>
      <c r="AB2515" s="25"/>
      <c r="AC2515" s="25"/>
      <c r="AD2515" s="25"/>
      <c r="AE2515" s="24">
        <v>-1</v>
      </c>
      <c r="AF2515" s="24" t="s">
        <v>6605</v>
      </c>
      <c r="AG2515" s="52"/>
      <c r="AH2515" s="22" t="s">
        <v>53</v>
      </c>
      <c r="AI2515" s="26"/>
      <c r="AJ2515" s="22" t="s">
        <v>4500</v>
      </c>
    </row>
    <row r="2516" spans="1:36" s="200" customFormat="1" x14ac:dyDescent="0.2">
      <c r="A2516" s="19">
        <v>2532</v>
      </c>
      <c r="B2516" s="59"/>
      <c r="C2516" s="82">
        <v>240002043</v>
      </c>
      <c r="D2516" s="96" t="s">
        <v>4525</v>
      </c>
      <c r="E2516" s="59" t="s">
        <v>6637</v>
      </c>
      <c r="F2516" s="59" t="s">
        <v>1479</v>
      </c>
      <c r="G2516" s="58">
        <v>7</v>
      </c>
      <c r="H2516" s="58"/>
      <c r="I2516" s="19">
        <v>0</v>
      </c>
      <c r="J2516" s="52"/>
      <c r="K2516" s="51"/>
      <c r="L2516" s="52"/>
      <c r="M2516" s="19">
        <v>1871</v>
      </c>
      <c r="N2516" s="19"/>
      <c r="O2516" s="23">
        <v>1</v>
      </c>
      <c r="P2516" s="23">
        <v>1</v>
      </c>
      <c r="Q2516" s="19">
        <f t="shared" si="592"/>
        <v>-1871</v>
      </c>
      <c r="R2516" s="19">
        <f t="shared" si="593"/>
        <v>-1871</v>
      </c>
      <c r="S2516" s="19">
        <f>IF(OR(AND(AH2516="кафе",Q2516&lt;25),AND(AH2516="рестораны",Q2516&lt;110),AND(AH2516="гостиницы",Q2516&lt;70),AND(AH2516="азс и автомойки",Q2516&lt;160),AND(AH2516="сауны",Q2516&lt;80),AND(AH2516="бани",Q2516&lt;50)),1,0)</f>
        <v>0</v>
      </c>
      <c r="T2516" s="19">
        <f t="shared" ref="T2516" si="599">S2516*IF(AH2516="кафе",25-Q2516,IF(AH2516="рестораны",110-Q2516,IF(AH2516="гостиницы",70-Q2516,IF(AH2516="азс и автомойки",160-Q2516,IF(AH2516="сауны",80-Q2516,IF(AH2516="бани",50-Q2516,0))))))</f>
        <v>0</v>
      </c>
      <c r="U2516" s="19">
        <f t="shared" ref="U2516" si="600">(vod+kan)*T2516</f>
        <v>0</v>
      </c>
      <c r="V2516" s="24">
        <v>1</v>
      </c>
      <c r="W2516" s="24">
        <f t="shared" ref="W2516" si="601">IF( OR(AH2516="респ.бюджет",AH2516="гор.бюджет",AH2516="обл.бюджет"),vod_b,IF(AH2516="район",vod_r,IF(AH2516="талсуат",vod_tal,IF(AH2516="коммунал.хоз-во",vod_kom,vod))))*Q2516</f>
        <v>-112840.01000000001</v>
      </c>
      <c r="X2516" s="24">
        <f t="shared" ref="X2516" si="602">IF( OR(AH2516="респ.бюджет",AH2516="гор.бюджет",AH2516="обл.бюджет"),kan_b,IF(AH2516="район",kan_r,IF(AH2516="талсуат",kan_tal,IF(AH2516="коммунал.хоз-во",kan_kom,kan))))*R2516</f>
        <v>-163450.56</v>
      </c>
      <c r="Y2516" s="24">
        <f t="shared" ref="Y2516" si="603">W2516+X2516+AC2516</f>
        <v>-276290.57</v>
      </c>
      <c r="Z2516" s="52"/>
      <c r="AA2516" s="25">
        <f t="shared" si="594"/>
        <v>0</v>
      </c>
      <c r="AB2516" s="25"/>
      <c r="AC2516" s="25"/>
      <c r="AD2516" s="25"/>
      <c r="AE2516" s="24">
        <v>-1</v>
      </c>
      <c r="AF2516" s="24" t="s">
        <v>6605</v>
      </c>
      <c r="AG2516" s="52"/>
      <c r="AH2516" s="19" t="s">
        <v>53</v>
      </c>
      <c r="AI2516" s="250"/>
      <c r="AJ2516" s="19" t="s">
        <v>4500</v>
      </c>
    </row>
    <row r="2517" spans="1:36" s="200" customFormat="1" x14ac:dyDescent="0.2">
      <c r="A2517" s="19">
        <v>2533</v>
      </c>
      <c r="B2517" s="59">
        <v>331000037989</v>
      </c>
      <c r="C2517" s="82">
        <v>990240007731</v>
      </c>
      <c r="D2517" s="52" t="s">
        <v>4527</v>
      </c>
      <c r="E2517" s="59" t="s">
        <v>4528</v>
      </c>
      <c r="F2517" s="59" t="s">
        <v>1479</v>
      </c>
      <c r="G2517" s="58">
        <v>7</v>
      </c>
      <c r="H2517" s="58" t="s">
        <v>134</v>
      </c>
      <c r="I2517" s="52" t="s">
        <v>4529</v>
      </c>
      <c r="J2517" s="52">
        <v>35470</v>
      </c>
      <c r="K2517" s="51"/>
      <c r="L2517" s="52"/>
      <c r="M2517" s="52">
        <v>9539</v>
      </c>
      <c r="N2517" s="52"/>
      <c r="O2517" s="23">
        <v>1</v>
      </c>
      <c r="P2517" s="23">
        <v>1</v>
      </c>
      <c r="Q2517" s="19">
        <f t="shared" si="592"/>
        <v>-9539</v>
      </c>
      <c r="R2517" s="19">
        <f t="shared" si="593"/>
        <v>-9539</v>
      </c>
      <c r="S2517" s="19">
        <f t="shared" si="596"/>
        <v>0</v>
      </c>
      <c r="T2517" s="19">
        <f t="shared" si="597"/>
        <v>0</v>
      </c>
      <c r="U2517" s="19">
        <f t="shared" si="595"/>
        <v>0</v>
      </c>
      <c r="V2517" s="24">
        <v>0</v>
      </c>
      <c r="W2517" s="24">
        <f t="shared" si="590"/>
        <v>-575297.09</v>
      </c>
      <c r="X2517" s="24">
        <f t="shared" si="591"/>
        <v>-833327.04</v>
      </c>
      <c r="Y2517" s="24">
        <f t="shared" si="598"/>
        <v>-1408624.13</v>
      </c>
      <c r="Z2517" s="52"/>
      <c r="AA2517" s="25">
        <f t="shared" si="594"/>
        <v>0</v>
      </c>
      <c r="AB2517" s="25"/>
      <c r="AC2517" s="25"/>
      <c r="AD2517" s="25"/>
      <c r="AE2517" s="24">
        <v>1</v>
      </c>
      <c r="AF2517" s="24"/>
      <c r="AG2517" s="52"/>
      <c r="AH2517" s="19" t="s">
        <v>53</v>
      </c>
      <c r="AI2517" s="250"/>
      <c r="AJ2517" s="19" t="s">
        <v>4500</v>
      </c>
    </row>
    <row r="2518" spans="1:36" ht="38.25" x14ac:dyDescent="0.2">
      <c r="A2518" s="5">
        <v>2534</v>
      </c>
      <c r="B2518" s="46">
        <v>331000037385</v>
      </c>
      <c r="C2518" s="47">
        <v>970540001234</v>
      </c>
      <c r="D2518" s="112" t="s">
        <v>4530</v>
      </c>
      <c r="E2518" s="46" t="s">
        <v>4531</v>
      </c>
      <c r="F2518" s="46" t="s">
        <v>1479</v>
      </c>
      <c r="G2518" s="49">
        <v>91</v>
      </c>
      <c r="H2518" s="49"/>
      <c r="I2518" s="50">
        <v>13022187</v>
      </c>
      <c r="J2518" s="50">
        <v>17117525</v>
      </c>
      <c r="K2518" s="51"/>
      <c r="L2518" s="52"/>
      <c r="M2518" s="22">
        <v>25344</v>
      </c>
      <c r="N2518" s="22"/>
      <c r="O2518" s="23">
        <v>1</v>
      </c>
      <c r="P2518" s="23">
        <v>1</v>
      </c>
      <c r="Q2518" s="19">
        <f t="shared" si="592"/>
        <v>-25344</v>
      </c>
      <c r="R2518" s="19">
        <f t="shared" si="593"/>
        <v>-25344</v>
      </c>
      <c r="S2518" s="5">
        <f t="shared" si="596"/>
        <v>0</v>
      </c>
      <c r="T2518" s="5">
        <f t="shared" si="597"/>
        <v>0</v>
      </c>
      <c r="U2518" s="5">
        <f t="shared" si="595"/>
        <v>0</v>
      </c>
      <c r="V2518" s="24">
        <v>0</v>
      </c>
      <c r="W2518" s="12">
        <f t="shared" si="590"/>
        <v>-1528496.6400000001</v>
      </c>
      <c r="X2518" s="12">
        <f t="shared" si="591"/>
        <v>-2214051.8399999999</v>
      </c>
      <c r="Y2518" s="12">
        <f t="shared" si="598"/>
        <v>-3742548.48</v>
      </c>
      <c r="Z2518" s="52"/>
      <c r="AA2518" s="25">
        <f t="shared" si="594"/>
        <v>0</v>
      </c>
      <c r="AB2518" s="25"/>
      <c r="AC2518" s="25"/>
      <c r="AD2518" s="25"/>
      <c r="AE2518" s="24">
        <v>1</v>
      </c>
      <c r="AF2518" s="24"/>
      <c r="AG2518" s="52"/>
      <c r="AH2518" s="22" t="s">
        <v>53</v>
      </c>
      <c r="AI2518" s="26"/>
      <c r="AJ2518" s="22" t="s">
        <v>4500</v>
      </c>
    </row>
    <row r="2519" spans="1:36" x14ac:dyDescent="0.2">
      <c r="A2519" s="5">
        <v>2535</v>
      </c>
      <c r="B2519" s="46">
        <v>331000038647</v>
      </c>
      <c r="C2519" s="47">
        <v>990140004822</v>
      </c>
      <c r="D2519" s="52" t="s">
        <v>4532</v>
      </c>
      <c r="E2519" s="46" t="s">
        <v>4526</v>
      </c>
      <c r="F2519" s="46" t="s">
        <v>1479</v>
      </c>
      <c r="G2519" s="49">
        <v>7</v>
      </c>
      <c r="H2519" s="49"/>
      <c r="I2519" s="50">
        <v>15405087</v>
      </c>
      <c r="J2519" s="50">
        <v>99523</v>
      </c>
      <c r="K2519" s="51"/>
      <c r="L2519" s="50"/>
      <c r="M2519" s="22">
        <v>607</v>
      </c>
      <c r="N2519" s="22"/>
      <c r="O2519" s="23">
        <v>1</v>
      </c>
      <c r="P2519" s="23">
        <v>1</v>
      </c>
      <c r="Q2519" s="19">
        <f t="shared" si="592"/>
        <v>-607</v>
      </c>
      <c r="R2519" s="19">
        <f t="shared" si="593"/>
        <v>-607</v>
      </c>
      <c r="S2519" s="5">
        <f t="shared" si="596"/>
        <v>0</v>
      </c>
      <c r="T2519" s="5">
        <f t="shared" si="597"/>
        <v>0</v>
      </c>
      <c r="U2519" s="5">
        <f t="shared" si="595"/>
        <v>0</v>
      </c>
      <c r="V2519" s="24">
        <v>0</v>
      </c>
      <c r="W2519" s="12">
        <f t="shared" si="590"/>
        <v>-36608.17</v>
      </c>
      <c r="X2519" s="12">
        <f t="shared" si="591"/>
        <v>-53027.519999999997</v>
      </c>
      <c r="Y2519" s="12">
        <f t="shared" si="598"/>
        <v>-89635.69</v>
      </c>
      <c r="Z2519" s="52"/>
      <c r="AA2519" s="25">
        <f t="shared" si="594"/>
        <v>0</v>
      </c>
      <c r="AB2519" s="25"/>
      <c r="AC2519" s="25"/>
      <c r="AD2519" s="25"/>
      <c r="AE2519" s="24">
        <v>1</v>
      </c>
      <c r="AF2519" s="24"/>
      <c r="AG2519" s="50"/>
      <c r="AH2519" s="22" t="s">
        <v>53</v>
      </c>
      <c r="AI2519" s="26"/>
      <c r="AJ2519" s="22" t="s">
        <v>4500</v>
      </c>
    </row>
    <row r="2520" spans="1:36" s="200" customFormat="1" ht="25.5" x14ac:dyDescent="0.2">
      <c r="A2520" s="19">
        <v>2536</v>
      </c>
      <c r="B2520" s="59">
        <v>331000038229</v>
      </c>
      <c r="C2520" s="82">
        <v>30840003246</v>
      </c>
      <c r="D2520" s="48" t="s">
        <v>4533</v>
      </c>
      <c r="E2520" s="59" t="s">
        <v>4534</v>
      </c>
      <c r="F2520" s="59" t="s">
        <v>787</v>
      </c>
      <c r="G2520" s="58">
        <v>154</v>
      </c>
      <c r="H2520" s="58"/>
      <c r="I2520" s="19">
        <v>0</v>
      </c>
      <c r="J2520" s="52"/>
      <c r="K2520" s="51"/>
      <c r="L2520" s="52"/>
      <c r="M2520" s="52">
        <v>945</v>
      </c>
      <c r="N2520" s="52"/>
      <c r="O2520" s="23">
        <v>1</v>
      </c>
      <c r="P2520" s="23">
        <v>1</v>
      </c>
      <c r="Q2520" s="19">
        <v>47</v>
      </c>
      <c r="R2520" s="19">
        <v>47</v>
      </c>
      <c r="S2520" s="19">
        <f t="shared" si="596"/>
        <v>0</v>
      </c>
      <c r="T2520" s="19">
        <f t="shared" si="597"/>
        <v>0</v>
      </c>
      <c r="U2520" s="19">
        <f t="shared" si="595"/>
        <v>0</v>
      </c>
      <c r="V2520" s="24">
        <v>1</v>
      </c>
      <c r="W2520" s="24">
        <f t="shared" si="590"/>
        <v>2834.57</v>
      </c>
      <c r="X2520" s="24">
        <f t="shared" si="591"/>
        <v>4105.92</v>
      </c>
      <c r="Y2520" s="24">
        <f t="shared" si="598"/>
        <v>6940.49</v>
      </c>
      <c r="Z2520" s="52"/>
      <c r="AA2520" s="25">
        <f t="shared" si="594"/>
        <v>0</v>
      </c>
      <c r="AB2520" s="25"/>
      <c r="AC2520" s="25"/>
      <c r="AD2520" s="25"/>
      <c r="AE2520" s="24">
        <v>1</v>
      </c>
      <c r="AF2520" s="24"/>
      <c r="AG2520" s="88"/>
      <c r="AH2520" s="19" t="s">
        <v>53</v>
      </c>
      <c r="AI2520" s="250"/>
      <c r="AJ2520" s="19" t="s">
        <v>4500</v>
      </c>
    </row>
    <row r="2521" spans="1:36" s="200" customFormat="1" x14ac:dyDescent="0.2">
      <c r="A2521" s="19">
        <v>2537</v>
      </c>
      <c r="B2521" s="59">
        <v>331000038229</v>
      </c>
      <c r="C2521" s="82">
        <v>81240016634</v>
      </c>
      <c r="D2521" s="52" t="s">
        <v>4535</v>
      </c>
      <c r="E2521" s="59" t="s">
        <v>4536</v>
      </c>
      <c r="F2521" s="59" t="s">
        <v>4537</v>
      </c>
      <c r="G2521" s="58">
        <v>10</v>
      </c>
      <c r="H2521" s="58"/>
      <c r="I2521" s="52">
        <v>73668</v>
      </c>
      <c r="J2521" s="52">
        <v>37045</v>
      </c>
      <c r="K2521" s="51"/>
      <c r="L2521" s="52"/>
      <c r="M2521" s="52">
        <v>2505</v>
      </c>
      <c r="N2521" s="52"/>
      <c r="O2521" s="23">
        <v>1</v>
      </c>
      <c r="P2521" s="23">
        <v>1</v>
      </c>
      <c r="Q2521" s="19">
        <v>32</v>
      </c>
      <c r="R2521" s="19">
        <v>32</v>
      </c>
      <c r="S2521" s="19">
        <f t="shared" si="596"/>
        <v>0</v>
      </c>
      <c r="T2521" s="19">
        <f t="shared" si="597"/>
        <v>0</v>
      </c>
      <c r="U2521" s="19">
        <f t="shared" si="595"/>
        <v>0</v>
      </c>
      <c r="V2521" s="24">
        <v>1</v>
      </c>
      <c r="W2521" s="24">
        <f t="shared" si="590"/>
        <v>1929.92</v>
      </c>
      <c r="X2521" s="24">
        <f t="shared" si="591"/>
        <v>2795.52</v>
      </c>
      <c r="Y2521" s="24">
        <f t="shared" si="598"/>
        <v>4725.4400000000005</v>
      </c>
      <c r="Z2521" s="52"/>
      <c r="AA2521" s="25">
        <f t="shared" si="594"/>
        <v>0</v>
      </c>
      <c r="AB2521" s="25"/>
      <c r="AC2521" s="25"/>
      <c r="AD2521" s="25"/>
      <c r="AE2521" s="24">
        <v>1</v>
      </c>
      <c r="AF2521" s="24"/>
      <c r="AG2521" s="88"/>
      <c r="AH2521" s="19" t="s">
        <v>53</v>
      </c>
      <c r="AI2521" s="250"/>
      <c r="AJ2521" s="19" t="s">
        <v>4500</v>
      </c>
    </row>
    <row r="2522" spans="1:36" x14ac:dyDescent="0.2">
      <c r="A2522" s="5">
        <v>2538</v>
      </c>
      <c r="B2522" s="46"/>
      <c r="C2522" s="47">
        <v>991040001391</v>
      </c>
      <c r="D2522" s="50" t="s">
        <v>4538</v>
      </c>
      <c r="E2522" s="46" t="s">
        <v>4539</v>
      </c>
      <c r="F2522" s="46" t="s">
        <v>4559</v>
      </c>
      <c r="G2522" s="49">
        <v>25</v>
      </c>
      <c r="H2522" s="49">
        <v>1</v>
      </c>
      <c r="I2522" s="50">
        <v>27035179</v>
      </c>
      <c r="J2522" s="50">
        <v>58173434</v>
      </c>
      <c r="K2522" s="51"/>
      <c r="L2522" s="50"/>
      <c r="M2522" s="22">
        <v>13</v>
      </c>
      <c r="N2522" s="22"/>
      <c r="O2522" s="23">
        <v>1</v>
      </c>
      <c r="P2522" s="23">
        <v>1</v>
      </c>
      <c r="Q2522" s="19">
        <f t="shared" si="592"/>
        <v>-13</v>
      </c>
      <c r="R2522" s="19">
        <f t="shared" si="593"/>
        <v>-13</v>
      </c>
      <c r="S2522" s="5">
        <f t="shared" si="596"/>
        <v>0</v>
      </c>
      <c r="T2522" s="5">
        <f t="shared" si="597"/>
        <v>0</v>
      </c>
      <c r="U2522" s="5">
        <f t="shared" si="595"/>
        <v>0</v>
      </c>
      <c r="V2522" s="24">
        <v>0</v>
      </c>
      <c r="W2522" s="12">
        <f t="shared" ref="W2522:W2588" si="604">IF( OR(AH2522="респ.бюджет",AH2522="гор.бюджет",AH2522="обл.бюджет"),vod_b,IF(AH2522="район",vod_r,IF(AH2522="талсуат",vod_tal,IF(AH2522="коммунал.хоз-во",vod_kom,vod))))*Q2522</f>
        <v>-784.03</v>
      </c>
      <c r="X2522" s="12">
        <f t="shared" ref="X2522:X2588" si="605">IF( OR(AH2522="респ.бюджет",AH2522="гор.бюджет",AH2522="обл.бюджет"),kan_b,IF(AH2522="район",kan_r,IF(AH2522="талсуат",kan_tal,IF(AH2522="коммунал.хоз-во",kan_kom,kan))))*R2522</f>
        <v>-1135.68</v>
      </c>
      <c r="Y2522" s="12">
        <f t="shared" si="598"/>
        <v>-1919.71</v>
      </c>
      <c r="Z2522" s="52"/>
      <c r="AA2522" s="25">
        <f t="shared" si="594"/>
        <v>0</v>
      </c>
      <c r="AB2522" s="25"/>
      <c r="AC2522" s="25"/>
      <c r="AD2522" s="25"/>
      <c r="AE2522" s="24">
        <v>1</v>
      </c>
      <c r="AF2522" s="24"/>
      <c r="AG2522" s="50"/>
      <c r="AH2522" s="22" t="s">
        <v>53</v>
      </c>
      <c r="AI2522" s="26"/>
      <c r="AJ2522" s="22" t="s">
        <v>4500</v>
      </c>
    </row>
    <row r="2523" spans="1:36" s="200" customFormat="1" x14ac:dyDescent="0.2">
      <c r="A2523" s="19">
        <v>2539</v>
      </c>
      <c r="B2523" s="59">
        <v>330100238937</v>
      </c>
      <c r="C2523" s="82">
        <v>81040002508</v>
      </c>
      <c r="D2523" s="52" t="s">
        <v>4540</v>
      </c>
      <c r="E2523" s="59" t="s">
        <v>4541</v>
      </c>
      <c r="F2523" s="59" t="s">
        <v>3005</v>
      </c>
      <c r="G2523" s="58">
        <v>105</v>
      </c>
      <c r="H2523" s="58"/>
      <c r="I2523" s="52">
        <v>34405</v>
      </c>
      <c r="J2523" s="52" t="s">
        <v>4542</v>
      </c>
      <c r="K2523" s="51"/>
      <c r="L2523" s="52"/>
      <c r="M2523" s="19">
        <v>6040</v>
      </c>
      <c r="N2523" s="19"/>
      <c r="O2523" s="23">
        <v>1</v>
      </c>
      <c r="P2523" s="23">
        <v>1</v>
      </c>
      <c r="Q2523" s="19">
        <f t="shared" si="592"/>
        <v>-6040</v>
      </c>
      <c r="R2523" s="19">
        <f t="shared" si="593"/>
        <v>-6040</v>
      </c>
      <c r="S2523" s="19">
        <f t="shared" si="596"/>
        <v>0</v>
      </c>
      <c r="T2523" s="19">
        <f t="shared" si="597"/>
        <v>0</v>
      </c>
      <c r="U2523" s="19">
        <f t="shared" si="595"/>
        <v>0</v>
      </c>
      <c r="V2523" s="24">
        <v>0</v>
      </c>
      <c r="W2523" s="24">
        <f t="shared" si="604"/>
        <v>-364272.4</v>
      </c>
      <c r="X2523" s="24">
        <f t="shared" si="605"/>
        <v>-527654.40000000002</v>
      </c>
      <c r="Y2523" s="24">
        <f t="shared" si="598"/>
        <v>-891926.8</v>
      </c>
      <c r="Z2523" s="52"/>
      <c r="AA2523" s="25">
        <f t="shared" si="594"/>
        <v>0</v>
      </c>
      <c r="AB2523" s="25"/>
      <c r="AC2523" s="25"/>
      <c r="AD2523" s="25"/>
      <c r="AE2523" s="24">
        <v>1</v>
      </c>
      <c r="AF2523" s="24"/>
      <c r="AG2523" s="52"/>
      <c r="AH2523" s="19" t="s">
        <v>53</v>
      </c>
      <c r="AI2523" s="250"/>
      <c r="AJ2523" s="19" t="s">
        <v>4500</v>
      </c>
    </row>
    <row r="2524" spans="1:36" s="200" customFormat="1" x14ac:dyDescent="0.2">
      <c r="A2524" s="19">
        <v>2540</v>
      </c>
      <c r="B2524" s="59">
        <v>330100238937</v>
      </c>
      <c r="C2524" s="82">
        <v>81040002508</v>
      </c>
      <c r="D2524" s="52" t="s">
        <v>4540</v>
      </c>
      <c r="E2524" s="59" t="s">
        <v>4541</v>
      </c>
      <c r="F2524" s="59" t="s">
        <v>3005</v>
      </c>
      <c r="G2524" s="58">
        <v>105</v>
      </c>
      <c r="H2524" s="58"/>
      <c r="I2524" s="52"/>
      <c r="J2524" s="52"/>
      <c r="K2524" s="51"/>
      <c r="L2524" s="52"/>
      <c r="M2524" s="19">
        <v>61</v>
      </c>
      <c r="N2524" s="19"/>
      <c r="O2524" s="23">
        <v>1</v>
      </c>
      <c r="P2524" s="23">
        <v>1</v>
      </c>
      <c r="Q2524" s="19">
        <f t="shared" si="592"/>
        <v>-61</v>
      </c>
      <c r="R2524" s="19">
        <f t="shared" si="593"/>
        <v>-61</v>
      </c>
      <c r="S2524" s="19">
        <f t="shared" si="596"/>
        <v>0</v>
      </c>
      <c r="T2524" s="19">
        <f t="shared" si="597"/>
        <v>0</v>
      </c>
      <c r="U2524" s="19">
        <f t="shared" si="595"/>
        <v>0</v>
      </c>
      <c r="V2524" s="24">
        <v>0</v>
      </c>
      <c r="W2524" s="24">
        <f t="shared" si="604"/>
        <v>-3678.9100000000003</v>
      </c>
      <c r="X2524" s="24">
        <f t="shared" si="605"/>
        <v>-5328.96</v>
      </c>
      <c r="Y2524" s="24">
        <f t="shared" si="598"/>
        <v>-9007.8700000000008</v>
      </c>
      <c r="Z2524" s="52"/>
      <c r="AA2524" s="25">
        <f t="shared" si="594"/>
        <v>0</v>
      </c>
      <c r="AB2524" s="25"/>
      <c r="AC2524" s="25"/>
      <c r="AD2524" s="25"/>
      <c r="AE2524" s="24">
        <v>-1</v>
      </c>
      <c r="AF2524" s="24" t="s">
        <v>6616</v>
      </c>
      <c r="AG2524" s="52"/>
      <c r="AH2524" s="19" t="s">
        <v>53</v>
      </c>
      <c r="AI2524" s="250"/>
      <c r="AJ2524" s="19" t="s">
        <v>4500</v>
      </c>
    </row>
    <row r="2525" spans="1:36" x14ac:dyDescent="0.2">
      <c r="A2525" s="5">
        <v>2541</v>
      </c>
      <c r="B2525" s="46">
        <v>330100221019</v>
      </c>
      <c r="C2525" s="47">
        <v>950440001425</v>
      </c>
      <c r="D2525" s="52" t="s">
        <v>4543</v>
      </c>
      <c r="E2525" s="46" t="s">
        <v>4544</v>
      </c>
      <c r="F2525" s="46" t="s">
        <v>4537</v>
      </c>
      <c r="G2525" s="49">
        <v>8</v>
      </c>
      <c r="H2525" s="49"/>
      <c r="I2525" s="50">
        <v>16148617</v>
      </c>
      <c r="J2525" s="50">
        <v>47500</v>
      </c>
      <c r="K2525" s="51"/>
      <c r="L2525" s="50"/>
      <c r="M2525" s="22">
        <v>368</v>
      </c>
      <c r="N2525" s="22"/>
      <c r="O2525" s="23">
        <v>1</v>
      </c>
      <c r="P2525" s="23">
        <v>1</v>
      </c>
      <c r="Q2525" s="19">
        <f t="shared" si="592"/>
        <v>-368</v>
      </c>
      <c r="R2525" s="19">
        <f t="shared" si="593"/>
        <v>-368</v>
      </c>
      <c r="S2525" s="5">
        <f t="shared" si="596"/>
        <v>0</v>
      </c>
      <c r="T2525" s="5">
        <f t="shared" si="597"/>
        <v>0</v>
      </c>
      <c r="U2525" s="5">
        <f t="shared" si="595"/>
        <v>0</v>
      </c>
      <c r="V2525" s="24">
        <v>0</v>
      </c>
      <c r="W2525" s="12">
        <f t="shared" si="604"/>
        <v>-22194.080000000002</v>
      </c>
      <c r="X2525" s="12">
        <f t="shared" si="605"/>
        <v>-32148.48</v>
      </c>
      <c r="Y2525" s="12">
        <f t="shared" si="598"/>
        <v>-54342.559999999998</v>
      </c>
      <c r="Z2525" s="52"/>
      <c r="AA2525" s="25">
        <f t="shared" si="594"/>
        <v>0</v>
      </c>
      <c r="AB2525" s="25"/>
      <c r="AC2525" s="25"/>
      <c r="AD2525" s="25"/>
      <c r="AE2525" s="24">
        <v>1</v>
      </c>
      <c r="AF2525" s="24"/>
      <c r="AG2525" s="50"/>
      <c r="AH2525" s="22" t="s">
        <v>61</v>
      </c>
      <c r="AI2525" s="26"/>
      <c r="AJ2525" s="22" t="s">
        <v>4500</v>
      </c>
    </row>
    <row r="2526" spans="1:36" x14ac:dyDescent="0.2">
      <c r="A2526" s="5">
        <v>2542</v>
      </c>
      <c r="B2526" s="46">
        <v>330100234065</v>
      </c>
      <c r="C2526" s="47">
        <v>840000682</v>
      </c>
      <c r="D2526" s="52" t="s">
        <v>4545</v>
      </c>
      <c r="E2526" s="46" t="s">
        <v>3311</v>
      </c>
      <c r="F2526" s="46" t="s">
        <v>1479</v>
      </c>
      <c r="G2526" s="49" t="s">
        <v>49</v>
      </c>
      <c r="H2526" s="49"/>
      <c r="I2526" s="50" t="s">
        <v>4546</v>
      </c>
      <c r="J2526" s="50">
        <v>3037821</v>
      </c>
      <c r="K2526" s="51"/>
      <c r="L2526" s="50"/>
      <c r="M2526" s="22">
        <v>37369</v>
      </c>
      <c r="N2526" s="22"/>
      <c r="O2526" s="23">
        <v>1</v>
      </c>
      <c r="P2526" s="23">
        <v>1</v>
      </c>
      <c r="Q2526" s="19">
        <f t="shared" si="592"/>
        <v>-37369</v>
      </c>
      <c r="R2526" s="19">
        <f t="shared" si="593"/>
        <v>-37369</v>
      </c>
      <c r="S2526" s="5">
        <f t="shared" si="596"/>
        <v>0</v>
      </c>
      <c r="T2526" s="5">
        <f t="shared" si="597"/>
        <v>0</v>
      </c>
      <c r="U2526" s="5">
        <f t="shared" si="595"/>
        <v>0</v>
      </c>
      <c r="V2526" s="24">
        <v>0</v>
      </c>
      <c r="W2526" s="12">
        <f t="shared" si="604"/>
        <v>-2253724.39</v>
      </c>
      <c r="X2526" s="12">
        <f t="shared" si="605"/>
        <v>-3264555.84</v>
      </c>
      <c r="Y2526" s="12">
        <f t="shared" si="598"/>
        <v>-5518280.2300000004</v>
      </c>
      <c r="Z2526" s="52"/>
      <c r="AA2526" s="25">
        <f t="shared" si="594"/>
        <v>0</v>
      </c>
      <c r="AB2526" s="25"/>
      <c r="AC2526" s="25"/>
      <c r="AD2526" s="25"/>
      <c r="AE2526" s="24">
        <v>1</v>
      </c>
      <c r="AF2526" s="24"/>
      <c r="AG2526" s="50"/>
      <c r="AH2526" s="22" t="s">
        <v>61</v>
      </c>
      <c r="AI2526" s="26"/>
      <c r="AJ2526" s="22" t="s">
        <v>4500</v>
      </c>
    </row>
    <row r="2527" spans="1:36" s="200" customFormat="1" x14ac:dyDescent="0.2">
      <c r="A2527" s="19">
        <v>2543</v>
      </c>
      <c r="B2527" s="59"/>
      <c r="C2527" s="82">
        <v>30440003390</v>
      </c>
      <c r="D2527" s="52" t="s">
        <v>6643</v>
      </c>
      <c r="E2527" s="59" t="s">
        <v>4520</v>
      </c>
      <c r="F2527" s="59" t="s">
        <v>1479</v>
      </c>
      <c r="G2527" s="58">
        <v>101</v>
      </c>
      <c r="H2527" s="58"/>
      <c r="I2527" s="52">
        <v>0</v>
      </c>
      <c r="J2527" s="52">
        <v>0</v>
      </c>
      <c r="K2527" s="51"/>
      <c r="L2527" s="52"/>
      <c r="M2527" s="19">
        <v>851</v>
      </c>
      <c r="N2527" s="19"/>
      <c r="O2527" s="23">
        <v>1</v>
      </c>
      <c r="P2527" s="23">
        <v>1</v>
      </c>
      <c r="Q2527" s="19">
        <f t="shared" ref="Q2527:Q2529" si="606">(N2527-M2527)*O2527</f>
        <v>-851</v>
      </c>
      <c r="R2527" s="19">
        <f t="shared" ref="R2527:R2529" si="607">(N2527-M2527)*P2527</f>
        <v>-851</v>
      </c>
      <c r="S2527" s="19">
        <f t="shared" ref="S2527" si="608">IF(OR(AND(AH2527="кафе",Q2527&lt;25),AND(AH2527="рестораны",Q2527&lt;110),AND(AH2527="гостиницы",Q2527&lt;70),AND(AH2527="азс и автомойки",Q2527&lt;160),AND(AH2527="сауны",Q2527&lt;80),AND(AH2527="бани",Q2527&lt;50)),1,0)</f>
        <v>0</v>
      </c>
      <c r="T2527" s="19">
        <f t="shared" ref="T2527" si="609">S2527*IF(AH2527="кафе",25-Q2527,IF(AH2527="рестораны",110-Q2527,IF(AH2527="гостиницы",70-Q2527,IF(AH2527="азс и автомойки",160-Q2527,IF(AH2527="сауны",80-Q2527,IF(AH2527="бани",50-Q2527,0))))))</f>
        <v>0</v>
      </c>
      <c r="U2527" s="19">
        <f t="shared" ref="U2527" si="610">(vod+kan)*T2527</f>
        <v>0</v>
      </c>
      <c r="V2527" s="24">
        <v>1</v>
      </c>
      <c r="W2527" s="24">
        <f t="shared" ref="W2527" si="611">IF( OR(AH2527="респ.бюджет",AH2527="гор.бюджет",AH2527="обл.бюджет"),vod_b,IF(AH2527="район",vod_r,IF(AH2527="талсуат",vod_tal,IF(AH2527="коммунал.хоз-во",vod_kom,vod))))*Q2527</f>
        <v>-51323.810000000005</v>
      </c>
      <c r="X2527" s="24">
        <f t="shared" ref="X2527" si="612">IF( OR(AH2527="респ.бюджет",AH2527="гор.бюджет",AH2527="обл.бюджет"),kan_b,IF(AH2527="район",kan_r,IF(AH2527="талсуат",kan_tal,IF(AH2527="коммунал.хоз-во",kan_kom,kan))))*R2527</f>
        <v>-74343.360000000001</v>
      </c>
      <c r="Y2527" s="24">
        <f t="shared" ref="Y2527" si="613">W2527+X2527+AC2527</f>
        <v>-125667.17000000001</v>
      </c>
      <c r="Z2527" s="52"/>
      <c r="AA2527" s="25">
        <f t="shared" si="594"/>
        <v>0</v>
      </c>
      <c r="AB2527" s="25"/>
      <c r="AC2527" s="25"/>
      <c r="AD2527" s="25"/>
      <c r="AE2527" s="24">
        <v>1</v>
      </c>
      <c r="AF2527" s="24"/>
      <c r="AG2527" s="52"/>
      <c r="AH2527" s="19" t="s">
        <v>61</v>
      </c>
      <c r="AI2527" s="250"/>
      <c r="AJ2527" s="19" t="s">
        <v>4500</v>
      </c>
    </row>
    <row r="2528" spans="1:36" s="200" customFormat="1" x14ac:dyDescent="0.2">
      <c r="A2528" s="19">
        <v>2544</v>
      </c>
      <c r="B2528" s="59"/>
      <c r="C2528" s="82">
        <v>30440003391</v>
      </c>
      <c r="D2528" s="52" t="s">
        <v>6643</v>
      </c>
      <c r="E2528" s="59" t="s">
        <v>6644</v>
      </c>
      <c r="F2528" s="59" t="s">
        <v>1479</v>
      </c>
      <c r="G2528" s="58">
        <v>101</v>
      </c>
      <c r="H2528" s="58"/>
      <c r="I2528" s="52">
        <v>0</v>
      </c>
      <c r="J2528" s="52">
        <v>0</v>
      </c>
      <c r="K2528" s="51"/>
      <c r="L2528" s="52"/>
      <c r="M2528" s="19">
        <v>573</v>
      </c>
      <c r="N2528" s="19"/>
      <c r="O2528" s="23">
        <v>1</v>
      </c>
      <c r="P2528" s="23">
        <v>1</v>
      </c>
      <c r="Q2528" s="19">
        <f t="shared" si="606"/>
        <v>-573</v>
      </c>
      <c r="R2528" s="19">
        <f t="shared" si="607"/>
        <v>-573</v>
      </c>
      <c r="S2528" s="19">
        <f t="shared" ref="S2528" si="614">IF(OR(AND(AH2528="кафе",Q2528&lt;25),AND(AH2528="рестораны",Q2528&lt;110),AND(AH2528="гостиницы",Q2528&lt;70),AND(AH2528="азс и автомойки",Q2528&lt;160),AND(AH2528="сауны",Q2528&lt;80),AND(AH2528="бани",Q2528&lt;50)),1,0)</f>
        <v>0</v>
      </c>
      <c r="T2528" s="19">
        <f t="shared" ref="T2528" si="615">S2528*IF(AH2528="кафе",25-Q2528,IF(AH2528="рестораны",110-Q2528,IF(AH2528="гостиницы",70-Q2528,IF(AH2528="азс и автомойки",160-Q2528,IF(AH2528="сауны",80-Q2528,IF(AH2528="бани",50-Q2528,0))))))</f>
        <v>0</v>
      </c>
      <c r="U2528" s="19">
        <f t="shared" ref="U2528" si="616">(vod+kan)*T2528</f>
        <v>0</v>
      </c>
      <c r="V2528" s="24">
        <v>2</v>
      </c>
      <c r="W2528" s="24">
        <f t="shared" ref="W2528" si="617">IF( OR(AH2528="респ.бюджет",AH2528="гор.бюджет",AH2528="обл.бюджет"),vod_b,IF(AH2528="район",vod_r,IF(AH2528="талсуат",vod_tal,IF(AH2528="коммунал.хоз-во",vod_kom,vod))))*Q2528</f>
        <v>-34557.630000000005</v>
      </c>
      <c r="X2528" s="24">
        <f t="shared" ref="X2528" si="618">IF( OR(AH2528="респ.бюджет",AH2528="гор.бюджет",AH2528="обл.бюджет"),kan_b,IF(AH2528="район",kan_r,IF(AH2528="талсуат",kan_tal,IF(AH2528="коммунал.хоз-во",kan_kom,kan))))*R2528</f>
        <v>-50057.279999999999</v>
      </c>
      <c r="Y2528" s="24">
        <f t="shared" ref="Y2528" si="619">W2528+X2528+AC2528</f>
        <v>-84614.91</v>
      </c>
      <c r="Z2528" s="52"/>
      <c r="AA2528" s="25">
        <f t="shared" si="594"/>
        <v>0</v>
      </c>
      <c r="AB2528" s="25"/>
      <c r="AC2528" s="25"/>
      <c r="AD2528" s="25"/>
      <c r="AE2528" s="24">
        <v>1</v>
      </c>
      <c r="AF2528" s="24"/>
      <c r="AG2528" s="52"/>
      <c r="AH2528" s="19" t="s">
        <v>61</v>
      </c>
      <c r="AI2528" s="250"/>
      <c r="AJ2528" s="19" t="s">
        <v>4500</v>
      </c>
    </row>
    <row r="2529" spans="1:36" s="200" customFormat="1" x14ac:dyDescent="0.2">
      <c r="A2529" s="19">
        <v>2545</v>
      </c>
      <c r="B2529" s="59"/>
      <c r="C2529" s="82">
        <v>120140009477</v>
      </c>
      <c r="D2529" s="52" t="s">
        <v>6645</v>
      </c>
      <c r="E2529" s="59" t="s">
        <v>6646</v>
      </c>
      <c r="F2529" s="59" t="s">
        <v>6647</v>
      </c>
      <c r="G2529" s="58">
        <v>12</v>
      </c>
      <c r="H2529" s="58"/>
      <c r="I2529" s="52">
        <v>0</v>
      </c>
      <c r="J2529" s="52">
        <v>0</v>
      </c>
      <c r="K2529" s="51"/>
      <c r="L2529" s="52"/>
      <c r="M2529" s="19">
        <v>18</v>
      </c>
      <c r="N2529" s="19"/>
      <c r="O2529" s="23">
        <v>1</v>
      </c>
      <c r="P2529" s="23">
        <v>1</v>
      </c>
      <c r="Q2529" s="19">
        <f t="shared" si="606"/>
        <v>-18</v>
      </c>
      <c r="R2529" s="19">
        <f t="shared" si="607"/>
        <v>-18</v>
      </c>
      <c r="S2529" s="19">
        <f t="shared" ref="S2529" si="620">IF(OR(AND(AH2529="кафе",Q2529&lt;25),AND(AH2529="рестораны",Q2529&lt;110),AND(AH2529="гостиницы",Q2529&lt;70),AND(AH2529="азс и автомойки",Q2529&lt;160),AND(AH2529="сауны",Q2529&lt;80),AND(AH2529="бани",Q2529&lt;50)),1,0)</f>
        <v>0</v>
      </c>
      <c r="T2529" s="19">
        <f t="shared" ref="T2529" si="621">S2529*IF(AH2529="кафе",25-Q2529,IF(AH2529="рестораны",110-Q2529,IF(AH2529="гостиницы",70-Q2529,IF(AH2529="азс и автомойки",160-Q2529,IF(AH2529="сауны",80-Q2529,IF(AH2529="бани",50-Q2529,0))))))</f>
        <v>0</v>
      </c>
      <c r="U2529" s="19">
        <f t="shared" ref="U2529" si="622">(vod+kan)*T2529</f>
        <v>0</v>
      </c>
      <c r="V2529" s="24">
        <v>3</v>
      </c>
      <c r="W2529" s="24">
        <f t="shared" ref="W2529" si="623">IF( OR(AH2529="респ.бюджет",AH2529="гор.бюджет",AH2529="обл.бюджет"),vod_b,IF(AH2529="район",vod_r,IF(AH2529="талсуат",vod_tal,IF(AH2529="коммунал.хоз-во",vod_kom,vod))))*Q2529</f>
        <v>-1085.58</v>
      </c>
      <c r="X2529" s="24">
        <f t="shared" ref="X2529" si="624">IF( OR(AH2529="респ.бюджет",AH2529="гор.бюджет",AH2529="обл.бюджет"),kan_b,IF(AH2529="район",kan_r,IF(AH2529="талсуат",kan_tal,IF(AH2529="коммунал.хоз-во",kan_kom,kan))))*R2529</f>
        <v>-1572.48</v>
      </c>
      <c r="Y2529" s="24">
        <f t="shared" ref="Y2529" si="625">W2529+X2529+AC2529</f>
        <v>-2658.06</v>
      </c>
      <c r="Z2529" s="52"/>
      <c r="AA2529" s="25">
        <f t="shared" si="594"/>
        <v>0</v>
      </c>
      <c r="AB2529" s="25"/>
      <c r="AC2529" s="25"/>
      <c r="AD2529" s="25"/>
      <c r="AE2529" s="24">
        <v>1</v>
      </c>
      <c r="AF2529" s="24"/>
      <c r="AG2529" s="52"/>
      <c r="AH2529" s="19" t="s">
        <v>61</v>
      </c>
      <c r="AI2529" s="250"/>
      <c r="AJ2529" s="19" t="s">
        <v>4500</v>
      </c>
    </row>
    <row r="2530" spans="1:36" s="200" customFormat="1" x14ac:dyDescent="0.2">
      <c r="A2530" s="19">
        <v>2546</v>
      </c>
      <c r="B2530" s="59">
        <v>331000024781</v>
      </c>
      <c r="C2530" s="82">
        <v>150240020181</v>
      </c>
      <c r="D2530" s="52" t="s">
        <v>4547</v>
      </c>
      <c r="E2530" s="59" t="s">
        <v>4548</v>
      </c>
      <c r="F2530" s="59" t="s">
        <v>4537</v>
      </c>
      <c r="G2530" s="58">
        <v>13</v>
      </c>
      <c r="H2530" s="58"/>
      <c r="I2530" s="52">
        <v>118</v>
      </c>
      <c r="J2530" s="52">
        <v>99641</v>
      </c>
      <c r="K2530" s="51"/>
      <c r="L2530" s="52"/>
      <c r="M2530" s="19">
        <v>3137</v>
      </c>
      <c r="N2530" s="19"/>
      <c r="O2530" s="23">
        <v>1</v>
      </c>
      <c r="P2530" s="23">
        <v>1</v>
      </c>
      <c r="Q2530" s="19">
        <f t="shared" si="592"/>
        <v>-3137</v>
      </c>
      <c r="R2530" s="19">
        <f t="shared" si="593"/>
        <v>-3137</v>
      </c>
      <c r="S2530" s="19">
        <f t="shared" si="596"/>
        <v>0</v>
      </c>
      <c r="T2530" s="19">
        <f t="shared" si="597"/>
        <v>0</v>
      </c>
      <c r="U2530" s="19">
        <f t="shared" si="595"/>
        <v>0</v>
      </c>
      <c r="V2530" s="24">
        <v>0</v>
      </c>
      <c r="W2530" s="24">
        <f t="shared" si="604"/>
        <v>-189192.47</v>
      </c>
      <c r="X2530" s="24">
        <f t="shared" si="605"/>
        <v>-274048.32</v>
      </c>
      <c r="Y2530" s="24">
        <f t="shared" si="598"/>
        <v>-463240.79000000004</v>
      </c>
      <c r="Z2530" s="52"/>
      <c r="AA2530" s="25">
        <f t="shared" si="594"/>
        <v>0</v>
      </c>
      <c r="AB2530" s="25"/>
      <c r="AC2530" s="25"/>
      <c r="AD2530" s="25"/>
      <c r="AE2530" s="24">
        <v>1</v>
      </c>
      <c r="AF2530" s="24"/>
      <c r="AG2530" s="52"/>
      <c r="AH2530" s="19" t="s">
        <v>61</v>
      </c>
      <c r="AI2530" s="250"/>
      <c r="AJ2530" s="19" t="s">
        <v>4500</v>
      </c>
    </row>
    <row r="2531" spans="1:36" x14ac:dyDescent="0.2">
      <c r="A2531" s="5">
        <v>2547</v>
      </c>
      <c r="B2531" s="46">
        <v>331000038240</v>
      </c>
      <c r="C2531" s="47">
        <v>120140016886</v>
      </c>
      <c r="D2531" s="50" t="s">
        <v>4549</v>
      </c>
      <c r="E2531" s="46" t="s">
        <v>4550</v>
      </c>
      <c r="F2531" s="46" t="s">
        <v>3292</v>
      </c>
      <c r="G2531" s="49">
        <v>60</v>
      </c>
      <c r="H2531" s="49"/>
      <c r="I2531" s="50">
        <v>5088990</v>
      </c>
      <c r="J2531" s="50">
        <v>520</v>
      </c>
      <c r="K2531" s="51"/>
      <c r="L2531" s="50"/>
      <c r="M2531" s="22">
        <v>87150</v>
      </c>
      <c r="N2531" s="22"/>
      <c r="O2531" s="23">
        <v>1</v>
      </c>
      <c r="P2531" s="23">
        <v>1</v>
      </c>
      <c r="Q2531" s="19">
        <f t="shared" si="592"/>
        <v>-87150</v>
      </c>
      <c r="R2531" s="19">
        <f t="shared" si="593"/>
        <v>-87150</v>
      </c>
      <c r="S2531" s="5">
        <f t="shared" si="596"/>
        <v>0</v>
      </c>
      <c r="T2531" s="5">
        <f t="shared" si="597"/>
        <v>0</v>
      </c>
      <c r="U2531" s="5">
        <f t="shared" si="595"/>
        <v>0</v>
      </c>
      <c r="V2531" s="24">
        <v>0</v>
      </c>
      <c r="W2531" s="12">
        <f t="shared" si="604"/>
        <v>-5256016.5</v>
      </c>
      <c r="X2531" s="12">
        <f t="shared" si="605"/>
        <v>-7613424</v>
      </c>
      <c r="Y2531" s="12">
        <f t="shared" si="598"/>
        <v>-12869440.5</v>
      </c>
      <c r="Z2531" s="52"/>
      <c r="AA2531" s="25">
        <f t="shared" si="594"/>
        <v>0</v>
      </c>
      <c r="AB2531" s="25"/>
      <c r="AC2531" s="25"/>
      <c r="AD2531" s="25"/>
      <c r="AE2531" s="24">
        <v>1</v>
      </c>
      <c r="AF2531" s="24"/>
      <c r="AG2531" s="50"/>
      <c r="AH2531" s="22" t="s">
        <v>61</v>
      </c>
      <c r="AI2531" s="26"/>
      <c r="AJ2531" s="22" t="s">
        <v>4500</v>
      </c>
    </row>
    <row r="2532" spans="1:36" x14ac:dyDescent="0.2">
      <c r="A2532" s="5">
        <v>2548</v>
      </c>
      <c r="B2532" s="46">
        <v>331000038240</v>
      </c>
      <c r="C2532" s="47">
        <v>120140016886</v>
      </c>
      <c r="D2532" s="50" t="s">
        <v>4549</v>
      </c>
      <c r="E2532" s="46" t="s">
        <v>4550</v>
      </c>
      <c r="F2532" s="46" t="s">
        <v>3292</v>
      </c>
      <c r="G2532" s="49">
        <v>60</v>
      </c>
      <c r="H2532" s="49"/>
      <c r="I2532" s="50">
        <v>12034767</v>
      </c>
      <c r="J2532" s="50">
        <v>317394</v>
      </c>
      <c r="K2532" s="51"/>
      <c r="L2532" s="50"/>
      <c r="M2532" s="22">
        <v>540</v>
      </c>
      <c r="N2532" s="22"/>
      <c r="O2532" s="23">
        <v>1</v>
      </c>
      <c r="P2532" s="23">
        <v>1</v>
      </c>
      <c r="Q2532" s="19">
        <f t="shared" si="592"/>
        <v>-540</v>
      </c>
      <c r="R2532" s="19">
        <f t="shared" si="593"/>
        <v>-540</v>
      </c>
      <c r="S2532" s="5">
        <f t="shared" si="596"/>
        <v>0</v>
      </c>
      <c r="T2532" s="5">
        <f t="shared" si="597"/>
        <v>0</v>
      </c>
      <c r="U2532" s="5">
        <f t="shared" si="595"/>
        <v>0</v>
      </c>
      <c r="V2532" s="24">
        <v>0</v>
      </c>
      <c r="W2532" s="12">
        <f t="shared" si="604"/>
        <v>-32567.4</v>
      </c>
      <c r="X2532" s="12">
        <f t="shared" si="605"/>
        <v>-47174.400000000001</v>
      </c>
      <c r="Y2532" s="12">
        <f t="shared" si="598"/>
        <v>-79741.8</v>
      </c>
      <c r="Z2532" s="52"/>
      <c r="AA2532" s="25">
        <f t="shared" si="594"/>
        <v>0</v>
      </c>
      <c r="AB2532" s="25"/>
      <c r="AC2532" s="25"/>
      <c r="AD2532" s="25"/>
      <c r="AE2532" s="24">
        <v>1</v>
      </c>
      <c r="AF2532" s="24"/>
      <c r="AG2532" s="50"/>
      <c r="AH2532" s="22" t="s">
        <v>61</v>
      </c>
      <c r="AI2532" s="26"/>
      <c r="AJ2532" s="22" t="s">
        <v>4500</v>
      </c>
    </row>
    <row r="2533" spans="1:36" x14ac:dyDescent="0.2">
      <c r="A2533" s="5">
        <v>2549</v>
      </c>
      <c r="B2533" s="68"/>
      <c r="C2533" s="7">
        <v>920540000544</v>
      </c>
      <c r="D2533" s="52" t="s">
        <v>4551</v>
      </c>
      <c r="E2533" s="68" t="s">
        <v>4552</v>
      </c>
      <c r="F2533" s="68" t="s">
        <v>3292</v>
      </c>
      <c r="G2533" s="69">
        <v>100</v>
      </c>
      <c r="H2533" s="69"/>
      <c r="I2533" s="50">
        <v>15135743</v>
      </c>
      <c r="J2533" s="50">
        <v>88989</v>
      </c>
      <c r="K2533" s="51"/>
      <c r="L2533" s="50"/>
      <c r="M2533" s="22">
        <v>1838</v>
      </c>
      <c r="N2533" s="22"/>
      <c r="O2533" s="23">
        <v>1</v>
      </c>
      <c r="P2533" s="23">
        <v>0</v>
      </c>
      <c r="Q2533" s="19">
        <f t="shared" si="592"/>
        <v>-1838</v>
      </c>
      <c r="R2533" s="19">
        <f t="shared" si="593"/>
        <v>0</v>
      </c>
      <c r="S2533" s="5">
        <f t="shared" si="596"/>
        <v>0</v>
      </c>
      <c r="T2533" s="5">
        <f t="shared" si="597"/>
        <v>0</v>
      </c>
      <c r="U2533" s="5">
        <f t="shared" si="595"/>
        <v>0</v>
      </c>
      <c r="V2533" s="24">
        <v>0</v>
      </c>
      <c r="W2533" s="12">
        <f t="shared" si="604"/>
        <v>-110849.78</v>
      </c>
      <c r="X2533" s="12">
        <f t="shared" si="605"/>
        <v>0</v>
      </c>
      <c r="Y2533" s="12">
        <f t="shared" si="598"/>
        <v>-110849.78</v>
      </c>
      <c r="Z2533" s="52"/>
      <c r="AA2533" s="25">
        <f t="shared" si="594"/>
        <v>-1838</v>
      </c>
      <c r="AB2533" s="25"/>
      <c r="AC2533" s="25"/>
      <c r="AD2533" s="25"/>
      <c r="AE2533" s="24">
        <v>1</v>
      </c>
      <c r="AF2533" s="24"/>
      <c r="AG2533" s="50"/>
      <c r="AH2533" s="22" t="s">
        <v>61</v>
      </c>
      <c r="AI2533" s="26"/>
      <c r="AJ2533" s="22" t="s">
        <v>4500</v>
      </c>
    </row>
    <row r="2534" spans="1:36" x14ac:dyDescent="0.2">
      <c r="A2534" s="5">
        <v>2550</v>
      </c>
      <c r="B2534" s="68">
        <v>331000044817</v>
      </c>
      <c r="C2534" s="7">
        <v>60140014083</v>
      </c>
      <c r="D2534" s="52" t="s">
        <v>4553</v>
      </c>
      <c r="E2534" s="68" t="s">
        <v>4515</v>
      </c>
      <c r="F2534" s="68" t="s">
        <v>761</v>
      </c>
      <c r="G2534" s="69">
        <v>107</v>
      </c>
      <c r="H2534" s="69"/>
      <c r="I2534" s="50">
        <v>4112304</v>
      </c>
      <c r="J2534" s="50">
        <v>57906092</v>
      </c>
      <c r="K2534" s="51"/>
      <c r="L2534" s="50"/>
      <c r="M2534" s="22">
        <v>8049</v>
      </c>
      <c r="N2534" s="22"/>
      <c r="O2534" s="23">
        <v>1</v>
      </c>
      <c r="P2534" s="23">
        <v>1</v>
      </c>
      <c r="Q2534" s="19">
        <f t="shared" si="592"/>
        <v>-8049</v>
      </c>
      <c r="R2534" s="19">
        <f t="shared" si="593"/>
        <v>-8049</v>
      </c>
      <c r="S2534" s="5">
        <f t="shared" si="596"/>
        <v>0</v>
      </c>
      <c r="T2534" s="5">
        <f t="shared" si="597"/>
        <v>0</v>
      </c>
      <c r="U2534" s="5">
        <f t="shared" si="595"/>
        <v>0</v>
      </c>
      <c r="V2534" s="24">
        <v>0</v>
      </c>
      <c r="W2534" s="12">
        <f t="shared" si="604"/>
        <v>-485435.19</v>
      </c>
      <c r="X2534" s="12">
        <f t="shared" si="605"/>
        <v>-703160.64</v>
      </c>
      <c r="Y2534" s="12">
        <f t="shared" si="598"/>
        <v>-1188595.83</v>
      </c>
      <c r="Z2534" s="52"/>
      <c r="AA2534" s="25">
        <f t="shared" si="594"/>
        <v>0</v>
      </c>
      <c r="AB2534" s="25"/>
      <c r="AC2534" s="25"/>
      <c r="AD2534" s="25"/>
      <c r="AE2534" s="24">
        <v>1</v>
      </c>
      <c r="AF2534" s="24"/>
      <c r="AG2534" s="50"/>
      <c r="AH2534" s="22" t="s">
        <v>61</v>
      </c>
      <c r="AI2534" s="26"/>
      <c r="AJ2534" s="22" t="s">
        <v>4500</v>
      </c>
    </row>
    <row r="2535" spans="1:36" x14ac:dyDescent="0.2">
      <c r="A2535" s="5">
        <v>2551</v>
      </c>
      <c r="B2535" s="68"/>
      <c r="C2535" s="7">
        <v>920540000544</v>
      </c>
      <c r="D2535" s="52" t="s">
        <v>4554</v>
      </c>
      <c r="E2535" s="68" t="s">
        <v>4555</v>
      </c>
      <c r="F2535" s="68" t="s">
        <v>3292</v>
      </c>
      <c r="G2535" s="69" t="s">
        <v>4556</v>
      </c>
      <c r="H2535" s="69"/>
      <c r="I2535" s="50">
        <v>26313940</v>
      </c>
      <c r="J2535" s="50">
        <v>57905794</v>
      </c>
      <c r="K2535" s="51"/>
      <c r="L2535" s="50"/>
      <c r="M2535" s="22">
        <v>217</v>
      </c>
      <c r="N2535" s="22"/>
      <c r="O2535" s="23">
        <v>1</v>
      </c>
      <c r="P2535" s="31">
        <v>1</v>
      </c>
      <c r="Q2535" s="19">
        <f t="shared" si="592"/>
        <v>-217</v>
      </c>
      <c r="R2535" s="19">
        <f t="shared" si="593"/>
        <v>-217</v>
      </c>
      <c r="S2535" s="5">
        <f t="shared" si="596"/>
        <v>0</v>
      </c>
      <c r="T2535" s="5">
        <f t="shared" si="597"/>
        <v>0</v>
      </c>
      <c r="U2535" s="5">
        <f t="shared" si="595"/>
        <v>0</v>
      </c>
      <c r="V2535" s="24">
        <v>0</v>
      </c>
      <c r="W2535" s="12">
        <f t="shared" si="604"/>
        <v>-13087.27</v>
      </c>
      <c r="X2535" s="12">
        <f t="shared" si="605"/>
        <v>-18957.12</v>
      </c>
      <c r="Y2535" s="12">
        <f t="shared" si="598"/>
        <v>-32044.39</v>
      </c>
      <c r="Z2535" s="52"/>
      <c r="AA2535" s="25">
        <f t="shared" si="594"/>
        <v>0</v>
      </c>
      <c r="AB2535" s="25"/>
      <c r="AC2535" s="25"/>
      <c r="AD2535" s="25"/>
      <c r="AE2535" s="24">
        <v>1</v>
      </c>
      <c r="AF2535" s="24"/>
      <c r="AG2535" s="50"/>
      <c r="AH2535" s="22" t="s">
        <v>61</v>
      </c>
      <c r="AI2535" s="26"/>
      <c r="AJ2535" s="22" t="s">
        <v>4500</v>
      </c>
    </row>
    <row r="2536" spans="1:36" x14ac:dyDescent="0.2">
      <c r="A2536" s="5">
        <v>2552</v>
      </c>
      <c r="B2536" s="46">
        <v>330400003261</v>
      </c>
      <c r="C2536" s="47">
        <v>940241000295</v>
      </c>
      <c r="D2536" s="50" t="s">
        <v>4557</v>
      </c>
      <c r="E2536" s="46" t="s">
        <v>4558</v>
      </c>
      <c r="F2536" s="46" t="s">
        <v>4559</v>
      </c>
      <c r="G2536" s="49">
        <v>72</v>
      </c>
      <c r="H2536" s="49">
        <v>1</v>
      </c>
      <c r="I2536" s="65" t="s">
        <v>4560</v>
      </c>
      <c r="J2536" s="50">
        <v>51513</v>
      </c>
      <c r="K2536" s="51"/>
      <c r="L2536" s="50"/>
      <c r="M2536" s="22">
        <v>78031</v>
      </c>
      <c r="N2536" s="22"/>
      <c r="O2536" s="23">
        <v>1</v>
      </c>
      <c r="P2536" s="23">
        <v>1</v>
      </c>
      <c r="Q2536" s="19">
        <f t="shared" si="592"/>
        <v>-78031</v>
      </c>
      <c r="R2536" s="19">
        <f t="shared" si="593"/>
        <v>-78031</v>
      </c>
      <c r="S2536" s="5">
        <f t="shared" si="596"/>
        <v>0</v>
      </c>
      <c r="T2536" s="5">
        <f t="shared" si="597"/>
        <v>0</v>
      </c>
      <c r="U2536" s="5">
        <f t="shared" si="595"/>
        <v>0</v>
      </c>
      <c r="V2536" s="24">
        <v>0</v>
      </c>
      <c r="W2536" s="12">
        <f t="shared" si="604"/>
        <v>-9920861.3399999999</v>
      </c>
      <c r="X2536" s="12">
        <f t="shared" si="605"/>
        <v>-12913350.190000001</v>
      </c>
      <c r="Y2536" s="12">
        <f t="shared" si="598"/>
        <v>-22834211.530000001</v>
      </c>
      <c r="Z2536" s="52"/>
      <c r="AA2536" s="25">
        <f t="shared" si="594"/>
        <v>0</v>
      </c>
      <c r="AB2536" s="25"/>
      <c r="AC2536" s="25"/>
      <c r="AD2536" s="25"/>
      <c r="AE2536" s="24">
        <v>1</v>
      </c>
      <c r="AF2536" s="24"/>
      <c r="AG2536" s="50"/>
      <c r="AH2536" s="22" t="s">
        <v>93</v>
      </c>
      <c r="AI2536" s="26"/>
      <c r="AJ2536" s="22" t="s">
        <v>4500</v>
      </c>
    </row>
    <row r="2537" spans="1:36" x14ac:dyDescent="0.2">
      <c r="A2537" s="5">
        <v>2553</v>
      </c>
      <c r="B2537" s="46"/>
      <c r="C2537" s="47">
        <v>100740012801</v>
      </c>
      <c r="D2537" s="50" t="s">
        <v>4561</v>
      </c>
      <c r="E2537" s="46" t="s">
        <v>4562</v>
      </c>
      <c r="F2537" s="46" t="s">
        <v>1479</v>
      </c>
      <c r="G2537" s="49">
        <v>54</v>
      </c>
      <c r="H2537" s="49"/>
      <c r="I2537" s="50">
        <v>970512.09</v>
      </c>
      <c r="J2537" s="50">
        <v>3457074</v>
      </c>
      <c r="K2537" s="51"/>
      <c r="L2537" s="50"/>
      <c r="M2537" s="22">
        <v>1667</v>
      </c>
      <c r="N2537" s="22"/>
      <c r="O2537" s="23">
        <v>1</v>
      </c>
      <c r="P2537" s="31">
        <v>0</v>
      </c>
      <c r="Q2537" s="19">
        <f t="shared" si="592"/>
        <v>-1667</v>
      </c>
      <c r="R2537" s="19">
        <f t="shared" si="593"/>
        <v>0</v>
      </c>
      <c r="S2537" s="5">
        <f t="shared" si="596"/>
        <v>0</v>
      </c>
      <c r="T2537" s="5">
        <f t="shared" si="597"/>
        <v>0</v>
      </c>
      <c r="U2537" s="5">
        <f t="shared" si="595"/>
        <v>0</v>
      </c>
      <c r="V2537" s="24">
        <v>0</v>
      </c>
      <c r="W2537" s="12">
        <f t="shared" si="604"/>
        <v>-211942.38</v>
      </c>
      <c r="X2537" s="12">
        <f t="shared" si="605"/>
        <v>0</v>
      </c>
      <c r="Y2537" s="12">
        <f t="shared" si="598"/>
        <v>-211942.38</v>
      </c>
      <c r="Z2537" s="52"/>
      <c r="AA2537" s="25">
        <f t="shared" si="594"/>
        <v>-1667</v>
      </c>
      <c r="AB2537" s="25"/>
      <c r="AC2537" s="25"/>
      <c r="AD2537" s="25"/>
      <c r="AE2537" s="24"/>
      <c r="AF2537" s="24"/>
      <c r="AG2537" s="50"/>
      <c r="AH2537" s="22" t="s">
        <v>93</v>
      </c>
      <c r="AI2537" s="26"/>
      <c r="AJ2537" s="22" t="s">
        <v>4500</v>
      </c>
    </row>
    <row r="2538" spans="1:36" x14ac:dyDescent="0.2">
      <c r="A2538" s="5">
        <v>2554</v>
      </c>
      <c r="B2538" s="46"/>
      <c r="C2538" s="47">
        <v>100740012801</v>
      </c>
      <c r="D2538" s="50" t="s">
        <v>4561</v>
      </c>
      <c r="E2538" s="46" t="s">
        <v>4562</v>
      </c>
      <c r="F2538" s="46" t="s">
        <v>1479</v>
      </c>
      <c r="G2538" s="49">
        <v>54</v>
      </c>
      <c r="H2538" s="49"/>
      <c r="I2538" s="50">
        <v>975301.1</v>
      </c>
      <c r="J2538" s="50">
        <v>3457075</v>
      </c>
      <c r="K2538" s="51"/>
      <c r="L2538" s="50"/>
      <c r="M2538" s="22">
        <v>827</v>
      </c>
      <c r="N2538" s="22"/>
      <c r="O2538" s="23">
        <v>1</v>
      </c>
      <c r="P2538" s="31">
        <v>0</v>
      </c>
      <c r="Q2538" s="19">
        <f t="shared" si="592"/>
        <v>-827</v>
      </c>
      <c r="R2538" s="19">
        <f t="shared" si="593"/>
        <v>0</v>
      </c>
      <c r="S2538" s="5">
        <f t="shared" si="596"/>
        <v>0</v>
      </c>
      <c r="T2538" s="5">
        <f t="shared" si="597"/>
        <v>0</v>
      </c>
      <c r="U2538" s="5">
        <f t="shared" si="595"/>
        <v>0</v>
      </c>
      <c r="V2538" s="24">
        <v>0</v>
      </c>
      <c r="W2538" s="12">
        <f t="shared" si="604"/>
        <v>-105144.78</v>
      </c>
      <c r="X2538" s="12">
        <f t="shared" si="605"/>
        <v>0</v>
      </c>
      <c r="Y2538" s="12">
        <f t="shared" si="598"/>
        <v>-105144.78</v>
      </c>
      <c r="Z2538" s="52"/>
      <c r="AA2538" s="25">
        <f t="shared" si="594"/>
        <v>-827</v>
      </c>
      <c r="AB2538" s="25"/>
      <c r="AC2538" s="25"/>
      <c r="AD2538" s="25"/>
      <c r="AE2538" s="24">
        <v>1</v>
      </c>
      <c r="AF2538" s="24"/>
      <c r="AG2538" s="50"/>
      <c r="AH2538" s="22" t="s">
        <v>93</v>
      </c>
      <c r="AI2538" s="26"/>
      <c r="AJ2538" s="22" t="s">
        <v>4500</v>
      </c>
    </row>
    <row r="2539" spans="1:36" x14ac:dyDescent="0.2">
      <c r="A2539" s="5">
        <v>2555</v>
      </c>
      <c r="B2539" s="46"/>
      <c r="C2539" s="47">
        <v>100740012801</v>
      </c>
      <c r="D2539" s="50" t="s">
        <v>4561</v>
      </c>
      <c r="E2539" s="46" t="s">
        <v>4563</v>
      </c>
      <c r="F2539" s="46" t="s">
        <v>1479</v>
      </c>
      <c r="G2539" s="49">
        <v>54</v>
      </c>
      <c r="H2539" s="49"/>
      <c r="I2539" s="50">
        <v>0</v>
      </c>
      <c r="J2539" s="50"/>
      <c r="K2539" s="51"/>
      <c r="L2539" s="50"/>
      <c r="M2539" s="22">
        <v>99</v>
      </c>
      <c r="N2539" s="22"/>
      <c r="O2539" s="23">
        <v>1</v>
      </c>
      <c r="P2539" s="31">
        <v>0</v>
      </c>
      <c r="Q2539" s="19">
        <f t="shared" si="592"/>
        <v>-99</v>
      </c>
      <c r="R2539" s="19">
        <f t="shared" si="593"/>
        <v>0</v>
      </c>
      <c r="S2539" s="5">
        <f t="shared" si="596"/>
        <v>0</v>
      </c>
      <c r="T2539" s="5">
        <f t="shared" si="597"/>
        <v>0</v>
      </c>
      <c r="U2539" s="5">
        <f t="shared" si="595"/>
        <v>0</v>
      </c>
      <c r="V2539" s="24">
        <v>0</v>
      </c>
      <c r="W2539" s="12">
        <f t="shared" si="604"/>
        <v>-12586.86</v>
      </c>
      <c r="X2539" s="12">
        <f t="shared" si="605"/>
        <v>0</v>
      </c>
      <c r="Y2539" s="12">
        <f t="shared" si="598"/>
        <v>-12586.86</v>
      </c>
      <c r="Z2539" s="52"/>
      <c r="AA2539" s="25">
        <f t="shared" si="594"/>
        <v>-99</v>
      </c>
      <c r="AB2539" s="25"/>
      <c r="AC2539" s="25"/>
      <c r="AD2539" s="25"/>
      <c r="AE2539" s="24"/>
      <c r="AF2539" s="24"/>
      <c r="AG2539" s="50"/>
      <c r="AH2539" s="22" t="s">
        <v>93</v>
      </c>
      <c r="AI2539" s="26"/>
      <c r="AJ2539" s="22" t="s">
        <v>4500</v>
      </c>
    </row>
    <row r="2540" spans="1:36" x14ac:dyDescent="0.2">
      <c r="A2540" s="5">
        <v>2556</v>
      </c>
      <c r="B2540" s="46">
        <v>331000025898</v>
      </c>
      <c r="C2540" s="47">
        <v>120440002639</v>
      </c>
      <c r="D2540" s="50" t="s">
        <v>4564</v>
      </c>
      <c r="E2540" s="46" t="s">
        <v>4565</v>
      </c>
      <c r="F2540" s="46" t="s">
        <v>4559</v>
      </c>
      <c r="G2540" s="49">
        <v>26</v>
      </c>
      <c r="H2540" s="49"/>
      <c r="I2540" s="50">
        <v>2543394</v>
      </c>
      <c r="J2540" s="50">
        <v>868744</v>
      </c>
      <c r="K2540" s="51"/>
      <c r="L2540" s="50"/>
      <c r="M2540" s="22">
        <v>648</v>
      </c>
      <c r="N2540" s="22"/>
      <c r="O2540" s="23">
        <v>1</v>
      </c>
      <c r="P2540" s="23">
        <v>1</v>
      </c>
      <c r="Q2540" s="19">
        <f t="shared" si="592"/>
        <v>-648</v>
      </c>
      <c r="R2540" s="19">
        <f t="shared" si="593"/>
        <v>-648</v>
      </c>
      <c r="S2540" s="5">
        <f t="shared" si="596"/>
        <v>0</v>
      </c>
      <c r="T2540" s="5">
        <f t="shared" si="597"/>
        <v>0</v>
      </c>
      <c r="U2540" s="5">
        <f t="shared" si="595"/>
        <v>0</v>
      </c>
      <c r="V2540" s="24">
        <v>0</v>
      </c>
      <c r="W2540" s="12">
        <f t="shared" si="604"/>
        <v>-82386.720000000001</v>
      </c>
      <c r="X2540" s="12">
        <f t="shared" si="605"/>
        <v>-107237.52</v>
      </c>
      <c r="Y2540" s="12">
        <f t="shared" si="598"/>
        <v>-189624.24</v>
      </c>
      <c r="Z2540" s="52"/>
      <c r="AA2540" s="25">
        <f t="shared" si="594"/>
        <v>0</v>
      </c>
      <c r="AB2540" s="25"/>
      <c r="AC2540" s="25"/>
      <c r="AD2540" s="25"/>
      <c r="AE2540" s="24">
        <v>1</v>
      </c>
      <c r="AF2540" s="24"/>
      <c r="AG2540" s="50"/>
      <c r="AH2540" s="22" t="s">
        <v>93</v>
      </c>
      <c r="AI2540" s="26"/>
      <c r="AJ2540" s="22" t="s">
        <v>4500</v>
      </c>
    </row>
    <row r="2541" spans="1:36" x14ac:dyDescent="0.2">
      <c r="A2541" s="5">
        <v>2557</v>
      </c>
      <c r="B2541" s="46"/>
      <c r="C2541" s="47">
        <v>120440002639</v>
      </c>
      <c r="D2541" s="50" t="s">
        <v>4564</v>
      </c>
      <c r="E2541" s="46" t="s">
        <v>4566</v>
      </c>
      <c r="F2541" s="46" t="s">
        <v>4559</v>
      </c>
      <c r="G2541" s="49">
        <v>26</v>
      </c>
      <c r="H2541" s="49"/>
      <c r="I2541" s="50">
        <v>32605778</v>
      </c>
      <c r="J2541" s="50">
        <v>230068</v>
      </c>
      <c r="K2541" s="51"/>
      <c r="L2541" s="50"/>
      <c r="M2541" s="22">
        <v>280</v>
      </c>
      <c r="N2541" s="22"/>
      <c r="O2541" s="23">
        <v>1</v>
      </c>
      <c r="P2541" s="23">
        <v>1</v>
      </c>
      <c r="Q2541" s="19">
        <f t="shared" si="592"/>
        <v>-280</v>
      </c>
      <c r="R2541" s="19">
        <f t="shared" si="593"/>
        <v>-280</v>
      </c>
      <c r="S2541" s="5">
        <f t="shared" si="596"/>
        <v>0</v>
      </c>
      <c r="T2541" s="5">
        <f t="shared" si="597"/>
        <v>0</v>
      </c>
      <c r="U2541" s="5">
        <f t="shared" si="595"/>
        <v>0</v>
      </c>
      <c r="V2541" s="24">
        <v>0</v>
      </c>
      <c r="W2541" s="12">
        <f t="shared" si="604"/>
        <v>-35599.199999999997</v>
      </c>
      <c r="X2541" s="12">
        <f t="shared" si="605"/>
        <v>-46337.200000000004</v>
      </c>
      <c r="Y2541" s="12">
        <f t="shared" si="598"/>
        <v>-81936.399999999994</v>
      </c>
      <c r="Z2541" s="52"/>
      <c r="AA2541" s="25">
        <f t="shared" si="594"/>
        <v>0</v>
      </c>
      <c r="AB2541" s="25"/>
      <c r="AC2541" s="25"/>
      <c r="AD2541" s="25"/>
      <c r="AE2541" s="24">
        <v>1</v>
      </c>
      <c r="AF2541" s="24"/>
      <c r="AG2541" s="50"/>
      <c r="AH2541" s="22" t="s">
        <v>93</v>
      </c>
      <c r="AI2541" s="26"/>
      <c r="AJ2541" s="22" t="s">
        <v>4500</v>
      </c>
    </row>
    <row r="2542" spans="1:36" x14ac:dyDescent="0.2">
      <c r="A2542" s="5">
        <v>2558</v>
      </c>
      <c r="B2542" s="46">
        <v>331010452807</v>
      </c>
      <c r="C2542" s="47">
        <v>610524401883</v>
      </c>
      <c r="D2542" s="50" t="s">
        <v>4567</v>
      </c>
      <c r="E2542" s="46" t="s">
        <v>4568</v>
      </c>
      <c r="F2542" s="46" t="s">
        <v>3292</v>
      </c>
      <c r="G2542" s="49">
        <v>47</v>
      </c>
      <c r="H2542" s="49" t="s">
        <v>134</v>
      </c>
      <c r="I2542" s="50">
        <v>1093760</v>
      </c>
      <c r="J2542" s="50">
        <v>89635</v>
      </c>
      <c r="K2542" s="51"/>
      <c r="L2542" s="50"/>
      <c r="M2542" s="50">
        <v>507</v>
      </c>
      <c r="N2542" s="50"/>
      <c r="O2542" s="23">
        <v>1</v>
      </c>
      <c r="P2542" s="23">
        <v>1</v>
      </c>
      <c r="Q2542" s="19">
        <f t="shared" si="592"/>
        <v>-507</v>
      </c>
      <c r="R2542" s="19">
        <f t="shared" si="593"/>
        <v>-507</v>
      </c>
      <c r="S2542" s="5">
        <f t="shared" si="596"/>
        <v>0</v>
      </c>
      <c r="T2542" s="5">
        <f t="shared" si="597"/>
        <v>0</v>
      </c>
      <c r="U2542" s="5">
        <f t="shared" si="595"/>
        <v>0</v>
      </c>
      <c r="V2542" s="24">
        <v>0</v>
      </c>
      <c r="W2542" s="12">
        <f t="shared" si="604"/>
        <v>-64459.98</v>
      </c>
      <c r="X2542" s="12">
        <f t="shared" si="605"/>
        <v>-83903.430000000008</v>
      </c>
      <c r="Y2542" s="12">
        <f t="shared" si="598"/>
        <v>-148363.41</v>
      </c>
      <c r="Z2542" s="52"/>
      <c r="AA2542" s="25">
        <f t="shared" si="594"/>
        <v>0</v>
      </c>
      <c r="AB2542" s="25"/>
      <c r="AC2542" s="25"/>
      <c r="AD2542" s="25"/>
      <c r="AE2542" s="24">
        <v>1</v>
      </c>
      <c r="AF2542" s="24"/>
      <c r="AG2542" s="50"/>
      <c r="AH2542" s="22" t="s">
        <v>93</v>
      </c>
      <c r="AI2542" s="26"/>
      <c r="AJ2542" s="22" t="s">
        <v>4500</v>
      </c>
    </row>
    <row r="2543" spans="1:36" x14ac:dyDescent="0.2">
      <c r="A2543" s="5">
        <v>2559</v>
      </c>
      <c r="B2543" s="46">
        <v>331010780570</v>
      </c>
      <c r="C2543" s="47">
        <v>670172302177</v>
      </c>
      <c r="D2543" s="50" t="s">
        <v>4569</v>
      </c>
      <c r="E2543" s="46" t="s">
        <v>4570</v>
      </c>
      <c r="F2543" s="46" t="s">
        <v>3005</v>
      </c>
      <c r="G2543" s="49">
        <v>88</v>
      </c>
      <c r="H2543" s="49"/>
      <c r="I2543" s="50">
        <v>16079720</v>
      </c>
      <c r="J2543" s="50">
        <v>52061</v>
      </c>
      <c r="K2543" s="51"/>
      <c r="L2543" s="50"/>
      <c r="M2543" s="50">
        <v>899</v>
      </c>
      <c r="N2543" s="50"/>
      <c r="O2543" s="23">
        <v>1</v>
      </c>
      <c r="P2543" s="23">
        <v>1</v>
      </c>
      <c r="Q2543" s="19">
        <f t="shared" si="592"/>
        <v>-899</v>
      </c>
      <c r="R2543" s="19">
        <f t="shared" si="593"/>
        <v>-899</v>
      </c>
      <c r="S2543" s="5">
        <f t="shared" si="596"/>
        <v>0</v>
      </c>
      <c r="T2543" s="5">
        <f t="shared" si="597"/>
        <v>0</v>
      </c>
      <c r="U2543" s="5">
        <f t="shared" si="595"/>
        <v>0</v>
      </c>
      <c r="V2543" s="24">
        <v>0</v>
      </c>
      <c r="W2543" s="12">
        <f t="shared" si="604"/>
        <v>-114298.86</v>
      </c>
      <c r="X2543" s="12">
        <f t="shared" si="605"/>
        <v>-148775.51</v>
      </c>
      <c r="Y2543" s="12">
        <f t="shared" si="598"/>
        <v>-263074.37</v>
      </c>
      <c r="Z2543" s="52"/>
      <c r="AA2543" s="25">
        <f t="shared" si="594"/>
        <v>0</v>
      </c>
      <c r="AB2543" s="25"/>
      <c r="AC2543" s="25"/>
      <c r="AD2543" s="25"/>
      <c r="AE2543" s="24">
        <v>1</v>
      </c>
      <c r="AF2543" s="24"/>
      <c r="AG2543" s="50"/>
      <c r="AH2543" s="22" t="s">
        <v>93</v>
      </c>
      <c r="AI2543" s="26"/>
      <c r="AJ2543" s="22" t="s">
        <v>4500</v>
      </c>
    </row>
    <row r="2544" spans="1:36" x14ac:dyDescent="0.2">
      <c r="A2544" s="5">
        <v>2560</v>
      </c>
      <c r="B2544" s="46">
        <v>331018856556</v>
      </c>
      <c r="C2544" s="47">
        <v>620823300898</v>
      </c>
      <c r="D2544" s="50" t="s">
        <v>4571</v>
      </c>
      <c r="E2544" s="46" t="s">
        <v>4572</v>
      </c>
      <c r="F2544" s="46"/>
      <c r="G2544" s="49"/>
      <c r="H2544" s="49"/>
      <c r="I2544" s="50">
        <v>97897982</v>
      </c>
      <c r="J2544" s="50" t="s">
        <v>4573</v>
      </c>
      <c r="K2544" s="51"/>
      <c r="L2544" s="50"/>
      <c r="M2544" s="22">
        <v>2734</v>
      </c>
      <c r="N2544" s="22"/>
      <c r="O2544" s="23">
        <v>1</v>
      </c>
      <c r="P2544" s="23">
        <v>1</v>
      </c>
      <c r="Q2544" s="19">
        <f t="shared" si="592"/>
        <v>-2734</v>
      </c>
      <c r="R2544" s="19">
        <f t="shared" si="593"/>
        <v>-2734</v>
      </c>
      <c r="S2544" s="5">
        <f t="shared" si="596"/>
        <v>0</v>
      </c>
      <c r="T2544" s="5">
        <f t="shared" si="597"/>
        <v>0</v>
      </c>
      <c r="U2544" s="5">
        <f t="shared" si="595"/>
        <v>0</v>
      </c>
      <c r="V2544" s="24">
        <v>0</v>
      </c>
      <c r="W2544" s="12">
        <f t="shared" si="604"/>
        <v>-347600.76</v>
      </c>
      <c r="X2544" s="12">
        <f t="shared" si="605"/>
        <v>-452449.66000000003</v>
      </c>
      <c r="Y2544" s="12">
        <f t="shared" si="598"/>
        <v>-800050.42</v>
      </c>
      <c r="Z2544" s="52"/>
      <c r="AA2544" s="25">
        <f t="shared" si="594"/>
        <v>0</v>
      </c>
      <c r="AB2544" s="25"/>
      <c r="AC2544" s="25"/>
      <c r="AD2544" s="25"/>
      <c r="AE2544" s="24"/>
      <c r="AF2544" s="24"/>
      <c r="AG2544" s="50"/>
      <c r="AH2544" s="22" t="s">
        <v>93</v>
      </c>
      <c r="AI2544" s="26"/>
      <c r="AJ2544" s="22" t="s">
        <v>4500</v>
      </c>
    </row>
    <row r="2545" spans="1:36" x14ac:dyDescent="0.2">
      <c r="A2545" s="5">
        <v>2561</v>
      </c>
      <c r="B2545" s="46">
        <v>331012484729</v>
      </c>
      <c r="C2545" s="47">
        <v>660108401830</v>
      </c>
      <c r="D2545" s="50" t="s">
        <v>4574</v>
      </c>
      <c r="E2545" s="46" t="s">
        <v>4575</v>
      </c>
      <c r="F2545" s="46" t="s">
        <v>4576</v>
      </c>
      <c r="G2545" s="49">
        <v>3</v>
      </c>
      <c r="H2545" s="49">
        <v>1</v>
      </c>
      <c r="I2545" s="50">
        <v>98013791</v>
      </c>
      <c r="J2545" s="50">
        <v>52292</v>
      </c>
      <c r="K2545" s="51"/>
      <c r="L2545" s="50"/>
      <c r="M2545" s="22">
        <v>618</v>
      </c>
      <c r="N2545" s="22"/>
      <c r="O2545" s="23">
        <v>1</v>
      </c>
      <c r="P2545" s="23">
        <v>1</v>
      </c>
      <c r="Q2545" s="19">
        <f t="shared" si="592"/>
        <v>-618</v>
      </c>
      <c r="R2545" s="19">
        <f t="shared" si="593"/>
        <v>-618</v>
      </c>
      <c r="S2545" s="5">
        <f t="shared" si="596"/>
        <v>0</v>
      </c>
      <c r="T2545" s="5">
        <f t="shared" si="597"/>
        <v>0</v>
      </c>
      <c r="U2545" s="5">
        <f t="shared" si="595"/>
        <v>0</v>
      </c>
      <c r="V2545" s="24">
        <v>0</v>
      </c>
      <c r="W2545" s="12">
        <f t="shared" si="604"/>
        <v>-78572.52</v>
      </c>
      <c r="X2545" s="12">
        <f t="shared" si="605"/>
        <v>-102272.82</v>
      </c>
      <c r="Y2545" s="12">
        <f t="shared" si="598"/>
        <v>-180845.34000000003</v>
      </c>
      <c r="Z2545" s="52"/>
      <c r="AA2545" s="25">
        <f t="shared" si="594"/>
        <v>0</v>
      </c>
      <c r="AB2545" s="25"/>
      <c r="AC2545" s="25"/>
      <c r="AD2545" s="25"/>
      <c r="AE2545" s="24">
        <v>1</v>
      </c>
      <c r="AF2545" s="24"/>
      <c r="AG2545" s="50"/>
      <c r="AH2545" s="22" t="s">
        <v>93</v>
      </c>
      <c r="AI2545" s="26"/>
      <c r="AJ2545" s="22" t="s">
        <v>4500</v>
      </c>
    </row>
    <row r="2546" spans="1:36" x14ac:dyDescent="0.2">
      <c r="A2546" s="5">
        <v>2562</v>
      </c>
      <c r="B2546" s="46">
        <v>331010447866</v>
      </c>
      <c r="C2546" s="47">
        <v>570119300946</v>
      </c>
      <c r="D2546" s="50" t="s">
        <v>4577</v>
      </c>
      <c r="E2546" s="46" t="s">
        <v>4578</v>
      </c>
      <c r="F2546" s="46"/>
      <c r="G2546" s="49"/>
      <c r="H2546" s="49"/>
      <c r="I2546" s="50">
        <v>2243554</v>
      </c>
      <c r="J2546" s="50">
        <v>47498</v>
      </c>
      <c r="K2546" s="51"/>
      <c r="L2546" s="50"/>
      <c r="M2546" s="22">
        <v>140</v>
      </c>
      <c r="N2546" s="22"/>
      <c r="O2546" s="23">
        <v>1</v>
      </c>
      <c r="P2546" s="23">
        <v>1</v>
      </c>
      <c r="Q2546" s="19">
        <f t="shared" si="592"/>
        <v>-140</v>
      </c>
      <c r="R2546" s="19">
        <f t="shared" si="593"/>
        <v>-140</v>
      </c>
      <c r="S2546" s="5">
        <f t="shared" si="596"/>
        <v>0</v>
      </c>
      <c r="T2546" s="5">
        <f t="shared" si="597"/>
        <v>0</v>
      </c>
      <c r="U2546" s="5">
        <f t="shared" si="595"/>
        <v>0</v>
      </c>
      <c r="V2546" s="24">
        <v>0</v>
      </c>
      <c r="W2546" s="12">
        <f t="shared" si="604"/>
        <v>-17799.599999999999</v>
      </c>
      <c r="X2546" s="12">
        <f t="shared" si="605"/>
        <v>-23168.600000000002</v>
      </c>
      <c r="Y2546" s="12">
        <f t="shared" si="598"/>
        <v>-40968.199999999997</v>
      </c>
      <c r="Z2546" s="52"/>
      <c r="AA2546" s="25">
        <f t="shared" si="594"/>
        <v>0</v>
      </c>
      <c r="AB2546" s="25"/>
      <c r="AC2546" s="25"/>
      <c r="AD2546" s="25"/>
      <c r="AE2546" s="24"/>
      <c r="AF2546" s="24"/>
      <c r="AG2546" s="50"/>
      <c r="AH2546" s="22" t="s">
        <v>93</v>
      </c>
      <c r="AI2546" s="26"/>
      <c r="AJ2546" s="22" t="s">
        <v>4500</v>
      </c>
    </row>
    <row r="2547" spans="1:36" x14ac:dyDescent="0.2">
      <c r="A2547" s="5">
        <v>2563</v>
      </c>
      <c r="B2547" s="46">
        <v>582310027508</v>
      </c>
      <c r="C2547" s="47">
        <v>680821302169</v>
      </c>
      <c r="D2547" s="50" t="s">
        <v>4579</v>
      </c>
      <c r="E2547" s="46" t="s">
        <v>4580</v>
      </c>
      <c r="F2547" s="46"/>
      <c r="G2547" s="49"/>
      <c r="H2547" s="49"/>
      <c r="I2547" s="50">
        <v>2062141</v>
      </c>
      <c r="J2547" s="50">
        <v>231604</v>
      </c>
      <c r="K2547" s="51"/>
      <c r="L2547" s="50"/>
      <c r="M2547" s="22">
        <v>535</v>
      </c>
      <c r="N2547" s="22"/>
      <c r="O2547" s="23">
        <v>1</v>
      </c>
      <c r="P2547" s="23">
        <v>1</v>
      </c>
      <c r="Q2547" s="19">
        <f t="shared" si="592"/>
        <v>-535</v>
      </c>
      <c r="R2547" s="19">
        <f t="shared" si="593"/>
        <v>-535</v>
      </c>
      <c r="S2547" s="5">
        <f t="shared" si="596"/>
        <v>0</v>
      </c>
      <c r="T2547" s="5">
        <f t="shared" si="597"/>
        <v>0</v>
      </c>
      <c r="U2547" s="5">
        <f t="shared" si="595"/>
        <v>0</v>
      </c>
      <c r="V2547" s="24">
        <v>0</v>
      </c>
      <c r="W2547" s="12">
        <f t="shared" si="604"/>
        <v>-68019.899999999994</v>
      </c>
      <c r="X2547" s="12">
        <f t="shared" si="605"/>
        <v>-88537.150000000009</v>
      </c>
      <c r="Y2547" s="12">
        <f t="shared" si="598"/>
        <v>-156557.04999999999</v>
      </c>
      <c r="Z2547" s="52"/>
      <c r="AA2547" s="25">
        <f t="shared" si="594"/>
        <v>0</v>
      </c>
      <c r="AB2547" s="25"/>
      <c r="AC2547" s="25"/>
      <c r="AD2547" s="25"/>
      <c r="AE2547" s="24"/>
      <c r="AF2547" s="24"/>
      <c r="AG2547" s="50"/>
      <c r="AH2547" s="22" t="s">
        <v>93</v>
      </c>
      <c r="AI2547" s="26"/>
      <c r="AJ2547" s="22" t="s">
        <v>4500</v>
      </c>
    </row>
    <row r="2548" spans="1:36" x14ac:dyDescent="0.2">
      <c r="A2548" s="5">
        <v>2564</v>
      </c>
      <c r="B2548" s="46">
        <v>331000017391</v>
      </c>
      <c r="C2548" s="47">
        <v>110341017578</v>
      </c>
      <c r="D2548" s="50" t="s">
        <v>4581</v>
      </c>
      <c r="E2548" s="46" t="s">
        <v>4582</v>
      </c>
      <c r="F2548" s="46"/>
      <c r="G2548" s="49"/>
      <c r="H2548" s="49"/>
      <c r="I2548" s="50">
        <v>7516488</v>
      </c>
      <c r="J2548" s="50">
        <v>98685</v>
      </c>
      <c r="K2548" s="51"/>
      <c r="L2548" s="50"/>
      <c r="M2548" s="22">
        <v>177</v>
      </c>
      <c r="N2548" s="22"/>
      <c r="O2548" s="23">
        <v>1</v>
      </c>
      <c r="P2548" s="23">
        <v>1</v>
      </c>
      <c r="Q2548" s="19">
        <f t="shared" si="592"/>
        <v>-177</v>
      </c>
      <c r="R2548" s="19">
        <f t="shared" si="593"/>
        <v>-177</v>
      </c>
      <c r="S2548" s="5">
        <f t="shared" si="596"/>
        <v>0</v>
      </c>
      <c r="T2548" s="5">
        <f t="shared" si="597"/>
        <v>0</v>
      </c>
      <c r="U2548" s="5">
        <f t="shared" si="595"/>
        <v>0</v>
      </c>
      <c r="V2548" s="24">
        <v>0</v>
      </c>
      <c r="W2548" s="12">
        <f t="shared" si="604"/>
        <v>-22503.78</v>
      </c>
      <c r="X2548" s="12">
        <f t="shared" si="605"/>
        <v>-29291.730000000003</v>
      </c>
      <c r="Y2548" s="12">
        <f t="shared" si="598"/>
        <v>-51795.51</v>
      </c>
      <c r="Z2548" s="52"/>
      <c r="AA2548" s="25">
        <f t="shared" si="594"/>
        <v>0</v>
      </c>
      <c r="AB2548" s="25"/>
      <c r="AC2548" s="25"/>
      <c r="AD2548" s="25"/>
      <c r="AE2548" s="24"/>
      <c r="AF2548" s="24"/>
      <c r="AG2548" s="50"/>
      <c r="AH2548" s="22" t="s">
        <v>93</v>
      </c>
      <c r="AI2548" s="26"/>
      <c r="AJ2548" s="22" t="s">
        <v>4500</v>
      </c>
    </row>
    <row r="2549" spans="1:36" x14ac:dyDescent="0.2">
      <c r="A2549" s="5">
        <v>2565</v>
      </c>
      <c r="B2549" s="46"/>
      <c r="C2549" s="47">
        <v>710332402051</v>
      </c>
      <c r="D2549" s="50" t="s">
        <v>6506</v>
      </c>
      <c r="E2549" s="46" t="s">
        <v>6507</v>
      </c>
      <c r="F2549" s="46">
        <v>144</v>
      </c>
      <c r="G2549" s="49"/>
      <c r="H2549" s="49"/>
      <c r="I2549" s="50"/>
      <c r="J2549" s="50"/>
      <c r="K2549" s="51"/>
      <c r="L2549" s="50"/>
      <c r="M2549" s="22">
        <v>8</v>
      </c>
      <c r="N2549" s="22"/>
      <c r="O2549" s="23">
        <v>1</v>
      </c>
      <c r="P2549" s="23">
        <v>1</v>
      </c>
      <c r="Q2549" s="19">
        <f t="shared" si="592"/>
        <v>-8</v>
      </c>
      <c r="R2549" s="19">
        <f t="shared" si="593"/>
        <v>-8</v>
      </c>
      <c r="S2549" s="5">
        <f t="shared" si="596"/>
        <v>0</v>
      </c>
      <c r="T2549" s="5">
        <f t="shared" si="597"/>
        <v>0</v>
      </c>
      <c r="U2549" s="5">
        <f t="shared" si="595"/>
        <v>0</v>
      </c>
      <c r="V2549" s="24">
        <v>0</v>
      </c>
      <c r="W2549" s="12">
        <f t="shared" si="604"/>
        <v>-1017.12</v>
      </c>
      <c r="X2549" s="12">
        <f t="shared" si="605"/>
        <v>-1323.92</v>
      </c>
      <c r="Y2549" s="12">
        <f t="shared" si="598"/>
        <v>-2341.04</v>
      </c>
      <c r="Z2549" s="52"/>
      <c r="AA2549" s="25">
        <f t="shared" si="594"/>
        <v>0</v>
      </c>
      <c r="AB2549" s="25"/>
      <c r="AC2549" s="25"/>
      <c r="AD2549" s="25"/>
      <c r="AE2549" s="24">
        <v>-1</v>
      </c>
      <c r="AF2549" s="24" t="s">
        <v>6576</v>
      </c>
      <c r="AG2549" s="50"/>
      <c r="AH2549" s="22" t="s">
        <v>93</v>
      </c>
      <c r="AI2549" s="26"/>
      <c r="AJ2549" s="22" t="s">
        <v>4500</v>
      </c>
    </row>
    <row r="2550" spans="1:36" x14ac:dyDescent="0.2">
      <c r="A2550" s="5">
        <v>2566</v>
      </c>
      <c r="B2550" s="46">
        <v>330100257494</v>
      </c>
      <c r="C2550" s="47">
        <v>30640000284</v>
      </c>
      <c r="D2550" s="52" t="s">
        <v>4583</v>
      </c>
      <c r="E2550" s="46" t="s">
        <v>4584</v>
      </c>
      <c r="F2550" s="46" t="s">
        <v>1560</v>
      </c>
      <c r="G2550" s="49" t="s">
        <v>4585</v>
      </c>
      <c r="H2550" s="49">
        <v>13</v>
      </c>
      <c r="I2550" s="50">
        <v>13821633</v>
      </c>
      <c r="J2550" s="50">
        <v>7329186</v>
      </c>
      <c r="K2550" s="51"/>
      <c r="L2550" s="50"/>
      <c r="M2550" s="22">
        <v>544</v>
      </c>
      <c r="N2550" s="22"/>
      <c r="O2550" s="23">
        <v>1</v>
      </c>
      <c r="P2550" s="23">
        <v>1</v>
      </c>
      <c r="Q2550" s="19">
        <f t="shared" si="592"/>
        <v>-544</v>
      </c>
      <c r="R2550" s="19">
        <f t="shared" si="593"/>
        <v>-544</v>
      </c>
      <c r="S2550" s="5">
        <f t="shared" si="596"/>
        <v>0</v>
      </c>
      <c r="T2550" s="5">
        <f t="shared" si="597"/>
        <v>0</v>
      </c>
      <c r="U2550" s="5">
        <f t="shared" si="595"/>
        <v>0</v>
      </c>
      <c r="V2550" s="24">
        <v>0</v>
      </c>
      <c r="W2550" s="12">
        <f t="shared" si="604"/>
        <v>-69164.160000000003</v>
      </c>
      <c r="X2550" s="12">
        <f t="shared" si="605"/>
        <v>-90026.559999999998</v>
      </c>
      <c r="Y2550" s="12">
        <f t="shared" si="598"/>
        <v>-159190.72</v>
      </c>
      <c r="Z2550" s="58"/>
      <c r="AA2550" s="25">
        <f t="shared" si="594"/>
        <v>0</v>
      </c>
      <c r="AB2550" s="25"/>
      <c r="AC2550" s="25"/>
      <c r="AD2550" s="25"/>
      <c r="AE2550" s="24">
        <v>1</v>
      </c>
      <c r="AF2550" s="24"/>
      <c r="AG2550" s="50"/>
      <c r="AH2550" s="22" t="s">
        <v>93</v>
      </c>
      <c r="AI2550" s="26"/>
      <c r="AJ2550" s="22" t="s">
        <v>4500</v>
      </c>
    </row>
    <row r="2551" spans="1:36" x14ac:dyDescent="0.2">
      <c r="A2551" s="5">
        <v>2567</v>
      </c>
      <c r="B2551" s="46">
        <v>600400047601</v>
      </c>
      <c r="C2551" s="47">
        <v>10540000712</v>
      </c>
      <c r="D2551" s="52" t="s">
        <v>4586</v>
      </c>
      <c r="E2551" s="46" t="s">
        <v>4587</v>
      </c>
      <c r="F2551" s="46" t="s">
        <v>1560</v>
      </c>
      <c r="G2551" s="49">
        <v>37</v>
      </c>
      <c r="H2551" s="49"/>
      <c r="I2551" s="50">
        <v>2098862</v>
      </c>
      <c r="J2551" s="50">
        <v>22404</v>
      </c>
      <c r="K2551" s="51"/>
      <c r="L2551" s="50"/>
      <c r="M2551" s="22">
        <v>329</v>
      </c>
      <c r="N2551" s="22"/>
      <c r="O2551" s="23">
        <v>1</v>
      </c>
      <c r="P2551" s="23">
        <v>1</v>
      </c>
      <c r="Q2551" s="19">
        <f t="shared" si="592"/>
        <v>-329</v>
      </c>
      <c r="R2551" s="19">
        <f t="shared" si="593"/>
        <v>-329</v>
      </c>
      <c r="S2551" s="5">
        <f t="shared" si="596"/>
        <v>0</v>
      </c>
      <c r="T2551" s="5">
        <f t="shared" si="597"/>
        <v>0</v>
      </c>
      <c r="U2551" s="5">
        <f t="shared" si="595"/>
        <v>0</v>
      </c>
      <c r="V2551" s="24">
        <v>0</v>
      </c>
      <c r="W2551" s="12">
        <f t="shared" si="604"/>
        <v>-41829.06</v>
      </c>
      <c r="X2551" s="12">
        <f t="shared" si="605"/>
        <v>-54446.210000000006</v>
      </c>
      <c r="Y2551" s="12">
        <f t="shared" si="598"/>
        <v>-96275.27</v>
      </c>
      <c r="Z2551" s="52"/>
      <c r="AA2551" s="25">
        <f t="shared" si="594"/>
        <v>0</v>
      </c>
      <c r="AB2551" s="25"/>
      <c r="AC2551" s="25"/>
      <c r="AD2551" s="25"/>
      <c r="AE2551" s="24">
        <v>1</v>
      </c>
      <c r="AF2551" s="24"/>
      <c r="AG2551" s="50"/>
      <c r="AH2551" s="22" t="s">
        <v>1337</v>
      </c>
      <c r="AI2551" s="26"/>
      <c r="AJ2551" s="22" t="s">
        <v>4500</v>
      </c>
    </row>
    <row r="2552" spans="1:36" x14ac:dyDescent="0.2">
      <c r="A2552" s="5">
        <v>2568</v>
      </c>
      <c r="B2552" s="46">
        <v>330100213766</v>
      </c>
      <c r="C2552" s="47">
        <v>20440000061</v>
      </c>
      <c r="D2552" s="50" t="s">
        <v>4588</v>
      </c>
      <c r="E2552" s="46" t="s">
        <v>4589</v>
      </c>
      <c r="F2552" s="46" t="s">
        <v>1560</v>
      </c>
      <c r="G2552" s="49">
        <v>39</v>
      </c>
      <c r="H2552" s="49" t="s">
        <v>134</v>
      </c>
      <c r="I2552" s="50" t="s">
        <v>4590</v>
      </c>
      <c r="J2552" s="50">
        <v>48163</v>
      </c>
      <c r="K2552" s="51"/>
      <c r="L2552" s="50"/>
      <c r="M2552" s="22">
        <v>2893</v>
      </c>
      <c r="N2552" s="22"/>
      <c r="O2552" s="23">
        <v>1</v>
      </c>
      <c r="P2552" s="23">
        <v>1</v>
      </c>
      <c r="Q2552" s="19">
        <f t="shared" si="592"/>
        <v>-2893</v>
      </c>
      <c r="R2552" s="19">
        <f t="shared" si="593"/>
        <v>-2893</v>
      </c>
      <c r="S2552" s="5">
        <f t="shared" si="596"/>
        <v>0</v>
      </c>
      <c r="T2552" s="5">
        <f t="shared" si="597"/>
        <v>0</v>
      </c>
      <c r="U2552" s="5">
        <f t="shared" si="595"/>
        <v>0</v>
      </c>
      <c r="V2552" s="24">
        <v>0</v>
      </c>
      <c r="W2552" s="12">
        <f t="shared" si="604"/>
        <v>-367816.02</v>
      </c>
      <c r="X2552" s="12">
        <f t="shared" si="605"/>
        <v>-478762.57</v>
      </c>
      <c r="Y2552" s="12">
        <f t="shared" si="598"/>
        <v>-846578.59000000008</v>
      </c>
      <c r="Z2552" s="52"/>
      <c r="AA2552" s="25">
        <f t="shared" si="594"/>
        <v>0</v>
      </c>
      <c r="AB2552" s="25"/>
      <c r="AC2552" s="25"/>
      <c r="AD2552" s="25"/>
      <c r="AE2552" s="24">
        <v>1</v>
      </c>
      <c r="AF2552" s="24"/>
      <c r="AG2552" s="50"/>
      <c r="AH2552" s="22" t="s">
        <v>93</v>
      </c>
      <c r="AI2552" s="26"/>
      <c r="AJ2552" s="22" t="s">
        <v>4500</v>
      </c>
    </row>
    <row r="2553" spans="1:36" x14ac:dyDescent="0.2">
      <c r="A2553" s="5">
        <v>2569</v>
      </c>
      <c r="B2553" s="46"/>
      <c r="C2553" s="47">
        <v>20440000061</v>
      </c>
      <c r="D2553" s="50" t="s">
        <v>4588</v>
      </c>
      <c r="E2553" s="46" t="s">
        <v>4589</v>
      </c>
      <c r="F2553" s="46" t="s">
        <v>1560</v>
      </c>
      <c r="G2553" s="49">
        <v>39</v>
      </c>
      <c r="H2553" s="49" t="s">
        <v>134</v>
      </c>
      <c r="I2553" s="50">
        <v>0</v>
      </c>
      <c r="J2553" s="50"/>
      <c r="K2553" s="51"/>
      <c r="L2553" s="50"/>
      <c r="M2553" s="22">
        <v>22</v>
      </c>
      <c r="N2553" s="22"/>
      <c r="O2553" s="23">
        <v>1</v>
      </c>
      <c r="P2553" s="23">
        <v>1</v>
      </c>
      <c r="Q2553" s="19">
        <f t="shared" si="592"/>
        <v>-22</v>
      </c>
      <c r="R2553" s="19">
        <f t="shared" si="593"/>
        <v>-22</v>
      </c>
      <c r="S2553" s="5">
        <f t="shared" si="596"/>
        <v>0</v>
      </c>
      <c r="T2553" s="5">
        <f t="shared" si="597"/>
        <v>0</v>
      </c>
      <c r="U2553" s="5">
        <f t="shared" si="595"/>
        <v>0</v>
      </c>
      <c r="V2553" s="24">
        <v>0</v>
      </c>
      <c r="W2553" s="12">
        <f t="shared" si="604"/>
        <v>-2797.08</v>
      </c>
      <c r="X2553" s="12">
        <f t="shared" si="605"/>
        <v>-3640.78</v>
      </c>
      <c r="Y2553" s="12">
        <f t="shared" si="598"/>
        <v>-6437.8600000000006</v>
      </c>
      <c r="Z2553" s="52"/>
      <c r="AA2553" s="25">
        <f t="shared" si="594"/>
        <v>0</v>
      </c>
      <c r="AB2553" s="25"/>
      <c r="AC2553" s="25"/>
      <c r="AD2553" s="25"/>
      <c r="AE2553" s="24"/>
      <c r="AF2553" s="24"/>
      <c r="AG2553" s="50"/>
      <c r="AH2553" s="22" t="s">
        <v>93</v>
      </c>
      <c r="AI2553" s="26"/>
      <c r="AJ2553" s="22" t="s">
        <v>4500</v>
      </c>
    </row>
    <row r="2554" spans="1:36" x14ac:dyDescent="0.2">
      <c r="A2554" s="5">
        <v>2570</v>
      </c>
      <c r="B2554" s="46">
        <v>331017951182</v>
      </c>
      <c r="C2554" s="47">
        <v>631016301900</v>
      </c>
      <c r="D2554" s="50" t="s">
        <v>4591</v>
      </c>
      <c r="E2554" s="46" t="s">
        <v>4522</v>
      </c>
      <c r="F2554" s="46"/>
      <c r="G2554" s="49"/>
      <c r="H2554" s="49"/>
      <c r="I2554" s="50">
        <v>17316791</v>
      </c>
      <c r="J2554" s="50">
        <v>230882</v>
      </c>
      <c r="K2554" s="51"/>
      <c r="L2554" s="50"/>
      <c r="M2554" s="22">
        <v>87</v>
      </c>
      <c r="N2554" s="22"/>
      <c r="O2554" s="23">
        <v>1</v>
      </c>
      <c r="P2554" s="23">
        <v>1</v>
      </c>
      <c r="Q2554" s="19">
        <f t="shared" si="592"/>
        <v>-87</v>
      </c>
      <c r="R2554" s="19">
        <f t="shared" si="593"/>
        <v>-87</v>
      </c>
      <c r="S2554" s="5">
        <f t="shared" si="596"/>
        <v>0</v>
      </c>
      <c r="T2554" s="5">
        <f t="shared" si="597"/>
        <v>0</v>
      </c>
      <c r="U2554" s="5">
        <f t="shared" si="595"/>
        <v>0</v>
      </c>
      <c r="V2554" s="24">
        <v>0</v>
      </c>
      <c r="W2554" s="12">
        <f t="shared" si="604"/>
        <v>-11061.18</v>
      </c>
      <c r="X2554" s="12">
        <f t="shared" si="605"/>
        <v>-14397.630000000001</v>
      </c>
      <c r="Y2554" s="12">
        <f t="shared" si="598"/>
        <v>-25458.81</v>
      </c>
      <c r="Z2554" s="52"/>
      <c r="AA2554" s="25">
        <f t="shared" si="594"/>
        <v>0</v>
      </c>
      <c r="AB2554" s="25"/>
      <c r="AC2554" s="25"/>
      <c r="AD2554" s="25"/>
      <c r="AE2554" s="24"/>
      <c r="AF2554" s="24"/>
      <c r="AG2554" s="50"/>
      <c r="AH2554" s="22" t="s">
        <v>93</v>
      </c>
      <c r="AI2554" s="26"/>
      <c r="AJ2554" s="22" t="s">
        <v>4500</v>
      </c>
    </row>
    <row r="2555" spans="1:36" x14ac:dyDescent="0.2">
      <c r="A2555" s="5">
        <v>2571</v>
      </c>
      <c r="B2555" s="46">
        <v>330100237983</v>
      </c>
      <c r="C2555" s="47">
        <v>80640009851</v>
      </c>
      <c r="D2555" s="50" t="s">
        <v>4592</v>
      </c>
      <c r="E2555" s="46" t="s">
        <v>4593</v>
      </c>
      <c r="F2555" s="46" t="s">
        <v>761</v>
      </c>
      <c r="G2555" s="49">
        <v>79</v>
      </c>
      <c r="H2555" s="49"/>
      <c r="I2555" s="50">
        <v>11965631</v>
      </c>
      <c r="J2555" s="50">
        <v>89726</v>
      </c>
      <c r="K2555" s="51"/>
      <c r="L2555" s="50"/>
      <c r="M2555" s="50">
        <v>2238</v>
      </c>
      <c r="N2555" s="50"/>
      <c r="O2555" s="23">
        <v>1</v>
      </c>
      <c r="P2555" s="23">
        <v>1</v>
      </c>
      <c r="Q2555" s="19">
        <f t="shared" si="592"/>
        <v>-2238</v>
      </c>
      <c r="R2555" s="19">
        <f t="shared" si="593"/>
        <v>-2238</v>
      </c>
      <c r="S2555" s="5">
        <f t="shared" si="596"/>
        <v>0</v>
      </c>
      <c r="T2555" s="5">
        <f t="shared" si="597"/>
        <v>0</v>
      </c>
      <c r="U2555" s="5">
        <f t="shared" si="595"/>
        <v>0</v>
      </c>
      <c r="V2555" s="24">
        <v>0</v>
      </c>
      <c r="W2555" s="12">
        <f t="shared" si="604"/>
        <v>-284539.32</v>
      </c>
      <c r="X2555" s="12">
        <f t="shared" si="605"/>
        <v>-370366.62</v>
      </c>
      <c r="Y2555" s="12">
        <f t="shared" si="598"/>
        <v>-654905.93999999994</v>
      </c>
      <c r="Z2555" s="58"/>
      <c r="AA2555" s="25">
        <f t="shared" si="594"/>
        <v>0</v>
      </c>
      <c r="AB2555" s="25"/>
      <c r="AC2555" s="25"/>
      <c r="AD2555" s="25"/>
      <c r="AE2555" s="24">
        <v>1</v>
      </c>
      <c r="AF2555" s="24"/>
      <c r="AG2555" s="50"/>
      <c r="AH2555" s="22" t="s">
        <v>93</v>
      </c>
      <c r="AI2555" s="26"/>
      <c r="AJ2555" s="22" t="s">
        <v>4500</v>
      </c>
    </row>
    <row r="2556" spans="1:36" x14ac:dyDescent="0.2">
      <c r="A2556" s="5">
        <v>2572</v>
      </c>
      <c r="B2556" s="46">
        <v>600700100437</v>
      </c>
      <c r="C2556" s="47">
        <v>991141006530</v>
      </c>
      <c r="D2556" s="52" t="s">
        <v>4594</v>
      </c>
      <c r="E2556" s="46" t="s">
        <v>4595</v>
      </c>
      <c r="F2556" s="46" t="s">
        <v>625</v>
      </c>
      <c r="G2556" s="49">
        <v>38</v>
      </c>
      <c r="H2556" s="49"/>
      <c r="I2556" s="50">
        <v>70252011</v>
      </c>
      <c r="J2556" s="50">
        <v>1529712</v>
      </c>
      <c r="K2556" s="51"/>
      <c r="L2556" s="50"/>
      <c r="M2556" s="22">
        <v>16214</v>
      </c>
      <c r="N2556" s="22"/>
      <c r="O2556" s="23">
        <v>1</v>
      </c>
      <c r="P2556" s="23">
        <v>1</v>
      </c>
      <c r="Q2556" s="19">
        <f t="shared" si="592"/>
        <v>-16214</v>
      </c>
      <c r="R2556" s="19">
        <f t="shared" si="593"/>
        <v>-16214</v>
      </c>
      <c r="S2556" s="5">
        <f t="shared" si="596"/>
        <v>0</v>
      </c>
      <c r="T2556" s="5">
        <f t="shared" si="597"/>
        <v>0</v>
      </c>
      <c r="U2556" s="5">
        <f t="shared" si="595"/>
        <v>0</v>
      </c>
      <c r="V2556" s="24">
        <v>0</v>
      </c>
      <c r="W2556" s="12">
        <f t="shared" si="604"/>
        <v>-2061447.96</v>
      </c>
      <c r="X2556" s="12">
        <f t="shared" si="605"/>
        <v>-2683254.8600000003</v>
      </c>
      <c r="Y2556" s="12">
        <f t="shared" si="598"/>
        <v>-4744702.82</v>
      </c>
      <c r="Z2556" s="52"/>
      <c r="AA2556" s="25">
        <f t="shared" si="594"/>
        <v>0</v>
      </c>
      <c r="AB2556" s="25"/>
      <c r="AC2556" s="25"/>
      <c r="AD2556" s="25"/>
      <c r="AE2556" s="24">
        <v>1</v>
      </c>
      <c r="AF2556" s="24"/>
      <c r="AG2556" s="50"/>
      <c r="AH2556" s="22" t="s">
        <v>93</v>
      </c>
      <c r="AI2556" s="26"/>
      <c r="AJ2556" s="22" t="s">
        <v>4500</v>
      </c>
    </row>
    <row r="2557" spans="1:36" x14ac:dyDescent="0.2">
      <c r="A2557" s="5">
        <v>2573</v>
      </c>
      <c r="B2557" s="46">
        <v>210911087541</v>
      </c>
      <c r="C2557" s="47">
        <v>640812301164</v>
      </c>
      <c r="D2557" s="52" t="s">
        <v>4596</v>
      </c>
      <c r="E2557" s="46" t="s">
        <v>4597</v>
      </c>
      <c r="F2557" s="46" t="s">
        <v>787</v>
      </c>
      <c r="G2557" s="49">
        <v>143</v>
      </c>
      <c r="H2557" s="49"/>
      <c r="I2557" s="50">
        <v>17310475</v>
      </c>
      <c r="J2557" s="50">
        <v>181</v>
      </c>
      <c r="K2557" s="51"/>
      <c r="L2557" s="52"/>
      <c r="M2557" s="22">
        <v>608</v>
      </c>
      <c r="N2557" s="22"/>
      <c r="O2557" s="23">
        <v>1</v>
      </c>
      <c r="P2557" s="23">
        <v>0</v>
      </c>
      <c r="Q2557" s="19">
        <f t="shared" si="592"/>
        <v>-608</v>
      </c>
      <c r="R2557" s="19">
        <f t="shared" si="593"/>
        <v>0</v>
      </c>
      <c r="S2557" s="5">
        <f t="shared" si="596"/>
        <v>0</v>
      </c>
      <c r="T2557" s="5">
        <f t="shared" si="597"/>
        <v>0</v>
      </c>
      <c r="U2557" s="5">
        <f t="shared" si="595"/>
        <v>0</v>
      </c>
      <c r="V2557" s="24">
        <v>0</v>
      </c>
      <c r="W2557" s="12">
        <f t="shared" si="604"/>
        <v>-77301.119999999995</v>
      </c>
      <c r="X2557" s="12">
        <f t="shared" si="605"/>
        <v>0</v>
      </c>
      <c r="Y2557" s="12">
        <f t="shared" si="598"/>
        <v>-77301.119999999995</v>
      </c>
      <c r="Z2557" s="52"/>
      <c r="AA2557" s="25">
        <f t="shared" si="594"/>
        <v>-608</v>
      </c>
      <c r="AB2557" s="25"/>
      <c r="AC2557" s="25"/>
      <c r="AD2557" s="25"/>
      <c r="AE2557" s="24">
        <v>1</v>
      </c>
      <c r="AF2557" s="24"/>
      <c r="AG2557" s="52"/>
      <c r="AH2557" s="22" t="s">
        <v>93</v>
      </c>
      <c r="AI2557" s="26"/>
      <c r="AJ2557" s="22" t="s">
        <v>4500</v>
      </c>
    </row>
    <row r="2558" spans="1:36" x14ac:dyDescent="0.2">
      <c r="A2558" s="5">
        <v>2574</v>
      </c>
      <c r="B2558" s="46">
        <v>330100217780</v>
      </c>
      <c r="C2558" s="47">
        <v>30640007717</v>
      </c>
      <c r="D2558" s="52" t="s">
        <v>4598</v>
      </c>
      <c r="E2558" s="46" t="s">
        <v>4599</v>
      </c>
      <c r="F2558" s="46" t="s">
        <v>625</v>
      </c>
      <c r="G2558" s="49">
        <v>20</v>
      </c>
      <c r="H2558" s="49">
        <v>52</v>
      </c>
      <c r="I2558" s="50">
        <v>1418080</v>
      </c>
      <c r="J2558" s="50">
        <v>123542</v>
      </c>
      <c r="K2558" s="51"/>
      <c r="L2558" s="52"/>
      <c r="M2558" s="52">
        <v>171</v>
      </c>
      <c r="N2558" s="52"/>
      <c r="O2558" s="23">
        <v>1</v>
      </c>
      <c r="P2558" s="23">
        <v>1</v>
      </c>
      <c r="Q2558" s="19">
        <f t="shared" si="592"/>
        <v>-171</v>
      </c>
      <c r="R2558" s="19">
        <f t="shared" si="593"/>
        <v>-171</v>
      </c>
      <c r="S2558" s="5">
        <f t="shared" si="596"/>
        <v>0</v>
      </c>
      <c r="T2558" s="5">
        <f t="shared" si="597"/>
        <v>0</v>
      </c>
      <c r="U2558" s="5">
        <f t="shared" si="595"/>
        <v>0</v>
      </c>
      <c r="V2558" s="24">
        <v>0</v>
      </c>
      <c r="W2558" s="12">
        <f t="shared" si="604"/>
        <v>-21740.94</v>
      </c>
      <c r="X2558" s="12">
        <f t="shared" si="605"/>
        <v>-28298.79</v>
      </c>
      <c r="Y2558" s="12">
        <f t="shared" si="598"/>
        <v>-50039.729999999996</v>
      </c>
      <c r="Z2558" s="52"/>
      <c r="AA2558" s="25">
        <f t="shared" si="594"/>
        <v>0</v>
      </c>
      <c r="AB2558" s="25"/>
      <c r="AC2558" s="25"/>
      <c r="AD2558" s="25"/>
      <c r="AE2558" s="24">
        <v>1</v>
      </c>
      <c r="AF2558" s="24"/>
      <c r="AG2558" s="52"/>
      <c r="AH2558" s="22" t="s">
        <v>93</v>
      </c>
      <c r="AI2558" s="26"/>
      <c r="AJ2558" s="22" t="s">
        <v>4500</v>
      </c>
    </row>
    <row r="2559" spans="1:36" x14ac:dyDescent="0.2">
      <c r="A2559" s="5">
        <v>2575</v>
      </c>
      <c r="B2559" s="46">
        <v>330310155294</v>
      </c>
      <c r="C2559" s="47">
        <v>750313401626</v>
      </c>
      <c r="D2559" s="52" t="s">
        <v>4600</v>
      </c>
      <c r="E2559" s="46" t="s">
        <v>4601</v>
      </c>
      <c r="F2559" s="46"/>
      <c r="G2559" s="49"/>
      <c r="H2559" s="49"/>
      <c r="I2559" s="50">
        <v>814299</v>
      </c>
      <c r="J2559" s="50">
        <v>99584</v>
      </c>
      <c r="K2559" s="51"/>
      <c r="L2559" s="52"/>
      <c r="M2559" s="22">
        <v>696</v>
      </c>
      <c r="N2559" s="22"/>
      <c r="O2559" s="23">
        <v>1</v>
      </c>
      <c r="P2559" s="23">
        <v>1</v>
      </c>
      <c r="Q2559" s="19">
        <f t="shared" si="592"/>
        <v>-696</v>
      </c>
      <c r="R2559" s="19">
        <f t="shared" si="593"/>
        <v>-696</v>
      </c>
      <c r="S2559" s="5">
        <f t="shared" si="596"/>
        <v>0</v>
      </c>
      <c r="T2559" s="5">
        <f t="shared" si="597"/>
        <v>0</v>
      </c>
      <c r="U2559" s="5">
        <f t="shared" si="595"/>
        <v>0</v>
      </c>
      <c r="V2559" s="24">
        <v>0</v>
      </c>
      <c r="W2559" s="12">
        <f t="shared" si="604"/>
        <v>-88489.44</v>
      </c>
      <c r="X2559" s="12">
        <f t="shared" si="605"/>
        <v>-115181.04000000001</v>
      </c>
      <c r="Y2559" s="12">
        <f t="shared" si="598"/>
        <v>-203670.48</v>
      </c>
      <c r="Z2559" s="52"/>
      <c r="AA2559" s="25">
        <f t="shared" si="594"/>
        <v>0</v>
      </c>
      <c r="AB2559" s="25"/>
      <c r="AC2559" s="25"/>
      <c r="AD2559" s="25"/>
      <c r="AE2559" s="24"/>
      <c r="AF2559" s="24"/>
      <c r="AG2559" s="52"/>
      <c r="AH2559" s="22" t="s">
        <v>93</v>
      </c>
      <c r="AI2559" s="26"/>
      <c r="AJ2559" s="22" t="s">
        <v>4500</v>
      </c>
    </row>
    <row r="2560" spans="1:36" x14ac:dyDescent="0.2">
      <c r="A2560" s="5">
        <v>2576</v>
      </c>
      <c r="B2560" s="46">
        <v>331000010482</v>
      </c>
      <c r="C2560" s="47">
        <v>990141001132</v>
      </c>
      <c r="D2560" s="52" t="s">
        <v>4602</v>
      </c>
      <c r="E2560" s="46" t="s">
        <v>4603</v>
      </c>
      <c r="F2560" s="46" t="s">
        <v>1560</v>
      </c>
      <c r="G2560" s="49">
        <v>50</v>
      </c>
      <c r="H2560" s="49"/>
      <c r="I2560" s="50">
        <v>16121486</v>
      </c>
      <c r="J2560" s="50">
        <v>891</v>
      </c>
      <c r="K2560" s="51"/>
      <c r="L2560" s="52"/>
      <c r="M2560" s="22">
        <v>532</v>
      </c>
      <c r="N2560" s="22"/>
      <c r="O2560" s="23">
        <v>1</v>
      </c>
      <c r="P2560" s="23">
        <v>1</v>
      </c>
      <c r="Q2560" s="19">
        <f t="shared" si="592"/>
        <v>-532</v>
      </c>
      <c r="R2560" s="19">
        <f t="shared" si="593"/>
        <v>-532</v>
      </c>
      <c r="S2560" s="5">
        <f t="shared" si="596"/>
        <v>0</v>
      </c>
      <c r="T2560" s="5">
        <f t="shared" si="597"/>
        <v>0</v>
      </c>
      <c r="U2560" s="5">
        <f t="shared" si="595"/>
        <v>0</v>
      </c>
      <c r="V2560" s="24">
        <v>0</v>
      </c>
      <c r="W2560" s="12">
        <f t="shared" si="604"/>
        <v>-67638.48</v>
      </c>
      <c r="X2560" s="12">
        <f t="shared" si="605"/>
        <v>-88040.680000000008</v>
      </c>
      <c r="Y2560" s="12">
        <f t="shared" si="598"/>
        <v>-155679.16</v>
      </c>
      <c r="Z2560" s="52"/>
      <c r="AA2560" s="25">
        <f t="shared" si="594"/>
        <v>0</v>
      </c>
      <c r="AB2560" s="25"/>
      <c r="AC2560" s="25"/>
      <c r="AD2560" s="25"/>
      <c r="AE2560" s="24"/>
      <c r="AF2560" s="24"/>
      <c r="AG2560" s="52"/>
      <c r="AH2560" s="22" t="s">
        <v>93</v>
      </c>
      <c r="AI2560" s="26"/>
      <c r="AJ2560" s="22" t="s">
        <v>4500</v>
      </c>
    </row>
    <row r="2561" spans="1:36" x14ac:dyDescent="0.2">
      <c r="A2561" s="5">
        <v>2577</v>
      </c>
      <c r="B2561" s="46"/>
      <c r="C2561" s="47">
        <v>121041002860</v>
      </c>
      <c r="D2561" s="52" t="s">
        <v>4604</v>
      </c>
      <c r="E2561" s="46" t="s">
        <v>4522</v>
      </c>
      <c r="F2561" s="46" t="s">
        <v>1560</v>
      </c>
      <c r="G2561" s="49">
        <v>48</v>
      </c>
      <c r="H2561" s="49"/>
      <c r="I2561" s="19">
        <v>0</v>
      </c>
      <c r="J2561" s="50">
        <v>6791</v>
      </c>
      <c r="K2561" s="51"/>
      <c r="L2561" s="52"/>
      <c r="M2561" s="22">
        <v>7300</v>
      </c>
      <c r="N2561" s="22"/>
      <c r="O2561" s="23">
        <v>1</v>
      </c>
      <c r="P2561" s="23">
        <v>1</v>
      </c>
      <c r="Q2561" s="19">
        <f t="shared" si="592"/>
        <v>-7300</v>
      </c>
      <c r="R2561" s="19">
        <f t="shared" si="593"/>
        <v>-7300</v>
      </c>
      <c r="S2561" s="5">
        <f t="shared" si="596"/>
        <v>0</v>
      </c>
      <c r="T2561" s="5">
        <f t="shared" si="597"/>
        <v>0</v>
      </c>
      <c r="U2561" s="5">
        <f t="shared" si="595"/>
        <v>0</v>
      </c>
      <c r="V2561" s="24">
        <v>0</v>
      </c>
      <c r="W2561" s="12">
        <f t="shared" si="604"/>
        <v>-928122</v>
      </c>
      <c r="X2561" s="12">
        <f t="shared" si="605"/>
        <v>-1208077</v>
      </c>
      <c r="Y2561" s="12">
        <f t="shared" si="598"/>
        <v>-2136199</v>
      </c>
      <c r="Z2561" s="58"/>
      <c r="AA2561" s="25">
        <f t="shared" si="594"/>
        <v>0</v>
      </c>
      <c r="AB2561" s="25"/>
      <c r="AC2561" s="25"/>
      <c r="AD2561" s="25"/>
      <c r="AE2561" s="24">
        <v>1</v>
      </c>
      <c r="AF2561" s="24"/>
      <c r="AG2561" s="52"/>
      <c r="AH2561" s="22" t="s">
        <v>93</v>
      </c>
      <c r="AI2561" s="26"/>
      <c r="AJ2561" s="22" t="s">
        <v>4500</v>
      </c>
    </row>
    <row r="2562" spans="1:36" x14ac:dyDescent="0.2">
      <c r="A2562" s="5">
        <v>2578</v>
      </c>
      <c r="B2562" s="46">
        <v>331018885883</v>
      </c>
      <c r="C2562" s="47">
        <v>811027402170</v>
      </c>
      <c r="D2562" s="52" t="s">
        <v>4605</v>
      </c>
      <c r="E2562" s="46" t="s">
        <v>4606</v>
      </c>
      <c r="F2562" s="46" t="s">
        <v>761</v>
      </c>
      <c r="G2562" s="49">
        <v>103</v>
      </c>
      <c r="H2562" s="49">
        <v>27</v>
      </c>
      <c r="I2562" s="50">
        <v>30646083</v>
      </c>
      <c r="J2562" s="50">
        <v>57906091</v>
      </c>
      <c r="K2562" s="51"/>
      <c r="L2562" s="50"/>
      <c r="M2562" s="50">
        <v>82</v>
      </c>
      <c r="N2562" s="50"/>
      <c r="O2562" s="23">
        <v>1</v>
      </c>
      <c r="P2562" s="23">
        <v>1</v>
      </c>
      <c r="Q2562" s="19">
        <f t="shared" si="592"/>
        <v>-82</v>
      </c>
      <c r="R2562" s="19">
        <f t="shared" si="593"/>
        <v>-82</v>
      </c>
      <c r="S2562" s="5">
        <f t="shared" si="596"/>
        <v>0</v>
      </c>
      <c r="T2562" s="5">
        <f t="shared" si="597"/>
        <v>0</v>
      </c>
      <c r="U2562" s="5">
        <f t="shared" si="595"/>
        <v>0</v>
      </c>
      <c r="V2562" s="24">
        <v>0</v>
      </c>
      <c r="W2562" s="12">
        <f t="shared" si="604"/>
        <v>-10425.48</v>
      </c>
      <c r="X2562" s="12">
        <f t="shared" si="605"/>
        <v>-13570.18</v>
      </c>
      <c r="Y2562" s="12">
        <f t="shared" si="598"/>
        <v>-23995.66</v>
      </c>
      <c r="Z2562" s="52"/>
      <c r="AA2562" s="25">
        <f t="shared" si="594"/>
        <v>0</v>
      </c>
      <c r="AB2562" s="25"/>
      <c r="AC2562" s="25"/>
      <c r="AD2562" s="25"/>
      <c r="AE2562" s="24">
        <v>1</v>
      </c>
      <c r="AF2562" s="24"/>
      <c r="AG2562" s="50"/>
      <c r="AH2562" s="22" t="s">
        <v>93</v>
      </c>
      <c r="AI2562" s="26"/>
      <c r="AJ2562" s="22" t="s">
        <v>4500</v>
      </c>
    </row>
    <row r="2563" spans="1:36" x14ac:dyDescent="0.2">
      <c r="A2563" s="5">
        <v>2579</v>
      </c>
      <c r="B2563" s="46">
        <v>331000051622</v>
      </c>
      <c r="C2563" s="47">
        <v>131140004504</v>
      </c>
      <c r="D2563" s="52" t="s">
        <v>4607</v>
      </c>
      <c r="E2563" s="46" t="s">
        <v>4608</v>
      </c>
      <c r="F2563" s="46" t="s">
        <v>3005</v>
      </c>
      <c r="G2563" s="49">
        <v>107</v>
      </c>
      <c r="H2563" s="49"/>
      <c r="I2563" s="50">
        <v>8614836</v>
      </c>
      <c r="J2563" s="50">
        <v>155136</v>
      </c>
      <c r="K2563" s="51"/>
      <c r="L2563" s="50"/>
      <c r="M2563" s="22">
        <v>1385</v>
      </c>
      <c r="N2563" s="22"/>
      <c r="O2563" s="23">
        <v>1</v>
      </c>
      <c r="P2563" s="23">
        <v>1</v>
      </c>
      <c r="Q2563" s="19">
        <f t="shared" si="592"/>
        <v>-1385</v>
      </c>
      <c r="R2563" s="19">
        <f t="shared" si="593"/>
        <v>-1385</v>
      </c>
      <c r="S2563" s="5">
        <f t="shared" si="596"/>
        <v>0</v>
      </c>
      <c r="T2563" s="5">
        <f t="shared" si="597"/>
        <v>0</v>
      </c>
      <c r="U2563" s="5">
        <f t="shared" si="595"/>
        <v>0</v>
      </c>
      <c r="V2563" s="24">
        <v>0</v>
      </c>
      <c r="W2563" s="12">
        <f t="shared" si="604"/>
        <v>-176088.9</v>
      </c>
      <c r="X2563" s="12">
        <f t="shared" si="605"/>
        <v>-229203.65000000002</v>
      </c>
      <c r="Y2563" s="12">
        <f t="shared" si="598"/>
        <v>-405292.55000000005</v>
      </c>
      <c r="Z2563" s="52"/>
      <c r="AA2563" s="25">
        <f t="shared" si="594"/>
        <v>0</v>
      </c>
      <c r="AB2563" s="25"/>
      <c r="AC2563" s="25"/>
      <c r="AD2563" s="25"/>
      <c r="AE2563" s="24">
        <v>1</v>
      </c>
      <c r="AF2563" s="24"/>
      <c r="AG2563" s="50"/>
      <c r="AH2563" s="22" t="s">
        <v>93</v>
      </c>
      <c r="AI2563" s="26"/>
      <c r="AJ2563" s="22" t="s">
        <v>4500</v>
      </c>
    </row>
    <row r="2564" spans="1:36" x14ac:dyDescent="0.2">
      <c r="A2564" s="5">
        <v>2580</v>
      </c>
      <c r="B2564" s="46">
        <v>582120569590</v>
      </c>
      <c r="C2564" s="47">
        <v>470407301364</v>
      </c>
      <c r="D2564" s="50" t="s">
        <v>4609</v>
      </c>
      <c r="E2564" s="46" t="s">
        <v>4610</v>
      </c>
      <c r="F2564" s="46"/>
      <c r="G2564" s="49"/>
      <c r="H2564" s="49"/>
      <c r="I2564" s="50">
        <v>15887555</v>
      </c>
      <c r="J2564" s="50">
        <v>123973</v>
      </c>
      <c r="K2564" s="51"/>
      <c r="L2564" s="50"/>
      <c r="M2564" s="22">
        <v>1312</v>
      </c>
      <c r="N2564" s="22"/>
      <c r="O2564" s="23">
        <v>1</v>
      </c>
      <c r="P2564" s="23">
        <v>1</v>
      </c>
      <c r="Q2564" s="19">
        <f t="shared" ref="Q2564:Q2627" si="626">(N2564-M2564)*O2564</f>
        <v>-1312</v>
      </c>
      <c r="R2564" s="19">
        <f t="shared" ref="R2564:R2627" si="627">(N2564-M2564)*P2564</f>
        <v>-1312</v>
      </c>
      <c r="S2564" s="5">
        <f t="shared" si="596"/>
        <v>0</v>
      </c>
      <c r="T2564" s="5">
        <f t="shared" si="597"/>
        <v>0</v>
      </c>
      <c r="U2564" s="5">
        <f t="shared" si="595"/>
        <v>0</v>
      </c>
      <c r="V2564" s="24">
        <v>0</v>
      </c>
      <c r="W2564" s="12">
        <f t="shared" si="604"/>
        <v>-166807.67999999999</v>
      </c>
      <c r="X2564" s="12">
        <f t="shared" si="605"/>
        <v>-217122.88</v>
      </c>
      <c r="Y2564" s="12">
        <f t="shared" si="598"/>
        <v>-383930.56</v>
      </c>
      <c r="Z2564" s="67"/>
      <c r="AA2564" s="25">
        <f t="shared" si="594"/>
        <v>0</v>
      </c>
      <c r="AB2564" s="25"/>
      <c r="AC2564" s="25"/>
      <c r="AD2564" s="25"/>
      <c r="AE2564" s="24"/>
      <c r="AF2564" s="24"/>
      <c r="AG2564" s="50"/>
      <c r="AH2564" s="22" t="s">
        <v>93</v>
      </c>
      <c r="AI2564" s="26"/>
      <c r="AJ2564" s="22" t="s">
        <v>4500</v>
      </c>
    </row>
    <row r="2565" spans="1:36" x14ac:dyDescent="0.2">
      <c r="A2565" s="5">
        <v>2581</v>
      </c>
      <c r="B2565" s="46">
        <v>330810143772</v>
      </c>
      <c r="C2565" s="47">
        <v>340620401045</v>
      </c>
      <c r="D2565" s="52" t="s">
        <v>4611</v>
      </c>
      <c r="E2565" s="46" t="s">
        <v>4612</v>
      </c>
      <c r="F2565" s="46" t="s">
        <v>3005</v>
      </c>
      <c r="G2565" s="49" t="s">
        <v>49</v>
      </c>
      <c r="H2565" s="49"/>
      <c r="I2565" s="50">
        <v>2063273</v>
      </c>
      <c r="J2565" s="50">
        <v>51872718</v>
      </c>
      <c r="K2565" s="51"/>
      <c r="L2565" s="50"/>
      <c r="M2565" s="50">
        <v>732</v>
      </c>
      <c r="N2565" s="50"/>
      <c r="O2565" s="23">
        <v>1</v>
      </c>
      <c r="P2565" s="23">
        <v>1</v>
      </c>
      <c r="Q2565" s="19">
        <f t="shared" si="626"/>
        <v>-732</v>
      </c>
      <c r="R2565" s="19">
        <f t="shared" si="627"/>
        <v>-732</v>
      </c>
      <c r="S2565" s="5">
        <f t="shared" si="596"/>
        <v>0</v>
      </c>
      <c r="T2565" s="5">
        <f t="shared" si="597"/>
        <v>0</v>
      </c>
      <c r="U2565" s="5">
        <f t="shared" si="595"/>
        <v>0</v>
      </c>
      <c r="V2565" s="24">
        <v>0</v>
      </c>
      <c r="W2565" s="12">
        <f t="shared" si="604"/>
        <v>-93066.48</v>
      </c>
      <c r="X2565" s="12">
        <f t="shared" si="605"/>
        <v>-121138.68000000001</v>
      </c>
      <c r="Y2565" s="12">
        <f t="shared" si="598"/>
        <v>-214205.16</v>
      </c>
      <c r="Z2565" s="52"/>
      <c r="AA2565" s="25">
        <f t="shared" ref="AA2565:AA2628" si="628">Q2565-R2565</f>
        <v>0</v>
      </c>
      <c r="AB2565" s="25"/>
      <c r="AC2565" s="25"/>
      <c r="AD2565" s="25"/>
      <c r="AE2565" s="42">
        <v>1</v>
      </c>
      <c r="AF2565" s="24"/>
      <c r="AG2565" s="50"/>
      <c r="AH2565" s="22" t="s">
        <v>93</v>
      </c>
      <c r="AI2565" s="26"/>
      <c r="AJ2565" s="22" t="s">
        <v>4500</v>
      </c>
    </row>
    <row r="2566" spans="1:36" x14ac:dyDescent="0.2">
      <c r="A2566" s="5">
        <v>2582</v>
      </c>
      <c r="B2566" s="46">
        <v>330810143772</v>
      </c>
      <c r="C2566" s="47">
        <v>340620401045</v>
      </c>
      <c r="D2566" s="52" t="s">
        <v>4611</v>
      </c>
      <c r="E2566" s="46" t="s">
        <v>4612</v>
      </c>
      <c r="F2566" s="46" t="s">
        <v>3005</v>
      </c>
      <c r="G2566" s="49" t="s">
        <v>49</v>
      </c>
      <c r="H2566" s="49"/>
      <c r="I2566" s="46">
        <v>154126</v>
      </c>
      <c r="J2566" s="50">
        <v>51872717</v>
      </c>
      <c r="K2566" s="51"/>
      <c r="L2566" s="50"/>
      <c r="M2566" s="50">
        <v>607</v>
      </c>
      <c r="N2566" s="50"/>
      <c r="O2566" s="23">
        <v>1</v>
      </c>
      <c r="P2566" s="23">
        <v>1</v>
      </c>
      <c r="Q2566" s="19">
        <f t="shared" si="626"/>
        <v>-607</v>
      </c>
      <c r="R2566" s="19">
        <f t="shared" si="627"/>
        <v>-607</v>
      </c>
      <c r="S2566" s="5">
        <f t="shared" si="596"/>
        <v>0</v>
      </c>
      <c r="T2566" s="5">
        <f t="shared" si="597"/>
        <v>0</v>
      </c>
      <c r="U2566" s="5">
        <f t="shared" si="595"/>
        <v>0</v>
      </c>
      <c r="V2566" s="24">
        <v>0</v>
      </c>
      <c r="W2566" s="12">
        <f t="shared" si="604"/>
        <v>-77173.98</v>
      </c>
      <c r="X2566" s="12">
        <f t="shared" si="605"/>
        <v>-100452.43000000001</v>
      </c>
      <c r="Y2566" s="12">
        <f t="shared" si="598"/>
        <v>-177626.41</v>
      </c>
      <c r="Z2566" s="52"/>
      <c r="AA2566" s="25">
        <f t="shared" si="628"/>
        <v>0</v>
      </c>
      <c r="AB2566" s="25"/>
      <c r="AC2566" s="25"/>
      <c r="AD2566" s="25"/>
      <c r="AE2566" s="42">
        <v>1</v>
      </c>
      <c r="AF2566" s="24"/>
      <c r="AG2566" s="50"/>
      <c r="AH2566" s="22" t="s">
        <v>93</v>
      </c>
      <c r="AI2566" s="26"/>
      <c r="AJ2566" s="22" t="s">
        <v>4500</v>
      </c>
    </row>
    <row r="2567" spans="1:36" x14ac:dyDescent="0.2">
      <c r="A2567" s="5">
        <v>2583</v>
      </c>
      <c r="B2567" s="46">
        <v>331010534442</v>
      </c>
      <c r="C2567" s="47">
        <v>760126302346</v>
      </c>
      <c r="D2567" s="52" t="s">
        <v>4613</v>
      </c>
      <c r="E2567" s="46" t="s">
        <v>6460</v>
      </c>
      <c r="F2567" s="46" t="s">
        <v>3005</v>
      </c>
      <c r="G2567" s="49">
        <v>107</v>
      </c>
      <c r="H2567" s="49" t="s">
        <v>3290</v>
      </c>
      <c r="I2567" s="50">
        <v>16853109</v>
      </c>
      <c r="J2567" s="50">
        <v>2347</v>
      </c>
      <c r="K2567" s="51"/>
      <c r="L2567" s="50"/>
      <c r="M2567" s="22">
        <v>21</v>
      </c>
      <c r="N2567" s="22"/>
      <c r="O2567" s="23">
        <v>1</v>
      </c>
      <c r="P2567" s="23">
        <v>1</v>
      </c>
      <c r="Q2567" s="19">
        <f t="shared" si="626"/>
        <v>-21</v>
      </c>
      <c r="R2567" s="19">
        <f t="shared" si="627"/>
        <v>-21</v>
      </c>
      <c r="S2567" s="5">
        <f t="shared" si="596"/>
        <v>0</v>
      </c>
      <c r="T2567" s="5">
        <f t="shared" si="597"/>
        <v>0</v>
      </c>
      <c r="U2567" s="5">
        <f t="shared" si="595"/>
        <v>0</v>
      </c>
      <c r="V2567" s="24">
        <v>0</v>
      </c>
      <c r="W2567" s="12">
        <f t="shared" si="604"/>
        <v>-2669.94</v>
      </c>
      <c r="X2567" s="12">
        <f t="shared" si="605"/>
        <v>-3475.29</v>
      </c>
      <c r="Y2567" s="12">
        <f t="shared" si="598"/>
        <v>-6145.23</v>
      </c>
      <c r="Z2567" s="52"/>
      <c r="AA2567" s="25">
        <f t="shared" si="628"/>
        <v>0</v>
      </c>
      <c r="AB2567" s="25"/>
      <c r="AC2567" s="25"/>
      <c r="AD2567" s="25"/>
      <c r="AE2567" s="24"/>
      <c r="AF2567" s="24"/>
      <c r="AG2567" s="50"/>
      <c r="AH2567" s="22" t="s">
        <v>93</v>
      </c>
      <c r="AI2567" s="26"/>
      <c r="AJ2567" s="22" t="s">
        <v>4500</v>
      </c>
    </row>
    <row r="2568" spans="1:36" x14ac:dyDescent="0.2">
      <c r="A2568" s="5">
        <v>2584</v>
      </c>
      <c r="B2568" s="46">
        <v>330120294519</v>
      </c>
      <c r="C2568" s="47">
        <v>691015300849</v>
      </c>
      <c r="D2568" s="52" t="s">
        <v>4614</v>
      </c>
      <c r="E2568" s="46" t="s">
        <v>4615</v>
      </c>
      <c r="F2568" s="46" t="s">
        <v>3005</v>
      </c>
      <c r="G2568" s="49">
        <v>106</v>
      </c>
      <c r="H2568" s="49">
        <v>110</v>
      </c>
      <c r="I2568" s="50">
        <v>1020836</v>
      </c>
      <c r="J2568" s="50">
        <v>57905686</v>
      </c>
      <c r="K2568" s="51"/>
      <c r="L2568" s="52"/>
      <c r="M2568" s="52">
        <v>490</v>
      </c>
      <c r="N2568" s="52"/>
      <c r="O2568" s="23">
        <v>1</v>
      </c>
      <c r="P2568" s="23">
        <v>1</v>
      </c>
      <c r="Q2568" s="19">
        <f t="shared" si="626"/>
        <v>-490</v>
      </c>
      <c r="R2568" s="19">
        <f t="shared" si="627"/>
        <v>-490</v>
      </c>
      <c r="S2568" s="5">
        <f t="shared" si="596"/>
        <v>0</v>
      </c>
      <c r="T2568" s="5">
        <f t="shared" si="597"/>
        <v>0</v>
      </c>
      <c r="U2568" s="5">
        <f t="shared" si="595"/>
        <v>0</v>
      </c>
      <c r="V2568" s="24">
        <v>0</v>
      </c>
      <c r="W2568" s="12">
        <f t="shared" si="604"/>
        <v>-62298.6</v>
      </c>
      <c r="X2568" s="12">
        <f t="shared" si="605"/>
        <v>-81090.100000000006</v>
      </c>
      <c r="Y2568" s="12">
        <f t="shared" si="598"/>
        <v>-143388.70000000001</v>
      </c>
      <c r="Z2568" s="52"/>
      <c r="AA2568" s="25">
        <f t="shared" si="628"/>
        <v>0</v>
      </c>
      <c r="AB2568" s="25"/>
      <c r="AC2568" s="25"/>
      <c r="AD2568" s="25"/>
      <c r="AE2568" s="24">
        <v>1</v>
      </c>
      <c r="AF2568" s="24"/>
      <c r="AG2568" s="52"/>
      <c r="AH2568" s="22" t="s">
        <v>93</v>
      </c>
      <c r="AI2568" s="26"/>
      <c r="AJ2568" s="22" t="s">
        <v>4500</v>
      </c>
    </row>
    <row r="2569" spans="1:36" x14ac:dyDescent="0.2">
      <c r="A2569" s="5">
        <v>2585</v>
      </c>
      <c r="B2569" s="46">
        <v>330100220032</v>
      </c>
      <c r="C2569" s="47">
        <v>40240006304</v>
      </c>
      <c r="D2569" s="52" t="s">
        <v>4616</v>
      </c>
      <c r="E2569" s="46" t="s">
        <v>4617</v>
      </c>
      <c r="F2569" s="46" t="s">
        <v>3005</v>
      </c>
      <c r="G2569" s="49">
        <v>113</v>
      </c>
      <c r="H2569" s="49"/>
      <c r="I2569" s="50">
        <v>14602671</v>
      </c>
      <c r="J2569" s="50">
        <v>17328455</v>
      </c>
      <c r="K2569" s="51"/>
      <c r="L2569" s="52"/>
      <c r="M2569" s="22">
        <v>54</v>
      </c>
      <c r="N2569" s="22"/>
      <c r="O2569" s="23">
        <v>1</v>
      </c>
      <c r="P2569" s="23">
        <v>1</v>
      </c>
      <c r="Q2569" s="19">
        <f t="shared" si="626"/>
        <v>-54</v>
      </c>
      <c r="R2569" s="19">
        <f t="shared" si="627"/>
        <v>-54</v>
      </c>
      <c r="S2569" s="5">
        <f t="shared" si="596"/>
        <v>0</v>
      </c>
      <c r="T2569" s="5">
        <f t="shared" si="597"/>
        <v>0</v>
      </c>
      <c r="U2569" s="5">
        <f t="shared" si="595"/>
        <v>0</v>
      </c>
      <c r="V2569" s="24">
        <v>0</v>
      </c>
      <c r="W2569" s="12">
        <f t="shared" si="604"/>
        <v>-6865.56</v>
      </c>
      <c r="X2569" s="12">
        <f t="shared" si="605"/>
        <v>-8936.4600000000009</v>
      </c>
      <c r="Y2569" s="12">
        <f t="shared" si="598"/>
        <v>-15802.02</v>
      </c>
      <c r="Z2569" s="52"/>
      <c r="AA2569" s="25">
        <f t="shared" si="628"/>
        <v>0</v>
      </c>
      <c r="AB2569" s="25"/>
      <c r="AC2569" s="25"/>
      <c r="AD2569" s="25"/>
      <c r="AE2569" s="24"/>
      <c r="AF2569" s="24"/>
      <c r="AG2569" s="52"/>
      <c r="AH2569" s="22" t="s">
        <v>93</v>
      </c>
      <c r="AI2569" s="26"/>
      <c r="AJ2569" s="22" t="s">
        <v>4500</v>
      </c>
    </row>
    <row r="2570" spans="1:36" x14ac:dyDescent="0.2">
      <c r="A2570" s="5">
        <v>2586</v>
      </c>
      <c r="B2570" s="46">
        <v>331000029648</v>
      </c>
      <c r="C2570" s="47">
        <v>121041002860</v>
      </c>
      <c r="D2570" s="52" t="s">
        <v>4618</v>
      </c>
      <c r="E2570" s="46" t="s">
        <v>4619</v>
      </c>
      <c r="F2570" s="46" t="s">
        <v>1560</v>
      </c>
      <c r="G2570" s="49">
        <v>52</v>
      </c>
      <c r="H2570" s="49"/>
      <c r="I2570" s="19">
        <v>0</v>
      </c>
      <c r="J2570" s="50"/>
      <c r="K2570" s="51"/>
      <c r="L2570" s="52"/>
      <c r="M2570" s="22">
        <v>19</v>
      </c>
      <c r="N2570" s="22"/>
      <c r="O2570" s="23">
        <v>1</v>
      </c>
      <c r="P2570" s="23">
        <v>1</v>
      </c>
      <c r="Q2570" s="19">
        <f t="shared" si="626"/>
        <v>-19</v>
      </c>
      <c r="R2570" s="19">
        <f t="shared" si="627"/>
        <v>-19</v>
      </c>
      <c r="S2570" s="5">
        <f t="shared" si="596"/>
        <v>0</v>
      </c>
      <c r="T2570" s="5">
        <f t="shared" si="597"/>
        <v>0</v>
      </c>
      <c r="U2570" s="5">
        <f t="shared" si="595"/>
        <v>0</v>
      </c>
      <c r="V2570" s="24">
        <v>0</v>
      </c>
      <c r="W2570" s="12">
        <f t="shared" si="604"/>
        <v>-2415.66</v>
      </c>
      <c r="X2570" s="12">
        <f t="shared" si="605"/>
        <v>-3144.3100000000004</v>
      </c>
      <c r="Y2570" s="12">
        <f t="shared" si="598"/>
        <v>-5559.97</v>
      </c>
      <c r="Z2570" s="52"/>
      <c r="AA2570" s="25">
        <f t="shared" si="628"/>
        <v>0</v>
      </c>
      <c r="AB2570" s="25"/>
      <c r="AC2570" s="25"/>
      <c r="AD2570" s="25"/>
      <c r="AE2570" s="24">
        <v>1</v>
      </c>
      <c r="AF2570" s="24"/>
      <c r="AG2570" s="52"/>
      <c r="AH2570" s="22" t="s">
        <v>93</v>
      </c>
      <c r="AI2570" s="26"/>
      <c r="AJ2570" s="22" t="s">
        <v>4500</v>
      </c>
    </row>
    <row r="2571" spans="1:36" x14ac:dyDescent="0.2">
      <c r="A2571" s="5">
        <v>2587</v>
      </c>
      <c r="B2571" s="46">
        <v>331010629497</v>
      </c>
      <c r="C2571" s="47">
        <v>390606400036</v>
      </c>
      <c r="D2571" s="52" t="s">
        <v>4620</v>
      </c>
      <c r="E2571" s="46" t="s">
        <v>4621</v>
      </c>
      <c r="F2571" s="46" t="s">
        <v>4537</v>
      </c>
      <c r="G2571" s="49">
        <v>7</v>
      </c>
      <c r="H2571" s="49"/>
      <c r="I2571" s="50">
        <v>97900971</v>
      </c>
      <c r="J2571" s="50">
        <v>89640</v>
      </c>
      <c r="K2571" s="51"/>
      <c r="L2571" s="52"/>
      <c r="M2571" s="22">
        <v>2858</v>
      </c>
      <c r="N2571" s="22"/>
      <c r="O2571" s="23">
        <v>1</v>
      </c>
      <c r="P2571" s="23">
        <v>1</v>
      </c>
      <c r="Q2571" s="19">
        <f t="shared" si="626"/>
        <v>-2858</v>
      </c>
      <c r="R2571" s="19">
        <f t="shared" si="627"/>
        <v>-2858</v>
      </c>
      <c r="S2571" s="5">
        <f t="shared" si="596"/>
        <v>0</v>
      </c>
      <c r="T2571" s="5">
        <f t="shared" si="597"/>
        <v>0</v>
      </c>
      <c r="U2571" s="5">
        <f t="shared" si="595"/>
        <v>0</v>
      </c>
      <c r="V2571" s="24">
        <v>0</v>
      </c>
      <c r="W2571" s="12">
        <f t="shared" si="604"/>
        <v>-363366.12</v>
      </c>
      <c r="X2571" s="12">
        <f t="shared" si="605"/>
        <v>-472970.42000000004</v>
      </c>
      <c r="Y2571" s="12">
        <f t="shared" si="598"/>
        <v>-836336.54</v>
      </c>
      <c r="Z2571" s="52"/>
      <c r="AA2571" s="25">
        <f t="shared" si="628"/>
        <v>0</v>
      </c>
      <c r="AB2571" s="25"/>
      <c r="AC2571" s="25"/>
      <c r="AD2571" s="25"/>
      <c r="AE2571" s="24">
        <v>1</v>
      </c>
      <c r="AF2571" s="24"/>
      <c r="AG2571" s="52"/>
      <c r="AH2571" s="22" t="s">
        <v>4622</v>
      </c>
      <c r="AI2571" s="26"/>
      <c r="AJ2571" s="22" t="s">
        <v>4500</v>
      </c>
    </row>
    <row r="2572" spans="1:36" x14ac:dyDescent="0.2">
      <c r="A2572" s="5">
        <v>2588</v>
      </c>
      <c r="B2572" s="46">
        <v>331010557166</v>
      </c>
      <c r="C2572" s="47"/>
      <c r="D2572" s="52" t="s">
        <v>4623</v>
      </c>
      <c r="E2572" s="46" t="s">
        <v>4624</v>
      </c>
      <c r="F2572" s="46"/>
      <c r="G2572" s="49"/>
      <c r="H2572" s="49"/>
      <c r="I2572" s="19">
        <v>0</v>
      </c>
      <c r="J2572" s="50"/>
      <c r="K2572" s="51"/>
      <c r="L2572" s="52"/>
      <c r="M2572" s="22">
        <v>0</v>
      </c>
      <c r="N2572" s="22"/>
      <c r="O2572" s="23">
        <v>1</v>
      </c>
      <c r="P2572" s="23">
        <v>1</v>
      </c>
      <c r="Q2572" s="19">
        <f t="shared" si="626"/>
        <v>0</v>
      </c>
      <c r="R2572" s="19">
        <f t="shared" si="627"/>
        <v>0</v>
      </c>
      <c r="S2572" s="5">
        <f t="shared" si="596"/>
        <v>0</v>
      </c>
      <c r="T2572" s="5">
        <f t="shared" si="597"/>
        <v>0</v>
      </c>
      <c r="U2572" s="5">
        <f t="shared" si="595"/>
        <v>0</v>
      </c>
      <c r="V2572" s="24">
        <v>0</v>
      </c>
      <c r="W2572" s="12">
        <f t="shared" si="604"/>
        <v>0</v>
      </c>
      <c r="X2572" s="12">
        <f t="shared" si="605"/>
        <v>0</v>
      </c>
      <c r="Y2572" s="12">
        <f t="shared" si="598"/>
        <v>0</v>
      </c>
      <c r="Z2572" s="52"/>
      <c r="AA2572" s="25">
        <f t="shared" si="628"/>
        <v>0</v>
      </c>
      <c r="AB2572" s="25"/>
      <c r="AC2572" s="25"/>
      <c r="AD2572" s="25"/>
      <c r="AE2572" s="24"/>
      <c r="AF2572" s="24"/>
      <c r="AG2572" s="52"/>
      <c r="AH2572" s="22" t="s">
        <v>4622</v>
      </c>
      <c r="AI2572" s="26"/>
      <c r="AJ2572" s="22" t="s">
        <v>4500</v>
      </c>
    </row>
    <row r="2573" spans="1:36" x14ac:dyDescent="0.2">
      <c r="A2573" s="5">
        <v>2589</v>
      </c>
      <c r="B2573" s="46">
        <v>331012138242</v>
      </c>
      <c r="C2573" s="47">
        <v>651031401050</v>
      </c>
      <c r="D2573" s="52" t="s">
        <v>4625</v>
      </c>
      <c r="E2573" s="46" t="s">
        <v>4626</v>
      </c>
      <c r="F2573" s="46" t="s">
        <v>1560</v>
      </c>
      <c r="G2573" s="49">
        <v>54</v>
      </c>
      <c r="H2573" s="49">
        <v>43</v>
      </c>
      <c r="I2573" s="50">
        <v>9725715606</v>
      </c>
      <c r="J2573" s="50">
        <v>12226</v>
      </c>
      <c r="K2573" s="51"/>
      <c r="L2573" s="52"/>
      <c r="M2573" s="22">
        <v>509</v>
      </c>
      <c r="N2573" s="22"/>
      <c r="O2573" s="23">
        <v>1</v>
      </c>
      <c r="P2573" s="23">
        <v>1</v>
      </c>
      <c r="Q2573" s="19">
        <f t="shared" si="626"/>
        <v>-509</v>
      </c>
      <c r="R2573" s="19">
        <f t="shared" si="627"/>
        <v>-509</v>
      </c>
      <c r="S2573" s="5">
        <f t="shared" si="596"/>
        <v>0</v>
      </c>
      <c r="T2573" s="5">
        <f t="shared" si="597"/>
        <v>0</v>
      </c>
      <c r="U2573" s="5">
        <f t="shared" si="595"/>
        <v>0</v>
      </c>
      <c r="V2573" s="24">
        <v>0</v>
      </c>
      <c r="W2573" s="12">
        <f t="shared" si="604"/>
        <v>-64714.26</v>
      </c>
      <c r="X2573" s="12">
        <f t="shared" si="605"/>
        <v>-84234.41</v>
      </c>
      <c r="Y2573" s="12">
        <f t="shared" si="598"/>
        <v>-148948.67000000001</v>
      </c>
      <c r="Z2573" s="52"/>
      <c r="AA2573" s="25">
        <f t="shared" si="628"/>
        <v>0</v>
      </c>
      <c r="AB2573" s="25"/>
      <c r="AC2573" s="25"/>
      <c r="AD2573" s="25"/>
      <c r="AE2573" s="24">
        <v>1</v>
      </c>
      <c r="AF2573" s="24"/>
      <c r="AG2573" s="52"/>
      <c r="AH2573" s="22" t="s">
        <v>4622</v>
      </c>
      <c r="AI2573" s="26"/>
      <c r="AJ2573" s="22" t="s">
        <v>4500</v>
      </c>
    </row>
    <row r="2574" spans="1:36" x14ac:dyDescent="0.2">
      <c r="A2574" s="5">
        <v>2590</v>
      </c>
      <c r="B2574" s="46">
        <v>600300575077</v>
      </c>
      <c r="C2574" s="47">
        <v>90440011332</v>
      </c>
      <c r="D2574" s="52" t="s">
        <v>4627</v>
      </c>
      <c r="E2574" s="46" t="s">
        <v>4628</v>
      </c>
      <c r="F2574" s="46" t="s">
        <v>1560</v>
      </c>
      <c r="G2574" s="49">
        <v>37</v>
      </c>
      <c r="H2574" s="49">
        <v>1</v>
      </c>
      <c r="I2574" s="50" t="s">
        <v>4629</v>
      </c>
      <c r="J2574" s="50">
        <v>88593</v>
      </c>
      <c r="K2574" s="51"/>
      <c r="L2574" s="52"/>
      <c r="M2574" s="52">
        <v>257</v>
      </c>
      <c r="N2574" s="52"/>
      <c r="O2574" s="23">
        <v>1</v>
      </c>
      <c r="P2574" s="23">
        <v>1</v>
      </c>
      <c r="Q2574" s="19">
        <f t="shared" si="626"/>
        <v>-257</v>
      </c>
      <c r="R2574" s="19">
        <f t="shared" si="627"/>
        <v>-257</v>
      </c>
      <c r="S2574" s="5">
        <f t="shared" si="596"/>
        <v>0</v>
      </c>
      <c r="T2574" s="5">
        <f t="shared" si="597"/>
        <v>0</v>
      </c>
      <c r="U2574" s="5">
        <f t="shared" ref="U2574:U2637" si="629">(vod+kan)*T2574</f>
        <v>0</v>
      </c>
      <c r="V2574" s="24">
        <v>0</v>
      </c>
      <c r="W2574" s="12">
        <f t="shared" si="604"/>
        <v>-32674.98</v>
      </c>
      <c r="X2574" s="12">
        <f t="shared" si="605"/>
        <v>-42530.93</v>
      </c>
      <c r="Y2574" s="12">
        <f t="shared" si="598"/>
        <v>-75205.91</v>
      </c>
      <c r="Z2574" s="52"/>
      <c r="AA2574" s="25">
        <f t="shared" si="628"/>
        <v>0</v>
      </c>
      <c r="AB2574" s="25"/>
      <c r="AC2574" s="25"/>
      <c r="AD2574" s="25"/>
      <c r="AE2574" s="24">
        <v>1</v>
      </c>
      <c r="AF2574" s="24"/>
      <c r="AG2574" s="52"/>
      <c r="AH2574" s="22" t="s">
        <v>1337</v>
      </c>
      <c r="AI2574" s="26"/>
      <c r="AJ2574" s="22" t="s">
        <v>4500</v>
      </c>
    </row>
    <row r="2575" spans="1:36" x14ac:dyDescent="0.2">
      <c r="A2575" s="5">
        <v>2591</v>
      </c>
      <c r="B2575" s="46">
        <v>600300575077</v>
      </c>
      <c r="C2575" s="47">
        <v>90440011332</v>
      </c>
      <c r="D2575" s="52" t="s">
        <v>4630</v>
      </c>
      <c r="E2575" s="46" t="s">
        <v>4631</v>
      </c>
      <c r="F2575" s="46"/>
      <c r="G2575" s="49"/>
      <c r="H2575" s="49"/>
      <c r="I2575" s="50">
        <v>7692659</v>
      </c>
      <c r="J2575" s="50">
        <v>40153983</v>
      </c>
      <c r="K2575" s="51"/>
      <c r="L2575" s="52"/>
      <c r="M2575" s="22">
        <v>159</v>
      </c>
      <c r="N2575" s="22"/>
      <c r="O2575" s="23">
        <v>1</v>
      </c>
      <c r="P2575" s="23">
        <v>1</v>
      </c>
      <c r="Q2575" s="19">
        <f t="shared" si="626"/>
        <v>-159</v>
      </c>
      <c r="R2575" s="19">
        <f t="shared" si="627"/>
        <v>-159</v>
      </c>
      <c r="S2575" s="5">
        <f t="shared" ref="S2575:S2638" si="630">IF(OR(AND(AH2575="кафе",Q2575&lt;25),AND(AH2575="рестораны",Q2575&lt;110),AND(AH2575="гостиницы",Q2575&lt;70),AND(AH2575="азс и автомойки",Q2575&lt;160),AND(AH2575="сауны",Q2575&lt;80),AND(AH2575="бани",Q2575&lt;50)),1,0)</f>
        <v>0</v>
      </c>
      <c r="T2575" s="5">
        <f t="shared" ref="T2575:T2638" si="631">S2575*IF(AH2575="кафе",25-Q2575,IF(AH2575="рестораны",110-Q2575,IF(AH2575="гостиницы",70-Q2575,IF(AH2575="азс и автомойки",160-Q2575,IF(AH2575="сауны",80-Q2575,IF(AH2575="бани",50-Q2575,0))))))</f>
        <v>0</v>
      </c>
      <c r="U2575" s="5">
        <f t="shared" si="629"/>
        <v>0</v>
      </c>
      <c r="V2575" s="24">
        <v>0</v>
      </c>
      <c r="W2575" s="12">
        <f t="shared" si="604"/>
        <v>-20215.259999999998</v>
      </c>
      <c r="X2575" s="12">
        <f t="shared" si="605"/>
        <v>-26312.91</v>
      </c>
      <c r="Y2575" s="12">
        <f t="shared" si="598"/>
        <v>-46528.17</v>
      </c>
      <c r="Z2575" s="52"/>
      <c r="AA2575" s="25">
        <f t="shared" si="628"/>
        <v>0</v>
      </c>
      <c r="AB2575" s="25"/>
      <c r="AC2575" s="25"/>
      <c r="AD2575" s="25"/>
      <c r="AE2575" s="24"/>
      <c r="AF2575" s="24"/>
      <c r="AG2575" s="52"/>
      <c r="AH2575" s="22" t="s">
        <v>1337</v>
      </c>
      <c r="AI2575" s="26"/>
      <c r="AJ2575" s="22" t="s">
        <v>4500</v>
      </c>
    </row>
    <row r="2576" spans="1:36" x14ac:dyDescent="0.2">
      <c r="A2576" s="5">
        <v>2592</v>
      </c>
      <c r="B2576" s="46">
        <v>330510214895</v>
      </c>
      <c r="C2576" s="47">
        <v>530619401436</v>
      </c>
      <c r="D2576" s="52" t="s">
        <v>4632</v>
      </c>
      <c r="E2576" s="46" t="s">
        <v>4582</v>
      </c>
      <c r="F2576" s="46" t="s">
        <v>1560</v>
      </c>
      <c r="G2576" s="49">
        <v>50</v>
      </c>
      <c r="H2576" s="49"/>
      <c r="I2576" s="46">
        <v>29349155</v>
      </c>
      <c r="J2576" s="50">
        <v>57913763</v>
      </c>
      <c r="K2576" s="51"/>
      <c r="L2576" s="52"/>
      <c r="M2576" s="22">
        <v>427</v>
      </c>
      <c r="N2576" s="22"/>
      <c r="O2576" s="23">
        <v>1</v>
      </c>
      <c r="P2576" s="23">
        <v>1</v>
      </c>
      <c r="Q2576" s="19">
        <f t="shared" si="626"/>
        <v>-427</v>
      </c>
      <c r="R2576" s="19">
        <f t="shared" si="627"/>
        <v>-427</v>
      </c>
      <c r="S2576" s="5">
        <f t="shared" si="630"/>
        <v>0</v>
      </c>
      <c r="T2576" s="5">
        <f t="shared" si="631"/>
        <v>0</v>
      </c>
      <c r="U2576" s="5">
        <f t="shared" si="629"/>
        <v>0</v>
      </c>
      <c r="V2576" s="24">
        <v>0</v>
      </c>
      <c r="W2576" s="12">
        <f t="shared" si="604"/>
        <v>-54288.78</v>
      </c>
      <c r="X2576" s="12">
        <f t="shared" si="605"/>
        <v>-70664.23000000001</v>
      </c>
      <c r="Y2576" s="12">
        <f t="shared" ref="Y2576:Y2639" si="632">W2576+X2576+AC2576</f>
        <v>-124953.01000000001</v>
      </c>
      <c r="Z2576" s="52"/>
      <c r="AA2576" s="25">
        <f t="shared" si="628"/>
        <v>0</v>
      </c>
      <c r="AB2576" s="25"/>
      <c r="AC2576" s="25"/>
      <c r="AD2576" s="25"/>
      <c r="AE2576" s="24">
        <v>1</v>
      </c>
      <c r="AF2576" s="24"/>
      <c r="AG2576" s="52"/>
      <c r="AH2576" s="22" t="s">
        <v>1263</v>
      </c>
      <c r="AI2576" s="26"/>
      <c r="AJ2576" s="22" t="s">
        <v>4500</v>
      </c>
    </row>
    <row r="2577" spans="1:36" x14ac:dyDescent="0.2">
      <c r="A2577" s="5">
        <v>2593</v>
      </c>
      <c r="B2577" s="46">
        <v>331010796382</v>
      </c>
      <c r="C2577" s="47">
        <v>591205402596</v>
      </c>
      <c r="D2577" s="52" t="s">
        <v>4633</v>
      </c>
      <c r="E2577" s="46" t="s">
        <v>4634</v>
      </c>
      <c r="F2577" s="46" t="s">
        <v>1560</v>
      </c>
      <c r="G2577" s="49">
        <v>37</v>
      </c>
      <c r="H2577" s="65" t="s">
        <v>4635</v>
      </c>
      <c r="I2577" s="50">
        <v>32285556</v>
      </c>
      <c r="J2577" s="50">
        <v>1717479</v>
      </c>
      <c r="K2577" s="51"/>
      <c r="L2577" s="52"/>
      <c r="M2577" s="22">
        <v>85</v>
      </c>
      <c r="N2577" s="22"/>
      <c r="O2577" s="23">
        <v>1</v>
      </c>
      <c r="P2577" s="23">
        <v>1</v>
      </c>
      <c r="Q2577" s="19">
        <f t="shared" si="626"/>
        <v>-85</v>
      </c>
      <c r="R2577" s="19">
        <f t="shared" si="627"/>
        <v>-85</v>
      </c>
      <c r="S2577" s="5">
        <f t="shared" si="630"/>
        <v>0</v>
      </c>
      <c r="T2577" s="5">
        <f t="shared" si="631"/>
        <v>0</v>
      </c>
      <c r="U2577" s="5">
        <f t="shared" si="629"/>
        <v>0</v>
      </c>
      <c r="V2577" s="24">
        <v>0</v>
      </c>
      <c r="W2577" s="12">
        <f t="shared" si="604"/>
        <v>-10806.9</v>
      </c>
      <c r="X2577" s="12">
        <f t="shared" si="605"/>
        <v>-14066.650000000001</v>
      </c>
      <c r="Y2577" s="12">
        <f t="shared" si="632"/>
        <v>-24873.550000000003</v>
      </c>
      <c r="Z2577" s="52"/>
      <c r="AA2577" s="25">
        <f t="shared" si="628"/>
        <v>0</v>
      </c>
      <c r="AB2577" s="25"/>
      <c r="AC2577" s="25"/>
      <c r="AD2577" s="25"/>
      <c r="AE2577" s="24">
        <v>1</v>
      </c>
      <c r="AF2577" s="24"/>
      <c r="AG2577" s="52"/>
      <c r="AH2577" s="22" t="s">
        <v>1463</v>
      </c>
      <c r="AI2577" s="26"/>
      <c r="AJ2577" s="22" t="s">
        <v>4500</v>
      </c>
    </row>
    <row r="2578" spans="1:36" x14ac:dyDescent="0.2">
      <c r="A2578" s="5">
        <v>2594</v>
      </c>
      <c r="B2578" s="46">
        <v>600900079718</v>
      </c>
      <c r="C2578" s="47">
        <v>951140000151</v>
      </c>
      <c r="D2578" s="52" t="s">
        <v>1568</v>
      </c>
      <c r="E2578" s="46" t="s">
        <v>4636</v>
      </c>
      <c r="F2578" s="46" t="s">
        <v>1560</v>
      </c>
      <c r="G2578" s="49">
        <v>41</v>
      </c>
      <c r="H2578" s="49" t="s">
        <v>134</v>
      </c>
      <c r="I2578" s="50">
        <v>706003722</v>
      </c>
      <c r="J2578" s="50">
        <v>829000</v>
      </c>
      <c r="K2578" s="51"/>
      <c r="L2578" s="52"/>
      <c r="M2578" s="22">
        <v>8656</v>
      </c>
      <c r="N2578" s="22"/>
      <c r="O2578" s="23">
        <v>1</v>
      </c>
      <c r="P2578" s="23">
        <v>1</v>
      </c>
      <c r="Q2578" s="19">
        <f t="shared" si="626"/>
        <v>-8656</v>
      </c>
      <c r="R2578" s="19">
        <f t="shared" si="627"/>
        <v>-8656</v>
      </c>
      <c r="S2578" s="5">
        <f t="shared" si="630"/>
        <v>0</v>
      </c>
      <c r="T2578" s="5">
        <f t="shared" si="631"/>
        <v>0</v>
      </c>
      <c r="U2578" s="5">
        <f t="shared" si="629"/>
        <v>0</v>
      </c>
      <c r="V2578" s="24">
        <v>0</v>
      </c>
      <c r="W2578" s="12">
        <f t="shared" si="604"/>
        <v>-1100523.8400000001</v>
      </c>
      <c r="X2578" s="12">
        <f t="shared" si="605"/>
        <v>-1432481.4400000002</v>
      </c>
      <c r="Y2578" s="12">
        <f t="shared" si="632"/>
        <v>-2533005.2800000003</v>
      </c>
      <c r="Z2578" s="52"/>
      <c r="AA2578" s="25">
        <f t="shared" si="628"/>
        <v>0</v>
      </c>
      <c r="AB2578" s="25"/>
      <c r="AC2578" s="25"/>
      <c r="AD2578" s="25"/>
      <c r="AE2578" s="24">
        <v>1</v>
      </c>
      <c r="AF2578" s="24"/>
      <c r="AG2578" s="52"/>
      <c r="AH2578" s="22" t="s">
        <v>1263</v>
      </c>
      <c r="AI2578" s="26"/>
      <c r="AJ2578" s="22" t="s">
        <v>4500</v>
      </c>
    </row>
    <row r="2579" spans="1:36" x14ac:dyDescent="0.2">
      <c r="A2579" s="5">
        <v>2595</v>
      </c>
      <c r="B2579" s="46">
        <v>330120638149</v>
      </c>
      <c r="C2579" s="47">
        <v>900625392022</v>
      </c>
      <c r="D2579" s="52" t="s">
        <v>4637</v>
      </c>
      <c r="E2579" s="46" t="s">
        <v>4638</v>
      </c>
      <c r="F2579" s="46" t="s">
        <v>4559</v>
      </c>
      <c r="G2579" s="49">
        <v>23</v>
      </c>
      <c r="H2579" s="49">
        <v>3</v>
      </c>
      <c r="I2579" s="50">
        <v>12865090</v>
      </c>
      <c r="J2579" s="50">
        <v>17329959</v>
      </c>
      <c r="K2579" s="51"/>
      <c r="L2579" s="52"/>
      <c r="M2579" s="52">
        <v>35</v>
      </c>
      <c r="N2579" s="52"/>
      <c r="O2579" s="23">
        <v>1</v>
      </c>
      <c r="P2579" s="23">
        <v>1</v>
      </c>
      <c r="Q2579" s="19">
        <f t="shared" si="626"/>
        <v>-35</v>
      </c>
      <c r="R2579" s="19">
        <f t="shared" si="627"/>
        <v>-35</v>
      </c>
      <c r="S2579" s="5">
        <f t="shared" si="630"/>
        <v>0</v>
      </c>
      <c r="T2579" s="5">
        <f t="shared" si="631"/>
        <v>0</v>
      </c>
      <c r="U2579" s="5">
        <f t="shared" si="629"/>
        <v>0</v>
      </c>
      <c r="V2579" s="24">
        <v>0</v>
      </c>
      <c r="W2579" s="12">
        <f t="shared" si="604"/>
        <v>-4449.8999999999996</v>
      </c>
      <c r="X2579" s="12">
        <f t="shared" si="605"/>
        <v>-5792.1500000000005</v>
      </c>
      <c r="Y2579" s="12">
        <f t="shared" si="632"/>
        <v>-10242.049999999999</v>
      </c>
      <c r="Z2579" s="52"/>
      <c r="AA2579" s="25">
        <f t="shared" si="628"/>
        <v>0</v>
      </c>
      <c r="AB2579" s="25"/>
      <c r="AC2579" s="25"/>
      <c r="AD2579" s="25"/>
      <c r="AE2579" s="24">
        <v>1</v>
      </c>
      <c r="AF2579" s="24"/>
      <c r="AG2579" s="52"/>
      <c r="AH2579" s="22" t="s">
        <v>4622</v>
      </c>
      <c r="AI2579" s="26"/>
      <c r="AJ2579" s="22" t="s">
        <v>4500</v>
      </c>
    </row>
    <row r="2580" spans="1:36" x14ac:dyDescent="0.2">
      <c r="A2580" s="5">
        <v>2596</v>
      </c>
      <c r="B2580" s="46">
        <v>330210313639</v>
      </c>
      <c r="C2580" s="47">
        <v>660624301374</v>
      </c>
      <c r="D2580" s="52" t="s">
        <v>4639</v>
      </c>
      <c r="E2580" s="46" t="s">
        <v>4640</v>
      </c>
      <c r="F2580" s="46" t="s">
        <v>4559</v>
      </c>
      <c r="G2580" s="49">
        <v>25</v>
      </c>
      <c r="H2580" s="49">
        <v>19</v>
      </c>
      <c r="I2580" s="50">
        <v>15638721</v>
      </c>
      <c r="J2580" s="50">
        <v>1221113</v>
      </c>
      <c r="K2580" s="51"/>
      <c r="L2580" s="52"/>
      <c r="M2580" s="52">
        <v>59</v>
      </c>
      <c r="N2580" s="52"/>
      <c r="O2580" s="23">
        <v>1</v>
      </c>
      <c r="P2580" s="23">
        <v>1</v>
      </c>
      <c r="Q2580" s="19">
        <f t="shared" si="626"/>
        <v>-59</v>
      </c>
      <c r="R2580" s="19">
        <f t="shared" si="627"/>
        <v>-59</v>
      </c>
      <c r="S2580" s="5">
        <f t="shared" si="630"/>
        <v>0</v>
      </c>
      <c r="T2580" s="5">
        <f t="shared" si="631"/>
        <v>0</v>
      </c>
      <c r="U2580" s="5">
        <f t="shared" si="629"/>
        <v>0</v>
      </c>
      <c r="V2580" s="24">
        <v>0</v>
      </c>
      <c r="W2580" s="12">
        <f t="shared" si="604"/>
        <v>-7501.26</v>
      </c>
      <c r="X2580" s="12">
        <f t="shared" si="605"/>
        <v>-9763.91</v>
      </c>
      <c r="Y2580" s="12">
        <f t="shared" si="632"/>
        <v>-17265.169999999998</v>
      </c>
      <c r="Z2580" s="52"/>
      <c r="AA2580" s="25">
        <f t="shared" si="628"/>
        <v>0</v>
      </c>
      <c r="AB2580" s="25"/>
      <c r="AC2580" s="25"/>
      <c r="AD2580" s="25"/>
      <c r="AE2580" s="24">
        <v>1</v>
      </c>
      <c r="AF2580" s="24"/>
      <c r="AG2580" s="52"/>
      <c r="AH2580" s="22" t="s">
        <v>4622</v>
      </c>
      <c r="AI2580" s="26"/>
      <c r="AJ2580" s="22" t="s">
        <v>4500</v>
      </c>
    </row>
    <row r="2581" spans="1:36" x14ac:dyDescent="0.2">
      <c r="A2581" s="5">
        <v>2597</v>
      </c>
      <c r="B2581" s="46">
        <v>330100219655</v>
      </c>
      <c r="C2581" s="47">
        <v>40140007304</v>
      </c>
      <c r="D2581" s="50" t="s">
        <v>4641</v>
      </c>
      <c r="E2581" s="46" t="s">
        <v>4642</v>
      </c>
      <c r="F2581" s="46" t="s">
        <v>4559</v>
      </c>
      <c r="G2581" s="49">
        <v>26</v>
      </c>
      <c r="H2581" s="49"/>
      <c r="I2581" s="50">
        <v>26204600</v>
      </c>
      <c r="J2581" s="50">
        <v>2952</v>
      </c>
      <c r="K2581" s="51"/>
      <c r="L2581" s="52"/>
      <c r="M2581" s="22">
        <v>77</v>
      </c>
      <c r="N2581" s="22"/>
      <c r="O2581" s="23">
        <v>1</v>
      </c>
      <c r="P2581" s="23">
        <v>1</v>
      </c>
      <c r="Q2581" s="19">
        <f t="shared" si="626"/>
        <v>-77</v>
      </c>
      <c r="R2581" s="19">
        <f t="shared" si="627"/>
        <v>-77</v>
      </c>
      <c r="S2581" s="5">
        <f t="shared" si="630"/>
        <v>0</v>
      </c>
      <c r="T2581" s="5">
        <f t="shared" si="631"/>
        <v>0</v>
      </c>
      <c r="U2581" s="5">
        <f t="shared" si="629"/>
        <v>0</v>
      </c>
      <c r="V2581" s="24">
        <v>0</v>
      </c>
      <c r="W2581" s="12">
        <f t="shared" si="604"/>
        <v>-9789.7800000000007</v>
      </c>
      <c r="X2581" s="12">
        <f t="shared" si="605"/>
        <v>-12742.730000000001</v>
      </c>
      <c r="Y2581" s="12">
        <f t="shared" si="632"/>
        <v>-22532.510000000002</v>
      </c>
      <c r="Z2581" s="52"/>
      <c r="AA2581" s="25">
        <f t="shared" si="628"/>
        <v>0</v>
      </c>
      <c r="AB2581" s="25"/>
      <c r="AC2581" s="25"/>
      <c r="AD2581" s="25"/>
      <c r="AE2581" s="24">
        <v>1</v>
      </c>
      <c r="AF2581" s="24"/>
      <c r="AG2581" s="52"/>
      <c r="AH2581" s="22" t="s">
        <v>4622</v>
      </c>
      <c r="AI2581" s="26"/>
      <c r="AJ2581" s="22" t="s">
        <v>4500</v>
      </c>
    </row>
    <row r="2582" spans="1:36" x14ac:dyDescent="0.2">
      <c r="A2582" s="5">
        <v>2598</v>
      </c>
      <c r="B2582" s="46">
        <v>330100236754</v>
      </c>
      <c r="C2582" s="47">
        <v>80240016354</v>
      </c>
      <c r="D2582" s="52" t="s">
        <v>4643</v>
      </c>
      <c r="E2582" s="46" t="s">
        <v>4644</v>
      </c>
      <c r="F2582" s="46" t="s">
        <v>4559</v>
      </c>
      <c r="G2582" s="49">
        <v>25</v>
      </c>
      <c r="H2582" s="49">
        <v>21</v>
      </c>
      <c r="I2582" s="50">
        <v>27052861</v>
      </c>
      <c r="J2582" s="50">
        <v>316628</v>
      </c>
      <c r="K2582" s="51"/>
      <c r="L2582" s="52"/>
      <c r="M2582" s="52">
        <v>68</v>
      </c>
      <c r="N2582" s="52"/>
      <c r="O2582" s="23">
        <v>1</v>
      </c>
      <c r="P2582" s="23">
        <v>1</v>
      </c>
      <c r="Q2582" s="19">
        <f t="shared" si="626"/>
        <v>-68</v>
      </c>
      <c r="R2582" s="19">
        <f t="shared" si="627"/>
        <v>-68</v>
      </c>
      <c r="S2582" s="5">
        <f t="shared" si="630"/>
        <v>0</v>
      </c>
      <c r="T2582" s="5">
        <f t="shared" si="631"/>
        <v>0</v>
      </c>
      <c r="U2582" s="5">
        <f t="shared" si="629"/>
        <v>0</v>
      </c>
      <c r="V2582" s="24">
        <v>0</v>
      </c>
      <c r="W2582" s="12">
        <f t="shared" si="604"/>
        <v>-8645.52</v>
      </c>
      <c r="X2582" s="12">
        <f t="shared" si="605"/>
        <v>-11253.32</v>
      </c>
      <c r="Y2582" s="12">
        <f t="shared" si="632"/>
        <v>-19898.84</v>
      </c>
      <c r="Z2582" s="52"/>
      <c r="AA2582" s="25">
        <f t="shared" si="628"/>
        <v>0</v>
      </c>
      <c r="AB2582" s="25"/>
      <c r="AC2582" s="25"/>
      <c r="AD2582" s="25"/>
      <c r="AE2582" s="24">
        <v>1</v>
      </c>
      <c r="AF2582" s="24"/>
      <c r="AG2582" s="52"/>
      <c r="AH2582" s="22" t="s">
        <v>4622</v>
      </c>
      <c r="AI2582" s="26"/>
      <c r="AJ2582" s="22" t="s">
        <v>4500</v>
      </c>
    </row>
    <row r="2583" spans="1:36" x14ac:dyDescent="0.2">
      <c r="A2583" s="5">
        <v>2599</v>
      </c>
      <c r="B2583" s="46">
        <v>330120442959</v>
      </c>
      <c r="C2583" s="47"/>
      <c r="D2583" s="52" t="s">
        <v>4645</v>
      </c>
      <c r="E2583" s="46" t="s">
        <v>4522</v>
      </c>
      <c r="F2583" s="46"/>
      <c r="G2583" s="49"/>
      <c r="H2583" s="49"/>
      <c r="I2583" s="50">
        <v>15636903</v>
      </c>
      <c r="J2583" s="50">
        <v>980520</v>
      </c>
      <c r="K2583" s="51"/>
      <c r="L2583" s="52"/>
      <c r="M2583" s="22">
        <v>12</v>
      </c>
      <c r="N2583" s="22"/>
      <c r="O2583" s="23">
        <v>1</v>
      </c>
      <c r="P2583" s="23">
        <v>1</v>
      </c>
      <c r="Q2583" s="19">
        <f t="shared" si="626"/>
        <v>-12</v>
      </c>
      <c r="R2583" s="19">
        <f t="shared" si="627"/>
        <v>-12</v>
      </c>
      <c r="S2583" s="5">
        <f t="shared" si="630"/>
        <v>0</v>
      </c>
      <c r="T2583" s="5">
        <f t="shared" si="631"/>
        <v>0</v>
      </c>
      <c r="U2583" s="5">
        <f t="shared" si="629"/>
        <v>0</v>
      </c>
      <c r="V2583" s="24">
        <v>0</v>
      </c>
      <c r="W2583" s="12">
        <f t="shared" si="604"/>
        <v>-1525.68</v>
      </c>
      <c r="X2583" s="12">
        <f t="shared" si="605"/>
        <v>-1985.88</v>
      </c>
      <c r="Y2583" s="12">
        <f t="shared" si="632"/>
        <v>-3511.5600000000004</v>
      </c>
      <c r="Z2583" s="52"/>
      <c r="AA2583" s="25">
        <f t="shared" si="628"/>
        <v>0</v>
      </c>
      <c r="AB2583" s="25"/>
      <c r="AC2583" s="25"/>
      <c r="AD2583" s="25"/>
      <c r="AE2583" s="24"/>
      <c r="AF2583" s="24"/>
      <c r="AG2583" s="52"/>
      <c r="AH2583" s="22" t="s">
        <v>4622</v>
      </c>
      <c r="AI2583" s="26"/>
      <c r="AJ2583" s="22" t="s">
        <v>4500</v>
      </c>
    </row>
    <row r="2584" spans="1:36" x14ac:dyDescent="0.2">
      <c r="A2584" s="5">
        <v>2600</v>
      </c>
      <c r="B2584" s="46">
        <v>331010757983</v>
      </c>
      <c r="C2584" s="47"/>
      <c r="D2584" s="52" t="s">
        <v>4646</v>
      </c>
      <c r="E2584" s="46" t="s">
        <v>4647</v>
      </c>
      <c r="F2584" s="46"/>
      <c r="G2584" s="49"/>
      <c r="H2584" s="49"/>
      <c r="I2584" s="50">
        <v>15663323</v>
      </c>
      <c r="J2584" s="50">
        <v>38411</v>
      </c>
      <c r="K2584" s="51"/>
      <c r="L2584" s="52"/>
      <c r="M2584" s="22">
        <v>0</v>
      </c>
      <c r="N2584" s="22"/>
      <c r="O2584" s="23">
        <v>1</v>
      </c>
      <c r="P2584" s="23">
        <v>1</v>
      </c>
      <c r="Q2584" s="19">
        <f t="shared" si="626"/>
        <v>0</v>
      </c>
      <c r="R2584" s="19">
        <f t="shared" si="627"/>
        <v>0</v>
      </c>
      <c r="S2584" s="5">
        <f t="shared" si="630"/>
        <v>0</v>
      </c>
      <c r="T2584" s="5">
        <f t="shared" si="631"/>
        <v>0</v>
      </c>
      <c r="U2584" s="5">
        <f t="shared" si="629"/>
        <v>0</v>
      </c>
      <c r="V2584" s="24">
        <v>0</v>
      </c>
      <c r="W2584" s="12">
        <f t="shared" si="604"/>
        <v>0</v>
      </c>
      <c r="X2584" s="12">
        <f t="shared" si="605"/>
        <v>0</v>
      </c>
      <c r="Y2584" s="12">
        <f t="shared" si="632"/>
        <v>0</v>
      </c>
      <c r="Z2584" s="52"/>
      <c r="AA2584" s="25">
        <f t="shared" si="628"/>
        <v>0</v>
      </c>
      <c r="AB2584" s="25"/>
      <c r="AC2584" s="25"/>
      <c r="AD2584" s="25"/>
      <c r="AE2584" s="24"/>
      <c r="AF2584" s="24"/>
      <c r="AG2584" s="52"/>
      <c r="AH2584" s="22" t="s">
        <v>4622</v>
      </c>
      <c r="AI2584" s="26"/>
      <c r="AJ2584" s="22" t="s">
        <v>4500</v>
      </c>
    </row>
    <row r="2585" spans="1:36" x14ac:dyDescent="0.2">
      <c r="A2585" s="5">
        <v>2601</v>
      </c>
      <c r="B2585" s="46">
        <v>330120442959</v>
      </c>
      <c r="C2585" s="47">
        <v>690208402719</v>
      </c>
      <c r="D2585" s="50" t="s">
        <v>4648</v>
      </c>
      <c r="E2585" s="46" t="s">
        <v>4649</v>
      </c>
      <c r="F2585" s="46" t="s">
        <v>1560</v>
      </c>
      <c r="G2585" s="49">
        <v>54</v>
      </c>
      <c r="H2585" s="49">
        <v>61</v>
      </c>
      <c r="I2585" s="50">
        <v>16069717</v>
      </c>
      <c r="J2585" s="50">
        <v>980520</v>
      </c>
      <c r="K2585" s="51"/>
      <c r="L2585" s="52"/>
      <c r="M2585" s="52">
        <v>190</v>
      </c>
      <c r="N2585" s="52"/>
      <c r="O2585" s="23">
        <v>1</v>
      </c>
      <c r="P2585" s="23">
        <v>1</v>
      </c>
      <c r="Q2585" s="19">
        <f t="shared" si="626"/>
        <v>-190</v>
      </c>
      <c r="R2585" s="19">
        <f t="shared" si="627"/>
        <v>-190</v>
      </c>
      <c r="S2585" s="5">
        <f t="shared" si="630"/>
        <v>0</v>
      </c>
      <c r="T2585" s="5">
        <f t="shared" si="631"/>
        <v>0</v>
      </c>
      <c r="U2585" s="5">
        <f t="shared" si="629"/>
        <v>0</v>
      </c>
      <c r="V2585" s="24">
        <v>0</v>
      </c>
      <c r="W2585" s="12">
        <f t="shared" si="604"/>
        <v>-24156.6</v>
      </c>
      <c r="X2585" s="12">
        <f t="shared" si="605"/>
        <v>-31443.100000000002</v>
      </c>
      <c r="Y2585" s="12">
        <f t="shared" si="632"/>
        <v>-55599.7</v>
      </c>
      <c r="Z2585" s="52"/>
      <c r="AA2585" s="25">
        <f t="shared" si="628"/>
        <v>0</v>
      </c>
      <c r="AB2585" s="25"/>
      <c r="AC2585" s="25"/>
      <c r="AD2585" s="25"/>
      <c r="AE2585" s="24">
        <v>1</v>
      </c>
      <c r="AF2585" s="24"/>
      <c r="AG2585" s="52"/>
      <c r="AH2585" s="22" t="s">
        <v>4622</v>
      </c>
      <c r="AI2585" s="26"/>
      <c r="AJ2585" s="22" t="s">
        <v>4500</v>
      </c>
    </row>
    <row r="2586" spans="1:36" x14ac:dyDescent="0.2">
      <c r="A2586" s="5">
        <v>2602</v>
      </c>
      <c r="B2586" s="46">
        <v>331000023528</v>
      </c>
      <c r="C2586" s="47">
        <v>111240020968</v>
      </c>
      <c r="D2586" s="52" t="s">
        <v>4650</v>
      </c>
      <c r="E2586" s="46" t="s">
        <v>4582</v>
      </c>
      <c r="F2586" s="46" t="s">
        <v>1560</v>
      </c>
      <c r="G2586" s="49">
        <v>50</v>
      </c>
      <c r="H2586" s="49"/>
      <c r="I2586" s="50">
        <v>16065819</v>
      </c>
      <c r="J2586" s="50">
        <v>123431</v>
      </c>
      <c r="K2586" s="51"/>
      <c r="L2586" s="52"/>
      <c r="M2586" s="52">
        <v>150</v>
      </c>
      <c r="N2586" s="52"/>
      <c r="O2586" s="23">
        <v>1</v>
      </c>
      <c r="P2586" s="23">
        <v>1</v>
      </c>
      <c r="Q2586" s="19">
        <f t="shared" si="626"/>
        <v>-150</v>
      </c>
      <c r="R2586" s="19">
        <f t="shared" si="627"/>
        <v>-150</v>
      </c>
      <c r="S2586" s="5">
        <f t="shared" si="630"/>
        <v>0</v>
      </c>
      <c r="T2586" s="5">
        <f t="shared" si="631"/>
        <v>0</v>
      </c>
      <c r="U2586" s="5">
        <f t="shared" si="629"/>
        <v>0</v>
      </c>
      <c r="V2586" s="24">
        <v>0</v>
      </c>
      <c r="W2586" s="12">
        <f t="shared" si="604"/>
        <v>-19071</v>
      </c>
      <c r="X2586" s="12">
        <f t="shared" si="605"/>
        <v>-24823.5</v>
      </c>
      <c r="Y2586" s="12">
        <f t="shared" si="632"/>
        <v>-43894.5</v>
      </c>
      <c r="Z2586" s="52"/>
      <c r="AA2586" s="25">
        <f t="shared" si="628"/>
        <v>0</v>
      </c>
      <c r="AB2586" s="25"/>
      <c r="AC2586" s="25"/>
      <c r="AD2586" s="25"/>
      <c r="AE2586" s="24"/>
      <c r="AF2586" s="24"/>
      <c r="AG2586" s="52"/>
      <c r="AH2586" s="22" t="s">
        <v>142</v>
      </c>
      <c r="AI2586" s="26"/>
      <c r="AJ2586" s="22" t="s">
        <v>4500</v>
      </c>
    </row>
    <row r="2587" spans="1:36" x14ac:dyDescent="0.2">
      <c r="A2587" s="5">
        <v>2603</v>
      </c>
      <c r="B2587" s="46">
        <v>330120237069</v>
      </c>
      <c r="C2587" s="47">
        <v>590115302387</v>
      </c>
      <c r="D2587" s="52" t="s">
        <v>4651</v>
      </c>
      <c r="E2587" s="46" t="s">
        <v>4652</v>
      </c>
      <c r="F2587" s="46"/>
      <c r="G2587" s="49"/>
      <c r="H2587" s="49"/>
      <c r="I2587" s="50">
        <v>16058437</v>
      </c>
      <c r="J2587" s="50">
        <v>122220</v>
      </c>
      <c r="K2587" s="51"/>
      <c r="L2587" s="52"/>
      <c r="M2587" s="22">
        <v>97</v>
      </c>
      <c r="N2587" s="22"/>
      <c r="O2587" s="23">
        <v>1</v>
      </c>
      <c r="P2587" s="23">
        <v>1</v>
      </c>
      <c r="Q2587" s="19">
        <f t="shared" si="626"/>
        <v>-97</v>
      </c>
      <c r="R2587" s="19">
        <f t="shared" si="627"/>
        <v>-97</v>
      </c>
      <c r="S2587" s="5">
        <f t="shared" si="630"/>
        <v>0</v>
      </c>
      <c r="T2587" s="5">
        <f t="shared" si="631"/>
        <v>0</v>
      </c>
      <c r="U2587" s="5">
        <f t="shared" si="629"/>
        <v>0</v>
      </c>
      <c r="V2587" s="24">
        <v>0</v>
      </c>
      <c r="W2587" s="12">
        <f t="shared" si="604"/>
        <v>-12332.58</v>
      </c>
      <c r="X2587" s="12">
        <f t="shared" si="605"/>
        <v>-16052.53</v>
      </c>
      <c r="Y2587" s="12">
        <f t="shared" si="632"/>
        <v>-28385.11</v>
      </c>
      <c r="Z2587" s="52"/>
      <c r="AA2587" s="25">
        <f t="shared" si="628"/>
        <v>0</v>
      </c>
      <c r="AB2587" s="25"/>
      <c r="AC2587" s="25"/>
      <c r="AD2587" s="25"/>
      <c r="AE2587" s="24">
        <v>1</v>
      </c>
      <c r="AF2587" s="24"/>
      <c r="AG2587" s="52"/>
      <c r="AH2587" s="22" t="s">
        <v>4622</v>
      </c>
      <c r="AI2587" s="26"/>
      <c r="AJ2587" s="22" t="s">
        <v>4500</v>
      </c>
    </row>
    <row r="2588" spans="1:36" x14ac:dyDescent="0.2">
      <c r="A2588" s="5">
        <v>2604</v>
      </c>
      <c r="B2588" s="46">
        <v>330120364568</v>
      </c>
      <c r="C2588" s="47">
        <v>860818400124</v>
      </c>
      <c r="D2588" s="50" t="s">
        <v>4653</v>
      </c>
      <c r="E2588" s="46" t="s">
        <v>4654</v>
      </c>
      <c r="F2588" s="46" t="s">
        <v>787</v>
      </c>
      <c r="G2588" s="49">
        <v>133</v>
      </c>
      <c r="H2588" s="49"/>
      <c r="I2588" s="50">
        <v>13619517</v>
      </c>
      <c r="J2588" s="50">
        <v>37030</v>
      </c>
      <c r="K2588" s="51"/>
      <c r="L2588" s="50"/>
      <c r="M2588" s="22">
        <v>3664</v>
      </c>
      <c r="N2588" s="22"/>
      <c r="O2588" s="23">
        <v>1</v>
      </c>
      <c r="P2588" s="23">
        <v>0</v>
      </c>
      <c r="Q2588" s="19">
        <f t="shared" si="626"/>
        <v>-3664</v>
      </c>
      <c r="R2588" s="19">
        <f t="shared" si="627"/>
        <v>0</v>
      </c>
      <c r="S2588" s="5">
        <f t="shared" si="630"/>
        <v>0</v>
      </c>
      <c r="T2588" s="5">
        <f t="shared" si="631"/>
        <v>0</v>
      </c>
      <c r="U2588" s="5">
        <f t="shared" si="629"/>
        <v>0</v>
      </c>
      <c r="V2588" s="24">
        <v>0</v>
      </c>
      <c r="W2588" s="12">
        <f t="shared" si="604"/>
        <v>-465840.96</v>
      </c>
      <c r="X2588" s="12">
        <f t="shared" si="605"/>
        <v>0</v>
      </c>
      <c r="Y2588" s="12">
        <f t="shared" si="632"/>
        <v>-465840.96</v>
      </c>
      <c r="Z2588" s="52"/>
      <c r="AA2588" s="25">
        <f t="shared" si="628"/>
        <v>-3664</v>
      </c>
      <c r="AB2588" s="25"/>
      <c r="AC2588" s="25"/>
      <c r="AD2588" s="25"/>
      <c r="AE2588" s="24">
        <v>1</v>
      </c>
      <c r="AF2588" s="24"/>
      <c r="AG2588" s="50"/>
      <c r="AH2588" s="22" t="s">
        <v>4622</v>
      </c>
      <c r="AI2588" s="26"/>
      <c r="AJ2588" s="22" t="s">
        <v>4500</v>
      </c>
    </row>
    <row r="2589" spans="1:36" x14ac:dyDescent="0.2">
      <c r="A2589" s="5">
        <v>2605</v>
      </c>
      <c r="B2589" s="46">
        <v>331042447086</v>
      </c>
      <c r="C2589" s="47">
        <v>760609401181</v>
      </c>
      <c r="D2589" s="52" t="s">
        <v>4655</v>
      </c>
      <c r="E2589" s="46" t="s">
        <v>4656</v>
      </c>
      <c r="F2589" s="46"/>
      <c r="G2589" s="49"/>
      <c r="H2589" s="49"/>
      <c r="I2589" s="50">
        <v>5816994</v>
      </c>
      <c r="J2589" s="50">
        <v>88595</v>
      </c>
      <c r="K2589" s="51"/>
      <c r="L2589" s="50"/>
      <c r="M2589" s="22">
        <v>305</v>
      </c>
      <c r="N2589" s="22"/>
      <c r="O2589" s="23">
        <v>1</v>
      </c>
      <c r="P2589" s="23">
        <v>1</v>
      </c>
      <c r="Q2589" s="19">
        <f t="shared" si="626"/>
        <v>-305</v>
      </c>
      <c r="R2589" s="19">
        <f t="shared" si="627"/>
        <v>-305</v>
      </c>
      <c r="S2589" s="5">
        <f t="shared" si="630"/>
        <v>0</v>
      </c>
      <c r="T2589" s="5">
        <f t="shared" si="631"/>
        <v>0</v>
      </c>
      <c r="U2589" s="5">
        <f t="shared" si="629"/>
        <v>0</v>
      </c>
      <c r="V2589" s="24">
        <v>0</v>
      </c>
      <c r="W2589" s="12">
        <f t="shared" ref="W2589:W2652" si="633">IF( OR(AH2589="респ.бюджет",AH2589="гор.бюджет",AH2589="обл.бюджет"),vod_b,IF(AH2589="район",vod_r,IF(AH2589="талсуат",vod_tal,IF(AH2589="коммунал.хоз-во",vod_kom,vod))))*Q2589</f>
        <v>-38777.699999999997</v>
      </c>
      <c r="X2589" s="12">
        <f t="shared" ref="X2589:X2652" si="634">IF( OR(AH2589="респ.бюджет",AH2589="гор.бюджет",AH2589="обл.бюджет"),kan_b,IF(AH2589="район",kan_r,IF(AH2589="талсуат",kan_tal,IF(AH2589="коммунал.хоз-во",kan_kom,kan))))*R2589</f>
        <v>-50474.450000000004</v>
      </c>
      <c r="Y2589" s="12">
        <f t="shared" si="632"/>
        <v>-89252.15</v>
      </c>
      <c r="Z2589" s="52"/>
      <c r="AA2589" s="25">
        <f t="shared" si="628"/>
        <v>0</v>
      </c>
      <c r="AB2589" s="25"/>
      <c r="AC2589" s="25"/>
      <c r="AD2589" s="25"/>
      <c r="AE2589" s="24">
        <v>1</v>
      </c>
      <c r="AF2589" s="24"/>
      <c r="AG2589" s="50"/>
      <c r="AH2589" s="22" t="s">
        <v>4622</v>
      </c>
      <c r="AI2589" s="26"/>
      <c r="AJ2589" s="22" t="s">
        <v>4500</v>
      </c>
    </row>
    <row r="2590" spans="1:36" x14ac:dyDescent="0.2">
      <c r="A2590" s="5">
        <v>2606</v>
      </c>
      <c r="B2590" s="46">
        <v>330920255323</v>
      </c>
      <c r="C2590" s="47">
        <v>910913301051</v>
      </c>
      <c r="D2590" s="50" t="s">
        <v>4657</v>
      </c>
      <c r="E2590" s="46" t="s">
        <v>4658</v>
      </c>
      <c r="F2590" s="46" t="s">
        <v>625</v>
      </c>
      <c r="G2590" s="49">
        <v>18</v>
      </c>
      <c r="H2590" s="49">
        <v>67</v>
      </c>
      <c r="I2590" s="50">
        <v>16837716</v>
      </c>
      <c r="J2590" s="50">
        <v>48282</v>
      </c>
      <c r="K2590" s="51"/>
      <c r="L2590" s="50"/>
      <c r="M2590" s="50">
        <v>206</v>
      </c>
      <c r="N2590" s="50"/>
      <c r="O2590" s="23">
        <v>1</v>
      </c>
      <c r="P2590" s="23">
        <v>1</v>
      </c>
      <c r="Q2590" s="19">
        <f t="shared" si="626"/>
        <v>-206</v>
      </c>
      <c r="R2590" s="19">
        <f t="shared" si="627"/>
        <v>-206</v>
      </c>
      <c r="S2590" s="5">
        <f t="shared" si="630"/>
        <v>0</v>
      </c>
      <c r="T2590" s="5">
        <f t="shared" si="631"/>
        <v>0</v>
      </c>
      <c r="U2590" s="5">
        <f t="shared" si="629"/>
        <v>0</v>
      </c>
      <c r="V2590" s="24">
        <v>0</v>
      </c>
      <c r="W2590" s="12">
        <f t="shared" si="633"/>
        <v>-26190.84</v>
      </c>
      <c r="X2590" s="12">
        <f t="shared" si="634"/>
        <v>-34090.94</v>
      </c>
      <c r="Y2590" s="12">
        <f t="shared" si="632"/>
        <v>-60281.78</v>
      </c>
      <c r="Z2590" s="52"/>
      <c r="AA2590" s="25">
        <f t="shared" si="628"/>
        <v>0</v>
      </c>
      <c r="AB2590" s="25"/>
      <c r="AC2590" s="25"/>
      <c r="AD2590" s="25"/>
      <c r="AE2590" s="24">
        <v>1</v>
      </c>
      <c r="AF2590" s="24"/>
      <c r="AG2590" s="50"/>
      <c r="AH2590" s="22" t="s">
        <v>3754</v>
      </c>
      <c r="AI2590" s="26"/>
      <c r="AJ2590" s="22" t="s">
        <v>4500</v>
      </c>
    </row>
    <row r="2591" spans="1:36" x14ac:dyDescent="0.2">
      <c r="A2591" s="5">
        <v>2607</v>
      </c>
      <c r="B2591" s="46">
        <v>331010517475</v>
      </c>
      <c r="C2591" s="47">
        <v>680313300654</v>
      </c>
      <c r="D2591" s="50" t="s">
        <v>4659</v>
      </c>
      <c r="E2591" s="46" t="s">
        <v>4660</v>
      </c>
      <c r="F2591" s="46" t="s">
        <v>625</v>
      </c>
      <c r="G2591" s="49">
        <v>20</v>
      </c>
      <c r="H2591" s="49">
        <v>23</v>
      </c>
      <c r="I2591" s="50">
        <v>16867393</v>
      </c>
      <c r="J2591" s="50">
        <v>48281</v>
      </c>
      <c r="K2591" s="51"/>
      <c r="L2591" s="50"/>
      <c r="M2591" s="22">
        <v>148</v>
      </c>
      <c r="N2591" s="22"/>
      <c r="O2591" s="23">
        <v>1</v>
      </c>
      <c r="P2591" s="23">
        <v>1</v>
      </c>
      <c r="Q2591" s="19">
        <f t="shared" si="626"/>
        <v>-148</v>
      </c>
      <c r="R2591" s="19">
        <f t="shared" si="627"/>
        <v>-148</v>
      </c>
      <c r="S2591" s="5">
        <f t="shared" si="630"/>
        <v>0</v>
      </c>
      <c r="T2591" s="5">
        <f t="shared" si="631"/>
        <v>0</v>
      </c>
      <c r="U2591" s="5">
        <f t="shared" si="629"/>
        <v>0</v>
      </c>
      <c r="V2591" s="24">
        <v>0</v>
      </c>
      <c r="W2591" s="12">
        <f t="shared" si="633"/>
        <v>-18816.72</v>
      </c>
      <c r="X2591" s="12">
        <f t="shared" si="634"/>
        <v>-24492.52</v>
      </c>
      <c r="Y2591" s="12">
        <f t="shared" si="632"/>
        <v>-43309.240000000005</v>
      </c>
      <c r="Z2591" s="52"/>
      <c r="AA2591" s="25">
        <f t="shared" si="628"/>
        <v>0</v>
      </c>
      <c r="AB2591" s="25"/>
      <c r="AC2591" s="25"/>
      <c r="AD2591" s="25"/>
      <c r="AE2591" s="24">
        <v>1</v>
      </c>
      <c r="AF2591" s="24"/>
      <c r="AG2591" s="50"/>
      <c r="AH2591" s="22" t="s">
        <v>142</v>
      </c>
      <c r="AI2591" s="26"/>
      <c r="AJ2591" s="22" t="s">
        <v>4500</v>
      </c>
    </row>
    <row r="2592" spans="1:36" x14ac:dyDescent="0.2">
      <c r="A2592" s="5">
        <v>2608</v>
      </c>
      <c r="B2592" s="46">
        <v>331010269523</v>
      </c>
      <c r="C2592" s="47">
        <v>530425400037</v>
      </c>
      <c r="D2592" s="50" t="s">
        <v>4661</v>
      </c>
      <c r="E2592" s="46" t="s">
        <v>4662</v>
      </c>
      <c r="F2592" s="46" t="s">
        <v>625</v>
      </c>
      <c r="G2592" s="49">
        <v>18</v>
      </c>
      <c r="H2592" s="49">
        <v>68</v>
      </c>
      <c r="I2592" s="50">
        <v>32020880</v>
      </c>
      <c r="J2592" s="50">
        <v>57906183</v>
      </c>
      <c r="K2592" s="51"/>
      <c r="L2592" s="50"/>
      <c r="M2592" s="22">
        <v>44</v>
      </c>
      <c r="N2592" s="22"/>
      <c r="O2592" s="23">
        <v>1</v>
      </c>
      <c r="P2592" s="23">
        <v>1</v>
      </c>
      <c r="Q2592" s="19">
        <f t="shared" si="626"/>
        <v>-44</v>
      </c>
      <c r="R2592" s="19">
        <f t="shared" si="627"/>
        <v>-44</v>
      </c>
      <c r="S2592" s="5">
        <f t="shared" si="630"/>
        <v>0</v>
      </c>
      <c r="T2592" s="5">
        <f t="shared" si="631"/>
        <v>0</v>
      </c>
      <c r="U2592" s="5">
        <f t="shared" si="629"/>
        <v>0</v>
      </c>
      <c r="V2592" s="24">
        <v>0</v>
      </c>
      <c r="W2592" s="12">
        <f t="shared" si="633"/>
        <v>-5594.16</v>
      </c>
      <c r="X2592" s="12">
        <f t="shared" si="634"/>
        <v>-7281.56</v>
      </c>
      <c r="Y2592" s="12">
        <f t="shared" si="632"/>
        <v>-12875.720000000001</v>
      </c>
      <c r="Z2592" s="52"/>
      <c r="AA2592" s="25">
        <f t="shared" si="628"/>
        <v>0</v>
      </c>
      <c r="AB2592" s="25"/>
      <c r="AC2592" s="25"/>
      <c r="AD2592" s="25"/>
      <c r="AE2592" s="24">
        <v>1</v>
      </c>
      <c r="AF2592" s="24"/>
      <c r="AG2592" s="50"/>
      <c r="AH2592" s="22" t="s">
        <v>4622</v>
      </c>
      <c r="AI2592" s="26"/>
      <c r="AJ2592" s="22" t="s">
        <v>4500</v>
      </c>
    </row>
    <row r="2593" spans="1:36" x14ac:dyDescent="0.2">
      <c r="A2593" s="5">
        <v>2609</v>
      </c>
      <c r="B2593" s="46">
        <v>331010675677</v>
      </c>
      <c r="C2593" s="47">
        <v>641106401859</v>
      </c>
      <c r="D2593" s="50" t="s">
        <v>4663</v>
      </c>
      <c r="E2593" s="46" t="s">
        <v>4664</v>
      </c>
      <c r="F2593" s="46" t="s">
        <v>625</v>
      </c>
      <c r="G2593" s="49">
        <v>18</v>
      </c>
      <c r="H2593" s="49">
        <v>51</v>
      </c>
      <c r="I2593" s="50">
        <v>27028954</v>
      </c>
      <c r="J2593" s="50">
        <v>317834</v>
      </c>
      <c r="K2593" s="51"/>
      <c r="L2593" s="50"/>
      <c r="M2593" s="22">
        <v>158</v>
      </c>
      <c r="N2593" s="22"/>
      <c r="O2593" s="23">
        <v>1</v>
      </c>
      <c r="P2593" s="23">
        <v>1</v>
      </c>
      <c r="Q2593" s="19">
        <f t="shared" si="626"/>
        <v>-158</v>
      </c>
      <c r="R2593" s="19">
        <f t="shared" si="627"/>
        <v>-158</v>
      </c>
      <c r="S2593" s="5">
        <f t="shared" si="630"/>
        <v>0</v>
      </c>
      <c r="T2593" s="5">
        <f t="shared" si="631"/>
        <v>0</v>
      </c>
      <c r="U2593" s="5">
        <f t="shared" si="629"/>
        <v>0</v>
      </c>
      <c r="V2593" s="24">
        <v>0</v>
      </c>
      <c r="W2593" s="12">
        <f t="shared" si="633"/>
        <v>-20088.12</v>
      </c>
      <c r="X2593" s="12">
        <f t="shared" si="634"/>
        <v>-26147.420000000002</v>
      </c>
      <c r="Y2593" s="12">
        <f t="shared" si="632"/>
        <v>-46235.54</v>
      </c>
      <c r="Z2593" s="52"/>
      <c r="AA2593" s="25">
        <f t="shared" si="628"/>
        <v>0</v>
      </c>
      <c r="AB2593" s="25"/>
      <c r="AC2593" s="25"/>
      <c r="AD2593" s="25"/>
      <c r="AE2593" s="24">
        <v>1</v>
      </c>
      <c r="AF2593" s="24"/>
      <c r="AG2593" s="50"/>
      <c r="AH2593" s="22" t="s">
        <v>4622</v>
      </c>
      <c r="AI2593" s="26"/>
      <c r="AJ2593" s="22" t="s">
        <v>4500</v>
      </c>
    </row>
    <row r="2594" spans="1:36" x14ac:dyDescent="0.2">
      <c r="A2594" s="5">
        <v>2610</v>
      </c>
      <c r="B2594" s="46">
        <v>331010438779</v>
      </c>
      <c r="C2594" s="47">
        <v>500816300030</v>
      </c>
      <c r="D2594" s="50" t="s">
        <v>4665</v>
      </c>
      <c r="E2594" s="46" t="s">
        <v>4666</v>
      </c>
      <c r="F2594" s="46" t="s">
        <v>625</v>
      </c>
      <c r="G2594" s="49">
        <v>6</v>
      </c>
      <c r="H2594" s="49"/>
      <c r="I2594" s="50">
        <v>11021</v>
      </c>
      <c r="J2594" s="50">
        <v>57908987</v>
      </c>
      <c r="K2594" s="51"/>
      <c r="L2594" s="50"/>
      <c r="M2594" s="50">
        <v>491</v>
      </c>
      <c r="N2594" s="50"/>
      <c r="O2594" s="23">
        <v>1</v>
      </c>
      <c r="P2594" s="31">
        <v>0</v>
      </c>
      <c r="Q2594" s="19">
        <f t="shared" si="626"/>
        <v>-491</v>
      </c>
      <c r="R2594" s="19">
        <f t="shared" si="627"/>
        <v>0</v>
      </c>
      <c r="S2594" s="5">
        <f t="shared" si="630"/>
        <v>0</v>
      </c>
      <c r="T2594" s="5">
        <f t="shared" si="631"/>
        <v>0</v>
      </c>
      <c r="U2594" s="5">
        <f t="shared" si="629"/>
        <v>0</v>
      </c>
      <c r="V2594" s="24">
        <v>0</v>
      </c>
      <c r="W2594" s="12">
        <f t="shared" si="633"/>
        <v>-62425.74</v>
      </c>
      <c r="X2594" s="12">
        <f t="shared" si="634"/>
        <v>0</v>
      </c>
      <c r="Y2594" s="12">
        <f t="shared" si="632"/>
        <v>-62425.74</v>
      </c>
      <c r="Z2594" s="52"/>
      <c r="AA2594" s="25">
        <f t="shared" si="628"/>
        <v>-491</v>
      </c>
      <c r="AB2594" s="25"/>
      <c r="AC2594" s="25"/>
      <c r="AD2594" s="25"/>
      <c r="AE2594" s="24">
        <v>1</v>
      </c>
      <c r="AF2594" s="24"/>
      <c r="AG2594" s="50"/>
      <c r="AH2594" s="22" t="s">
        <v>4622</v>
      </c>
      <c r="AI2594" s="26"/>
      <c r="AJ2594" s="22" t="s">
        <v>4500</v>
      </c>
    </row>
    <row r="2595" spans="1:36" x14ac:dyDescent="0.2">
      <c r="A2595" s="5">
        <v>2611</v>
      </c>
      <c r="B2595" s="46">
        <v>331010582486</v>
      </c>
      <c r="C2595" s="47">
        <v>590226301593</v>
      </c>
      <c r="D2595" s="96" t="s">
        <v>4667</v>
      </c>
      <c r="E2595" s="46" t="s">
        <v>4668</v>
      </c>
      <c r="F2595" s="46" t="s">
        <v>625</v>
      </c>
      <c r="G2595" s="49">
        <v>39</v>
      </c>
      <c r="H2595" s="49">
        <v>19</v>
      </c>
      <c r="I2595" s="50">
        <v>27053650</v>
      </c>
      <c r="J2595" s="50">
        <v>316875</v>
      </c>
      <c r="K2595" s="51"/>
      <c r="L2595" s="50"/>
      <c r="M2595" s="22">
        <v>33</v>
      </c>
      <c r="N2595" s="22"/>
      <c r="O2595" s="23">
        <v>1</v>
      </c>
      <c r="P2595" s="23">
        <v>1</v>
      </c>
      <c r="Q2595" s="19">
        <f t="shared" si="626"/>
        <v>-33</v>
      </c>
      <c r="R2595" s="19">
        <f t="shared" si="627"/>
        <v>-33</v>
      </c>
      <c r="S2595" s="5">
        <f t="shared" si="630"/>
        <v>0</v>
      </c>
      <c r="T2595" s="5">
        <f t="shared" si="631"/>
        <v>0</v>
      </c>
      <c r="U2595" s="5">
        <f t="shared" si="629"/>
        <v>0</v>
      </c>
      <c r="V2595" s="24">
        <v>0</v>
      </c>
      <c r="W2595" s="12">
        <f t="shared" si="633"/>
        <v>-4195.62</v>
      </c>
      <c r="X2595" s="12">
        <f t="shared" si="634"/>
        <v>-5461.17</v>
      </c>
      <c r="Y2595" s="12">
        <f t="shared" si="632"/>
        <v>-9656.7900000000009</v>
      </c>
      <c r="Z2595" s="52"/>
      <c r="AA2595" s="25">
        <f t="shared" si="628"/>
        <v>0</v>
      </c>
      <c r="AB2595" s="25"/>
      <c r="AC2595" s="25"/>
      <c r="AD2595" s="25"/>
      <c r="AE2595" s="24"/>
      <c r="AF2595" s="24"/>
      <c r="AG2595" s="50"/>
      <c r="AH2595" s="22" t="s">
        <v>4622</v>
      </c>
      <c r="AI2595" s="26"/>
      <c r="AJ2595" s="22" t="s">
        <v>4500</v>
      </c>
    </row>
    <row r="2596" spans="1:36" x14ac:dyDescent="0.2">
      <c r="A2596" s="5">
        <v>2612</v>
      </c>
      <c r="B2596" s="46">
        <v>331010582486</v>
      </c>
      <c r="C2596" s="47">
        <v>590226301593</v>
      </c>
      <c r="D2596" s="138" t="s">
        <v>4669</v>
      </c>
      <c r="E2596" s="46" t="s">
        <v>4670</v>
      </c>
      <c r="F2596" s="46" t="s">
        <v>625</v>
      </c>
      <c r="G2596" s="49">
        <v>39</v>
      </c>
      <c r="H2596" s="49">
        <v>17</v>
      </c>
      <c r="I2596" s="50">
        <v>12747032</v>
      </c>
      <c r="J2596" s="50">
        <v>3458232</v>
      </c>
      <c r="K2596" s="51"/>
      <c r="L2596" s="50"/>
      <c r="M2596" s="50">
        <v>175</v>
      </c>
      <c r="N2596" s="50"/>
      <c r="O2596" s="23">
        <v>1</v>
      </c>
      <c r="P2596" s="23">
        <v>1</v>
      </c>
      <c r="Q2596" s="19">
        <f t="shared" si="626"/>
        <v>-175</v>
      </c>
      <c r="R2596" s="19">
        <f t="shared" si="627"/>
        <v>-175</v>
      </c>
      <c r="S2596" s="5">
        <f t="shared" si="630"/>
        <v>0</v>
      </c>
      <c r="T2596" s="5">
        <f t="shared" si="631"/>
        <v>0</v>
      </c>
      <c r="U2596" s="5">
        <f t="shared" si="629"/>
        <v>0</v>
      </c>
      <c r="V2596" s="24">
        <v>0</v>
      </c>
      <c r="W2596" s="12">
        <f t="shared" si="633"/>
        <v>-22249.5</v>
      </c>
      <c r="X2596" s="12">
        <f t="shared" si="634"/>
        <v>-28960.75</v>
      </c>
      <c r="Y2596" s="12">
        <f t="shared" si="632"/>
        <v>-51210.25</v>
      </c>
      <c r="Z2596" s="52"/>
      <c r="AA2596" s="25">
        <f t="shared" si="628"/>
        <v>0</v>
      </c>
      <c r="AB2596" s="25"/>
      <c r="AC2596" s="25"/>
      <c r="AD2596" s="25"/>
      <c r="AE2596" s="24">
        <v>1</v>
      </c>
      <c r="AF2596" s="24"/>
      <c r="AG2596" s="50"/>
      <c r="AH2596" s="22" t="s">
        <v>4622</v>
      </c>
      <c r="AI2596" s="26"/>
      <c r="AJ2596" s="22" t="s">
        <v>4500</v>
      </c>
    </row>
    <row r="2597" spans="1:36" x14ac:dyDescent="0.2">
      <c r="A2597" s="5">
        <v>2613</v>
      </c>
      <c r="B2597" s="84">
        <v>330100240686</v>
      </c>
      <c r="C2597" s="47">
        <v>90340011844</v>
      </c>
      <c r="D2597" s="50" t="s">
        <v>4671</v>
      </c>
      <c r="E2597" s="50" t="s">
        <v>4672</v>
      </c>
      <c r="F2597" s="50" t="s">
        <v>787</v>
      </c>
      <c r="G2597" s="49">
        <v>154</v>
      </c>
      <c r="H2597" s="49"/>
      <c r="I2597" s="50">
        <v>666353</v>
      </c>
      <c r="J2597" s="50">
        <v>98279</v>
      </c>
      <c r="K2597" s="51"/>
      <c r="L2597" s="50"/>
      <c r="M2597" s="22">
        <v>453</v>
      </c>
      <c r="N2597" s="22"/>
      <c r="O2597" s="23">
        <v>1</v>
      </c>
      <c r="P2597" s="31">
        <v>0</v>
      </c>
      <c r="Q2597" s="19">
        <f t="shared" si="626"/>
        <v>-453</v>
      </c>
      <c r="R2597" s="19">
        <f t="shared" si="627"/>
        <v>0</v>
      </c>
      <c r="S2597" s="5">
        <f t="shared" si="630"/>
        <v>0</v>
      </c>
      <c r="T2597" s="5">
        <f t="shared" si="631"/>
        <v>0</v>
      </c>
      <c r="U2597" s="5">
        <f t="shared" si="629"/>
        <v>0</v>
      </c>
      <c r="V2597" s="24">
        <v>0</v>
      </c>
      <c r="W2597" s="12">
        <f t="shared" si="633"/>
        <v>-57594.42</v>
      </c>
      <c r="X2597" s="12">
        <f t="shared" si="634"/>
        <v>0</v>
      </c>
      <c r="Y2597" s="12">
        <f t="shared" si="632"/>
        <v>-57594.42</v>
      </c>
      <c r="Z2597" s="52"/>
      <c r="AA2597" s="25">
        <f t="shared" si="628"/>
        <v>-453</v>
      </c>
      <c r="AB2597" s="25"/>
      <c r="AC2597" s="25"/>
      <c r="AD2597" s="25"/>
      <c r="AE2597" s="24">
        <v>1</v>
      </c>
      <c r="AF2597" s="24"/>
      <c r="AG2597" s="50"/>
      <c r="AH2597" s="22" t="s">
        <v>292</v>
      </c>
      <c r="AI2597" s="26"/>
      <c r="AJ2597" s="22" t="s">
        <v>4500</v>
      </c>
    </row>
    <row r="2598" spans="1:36" x14ac:dyDescent="0.2">
      <c r="A2598" s="5">
        <v>2614</v>
      </c>
      <c r="B2598" s="84">
        <v>330100240686</v>
      </c>
      <c r="C2598" s="47">
        <v>90340011844</v>
      </c>
      <c r="D2598" s="50" t="s">
        <v>4671</v>
      </c>
      <c r="E2598" s="50" t="s">
        <v>4673</v>
      </c>
      <c r="F2598" s="46" t="s">
        <v>787</v>
      </c>
      <c r="G2598" s="49">
        <v>154</v>
      </c>
      <c r="H2598" s="49"/>
      <c r="I2598" s="50">
        <v>97717577</v>
      </c>
      <c r="J2598" s="50">
        <v>96535</v>
      </c>
      <c r="K2598" s="51"/>
      <c r="L2598" s="50"/>
      <c r="M2598" s="22">
        <v>0</v>
      </c>
      <c r="N2598" s="22"/>
      <c r="O2598" s="23">
        <v>1</v>
      </c>
      <c r="P2598" s="23">
        <v>1</v>
      </c>
      <c r="Q2598" s="19">
        <f t="shared" si="626"/>
        <v>0</v>
      </c>
      <c r="R2598" s="19">
        <f t="shared" si="627"/>
        <v>0</v>
      </c>
      <c r="S2598" s="5">
        <f t="shared" si="630"/>
        <v>0</v>
      </c>
      <c r="T2598" s="5">
        <f t="shared" si="631"/>
        <v>0</v>
      </c>
      <c r="U2598" s="5">
        <f t="shared" si="629"/>
        <v>0</v>
      </c>
      <c r="V2598" s="24">
        <v>0</v>
      </c>
      <c r="W2598" s="12">
        <f t="shared" si="633"/>
        <v>0</v>
      </c>
      <c r="X2598" s="12">
        <f t="shared" si="634"/>
        <v>0</v>
      </c>
      <c r="Y2598" s="12">
        <f t="shared" si="632"/>
        <v>0</v>
      </c>
      <c r="Z2598" s="52"/>
      <c r="AA2598" s="25">
        <f t="shared" si="628"/>
        <v>0</v>
      </c>
      <c r="AB2598" s="25"/>
      <c r="AC2598" s="25"/>
      <c r="AD2598" s="25"/>
      <c r="AE2598" s="24">
        <v>1</v>
      </c>
      <c r="AF2598" s="24"/>
      <c r="AG2598" s="50"/>
      <c r="AH2598" s="22" t="s">
        <v>292</v>
      </c>
      <c r="AI2598" s="26"/>
      <c r="AJ2598" s="22" t="s">
        <v>4500</v>
      </c>
    </row>
    <row r="2599" spans="1:36" x14ac:dyDescent="0.2">
      <c r="A2599" s="5">
        <v>2615</v>
      </c>
      <c r="B2599" s="84">
        <v>330100240686</v>
      </c>
      <c r="C2599" s="47">
        <v>90340011844</v>
      </c>
      <c r="D2599" s="50" t="s">
        <v>4671</v>
      </c>
      <c r="E2599" s="46" t="s">
        <v>4673</v>
      </c>
      <c r="F2599" s="46" t="s">
        <v>787</v>
      </c>
      <c r="G2599" s="49">
        <v>154</v>
      </c>
      <c r="H2599" s="49"/>
      <c r="I2599" s="50">
        <v>666353</v>
      </c>
      <c r="J2599" s="50">
        <v>38270</v>
      </c>
      <c r="K2599" s="51"/>
      <c r="L2599" s="50"/>
      <c r="M2599" s="22">
        <v>409</v>
      </c>
      <c r="N2599" s="22"/>
      <c r="O2599" s="23">
        <v>1</v>
      </c>
      <c r="P2599" s="23">
        <v>1</v>
      </c>
      <c r="Q2599" s="19">
        <f t="shared" si="626"/>
        <v>-409</v>
      </c>
      <c r="R2599" s="19">
        <f t="shared" si="627"/>
        <v>-409</v>
      </c>
      <c r="S2599" s="5">
        <f t="shared" si="630"/>
        <v>0</v>
      </c>
      <c r="T2599" s="5">
        <f t="shared" si="631"/>
        <v>0</v>
      </c>
      <c r="U2599" s="5">
        <f t="shared" si="629"/>
        <v>0</v>
      </c>
      <c r="V2599" s="24">
        <v>0</v>
      </c>
      <c r="W2599" s="12">
        <f t="shared" si="633"/>
        <v>-52000.26</v>
      </c>
      <c r="X2599" s="12">
        <f t="shared" si="634"/>
        <v>-67685.41</v>
      </c>
      <c r="Y2599" s="12">
        <f t="shared" si="632"/>
        <v>-119685.67000000001</v>
      </c>
      <c r="Z2599" s="52"/>
      <c r="AA2599" s="25">
        <f t="shared" si="628"/>
        <v>0</v>
      </c>
      <c r="AB2599" s="25"/>
      <c r="AC2599" s="25"/>
      <c r="AD2599" s="25"/>
      <c r="AE2599" s="24">
        <v>1</v>
      </c>
      <c r="AF2599" s="24"/>
      <c r="AG2599" s="50"/>
      <c r="AH2599" s="22" t="s">
        <v>292</v>
      </c>
      <c r="AI2599" s="26"/>
      <c r="AJ2599" s="22" t="s">
        <v>4500</v>
      </c>
    </row>
    <row r="2600" spans="1:36" x14ac:dyDescent="0.2">
      <c r="A2600" s="5">
        <v>2616</v>
      </c>
      <c r="B2600" s="46">
        <v>600300539411</v>
      </c>
      <c r="C2600" s="47">
        <v>620582302245</v>
      </c>
      <c r="D2600" s="96" t="s">
        <v>4674</v>
      </c>
      <c r="E2600" s="46" t="s">
        <v>4675</v>
      </c>
      <c r="F2600" s="46" t="s">
        <v>625</v>
      </c>
      <c r="G2600" s="49">
        <v>18</v>
      </c>
      <c r="H2600" s="49">
        <v>1</v>
      </c>
      <c r="I2600" s="46">
        <v>120205213</v>
      </c>
      <c r="J2600" s="50">
        <v>317201</v>
      </c>
      <c r="K2600" s="51"/>
      <c r="L2600" s="50"/>
      <c r="M2600" s="22">
        <v>99</v>
      </c>
      <c r="N2600" s="22"/>
      <c r="O2600" s="23">
        <v>1</v>
      </c>
      <c r="P2600" s="23">
        <v>1</v>
      </c>
      <c r="Q2600" s="19">
        <f t="shared" si="626"/>
        <v>-99</v>
      </c>
      <c r="R2600" s="19">
        <f t="shared" si="627"/>
        <v>-99</v>
      </c>
      <c r="S2600" s="5">
        <f t="shared" si="630"/>
        <v>0</v>
      </c>
      <c r="T2600" s="5">
        <f t="shared" si="631"/>
        <v>0</v>
      </c>
      <c r="U2600" s="5">
        <f t="shared" si="629"/>
        <v>0</v>
      </c>
      <c r="V2600" s="24">
        <v>0</v>
      </c>
      <c r="W2600" s="12">
        <f t="shared" si="633"/>
        <v>-12586.86</v>
      </c>
      <c r="X2600" s="12">
        <f t="shared" si="634"/>
        <v>-16383.51</v>
      </c>
      <c r="Y2600" s="12">
        <f t="shared" si="632"/>
        <v>-28970.370000000003</v>
      </c>
      <c r="Z2600" s="52"/>
      <c r="AA2600" s="25">
        <f t="shared" si="628"/>
        <v>0</v>
      </c>
      <c r="AB2600" s="25"/>
      <c r="AC2600" s="25"/>
      <c r="AD2600" s="25"/>
      <c r="AE2600" s="24">
        <v>1</v>
      </c>
      <c r="AF2600" s="24"/>
      <c r="AG2600" s="50"/>
      <c r="AH2600" s="22" t="s">
        <v>4622</v>
      </c>
      <c r="AI2600" s="26"/>
      <c r="AJ2600" s="22" t="s">
        <v>4500</v>
      </c>
    </row>
    <row r="2601" spans="1:36" x14ac:dyDescent="0.2">
      <c r="A2601" s="5">
        <v>2617</v>
      </c>
      <c r="B2601" s="46">
        <v>331010146869</v>
      </c>
      <c r="C2601" s="47">
        <v>660624301374</v>
      </c>
      <c r="D2601" s="52" t="s">
        <v>4676</v>
      </c>
      <c r="E2601" s="46" t="s">
        <v>4677</v>
      </c>
      <c r="F2601" s="46" t="s">
        <v>1479</v>
      </c>
      <c r="G2601" s="49">
        <v>31</v>
      </c>
      <c r="H2601" s="49">
        <v>18</v>
      </c>
      <c r="I2601" s="50">
        <v>29429145</v>
      </c>
      <c r="J2601" s="50">
        <v>57906132</v>
      </c>
      <c r="K2601" s="51"/>
      <c r="L2601" s="50"/>
      <c r="M2601" s="50">
        <v>38</v>
      </c>
      <c r="N2601" s="50"/>
      <c r="O2601" s="23">
        <v>1</v>
      </c>
      <c r="P2601" s="23">
        <v>1</v>
      </c>
      <c r="Q2601" s="19">
        <f t="shared" si="626"/>
        <v>-38</v>
      </c>
      <c r="R2601" s="19">
        <f t="shared" si="627"/>
        <v>-38</v>
      </c>
      <c r="S2601" s="5">
        <f t="shared" si="630"/>
        <v>0</v>
      </c>
      <c r="T2601" s="5">
        <f t="shared" si="631"/>
        <v>0</v>
      </c>
      <c r="U2601" s="5">
        <f t="shared" si="629"/>
        <v>0</v>
      </c>
      <c r="V2601" s="24">
        <v>0</v>
      </c>
      <c r="W2601" s="12">
        <f t="shared" si="633"/>
        <v>-4831.32</v>
      </c>
      <c r="X2601" s="12">
        <f t="shared" si="634"/>
        <v>-6288.6200000000008</v>
      </c>
      <c r="Y2601" s="12">
        <f t="shared" si="632"/>
        <v>-11119.94</v>
      </c>
      <c r="Z2601" s="52"/>
      <c r="AA2601" s="25">
        <f t="shared" si="628"/>
        <v>0</v>
      </c>
      <c r="AB2601" s="25"/>
      <c r="AC2601" s="25"/>
      <c r="AD2601" s="25"/>
      <c r="AE2601" s="24"/>
      <c r="AF2601" s="24"/>
      <c r="AG2601" s="50"/>
      <c r="AH2601" s="22" t="s">
        <v>4622</v>
      </c>
      <c r="AI2601" s="26"/>
      <c r="AJ2601" s="22" t="s">
        <v>4500</v>
      </c>
    </row>
    <row r="2602" spans="1:36" x14ac:dyDescent="0.2">
      <c r="A2602" s="5">
        <v>2618</v>
      </c>
      <c r="B2602" s="46">
        <v>330120261182</v>
      </c>
      <c r="C2602" s="47">
        <v>810427300873</v>
      </c>
      <c r="D2602" s="96" t="s">
        <v>4678</v>
      </c>
      <c r="E2602" s="46" t="s">
        <v>4679</v>
      </c>
      <c r="F2602" s="46" t="s">
        <v>625</v>
      </c>
      <c r="G2602" s="49">
        <v>42</v>
      </c>
      <c r="H2602" s="49"/>
      <c r="I2602" s="50" t="s">
        <v>4680</v>
      </c>
      <c r="J2602" s="50">
        <v>231744</v>
      </c>
      <c r="K2602" s="51"/>
      <c r="L2602" s="50"/>
      <c r="M2602" s="50">
        <v>386</v>
      </c>
      <c r="N2602" s="50"/>
      <c r="O2602" s="23">
        <v>1</v>
      </c>
      <c r="P2602" s="31">
        <v>0</v>
      </c>
      <c r="Q2602" s="19">
        <f t="shared" si="626"/>
        <v>-386</v>
      </c>
      <c r="R2602" s="19">
        <f t="shared" si="627"/>
        <v>0</v>
      </c>
      <c r="S2602" s="5">
        <f t="shared" si="630"/>
        <v>0</v>
      </c>
      <c r="T2602" s="5">
        <f t="shared" si="631"/>
        <v>0</v>
      </c>
      <c r="U2602" s="5">
        <f t="shared" si="629"/>
        <v>0</v>
      </c>
      <c r="V2602" s="24">
        <v>0</v>
      </c>
      <c r="W2602" s="12">
        <f t="shared" si="633"/>
        <v>-49076.04</v>
      </c>
      <c r="X2602" s="12">
        <f t="shared" si="634"/>
        <v>0</v>
      </c>
      <c r="Y2602" s="12">
        <f t="shared" si="632"/>
        <v>-49076.04</v>
      </c>
      <c r="Z2602" s="52"/>
      <c r="AA2602" s="25">
        <f t="shared" si="628"/>
        <v>-386</v>
      </c>
      <c r="AB2602" s="25"/>
      <c r="AC2602" s="25"/>
      <c r="AD2602" s="25"/>
      <c r="AE2602" s="24">
        <v>1</v>
      </c>
      <c r="AF2602" s="24"/>
      <c r="AG2602" s="50"/>
      <c r="AH2602" s="22" t="s">
        <v>4622</v>
      </c>
      <c r="AI2602" s="26"/>
      <c r="AJ2602" s="22" t="s">
        <v>4500</v>
      </c>
    </row>
    <row r="2603" spans="1:36" x14ac:dyDescent="0.2">
      <c r="A2603" s="5">
        <v>2619</v>
      </c>
      <c r="B2603" s="46">
        <v>330120261182</v>
      </c>
      <c r="C2603" s="47">
        <v>810427300873</v>
      </c>
      <c r="D2603" s="96" t="s">
        <v>4678</v>
      </c>
      <c r="E2603" s="46" t="s">
        <v>4679</v>
      </c>
      <c r="F2603" s="46" t="s">
        <v>625</v>
      </c>
      <c r="G2603" s="49">
        <v>42</v>
      </c>
      <c r="H2603" s="49"/>
      <c r="I2603" s="50" t="s">
        <v>4681</v>
      </c>
      <c r="J2603" s="50">
        <v>231743</v>
      </c>
      <c r="K2603" s="51"/>
      <c r="L2603" s="50"/>
      <c r="M2603" s="50">
        <v>22</v>
      </c>
      <c r="N2603" s="50"/>
      <c r="O2603" s="23">
        <v>1</v>
      </c>
      <c r="P2603" s="31">
        <v>0</v>
      </c>
      <c r="Q2603" s="19">
        <f t="shared" si="626"/>
        <v>-22</v>
      </c>
      <c r="R2603" s="19">
        <f t="shared" si="627"/>
        <v>0</v>
      </c>
      <c r="S2603" s="5">
        <f t="shared" si="630"/>
        <v>0</v>
      </c>
      <c r="T2603" s="5">
        <f t="shared" si="631"/>
        <v>0</v>
      </c>
      <c r="U2603" s="5">
        <f t="shared" si="629"/>
        <v>0</v>
      </c>
      <c r="V2603" s="24">
        <v>0</v>
      </c>
      <c r="W2603" s="12">
        <f t="shared" si="633"/>
        <v>-2797.08</v>
      </c>
      <c r="X2603" s="12">
        <f t="shared" si="634"/>
        <v>0</v>
      </c>
      <c r="Y2603" s="12">
        <f t="shared" si="632"/>
        <v>-2797.08</v>
      </c>
      <c r="Z2603" s="52"/>
      <c r="AA2603" s="25">
        <f t="shared" si="628"/>
        <v>-22</v>
      </c>
      <c r="AB2603" s="25"/>
      <c r="AC2603" s="25"/>
      <c r="AD2603" s="25"/>
      <c r="AE2603" s="24">
        <v>1</v>
      </c>
      <c r="AF2603" s="24"/>
      <c r="AG2603" s="50"/>
      <c r="AH2603" s="22" t="s">
        <v>4622</v>
      </c>
      <c r="AI2603" s="26"/>
      <c r="AJ2603" s="22" t="s">
        <v>4500</v>
      </c>
    </row>
    <row r="2604" spans="1:36" x14ac:dyDescent="0.2">
      <c r="A2604" s="5">
        <v>2620</v>
      </c>
      <c r="B2604" s="46">
        <v>331000009082</v>
      </c>
      <c r="C2604" s="47">
        <v>970941003954</v>
      </c>
      <c r="D2604" s="52" t="s">
        <v>4682</v>
      </c>
      <c r="E2604" s="46" t="s">
        <v>4683</v>
      </c>
      <c r="F2604" s="46" t="s">
        <v>787</v>
      </c>
      <c r="G2604" s="49">
        <v>157</v>
      </c>
      <c r="H2604" s="49"/>
      <c r="I2604" s="19">
        <v>0</v>
      </c>
      <c r="J2604" s="50"/>
      <c r="K2604" s="51"/>
      <c r="L2604" s="50"/>
      <c r="M2604" s="22">
        <v>50</v>
      </c>
      <c r="N2604" s="22"/>
      <c r="O2604" s="23">
        <v>1</v>
      </c>
      <c r="P2604" s="31">
        <v>0</v>
      </c>
      <c r="Q2604" s="19">
        <f t="shared" si="626"/>
        <v>-50</v>
      </c>
      <c r="R2604" s="19">
        <f t="shared" si="627"/>
        <v>0</v>
      </c>
      <c r="S2604" s="5">
        <f t="shared" si="630"/>
        <v>0</v>
      </c>
      <c r="T2604" s="5">
        <f t="shared" si="631"/>
        <v>0</v>
      </c>
      <c r="U2604" s="5">
        <f t="shared" si="629"/>
        <v>0</v>
      </c>
      <c r="V2604" s="24">
        <v>0</v>
      </c>
      <c r="W2604" s="12">
        <f t="shared" si="633"/>
        <v>-6357</v>
      </c>
      <c r="X2604" s="12">
        <f t="shared" si="634"/>
        <v>0</v>
      </c>
      <c r="Y2604" s="12">
        <f t="shared" si="632"/>
        <v>-6357</v>
      </c>
      <c r="Z2604" s="52"/>
      <c r="AA2604" s="25">
        <f t="shared" si="628"/>
        <v>-50</v>
      </c>
      <c r="AB2604" s="25"/>
      <c r="AC2604" s="25"/>
      <c r="AD2604" s="25"/>
      <c r="AE2604" s="24">
        <v>1</v>
      </c>
      <c r="AF2604" s="24"/>
      <c r="AG2604" s="22"/>
      <c r="AH2604" s="22" t="s">
        <v>4622</v>
      </c>
      <c r="AI2604" s="26"/>
      <c r="AJ2604" s="22" t="s">
        <v>4500</v>
      </c>
    </row>
    <row r="2605" spans="1:36" x14ac:dyDescent="0.2">
      <c r="A2605" s="5">
        <v>2621</v>
      </c>
      <c r="B2605" s="46">
        <v>330120192483</v>
      </c>
      <c r="C2605" s="47">
        <v>860824302113</v>
      </c>
      <c r="D2605" s="52" t="s">
        <v>4684</v>
      </c>
      <c r="E2605" s="46" t="s">
        <v>4685</v>
      </c>
      <c r="F2605" s="46" t="s">
        <v>4559</v>
      </c>
      <c r="G2605" s="49">
        <v>27</v>
      </c>
      <c r="H2605" s="49"/>
      <c r="I2605" s="50">
        <v>8182049</v>
      </c>
      <c r="J2605" s="50">
        <v>2001</v>
      </c>
      <c r="K2605" s="51"/>
      <c r="L2605" s="50"/>
      <c r="M2605" s="22">
        <v>871</v>
      </c>
      <c r="N2605" s="22"/>
      <c r="O2605" s="23">
        <v>1</v>
      </c>
      <c r="P2605" s="23">
        <v>1</v>
      </c>
      <c r="Q2605" s="19">
        <f t="shared" si="626"/>
        <v>-871</v>
      </c>
      <c r="R2605" s="19">
        <f t="shared" si="627"/>
        <v>-871</v>
      </c>
      <c r="S2605" s="5">
        <f t="shared" si="630"/>
        <v>0</v>
      </c>
      <c r="T2605" s="5">
        <f t="shared" si="631"/>
        <v>0</v>
      </c>
      <c r="U2605" s="5">
        <f t="shared" si="629"/>
        <v>0</v>
      </c>
      <c r="V2605" s="24">
        <v>0</v>
      </c>
      <c r="W2605" s="12">
        <f t="shared" si="633"/>
        <v>-110738.94</v>
      </c>
      <c r="X2605" s="12">
        <f t="shared" si="634"/>
        <v>-144141.79</v>
      </c>
      <c r="Y2605" s="12">
        <f t="shared" si="632"/>
        <v>-254880.73</v>
      </c>
      <c r="Z2605" s="52"/>
      <c r="AA2605" s="25">
        <f t="shared" si="628"/>
        <v>0</v>
      </c>
      <c r="AB2605" s="25"/>
      <c r="AC2605" s="25"/>
      <c r="AD2605" s="25"/>
      <c r="AE2605" s="24">
        <v>1</v>
      </c>
      <c r="AF2605" s="24"/>
      <c r="AG2605" s="50"/>
      <c r="AH2605" s="22" t="s">
        <v>4622</v>
      </c>
      <c r="AI2605" s="26"/>
      <c r="AJ2605" s="22" t="s">
        <v>4500</v>
      </c>
    </row>
    <row r="2606" spans="1:36" x14ac:dyDescent="0.2">
      <c r="A2606" s="5">
        <v>2622</v>
      </c>
      <c r="B2606" s="46">
        <v>330120192483</v>
      </c>
      <c r="C2606" s="47">
        <v>860824302113</v>
      </c>
      <c r="D2606" s="52" t="s">
        <v>1442</v>
      </c>
      <c r="E2606" s="46" t="s">
        <v>4686</v>
      </c>
      <c r="F2606" s="46" t="s">
        <v>4559</v>
      </c>
      <c r="G2606" s="49">
        <v>25</v>
      </c>
      <c r="H2606" s="49">
        <v>20</v>
      </c>
      <c r="I2606" s="50">
        <v>26203376</v>
      </c>
      <c r="J2606" s="50">
        <v>2391</v>
      </c>
      <c r="K2606" s="51"/>
      <c r="L2606" s="50"/>
      <c r="M2606" s="22">
        <v>187</v>
      </c>
      <c r="N2606" s="22"/>
      <c r="O2606" s="23">
        <v>1</v>
      </c>
      <c r="P2606" s="23">
        <v>1</v>
      </c>
      <c r="Q2606" s="19">
        <f t="shared" si="626"/>
        <v>-187</v>
      </c>
      <c r="R2606" s="19">
        <f t="shared" si="627"/>
        <v>-187</v>
      </c>
      <c r="S2606" s="5">
        <f t="shared" si="630"/>
        <v>0</v>
      </c>
      <c r="T2606" s="5">
        <f t="shared" si="631"/>
        <v>0</v>
      </c>
      <c r="U2606" s="5">
        <f t="shared" si="629"/>
        <v>0</v>
      </c>
      <c r="V2606" s="24">
        <v>0</v>
      </c>
      <c r="W2606" s="12">
        <f t="shared" si="633"/>
        <v>-23775.18</v>
      </c>
      <c r="X2606" s="12">
        <f t="shared" si="634"/>
        <v>-30946.63</v>
      </c>
      <c r="Y2606" s="12">
        <f t="shared" si="632"/>
        <v>-54721.81</v>
      </c>
      <c r="Z2606" s="52"/>
      <c r="AA2606" s="25">
        <f t="shared" si="628"/>
        <v>0</v>
      </c>
      <c r="AB2606" s="25"/>
      <c r="AC2606" s="25"/>
      <c r="AD2606" s="25"/>
      <c r="AE2606" s="24">
        <v>1</v>
      </c>
      <c r="AF2606" s="24"/>
      <c r="AG2606" s="50"/>
      <c r="AH2606" s="22" t="s">
        <v>4622</v>
      </c>
      <c r="AI2606" s="26"/>
      <c r="AJ2606" s="22" t="s">
        <v>4500</v>
      </c>
    </row>
    <row r="2607" spans="1:36" x14ac:dyDescent="0.2">
      <c r="A2607" s="5">
        <v>2623</v>
      </c>
      <c r="B2607" s="46">
        <v>330420262038</v>
      </c>
      <c r="C2607" s="47">
        <v>871116302634</v>
      </c>
      <c r="D2607" s="96" t="s">
        <v>4687</v>
      </c>
      <c r="E2607" s="52" t="s">
        <v>4688</v>
      </c>
      <c r="F2607" s="52"/>
      <c r="G2607" s="58"/>
      <c r="H2607" s="58"/>
      <c r="I2607" s="109">
        <v>3172358</v>
      </c>
      <c r="J2607" s="109">
        <v>230881</v>
      </c>
      <c r="K2607" s="118"/>
      <c r="L2607" s="109"/>
      <c r="M2607" s="22">
        <v>795</v>
      </c>
      <c r="N2607" s="22"/>
      <c r="O2607" s="23">
        <v>1</v>
      </c>
      <c r="P2607" s="23">
        <v>1</v>
      </c>
      <c r="Q2607" s="19">
        <f t="shared" si="626"/>
        <v>-795</v>
      </c>
      <c r="R2607" s="19">
        <f t="shared" si="627"/>
        <v>-795</v>
      </c>
      <c r="S2607" s="5">
        <f t="shared" si="630"/>
        <v>0</v>
      </c>
      <c r="T2607" s="5">
        <f t="shared" si="631"/>
        <v>0</v>
      </c>
      <c r="U2607" s="5">
        <f t="shared" si="629"/>
        <v>0</v>
      </c>
      <c r="V2607" s="24">
        <v>0</v>
      </c>
      <c r="W2607" s="12">
        <f t="shared" si="633"/>
        <v>-101076.3</v>
      </c>
      <c r="X2607" s="12">
        <f t="shared" si="634"/>
        <v>-131564.55000000002</v>
      </c>
      <c r="Y2607" s="12">
        <f t="shared" si="632"/>
        <v>-232640.85000000003</v>
      </c>
      <c r="Z2607" s="109"/>
      <c r="AA2607" s="25">
        <f t="shared" si="628"/>
        <v>0</v>
      </c>
      <c r="AB2607" s="25"/>
      <c r="AC2607" s="25"/>
      <c r="AD2607" s="25"/>
      <c r="AE2607" s="24"/>
      <c r="AF2607" s="24"/>
      <c r="AG2607" s="109"/>
      <c r="AH2607" s="22" t="s">
        <v>4622</v>
      </c>
      <c r="AI2607" s="26"/>
      <c r="AJ2607" s="22" t="s">
        <v>4500</v>
      </c>
    </row>
    <row r="2608" spans="1:36" x14ac:dyDescent="0.2">
      <c r="A2608" s="5">
        <v>2624</v>
      </c>
      <c r="B2608" s="46">
        <v>331018781561</v>
      </c>
      <c r="C2608" s="47">
        <v>800123302409</v>
      </c>
      <c r="D2608" s="96" t="s">
        <v>4689</v>
      </c>
      <c r="E2608" s="52" t="s">
        <v>4690</v>
      </c>
      <c r="F2608" s="52" t="s">
        <v>4559</v>
      </c>
      <c r="G2608" s="58">
        <v>30</v>
      </c>
      <c r="H2608" s="58">
        <v>18</v>
      </c>
      <c r="I2608" s="109">
        <v>25178293</v>
      </c>
      <c r="J2608" s="109">
        <v>2408</v>
      </c>
      <c r="K2608" s="118"/>
      <c r="L2608" s="109"/>
      <c r="M2608" s="109">
        <v>82</v>
      </c>
      <c r="N2608" s="109"/>
      <c r="O2608" s="23">
        <v>1</v>
      </c>
      <c r="P2608" s="23">
        <v>1</v>
      </c>
      <c r="Q2608" s="19">
        <f t="shared" si="626"/>
        <v>-82</v>
      </c>
      <c r="R2608" s="19">
        <f t="shared" si="627"/>
        <v>-82</v>
      </c>
      <c r="S2608" s="5">
        <f t="shared" si="630"/>
        <v>0</v>
      </c>
      <c r="T2608" s="5">
        <f t="shared" si="631"/>
        <v>0</v>
      </c>
      <c r="U2608" s="5">
        <f t="shared" si="629"/>
        <v>0</v>
      </c>
      <c r="V2608" s="24">
        <v>0</v>
      </c>
      <c r="W2608" s="12">
        <f t="shared" si="633"/>
        <v>-10425.48</v>
      </c>
      <c r="X2608" s="12">
        <f t="shared" si="634"/>
        <v>-13570.18</v>
      </c>
      <c r="Y2608" s="12">
        <f t="shared" si="632"/>
        <v>-23995.66</v>
      </c>
      <c r="Z2608" s="109"/>
      <c r="AA2608" s="25">
        <f t="shared" si="628"/>
        <v>0</v>
      </c>
      <c r="AB2608" s="25"/>
      <c r="AC2608" s="25"/>
      <c r="AD2608" s="25"/>
      <c r="AE2608" s="24">
        <v>1</v>
      </c>
      <c r="AF2608" s="24"/>
      <c r="AG2608" s="109"/>
      <c r="AH2608" s="22" t="s">
        <v>4622</v>
      </c>
      <c r="AI2608" s="26"/>
      <c r="AJ2608" s="22" t="s">
        <v>4500</v>
      </c>
    </row>
    <row r="2609" spans="1:36" x14ac:dyDescent="0.2">
      <c r="A2609" s="5">
        <v>2625</v>
      </c>
      <c r="B2609" s="46">
        <v>330100232817</v>
      </c>
      <c r="C2609" s="47">
        <v>621231300995</v>
      </c>
      <c r="D2609" s="52" t="s">
        <v>4691</v>
      </c>
      <c r="E2609" s="46" t="s">
        <v>4692</v>
      </c>
      <c r="F2609" s="46"/>
      <c r="G2609" s="49"/>
      <c r="H2609" s="49"/>
      <c r="I2609" s="19">
        <v>0</v>
      </c>
      <c r="J2609" s="129"/>
      <c r="K2609" s="51"/>
      <c r="L2609" s="52"/>
      <c r="M2609" s="22">
        <v>0</v>
      </c>
      <c r="N2609" s="22"/>
      <c r="O2609" s="23">
        <v>1</v>
      </c>
      <c r="P2609" s="23">
        <v>1</v>
      </c>
      <c r="Q2609" s="19">
        <f t="shared" si="626"/>
        <v>0</v>
      </c>
      <c r="R2609" s="19">
        <f t="shared" si="627"/>
        <v>0</v>
      </c>
      <c r="S2609" s="5">
        <f t="shared" si="630"/>
        <v>0</v>
      </c>
      <c r="T2609" s="5">
        <f t="shared" si="631"/>
        <v>0</v>
      </c>
      <c r="U2609" s="5">
        <f t="shared" si="629"/>
        <v>0</v>
      </c>
      <c r="V2609" s="24">
        <v>0</v>
      </c>
      <c r="W2609" s="12">
        <f t="shared" si="633"/>
        <v>0</v>
      </c>
      <c r="X2609" s="12">
        <f t="shared" si="634"/>
        <v>0</v>
      </c>
      <c r="Y2609" s="12">
        <f t="shared" si="632"/>
        <v>0</v>
      </c>
      <c r="Z2609" s="52"/>
      <c r="AA2609" s="25">
        <f t="shared" si="628"/>
        <v>0</v>
      </c>
      <c r="AB2609" s="25"/>
      <c r="AC2609" s="25"/>
      <c r="AD2609" s="25"/>
      <c r="AE2609" s="24"/>
      <c r="AF2609" s="24"/>
      <c r="AG2609" s="52"/>
      <c r="AH2609" s="22" t="s">
        <v>4622</v>
      </c>
      <c r="AI2609" s="26"/>
      <c r="AJ2609" s="22" t="s">
        <v>4500</v>
      </c>
    </row>
    <row r="2610" spans="1:36" x14ac:dyDescent="0.2">
      <c r="A2610" s="5">
        <v>2626</v>
      </c>
      <c r="B2610" s="46">
        <v>331012502027</v>
      </c>
      <c r="C2610" s="47">
        <v>701711401535</v>
      </c>
      <c r="D2610" s="52" t="s">
        <v>4693</v>
      </c>
      <c r="E2610" s="46" t="s">
        <v>4694</v>
      </c>
      <c r="F2610" s="46" t="s">
        <v>1560</v>
      </c>
      <c r="G2610" s="49">
        <v>54</v>
      </c>
      <c r="H2610" s="49">
        <v>23</v>
      </c>
      <c r="I2610" s="129">
        <v>2689054</v>
      </c>
      <c r="J2610" s="129">
        <v>317359</v>
      </c>
      <c r="K2610" s="51"/>
      <c r="L2610" s="52"/>
      <c r="M2610" s="22">
        <v>96</v>
      </c>
      <c r="N2610" s="22"/>
      <c r="O2610" s="23">
        <v>1</v>
      </c>
      <c r="P2610" s="23">
        <v>1</v>
      </c>
      <c r="Q2610" s="19">
        <f t="shared" si="626"/>
        <v>-96</v>
      </c>
      <c r="R2610" s="19">
        <f t="shared" si="627"/>
        <v>-96</v>
      </c>
      <c r="S2610" s="5">
        <f t="shared" si="630"/>
        <v>0</v>
      </c>
      <c r="T2610" s="5">
        <f t="shared" si="631"/>
        <v>0</v>
      </c>
      <c r="U2610" s="5">
        <f t="shared" si="629"/>
        <v>0</v>
      </c>
      <c r="V2610" s="24">
        <v>0</v>
      </c>
      <c r="W2610" s="12">
        <f t="shared" si="633"/>
        <v>-12205.44</v>
      </c>
      <c r="X2610" s="12">
        <f t="shared" si="634"/>
        <v>-15887.04</v>
      </c>
      <c r="Y2610" s="12">
        <f t="shared" si="632"/>
        <v>-28092.480000000003</v>
      </c>
      <c r="Z2610" s="73"/>
      <c r="AA2610" s="25">
        <f t="shared" si="628"/>
        <v>0</v>
      </c>
      <c r="AB2610" s="25"/>
      <c r="AC2610" s="25"/>
      <c r="AD2610" s="25"/>
      <c r="AE2610" s="24">
        <v>1</v>
      </c>
      <c r="AF2610" s="24"/>
      <c r="AG2610" s="52"/>
      <c r="AH2610" s="22" t="s">
        <v>4622</v>
      </c>
      <c r="AI2610" s="26"/>
      <c r="AJ2610" s="22" t="s">
        <v>4500</v>
      </c>
    </row>
    <row r="2611" spans="1:36" x14ac:dyDescent="0.2">
      <c r="A2611" s="5">
        <v>2627</v>
      </c>
      <c r="B2611" s="46">
        <v>330520041696</v>
      </c>
      <c r="C2611" s="47">
        <v>830604401823</v>
      </c>
      <c r="D2611" s="52" t="s">
        <v>4695</v>
      </c>
      <c r="E2611" s="46" t="s">
        <v>4696</v>
      </c>
      <c r="F2611" s="46" t="s">
        <v>3567</v>
      </c>
      <c r="G2611" s="49">
        <v>70</v>
      </c>
      <c r="H2611" s="49"/>
      <c r="I2611" s="129">
        <v>16147141</v>
      </c>
      <c r="J2611" s="129">
        <v>57914879</v>
      </c>
      <c r="K2611" s="51"/>
      <c r="L2611" s="52"/>
      <c r="M2611" s="52">
        <v>73</v>
      </c>
      <c r="N2611" s="52"/>
      <c r="O2611" s="23">
        <v>1</v>
      </c>
      <c r="P2611" s="23">
        <v>1</v>
      </c>
      <c r="Q2611" s="19">
        <f t="shared" si="626"/>
        <v>-73</v>
      </c>
      <c r="R2611" s="19">
        <f t="shared" si="627"/>
        <v>-73</v>
      </c>
      <c r="S2611" s="5">
        <f t="shared" si="630"/>
        <v>0</v>
      </c>
      <c r="T2611" s="5">
        <f t="shared" si="631"/>
        <v>0</v>
      </c>
      <c r="U2611" s="5">
        <f t="shared" si="629"/>
        <v>0</v>
      </c>
      <c r="V2611" s="24">
        <v>0</v>
      </c>
      <c r="W2611" s="12">
        <f t="shared" si="633"/>
        <v>-9281.2199999999993</v>
      </c>
      <c r="X2611" s="12">
        <f t="shared" si="634"/>
        <v>-12080.77</v>
      </c>
      <c r="Y2611" s="12">
        <f t="shared" si="632"/>
        <v>-21361.989999999998</v>
      </c>
      <c r="Z2611" s="52"/>
      <c r="AA2611" s="25">
        <f t="shared" si="628"/>
        <v>0</v>
      </c>
      <c r="AB2611" s="25"/>
      <c r="AC2611" s="25"/>
      <c r="AD2611" s="25"/>
      <c r="AE2611" s="24">
        <v>1</v>
      </c>
      <c r="AF2611" s="24"/>
      <c r="AG2611" s="52"/>
      <c r="AH2611" s="22" t="s">
        <v>4622</v>
      </c>
      <c r="AI2611" s="26"/>
      <c r="AJ2611" s="22" t="s">
        <v>4500</v>
      </c>
    </row>
    <row r="2612" spans="1:36" x14ac:dyDescent="0.2">
      <c r="A2612" s="5">
        <v>2628</v>
      </c>
      <c r="B2612" s="46">
        <v>330120081437</v>
      </c>
      <c r="C2612" s="47">
        <v>610410302459</v>
      </c>
      <c r="D2612" s="52" t="s">
        <v>4697</v>
      </c>
      <c r="E2612" s="46" t="s">
        <v>4698</v>
      </c>
      <c r="F2612" s="46" t="s">
        <v>4559</v>
      </c>
      <c r="G2612" s="49">
        <v>25</v>
      </c>
      <c r="H2612" s="49">
        <v>35</v>
      </c>
      <c r="I2612" s="129">
        <v>15845703</v>
      </c>
      <c r="J2612" s="129">
        <v>89729</v>
      </c>
      <c r="K2612" s="51"/>
      <c r="L2612" s="52"/>
      <c r="M2612" s="22">
        <v>174</v>
      </c>
      <c r="N2612" s="22"/>
      <c r="O2612" s="23">
        <v>1</v>
      </c>
      <c r="P2612" s="23">
        <v>1</v>
      </c>
      <c r="Q2612" s="19">
        <f t="shared" si="626"/>
        <v>-174</v>
      </c>
      <c r="R2612" s="19">
        <f t="shared" si="627"/>
        <v>-174</v>
      </c>
      <c r="S2612" s="5">
        <f t="shared" si="630"/>
        <v>0</v>
      </c>
      <c r="T2612" s="5">
        <f t="shared" si="631"/>
        <v>0</v>
      </c>
      <c r="U2612" s="5">
        <f t="shared" si="629"/>
        <v>0</v>
      </c>
      <c r="V2612" s="24">
        <v>0</v>
      </c>
      <c r="W2612" s="12">
        <f t="shared" si="633"/>
        <v>-22122.36</v>
      </c>
      <c r="X2612" s="12">
        <f t="shared" si="634"/>
        <v>-28795.260000000002</v>
      </c>
      <c r="Y2612" s="12">
        <f t="shared" si="632"/>
        <v>-50917.62</v>
      </c>
      <c r="Z2612" s="52"/>
      <c r="AA2612" s="25">
        <f t="shared" si="628"/>
        <v>0</v>
      </c>
      <c r="AB2612" s="25"/>
      <c r="AC2612" s="25"/>
      <c r="AD2612" s="25"/>
      <c r="AE2612" s="24">
        <v>1</v>
      </c>
      <c r="AF2612" s="24"/>
      <c r="AG2612" s="52"/>
      <c r="AH2612" s="22" t="s">
        <v>4622</v>
      </c>
      <c r="AI2612" s="26"/>
      <c r="AJ2612" s="22" t="s">
        <v>4500</v>
      </c>
    </row>
    <row r="2613" spans="1:36" x14ac:dyDescent="0.2">
      <c r="A2613" s="5">
        <v>2629</v>
      </c>
      <c r="B2613" s="46">
        <v>530100232256</v>
      </c>
      <c r="C2613" s="47">
        <v>51240011401</v>
      </c>
      <c r="D2613" s="50" t="s">
        <v>4699</v>
      </c>
      <c r="E2613" s="46" t="s">
        <v>4700</v>
      </c>
      <c r="F2613" s="46" t="s">
        <v>761</v>
      </c>
      <c r="G2613" s="49">
        <v>84</v>
      </c>
      <c r="H2613" s="49">
        <v>1</v>
      </c>
      <c r="I2613" s="129">
        <v>26471603</v>
      </c>
      <c r="J2613" s="129">
        <v>2770</v>
      </c>
      <c r="K2613" s="51"/>
      <c r="L2613" s="50"/>
      <c r="M2613" s="50">
        <v>78</v>
      </c>
      <c r="N2613" s="50"/>
      <c r="O2613" s="23">
        <v>1</v>
      </c>
      <c r="P2613" s="23">
        <v>1</v>
      </c>
      <c r="Q2613" s="19">
        <f t="shared" si="626"/>
        <v>-78</v>
      </c>
      <c r="R2613" s="19">
        <f t="shared" si="627"/>
        <v>-78</v>
      </c>
      <c r="S2613" s="5">
        <f t="shared" si="630"/>
        <v>0</v>
      </c>
      <c r="T2613" s="5">
        <f t="shared" si="631"/>
        <v>0</v>
      </c>
      <c r="U2613" s="5">
        <f t="shared" si="629"/>
        <v>0</v>
      </c>
      <c r="V2613" s="24">
        <v>0</v>
      </c>
      <c r="W2613" s="12">
        <f t="shared" si="633"/>
        <v>-9916.92</v>
      </c>
      <c r="X2613" s="12">
        <f t="shared" si="634"/>
        <v>-12908.220000000001</v>
      </c>
      <c r="Y2613" s="12">
        <f t="shared" si="632"/>
        <v>-22825.14</v>
      </c>
      <c r="Z2613" s="52"/>
      <c r="AA2613" s="25">
        <f t="shared" si="628"/>
        <v>0</v>
      </c>
      <c r="AB2613" s="25"/>
      <c r="AC2613" s="25"/>
      <c r="AD2613" s="25"/>
      <c r="AE2613" s="24">
        <v>1</v>
      </c>
      <c r="AF2613" s="24"/>
      <c r="AG2613" s="50"/>
      <c r="AH2613" s="22" t="s">
        <v>4622</v>
      </c>
      <c r="AI2613" s="26"/>
      <c r="AJ2613" s="22" t="s">
        <v>4500</v>
      </c>
    </row>
    <row r="2614" spans="1:36" x14ac:dyDescent="0.2">
      <c r="A2614" s="5">
        <v>2630</v>
      </c>
      <c r="B2614" s="46">
        <v>331012261320</v>
      </c>
      <c r="C2614" s="47">
        <v>640225401447</v>
      </c>
      <c r="D2614" s="50" t="s">
        <v>4701</v>
      </c>
      <c r="E2614" s="46" t="s">
        <v>4702</v>
      </c>
      <c r="F2614" s="46"/>
      <c r="G2614" s="49"/>
      <c r="H2614" s="49"/>
      <c r="I2614" s="50">
        <v>26216986</v>
      </c>
      <c r="J2614" s="50">
        <v>2275</v>
      </c>
      <c r="K2614" s="51"/>
      <c r="L2614" s="50"/>
      <c r="M2614" s="50">
        <v>79</v>
      </c>
      <c r="N2614" s="50"/>
      <c r="O2614" s="23">
        <v>1</v>
      </c>
      <c r="P2614" s="23">
        <v>1</v>
      </c>
      <c r="Q2614" s="19">
        <f t="shared" si="626"/>
        <v>-79</v>
      </c>
      <c r="R2614" s="19">
        <f t="shared" si="627"/>
        <v>-79</v>
      </c>
      <c r="S2614" s="5">
        <f t="shared" si="630"/>
        <v>0</v>
      </c>
      <c r="T2614" s="5">
        <f t="shared" si="631"/>
        <v>0</v>
      </c>
      <c r="U2614" s="5">
        <f t="shared" si="629"/>
        <v>0</v>
      </c>
      <c r="V2614" s="24">
        <v>0</v>
      </c>
      <c r="W2614" s="12">
        <f t="shared" si="633"/>
        <v>-10044.06</v>
      </c>
      <c r="X2614" s="12">
        <f t="shared" si="634"/>
        <v>-13073.710000000001</v>
      </c>
      <c r="Y2614" s="12">
        <f t="shared" si="632"/>
        <v>-23117.77</v>
      </c>
      <c r="Z2614" s="52"/>
      <c r="AA2614" s="25">
        <f t="shared" si="628"/>
        <v>0</v>
      </c>
      <c r="AB2614" s="25"/>
      <c r="AC2614" s="25"/>
      <c r="AD2614" s="25"/>
      <c r="AE2614" s="24"/>
      <c r="AF2614" s="24"/>
      <c r="AG2614" s="50"/>
      <c r="AH2614" s="22" t="s">
        <v>4622</v>
      </c>
      <c r="AI2614" s="26"/>
      <c r="AJ2614" s="22" t="s">
        <v>4500</v>
      </c>
    </row>
    <row r="2615" spans="1:36" x14ac:dyDescent="0.2">
      <c r="A2615" s="5">
        <v>2631</v>
      </c>
      <c r="B2615" s="46">
        <v>331017971660</v>
      </c>
      <c r="C2615" s="47">
        <v>771139307624</v>
      </c>
      <c r="D2615" s="52" t="s">
        <v>4703</v>
      </c>
      <c r="E2615" s="46" t="s">
        <v>4704</v>
      </c>
      <c r="F2615" s="46" t="s">
        <v>494</v>
      </c>
      <c r="G2615" s="49">
        <v>162</v>
      </c>
      <c r="H2615" s="49"/>
      <c r="I2615" s="50">
        <v>1552525</v>
      </c>
      <c r="J2615" s="50">
        <v>58172365</v>
      </c>
      <c r="K2615" s="51"/>
      <c r="L2615" s="50"/>
      <c r="M2615" s="22">
        <v>1360</v>
      </c>
      <c r="N2615" s="22"/>
      <c r="O2615" s="23">
        <v>1</v>
      </c>
      <c r="P2615" s="31">
        <v>0</v>
      </c>
      <c r="Q2615" s="19">
        <f t="shared" si="626"/>
        <v>-1360</v>
      </c>
      <c r="R2615" s="19">
        <f t="shared" si="627"/>
        <v>0</v>
      </c>
      <c r="S2615" s="5">
        <f t="shared" si="630"/>
        <v>0</v>
      </c>
      <c r="T2615" s="5">
        <f t="shared" si="631"/>
        <v>0</v>
      </c>
      <c r="U2615" s="5">
        <f t="shared" si="629"/>
        <v>0</v>
      </c>
      <c r="V2615" s="24">
        <v>0</v>
      </c>
      <c r="W2615" s="12">
        <f t="shared" si="633"/>
        <v>-172910.4</v>
      </c>
      <c r="X2615" s="12">
        <f t="shared" si="634"/>
        <v>0</v>
      </c>
      <c r="Y2615" s="12">
        <f t="shared" si="632"/>
        <v>-172910.4</v>
      </c>
      <c r="Z2615" s="52"/>
      <c r="AA2615" s="25">
        <f t="shared" si="628"/>
        <v>-1360</v>
      </c>
      <c r="AB2615" s="25"/>
      <c r="AC2615" s="25"/>
      <c r="AD2615" s="25"/>
      <c r="AE2615" s="24">
        <v>1</v>
      </c>
      <c r="AF2615" s="24"/>
      <c r="AG2615" s="50"/>
      <c r="AH2615" s="22" t="s">
        <v>4622</v>
      </c>
      <c r="AI2615" s="26"/>
      <c r="AJ2615" s="22" t="s">
        <v>4500</v>
      </c>
    </row>
    <row r="2616" spans="1:36" x14ac:dyDescent="0.2">
      <c r="A2616" s="5">
        <v>2632</v>
      </c>
      <c r="B2616" s="46">
        <v>600500519480</v>
      </c>
      <c r="C2616" s="47">
        <v>30440003487</v>
      </c>
      <c r="D2616" s="50" t="s">
        <v>4705</v>
      </c>
      <c r="E2616" s="46" t="s">
        <v>4706</v>
      </c>
      <c r="F2616" s="46" t="s">
        <v>155</v>
      </c>
      <c r="G2616" s="49">
        <v>92</v>
      </c>
      <c r="H2616" s="49" t="s">
        <v>134</v>
      </c>
      <c r="I2616" s="50">
        <v>2882708</v>
      </c>
      <c r="J2616" s="50">
        <v>17329956</v>
      </c>
      <c r="K2616" s="51"/>
      <c r="L2616" s="50"/>
      <c r="M2616" s="22">
        <v>266</v>
      </c>
      <c r="N2616" s="22"/>
      <c r="O2616" s="23">
        <v>1</v>
      </c>
      <c r="P2616" s="23">
        <v>0</v>
      </c>
      <c r="Q2616" s="19">
        <f t="shared" si="626"/>
        <v>-266</v>
      </c>
      <c r="R2616" s="19">
        <f t="shared" si="627"/>
        <v>0</v>
      </c>
      <c r="S2616" s="5">
        <f t="shared" si="630"/>
        <v>0</v>
      </c>
      <c r="T2616" s="5">
        <f t="shared" si="631"/>
        <v>0</v>
      </c>
      <c r="U2616" s="5">
        <f t="shared" si="629"/>
        <v>0</v>
      </c>
      <c r="V2616" s="24">
        <v>0</v>
      </c>
      <c r="W2616" s="12">
        <f t="shared" si="633"/>
        <v>-33819.24</v>
      </c>
      <c r="X2616" s="12">
        <f t="shared" si="634"/>
        <v>0</v>
      </c>
      <c r="Y2616" s="12">
        <f t="shared" si="632"/>
        <v>-33819.24</v>
      </c>
      <c r="Z2616" s="52"/>
      <c r="AA2616" s="25">
        <f t="shared" si="628"/>
        <v>-266</v>
      </c>
      <c r="AB2616" s="25"/>
      <c r="AC2616" s="25"/>
      <c r="AD2616" s="25"/>
      <c r="AE2616" s="24">
        <v>1</v>
      </c>
      <c r="AF2616" s="24"/>
      <c r="AG2616" s="50"/>
      <c r="AH2616" s="22" t="s">
        <v>4622</v>
      </c>
      <c r="AI2616" s="26"/>
      <c r="AJ2616" s="22" t="s">
        <v>4500</v>
      </c>
    </row>
    <row r="2617" spans="1:36" x14ac:dyDescent="0.2">
      <c r="A2617" s="5">
        <v>2633</v>
      </c>
      <c r="B2617" s="46">
        <v>600500519480</v>
      </c>
      <c r="C2617" s="47">
        <v>30440003487</v>
      </c>
      <c r="D2617" s="50" t="s">
        <v>4705</v>
      </c>
      <c r="E2617" s="46" t="s">
        <v>4706</v>
      </c>
      <c r="F2617" s="46" t="s">
        <v>155</v>
      </c>
      <c r="G2617" s="49">
        <v>92</v>
      </c>
      <c r="H2617" s="49" t="s">
        <v>134</v>
      </c>
      <c r="I2617" s="19">
        <v>2883070</v>
      </c>
      <c r="J2617" s="50">
        <v>17329957</v>
      </c>
      <c r="K2617" s="51"/>
      <c r="L2617" s="50"/>
      <c r="M2617" s="22">
        <v>136</v>
      </c>
      <c r="N2617" s="22"/>
      <c r="O2617" s="23">
        <v>1</v>
      </c>
      <c r="P2617" s="23">
        <v>0</v>
      </c>
      <c r="Q2617" s="19">
        <f t="shared" si="626"/>
        <v>-136</v>
      </c>
      <c r="R2617" s="19">
        <f t="shared" si="627"/>
        <v>0</v>
      </c>
      <c r="S2617" s="5">
        <f t="shared" si="630"/>
        <v>0</v>
      </c>
      <c r="T2617" s="5">
        <f t="shared" si="631"/>
        <v>0</v>
      </c>
      <c r="U2617" s="5">
        <f t="shared" si="629"/>
        <v>0</v>
      </c>
      <c r="V2617" s="24">
        <v>0</v>
      </c>
      <c r="W2617" s="12">
        <f t="shared" si="633"/>
        <v>-17291.04</v>
      </c>
      <c r="X2617" s="12">
        <f t="shared" si="634"/>
        <v>0</v>
      </c>
      <c r="Y2617" s="12">
        <f t="shared" si="632"/>
        <v>-17291.04</v>
      </c>
      <c r="Z2617" s="52"/>
      <c r="AA2617" s="25">
        <f t="shared" si="628"/>
        <v>-136</v>
      </c>
      <c r="AB2617" s="25"/>
      <c r="AC2617" s="25"/>
      <c r="AD2617" s="25"/>
      <c r="AE2617" s="24">
        <v>1</v>
      </c>
      <c r="AF2617" s="24"/>
      <c r="AG2617" s="50"/>
      <c r="AH2617" s="22" t="s">
        <v>4622</v>
      </c>
      <c r="AI2617" s="26"/>
      <c r="AJ2617" s="22" t="s">
        <v>4500</v>
      </c>
    </row>
    <row r="2618" spans="1:36" x14ac:dyDescent="0.2">
      <c r="A2618" s="5">
        <v>2634</v>
      </c>
      <c r="B2618" s="46">
        <v>331000024350</v>
      </c>
      <c r="C2618" s="47">
        <v>93064000916</v>
      </c>
      <c r="D2618" s="52" t="s">
        <v>4707</v>
      </c>
      <c r="E2618" s="46" t="s">
        <v>4708</v>
      </c>
      <c r="F2618" s="46" t="s">
        <v>4734</v>
      </c>
      <c r="G2618" s="49"/>
      <c r="H2618" s="49"/>
      <c r="I2618" s="50">
        <v>12934010</v>
      </c>
      <c r="J2618" s="50">
        <v>17117524</v>
      </c>
      <c r="K2618" s="51"/>
      <c r="L2618" s="50"/>
      <c r="M2618" s="22">
        <v>454</v>
      </c>
      <c r="N2618" s="22"/>
      <c r="O2618" s="23">
        <v>1</v>
      </c>
      <c r="P2618" s="23">
        <v>1</v>
      </c>
      <c r="Q2618" s="19">
        <f t="shared" si="626"/>
        <v>-454</v>
      </c>
      <c r="R2618" s="19">
        <f t="shared" si="627"/>
        <v>-454</v>
      </c>
      <c r="S2618" s="5">
        <f t="shared" si="630"/>
        <v>0</v>
      </c>
      <c r="T2618" s="5">
        <f t="shared" si="631"/>
        <v>0</v>
      </c>
      <c r="U2618" s="5">
        <f t="shared" si="629"/>
        <v>0</v>
      </c>
      <c r="V2618" s="24">
        <v>0</v>
      </c>
      <c r="W2618" s="12">
        <f t="shared" si="633"/>
        <v>-57721.56</v>
      </c>
      <c r="X2618" s="12">
        <f t="shared" si="634"/>
        <v>-75132.460000000006</v>
      </c>
      <c r="Y2618" s="12">
        <f t="shared" si="632"/>
        <v>-132854.02000000002</v>
      </c>
      <c r="Z2618" s="52"/>
      <c r="AA2618" s="25">
        <f t="shared" si="628"/>
        <v>0</v>
      </c>
      <c r="AB2618" s="25"/>
      <c r="AC2618" s="25"/>
      <c r="AD2618" s="25"/>
      <c r="AE2618" s="24">
        <v>1</v>
      </c>
      <c r="AF2618" s="24"/>
      <c r="AG2618" s="50"/>
      <c r="AH2618" s="22" t="s">
        <v>4622</v>
      </c>
      <c r="AI2618" s="26"/>
      <c r="AJ2618" s="22" t="s">
        <v>4500</v>
      </c>
    </row>
    <row r="2619" spans="1:36" x14ac:dyDescent="0.2">
      <c r="A2619" s="5">
        <v>2635</v>
      </c>
      <c r="B2619" s="46">
        <v>331000010020</v>
      </c>
      <c r="C2619" s="47">
        <v>951040000594</v>
      </c>
      <c r="D2619" s="52" t="s">
        <v>4709</v>
      </c>
      <c r="E2619" s="46" t="s">
        <v>4710</v>
      </c>
      <c r="F2619" s="46" t="s">
        <v>3005</v>
      </c>
      <c r="G2619" s="49">
        <v>98</v>
      </c>
      <c r="H2619" s="49">
        <v>13</v>
      </c>
      <c r="I2619" s="50">
        <v>160250</v>
      </c>
      <c r="J2619" s="50">
        <v>17328095</v>
      </c>
      <c r="K2619" s="51"/>
      <c r="L2619" s="50"/>
      <c r="M2619" s="50">
        <v>153</v>
      </c>
      <c r="N2619" s="50"/>
      <c r="O2619" s="23">
        <v>1</v>
      </c>
      <c r="P2619" s="23">
        <v>1</v>
      </c>
      <c r="Q2619" s="19">
        <f t="shared" si="626"/>
        <v>-153</v>
      </c>
      <c r="R2619" s="19">
        <f t="shared" si="627"/>
        <v>-153</v>
      </c>
      <c r="S2619" s="5">
        <f t="shared" si="630"/>
        <v>0</v>
      </c>
      <c r="T2619" s="5">
        <f t="shared" si="631"/>
        <v>0</v>
      </c>
      <c r="U2619" s="5">
        <f t="shared" si="629"/>
        <v>0</v>
      </c>
      <c r="V2619" s="24">
        <v>0</v>
      </c>
      <c r="W2619" s="12">
        <f t="shared" si="633"/>
        <v>-19452.420000000002</v>
      </c>
      <c r="X2619" s="12">
        <f t="shared" si="634"/>
        <v>-25319.97</v>
      </c>
      <c r="Y2619" s="12">
        <f t="shared" si="632"/>
        <v>-44772.39</v>
      </c>
      <c r="Z2619" s="52"/>
      <c r="AA2619" s="25">
        <f t="shared" si="628"/>
        <v>0</v>
      </c>
      <c r="AB2619" s="25"/>
      <c r="AC2619" s="25"/>
      <c r="AD2619" s="25"/>
      <c r="AE2619" s="24"/>
      <c r="AF2619" s="24"/>
      <c r="AG2619" s="50"/>
      <c r="AH2619" s="22" t="s">
        <v>1337</v>
      </c>
      <c r="AI2619" s="26"/>
      <c r="AJ2619" s="22" t="s">
        <v>4500</v>
      </c>
    </row>
    <row r="2620" spans="1:36" x14ac:dyDescent="0.2">
      <c r="A2620" s="5">
        <v>2636</v>
      </c>
      <c r="B2620" s="46">
        <v>331000046175</v>
      </c>
      <c r="C2620" s="47">
        <v>240005245</v>
      </c>
      <c r="D2620" s="52" t="s">
        <v>4711</v>
      </c>
      <c r="E2620" s="46" t="s">
        <v>4712</v>
      </c>
      <c r="F2620" s="46" t="s">
        <v>3292</v>
      </c>
      <c r="G2620" s="49" t="s">
        <v>4713</v>
      </c>
      <c r="H2620" s="49">
        <v>52</v>
      </c>
      <c r="I2620" s="50">
        <v>32295677</v>
      </c>
      <c r="J2620" s="50">
        <v>58173196</v>
      </c>
      <c r="K2620" s="51"/>
      <c r="L2620" s="50"/>
      <c r="M2620" s="22">
        <v>102</v>
      </c>
      <c r="N2620" s="22"/>
      <c r="O2620" s="23">
        <v>1</v>
      </c>
      <c r="P2620" s="23">
        <v>1</v>
      </c>
      <c r="Q2620" s="19">
        <f t="shared" si="626"/>
        <v>-102</v>
      </c>
      <c r="R2620" s="19">
        <f t="shared" si="627"/>
        <v>-102</v>
      </c>
      <c r="S2620" s="5">
        <f t="shared" si="630"/>
        <v>0</v>
      </c>
      <c r="T2620" s="5">
        <f t="shared" si="631"/>
        <v>0</v>
      </c>
      <c r="U2620" s="5">
        <f t="shared" si="629"/>
        <v>0</v>
      </c>
      <c r="V2620" s="24">
        <v>0</v>
      </c>
      <c r="W2620" s="12">
        <f t="shared" si="633"/>
        <v>-12968.28</v>
      </c>
      <c r="X2620" s="12">
        <f t="shared" si="634"/>
        <v>-16879.98</v>
      </c>
      <c r="Y2620" s="12">
        <f t="shared" si="632"/>
        <v>-29848.260000000002</v>
      </c>
      <c r="Z2620" s="52"/>
      <c r="AA2620" s="25">
        <f t="shared" si="628"/>
        <v>0</v>
      </c>
      <c r="AB2620" s="25"/>
      <c r="AC2620" s="25"/>
      <c r="AD2620" s="25"/>
      <c r="AE2620" s="24">
        <v>1</v>
      </c>
      <c r="AF2620" s="24"/>
      <c r="AG2620" s="50"/>
      <c r="AH2620" s="22" t="s">
        <v>4622</v>
      </c>
      <c r="AI2620" s="26"/>
      <c r="AJ2620" s="22" t="s">
        <v>4500</v>
      </c>
    </row>
    <row r="2621" spans="1:36" x14ac:dyDescent="0.2">
      <c r="A2621" s="5">
        <v>2637</v>
      </c>
      <c r="B2621" s="46">
        <v>330100215377</v>
      </c>
      <c r="C2621" s="47">
        <v>30140005445</v>
      </c>
      <c r="D2621" s="52" t="s">
        <v>4714</v>
      </c>
      <c r="E2621" s="46" t="s">
        <v>4715</v>
      </c>
      <c r="F2621" s="46" t="s">
        <v>3292</v>
      </c>
      <c r="G2621" s="49">
        <v>47</v>
      </c>
      <c r="H2621" s="49"/>
      <c r="I2621" s="50">
        <v>5956</v>
      </c>
      <c r="J2621" s="50">
        <v>57905448</v>
      </c>
      <c r="K2621" s="51"/>
      <c r="L2621" s="50"/>
      <c r="M2621" s="22">
        <v>16519</v>
      </c>
      <c r="N2621" s="22"/>
      <c r="O2621" s="23">
        <v>1</v>
      </c>
      <c r="P2621" s="23">
        <v>1</v>
      </c>
      <c r="Q2621" s="19">
        <f t="shared" si="626"/>
        <v>-16519</v>
      </c>
      <c r="R2621" s="19">
        <f t="shared" si="627"/>
        <v>-16519</v>
      </c>
      <c r="S2621" s="5">
        <f t="shared" si="630"/>
        <v>1</v>
      </c>
      <c r="T2621" s="5">
        <f t="shared" si="631"/>
        <v>16629</v>
      </c>
      <c r="U2621" s="5">
        <f t="shared" si="629"/>
        <v>4866144.2699999996</v>
      </c>
      <c r="V2621" s="24">
        <v>0</v>
      </c>
      <c r="W2621" s="12">
        <f t="shared" si="633"/>
        <v>-2100225.66</v>
      </c>
      <c r="X2621" s="12">
        <f t="shared" si="634"/>
        <v>-2733729.31</v>
      </c>
      <c r="Y2621" s="12">
        <f t="shared" si="632"/>
        <v>-4833954.9700000007</v>
      </c>
      <c r="Z2621" s="52"/>
      <c r="AA2621" s="25">
        <f t="shared" si="628"/>
        <v>0</v>
      </c>
      <c r="AB2621" s="25"/>
      <c r="AC2621" s="25"/>
      <c r="AD2621" s="25"/>
      <c r="AE2621" s="24">
        <v>1</v>
      </c>
      <c r="AF2621" s="24"/>
      <c r="AG2621" s="50"/>
      <c r="AH2621" s="22" t="s">
        <v>557</v>
      </c>
      <c r="AI2621" s="26"/>
      <c r="AJ2621" s="22" t="s">
        <v>4500</v>
      </c>
    </row>
    <row r="2622" spans="1:36" x14ac:dyDescent="0.2">
      <c r="A2622" s="5">
        <v>2638</v>
      </c>
      <c r="B2622" s="46">
        <v>330100215377</v>
      </c>
      <c r="C2622" s="47">
        <v>30140005445</v>
      </c>
      <c r="D2622" s="52" t="s">
        <v>4714</v>
      </c>
      <c r="E2622" s="46" t="s">
        <v>961</v>
      </c>
      <c r="F2622" s="46" t="s">
        <v>3292</v>
      </c>
      <c r="G2622" s="49">
        <v>47</v>
      </c>
      <c r="H2622" s="49"/>
      <c r="I2622" s="50">
        <v>7508072</v>
      </c>
      <c r="J2622" s="50">
        <v>87838</v>
      </c>
      <c r="K2622" s="51"/>
      <c r="L2622" s="50"/>
      <c r="M2622" s="22">
        <v>3811</v>
      </c>
      <c r="N2622" s="22"/>
      <c r="O2622" s="23">
        <v>1</v>
      </c>
      <c r="P2622" s="23">
        <v>1</v>
      </c>
      <c r="Q2622" s="19">
        <f t="shared" si="626"/>
        <v>-3811</v>
      </c>
      <c r="R2622" s="19">
        <f t="shared" si="627"/>
        <v>-3811</v>
      </c>
      <c r="S2622" s="5">
        <f t="shared" si="630"/>
        <v>1</v>
      </c>
      <c r="T2622" s="5">
        <f t="shared" si="631"/>
        <v>3921</v>
      </c>
      <c r="U2622" s="5">
        <f t="shared" si="629"/>
        <v>1147402.23</v>
      </c>
      <c r="V2622" s="24">
        <v>0</v>
      </c>
      <c r="W2622" s="12">
        <f t="shared" si="633"/>
        <v>-484530.54</v>
      </c>
      <c r="X2622" s="12">
        <f t="shared" si="634"/>
        <v>-630682.39</v>
      </c>
      <c r="Y2622" s="12">
        <f t="shared" si="632"/>
        <v>-1115212.93</v>
      </c>
      <c r="Z2622" s="52"/>
      <c r="AA2622" s="25">
        <f t="shared" si="628"/>
        <v>0</v>
      </c>
      <c r="AB2622" s="25"/>
      <c r="AC2622" s="25"/>
      <c r="AD2622" s="25"/>
      <c r="AE2622" s="24">
        <v>1</v>
      </c>
      <c r="AF2622" s="24"/>
      <c r="AG2622" s="50"/>
      <c r="AH2622" s="22" t="s">
        <v>557</v>
      </c>
      <c r="AI2622" s="26"/>
      <c r="AJ2622" s="22" t="s">
        <v>4500</v>
      </c>
    </row>
    <row r="2623" spans="1:36" x14ac:dyDescent="0.2">
      <c r="A2623" s="5">
        <v>2639</v>
      </c>
      <c r="B2623" s="46"/>
      <c r="C2623" s="47">
        <v>721023302272</v>
      </c>
      <c r="D2623" s="52" t="s">
        <v>4716</v>
      </c>
      <c r="E2623" s="46" t="s">
        <v>4717</v>
      </c>
      <c r="F2623" s="46"/>
      <c r="G2623" s="49"/>
      <c r="H2623" s="49"/>
      <c r="I2623" s="19">
        <v>0</v>
      </c>
      <c r="J2623" s="50"/>
      <c r="K2623" s="51"/>
      <c r="L2623" s="50"/>
      <c r="M2623" s="22">
        <v>45</v>
      </c>
      <c r="N2623" s="22"/>
      <c r="O2623" s="23">
        <v>1</v>
      </c>
      <c r="P2623" s="23">
        <v>0</v>
      </c>
      <c r="Q2623" s="19">
        <f t="shared" si="626"/>
        <v>-45</v>
      </c>
      <c r="R2623" s="19">
        <f t="shared" si="627"/>
        <v>0</v>
      </c>
      <c r="S2623" s="5">
        <f t="shared" si="630"/>
        <v>0</v>
      </c>
      <c r="T2623" s="5">
        <f t="shared" si="631"/>
        <v>0</v>
      </c>
      <c r="U2623" s="5">
        <f t="shared" si="629"/>
        <v>0</v>
      </c>
      <c r="V2623" s="24">
        <v>0</v>
      </c>
      <c r="W2623" s="12">
        <f t="shared" si="633"/>
        <v>-5721.3</v>
      </c>
      <c r="X2623" s="12">
        <f t="shared" si="634"/>
        <v>0</v>
      </c>
      <c r="Y2623" s="12">
        <f t="shared" si="632"/>
        <v>-5721.3</v>
      </c>
      <c r="Z2623" s="52"/>
      <c r="AA2623" s="25">
        <f t="shared" si="628"/>
        <v>-45</v>
      </c>
      <c r="AB2623" s="25"/>
      <c r="AC2623" s="25"/>
      <c r="AD2623" s="25"/>
      <c r="AE2623" s="24"/>
      <c r="AF2623" s="24"/>
      <c r="AG2623" s="50"/>
      <c r="AH2623" s="22" t="s">
        <v>4622</v>
      </c>
      <c r="AI2623" s="26"/>
      <c r="AJ2623" s="22" t="s">
        <v>4500</v>
      </c>
    </row>
    <row r="2624" spans="1:36" x14ac:dyDescent="0.2">
      <c r="A2624" s="5">
        <v>2640</v>
      </c>
      <c r="B2624" s="46">
        <v>331000041647</v>
      </c>
      <c r="C2624" s="47">
        <v>980440002786</v>
      </c>
      <c r="D2624" s="52" t="s">
        <v>4718</v>
      </c>
      <c r="E2624" s="46" t="s">
        <v>4719</v>
      </c>
      <c r="F2624" s="46" t="s">
        <v>4559</v>
      </c>
      <c r="G2624" s="49">
        <v>26</v>
      </c>
      <c r="H2624" s="49"/>
      <c r="I2624" s="50" t="s">
        <v>4720</v>
      </c>
      <c r="J2624" s="50">
        <v>47309</v>
      </c>
      <c r="K2624" s="51"/>
      <c r="L2624" s="50"/>
      <c r="M2624" s="22">
        <v>9770</v>
      </c>
      <c r="N2624" s="22"/>
      <c r="O2624" s="23">
        <v>1</v>
      </c>
      <c r="P2624" s="23">
        <v>1</v>
      </c>
      <c r="Q2624" s="19">
        <f t="shared" si="626"/>
        <v>-9770</v>
      </c>
      <c r="R2624" s="19">
        <f t="shared" si="627"/>
        <v>-9770</v>
      </c>
      <c r="S2624" s="5">
        <f t="shared" si="630"/>
        <v>0</v>
      </c>
      <c r="T2624" s="5">
        <f t="shared" si="631"/>
        <v>0</v>
      </c>
      <c r="U2624" s="5">
        <f t="shared" si="629"/>
        <v>0</v>
      </c>
      <c r="V2624" s="24">
        <v>0</v>
      </c>
      <c r="W2624" s="12">
        <f t="shared" si="633"/>
        <v>-1242157.8</v>
      </c>
      <c r="X2624" s="12">
        <f t="shared" si="634"/>
        <v>-1616837.3</v>
      </c>
      <c r="Y2624" s="12">
        <f t="shared" si="632"/>
        <v>-2858995.1</v>
      </c>
      <c r="Z2624" s="52"/>
      <c r="AA2624" s="25">
        <f t="shared" si="628"/>
        <v>0</v>
      </c>
      <c r="AB2624" s="25"/>
      <c r="AC2624" s="25"/>
      <c r="AD2624" s="25"/>
      <c r="AE2624" s="24">
        <v>1</v>
      </c>
      <c r="AF2624" s="24"/>
      <c r="AG2624" s="50"/>
      <c r="AH2624" s="22" t="s">
        <v>292</v>
      </c>
      <c r="AI2624" s="26"/>
      <c r="AJ2624" s="22" t="s">
        <v>4500</v>
      </c>
    </row>
    <row r="2625" spans="1:36" x14ac:dyDescent="0.2">
      <c r="A2625" s="5">
        <v>2641</v>
      </c>
      <c r="B2625" s="46">
        <v>331000001901</v>
      </c>
      <c r="C2625" s="47">
        <v>940540000845</v>
      </c>
      <c r="D2625" s="52" t="s">
        <v>4721</v>
      </c>
      <c r="E2625" s="46" t="s">
        <v>4522</v>
      </c>
      <c r="F2625" s="46" t="s">
        <v>1560</v>
      </c>
      <c r="G2625" s="49">
        <v>48</v>
      </c>
      <c r="H2625" s="49"/>
      <c r="I2625" s="50">
        <v>15182193</v>
      </c>
      <c r="J2625" s="50">
        <v>89727</v>
      </c>
      <c r="K2625" s="51"/>
      <c r="L2625" s="50"/>
      <c r="M2625" s="22">
        <v>200</v>
      </c>
      <c r="N2625" s="22"/>
      <c r="O2625" s="23">
        <v>1</v>
      </c>
      <c r="P2625" s="23">
        <v>1</v>
      </c>
      <c r="Q2625" s="19">
        <f t="shared" si="626"/>
        <v>-200</v>
      </c>
      <c r="R2625" s="19">
        <f t="shared" si="627"/>
        <v>-200</v>
      </c>
      <c r="S2625" s="5">
        <f t="shared" si="630"/>
        <v>0</v>
      </c>
      <c r="T2625" s="5">
        <f t="shared" si="631"/>
        <v>0</v>
      </c>
      <c r="U2625" s="5">
        <f t="shared" si="629"/>
        <v>0</v>
      </c>
      <c r="V2625" s="24">
        <v>0</v>
      </c>
      <c r="W2625" s="12">
        <f t="shared" si="633"/>
        <v>-25428</v>
      </c>
      <c r="X2625" s="12">
        <f t="shared" si="634"/>
        <v>-33098</v>
      </c>
      <c r="Y2625" s="12">
        <f t="shared" si="632"/>
        <v>-58526</v>
      </c>
      <c r="Z2625" s="52"/>
      <c r="AA2625" s="25">
        <f t="shared" si="628"/>
        <v>0</v>
      </c>
      <c r="AB2625" s="25"/>
      <c r="AC2625" s="25"/>
      <c r="AD2625" s="25"/>
      <c r="AE2625" s="24">
        <v>1</v>
      </c>
      <c r="AF2625" s="24"/>
      <c r="AG2625" s="50"/>
      <c r="AH2625" s="22" t="s">
        <v>292</v>
      </c>
      <c r="AI2625" s="26"/>
      <c r="AJ2625" s="22" t="s">
        <v>4500</v>
      </c>
    </row>
    <row r="2626" spans="1:36" x14ac:dyDescent="0.2">
      <c r="A2626" s="5">
        <v>2642</v>
      </c>
      <c r="B2626" s="46"/>
      <c r="C2626" s="47">
        <v>141240024321</v>
      </c>
      <c r="D2626" s="52" t="s">
        <v>4722</v>
      </c>
      <c r="E2626" s="46" t="s">
        <v>4723</v>
      </c>
      <c r="F2626" s="46" t="s">
        <v>4559</v>
      </c>
      <c r="G2626" s="49">
        <v>30</v>
      </c>
      <c r="H2626" s="49">
        <v>3</v>
      </c>
      <c r="I2626" s="50">
        <v>26890101</v>
      </c>
      <c r="J2626" s="50">
        <v>5677435</v>
      </c>
      <c r="K2626" s="51"/>
      <c r="L2626" s="50"/>
      <c r="M2626" s="22">
        <v>96</v>
      </c>
      <c r="N2626" s="22"/>
      <c r="O2626" s="23">
        <v>1</v>
      </c>
      <c r="P2626" s="23">
        <v>1</v>
      </c>
      <c r="Q2626" s="19">
        <f t="shared" si="626"/>
        <v>-96</v>
      </c>
      <c r="R2626" s="19">
        <f t="shared" si="627"/>
        <v>-96</v>
      </c>
      <c r="S2626" s="5">
        <f t="shared" si="630"/>
        <v>0</v>
      </c>
      <c r="T2626" s="5">
        <f t="shared" si="631"/>
        <v>0</v>
      </c>
      <c r="U2626" s="5">
        <f t="shared" si="629"/>
        <v>0</v>
      </c>
      <c r="V2626" s="24">
        <v>0</v>
      </c>
      <c r="W2626" s="12">
        <f t="shared" si="633"/>
        <v>-12205.44</v>
      </c>
      <c r="X2626" s="12">
        <f t="shared" si="634"/>
        <v>-15887.04</v>
      </c>
      <c r="Y2626" s="12">
        <f t="shared" si="632"/>
        <v>-28092.480000000003</v>
      </c>
      <c r="Z2626" s="52"/>
      <c r="AA2626" s="25">
        <f t="shared" si="628"/>
        <v>0</v>
      </c>
      <c r="AB2626" s="25"/>
      <c r="AC2626" s="25"/>
      <c r="AD2626" s="25"/>
      <c r="AE2626" s="24"/>
      <c r="AF2626" s="24"/>
      <c r="AG2626" s="50"/>
      <c r="AH2626" s="22" t="s">
        <v>3754</v>
      </c>
      <c r="AI2626" s="26"/>
      <c r="AJ2626" s="22" t="s">
        <v>4500</v>
      </c>
    </row>
    <row r="2627" spans="1:36" x14ac:dyDescent="0.2">
      <c r="A2627" s="5">
        <v>2643</v>
      </c>
      <c r="B2627" s="46">
        <v>331000011964</v>
      </c>
      <c r="C2627" s="47">
        <v>100740014095</v>
      </c>
      <c r="D2627" s="52" t="s">
        <v>4724</v>
      </c>
      <c r="E2627" s="46" t="s">
        <v>4725</v>
      </c>
      <c r="F2627" s="46" t="s">
        <v>761</v>
      </c>
      <c r="G2627" s="49">
        <v>107</v>
      </c>
      <c r="H2627" s="49"/>
      <c r="I2627" s="50">
        <v>8893034</v>
      </c>
      <c r="J2627" s="50">
        <v>316627</v>
      </c>
      <c r="K2627" s="51"/>
      <c r="L2627" s="50"/>
      <c r="M2627" s="22">
        <v>967</v>
      </c>
      <c r="N2627" s="22"/>
      <c r="O2627" s="23">
        <v>1</v>
      </c>
      <c r="P2627" s="23">
        <v>1</v>
      </c>
      <c r="Q2627" s="19">
        <f t="shared" si="626"/>
        <v>-967</v>
      </c>
      <c r="R2627" s="19">
        <f t="shared" si="627"/>
        <v>-967</v>
      </c>
      <c r="S2627" s="5">
        <f t="shared" si="630"/>
        <v>0</v>
      </c>
      <c r="T2627" s="5">
        <f t="shared" si="631"/>
        <v>0</v>
      </c>
      <c r="U2627" s="5">
        <f t="shared" si="629"/>
        <v>0</v>
      </c>
      <c r="V2627" s="24">
        <v>0</v>
      </c>
      <c r="W2627" s="12">
        <f t="shared" si="633"/>
        <v>-122944.38</v>
      </c>
      <c r="X2627" s="12">
        <f t="shared" si="634"/>
        <v>-160028.83000000002</v>
      </c>
      <c r="Y2627" s="12">
        <f t="shared" si="632"/>
        <v>-282973.21000000002</v>
      </c>
      <c r="Z2627" s="52"/>
      <c r="AA2627" s="25">
        <f t="shared" si="628"/>
        <v>0</v>
      </c>
      <c r="AB2627" s="25"/>
      <c r="AC2627" s="25"/>
      <c r="AD2627" s="25"/>
      <c r="AE2627" s="24">
        <v>1</v>
      </c>
      <c r="AF2627" s="24"/>
      <c r="AG2627" s="50"/>
      <c r="AH2627" s="22" t="s">
        <v>292</v>
      </c>
      <c r="AI2627" s="26"/>
      <c r="AJ2627" s="22" t="s">
        <v>4500</v>
      </c>
    </row>
    <row r="2628" spans="1:36" x14ac:dyDescent="0.2">
      <c r="A2628" s="5">
        <v>2644</v>
      </c>
      <c r="B2628" s="46">
        <v>331000011964</v>
      </c>
      <c r="C2628" s="47">
        <v>100740014095</v>
      </c>
      <c r="D2628" s="52" t="s">
        <v>4724</v>
      </c>
      <c r="E2628" s="46" t="s">
        <v>961</v>
      </c>
      <c r="F2628" s="46" t="s">
        <v>761</v>
      </c>
      <c r="G2628" s="49">
        <v>107</v>
      </c>
      <c r="H2628" s="49"/>
      <c r="I2628" s="50">
        <v>6475645</v>
      </c>
      <c r="J2628" s="50">
        <v>57908651</v>
      </c>
      <c r="K2628" s="51"/>
      <c r="L2628" s="50"/>
      <c r="M2628" s="22">
        <v>155</v>
      </c>
      <c r="N2628" s="22"/>
      <c r="O2628" s="23">
        <v>1</v>
      </c>
      <c r="P2628" s="23">
        <v>1</v>
      </c>
      <c r="Q2628" s="19">
        <f t="shared" ref="Q2628:Q2692" si="635">(N2628-M2628)*O2628</f>
        <v>-155</v>
      </c>
      <c r="R2628" s="19">
        <f t="shared" ref="R2628:R2692" si="636">(N2628-M2628)*P2628</f>
        <v>-155</v>
      </c>
      <c r="S2628" s="5">
        <f t="shared" si="630"/>
        <v>0</v>
      </c>
      <c r="T2628" s="5">
        <f t="shared" si="631"/>
        <v>0</v>
      </c>
      <c r="U2628" s="5">
        <f t="shared" si="629"/>
        <v>0</v>
      </c>
      <c r="V2628" s="24">
        <v>0</v>
      </c>
      <c r="W2628" s="12">
        <f t="shared" si="633"/>
        <v>-19706.7</v>
      </c>
      <c r="X2628" s="12">
        <f t="shared" si="634"/>
        <v>-25650.95</v>
      </c>
      <c r="Y2628" s="12">
        <f t="shared" si="632"/>
        <v>-45357.65</v>
      </c>
      <c r="Z2628" s="52"/>
      <c r="AA2628" s="25">
        <f t="shared" si="628"/>
        <v>0</v>
      </c>
      <c r="AB2628" s="25"/>
      <c r="AC2628" s="25"/>
      <c r="AD2628" s="25"/>
      <c r="AE2628" s="24">
        <v>1</v>
      </c>
      <c r="AF2628" s="24"/>
      <c r="AG2628" s="50"/>
      <c r="AH2628" s="22" t="s">
        <v>292</v>
      </c>
      <c r="AI2628" s="26"/>
      <c r="AJ2628" s="22" t="s">
        <v>4500</v>
      </c>
    </row>
    <row r="2629" spans="1:36" x14ac:dyDescent="0.2">
      <c r="A2629" s="5">
        <v>2645</v>
      </c>
      <c r="B2629" s="46">
        <v>331018916542</v>
      </c>
      <c r="C2629" s="47">
        <v>500913400738</v>
      </c>
      <c r="D2629" s="52" t="s">
        <v>4726</v>
      </c>
      <c r="E2629" s="46" t="s">
        <v>4727</v>
      </c>
      <c r="F2629" s="46" t="s">
        <v>761</v>
      </c>
      <c r="G2629" s="49">
        <v>103</v>
      </c>
      <c r="H2629" s="49"/>
      <c r="I2629" s="50">
        <v>11381949</v>
      </c>
      <c r="J2629" s="50">
        <v>122968</v>
      </c>
      <c r="K2629" s="51"/>
      <c r="L2629" s="50"/>
      <c r="M2629" s="22">
        <v>704</v>
      </c>
      <c r="N2629" s="22"/>
      <c r="O2629" s="23">
        <v>1</v>
      </c>
      <c r="P2629" s="23">
        <v>1</v>
      </c>
      <c r="Q2629" s="19">
        <f t="shared" si="635"/>
        <v>-704</v>
      </c>
      <c r="R2629" s="19">
        <f t="shared" si="636"/>
        <v>-704</v>
      </c>
      <c r="S2629" s="5">
        <f t="shared" si="630"/>
        <v>0</v>
      </c>
      <c r="T2629" s="5">
        <f t="shared" si="631"/>
        <v>0</v>
      </c>
      <c r="U2629" s="5">
        <f t="shared" si="629"/>
        <v>0</v>
      </c>
      <c r="V2629" s="24">
        <v>0</v>
      </c>
      <c r="W2629" s="12">
        <f t="shared" si="633"/>
        <v>-89506.559999999998</v>
      </c>
      <c r="X2629" s="12">
        <f t="shared" si="634"/>
        <v>-116504.96000000001</v>
      </c>
      <c r="Y2629" s="12">
        <f t="shared" si="632"/>
        <v>-206011.52000000002</v>
      </c>
      <c r="Z2629" s="52"/>
      <c r="AA2629" s="25">
        <f t="shared" ref="AA2629:AA2693" si="637">Q2629-R2629</f>
        <v>0</v>
      </c>
      <c r="AB2629" s="25"/>
      <c r="AC2629" s="25"/>
      <c r="AD2629" s="25"/>
      <c r="AE2629" s="24">
        <v>1</v>
      </c>
      <c r="AF2629" s="24"/>
      <c r="AG2629" s="50"/>
      <c r="AH2629" s="22" t="s">
        <v>3363</v>
      </c>
      <c r="AI2629" s="26"/>
      <c r="AJ2629" s="22" t="s">
        <v>4500</v>
      </c>
    </row>
    <row r="2630" spans="1:36" x14ac:dyDescent="0.2">
      <c r="A2630" s="5">
        <v>2646</v>
      </c>
      <c r="B2630" s="46">
        <v>331018916542</v>
      </c>
      <c r="C2630" s="47">
        <v>500913400738</v>
      </c>
      <c r="D2630" s="52" t="s">
        <v>4726</v>
      </c>
      <c r="E2630" s="46" t="s">
        <v>4727</v>
      </c>
      <c r="F2630" s="46" t="s">
        <v>761</v>
      </c>
      <c r="G2630" s="49">
        <v>103</v>
      </c>
      <c r="H2630" s="49"/>
      <c r="I2630" s="50">
        <v>7516326</v>
      </c>
      <c r="J2630" s="50">
        <v>52198</v>
      </c>
      <c r="K2630" s="51"/>
      <c r="L2630" s="50"/>
      <c r="M2630" s="22">
        <v>42</v>
      </c>
      <c r="N2630" s="22"/>
      <c r="O2630" s="23">
        <v>1</v>
      </c>
      <c r="P2630" s="23">
        <v>1</v>
      </c>
      <c r="Q2630" s="19">
        <f t="shared" si="635"/>
        <v>-42</v>
      </c>
      <c r="R2630" s="19">
        <f t="shared" si="636"/>
        <v>-42</v>
      </c>
      <c r="S2630" s="5">
        <f t="shared" si="630"/>
        <v>0</v>
      </c>
      <c r="T2630" s="5">
        <f t="shared" si="631"/>
        <v>0</v>
      </c>
      <c r="U2630" s="5">
        <f t="shared" si="629"/>
        <v>0</v>
      </c>
      <c r="V2630" s="24">
        <v>0</v>
      </c>
      <c r="W2630" s="12">
        <f t="shared" si="633"/>
        <v>-5339.88</v>
      </c>
      <c r="X2630" s="12">
        <f t="shared" si="634"/>
        <v>-6950.58</v>
      </c>
      <c r="Y2630" s="12">
        <f t="shared" si="632"/>
        <v>-12290.46</v>
      </c>
      <c r="Z2630" s="52"/>
      <c r="AA2630" s="25">
        <f t="shared" si="637"/>
        <v>0</v>
      </c>
      <c r="AB2630" s="25"/>
      <c r="AC2630" s="25"/>
      <c r="AD2630" s="25"/>
      <c r="AE2630" s="24">
        <v>1</v>
      </c>
      <c r="AF2630" s="24"/>
      <c r="AG2630" s="50"/>
      <c r="AH2630" s="22" t="s">
        <v>3363</v>
      </c>
      <c r="AI2630" s="26"/>
      <c r="AJ2630" s="22" t="s">
        <v>4500</v>
      </c>
    </row>
    <row r="2631" spans="1:36" x14ac:dyDescent="0.2">
      <c r="A2631" s="5">
        <v>2647</v>
      </c>
      <c r="B2631" s="46">
        <v>331018914337</v>
      </c>
      <c r="C2631" s="47">
        <v>721105302367</v>
      </c>
      <c r="D2631" s="50" t="s">
        <v>4728</v>
      </c>
      <c r="E2631" s="46" t="s">
        <v>4729</v>
      </c>
      <c r="F2631" s="46"/>
      <c r="G2631" s="49"/>
      <c r="H2631" s="49"/>
      <c r="I2631" s="50">
        <v>14845880</v>
      </c>
      <c r="J2631" s="50">
        <v>58173477</v>
      </c>
      <c r="K2631" s="51"/>
      <c r="L2631" s="50"/>
      <c r="M2631" s="22">
        <v>119</v>
      </c>
      <c r="N2631" s="22"/>
      <c r="O2631" s="23">
        <v>1</v>
      </c>
      <c r="P2631" s="23">
        <v>1</v>
      </c>
      <c r="Q2631" s="19">
        <f t="shared" si="635"/>
        <v>-119</v>
      </c>
      <c r="R2631" s="19">
        <f t="shared" si="636"/>
        <v>-119</v>
      </c>
      <c r="S2631" s="5">
        <f t="shared" si="630"/>
        <v>0</v>
      </c>
      <c r="T2631" s="5">
        <f t="shared" si="631"/>
        <v>0</v>
      </c>
      <c r="U2631" s="5">
        <f t="shared" si="629"/>
        <v>0</v>
      </c>
      <c r="V2631" s="24">
        <v>0</v>
      </c>
      <c r="W2631" s="12">
        <f t="shared" si="633"/>
        <v>-15129.66</v>
      </c>
      <c r="X2631" s="12">
        <f t="shared" si="634"/>
        <v>-19693.310000000001</v>
      </c>
      <c r="Y2631" s="12">
        <f t="shared" si="632"/>
        <v>-34822.97</v>
      </c>
      <c r="Z2631" s="52"/>
      <c r="AA2631" s="25">
        <f t="shared" si="637"/>
        <v>0</v>
      </c>
      <c r="AB2631" s="25"/>
      <c r="AC2631" s="25"/>
      <c r="AD2631" s="25"/>
      <c r="AE2631" s="24"/>
      <c r="AF2631" s="24"/>
      <c r="AG2631" s="50"/>
      <c r="AH2631" s="22" t="s">
        <v>3363</v>
      </c>
      <c r="AI2631" s="26"/>
      <c r="AJ2631" s="22" t="s">
        <v>4500</v>
      </c>
    </row>
    <row r="2632" spans="1:36" x14ac:dyDescent="0.2">
      <c r="A2632" s="5">
        <v>2648</v>
      </c>
      <c r="B2632" s="46"/>
      <c r="C2632" s="47">
        <v>790115400232</v>
      </c>
      <c r="D2632" s="52" t="s">
        <v>4730</v>
      </c>
      <c r="E2632" s="46" t="s">
        <v>4731</v>
      </c>
      <c r="F2632" s="46" t="s">
        <v>761</v>
      </c>
      <c r="G2632" s="49">
        <v>109</v>
      </c>
      <c r="H2632" s="49">
        <v>12</v>
      </c>
      <c r="I2632" s="50">
        <v>14366786</v>
      </c>
      <c r="J2632" s="50">
        <v>17333818</v>
      </c>
      <c r="K2632" s="51"/>
      <c r="L2632" s="50"/>
      <c r="M2632" s="22">
        <v>7</v>
      </c>
      <c r="N2632" s="22"/>
      <c r="O2632" s="23">
        <v>1</v>
      </c>
      <c r="P2632" s="23">
        <v>1</v>
      </c>
      <c r="Q2632" s="19">
        <f t="shared" si="635"/>
        <v>-7</v>
      </c>
      <c r="R2632" s="19">
        <f t="shared" si="636"/>
        <v>-7</v>
      </c>
      <c r="S2632" s="5">
        <f t="shared" si="630"/>
        <v>0</v>
      </c>
      <c r="T2632" s="5">
        <f t="shared" si="631"/>
        <v>0</v>
      </c>
      <c r="U2632" s="5">
        <f t="shared" si="629"/>
        <v>0</v>
      </c>
      <c r="V2632" s="24">
        <v>0</v>
      </c>
      <c r="W2632" s="12">
        <f t="shared" si="633"/>
        <v>-889.98</v>
      </c>
      <c r="X2632" s="12">
        <f t="shared" si="634"/>
        <v>-1158.43</v>
      </c>
      <c r="Y2632" s="12">
        <f t="shared" si="632"/>
        <v>-2048.41</v>
      </c>
      <c r="Z2632" s="52"/>
      <c r="AA2632" s="25">
        <f t="shared" si="637"/>
        <v>0</v>
      </c>
      <c r="AB2632" s="25"/>
      <c r="AC2632" s="25"/>
      <c r="AD2632" s="25"/>
      <c r="AE2632" s="24">
        <v>1</v>
      </c>
      <c r="AF2632" s="24"/>
      <c r="AG2632" s="50"/>
      <c r="AH2632" s="22" t="s">
        <v>3363</v>
      </c>
      <c r="AI2632" s="26"/>
      <c r="AJ2632" s="22" t="s">
        <v>4500</v>
      </c>
    </row>
    <row r="2633" spans="1:36" x14ac:dyDescent="0.2">
      <c r="A2633" s="5">
        <v>2649</v>
      </c>
      <c r="B2633" s="46"/>
      <c r="C2633" s="47">
        <v>790115400232</v>
      </c>
      <c r="D2633" s="52" t="s">
        <v>4730</v>
      </c>
      <c r="E2633" s="46" t="s">
        <v>4731</v>
      </c>
      <c r="F2633" s="46" t="s">
        <v>761</v>
      </c>
      <c r="G2633" s="49">
        <v>109</v>
      </c>
      <c r="H2633" s="49">
        <v>12</v>
      </c>
      <c r="I2633" s="19"/>
      <c r="J2633" s="50"/>
      <c r="K2633" s="51"/>
      <c r="L2633" s="50"/>
      <c r="M2633" s="22">
        <v>135</v>
      </c>
      <c r="N2633" s="22"/>
      <c r="O2633" s="23">
        <v>1</v>
      </c>
      <c r="P2633" s="23">
        <v>1</v>
      </c>
      <c r="Q2633" s="19">
        <f t="shared" si="635"/>
        <v>-135</v>
      </c>
      <c r="R2633" s="19">
        <f t="shared" si="636"/>
        <v>-135</v>
      </c>
      <c r="S2633" s="5">
        <f t="shared" si="630"/>
        <v>0</v>
      </c>
      <c r="T2633" s="5">
        <f t="shared" si="631"/>
        <v>0</v>
      </c>
      <c r="U2633" s="5">
        <f t="shared" si="629"/>
        <v>0</v>
      </c>
      <c r="V2633" s="24">
        <v>0</v>
      </c>
      <c r="W2633" s="12">
        <f t="shared" si="633"/>
        <v>-17163.900000000001</v>
      </c>
      <c r="X2633" s="12">
        <f t="shared" si="634"/>
        <v>-22341.15</v>
      </c>
      <c r="Y2633" s="12">
        <f t="shared" si="632"/>
        <v>-39505.050000000003</v>
      </c>
      <c r="Z2633" s="52"/>
      <c r="AA2633" s="25">
        <f t="shared" si="637"/>
        <v>0</v>
      </c>
      <c r="AB2633" s="25"/>
      <c r="AC2633" s="25"/>
      <c r="AD2633" s="25"/>
      <c r="AE2633" s="24">
        <v>-1</v>
      </c>
      <c r="AF2633" s="24" t="s">
        <v>6582</v>
      </c>
      <c r="AG2633" s="50"/>
      <c r="AH2633" s="22" t="s">
        <v>3363</v>
      </c>
      <c r="AI2633" s="26"/>
      <c r="AJ2633" s="22" t="s">
        <v>4500</v>
      </c>
    </row>
    <row r="2634" spans="1:36" x14ac:dyDescent="0.2">
      <c r="A2634" s="5">
        <v>2650</v>
      </c>
      <c r="B2634" s="46"/>
      <c r="C2634" s="47">
        <v>560215400833</v>
      </c>
      <c r="D2634" s="60" t="s">
        <v>4732</v>
      </c>
      <c r="E2634" s="46" t="s">
        <v>4733</v>
      </c>
      <c r="F2634" s="46" t="s">
        <v>4734</v>
      </c>
      <c r="G2634" s="49">
        <v>8</v>
      </c>
      <c r="H2634" s="49">
        <v>61</v>
      </c>
      <c r="I2634" s="50">
        <v>428912</v>
      </c>
      <c r="J2634" s="50">
        <v>89430</v>
      </c>
      <c r="K2634" s="51"/>
      <c r="L2634" s="52"/>
      <c r="M2634" s="52">
        <v>820</v>
      </c>
      <c r="N2634" s="52"/>
      <c r="O2634" s="23">
        <v>1</v>
      </c>
      <c r="P2634" s="23">
        <v>1</v>
      </c>
      <c r="Q2634" s="19">
        <f t="shared" si="635"/>
        <v>-820</v>
      </c>
      <c r="R2634" s="19">
        <f t="shared" si="636"/>
        <v>-820</v>
      </c>
      <c r="S2634" s="5">
        <f t="shared" si="630"/>
        <v>0</v>
      </c>
      <c r="T2634" s="5">
        <f t="shared" si="631"/>
        <v>0</v>
      </c>
      <c r="U2634" s="5">
        <f t="shared" si="629"/>
        <v>0</v>
      </c>
      <c r="V2634" s="24">
        <v>0</v>
      </c>
      <c r="W2634" s="12">
        <f t="shared" si="633"/>
        <v>-104254.8</v>
      </c>
      <c r="X2634" s="12">
        <f t="shared" si="634"/>
        <v>-135701.80000000002</v>
      </c>
      <c r="Y2634" s="12">
        <f t="shared" si="632"/>
        <v>-239956.60000000003</v>
      </c>
      <c r="Z2634" s="52"/>
      <c r="AA2634" s="25">
        <f t="shared" si="637"/>
        <v>0</v>
      </c>
      <c r="AB2634" s="25"/>
      <c r="AC2634" s="25"/>
      <c r="AD2634" s="25"/>
      <c r="AE2634" s="24">
        <v>1</v>
      </c>
      <c r="AF2634" s="24"/>
      <c r="AG2634" s="52"/>
      <c r="AH2634" s="22" t="s">
        <v>3363</v>
      </c>
      <c r="AI2634" s="26"/>
      <c r="AJ2634" s="22" t="s">
        <v>4500</v>
      </c>
    </row>
    <row r="2635" spans="1:36" x14ac:dyDescent="0.2">
      <c r="A2635" s="5">
        <v>2651</v>
      </c>
      <c r="B2635" s="46">
        <v>331010271393</v>
      </c>
      <c r="C2635" s="47">
        <v>501013400728</v>
      </c>
      <c r="D2635" s="60" t="s">
        <v>4735</v>
      </c>
      <c r="E2635" s="46" t="s">
        <v>4736</v>
      </c>
      <c r="F2635" s="46" t="s">
        <v>3567</v>
      </c>
      <c r="G2635" s="49">
        <v>15</v>
      </c>
      <c r="H2635" s="49">
        <v>2</v>
      </c>
      <c r="I2635" s="50">
        <v>9724120</v>
      </c>
      <c r="J2635" s="50">
        <v>51116</v>
      </c>
      <c r="K2635" s="51"/>
      <c r="L2635" s="89"/>
      <c r="M2635" s="22">
        <v>692</v>
      </c>
      <c r="N2635" s="22"/>
      <c r="O2635" s="23">
        <v>1</v>
      </c>
      <c r="P2635" s="23">
        <v>1</v>
      </c>
      <c r="Q2635" s="19">
        <f t="shared" si="635"/>
        <v>-692</v>
      </c>
      <c r="R2635" s="19">
        <f t="shared" si="636"/>
        <v>-692</v>
      </c>
      <c r="S2635" s="5">
        <f t="shared" si="630"/>
        <v>0</v>
      </c>
      <c r="T2635" s="5">
        <f t="shared" si="631"/>
        <v>0</v>
      </c>
      <c r="U2635" s="5">
        <f t="shared" si="629"/>
        <v>0</v>
      </c>
      <c r="V2635" s="24">
        <v>0</v>
      </c>
      <c r="W2635" s="12">
        <f t="shared" si="633"/>
        <v>-87980.88</v>
      </c>
      <c r="X2635" s="12">
        <f t="shared" si="634"/>
        <v>-114519.08</v>
      </c>
      <c r="Y2635" s="12">
        <f t="shared" si="632"/>
        <v>-202499.96000000002</v>
      </c>
      <c r="Z2635" s="52"/>
      <c r="AA2635" s="25">
        <f t="shared" si="637"/>
        <v>0</v>
      </c>
      <c r="AB2635" s="25"/>
      <c r="AC2635" s="25"/>
      <c r="AD2635" s="25"/>
      <c r="AE2635" s="24"/>
      <c r="AF2635" s="24"/>
      <c r="AG2635" s="52"/>
      <c r="AH2635" s="22" t="s">
        <v>142</v>
      </c>
      <c r="AI2635" s="26"/>
      <c r="AJ2635" s="22" t="s">
        <v>4500</v>
      </c>
    </row>
    <row r="2636" spans="1:36" x14ac:dyDescent="0.2">
      <c r="A2636" s="5">
        <v>2652</v>
      </c>
      <c r="B2636" s="46">
        <v>331012461213</v>
      </c>
      <c r="C2636" s="47">
        <v>500712401248</v>
      </c>
      <c r="D2636" s="52" t="s">
        <v>4737</v>
      </c>
      <c r="E2636" s="46" t="s">
        <v>4738</v>
      </c>
      <c r="F2636" s="46" t="s">
        <v>1560</v>
      </c>
      <c r="G2636" s="49">
        <v>44</v>
      </c>
      <c r="H2636" s="49">
        <v>2</v>
      </c>
      <c r="I2636" s="50">
        <v>17312104</v>
      </c>
      <c r="J2636" s="50">
        <v>230883</v>
      </c>
      <c r="K2636" s="51"/>
      <c r="L2636" s="50"/>
      <c r="M2636" s="50">
        <v>244</v>
      </c>
      <c r="N2636" s="50"/>
      <c r="O2636" s="23">
        <v>1</v>
      </c>
      <c r="P2636" s="23">
        <v>1</v>
      </c>
      <c r="Q2636" s="19">
        <f t="shared" si="635"/>
        <v>-244</v>
      </c>
      <c r="R2636" s="19">
        <f t="shared" si="636"/>
        <v>-244</v>
      </c>
      <c r="S2636" s="5">
        <f t="shared" si="630"/>
        <v>0</v>
      </c>
      <c r="T2636" s="5">
        <f t="shared" si="631"/>
        <v>0</v>
      </c>
      <c r="U2636" s="5">
        <f t="shared" si="629"/>
        <v>0</v>
      </c>
      <c r="V2636" s="24">
        <v>0</v>
      </c>
      <c r="W2636" s="12">
        <f t="shared" si="633"/>
        <v>-31022.16</v>
      </c>
      <c r="X2636" s="12">
        <f t="shared" si="634"/>
        <v>-40379.560000000005</v>
      </c>
      <c r="Y2636" s="12">
        <f t="shared" si="632"/>
        <v>-71401.72</v>
      </c>
      <c r="Z2636" s="52"/>
      <c r="AA2636" s="25">
        <f t="shared" si="637"/>
        <v>0</v>
      </c>
      <c r="AB2636" s="25"/>
      <c r="AC2636" s="25"/>
      <c r="AD2636" s="25"/>
      <c r="AE2636" s="24">
        <v>1</v>
      </c>
      <c r="AF2636" s="24"/>
      <c r="AG2636" s="50"/>
      <c r="AH2636" s="22" t="s">
        <v>142</v>
      </c>
      <c r="AI2636" s="26"/>
      <c r="AJ2636" s="22" t="s">
        <v>4500</v>
      </c>
    </row>
    <row r="2637" spans="1:36" x14ac:dyDescent="0.2">
      <c r="A2637" s="5">
        <v>2653</v>
      </c>
      <c r="B2637" s="46">
        <v>331010019700</v>
      </c>
      <c r="C2637" s="47">
        <v>640325302610</v>
      </c>
      <c r="D2637" s="52" t="s">
        <v>4739</v>
      </c>
      <c r="E2637" s="46" t="s">
        <v>4740</v>
      </c>
      <c r="F2637" s="46" t="s">
        <v>1560</v>
      </c>
      <c r="G2637" s="49">
        <v>40</v>
      </c>
      <c r="H2637" s="49"/>
      <c r="I2637" s="50">
        <v>16288329</v>
      </c>
      <c r="J2637" s="50">
        <v>48658</v>
      </c>
      <c r="K2637" s="51"/>
      <c r="L2637" s="50"/>
      <c r="M2637" s="22">
        <v>869</v>
      </c>
      <c r="N2637" s="22"/>
      <c r="O2637" s="23">
        <v>1</v>
      </c>
      <c r="P2637" s="23">
        <v>1</v>
      </c>
      <c r="Q2637" s="19">
        <f t="shared" si="635"/>
        <v>-869</v>
      </c>
      <c r="R2637" s="19">
        <f t="shared" si="636"/>
        <v>-869</v>
      </c>
      <c r="S2637" s="5">
        <f t="shared" si="630"/>
        <v>0</v>
      </c>
      <c r="T2637" s="5">
        <f t="shared" si="631"/>
        <v>0</v>
      </c>
      <c r="U2637" s="5">
        <f t="shared" si="629"/>
        <v>0</v>
      </c>
      <c r="V2637" s="24">
        <v>0</v>
      </c>
      <c r="W2637" s="12">
        <f t="shared" si="633"/>
        <v>-110484.66</v>
      </c>
      <c r="X2637" s="12">
        <f t="shared" si="634"/>
        <v>-143810.81</v>
      </c>
      <c r="Y2637" s="12">
        <f t="shared" si="632"/>
        <v>-254295.47</v>
      </c>
      <c r="Z2637" s="52"/>
      <c r="AA2637" s="25">
        <f t="shared" si="637"/>
        <v>0</v>
      </c>
      <c r="AB2637" s="25"/>
      <c r="AC2637" s="25"/>
      <c r="AD2637" s="25"/>
      <c r="AE2637" s="24">
        <v>1</v>
      </c>
      <c r="AF2637" s="24"/>
      <c r="AG2637" s="50"/>
      <c r="AH2637" s="22" t="s">
        <v>142</v>
      </c>
      <c r="AI2637" s="26"/>
      <c r="AJ2637" s="22" t="s">
        <v>4500</v>
      </c>
    </row>
    <row r="2638" spans="1:36" x14ac:dyDescent="0.2">
      <c r="A2638" s="5">
        <v>2654</v>
      </c>
      <c r="B2638" s="46">
        <v>331017780766</v>
      </c>
      <c r="C2638" s="47">
        <v>750212401151</v>
      </c>
      <c r="D2638" s="50" t="s">
        <v>4741</v>
      </c>
      <c r="E2638" s="46" t="s">
        <v>4742</v>
      </c>
      <c r="F2638" s="46" t="s">
        <v>1560</v>
      </c>
      <c r="G2638" s="49">
        <v>39</v>
      </c>
      <c r="H2638" s="49">
        <v>1</v>
      </c>
      <c r="I2638" s="50">
        <v>10794</v>
      </c>
      <c r="J2638" s="50">
        <v>5508126</v>
      </c>
      <c r="K2638" s="51"/>
      <c r="L2638" s="50"/>
      <c r="M2638" s="22">
        <v>6</v>
      </c>
      <c r="N2638" s="22"/>
      <c r="O2638" s="23">
        <v>1</v>
      </c>
      <c r="P2638" s="23">
        <v>1</v>
      </c>
      <c r="Q2638" s="19">
        <f t="shared" si="635"/>
        <v>-6</v>
      </c>
      <c r="R2638" s="19">
        <f t="shared" si="636"/>
        <v>-6</v>
      </c>
      <c r="S2638" s="5">
        <f t="shared" si="630"/>
        <v>0</v>
      </c>
      <c r="T2638" s="5">
        <f t="shared" si="631"/>
        <v>0</v>
      </c>
      <c r="U2638" s="5">
        <f t="shared" ref="U2638:U2701" si="638">(vod+kan)*T2638</f>
        <v>0</v>
      </c>
      <c r="V2638" s="24">
        <v>0</v>
      </c>
      <c r="W2638" s="12">
        <f t="shared" si="633"/>
        <v>-762.84</v>
      </c>
      <c r="X2638" s="12">
        <f t="shared" si="634"/>
        <v>-992.94</v>
      </c>
      <c r="Y2638" s="12">
        <f t="shared" si="632"/>
        <v>-1755.7800000000002</v>
      </c>
      <c r="Z2638" s="52"/>
      <c r="AA2638" s="25">
        <f t="shared" si="637"/>
        <v>0</v>
      </c>
      <c r="AB2638" s="25"/>
      <c r="AC2638" s="25"/>
      <c r="AD2638" s="25"/>
      <c r="AE2638" s="24">
        <v>1</v>
      </c>
      <c r="AF2638" s="24"/>
      <c r="AG2638" s="50"/>
      <c r="AH2638" s="22" t="s">
        <v>142</v>
      </c>
      <c r="AI2638" s="26"/>
      <c r="AJ2638" s="22" t="s">
        <v>4500</v>
      </c>
    </row>
    <row r="2639" spans="1:36" x14ac:dyDescent="0.2">
      <c r="A2639" s="5">
        <v>2655</v>
      </c>
      <c r="B2639" s="46">
        <v>331010192950</v>
      </c>
      <c r="C2639" s="47">
        <v>760718302324</v>
      </c>
      <c r="D2639" s="50" t="s">
        <v>4743</v>
      </c>
      <c r="E2639" s="46" t="s">
        <v>4744</v>
      </c>
      <c r="F2639" s="46" t="s">
        <v>4559</v>
      </c>
      <c r="G2639" s="49">
        <v>23</v>
      </c>
      <c r="H2639" s="49">
        <v>24</v>
      </c>
      <c r="I2639" s="50">
        <v>16840000</v>
      </c>
      <c r="J2639" s="50">
        <v>47308</v>
      </c>
      <c r="K2639" s="51"/>
      <c r="L2639" s="50"/>
      <c r="M2639" s="22">
        <v>65</v>
      </c>
      <c r="N2639" s="22"/>
      <c r="O2639" s="23">
        <v>1</v>
      </c>
      <c r="P2639" s="23">
        <v>1</v>
      </c>
      <c r="Q2639" s="19">
        <f t="shared" si="635"/>
        <v>-65</v>
      </c>
      <c r="R2639" s="19">
        <f t="shared" si="636"/>
        <v>-65</v>
      </c>
      <c r="S2639" s="5">
        <f t="shared" ref="S2639:S2702" si="639">IF(OR(AND(AH2639="кафе",Q2639&lt;25),AND(AH2639="рестораны",Q2639&lt;110),AND(AH2639="гостиницы",Q2639&lt;70),AND(AH2639="азс и автомойки",Q2639&lt;160),AND(AH2639="сауны",Q2639&lt;80),AND(AH2639="бани",Q2639&lt;50)),1,0)</f>
        <v>0</v>
      </c>
      <c r="T2639" s="5">
        <f t="shared" ref="T2639:T2702" si="640">S2639*IF(AH2639="кафе",25-Q2639,IF(AH2639="рестораны",110-Q2639,IF(AH2639="гостиницы",70-Q2639,IF(AH2639="азс и автомойки",160-Q2639,IF(AH2639="сауны",80-Q2639,IF(AH2639="бани",50-Q2639,0))))))</f>
        <v>0</v>
      </c>
      <c r="U2639" s="5">
        <f t="shared" si="638"/>
        <v>0</v>
      </c>
      <c r="V2639" s="24">
        <v>0</v>
      </c>
      <c r="W2639" s="12">
        <f t="shared" si="633"/>
        <v>-8264.1</v>
      </c>
      <c r="X2639" s="12">
        <f t="shared" si="634"/>
        <v>-10756.85</v>
      </c>
      <c r="Y2639" s="12">
        <f t="shared" si="632"/>
        <v>-19020.95</v>
      </c>
      <c r="Z2639" s="52"/>
      <c r="AA2639" s="25">
        <f t="shared" si="637"/>
        <v>0</v>
      </c>
      <c r="AB2639" s="25"/>
      <c r="AC2639" s="25"/>
      <c r="AD2639" s="25"/>
      <c r="AE2639" s="24">
        <v>1</v>
      </c>
      <c r="AF2639" s="24"/>
      <c r="AG2639" s="50"/>
      <c r="AH2639" s="22" t="s">
        <v>142</v>
      </c>
      <c r="AI2639" s="26"/>
      <c r="AJ2639" s="22" t="s">
        <v>4500</v>
      </c>
    </row>
    <row r="2640" spans="1:36" x14ac:dyDescent="0.2">
      <c r="A2640" s="5">
        <v>2656</v>
      </c>
      <c r="B2640" s="46">
        <v>331010357988</v>
      </c>
      <c r="C2640" s="47">
        <v>631015402585</v>
      </c>
      <c r="D2640" s="50" t="s">
        <v>4745</v>
      </c>
      <c r="E2640" s="46" t="s">
        <v>4544</v>
      </c>
      <c r="F2640" s="46" t="s">
        <v>4537</v>
      </c>
      <c r="G2640" s="49">
        <v>8</v>
      </c>
      <c r="H2640" s="49"/>
      <c r="I2640" s="50">
        <v>97900957</v>
      </c>
      <c r="J2640" s="50">
        <v>89540</v>
      </c>
      <c r="K2640" s="51"/>
      <c r="L2640" s="50"/>
      <c r="M2640" s="50">
        <v>516</v>
      </c>
      <c r="N2640" s="50"/>
      <c r="O2640" s="23">
        <v>1</v>
      </c>
      <c r="P2640" s="23">
        <v>1</v>
      </c>
      <c r="Q2640" s="19">
        <f t="shared" si="635"/>
        <v>-516</v>
      </c>
      <c r="R2640" s="19">
        <f t="shared" si="636"/>
        <v>-516</v>
      </c>
      <c r="S2640" s="5">
        <f t="shared" si="639"/>
        <v>0</v>
      </c>
      <c r="T2640" s="5">
        <f t="shared" si="640"/>
        <v>0</v>
      </c>
      <c r="U2640" s="5">
        <f t="shared" si="638"/>
        <v>0</v>
      </c>
      <c r="V2640" s="24">
        <v>0</v>
      </c>
      <c r="W2640" s="12">
        <f t="shared" si="633"/>
        <v>-65604.240000000005</v>
      </c>
      <c r="X2640" s="12">
        <f t="shared" si="634"/>
        <v>-85392.840000000011</v>
      </c>
      <c r="Y2640" s="12">
        <f t="shared" ref="Y2640:Y2703" si="641">W2640+X2640+AC2640</f>
        <v>-150997.08000000002</v>
      </c>
      <c r="Z2640" s="52"/>
      <c r="AA2640" s="25">
        <f t="shared" si="637"/>
        <v>0</v>
      </c>
      <c r="AB2640" s="25"/>
      <c r="AC2640" s="25"/>
      <c r="AD2640" s="25"/>
      <c r="AE2640" s="24">
        <v>1</v>
      </c>
      <c r="AF2640" s="24"/>
      <c r="AG2640" s="50"/>
      <c r="AH2640" s="22" t="s">
        <v>142</v>
      </c>
      <c r="AI2640" s="26"/>
      <c r="AJ2640" s="22" t="s">
        <v>4500</v>
      </c>
    </row>
    <row r="2641" spans="1:36" x14ac:dyDescent="0.2">
      <c r="A2641" s="5">
        <v>2657</v>
      </c>
      <c r="B2641" s="46">
        <v>331017885895</v>
      </c>
      <c r="C2641" s="47">
        <v>640319402347</v>
      </c>
      <c r="D2641" s="52" t="s">
        <v>4746</v>
      </c>
      <c r="E2641" s="46" t="s">
        <v>4747</v>
      </c>
      <c r="F2641" s="46" t="s">
        <v>4559</v>
      </c>
      <c r="G2641" s="49">
        <v>23</v>
      </c>
      <c r="H2641" s="49">
        <v>4</v>
      </c>
      <c r="I2641" s="50">
        <v>12802377</v>
      </c>
      <c r="J2641" s="50">
        <v>17329175</v>
      </c>
      <c r="K2641" s="51"/>
      <c r="L2641" s="50"/>
      <c r="M2641" s="50">
        <v>26</v>
      </c>
      <c r="N2641" s="50"/>
      <c r="O2641" s="23">
        <v>1</v>
      </c>
      <c r="P2641" s="23">
        <v>1</v>
      </c>
      <c r="Q2641" s="19">
        <f t="shared" si="635"/>
        <v>-26</v>
      </c>
      <c r="R2641" s="19">
        <f t="shared" si="636"/>
        <v>-26</v>
      </c>
      <c r="S2641" s="5">
        <f t="shared" si="639"/>
        <v>0</v>
      </c>
      <c r="T2641" s="5">
        <f t="shared" si="640"/>
        <v>0</v>
      </c>
      <c r="U2641" s="5">
        <f t="shared" si="638"/>
        <v>0</v>
      </c>
      <c r="V2641" s="24">
        <v>0</v>
      </c>
      <c r="W2641" s="12">
        <f t="shared" si="633"/>
        <v>-3305.64</v>
      </c>
      <c r="X2641" s="12">
        <f t="shared" si="634"/>
        <v>-4302.74</v>
      </c>
      <c r="Y2641" s="12">
        <f t="shared" si="641"/>
        <v>-7608.3799999999992</v>
      </c>
      <c r="Z2641" s="52"/>
      <c r="AA2641" s="25">
        <f t="shared" si="637"/>
        <v>0</v>
      </c>
      <c r="AB2641" s="25"/>
      <c r="AC2641" s="25"/>
      <c r="AD2641" s="25"/>
      <c r="AE2641" s="24">
        <v>1</v>
      </c>
      <c r="AF2641" s="24"/>
      <c r="AG2641" s="50"/>
      <c r="AH2641" s="22" t="s">
        <v>142</v>
      </c>
      <c r="AI2641" s="26"/>
      <c r="AJ2641" s="22" t="s">
        <v>4500</v>
      </c>
    </row>
    <row r="2642" spans="1:36" x14ac:dyDescent="0.2">
      <c r="A2642" s="5">
        <v>2658</v>
      </c>
      <c r="B2642" s="46">
        <v>331017788827</v>
      </c>
      <c r="C2642" s="47">
        <v>510108420190</v>
      </c>
      <c r="D2642" s="52" t="s">
        <v>4748</v>
      </c>
      <c r="E2642" s="46" t="s">
        <v>4749</v>
      </c>
      <c r="F2642" s="46"/>
      <c r="G2642" s="49"/>
      <c r="H2642" s="49"/>
      <c r="I2642" s="50">
        <v>6668183</v>
      </c>
      <c r="J2642" s="50">
        <v>965183</v>
      </c>
      <c r="K2642" s="51"/>
      <c r="L2642" s="50"/>
      <c r="M2642" s="22">
        <v>59</v>
      </c>
      <c r="N2642" s="22"/>
      <c r="O2642" s="23">
        <v>1</v>
      </c>
      <c r="P2642" s="23">
        <v>1</v>
      </c>
      <c r="Q2642" s="19">
        <f t="shared" si="635"/>
        <v>-59</v>
      </c>
      <c r="R2642" s="19">
        <f t="shared" si="636"/>
        <v>-59</v>
      </c>
      <c r="S2642" s="5">
        <f t="shared" si="639"/>
        <v>0</v>
      </c>
      <c r="T2642" s="5">
        <f t="shared" si="640"/>
        <v>0</v>
      </c>
      <c r="U2642" s="5">
        <f t="shared" si="638"/>
        <v>0</v>
      </c>
      <c r="V2642" s="24">
        <v>0</v>
      </c>
      <c r="W2642" s="12">
        <f t="shared" si="633"/>
        <v>-7501.26</v>
      </c>
      <c r="X2642" s="12">
        <f t="shared" si="634"/>
        <v>-9763.91</v>
      </c>
      <c r="Y2642" s="12">
        <f t="shared" si="641"/>
        <v>-17265.169999999998</v>
      </c>
      <c r="Z2642" s="52"/>
      <c r="AA2642" s="25">
        <f t="shared" si="637"/>
        <v>0</v>
      </c>
      <c r="AB2642" s="25"/>
      <c r="AC2642" s="25"/>
      <c r="AD2642" s="25"/>
      <c r="AE2642" s="24"/>
      <c r="AF2642" s="24"/>
      <c r="AG2642" s="50"/>
      <c r="AH2642" s="22" t="s">
        <v>142</v>
      </c>
      <c r="AI2642" s="26"/>
      <c r="AJ2642" s="22" t="s">
        <v>4500</v>
      </c>
    </row>
    <row r="2643" spans="1:36" x14ac:dyDescent="0.2">
      <c r="A2643" s="5">
        <v>2659</v>
      </c>
      <c r="B2643" s="46">
        <v>331010442766</v>
      </c>
      <c r="C2643" s="47">
        <v>501104301259</v>
      </c>
      <c r="D2643" s="52" t="s">
        <v>395</v>
      </c>
      <c r="E2643" s="46" t="s">
        <v>4582</v>
      </c>
      <c r="F2643" s="46" t="s">
        <v>1560</v>
      </c>
      <c r="G2643" s="49">
        <v>50</v>
      </c>
      <c r="H2643" s="49"/>
      <c r="I2643" s="50">
        <v>16290893</v>
      </c>
      <c r="J2643" s="50">
        <v>48857</v>
      </c>
      <c r="K2643" s="51"/>
      <c r="L2643" s="50"/>
      <c r="M2643" s="50">
        <v>184</v>
      </c>
      <c r="N2643" s="50"/>
      <c r="O2643" s="23">
        <v>1</v>
      </c>
      <c r="P2643" s="23">
        <v>1</v>
      </c>
      <c r="Q2643" s="19">
        <f t="shared" si="635"/>
        <v>-184</v>
      </c>
      <c r="R2643" s="19">
        <f t="shared" si="636"/>
        <v>-184</v>
      </c>
      <c r="S2643" s="5">
        <f t="shared" si="639"/>
        <v>0</v>
      </c>
      <c r="T2643" s="5">
        <f t="shared" si="640"/>
        <v>0</v>
      </c>
      <c r="U2643" s="5">
        <f t="shared" si="638"/>
        <v>0</v>
      </c>
      <c r="V2643" s="24">
        <v>0</v>
      </c>
      <c r="W2643" s="12">
        <f t="shared" si="633"/>
        <v>-23393.759999999998</v>
      </c>
      <c r="X2643" s="12">
        <f t="shared" si="634"/>
        <v>-30450.160000000003</v>
      </c>
      <c r="Y2643" s="12">
        <f t="shared" si="641"/>
        <v>-53843.92</v>
      </c>
      <c r="Z2643" s="52"/>
      <c r="AA2643" s="25">
        <f t="shared" si="637"/>
        <v>0</v>
      </c>
      <c r="AB2643" s="25"/>
      <c r="AC2643" s="25"/>
      <c r="AD2643" s="25"/>
      <c r="AE2643" s="24">
        <v>1</v>
      </c>
      <c r="AF2643" s="24"/>
      <c r="AG2643" s="50"/>
      <c r="AH2643" s="22" t="s">
        <v>142</v>
      </c>
      <c r="AI2643" s="26"/>
      <c r="AJ2643" s="22" t="s">
        <v>4500</v>
      </c>
    </row>
    <row r="2644" spans="1:36" x14ac:dyDescent="0.2">
      <c r="A2644" s="5">
        <v>2660</v>
      </c>
      <c r="B2644" s="46">
        <v>331010332773</v>
      </c>
      <c r="C2644" s="47">
        <v>750812401252</v>
      </c>
      <c r="D2644" s="52" t="s">
        <v>4750</v>
      </c>
      <c r="E2644" s="46" t="s">
        <v>4751</v>
      </c>
      <c r="F2644" s="46" t="s">
        <v>1560</v>
      </c>
      <c r="G2644" s="49">
        <v>44</v>
      </c>
      <c r="H2644" s="49">
        <v>3</v>
      </c>
      <c r="I2644" s="50">
        <v>1202218621</v>
      </c>
      <c r="J2644" s="50">
        <v>2407</v>
      </c>
      <c r="K2644" s="51"/>
      <c r="L2644" s="50"/>
      <c r="M2644" s="50">
        <v>49</v>
      </c>
      <c r="N2644" s="50"/>
      <c r="O2644" s="23">
        <v>1</v>
      </c>
      <c r="P2644" s="23">
        <v>1</v>
      </c>
      <c r="Q2644" s="19">
        <f t="shared" si="635"/>
        <v>-49</v>
      </c>
      <c r="R2644" s="19">
        <f t="shared" si="636"/>
        <v>-49</v>
      </c>
      <c r="S2644" s="5">
        <f t="shared" si="639"/>
        <v>0</v>
      </c>
      <c r="T2644" s="5">
        <f t="shared" si="640"/>
        <v>0</v>
      </c>
      <c r="U2644" s="5">
        <f t="shared" si="638"/>
        <v>0</v>
      </c>
      <c r="V2644" s="24">
        <v>0</v>
      </c>
      <c r="W2644" s="12">
        <f t="shared" si="633"/>
        <v>-6229.86</v>
      </c>
      <c r="X2644" s="12">
        <f t="shared" si="634"/>
        <v>-8109.01</v>
      </c>
      <c r="Y2644" s="12">
        <f t="shared" si="641"/>
        <v>-14338.869999999999</v>
      </c>
      <c r="Z2644" s="52"/>
      <c r="AA2644" s="25">
        <f t="shared" si="637"/>
        <v>0</v>
      </c>
      <c r="AB2644" s="25"/>
      <c r="AC2644" s="25"/>
      <c r="AD2644" s="25"/>
      <c r="AE2644" s="24">
        <v>1</v>
      </c>
      <c r="AF2644" s="24"/>
      <c r="AG2644" s="50"/>
      <c r="AH2644" s="22" t="s">
        <v>142</v>
      </c>
      <c r="AI2644" s="26"/>
      <c r="AJ2644" s="22" t="s">
        <v>4500</v>
      </c>
    </row>
    <row r="2645" spans="1:36" x14ac:dyDescent="0.2">
      <c r="A2645" s="5">
        <v>2661</v>
      </c>
      <c r="B2645" s="46">
        <v>330410218124</v>
      </c>
      <c r="C2645" s="47">
        <v>770705400197</v>
      </c>
      <c r="D2645" s="52" t="s">
        <v>4752</v>
      </c>
      <c r="E2645" s="46" t="s">
        <v>4753</v>
      </c>
      <c r="F2645" s="46" t="s">
        <v>1560</v>
      </c>
      <c r="G2645" s="49">
        <v>54</v>
      </c>
      <c r="H2645" s="49">
        <v>3</v>
      </c>
      <c r="I2645" s="50">
        <v>1707961</v>
      </c>
      <c r="J2645" s="50">
        <v>98520</v>
      </c>
      <c r="K2645" s="51"/>
      <c r="L2645" s="50"/>
      <c r="M2645" s="50">
        <v>573</v>
      </c>
      <c r="N2645" s="50"/>
      <c r="O2645" s="23">
        <v>1</v>
      </c>
      <c r="P2645" s="23">
        <v>1</v>
      </c>
      <c r="Q2645" s="19">
        <f t="shared" si="635"/>
        <v>-573</v>
      </c>
      <c r="R2645" s="19">
        <f t="shared" si="636"/>
        <v>-573</v>
      </c>
      <c r="S2645" s="5">
        <f t="shared" si="639"/>
        <v>0</v>
      </c>
      <c r="T2645" s="5">
        <f t="shared" si="640"/>
        <v>0</v>
      </c>
      <c r="U2645" s="5">
        <f t="shared" si="638"/>
        <v>0</v>
      </c>
      <c r="V2645" s="24">
        <v>0</v>
      </c>
      <c r="W2645" s="12">
        <f t="shared" si="633"/>
        <v>-72851.22</v>
      </c>
      <c r="X2645" s="12">
        <f t="shared" si="634"/>
        <v>-94825.77</v>
      </c>
      <c r="Y2645" s="12">
        <f t="shared" si="641"/>
        <v>-167676.99</v>
      </c>
      <c r="Z2645" s="52"/>
      <c r="AA2645" s="25">
        <f t="shared" si="637"/>
        <v>0</v>
      </c>
      <c r="AB2645" s="25"/>
      <c r="AC2645" s="25"/>
      <c r="AD2645" s="25"/>
      <c r="AE2645" s="24">
        <v>1</v>
      </c>
      <c r="AF2645" s="24"/>
      <c r="AG2645" s="50"/>
      <c r="AH2645" s="22" t="s">
        <v>142</v>
      </c>
      <c r="AI2645" s="26"/>
      <c r="AJ2645" s="22" t="s">
        <v>4500</v>
      </c>
    </row>
    <row r="2646" spans="1:36" x14ac:dyDescent="0.2">
      <c r="A2646" s="5">
        <v>2662</v>
      </c>
      <c r="B2646" s="46">
        <v>331012236110</v>
      </c>
      <c r="C2646" s="47">
        <v>781003400363</v>
      </c>
      <c r="D2646" s="52" t="s">
        <v>4754</v>
      </c>
      <c r="E2646" s="46" t="s">
        <v>4755</v>
      </c>
      <c r="F2646" s="46" t="s">
        <v>4559</v>
      </c>
      <c r="G2646" s="49">
        <v>25</v>
      </c>
      <c r="H2646" s="49" t="s">
        <v>4756</v>
      </c>
      <c r="I2646" s="50">
        <v>1853704</v>
      </c>
      <c r="J2646" s="50">
        <v>87903</v>
      </c>
      <c r="K2646" s="51"/>
      <c r="L2646" s="50"/>
      <c r="M2646" s="50">
        <v>895</v>
      </c>
      <c r="N2646" s="50"/>
      <c r="O2646" s="23">
        <v>1</v>
      </c>
      <c r="P2646" s="23">
        <v>1</v>
      </c>
      <c r="Q2646" s="19">
        <f t="shared" si="635"/>
        <v>-895</v>
      </c>
      <c r="R2646" s="19">
        <f t="shared" si="636"/>
        <v>-895</v>
      </c>
      <c r="S2646" s="5">
        <f t="shared" si="639"/>
        <v>0</v>
      </c>
      <c r="T2646" s="5">
        <f t="shared" si="640"/>
        <v>0</v>
      </c>
      <c r="U2646" s="5">
        <f t="shared" si="638"/>
        <v>0</v>
      </c>
      <c r="V2646" s="24">
        <v>0</v>
      </c>
      <c r="W2646" s="12">
        <f t="shared" si="633"/>
        <v>-113790.3</v>
      </c>
      <c r="X2646" s="12">
        <f t="shared" si="634"/>
        <v>-148113.55000000002</v>
      </c>
      <c r="Y2646" s="12">
        <f t="shared" si="641"/>
        <v>-261903.85000000003</v>
      </c>
      <c r="Z2646" s="52"/>
      <c r="AA2646" s="25">
        <f t="shared" si="637"/>
        <v>0</v>
      </c>
      <c r="AB2646" s="25"/>
      <c r="AC2646" s="25"/>
      <c r="AD2646" s="25"/>
      <c r="AE2646" s="24">
        <v>1</v>
      </c>
      <c r="AF2646" s="24"/>
      <c r="AG2646" s="50"/>
      <c r="AH2646" s="22" t="s">
        <v>142</v>
      </c>
      <c r="AI2646" s="26"/>
      <c r="AJ2646" s="22" t="s">
        <v>4500</v>
      </c>
    </row>
    <row r="2647" spans="1:36" x14ac:dyDescent="0.2">
      <c r="A2647" s="5">
        <v>2663</v>
      </c>
      <c r="B2647" s="46">
        <v>331012115364</v>
      </c>
      <c r="C2647" s="47">
        <v>590608401417</v>
      </c>
      <c r="D2647" s="60" t="s">
        <v>4757</v>
      </c>
      <c r="E2647" s="46" t="s">
        <v>4758</v>
      </c>
      <c r="F2647" s="46" t="s">
        <v>1560</v>
      </c>
      <c r="G2647" s="49">
        <v>39</v>
      </c>
      <c r="H2647" s="49">
        <v>31</v>
      </c>
      <c r="I2647" s="50">
        <v>32293730</v>
      </c>
      <c r="J2647" s="50">
        <v>58173187</v>
      </c>
      <c r="K2647" s="51"/>
      <c r="L2647" s="50"/>
      <c r="M2647" s="22">
        <v>15</v>
      </c>
      <c r="N2647" s="22"/>
      <c r="O2647" s="23">
        <v>1</v>
      </c>
      <c r="P2647" s="23">
        <v>1</v>
      </c>
      <c r="Q2647" s="19">
        <f t="shared" si="635"/>
        <v>-15</v>
      </c>
      <c r="R2647" s="19">
        <f t="shared" si="636"/>
        <v>-15</v>
      </c>
      <c r="S2647" s="5">
        <f t="shared" si="639"/>
        <v>0</v>
      </c>
      <c r="T2647" s="5">
        <f t="shared" si="640"/>
        <v>0</v>
      </c>
      <c r="U2647" s="5">
        <f t="shared" si="638"/>
        <v>0</v>
      </c>
      <c r="V2647" s="24">
        <v>0</v>
      </c>
      <c r="W2647" s="12">
        <f t="shared" si="633"/>
        <v>-1907.1</v>
      </c>
      <c r="X2647" s="12">
        <f t="shared" si="634"/>
        <v>-2482.3500000000004</v>
      </c>
      <c r="Y2647" s="12">
        <f t="shared" si="641"/>
        <v>-4389.4500000000007</v>
      </c>
      <c r="Z2647" s="52"/>
      <c r="AA2647" s="25">
        <f t="shared" si="637"/>
        <v>0</v>
      </c>
      <c r="AB2647" s="25"/>
      <c r="AC2647" s="25"/>
      <c r="AD2647" s="25"/>
      <c r="AE2647" s="24"/>
      <c r="AF2647" s="24"/>
      <c r="AG2647" s="50"/>
      <c r="AH2647" s="22" t="s">
        <v>142</v>
      </c>
      <c r="AI2647" s="26"/>
      <c r="AJ2647" s="22" t="s">
        <v>4500</v>
      </c>
    </row>
    <row r="2648" spans="1:36" x14ac:dyDescent="0.2">
      <c r="A2648" s="5">
        <v>2664</v>
      </c>
      <c r="B2648" s="46">
        <v>331010692270</v>
      </c>
      <c r="C2648" s="47">
        <v>100241004382</v>
      </c>
      <c r="D2648" s="60" t="s">
        <v>4759</v>
      </c>
      <c r="E2648" s="46" t="s">
        <v>4760</v>
      </c>
      <c r="F2648" s="46" t="s">
        <v>1560</v>
      </c>
      <c r="G2648" s="49">
        <v>43</v>
      </c>
      <c r="H2648" s="49">
        <v>45</v>
      </c>
      <c r="I2648" s="46">
        <v>27069950</v>
      </c>
      <c r="J2648" s="50">
        <v>183</v>
      </c>
      <c r="K2648" s="51"/>
      <c r="L2648" s="50"/>
      <c r="M2648" s="50">
        <v>91</v>
      </c>
      <c r="N2648" s="50"/>
      <c r="O2648" s="23">
        <v>1</v>
      </c>
      <c r="P2648" s="23">
        <v>1</v>
      </c>
      <c r="Q2648" s="19">
        <f t="shared" si="635"/>
        <v>-91</v>
      </c>
      <c r="R2648" s="19">
        <f t="shared" si="636"/>
        <v>-91</v>
      </c>
      <c r="S2648" s="5">
        <f t="shared" si="639"/>
        <v>0</v>
      </c>
      <c r="T2648" s="5">
        <f t="shared" si="640"/>
        <v>0</v>
      </c>
      <c r="U2648" s="5">
        <f t="shared" si="638"/>
        <v>0</v>
      </c>
      <c r="V2648" s="24">
        <v>0</v>
      </c>
      <c r="W2648" s="12">
        <f t="shared" si="633"/>
        <v>-11569.74</v>
      </c>
      <c r="X2648" s="12">
        <f t="shared" si="634"/>
        <v>-15059.59</v>
      </c>
      <c r="Y2648" s="12">
        <f t="shared" si="641"/>
        <v>-26629.33</v>
      </c>
      <c r="Z2648" s="52"/>
      <c r="AA2648" s="25">
        <f>Q2648-R2648</f>
        <v>0</v>
      </c>
      <c r="AB2648" s="25"/>
      <c r="AC2648" s="25"/>
      <c r="AD2648" s="25"/>
      <c r="AE2648" s="24">
        <v>1</v>
      </c>
      <c r="AF2648" s="24"/>
      <c r="AG2648" s="50"/>
      <c r="AH2648" s="22" t="s">
        <v>142</v>
      </c>
      <c r="AI2648" s="26"/>
      <c r="AJ2648" s="22" t="s">
        <v>4500</v>
      </c>
    </row>
    <row r="2649" spans="1:36" x14ac:dyDescent="0.2">
      <c r="A2649" s="5">
        <v>2665</v>
      </c>
      <c r="B2649" s="46">
        <v>331010288640</v>
      </c>
      <c r="C2649" s="47">
        <v>551023400266</v>
      </c>
      <c r="D2649" s="52" t="s">
        <v>4761</v>
      </c>
      <c r="E2649" s="46" t="s">
        <v>4762</v>
      </c>
      <c r="F2649" s="46" t="s">
        <v>1560</v>
      </c>
      <c r="G2649" s="49">
        <v>37</v>
      </c>
      <c r="H2649" s="49">
        <v>45</v>
      </c>
      <c r="I2649" s="50" t="s">
        <v>4763</v>
      </c>
      <c r="J2649" s="50">
        <v>2709094</v>
      </c>
      <c r="K2649" s="51"/>
      <c r="L2649" s="72"/>
      <c r="M2649" s="72">
        <v>329</v>
      </c>
      <c r="N2649" s="72"/>
      <c r="O2649" s="23">
        <v>1</v>
      </c>
      <c r="P2649" s="23">
        <v>1</v>
      </c>
      <c r="Q2649" s="19">
        <f t="shared" si="635"/>
        <v>-329</v>
      </c>
      <c r="R2649" s="19">
        <f t="shared" si="636"/>
        <v>-329</v>
      </c>
      <c r="S2649" s="5">
        <f t="shared" si="639"/>
        <v>0</v>
      </c>
      <c r="T2649" s="5">
        <f t="shared" si="640"/>
        <v>0</v>
      </c>
      <c r="U2649" s="5">
        <f t="shared" si="638"/>
        <v>0</v>
      </c>
      <c r="V2649" s="24">
        <v>0</v>
      </c>
      <c r="W2649" s="12">
        <f t="shared" si="633"/>
        <v>-41829.06</v>
      </c>
      <c r="X2649" s="12">
        <f t="shared" si="634"/>
        <v>-54446.210000000006</v>
      </c>
      <c r="Y2649" s="12">
        <f t="shared" si="641"/>
        <v>-96275.27</v>
      </c>
      <c r="Z2649" s="52"/>
      <c r="AA2649" s="25">
        <f t="shared" si="637"/>
        <v>0</v>
      </c>
      <c r="AB2649" s="25"/>
      <c r="AC2649" s="25"/>
      <c r="AD2649" s="25"/>
      <c r="AE2649" s="24">
        <v>1</v>
      </c>
      <c r="AF2649" s="24"/>
      <c r="AG2649" s="72"/>
      <c r="AH2649" s="22" t="s">
        <v>142</v>
      </c>
      <c r="AI2649" s="26"/>
      <c r="AJ2649" s="22" t="s">
        <v>4500</v>
      </c>
    </row>
    <row r="2650" spans="1:36" x14ac:dyDescent="0.2">
      <c r="A2650" s="5">
        <v>2666</v>
      </c>
      <c r="B2650" s="46">
        <v>330120793996</v>
      </c>
      <c r="C2650" s="47">
        <v>920930300622</v>
      </c>
      <c r="D2650" s="50" t="s">
        <v>4764</v>
      </c>
      <c r="E2650" s="46" t="s">
        <v>4765</v>
      </c>
      <c r="F2650" s="46" t="s">
        <v>1560</v>
      </c>
      <c r="G2650" s="49">
        <v>37</v>
      </c>
      <c r="H2650" s="49">
        <v>15</v>
      </c>
      <c r="I2650" s="50">
        <v>31592795</v>
      </c>
      <c r="J2650" s="50">
        <v>58172905</v>
      </c>
      <c r="K2650" s="51"/>
      <c r="L2650" s="50"/>
      <c r="M2650" s="22">
        <v>21</v>
      </c>
      <c r="N2650" s="22"/>
      <c r="O2650" s="23">
        <v>1</v>
      </c>
      <c r="P2650" s="23">
        <v>1</v>
      </c>
      <c r="Q2650" s="19">
        <f t="shared" si="635"/>
        <v>-21</v>
      </c>
      <c r="R2650" s="19">
        <f t="shared" si="636"/>
        <v>-21</v>
      </c>
      <c r="S2650" s="5">
        <f t="shared" si="639"/>
        <v>0</v>
      </c>
      <c r="T2650" s="5">
        <f t="shared" si="640"/>
        <v>0</v>
      </c>
      <c r="U2650" s="5">
        <f t="shared" si="638"/>
        <v>0</v>
      </c>
      <c r="V2650" s="24">
        <v>0</v>
      </c>
      <c r="W2650" s="12">
        <f t="shared" si="633"/>
        <v>-2669.94</v>
      </c>
      <c r="X2650" s="12">
        <f t="shared" si="634"/>
        <v>-3475.29</v>
      </c>
      <c r="Y2650" s="12">
        <f t="shared" si="641"/>
        <v>-6145.23</v>
      </c>
      <c r="Z2650" s="52"/>
      <c r="AA2650" s="25">
        <f t="shared" si="637"/>
        <v>0</v>
      </c>
      <c r="AB2650" s="25"/>
      <c r="AC2650" s="25"/>
      <c r="AD2650" s="25"/>
      <c r="AE2650" s="24">
        <v>1</v>
      </c>
      <c r="AF2650" s="24"/>
      <c r="AG2650" s="50"/>
      <c r="AH2650" s="22" t="s">
        <v>142</v>
      </c>
      <c r="AI2650" s="26"/>
      <c r="AJ2650" s="22" t="s">
        <v>4500</v>
      </c>
    </row>
    <row r="2651" spans="1:36" x14ac:dyDescent="0.2">
      <c r="A2651" s="5">
        <v>2667</v>
      </c>
      <c r="B2651" s="46">
        <v>331012469505</v>
      </c>
      <c r="C2651" s="47">
        <v>600102303252</v>
      </c>
      <c r="D2651" s="52" t="s">
        <v>4766</v>
      </c>
      <c r="E2651" s="46" t="s">
        <v>4767</v>
      </c>
      <c r="F2651" s="46" t="s">
        <v>1560</v>
      </c>
      <c r="G2651" s="49">
        <v>39</v>
      </c>
      <c r="H2651" s="49">
        <v>4</v>
      </c>
      <c r="I2651" s="50">
        <v>549558</v>
      </c>
      <c r="J2651" s="50">
        <v>114002</v>
      </c>
      <c r="K2651" s="51"/>
      <c r="L2651" s="50"/>
      <c r="M2651" s="22">
        <v>262</v>
      </c>
      <c r="N2651" s="22"/>
      <c r="O2651" s="23">
        <v>1</v>
      </c>
      <c r="P2651" s="23">
        <v>1</v>
      </c>
      <c r="Q2651" s="19">
        <f t="shared" si="635"/>
        <v>-262</v>
      </c>
      <c r="R2651" s="19">
        <f t="shared" si="636"/>
        <v>-262</v>
      </c>
      <c r="S2651" s="5">
        <f t="shared" si="639"/>
        <v>0</v>
      </c>
      <c r="T2651" s="5">
        <f t="shared" si="640"/>
        <v>0</v>
      </c>
      <c r="U2651" s="5">
        <f t="shared" si="638"/>
        <v>0</v>
      </c>
      <c r="V2651" s="24">
        <v>0</v>
      </c>
      <c r="W2651" s="12">
        <f t="shared" si="633"/>
        <v>-33310.68</v>
      </c>
      <c r="X2651" s="12">
        <f t="shared" si="634"/>
        <v>-43358.380000000005</v>
      </c>
      <c r="Y2651" s="12">
        <f t="shared" si="641"/>
        <v>-76669.06</v>
      </c>
      <c r="Z2651" s="52"/>
      <c r="AA2651" s="25">
        <f t="shared" si="637"/>
        <v>0</v>
      </c>
      <c r="AB2651" s="25"/>
      <c r="AC2651" s="25"/>
      <c r="AD2651" s="25"/>
      <c r="AE2651" s="24">
        <v>1</v>
      </c>
      <c r="AF2651" s="24"/>
      <c r="AG2651" s="50"/>
      <c r="AH2651" s="22" t="s">
        <v>142</v>
      </c>
      <c r="AI2651" s="26"/>
      <c r="AJ2651" s="22" t="s">
        <v>4500</v>
      </c>
    </row>
    <row r="2652" spans="1:36" x14ac:dyDescent="0.2">
      <c r="A2652" s="5">
        <v>2668</v>
      </c>
      <c r="B2652" s="46">
        <v>331010743147</v>
      </c>
      <c r="C2652" s="47">
        <v>710614301659</v>
      </c>
      <c r="D2652" s="52" t="s">
        <v>4768</v>
      </c>
      <c r="E2652" s="46" t="s">
        <v>4769</v>
      </c>
      <c r="F2652" s="46" t="s">
        <v>1560</v>
      </c>
      <c r="G2652" s="49">
        <v>39</v>
      </c>
      <c r="H2652" s="49">
        <v>17</v>
      </c>
      <c r="I2652" s="50">
        <v>14668157</v>
      </c>
      <c r="J2652" s="50">
        <v>17328096</v>
      </c>
      <c r="K2652" s="51"/>
      <c r="L2652" s="50"/>
      <c r="M2652" s="22">
        <v>17</v>
      </c>
      <c r="N2652" s="22"/>
      <c r="O2652" s="23">
        <v>1</v>
      </c>
      <c r="P2652" s="23">
        <v>1</v>
      </c>
      <c r="Q2652" s="19">
        <f t="shared" si="635"/>
        <v>-17</v>
      </c>
      <c r="R2652" s="19">
        <f t="shared" si="636"/>
        <v>-17</v>
      </c>
      <c r="S2652" s="5">
        <f t="shared" si="639"/>
        <v>0</v>
      </c>
      <c r="T2652" s="5">
        <f t="shared" si="640"/>
        <v>0</v>
      </c>
      <c r="U2652" s="5">
        <f t="shared" si="638"/>
        <v>0</v>
      </c>
      <c r="V2652" s="24">
        <v>0</v>
      </c>
      <c r="W2652" s="12">
        <f t="shared" si="633"/>
        <v>-2161.38</v>
      </c>
      <c r="X2652" s="12">
        <f t="shared" si="634"/>
        <v>-2813.33</v>
      </c>
      <c r="Y2652" s="12">
        <f t="shared" si="641"/>
        <v>-4974.71</v>
      </c>
      <c r="Z2652" s="52"/>
      <c r="AA2652" s="25">
        <f t="shared" si="637"/>
        <v>0</v>
      </c>
      <c r="AB2652" s="25"/>
      <c r="AC2652" s="25"/>
      <c r="AD2652" s="25"/>
      <c r="AE2652" s="24">
        <v>1</v>
      </c>
      <c r="AF2652" s="24"/>
      <c r="AG2652" s="50"/>
      <c r="AH2652" s="22" t="s">
        <v>142</v>
      </c>
      <c r="AI2652" s="26"/>
      <c r="AJ2652" s="22" t="s">
        <v>4500</v>
      </c>
    </row>
    <row r="2653" spans="1:36" x14ac:dyDescent="0.2">
      <c r="A2653" s="5">
        <v>2669</v>
      </c>
      <c r="B2653" s="46">
        <v>331010290356</v>
      </c>
      <c r="C2653" s="47">
        <v>580726402188</v>
      </c>
      <c r="D2653" s="52" t="s">
        <v>4770</v>
      </c>
      <c r="E2653" s="46" t="s">
        <v>4758</v>
      </c>
      <c r="F2653" s="46" t="s">
        <v>1560</v>
      </c>
      <c r="G2653" s="49">
        <v>39</v>
      </c>
      <c r="H2653" s="49">
        <v>31</v>
      </c>
      <c r="I2653" s="50">
        <v>6666143</v>
      </c>
      <c r="J2653" s="50">
        <v>98519</v>
      </c>
      <c r="K2653" s="51"/>
      <c r="L2653" s="50"/>
      <c r="M2653" s="50">
        <v>521</v>
      </c>
      <c r="N2653" s="50"/>
      <c r="O2653" s="23">
        <v>1</v>
      </c>
      <c r="P2653" s="23">
        <v>1</v>
      </c>
      <c r="Q2653" s="19">
        <f t="shared" si="635"/>
        <v>-521</v>
      </c>
      <c r="R2653" s="19">
        <f t="shared" si="636"/>
        <v>-521</v>
      </c>
      <c r="S2653" s="5">
        <f t="shared" si="639"/>
        <v>0</v>
      </c>
      <c r="T2653" s="5">
        <f t="shared" si="640"/>
        <v>0</v>
      </c>
      <c r="U2653" s="5">
        <f t="shared" si="638"/>
        <v>0</v>
      </c>
      <c r="V2653" s="24">
        <v>0</v>
      </c>
      <c r="W2653" s="12">
        <f t="shared" ref="W2653:W2715" si="642">IF( OR(AH2653="респ.бюджет",AH2653="гор.бюджет",AH2653="обл.бюджет"),vod_b,IF(AH2653="район",vod_r,IF(AH2653="талсуат",vod_tal,IF(AH2653="коммунал.хоз-во",vod_kom,vod))))*Q2653</f>
        <v>-66239.94</v>
      </c>
      <c r="X2653" s="12">
        <f t="shared" ref="X2653:X2715" si="643">IF( OR(AH2653="респ.бюджет",AH2653="гор.бюджет",AH2653="обл.бюджет"),kan_b,IF(AH2653="район",kan_r,IF(AH2653="талсуат",kan_tal,IF(AH2653="коммунал.хоз-во",kan_kom,kan))))*R2653</f>
        <v>-86220.290000000008</v>
      </c>
      <c r="Y2653" s="12">
        <f t="shared" si="641"/>
        <v>-152460.23000000001</v>
      </c>
      <c r="Z2653" s="52"/>
      <c r="AA2653" s="25">
        <f t="shared" si="637"/>
        <v>0</v>
      </c>
      <c r="AB2653" s="25"/>
      <c r="AC2653" s="25"/>
      <c r="AD2653" s="25"/>
      <c r="AE2653" s="24">
        <v>1</v>
      </c>
      <c r="AF2653" s="24"/>
      <c r="AG2653" s="50"/>
      <c r="AH2653" s="22" t="s">
        <v>142</v>
      </c>
      <c r="AI2653" s="26"/>
      <c r="AJ2653" s="22" t="s">
        <v>4500</v>
      </c>
    </row>
    <row r="2654" spans="1:36" x14ac:dyDescent="0.2">
      <c r="A2654" s="5">
        <v>2670</v>
      </c>
      <c r="B2654" s="46">
        <v>331010037258</v>
      </c>
      <c r="C2654" s="47">
        <v>660607302012</v>
      </c>
      <c r="D2654" s="50" t="s">
        <v>4771</v>
      </c>
      <c r="E2654" s="46" t="s">
        <v>4772</v>
      </c>
      <c r="F2654" s="46" t="s">
        <v>1560</v>
      </c>
      <c r="G2654" s="49">
        <v>41</v>
      </c>
      <c r="H2654" s="49">
        <v>38</v>
      </c>
      <c r="I2654" s="50">
        <v>552755</v>
      </c>
      <c r="J2654" s="50" t="s">
        <v>4773</v>
      </c>
      <c r="K2654" s="51"/>
      <c r="L2654" s="50"/>
      <c r="M2654" s="22">
        <v>722</v>
      </c>
      <c r="N2654" s="22"/>
      <c r="O2654" s="23">
        <v>1</v>
      </c>
      <c r="P2654" s="23">
        <v>1</v>
      </c>
      <c r="Q2654" s="19">
        <f t="shared" si="635"/>
        <v>-722</v>
      </c>
      <c r="R2654" s="19">
        <f t="shared" si="636"/>
        <v>-722</v>
      </c>
      <c r="S2654" s="5">
        <f t="shared" si="639"/>
        <v>0</v>
      </c>
      <c r="T2654" s="5">
        <f t="shared" si="640"/>
        <v>0</v>
      </c>
      <c r="U2654" s="5">
        <f t="shared" si="638"/>
        <v>0</v>
      </c>
      <c r="V2654" s="24">
        <v>0</v>
      </c>
      <c r="W2654" s="12">
        <f t="shared" si="642"/>
        <v>-91795.08</v>
      </c>
      <c r="X2654" s="12">
        <f t="shared" si="643"/>
        <v>-119483.78000000001</v>
      </c>
      <c r="Y2654" s="12">
        <f t="shared" si="641"/>
        <v>-211278.86000000002</v>
      </c>
      <c r="Z2654" s="52"/>
      <c r="AA2654" s="25">
        <f t="shared" si="637"/>
        <v>0</v>
      </c>
      <c r="AB2654" s="25"/>
      <c r="AC2654" s="25"/>
      <c r="AD2654" s="25"/>
      <c r="AE2654" s="24">
        <v>1</v>
      </c>
      <c r="AF2654" s="24"/>
      <c r="AG2654" s="50"/>
      <c r="AH2654" s="22" t="s">
        <v>142</v>
      </c>
      <c r="AI2654" s="26"/>
      <c r="AJ2654" s="22" t="s">
        <v>4500</v>
      </c>
    </row>
    <row r="2655" spans="1:36" x14ac:dyDescent="0.2">
      <c r="A2655" s="5">
        <v>2671</v>
      </c>
      <c r="B2655" s="46">
        <v>331017995327</v>
      </c>
      <c r="C2655" s="47">
        <v>780916303174</v>
      </c>
      <c r="D2655" s="50" t="s">
        <v>4774</v>
      </c>
      <c r="E2655" s="46" t="s">
        <v>4775</v>
      </c>
      <c r="F2655" s="46" t="s">
        <v>1560</v>
      </c>
      <c r="G2655" s="49">
        <v>43</v>
      </c>
      <c r="H2655" s="49" t="s">
        <v>134</v>
      </c>
      <c r="I2655" s="50">
        <v>57908915</v>
      </c>
      <c r="J2655" s="50">
        <v>30294333</v>
      </c>
      <c r="K2655" s="51"/>
      <c r="L2655" s="50"/>
      <c r="M2655" s="22">
        <v>109</v>
      </c>
      <c r="N2655" s="22"/>
      <c r="O2655" s="23">
        <v>1</v>
      </c>
      <c r="P2655" s="23">
        <v>1</v>
      </c>
      <c r="Q2655" s="19">
        <f t="shared" si="635"/>
        <v>-109</v>
      </c>
      <c r="R2655" s="19">
        <f t="shared" si="636"/>
        <v>-109</v>
      </c>
      <c r="S2655" s="5">
        <f t="shared" si="639"/>
        <v>0</v>
      </c>
      <c r="T2655" s="5">
        <f t="shared" si="640"/>
        <v>0</v>
      </c>
      <c r="U2655" s="5">
        <f t="shared" si="638"/>
        <v>0</v>
      </c>
      <c r="V2655" s="24">
        <v>0</v>
      </c>
      <c r="W2655" s="12">
        <f t="shared" si="642"/>
        <v>-13858.26</v>
      </c>
      <c r="X2655" s="12">
        <f t="shared" si="643"/>
        <v>-18038.41</v>
      </c>
      <c r="Y2655" s="12">
        <f t="shared" si="641"/>
        <v>-31896.67</v>
      </c>
      <c r="Z2655" s="52"/>
      <c r="AA2655" s="25">
        <f t="shared" si="637"/>
        <v>0</v>
      </c>
      <c r="AB2655" s="25"/>
      <c r="AC2655" s="25"/>
      <c r="AD2655" s="25"/>
      <c r="AE2655" s="24">
        <v>1</v>
      </c>
      <c r="AF2655" s="24"/>
      <c r="AG2655" s="50"/>
      <c r="AH2655" s="22" t="s">
        <v>142</v>
      </c>
      <c r="AI2655" s="26"/>
      <c r="AJ2655" s="22" t="s">
        <v>4500</v>
      </c>
    </row>
    <row r="2656" spans="1:36" x14ac:dyDescent="0.2">
      <c r="A2656" s="5">
        <v>2672</v>
      </c>
      <c r="B2656" s="46">
        <v>331017861458</v>
      </c>
      <c r="C2656" s="47">
        <v>621005402247</v>
      </c>
      <c r="D2656" s="50" t="s">
        <v>4776</v>
      </c>
      <c r="E2656" s="46" t="s">
        <v>4777</v>
      </c>
      <c r="F2656" s="46" t="s">
        <v>1560</v>
      </c>
      <c r="G2656" s="49">
        <v>37</v>
      </c>
      <c r="H2656" s="49">
        <v>27</v>
      </c>
      <c r="I2656" s="50">
        <v>16600457</v>
      </c>
      <c r="J2656" s="50">
        <v>47307</v>
      </c>
      <c r="K2656" s="51"/>
      <c r="L2656" s="50"/>
      <c r="M2656" s="22">
        <v>262</v>
      </c>
      <c r="N2656" s="22"/>
      <c r="O2656" s="23">
        <v>1</v>
      </c>
      <c r="P2656" s="23">
        <v>1</v>
      </c>
      <c r="Q2656" s="19">
        <f t="shared" si="635"/>
        <v>-262</v>
      </c>
      <c r="R2656" s="19">
        <f t="shared" si="636"/>
        <v>-262</v>
      </c>
      <c r="S2656" s="5">
        <f t="shared" si="639"/>
        <v>0</v>
      </c>
      <c r="T2656" s="5">
        <f t="shared" si="640"/>
        <v>0</v>
      </c>
      <c r="U2656" s="5">
        <f t="shared" si="638"/>
        <v>0</v>
      </c>
      <c r="V2656" s="24">
        <v>0</v>
      </c>
      <c r="W2656" s="12">
        <f t="shared" si="642"/>
        <v>-33310.68</v>
      </c>
      <c r="X2656" s="12">
        <f t="shared" si="643"/>
        <v>-43358.380000000005</v>
      </c>
      <c r="Y2656" s="12">
        <f t="shared" si="641"/>
        <v>-76669.06</v>
      </c>
      <c r="Z2656" s="52"/>
      <c r="AA2656" s="25">
        <f t="shared" si="637"/>
        <v>0</v>
      </c>
      <c r="AB2656" s="25"/>
      <c r="AC2656" s="25"/>
      <c r="AD2656" s="25"/>
      <c r="AE2656" s="24">
        <v>1</v>
      </c>
      <c r="AF2656" s="24"/>
      <c r="AG2656" s="50"/>
      <c r="AH2656" s="22" t="s">
        <v>142</v>
      </c>
      <c r="AI2656" s="26"/>
      <c r="AJ2656" s="22" t="s">
        <v>4500</v>
      </c>
    </row>
    <row r="2657" spans="1:36" x14ac:dyDescent="0.2">
      <c r="A2657" s="5">
        <v>2673</v>
      </c>
      <c r="B2657" s="46">
        <v>331010025815</v>
      </c>
      <c r="C2657" s="47">
        <v>750814300813</v>
      </c>
      <c r="D2657" s="50" t="s">
        <v>4778</v>
      </c>
      <c r="E2657" s="46" t="s">
        <v>4779</v>
      </c>
      <c r="F2657" s="46" t="s">
        <v>1560</v>
      </c>
      <c r="G2657" s="49">
        <v>41</v>
      </c>
      <c r="H2657" s="49">
        <v>36</v>
      </c>
      <c r="I2657" s="50">
        <v>32293943</v>
      </c>
      <c r="J2657" s="50">
        <v>58173452</v>
      </c>
      <c r="K2657" s="51"/>
      <c r="L2657" s="50"/>
      <c r="M2657" s="50">
        <v>160</v>
      </c>
      <c r="N2657" s="50"/>
      <c r="O2657" s="23">
        <v>1</v>
      </c>
      <c r="P2657" s="23">
        <v>1</v>
      </c>
      <c r="Q2657" s="19">
        <f t="shared" si="635"/>
        <v>-160</v>
      </c>
      <c r="R2657" s="19">
        <f t="shared" si="636"/>
        <v>-160</v>
      </c>
      <c r="S2657" s="5">
        <f t="shared" si="639"/>
        <v>0</v>
      </c>
      <c r="T2657" s="5">
        <f t="shared" si="640"/>
        <v>0</v>
      </c>
      <c r="U2657" s="5">
        <f t="shared" si="638"/>
        <v>0</v>
      </c>
      <c r="V2657" s="24">
        <v>0</v>
      </c>
      <c r="W2657" s="12">
        <f t="shared" si="642"/>
        <v>-20342.400000000001</v>
      </c>
      <c r="X2657" s="12">
        <f t="shared" si="643"/>
        <v>-26478.400000000001</v>
      </c>
      <c r="Y2657" s="12">
        <f t="shared" si="641"/>
        <v>-46820.800000000003</v>
      </c>
      <c r="Z2657" s="52"/>
      <c r="AA2657" s="25">
        <f t="shared" si="637"/>
        <v>0</v>
      </c>
      <c r="AB2657" s="25"/>
      <c r="AC2657" s="25"/>
      <c r="AD2657" s="25"/>
      <c r="AE2657" s="24">
        <v>1</v>
      </c>
      <c r="AF2657" s="24"/>
      <c r="AG2657" s="50"/>
      <c r="AH2657" s="22" t="s">
        <v>142</v>
      </c>
      <c r="AI2657" s="26"/>
      <c r="AJ2657" s="22" t="s">
        <v>4500</v>
      </c>
    </row>
    <row r="2658" spans="1:36" x14ac:dyDescent="0.2">
      <c r="A2658" s="5">
        <v>2674</v>
      </c>
      <c r="B2658" s="46">
        <v>331012226564</v>
      </c>
      <c r="C2658" s="47">
        <v>920604400597</v>
      </c>
      <c r="D2658" s="50" t="s">
        <v>4780</v>
      </c>
      <c r="E2658" s="46" t="s">
        <v>4781</v>
      </c>
      <c r="F2658" s="46" t="s">
        <v>1560</v>
      </c>
      <c r="G2658" s="49">
        <v>41</v>
      </c>
      <c r="H2658" s="49">
        <v>2</v>
      </c>
      <c r="I2658" s="46">
        <v>15443114</v>
      </c>
      <c r="J2658" s="50">
        <v>57789</v>
      </c>
      <c r="K2658" s="51"/>
      <c r="L2658" s="50"/>
      <c r="M2658" s="50">
        <v>88</v>
      </c>
      <c r="N2658" s="50"/>
      <c r="O2658" s="23">
        <v>1</v>
      </c>
      <c r="P2658" s="23">
        <v>1</v>
      </c>
      <c r="Q2658" s="19">
        <f t="shared" si="635"/>
        <v>-88</v>
      </c>
      <c r="R2658" s="19">
        <f t="shared" si="636"/>
        <v>-88</v>
      </c>
      <c r="S2658" s="5">
        <f t="shared" si="639"/>
        <v>0</v>
      </c>
      <c r="T2658" s="5">
        <f t="shared" si="640"/>
        <v>0</v>
      </c>
      <c r="U2658" s="5">
        <f t="shared" si="638"/>
        <v>0</v>
      </c>
      <c r="V2658" s="24">
        <v>0</v>
      </c>
      <c r="W2658" s="12">
        <f t="shared" si="642"/>
        <v>-11188.32</v>
      </c>
      <c r="X2658" s="12">
        <f t="shared" si="643"/>
        <v>-14563.12</v>
      </c>
      <c r="Y2658" s="12">
        <f t="shared" si="641"/>
        <v>-25751.440000000002</v>
      </c>
      <c r="Z2658" s="58"/>
      <c r="AA2658" s="25">
        <f t="shared" si="637"/>
        <v>0</v>
      </c>
      <c r="AB2658" s="25"/>
      <c r="AC2658" s="25"/>
      <c r="AD2658" s="25"/>
      <c r="AE2658" s="24"/>
      <c r="AF2658" s="24"/>
      <c r="AG2658" s="50"/>
      <c r="AH2658" s="22" t="s">
        <v>142</v>
      </c>
      <c r="AI2658" s="26"/>
      <c r="AJ2658" s="22" t="s">
        <v>4500</v>
      </c>
    </row>
    <row r="2659" spans="1:36" x14ac:dyDescent="0.2">
      <c r="A2659" s="5">
        <v>2675</v>
      </c>
      <c r="B2659" s="59">
        <v>331010867005</v>
      </c>
      <c r="C2659" s="82">
        <v>600810302838</v>
      </c>
      <c r="D2659" s="52" t="s">
        <v>4782</v>
      </c>
      <c r="E2659" s="59" t="s">
        <v>4783</v>
      </c>
      <c r="F2659" s="59"/>
      <c r="G2659" s="58"/>
      <c r="H2659" s="58"/>
      <c r="I2659" s="59">
        <v>29106004</v>
      </c>
      <c r="J2659" s="52">
        <v>57914880</v>
      </c>
      <c r="K2659" s="51"/>
      <c r="L2659" s="52"/>
      <c r="M2659" s="22">
        <v>31</v>
      </c>
      <c r="N2659" s="22"/>
      <c r="O2659" s="23">
        <v>1</v>
      </c>
      <c r="P2659" s="23">
        <v>1</v>
      </c>
      <c r="Q2659" s="19">
        <f t="shared" si="635"/>
        <v>-31</v>
      </c>
      <c r="R2659" s="19">
        <f t="shared" si="636"/>
        <v>-31</v>
      </c>
      <c r="S2659" s="5">
        <f t="shared" si="639"/>
        <v>0</v>
      </c>
      <c r="T2659" s="5">
        <f t="shared" si="640"/>
        <v>0</v>
      </c>
      <c r="U2659" s="5">
        <f t="shared" si="638"/>
        <v>0</v>
      </c>
      <c r="V2659" s="24">
        <v>0</v>
      </c>
      <c r="W2659" s="12">
        <f t="shared" si="642"/>
        <v>-3941.34</v>
      </c>
      <c r="X2659" s="12">
        <f t="shared" si="643"/>
        <v>-5130.1900000000005</v>
      </c>
      <c r="Y2659" s="12">
        <f t="shared" si="641"/>
        <v>-9071.5300000000007</v>
      </c>
      <c r="Z2659" s="52"/>
      <c r="AA2659" s="25">
        <f t="shared" si="637"/>
        <v>0</v>
      </c>
      <c r="AB2659" s="25"/>
      <c r="AC2659" s="25"/>
      <c r="AD2659" s="25"/>
      <c r="AE2659" s="24"/>
      <c r="AF2659" s="24"/>
      <c r="AG2659" s="52"/>
      <c r="AH2659" s="22" t="s">
        <v>142</v>
      </c>
      <c r="AI2659" s="26"/>
      <c r="AJ2659" s="22" t="s">
        <v>4500</v>
      </c>
    </row>
    <row r="2660" spans="1:36" x14ac:dyDescent="0.2">
      <c r="A2660" s="5">
        <v>2676</v>
      </c>
      <c r="B2660" s="46">
        <v>331012207480</v>
      </c>
      <c r="C2660" s="47">
        <v>630810402969</v>
      </c>
      <c r="D2660" s="52" t="s">
        <v>4784</v>
      </c>
      <c r="E2660" s="46" t="s">
        <v>4785</v>
      </c>
      <c r="F2660" s="46" t="s">
        <v>1560</v>
      </c>
      <c r="G2660" s="49">
        <v>39</v>
      </c>
      <c r="H2660" s="49">
        <v>18</v>
      </c>
      <c r="I2660" s="50">
        <v>6006258</v>
      </c>
      <c r="J2660" s="50">
        <v>1229</v>
      </c>
      <c r="K2660" s="51"/>
      <c r="L2660" s="50"/>
      <c r="M2660" s="22">
        <v>238</v>
      </c>
      <c r="N2660" s="22"/>
      <c r="O2660" s="23">
        <v>1</v>
      </c>
      <c r="P2660" s="23">
        <v>1</v>
      </c>
      <c r="Q2660" s="19">
        <f t="shared" si="635"/>
        <v>-238</v>
      </c>
      <c r="R2660" s="19">
        <f t="shared" si="636"/>
        <v>-238</v>
      </c>
      <c r="S2660" s="5">
        <f t="shared" si="639"/>
        <v>0</v>
      </c>
      <c r="T2660" s="5">
        <f t="shared" si="640"/>
        <v>0</v>
      </c>
      <c r="U2660" s="5">
        <f t="shared" si="638"/>
        <v>0</v>
      </c>
      <c r="V2660" s="24">
        <v>0</v>
      </c>
      <c r="W2660" s="12">
        <f t="shared" si="642"/>
        <v>-30259.32</v>
      </c>
      <c r="X2660" s="12">
        <f t="shared" si="643"/>
        <v>-39386.620000000003</v>
      </c>
      <c r="Y2660" s="12">
        <f t="shared" si="641"/>
        <v>-69645.94</v>
      </c>
      <c r="Z2660" s="52"/>
      <c r="AA2660" s="25">
        <f t="shared" si="637"/>
        <v>0</v>
      </c>
      <c r="AB2660" s="25"/>
      <c r="AC2660" s="25"/>
      <c r="AD2660" s="25"/>
      <c r="AE2660" s="24">
        <v>1</v>
      </c>
      <c r="AF2660" s="24"/>
      <c r="AG2660" s="50"/>
      <c r="AH2660" s="22" t="s">
        <v>142</v>
      </c>
      <c r="AI2660" s="26"/>
      <c r="AJ2660" s="22" t="s">
        <v>4500</v>
      </c>
    </row>
    <row r="2661" spans="1:36" x14ac:dyDescent="0.2">
      <c r="A2661" s="5">
        <v>2677</v>
      </c>
      <c r="B2661" s="46">
        <v>331010207732</v>
      </c>
      <c r="C2661" s="47">
        <v>700130401917</v>
      </c>
      <c r="D2661" s="52" t="s">
        <v>4786</v>
      </c>
      <c r="E2661" s="46" t="s">
        <v>4787</v>
      </c>
      <c r="F2661" s="46" t="s">
        <v>1560</v>
      </c>
      <c r="G2661" s="49">
        <v>37</v>
      </c>
      <c r="H2661" s="49">
        <v>14</v>
      </c>
      <c r="I2661" s="50">
        <v>398220</v>
      </c>
      <c r="J2661" s="50">
        <v>153444</v>
      </c>
      <c r="K2661" s="51"/>
      <c r="L2661" s="50"/>
      <c r="M2661" s="22">
        <v>187</v>
      </c>
      <c r="N2661" s="22"/>
      <c r="O2661" s="23">
        <v>1</v>
      </c>
      <c r="P2661" s="23">
        <v>1</v>
      </c>
      <c r="Q2661" s="19">
        <f t="shared" si="635"/>
        <v>-187</v>
      </c>
      <c r="R2661" s="19">
        <f t="shared" si="636"/>
        <v>-187</v>
      </c>
      <c r="S2661" s="5">
        <f t="shared" si="639"/>
        <v>0</v>
      </c>
      <c r="T2661" s="5">
        <f t="shared" si="640"/>
        <v>0</v>
      </c>
      <c r="U2661" s="5">
        <f t="shared" si="638"/>
        <v>0</v>
      </c>
      <c r="V2661" s="24">
        <v>0</v>
      </c>
      <c r="W2661" s="12">
        <f t="shared" si="642"/>
        <v>-23775.18</v>
      </c>
      <c r="X2661" s="12">
        <f t="shared" si="643"/>
        <v>-30946.63</v>
      </c>
      <c r="Y2661" s="12">
        <f t="shared" si="641"/>
        <v>-54721.81</v>
      </c>
      <c r="Z2661" s="52"/>
      <c r="AA2661" s="25">
        <f t="shared" si="637"/>
        <v>0</v>
      </c>
      <c r="AB2661" s="25"/>
      <c r="AC2661" s="25"/>
      <c r="AD2661" s="25"/>
      <c r="AE2661" s="24">
        <v>1</v>
      </c>
      <c r="AF2661" s="24"/>
      <c r="AG2661" s="50"/>
      <c r="AH2661" s="22" t="s">
        <v>142</v>
      </c>
      <c r="AI2661" s="26"/>
      <c r="AJ2661" s="22" t="s">
        <v>4500</v>
      </c>
    </row>
    <row r="2662" spans="1:36" x14ac:dyDescent="0.2">
      <c r="A2662" s="5">
        <v>2678</v>
      </c>
      <c r="B2662" s="46">
        <v>331010207732</v>
      </c>
      <c r="C2662" s="47">
        <v>700130401917</v>
      </c>
      <c r="D2662" s="52" t="s">
        <v>4788</v>
      </c>
      <c r="E2662" s="46" t="s">
        <v>4789</v>
      </c>
      <c r="F2662" s="46" t="s">
        <v>1560</v>
      </c>
      <c r="G2662" s="49">
        <v>37</v>
      </c>
      <c r="H2662" s="49">
        <v>13</v>
      </c>
      <c r="I2662" s="50">
        <v>18122483</v>
      </c>
      <c r="J2662" s="50">
        <v>39414</v>
      </c>
      <c r="K2662" s="51"/>
      <c r="L2662" s="50"/>
      <c r="M2662" s="22">
        <v>125</v>
      </c>
      <c r="N2662" s="22"/>
      <c r="O2662" s="23">
        <v>1</v>
      </c>
      <c r="P2662" s="23">
        <v>1</v>
      </c>
      <c r="Q2662" s="19">
        <f t="shared" si="635"/>
        <v>-125</v>
      </c>
      <c r="R2662" s="19">
        <f t="shared" si="636"/>
        <v>-125</v>
      </c>
      <c r="S2662" s="5">
        <f t="shared" si="639"/>
        <v>0</v>
      </c>
      <c r="T2662" s="5">
        <f t="shared" si="640"/>
        <v>0</v>
      </c>
      <c r="U2662" s="5">
        <f t="shared" si="638"/>
        <v>0</v>
      </c>
      <c r="V2662" s="24">
        <v>0</v>
      </c>
      <c r="W2662" s="12">
        <f t="shared" si="642"/>
        <v>-15892.5</v>
      </c>
      <c r="X2662" s="12">
        <f t="shared" si="643"/>
        <v>-20686.25</v>
      </c>
      <c r="Y2662" s="12">
        <f t="shared" si="641"/>
        <v>-36578.75</v>
      </c>
      <c r="Z2662" s="52"/>
      <c r="AA2662" s="25">
        <f t="shared" si="637"/>
        <v>0</v>
      </c>
      <c r="AB2662" s="25"/>
      <c r="AC2662" s="25"/>
      <c r="AD2662" s="25"/>
      <c r="AE2662" s="24">
        <v>1</v>
      </c>
      <c r="AF2662" s="24"/>
      <c r="AG2662" s="50"/>
      <c r="AH2662" s="22" t="s">
        <v>142</v>
      </c>
      <c r="AI2662" s="26"/>
      <c r="AJ2662" s="22" t="s">
        <v>4500</v>
      </c>
    </row>
    <row r="2663" spans="1:36" x14ac:dyDescent="0.2">
      <c r="A2663" s="5">
        <v>2679</v>
      </c>
      <c r="B2663" s="46">
        <v>330120239802</v>
      </c>
      <c r="C2663" s="47">
        <v>770607402795</v>
      </c>
      <c r="D2663" s="52" t="s">
        <v>4790</v>
      </c>
      <c r="E2663" s="46" t="s">
        <v>4791</v>
      </c>
      <c r="F2663" s="46" t="s">
        <v>1560</v>
      </c>
      <c r="G2663" s="49">
        <v>41</v>
      </c>
      <c r="H2663" s="49">
        <v>25</v>
      </c>
      <c r="I2663" s="50">
        <v>101185</v>
      </c>
      <c r="J2663" s="50">
        <v>5530221</v>
      </c>
      <c r="K2663" s="51"/>
      <c r="L2663" s="50"/>
      <c r="M2663" s="22">
        <v>2</v>
      </c>
      <c r="N2663" s="22"/>
      <c r="O2663" s="23">
        <v>1</v>
      </c>
      <c r="P2663" s="23">
        <v>1</v>
      </c>
      <c r="Q2663" s="19">
        <f t="shared" si="635"/>
        <v>-2</v>
      </c>
      <c r="R2663" s="19">
        <f t="shared" si="636"/>
        <v>-2</v>
      </c>
      <c r="S2663" s="5">
        <f t="shared" si="639"/>
        <v>0</v>
      </c>
      <c r="T2663" s="5">
        <f t="shared" si="640"/>
        <v>0</v>
      </c>
      <c r="U2663" s="5">
        <f t="shared" si="638"/>
        <v>0</v>
      </c>
      <c r="V2663" s="24">
        <v>0</v>
      </c>
      <c r="W2663" s="12">
        <f t="shared" si="642"/>
        <v>-254.28</v>
      </c>
      <c r="X2663" s="12">
        <f t="shared" si="643"/>
        <v>-330.98</v>
      </c>
      <c r="Y2663" s="12">
        <f t="shared" si="641"/>
        <v>-585.26</v>
      </c>
      <c r="Z2663" s="52"/>
      <c r="AA2663" s="25">
        <f t="shared" si="637"/>
        <v>0</v>
      </c>
      <c r="AB2663" s="25"/>
      <c r="AC2663" s="25"/>
      <c r="AD2663" s="25"/>
      <c r="AE2663" s="24">
        <v>1</v>
      </c>
      <c r="AF2663" s="24"/>
      <c r="AG2663" s="50"/>
      <c r="AH2663" s="22" t="s">
        <v>142</v>
      </c>
      <c r="AI2663" s="26"/>
      <c r="AJ2663" s="22" t="s">
        <v>4500</v>
      </c>
    </row>
    <row r="2664" spans="1:36" x14ac:dyDescent="0.2">
      <c r="A2664" s="5">
        <v>2680</v>
      </c>
      <c r="B2664" s="46">
        <v>331010242213</v>
      </c>
      <c r="C2664" s="47">
        <v>500401400239</v>
      </c>
      <c r="D2664" s="52" t="s">
        <v>4792</v>
      </c>
      <c r="E2664" s="46" t="s">
        <v>4793</v>
      </c>
      <c r="F2664" s="46" t="s">
        <v>1560</v>
      </c>
      <c r="G2664" s="49">
        <v>41</v>
      </c>
      <c r="H2664" s="49">
        <v>12</v>
      </c>
      <c r="I2664" s="50">
        <v>12880429</v>
      </c>
      <c r="J2664" s="50">
        <v>17329961</v>
      </c>
      <c r="K2664" s="51"/>
      <c r="L2664" s="50"/>
      <c r="M2664" s="50">
        <v>14</v>
      </c>
      <c r="N2664" s="50"/>
      <c r="O2664" s="23">
        <v>1</v>
      </c>
      <c r="P2664" s="23">
        <v>1</v>
      </c>
      <c r="Q2664" s="19">
        <f t="shared" si="635"/>
        <v>-14</v>
      </c>
      <c r="R2664" s="19">
        <f t="shared" si="636"/>
        <v>-14</v>
      </c>
      <c r="S2664" s="5">
        <f t="shared" si="639"/>
        <v>0</v>
      </c>
      <c r="T2664" s="5">
        <f t="shared" si="640"/>
        <v>0</v>
      </c>
      <c r="U2664" s="5">
        <f t="shared" si="638"/>
        <v>0</v>
      </c>
      <c r="V2664" s="24">
        <v>0</v>
      </c>
      <c r="W2664" s="12">
        <f t="shared" si="642"/>
        <v>-1779.96</v>
      </c>
      <c r="X2664" s="12">
        <f t="shared" si="643"/>
        <v>-2316.86</v>
      </c>
      <c r="Y2664" s="12">
        <f t="shared" si="641"/>
        <v>-4096.82</v>
      </c>
      <c r="Z2664" s="52"/>
      <c r="AA2664" s="25">
        <f t="shared" si="637"/>
        <v>0</v>
      </c>
      <c r="AB2664" s="25"/>
      <c r="AC2664" s="25"/>
      <c r="AD2664" s="25"/>
      <c r="AE2664" s="24">
        <v>1</v>
      </c>
      <c r="AF2664" s="24"/>
      <c r="AG2664" s="50"/>
      <c r="AH2664" s="22" t="s">
        <v>142</v>
      </c>
      <c r="AI2664" s="26"/>
      <c r="AJ2664" s="22" t="s">
        <v>4500</v>
      </c>
    </row>
    <row r="2665" spans="1:36" x14ac:dyDescent="0.2">
      <c r="A2665" s="5">
        <v>2681</v>
      </c>
      <c r="B2665" s="46">
        <v>331017780766</v>
      </c>
      <c r="C2665" s="47">
        <v>661209401852</v>
      </c>
      <c r="D2665" s="50" t="s">
        <v>4794</v>
      </c>
      <c r="E2665" s="46" t="s">
        <v>4795</v>
      </c>
      <c r="F2665" s="46" t="s">
        <v>1560</v>
      </c>
      <c r="G2665" s="49">
        <v>41</v>
      </c>
      <c r="H2665" s="49">
        <v>26</v>
      </c>
      <c r="I2665" s="50">
        <v>6680999</v>
      </c>
      <c r="J2665" s="50">
        <v>58173246</v>
      </c>
      <c r="K2665" s="51"/>
      <c r="L2665" s="50"/>
      <c r="M2665" s="22">
        <v>474</v>
      </c>
      <c r="N2665" s="22"/>
      <c r="O2665" s="23">
        <v>1</v>
      </c>
      <c r="P2665" s="23">
        <v>1</v>
      </c>
      <c r="Q2665" s="19">
        <f t="shared" si="635"/>
        <v>-474</v>
      </c>
      <c r="R2665" s="19">
        <f t="shared" si="636"/>
        <v>-474</v>
      </c>
      <c r="S2665" s="5">
        <f t="shared" si="639"/>
        <v>0</v>
      </c>
      <c r="T2665" s="5">
        <f t="shared" si="640"/>
        <v>0</v>
      </c>
      <c r="U2665" s="5">
        <f t="shared" si="638"/>
        <v>0</v>
      </c>
      <c r="V2665" s="24">
        <v>0</v>
      </c>
      <c r="W2665" s="12">
        <f t="shared" si="642"/>
        <v>-60264.36</v>
      </c>
      <c r="X2665" s="12">
        <f t="shared" si="643"/>
        <v>-78442.260000000009</v>
      </c>
      <c r="Y2665" s="12">
        <f t="shared" si="641"/>
        <v>-138706.62</v>
      </c>
      <c r="Z2665" s="52"/>
      <c r="AA2665" s="25">
        <f t="shared" si="637"/>
        <v>0</v>
      </c>
      <c r="AB2665" s="25"/>
      <c r="AC2665" s="25"/>
      <c r="AD2665" s="25"/>
      <c r="AE2665" s="24">
        <v>1</v>
      </c>
      <c r="AF2665" s="24"/>
      <c r="AG2665" s="50"/>
      <c r="AH2665" s="22" t="s">
        <v>142</v>
      </c>
      <c r="AI2665" s="26"/>
      <c r="AJ2665" s="22" t="s">
        <v>4500</v>
      </c>
    </row>
    <row r="2666" spans="1:36" x14ac:dyDescent="0.2">
      <c r="A2666" s="5">
        <v>2682</v>
      </c>
      <c r="B2666" s="46">
        <v>331010255490</v>
      </c>
      <c r="C2666" s="47">
        <v>580101309299</v>
      </c>
      <c r="D2666" s="50" t="s">
        <v>4759</v>
      </c>
      <c r="E2666" s="46" t="s">
        <v>4796</v>
      </c>
      <c r="F2666" s="46" t="s">
        <v>1560</v>
      </c>
      <c r="G2666" s="49">
        <v>37</v>
      </c>
      <c r="H2666" s="49">
        <v>26</v>
      </c>
      <c r="I2666" s="50">
        <v>97570095</v>
      </c>
      <c r="J2666" s="50">
        <v>89427</v>
      </c>
      <c r="K2666" s="51"/>
      <c r="L2666" s="50"/>
      <c r="M2666" s="22">
        <v>377</v>
      </c>
      <c r="N2666" s="22"/>
      <c r="O2666" s="23">
        <v>1</v>
      </c>
      <c r="P2666" s="23">
        <v>1</v>
      </c>
      <c r="Q2666" s="19">
        <f t="shared" si="635"/>
        <v>-377</v>
      </c>
      <c r="R2666" s="19">
        <f t="shared" si="636"/>
        <v>-377</v>
      </c>
      <c r="S2666" s="5">
        <f t="shared" si="639"/>
        <v>0</v>
      </c>
      <c r="T2666" s="5">
        <f t="shared" si="640"/>
        <v>0</v>
      </c>
      <c r="U2666" s="5">
        <f t="shared" si="638"/>
        <v>0</v>
      </c>
      <c r="V2666" s="24">
        <v>0</v>
      </c>
      <c r="W2666" s="12">
        <f t="shared" si="642"/>
        <v>-47931.78</v>
      </c>
      <c r="X2666" s="12">
        <f t="shared" si="643"/>
        <v>-62389.73</v>
      </c>
      <c r="Y2666" s="12">
        <f t="shared" si="641"/>
        <v>-110321.51000000001</v>
      </c>
      <c r="Z2666" s="52"/>
      <c r="AA2666" s="25">
        <f t="shared" si="637"/>
        <v>0</v>
      </c>
      <c r="AB2666" s="25"/>
      <c r="AC2666" s="25"/>
      <c r="AD2666" s="25"/>
      <c r="AE2666" s="24">
        <v>1</v>
      </c>
      <c r="AF2666" s="24"/>
      <c r="AG2666" s="50"/>
      <c r="AH2666" s="22" t="s">
        <v>142</v>
      </c>
      <c r="AI2666" s="26"/>
      <c r="AJ2666" s="22" t="s">
        <v>4500</v>
      </c>
    </row>
    <row r="2667" spans="1:36" x14ac:dyDescent="0.2">
      <c r="A2667" s="5">
        <v>2683</v>
      </c>
      <c r="B2667" s="46">
        <v>330120378337</v>
      </c>
      <c r="C2667" s="47">
        <v>770928450037</v>
      </c>
      <c r="D2667" s="50" t="s">
        <v>4797</v>
      </c>
      <c r="E2667" s="46" t="s">
        <v>4798</v>
      </c>
      <c r="F2667" s="46" t="s">
        <v>1560</v>
      </c>
      <c r="G2667" s="49">
        <v>41</v>
      </c>
      <c r="H2667" s="49">
        <v>37</v>
      </c>
      <c r="I2667" s="50">
        <v>71345610</v>
      </c>
      <c r="J2667" s="50">
        <v>829708</v>
      </c>
      <c r="K2667" s="51"/>
      <c r="L2667" s="50"/>
      <c r="M2667" s="22">
        <v>316</v>
      </c>
      <c r="N2667" s="22"/>
      <c r="O2667" s="23">
        <v>1</v>
      </c>
      <c r="P2667" s="23">
        <v>1</v>
      </c>
      <c r="Q2667" s="19">
        <f t="shared" si="635"/>
        <v>-316</v>
      </c>
      <c r="R2667" s="19">
        <f t="shared" si="636"/>
        <v>-316</v>
      </c>
      <c r="S2667" s="5">
        <f t="shared" si="639"/>
        <v>0</v>
      </c>
      <c r="T2667" s="5">
        <f t="shared" si="640"/>
        <v>0</v>
      </c>
      <c r="U2667" s="5">
        <f t="shared" si="638"/>
        <v>0</v>
      </c>
      <c r="V2667" s="24">
        <v>0</v>
      </c>
      <c r="W2667" s="12">
        <f t="shared" si="642"/>
        <v>-40176.239999999998</v>
      </c>
      <c r="X2667" s="12">
        <f t="shared" si="643"/>
        <v>-52294.840000000004</v>
      </c>
      <c r="Y2667" s="12">
        <f t="shared" si="641"/>
        <v>-92471.08</v>
      </c>
      <c r="Z2667" s="52"/>
      <c r="AA2667" s="25">
        <f t="shared" si="637"/>
        <v>0</v>
      </c>
      <c r="AB2667" s="25"/>
      <c r="AC2667" s="25"/>
      <c r="AD2667" s="25"/>
      <c r="AE2667" s="24"/>
      <c r="AF2667" s="24"/>
      <c r="AG2667" s="50"/>
      <c r="AH2667" s="22" t="s">
        <v>142</v>
      </c>
      <c r="AI2667" s="26"/>
      <c r="AJ2667" s="22" t="s">
        <v>4500</v>
      </c>
    </row>
    <row r="2668" spans="1:36" x14ac:dyDescent="0.2">
      <c r="A2668" s="5">
        <v>2684</v>
      </c>
      <c r="B2668" s="46">
        <v>331017902679</v>
      </c>
      <c r="C2668" s="47">
        <v>811224300456</v>
      </c>
      <c r="D2668" s="50" t="s">
        <v>4799</v>
      </c>
      <c r="E2668" s="46" t="s">
        <v>4800</v>
      </c>
      <c r="F2668" s="46" t="s">
        <v>1560</v>
      </c>
      <c r="G2668" s="49">
        <v>39</v>
      </c>
      <c r="H2668" s="49">
        <v>32</v>
      </c>
      <c r="I2668" s="50">
        <v>16065063</v>
      </c>
      <c r="J2668" s="50">
        <v>122175</v>
      </c>
      <c r="K2668" s="51"/>
      <c r="L2668" s="50"/>
      <c r="M2668" s="22">
        <v>116</v>
      </c>
      <c r="N2668" s="22"/>
      <c r="O2668" s="23">
        <v>1</v>
      </c>
      <c r="P2668" s="23">
        <v>1</v>
      </c>
      <c r="Q2668" s="19">
        <f t="shared" si="635"/>
        <v>-116</v>
      </c>
      <c r="R2668" s="19">
        <f t="shared" si="636"/>
        <v>-116</v>
      </c>
      <c r="S2668" s="5">
        <f t="shared" si="639"/>
        <v>0</v>
      </c>
      <c r="T2668" s="5">
        <f t="shared" si="640"/>
        <v>0</v>
      </c>
      <c r="U2668" s="5">
        <f t="shared" si="638"/>
        <v>0</v>
      </c>
      <c r="V2668" s="24">
        <v>0</v>
      </c>
      <c r="W2668" s="12">
        <f t="shared" si="642"/>
        <v>-14748.24</v>
      </c>
      <c r="X2668" s="12">
        <f t="shared" si="643"/>
        <v>-19196.84</v>
      </c>
      <c r="Y2668" s="12">
        <f t="shared" si="641"/>
        <v>-33945.08</v>
      </c>
      <c r="Z2668" s="52"/>
      <c r="AA2668" s="25">
        <f t="shared" si="637"/>
        <v>0</v>
      </c>
      <c r="AB2668" s="25"/>
      <c r="AC2668" s="25"/>
      <c r="AD2668" s="25"/>
      <c r="AE2668" s="24">
        <v>1</v>
      </c>
      <c r="AF2668" s="24"/>
      <c r="AG2668" s="50"/>
      <c r="AH2668" s="22" t="s">
        <v>142</v>
      </c>
      <c r="AI2668" s="26"/>
      <c r="AJ2668" s="22" t="s">
        <v>4500</v>
      </c>
    </row>
    <row r="2669" spans="1:36" x14ac:dyDescent="0.2">
      <c r="A2669" s="5">
        <v>2685</v>
      </c>
      <c r="B2669" s="46">
        <v>331010208631</v>
      </c>
      <c r="C2669" s="47">
        <v>640520301058</v>
      </c>
      <c r="D2669" s="52" t="s">
        <v>4801</v>
      </c>
      <c r="E2669" s="46" t="s">
        <v>4802</v>
      </c>
      <c r="F2669" s="46" t="s">
        <v>1560</v>
      </c>
      <c r="G2669" s="49">
        <v>41</v>
      </c>
      <c r="H2669" s="49">
        <v>13</v>
      </c>
      <c r="I2669" s="50">
        <v>1381086</v>
      </c>
      <c r="J2669" s="50"/>
      <c r="K2669" s="51"/>
      <c r="L2669" s="50"/>
      <c r="M2669" s="22">
        <v>5</v>
      </c>
      <c r="N2669" s="22"/>
      <c r="O2669" s="23">
        <v>1</v>
      </c>
      <c r="P2669" s="23">
        <v>1</v>
      </c>
      <c r="Q2669" s="19">
        <f t="shared" si="635"/>
        <v>-5</v>
      </c>
      <c r="R2669" s="19">
        <f t="shared" si="636"/>
        <v>-5</v>
      </c>
      <c r="S2669" s="5">
        <f t="shared" si="639"/>
        <v>0</v>
      </c>
      <c r="T2669" s="5">
        <f t="shared" si="640"/>
        <v>0</v>
      </c>
      <c r="U2669" s="5">
        <f t="shared" si="638"/>
        <v>0</v>
      </c>
      <c r="V2669" s="24">
        <v>0</v>
      </c>
      <c r="W2669" s="12">
        <f t="shared" si="642"/>
        <v>-635.70000000000005</v>
      </c>
      <c r="X2669" s="12">
        <f t="shared" si="643"/>
        <v>-827.45</v>
      </c>
      <c r="Y2669" s="12">
        <f t="shared" si="641"/>
        <v>-1463.15</v>
      </c>
      <c r="Z2669" s="52"/>
      <c r="AA2669" s="25">
        <f t="shared" si="637"/>
        <v>0</v>
      </c>
      <c r="AB2669" s="25"/>
      <c r="AC2669" s="25"/>
      <c r="AD2669" s="25"/>
      <c r="AE2669" s="24"/>
      <c r="AF2669" s="24"/>
      <c r="AG2669" s="50"/>
      <c r="AH2669" s="22" t="s">
        <v>142</v>
      </c>
      <c r="AI2669" s="26"/>
      <c r="AJ2669" s="22" t="s">
        <v>4500</v>
      </c>
    </row>
    <row r="2670" spans="1:36" x14ac:dyDescent="0.2">
      <c r="A2670" s="5">
        <v>2686</v>
      </c>
      <c r="B2670" s="46">
        <v>331017873099</v>
      </c>
      <c r="C2670" s="47">
        <v>811024401354</v>
      </c>
      <c r="D2670" s="52" t="s">
        <v>4803</v>
      </c>
      <c r="E2670" s="46" t="s">
        <v>4804</v>
      </c>
      <c r="F2670" s="46" t="s">
        <v>4559</v>
      </c>
      <c r="G2670" s="49">
        <v>28</v>
      </c>
      <c r="H2670" s="49">
        <v>3</v>
      </c>
      <c r="I2670" s="50">
        <v>97897700</v>
      </c>
      <c r="J2670" s="50">
        <v>742269</v>
      </c>
      <c r="K2670" s="51"/>
      <c r="L2670" s="50"/>
      <c r="M2670" s="22">
        <v>482</v>
      </c>
      <c r="N2670" s="22"/>
      <c r="O2670" s="23">
        <v>1</v>
      </c>
      <c r="P2670" s="23">
        <v>1</v>
      </c>
      <c r="Q2670" s="19">
        <f t="shared" si="635"/>
        <v>-482</v>
      </c>
      <c r="R2670" s="19">
        <f t="shared" si="636"/>
        <v>-482</v>
      </c>
      <c r="S2670" s="5">
        <f t="shared" si="639"/>
        <v>0</v>
      </c>
      <c r="T2670" s="5">
        <f t="shared" si="640"/>
        <v>0</v>
      </c>
      <c r="U2670" s="5">
        <f t="shared" si="638"/>
        <v>0</v>
      </c>
      <c r="V2670" s="24">
        <v>0</v>
      </c>
      <c r="W2670" s="12">
        <f t="shared" si="642"/>
        <v>-61281.48</v>
      </c>
      <c r="X2670" s="12">
        <f t="shared" si="643"/>
        <v>-79766.180000000008</v>
      </c>
      <c r="Y2670" s="12">
        <f t="shared" si="641"/>
        <v>-141047.66</v>
      </c>
      <c r="Z2670" s="52"/>
      <c r="AA2670" s="25">
        <f t="shared" si="637"/>
        <v>0</v>
      </c>
      <c r="AB2670" s="25"/>
      <c r="AC2670" s="25"/>
      <c r="AD2670" s="25"/>
      <c r="AE2670" s="24">
        <v>1</v>
      </c>
      <c r="AF2670" s="24"/>
      <c r="AG2670" s="50"/>
      <c r="AH2670" s="22" t="s">
        <v>142</v>
      </c>
      <c r="AI2670" s="26"/>
      <c r="AJ2670" s="22" t="s">
        <v>4500</v>
      </c>
    </row>
    <row r="2671" spans="1:36" x14ac:dyDescent="0.2">
      <c r="A2671" s="5">
        <v>2687</v>
      </c>
      <c r="B2671" s="68">
        <v>331012157865</v>
      </c>
      <c r="C2671" s="7">
        <v>610930401731</v>
      </c>
      <c r="D2671" s="52" t="s">
        <v>4805</v>
      </c>
      <c r="E2671" s="68" t="s">
        <v>4806</v>
      </c>
      <c r="F2671" s="68" t="s">
        <v>4559</v>
      </c>
      <c r="G2671" s="69" t="s">
        <v>49</v>
      </c>
      <c r="H2671" s="69"/>
      <c r="I2671" s="50">
        <v>13512049</v>
      </c>
      <c r="J2671" s="50">
        <v>17329962</v>
      </c>
      <c r="K2671" s="51"/>
      <c r="L2671" s="50"/>
      <c r="M2671" s="50">
        <v>46</v>
      </c>
      <c r="N2671" s="50"/>
      <c r="O2671" s="23">
        <v>1</v>
      </c>
      <c r="P2671" s="23">
        <v>1</v>
      </c>
      <c r="Q2671" s="19">
        <f t="shared" si="635"/>
        <v>-46</v>
      </c>
      <c r="R2671" s="19">
        <f t="shared" si="636"/>
        <v>-46</v>
      </c>
      <c r="S2671" s="5">
        <f t="shared" si="639"/>
        <v>0</v>
      </c>
      <c r="T2671" s="5">
        <f t="shared" si="640"/>
        <v>0</v>
      </c>
      <c r="U2671" s="5">
        <f t="shared" si="638"/>
        <v>0</v>
      </c>
      <c r="V2671" s="24">
        <v>0</v>
      </c>
      <c r="W2671" s="12">
        <f t="shared" si="642"/>
        <v>-5848.44</v>
      </c>
      <c r="X2671" s="12">
        <f t="shared" si="643"/>
        <v>-7612.5400000000009</v>
      </c>
      <c r="Y2671" s="12">
        <f t="shared" si="641"/>
        <v>-13460.98</v>
      </c>
      <c r="Z2671" s="52"/>
      <c r="AA2671" s="25">
        <f t="shared" si="637"/>
        <v>0</v>
      </c>
      <c r="AB2671" s="25"/>
      <c r="AC2671" s="25"/>
      <c r="AD2671" s="25"/>
      <c r="AE2671" s="42">
        <v>1</v>
      </c>
      <c r="AF2671" s="24"/>
      <c r="AG2671" s="50"/>
      <c r="AH2671" s="22" t="s">
        <v>142</v>
      </c>
      <c r="AI2671" s="26"/>
      <c r="AJ2671" s="22" t="s">
        <v>4500</v>
      </c>
    </row>
    <row r="2672" spans="1:36" x14ac:dyDescent="0.2">
      <c r="A2672" s="5">
        <v>2688</v>
      </c>
      <c r="B2672" s="68">
        <v>331012087192</v>
      </c>
      <c r="C2672" s="7">
        <v>460227400382</v>
      </c>
      <c r="D2672" s="52" t="s">
        <v>4807</v>
      </c>
      <c r="E2672" s="68" t="s">
        <v>4808</v>
      </c>
      <c r="F2672" s="68" t="s">
        <v>1479</v>
      </c>
      <c r="G2672" s="69">
        <v>31</v>
      </c>
      <c r="H2672" s="69">
        <v>19</v>
      </c>
      <c r="I2672" s="50">
        <v>27038408</v>
      </c>
      <c r="J2672" s="50">
        <v>316078</v>
      </c>
      <c r="K2672" s="51"/>
      <c r="L2672" s="50"/>
      <c r="M2672" s="22">
        <v>481</v>
      </c>
      <c r="N2672" s="22"/>
      <c r="O2672" s="23">
        <v>1</v>
      </c>
      <c r="P2672" s="23">
        <v>1</v>
      </c>
      <c r="Q2672" s="19">
        <f t="shared" si="635"/>
        <v>-481</v>
      </c>
      <c r="R2672" s="19">
        <f t="shared" si="636"/>
        <v>-481</v>
      </c>
      <c r="S2672" s="5">
        <f t="shared" si="639"/>
        <v>0</v>
      </c>
      <c r="T2672" s="5">
        <f t="shared" si="640"/>
        <v>0</v>
      </c>
      <c r="U2672" s="5">
        <f t="shared" si="638"/>
        <v>0</v>
      </c>
      <c r="V2672" s="24">
        <v>0</v>
      </c>
      <c r="W2672" s="12">
        <f t="shared" si="642"/>
        <v>-61154.340000000004</v>
      </c>
      <c r="X2672" s="12">
        <f t="shared" si="643"/>
        <v>-79600.69</v>
      </c>
      <c r="Y2672" s="12">
        <f t="shared" si="641"/>
        <v>-140755.03</v>
      </c>
      <c r="Z2672" s="52"/>
      <c r="AA2672" s="25">
        <f t="shared" si="637"/>
        <v>0</v>
      </c>
      <c r="AB2672" s="25"/>
      <c r="AC2672" s="25"/>
      <c r="AD2672" s="25"/>
      <c r="AE2672" s="24">
        <v>1</v>
      </c>
      <c r="AF2672" s="24"/>
      <c r="AG2672" s="50"/>
      <c r="AH2672" s="22" t="s">
        <v>142</v>
      </c>
      <c r="AI2672" s="26"/>
      <c r="AJ2672" s="22" t="s">
        <v>4500</v>
      </c>
    </row>
    <row r="2673" spans="1:36" x14ac:dyDescent="0.2">
      <c r="A2673" s="5">
        <v>2689</v>
      </c>
      <c r="B2673" s="68">
        <v>331010200064</v>
      </c>
      <c r="C2673" s="7">
        <v>601013400957</v>
      </c>
      <c r="D2673" s="52" t="s">
        <v>4261</v>
      </c>
      <c r="E2673" s="68" t="s">
        <v>4809</v>
      </c>
      <c r="F2673" s="68" t="s">
        <v>1479</v>
      </c>
      <c r="G2673" s="69">
        <v>29</v>
      </c>
      <c r="H2673" s="69">
        <v>2</v>
      </c>
      <c r="I2673" s="50">
        <v>39328807</v>
      </c>
      <c r="J2673" s="50">
        <v>155180</v>
      </c>
      <c r="K2673" s="51"/>
      <c r="L2673" s="50"/>
      <c r="M2673" s="50">
        <v>125</v>
      </c>
      <c r="N2673" s="50"/>
      <c r="O2673" s="23">
        <v>1</v>
      </c>
      <c r="P2673" s="23">
        <v>1</v>
      </c>
      <c r="Q2673" s="19">
        <f t="shared" si="635"/>
        <v>-125</v>
      </c>
      <c r="R2673" s="19">
        <f t="shared" si="636"/>
        <v>-125</v>
      </c>
      <c r="S2673" s="5">
        <f t="shared" si="639"/>
        <v>0</v>
      </c>
      <c r="T2673" s="5">
        <f t="shared" si="640"/>
        <v>0</v>
      </c>
      <c r="U2673" s="5">
        <f t="shared" si="638"/>
        <v>0</v>
      </c>
      <c r="V2673" s="24">
        <v>0</v>
      </c>
      <c r="W2673" s="12">
        <f t="shared" si="642"/>
        <v>-15892.5</v>
      </c>
      <c r="X2673" s="12">
        <f t="shared" si="643"/>
        <v>-20686.25</v>
      </c>
      <c r="Y2673" s="12">
        <f t="shared" si="641"/>
        <v>-36578.75</v>
      </c>
      <c r="Z2673" s="52"/>
      <c r="AA2673" s="25">
        <f t="shared" si="637"/>
        <v>0</v>
      </c>
      <c r="AB2673" s="25"/>
      <c r="AC2673" s="25"/>
      <c r="AD2673" s="25"/>
      <c r="AE2673" s="24">
        <v>1</v>
      </c>
      <c r="AF2673" s="24"/>
      <c r="AG2673" s="50"/>
      <c r="AH2673" s="22" t="s">
        <v>142</v>
      </c>
      <c r="AI2673" s="26"/>
      <c r="AJ2673" s="22" t="s">
        <v>4500</v>
      </c>
    </row>
    <row r="2674" spans="1:36" x14ac:dyDescent="0.2">
      <c r="A2674" s="5">
        <v>2690</v>
      </c>
      <c r="B2674" s="68">
        <v>331010619313</v>
      </c>
      <c r="C2674" s="7">
        <v>700823402529</v>
      </c>
      <c r="D2674" s="52" t="s">
        <v>4810</v>
      </c>
      <c r="E2674" s="68" t="s">
        <v>4811</v>
      </c>
      <c r="F2674" s="68" t="s">
        <v>3005</v>
      </c>
      <c r="G2674" s="69">
        <v>82</v>
      </c>
      <c r="H2674" s="69"/>
      <c r="I2674" s="50">
        <v>31410</v>
      </c>
      <c r="J2674" s="50">
        <v>47054</v>
      </c>
      <c r="K2674" s="51"/>
      <c r="L2674" s="50"/>
      <c r="M2674" s="50">
        <v>626</v>
      </c>
      <c r="N2674" s="50"/>
      <c r="O2674" s="23">
        <v>1</v>
      </c>
      <c r="P2674" s="31">
        <v>0</v>
      </c>
      <c r="Q2674" s="19">
        <f t="shared" si="635"/>
        <v>-626</v>
      </c>
      <c r="R2674" s="19">
        <f t="shared" si="636"/>
        <v>0</v>
      </c>
      <c r="S2674" s="5">
        <f t="shared" si="639"/>
        <v>0</v>
      </c>
      <c r="T2674" s="5">
        <f t="shared" si="640"/>
        <v>0</v>
      </c>
      <c r="U2674" s="5">
        <f t="shared" si="638"/>
        <v>0</v>
      </c>
      <c r="V2674" s="24">
        <v>0</v>
      </c>
      <c r="W2674" s="12">
        <f t="shared" si="642"/>
        <v>-79589.64</v>
      </c>
      <c r="X2674" s="12">
        <f t="shared" si="643"/>
        <v>0</v>
      </c>
      <c r="Y2674" s="12">
        <f t="shared" si="641"/>
        <v>-79589.64</v>
      </c>
      <c r="Z2674" s="52"/>
      <c r="AA2674" s="25">
        <f t="shared" si="637"/>
        <v>-626</v>
      </c>
      <c r="AB2674" s="25"/>
      <c r="AC2674" s="25"/>
      <c r="AD2674" s="25"/>
      <c r="AE2674" s="24">
        <v>1</v>
      </c>
      <c r="AF2674" s="24"/>
      <c r="AG2674" s="50"/>
      <c r="AH2674" s="22" t="s">
        <v>142</v>
      </c>
      <c r="AI2674" s="26"/>
      <c r="AJ2674" s="22" t="s">
        <v>4500</v>
      </c>
    </row>
    <row r="2675" spans="1:36" x14ac:dyDescent="0.2">
      <c r="A2675" s="5">
        <v>2691</v>
      </c>
      <c r="B2675" s="68">
        <v>582120111406</v>
      </c>
      <c r="C2675" s="7">
        <v>810918402728</v>
      </c>
      <c r="D2675" s="52" t="s">
        <v>6496</v>
      </c>
      <c r="E2675" s="68" t="s">
        <v>4812</v>
      </c>
      <c r="F2675" s="68" t="s">
        <v>4559</v>
      </c>
      <c r="G2675" s="69">
        <v>30</v>
      </c>
      <c r="H2675" s="69">
        <v>19</v>
      </c>
      <c r="I2675" s="50">
        <v>12224243</v>
      </c>
      <c r="J2675" s="50">
        <v>38001</v>
      </c>
      <c r="K2675" s="51"/>
      <c r="L2675" s="50"/>
      <c r="M2675" s="50">
        <v>236</v>
      </c>
      <c r="N2675" s="50"/>
      <c r="O2675" s="23">
        <v>1</v>
      </c>
      <c r="P2675" s="23">
        <v>1</v>
      </c>
      <c r="Q2675" s="19">
        <f t="shared" si="635"/>
        <v>-236</v>
      </c>
      <c r="R2675" s="19">
        <f t="shared" si="636"/>
        <v>-236</v>
      </c>
      <c r="S2675" s="5">
        <f t="shared" si="639"/>
        <v>0</v>
      </c>
      <c r="T2675" s="5">
        <f t="shared" si="640"/>
        <v>0</v>
      </c>
      <c r="U2675" s="5">
        <f t="shared" si="638"/>
        <v>0</v>
      </c>
      <c r="V2675" s="24">
        <v>0</v>
      </c>
      <c r="W2675" s="12">
        <f t="shared" si="642"/>
        <v>-30005.040000000001</v>
      </c>
      <c r="X2675" s="12">
        <f t="shared" si="643"/>
        <v>-39055.64</v>
      </c>
      <c r="Y2675" s="12">
        <f t="shared" si="641"/>
        <v>-69060.679999999993</v>
      </c>
      <c r="Z2675" s="52"/>
      <c r="AA2675" s="25">
        <f t="shared" si="637"/>
        <v>0</v>
      </c>
      <c r="AB2675" s="25"/>
      <c r="AC2675" s="25"/>
      <c r="AD2675" s="25"/>
      <c r="AE2675" s="24">
        <v>1</v>
      </c>
      <c r="AF2675" s="24"/>
      <c r="AG2675" s="50"/>
      <c r="AH2675" s="22" t="s">
        <v>142</v>
      </c>
      <c r="AI2675" s="26"/>
      <c r="AJ2675" s="22" t="s">
        <v>4500</v>
      </c>
    </row>
    <row r="2676" spans="1:36" x14ac:dyDescent="0.2">
      <c r="A2676" s="5">
        <v>2692</v>
      </c>
      <c r="B2676" s="68">
        <v>331010780097</v>
      </c>
      <c r="C2676" s="7">
        <v>720108402911</v>
      </c>
      <c r="D2676" s="52" t="s">
        <v>4813</v>
      </c>
      <c r="E2676" s="68" t="s">
        <v>4814</v>
      </c>
      <c r="F2676" s="68" t="s">
        <v>4576</v>
      </c>
      <c r="G2676" s="69">
        <v>3</v>
      </c>
      <c r="H2676" s="69">
        <v>1</v>
      </c>
      <c r="I2676" s="50">
        <v>13606474</v>
      </c>
      <c r="J2676" s="50">
        <v>51639</v>
      </c>
      <c r="K2676" s="51"/>
      <c r="L2676" s="50"/>
      <c r="M2676" s="22">
        <v>620</v>
      </c>
      <c r="N2676" s="22"/>
      <c r="O2676" s="23">
        <v>1</v>
      </c>
      <c r="P2676" s="23">
        <v>1</v>
      </c>
      <c r="Q2676" s="19">
        <f t="shared" si="635"/>
        <v>-620</v>
      </c>
      <c r="R2676" s="19">
        <f t="shared" si="636"/>
        <v>-620</v>
      </c>
      <c r="S2676" s="5">
        <f t="shared" si="639"/>
        <v>0</v>
      </c>
      <c r="T2676" s="5">
        <f t="shared" si="640"/>
        <v>0</v>
      </c>
      <c r="U2676" s="5">
        <f t="shared" si="638"/>
        <v>0</v>
      </c>
      <c r="V2676" s="24">
        <v>0</v>
      </c>
      <c r="W2676" s="12">
        <f t="shared" si="642"/>
        <v>-78826.8</v>
      </c>
      <c r="X2676" s="12">
        <f t="shared" si="643"/>
        <v>-102603.8</v>
      </c>
      <c r="Y2676" s="12">
        <f t="shared" si="641"/>
        <v>-181430.6</v>
      </c>
      <c r="Z2676" s="52"/>
      <c r="AA2676" s="25">
        <f t="shared" si="637"/>
        <v>0</v>
      </c>
      <c r="AB2676" s="25"/>
      <c r="AC2676" s="25"/>
      <c r="AD2676" s="25"/>
      <c r="AE2676" s="24">
        <v>1</v>
      </c>
      <c r="AF2676" s="24"/>
      <c r="AG2676" s="50"/>
      <c r="AH2676" s="22" t="s">
        <v>142</v>
      </c>
      <c r="AI2676" s="26"/>
      <c r="AJ2676" s="22" t="s">
        <v>4500</v>
      </c>
    </row>
    <row r="2677" spans="1:36" x14ac:dyDescent="0.2">
      <c r="A2677" s="5">
        <v>2693</v>
      </c>
      <c r="B2677" s="46">
        <v>331010667357</v>
      </c>
      <c r="C2677" s="47">
        <v>710612401882</v>
      </c>
      <c r="D2677" s="52" t="s">
        <v>4815</v>
      </c>
      <c r="E2677" s="46" t="s">
        <v>3311</v>
      </c>
      <c r="F2677" s="46"/>
      <c r="G2677" s="49"/>
      <c r="H2677" s="49"/>
      <c r="I2677" s="50">
        <v>864714501</v>
      </c>
      <c r="J2677" s="50">
        <v>879053</v>
      </c>
      <c r="K2677" s="51"/>
      <c r="L2677" s="50"/>
      <c r="M2677" s="22">
        <v>37</v>
      </c>
      <c r="N2677" s="22"/>
      <c r="O2677" s="23">
        <v>1</v>
      </c>
      <c r="P2677" s="23">
        <v>1</v>
      </c>
      <c r="Q2677" s="19">
        <f t="shared" si="635"/>
        <v>-37</v>
      </c>
      <c r="R2677" s="19">
        <f t="shared" si="636"/>
        <v>-37</v>
      </c>
      <c r="S2677" s="5">
        <f t="shared" si="639"/>
        <v>0</v>
      </c>
      <c r="T2677" s="5">
        <f t="shared" si="640"/>
        <v>0</v>
      </c>
      <c r="U2677" s="5">
        <f t="shared" si="638"/>
        <v>0</v>
      </c>
      <c r="V2677" s="24">
        <v>0</v>
      </c>
      <c r="W2677" s="12">
        <f t="shared" si="642"/>
        <v>-4704.18</v>
      </c>
      <c r="X2677" s="12">
        <f t="shared" si="643"/>
        <v>-6123.13</v>
      </c>
      <c r="Y2677" s="12">
        <f t="shared" si="641"/>
        <v>-10827.310000000001</v>
      </c>
      <c r="Z2677" s="52"/>
      <c r="AA2677" s="25">
        <f t="shared" si="637"/>
        <v>0</v>
      </c>
      <c r="AB2677" s="25"/>
      <c r="AC2677" s="25"/>
      <c r="AD2677" s="25"/>
      <c r="AE2677" s="24"/>
      <c r="AF2677" s="24"/>
      <c r="AG2677" s="50"/>
      <c r="AH2677" s="22" t="s">
        <v>142</v>
      </c>
      <c r="AI2677" s="26"/>
      <c r="AJ2677" s="22" t="s">
        <v>4500</v>
      </c>
    </row>
    <row r="2678" spans="1:36" x14ac:dyDescent="0.2">
      <c r="A2678" s="5">
        <v>2694</v>
      </c>
      <c r="B2678" s="46">
        <v>331010606388</v>
      </c>
      <c r="C2678" s="47">
        <v>660129300692</v>
      </c>
      <c r="D2678" s="52" t="s">
        <v>4816</v>
      </c>
      <c r="E2678" s="46" t="s">
        <v>4817</v>
      </c>
      <c r="F2678" s="46" t="s">
        <v>4559</v>
      </c>
      <c r="G2678" s="49">
        <v>1</v>
      </c>
      <c r="H2678" s="49" t="s">
        <v>134</v>
      </c>
      <c r="I2678" s="50">
        <v>71739</v>
      </c>
      <c r="J2678" s="50">
        <v>87817</v>
      </c>
      <c r="K2678" s="51"/>
      <c r="L2678" s="50"/>
      <c r="M2678" s="50">
        <v>1225</v>
      </c>
      <c r="N2678" s="50"/>
      <c r="O2678" s="23">
        <v>1</v>
      </c>
      <c r="P2678" s="23">
        <v>1</v>
      </c>
      <c r="Q2678" s="19">
        <f t="shared" si="635"/>
        <v>-1225</v>
      </c>
      <c r="R2678" s="19">
        <f t="shared" si="636"/>
        <v>-1225</v>
      </c>
      <c r="S2678" s="5">
        <f t="shared" si="639"/>
        <v>0</v>
      </c>
      <c r="T2678" s="5">
        <f t="shared" si="640"/>
        <v>0</v>
      </c>
      <c r="U2678" s="5">
        <f t="shared" si="638"/>
        <v>0</v>
      </c>
      <c r="V2678" s="24">
        <v>0</v>
      </c>
      <c r="W2678" s="12">
        <f t="shared" si="642"/>
        <v>-155746.5</v>
      </c>
      <c r="X2678" s="12">
        <f t="shared" si="643"/>
        <v>-202725.25</v>
      </c>
      <c r="Y2678" s="12">
        <f t="shared" si="641"/>
        <v>-358471.75</v>
      </c>
      <c r="Z2678" s="52"/>
      <c r="AA2678" s="25">
        <f t="shared" si="637"/>
        <v>0</v>
      </c>
      <c r="AB2678" s="25"/>
      <c r="AC2678" s="25"/>
      <c r="AD2678" s="25"/>
      <c r="AE2678" s="24">
        <v>1</v>
      </c>
      <c r="AF2678" s="24"/>
      <c r="AG2678" s="50"/>
      <c r="AH2678" s="22" t="s">
        <v>142</v>
      </c>
      <c r="AI2678" s="26"/>
      <c r="AJ2678" s="22" t="s">
        <v>4500</v>
      </c>
    </row>
    <row r="2679" spans="1:36" x14ac:dyDescent="0.2">
      <c r="A2679" s="5">
        <v>2695</v>
      </c>
      <c r="B2679" s="46">
        <v>331017861458</v>
      </c>
      <c r="C2679" s="47">
        <v>621005402247</v>
      </c>
      <c r="D2679" s="52" t="s">
        <v>1150</v>
      </c>
      <c r="E2679" s="46" t="s">
        <v>4818</v>
      </c>
      <c r="F2679" s="46" t="s">
        <v>1560</v>
      </c>
      <c r="G2679" s="49">
        <v>54</v>
      </c>
      <c r="H2679" s="49">
        <v>21</v>
      </c>
      <c r="I2679" s="50">
        <v>5004847</v>
      </c>
      <c r="J2679" s="50">
        <v>99585</v>
      </c>
      <c r="K2679" s="51"/>
      <c r="L2679" s="50"/>
      <c r="M2679" s="22">
        <v>484</v>
      </c>
      <c r="N2679" s="22"/>
      <c r="O2679" s="23">
        <v>1</v>
      </c>
      <c r="P2679" s="23">
        <v>1</v>
      </c>
      <c r="Q2679" s="19">
        <f t="shared" si="635"/>
        <v>-484</v>
      </c>
      <c r="R2679" s="19">
        <f t="shared" si="636"/>
        <v>-484</v>
      </c>
      <c r="S2679" s="5">
        <f t="shared" si="639"/>
        <v>0</v>
      </c>
      <c r="T2679" s="5">
        <f t="shared" si="640"/>
        <v>0</v>
      </c>
      <c r="U2679" s="5">
        <f t="shared" si="638"/>
        <v>0</v>
      </c>
      <c r="V2679" s="24">
        <v>0</v>
      </c>
      <c r="W2679" s="12">
        <f t="shared" si="642"/>
        <v>-61535.76</v>
      </c>
      <c r="X2679" s="12">
        <f t="shared" si="643"/>
        <v>-80097.16</v>
      </c>
      <c r="Y2679" s="12">
        <f t="shared" si="641"/>
        <v>-141632.92000000001</v>
      </c>
      <c r="Z2679" s="52"/>
      <c r="AA2679" s="25">
        <f t="shared" si="637"/>
        <v>0</v>
      </c>
      <c r="AB2679" s="25"/>
      <c r="AC2679" s="25"/>
      <c r="AD2679" s="25"/>
      <c r="AE2679" s="24">
        <v>1</v>
      </c>
      <c r="AF2679" s="24"/>
      <c r="AG2679" s="50"/>
      <c r="AH2679" s="22" t="s">
        <v>142</v>
      </c>
      <c r="AI2679" s="26"/>
      <c r="AJ2679" s="22" t="s">
        <v>4500</v>
      </c>
    </row>
    <row r="2680" spans="1:36" x14ac:dyDescent="0.2">
      <c r="A2680" s="5">
        <v>2696</v>
      </c>
      <c r="B2680" s="46">
        <v>90910665916</v>
      </c>
      <c r="C2680" s="47">
        <v>580327401527</v>
      </c>
      <c r="D2680" s="52" t="s">
        <v>4819</v>
      </c>
      <c r="E2680" s="46" t="s">
        <v>4820</v>
      </c>
      <c r="F2680" s="46"/>
      <c r="G2680" s="49"/>
      <c r="H2680" s="49"/>
      <c r="I2680" s="50">
        <v>14818461</v>
      </c>
      <c r="J2680" s="50">
        <v>37901</v>
      </c>
      <c r="K2680" s="51"/>
      <c r="L2680" s="50"/>
      <c r="M2680" s="22">
        <v>144</v>
      </c>
      <c r="N2680" s="22"/>
      <c r="O2680" s="23">
        <v>1</v>
      </c>
      <c r="P2680" s="23">
        <v>1</v>
      </c>
      <c r="Q2680" s="19">
        <f t="shared" si="635"/>
        <v>-144</v>
      </c>
      <c r="R2680" s="19">
        <f t="shared" si="636"/>
        <v>-144</v>
      </c>
      <c r="S2680" s="5">
        <f t="shared" si="639"/>
        <v>0</v>
      </c>
      <c r="T2680" s="5">
        <f t="shared" si="640"/>
        <v>0</v>
      </c>
      <c r="U2680" s="5">
        <f t="shared" si="638"/>
        <v>0</v>
      </c>
      <c r="V2680" s="24">
        <v>0</v>
      </c>
      <c r="W2680" s="12">
        <f t="shared" si="642"/>
        <v>-18308.16</v>
      </c>
      <c r="X2680" s="12">
        <f t="shared" si="643"/>
        <v>-23830.560000000001</v>
      </c>
      <c r="Y2680" s="12">
        <f t="shared" si="641"/>
        <v>-42138.720000000001</v>
      </c>
      <c r="Z2680" s="52"/>
      <c r="AA2680" s="25">
        <f t="shared" si="637"/>
        <v>0</v>
      </c>
      <c r="AB2680" s="25"/>
      <c r="AC2680" s="25"/>
      <c r="AD2680" s="25"/>
      <c r="AE2680" s="24"/>
      <c r="AF2680" s="24"/>
      <c r="AG2680" s="50"/>
      <c r="AH2680" s="22" t="s">
        <v>142</v>
      </c>
      <c r="AI2680" s="26"/>
      <c r="AJ2680" s="22" t="s">
        <v>4500</v>
      </c>
    </row>
    <row r="2681" spans="1:36" x14ac:dyDescent="0.2">
      <c r="A2681" s="5">
        <v>2697</v>
      </c>
      <c r="B2681" s="46">
        <v>331012218530</v>
      </c>
      <c r="C2681" s="47">
        <v>750101406595</v>
      </c>
      <c r="D2681" s="50" t="s">
        <v>4821</v>
      </c>
      <c r="E2681" s="46" t="s">
        <v>3873</v>
      </c>
      <c r="F2681" s="46" t="s">
        <v>3873</v>
      </c>
      <c r="G2681" s="49"/>
      <c r="H2681" s="49"/>
      <c r="I2681" s="50">
        <v>112515006</v>
      </c>
      <c r="J2681" s="50">
        <v>47499</v>
      </c>
      <c r="K2681" s="51"/>
      <c r="L2681" s="50"/>
      <c r="M2681" s="22">
        <v>82</v>
      </c>
      <c r="N2681" s="22"/>
      <c r="O2681" s="23">
        <v>1</v>
      </c>
      <c r="P2681" s="23">
        <v>0</v>
      </c>
      <c r="Q2681" s="19">
        <f t="shared" si="635"/>
        <v>-82</v>
      </c>
      <c r="R2681" s="19">
        <f t="shared" si="636"/>
        <v>0</v>
      </c>
      <c r="S2681" s="5">
        <f t="shared" si="639"/>
        <v>0</v>
      </c>
      <c r="T2681" s="5">
        <f t="shared" si="640"/>
        <v>0</v>
      </c>
      <c r="U2681" s="5">
        <f t="shared" si="638"/>
        <v>0</v>
      </c>
      <c r="V2681" s="24">
        <v>0</v>
      </c>
      <c r="W2681" s="12">
        <f t="shared" si="642"/>
        <v>-10425.48</v>
      </c>
      <c r="X2681" s="12">
        <f t="shared" si="643"/>
        <v>0</v>
      </c>
      <c r="Y2681" s="12">
        <f t="shared" si="641"/>
        <v>-10425.48</v>
      </c>
      <c r="Z2681" s="52"/>
      <c r="AA2681" s="25">
        <f t="shared" si="637"/>
        <v>-82</v>
      </c>
      <c r="AB2681" s="25"/>
      <c r="AC2681" s="25"/>
      <c r="AD2681" s="25"/>
      <c r="AE2681" s="24">
        <v>1</v>
      </c>
      <c r="AF2681" s="24"/>
      <c r="AG2681" s="50"/>
      <c r="AH2681" s="22" t="s">
        <v>142</v>
      </c>
      <c r="AI2681" s="26"/>
      <c r="AJ2681" s="22" t="s">
        <v>4500</v>
      </c>
    </row>
    <row r="2682" spans="1:36" x14ac:dyDescent="0.2">
      <c r="A2682" s="5">
        <v>2698</v>
      </c>
      <c r="B2682" s="46">
        <v>331010101198</v>
      </c>
      <c r="C2682" s="47">
        <v>420417401158</v>
      </c>
      <c r="D2682" s="50" t="s">
        <v>4822</v>
      </c>
      <c r="E2682" s="46" t="s">
        <v>3873</v>
      </c>
      <c r="F2682" s="46" t="s">
        <v>3873</v>
      </c>
      <c r="G2682" s="49"/>
      <c r="H2682" s="49"/>
      <c r="I2682" s="19">
        <v>520656</v>
      </c>
      <c r="J2682" s="50">
        <v>77499</v>
      </c>
      <c r="K2682" s="51"/>
      <c r="L2682" s="50"/>
      <c r="M2682" s="22">
        <v>174</v>
      </c>
      <c r="N2682" s="22"/>
      <c r="O2682" s="23">
        <v>1</v>
      </c>
      <c r="P2682" s="23">
        <v>0</v>
      </c>
      <c r="Q2682" s="19">
        <f t="shared" si="635"/>
        <v>-174</v>
      </c>
      <c r="R2682" s="19">
        <f t="shared" si="636"/>
        <v>0</v>
      </c>
      <c r="S2682" s="5">
        <f t="shared" si="639"/>
        <v>0</v>
      </c>
      <c r="T2682" s="5">
        <f t="shared" si="640"/>
        <v>0</v>
      </c>
      <c r="U2682" s="5">
        <f t="shared" si="638"/>
        <v>0</v>
      </c>
      <c r="V2682" s="24">
        <v>0</v>
      </c>
      <c r="W2682" s="12">
        <f t="shared" si="642"/>
        <v>-22122.36</v>
      </c>
      <c r="X2682" s="12">
        <f t="shared" si="643"/>
        <v>0</v>
      </c>
      <c r="Y2682" s="12">
        <f t="shared" si="641"/>
        <v>-22122.36</v>
      </c>
      <c r="Z2682" s="52"/>
      <c r="AA2682" s="25">
        <f t="shared" si="637"/>
        <v>-174</v>
      </c>
      <c r="AB2682" s="25"/>
      <c r="AC2682" s="25"/>
      <c r="AD2682" s="25"/>
      <c r="AE2682" s="24">
        <v>1</v>
      </c>
      <c r="AF2682" s="24"/>
      <c r="AG2682" s="50"/>
      <c r="AH2682" s="22" t="s">
        <v>142</v>
      </c>
      <c r="AI2682" s="26"/>
      <c r="AJ2682" s="22" t="s">
        <v>4500</v>
      </c>
    </row>
    <row r="2683" spans="1:36" x14ac:dyDescent="0.2">
      <c r="A2683" s="5">
        <v>2699</v>
      </c>
      <c r="B2683" s="46">
        <v>331010277689</v>
      </c>
      <c r="C2683" s="47">
        <v>700920401855</v>
      </c>
      <c r="D2683" s="52" t="s">
        <v>4823</v>
      </c>
      <c r="E2683" s="46" t="s">
        <v>4824</v>
      </c>
      <c r="F2683" s="46" t="s">
        <v>78</v>
      </c>
      <c r="G2683" s="49">
        <v>6</v>
      </c>
      <c r="H2683" s="49"/>
      <c r="I2683" s="50">
        <v>11465383</v>
      </c>
      <c r="J2683" s="50">
        <v>770467</v>
      </c>
      <c r="K2683" s="51"/>
      <c r="L2683" s="50"/>
      <c r="M2683" s="50">
        <v>137</v>
      </c>
      <c r="N2683" s="50"/>
      <c r="O2683" s="23">
        <v>1</v>
      </c>
      <c r="P2683" s="23">
        <v>1</v>
      </c>
      <c r="Q2683" s="19">
        <f t="shared" si="635"/>
        <v>-137</v>
      </c>
      <c r="R2683" s="19">
        <f t="shared" si="636"/>
        <v>-137</v>
      </c>
      <c r="S2683" s="5">
        <f t="shared" si="639"/>
        <v>0</v>
      </c>
      <c r="T2683" s="5">
        <f t="shared" si="640"/>
        <v>0</v>
      </c>
      <c r="U2683" s="5">
        <f t="shared" si="638"/>
        <v>0</v>
      </c>
      <c r="V2683" s="24">
        <v>0</v>
      </c>
      <c r="W2683" s="12">
        <f t="shared" si="642"/>
        <v>-17418.18</v>
      </c>
      <c r="X2683" s="12">
        <f t="shared" si="643"/>
        <v>-22672.13</v>
      </c>
      <c r="Y2683" s="12">
        <f t="shared" si="641"/>
        <v>-40090.31</v>
      </c>
      <c r="Z2683" s="52"/>
      <c r="AA2683" s="25">
        <f t="shared" si="637"/>
        <v>0</v>
      </c>
      <c r="AB2683" s="25"/>
      <c r="AC2683" s="25"/>
      <c r="AD2683" s="25"/>
      <c r="AE2683" s="24">
        <v>1</v>
      </c>
      <c r="AF2683" s="24"/>
      <c r="AG2683" s="50"/>
      <c r="AH2683" s="22" t="s">
        <v>142</v>
      </c>
      <c r="AI2683" s="26"/>
      <c r="AJ2683" s="22" t="s">
        <v>4500</v>
      </c>
    </row>
    <row r="2684" spans="1:36" x14ac:dyDescent="0.2">
      <c r="A2684" s="5">
        <v>2700</v>
      </c>
      <c r="B2684" s="46">
        <v>331012157865</v>
      </c>
      <c r="C2684" s="47">
        <v>610930401731</v>
      </c>
      <c r="D2684" s="52" t="s">
        <v>4825</v>
      </c>
      <c r="E2684" s="46" t="s">
        <v>4826</v>
      </c>
      <c r="F2684" s="46" t="s">
        <v>1560</v>
      </c>
      <c r="G2684" s="49">
        <v>54</v>
      </c>
      <c r="H2684" s="49">
        <v>41</v>
      </c>
      <c r="I2684" s="50">
        <v>98013971</v>
      </c>
      <c r="J2684" s="50">
        <v>1483876</v>
      </c>
      <c r="K2684" s="51"/>
      <c r="L2684" s="50"/>
      <c r="M2684" s="50">
        <v>815</v>
      </c>
      <c r="N2684" s="50"/>
      <c r="O2684" s="23">
        <v>1</v>
      </c>
      <c r="P2684" s="23">
        <v>1</v>
      </c>
      <c r="Q2684" s="19">
        <f t="shared" si="635"/>
        <v>-815</v>
      </c>
      <c r="R2684" s="19">
        <f t="shared" si="636"/>
        <v>-815</v>
      </c>
      <c r="S2684" s="5">
        <f t="shared" si="639"/>
        <v>0</v>
      </c>
      <c r="T2684" s="5">
        <f t="shared" si="640"/>
        <v>0</v>
      </c>
      <c r="U2684" s="5">
        <f t="shared" si="638"/>
        <v>0</v>
      </c>
      <c r="V2684" s="24">
        <v>0</v>
      </c>
      <c r="W2684" s="12">
        <f t="shared" si="642"/>
        <v>-103619.1</v>
      </c>
      <c r="X2684" s="12">
        <f t="shared" si="643"/>
        <v>-134874.35</v>
      </c>
      <c r="Y2684" s="12">
        <f t="shared" si="641"/>
        <v>-238493.45</v>
      </c>
      <c r="AA2684" s="25">
        <f t="shared" si="637"/>
        <v>0</v>
      </c>
      <c r="AB2684" s="25"/>
      <c r="AC2684" s="25"/>
      <c r="AD2684" s="25"/>
      <c r="AE2684" s="24">
        <v>1</v>
      </c>
      <c r="AF2684" s="24"/>
      <c r="AG2684" s="50"/>
      <c r="AH2684" s="22" t="s">
        <v>142</v>
      </c>
      <c r="AI2684" s="26"/>
      <c r="AJ2684" s="22" t="s">
        <v>4500</v>
      </c>
    </row>
    <row r="2685" spans="1:36" x14ac:dyDescent="0.2">
      <c r="A2685" s="5">
        <v>2701</v>
      </c>
      <c r="B2685" s="46">
        <v>331010018977</v>
      </c>
      <c r="C2685" s="47">
        <v>540320222333</v>
      </c>
      <c r="D2685" s="52" t="s">
        <v>4827</v>
      </c>
      <c r="E2685" s="46" t="s">
        <v>4828</v>
      </c>
      <c r="F2685" s="46" t="s">
        <v>3005</v>
      </c>
      <c r="G2685" s="49">
        <v>75</v>
      </c>
      <c r="H2685" s="49"/>
      <c r="I2685" s="50">
        <v>15834417</v>
      </c>
      <c r="J2685" s="50">
        <v>38820</v>
      </c>
      <c r="K2685" s="51"/>
      <c r="L2685" s="50"/>
      <c r="M2685" s="22">
        <v>61</v>
      </c>
      <c r="N2685" s="22"/>
      <c r="O2685" s="23">
        <v>1</v>
      </c>
      <c r="P2685" s="23">
        <v>1</v>
      </c>
      <c r="Q2685" s="19">
        <f t="shared" si="635"/>
        <v>-61</v>
      </c>
      <c r="R2685" s="19">
        <f t="shared" si="636"/>
        <v>-61</v>
      </c>
      <c r="S2685" s="5">
        <f t="shared" si="639"/>
        <v>0</v>
      </c>
      <c r="T2685" s="5">
        <f t="shared" si="640"/>
        <v>0</v>
      </c>
      <c r="U2685" s="5">
        <f t="shared" si="638"/>
        <v>0</v>
      </c>
      <c r="V2685" s="24">
        <v>0</v>
      </c>
      <c r="W2685" s="12">
        <f t="shared" si="642"/>
        <v>-7755.54</v>
      </c>
      <c r="X2685" s="12">
        <f t="shared" si="643"/>
        <v>-10094.890000000001</v>
      </c>
      <c r="Y2685" s="12">
        <f t="shared" si="641"/>
        <v>-17850.43</v>
      </c>
      <c r="Z2685" s="52"/>
      <c r="AA2685" s="25">
        <f t="shared" si="637"/>
        <v>0</v>
      </c>
      <c r="AB2685" s="25"/>
      <c r="AC2685" s="25"/>
      <c r="AD2685" s="25"/>
      <c r="AE2685" s="24">
        <v>1</v>
      </c>
      <c r="AF2685" s="24"/>
      <c r="AG2685" s="50"/>
      <c r="AH2685" s="22" t="s">
        <v>142</v>
      </c>
      <c r="AI2685" s="26"/>
      <c r="AJ2685" s="22" t="s">
        <v>4500</v>
      </c>
    </row>
    <row r="2686" spans="1:36" x14ac:dyDescent="0.2">
      <c r="A2686" s="5">
        <v>2702</v>
      </c>
      <c r="B2686" s="46">
        <v>331017794381</v>
      </c>
      <c r="C2686" s="47">
        <v>710812300101</v>
      </c>
      <c r="D2686" s="52" t="s">
        <v>4829</v>
      </c>
      <c r="E2686" s="46" t="s">
        <v>4830</v>
      </c>
      <c r="F2686" s="46" t="s">
        <v>4559</v>
      </c>
      <c r="G2686" s="49">
        <v>25</v>
      </c>
      <c r="H2686" s="49">
        <v>49</v>
      </c>
      <c r="I2686" s="50">
        <v>2409230</v>
      </c>
      <c r="J2686" s="50">
        <v>58173245</v>
      </c>
      <c r="K2686" s="51"/>
      <c r="L2686" s="50"/>
      <c r="M2686" s="22">
        <v>126</v>
      </c>
      <c r="N2686" s="22"/>
      <c r="O2686" s="23">
        <v>1</v>
      </c>
      <c r="P2686" s="23">
        <v>1</v>
      </c>
      <c r="Q2686" s="19">
        <f t="shared" si="635"/>
        <v>-126</v>
      </c>
      <c r="R2686" s="19">
        <f t="shared" si="636"/>
        <v>-126</v>
      </c>
      <c r="S2686" s="5">
        <f t="shared" si="639"/>
        <v>0</v>
      </c>
      <c r="T2686" s="5">
        <f t="shared" si="640"/>
        <v>0</v>
      </c>
      <c r="U2686" s="5">
        <f t="shared" si="638"/>
        <v>0</v>
      </c>
      <c r="V2686" s="24">
        <v>0</v>
      </c>
      <c r="W2686" s="12">
        <f t="shared" si="642"/>
        <v>-16019.64</v>
      </c>
      <c r="X2686" s="12">
        <f t="shared" si="643"/>
        <v>-20851.740000000002</v>
      </c>
      <c r="Y2686" s="12">
        <f t="shared" si="641"/>
        <v>-36871.380000000005</v>
      </c>
      <c r="Z2686" s="52"/>
      <c r="AA2686" s="25">
        <f t="shared" si="637"/>
        <v>0</v>
      </c>
      <c r="AB2686" s="25"/>
      <c r="AC2686" s="25"/>
      <c r="AD2686" s="25"/>
      <c r="AE2686" s="24">
        <v>1</v>
      </c>
      <c r="AF2686" s="24"/>
      <c r="AG2686" s="50"/>
      <c r="AH2686" s="22" t="s">
        <v>142</v>
      </c>
      <c r="AI2686" s="26"/>
      <c r="AJ2686" s="22" t="s">
        <v>4500</v>
      </c>
    </row>
    <row r="2687" spans="1:36" x14ac:dyDescent="0.2">
      <c r="A2687" s="5">
        <v>2703</v>
      </c>
      <c r="B2687" s="46">
        <v>330100238178</v>
      </c>
      <c r="C2687" s="47">
        <v>80740009508</v>
      </c>
      <c r="D2687" s="52" t="s">
        <v>4831</v>
      </c>
      <c r="E2687" s="46" t="s">
        <v>4832</v>
      </c>
      <c r="F2687" s="46"/>
      <c r="G2687" s="49"/>
      <c r="H2687" s="49"/>
      <c r="I2687" s="50">
        <v>121352</v>
      </c>
      <c r="J2687" s="50">
        <v>123479</v>
      </c>
      <c r="K2687" s="51"/>
      <c r="L2687" s="50"/>
      <c r="M2687" s="22">
        <v>77</v>
      </c>
      <c r="N2687" s="22"/>
      <c r="O2687" s="23">
        <v>1</v>
      </c>
      <c r="P2687" s="23">
        <v>1</v>
      </c>
      <c r="Q2687" s="19">
        <f t="shared" si="635"/>
        <v>-77</v>
      </c>
      <c r="R2687" s="19">
        <f t="shared" si="636"/>
        <v>-77</v>
      </c>
      <c r="S2687" s="5">
        <f t="shared" si="639"/>
        <v>0</v>
      </c>
      <c r="T2687" s="5">
        <f t="shared" si="640"/>
        <v>0</v>
      </c>
      <c r="U2687" s="5">
        <f t="shared" si="638"/>
        <v>0</v>
      </c>
      <c r="V2687" s="24">
        <v>0</v>
      </c>
      <c r="W2687" s="12">
        <f t="shared" si="642"/>
        <v>-9789.7800000000007</v>
      </c>
      <c r="X2687" s="12">
        <f t="shared" si="643"/>
        <v>-12742.730000000001</v>
      </c>
      <c r="Y2687" s="12">
        <f t="shared" si="641"/>
        <v>-22532.510000000002</v>
      </c>
      <c r="Z2687" s="52"/>
      <c r="AA2687" s="25">
        <f t="shared" si="637"/>
        <v>0</v>
      </c>
      <c r="AB2687" s="25"/>
      <c r="AC2687" s="25"/>
      <c r="AD2687" s="25"/>
      <c r="AE2687" s="24"/>
      <c r="AF2687" s="24"/>
      <c r="AG2687" s="50"/>
      <c r="AH2687" s="22" t="s">
        <v>142</v>
      </c>
      <c r="AI2687" s="26"/>
      <c r="AJ2687" s="22" t="s">
        <v>4500</v>
      </c>
    </row>
    <row r="2688" spans="1:36" x14ac:dyDescent="0.2">
      <c r="A2688" s="5">
        <v>2704</v>
      </c>
      <c r="B2688" s="46">
        <v>331018872954</v>
      </c>
      <c r="C2688" s="47">
        <v>740916401692</v>
      </c>
      <c r="D2688" s="52" t="s">
        <v>4833</v>
      </c>
      <c r="E2688" s="46" t="s">
        <v>4834</v>
      </c>
      <c r="F2688" s="46"/>
      <c r="G2688" s="49"/>
      <c r="H2688" s="49"/>
      <c r="I2688" s="50">
        <v>25804539</v>
      </c>
      <c r="J2688" s="50">
        <v>2406</v>
      </c>
      <c r="K2688" s="51"/>
      <c r="L2688" s="50"/>
      <c r="M2688" s="22">
        <v>17</v>
      </c>
      <c r="N2688" s="22"/>
      <c r="O2688" s="23">
        <v>1</v>
      </c>
      <c r="P2688" s="23">
        <v>1</v>
      </c>
      <c r="Q2688" s="19">
        <f t="shared" si="635"/>
        <v>-17</v>
      </c>
      <c r="R2688" s="19">
        <f t="shared" si="636"/>
        <v>-17</v>
      </c>
      <c r="S2688" s="5">
        <f t="shared" si="639"/>
        <v>0</v>
      </c>
      <c r="T2688" s="5">
        <f t="shared" si="640"/>
        <v>0</v>
      </c>
      <c r="U2688" s="5">
        <f t="shared" si="638"/>
        <v>0</v>
      </c>
      <c r="V2688" s="24">
        <v>0</v>
      </c>
      <c r="W2688" s="12">
        <f t="shared" si="642"/>
        <v>-2161.38</v>
      </c>
      <c r="X2688" s="12">
        <f t="shared" si="643"/>
        <v>-2813.33</v>
      </c>
      <c r="Y2688" s="12">
        <f t="shared" si="641"/>
        <v>-4974.71</v>
      </c>
      <c r="Z2688" s="52"/>
      <c r="AA2688" s="25">
        <f t="shared" si="637"/>
        <v>0</v>
      </c>
      <c r="AB2688" s="25"/>
      <c r="AC2688" s="25"/>
      <c r="AD2688" s="25"/>
      <c r="AE2688" s="24"/>
      <c r="AF2688" s="24"/>
      <c r="AG2688" s="50"/>
      <c r="AH2688" s="22" t="s">
        <v>142</v>
      </c>
      <c r="AI2688" s="26"/>
      <c r="AJ2688" s="22" t="s">
        <v>4500</v>
      </c>
    </row>
    <row r="2689" spans="1:36" x14ac:dyDescent="0.2">
      <c r="A2689" s="5">
        <v>2705</v>
      </c>
      <c r="B2689" s="46">
        <v>330120343862</v>
      </c>
      <c r="C2689" s="47">
        <v>880625301197</v>
      </c>
      <c r="D2689" s="50" t="s">
        <v>4835</v>
      </c>
      <c r="E2689" s="46" t="s">
        <v>4834</v>
      </c>
      <c r="F2689" s="46" t="s">
        <v>625</v>
      </c>
      <c r="G2689" s="49">
        <v>18</v>
      </c>
      <c r="H2689" s="49">
        <v>83</v>
      </c>
      <c r="I2689" s="50">
        <v>97202162</v>
      </c>
      <c r="J2689" s="50">
        <v>51559</v>
      </c>
      <c r="K2689" s="51"/>
      <c r="L2689" s="50"/>
      <c r="M2689" s="50">
        <v>498</v>
      </c>
      <c r="N2689" s="50"/>
      <c r="O2689" s="23">
        <v>1</v>
      </c>
      <c r="P2689" s="23">
        <v>1</v>
      </c>
      <c r="Q2689" s="19">
        <f t="shared" si="635"/>
        <v>-498</v>
      </c>
      <c r="R2689" s="19">
        <f t="shared" si="636"/>
        <v>-498</v>
      </c>
      <c r="S2689" s="5">
        <f t="shared" si="639"/>
        <v>0</v>
      </c>
      <c r="T2689" s="5">
        <f t="shared" si="640"/>
        <v>0</v>
      </c>
      <c r="U2689" s="5">
        <f t="shared" si="638"/>
        <v>0</v>
      </c>
      <c r="V2689" s="24">
        <v>0</v>
      </c>
      <c r="W2689" s="12">
        <f t="shared" si="642"/>
        <v>-63315.72</v>
      </c>
      <c r="X2689" s="12">
        <f t="shared" si="643"/>
        <v>-82414.02</v>
      </c>
      <c r="Y2689" s="12">
        <f t="shared" si="641"/>
        <v>-145729.74</v>
      </c>
      <c r="Z2689" s="52"/>
      <c r="AA2689" s="25">
        <f t="shared" si="637"/>
        <v>0</v>
      </c>
      <c r="AB2689" s="25"/>
      <c r="AC2689" s="25"/>
      <c r="AD2689" s="25"/>
      <c r="AE2689" s="24">
        <v>1</v>
      </c>
      <c r="AF2689" s="24"/>
      <c r="AG2689" s="50"/>
      <c r="AH2689" s="22" t="s">
        <v>142</v>
      </c>
      <c r="AI2689" s="26"/>
      <c r="AJ2689" s="22" t="s">
        <v>4500</v>
      </c>
    </row>
    <row r="2690" spans="1:36" x14ac:dyDescent="0.2">
      <c r="A2690" s="5">
        <v>2706</v>
      </c>
      <c r="B2690" s="46">
        <v>331010590883</v>
      </c>
      <c r="C2690" s="47">
        <v>650822300975</v>
      </c>
      <c r="D2690" s="52" t="s">
        <v>4291</v>
      </c>
      <c r="E2690" s="46" t="s">
        <v>4836</v>
      </c>
      <c r="F2690" s="46" t="s">
        <v>625</v>
      </c>
      <c r="G2690" s="49">
        <v>20</v>
      </c>
      <c r="H2690" s="49">
        <v>1.2</v>
      </c>
      <c r="I2690" s="50">
        <v>16063110</v>
      </c>
      <c r="J2690" s="50">
        <v>123392</v>
      </c>
      <c r="K2690" s="51"/>
      <c r="L2690" s="50"/>
      <c r="M2690" s="50">
        <v>73</v>
      </c>
      <c r="N2690" s="50"/>
      <c r="O2690" s="23">
        <v>1</v>
      </c>
      <c r="P2690" s="23">
        <v>1</v>
      </c>
      <c r="Q2690" s="19">
        <f t="shared" si="635"/>
        <v>-73</v>
      </c>
      <c r="R2690" s="19">
        <f t="shared" si="636"/>
        <v>-73</v>
      </c>
      <c r="S2690" s="5">
        <f t="shared" si="639"/>
        <v>0</v>
      </c>
      <c r="T2690" s="5">
        <f t="shared" si="640"/>
        <v>0</v>
      </c>
      <c r="U2690" s="5">
        <f t="shared" si="638"/>
        <v>0</v>
      </c>
      <c r="V2690" s="24">
        <v>0</v>
      </c>
      <c r="W2690" s="12">
        <f t="shared" si="642"/>
        <v>-9281.2199999999993</v>
      </c>
      <c r="X2690" s="12">
        <f t="shared" si="643"/>
        <v>-12080.77</v>
      </c>
      <c r="Y2690" s="12">
        <f t="shared" si="641"/>
        <v>-21361.989999999998</v>
      </c>
      <c r="Z2690" s="52"/>
      <c r="AA2690" s="25">
        <f t="shared" si="637"/>
        <v>0</v>
      </c>
      <c r="AB2690" s="25"/>
      <c r="AC2690" s="25"/>
      <c r="AD2690" s="25"/>
      <c r="AE2690" s="24"/>
      <c r="AF2690" s="24"/>
      <c r="AG2690" s="50"/>
      <c r="AH2690" s="22" t="s">
        <v>142</v>
      </c>
      <c r="AI2690" s="26"/>
      <c r="AJ2690" s="22" t="s">
        <v>4500</v>
      </c>
    </row>
    <row r="2691" spans="1:36" x14ac:dyDescent="0.2">
      <c r="A2691" s="5">
        <v>2707</v>
      </c>
      <c r="B2691" s="46">
        <v>331018011586</v>
      </c>
      <c r="C2691" s="47">
        <v>820318301838</v>
      </c>
      <c r="D2691" s="50" t="s">
        <v>4837</v>
      </c>
      <c r="E2691" s="46" t="s">
        <v>4838</v>
      </c>
      <c r="F2691" s="46" t="s">
        <v>625</v>
      </c>
      <c r="G2691" s="49">
        <v>20</v>
      </c>
      <c r="H2691" s="110">
        <v>42036</v>
      </c>
      <c r="I2691" s="65">
        <v>20</v>
      </c>
      <c r="J2691" s="50">
        <v>57906314</v>
      </c>
      <c r="K2691" s="51"/>
      <c r="L2691" s="50"/>
      <c r="M2691" s="22">
        <v>187</v>
      </c>
      <c r="N2691" s="22"/>
      <c r="O2691" s="23">
        <v>1</v>
      </c>
      <c r="P2691" s="31">
        <v>0</v>
      </c>
      <c r="Q2691" s="19">
        <f t="shared" si="635"/>
        <v>-187</v>
      </c>
      <c r="R2691" s="19">
        <f t="shared" si="636"/>
        <v>0</v>
      </c>
      <c r="S2691" s="5">
        <f t="shared" si="639"/>
        <v>0</v>
      </c>
      <c r="T2691" s="5">
        <f t="shared" si="640"/>
        <v>0</v>
      </c>
      <c r="U2691" s="5">
        <f t="shared" si="638"/>
        <v>0</v>
      </c>
      <c r="V2691" s="24">
        <v>0</v>
      </c>
      <c r="W2691" s="12">
        <f t="shared" si="642"/>
        <v>-23775.18</v>
      </c>
      <c r="X2691" s="12">
        <f t="shared" si="643"/>
        <v>0</v>
      </c>
      <c r="Y2691" s="12">
        <f t="shared" si="641"/>
        <v>-23775.18</v>
      </c>
      <c r="Z2691" s="52"/>
      <c r="AA2691" s="25">
        <f t="shared" si="637"/>
        <v>-187</v>
      </c>
      <c r="AB2691" s="25"/>
      <c r="AC2691" s="25"/>
      <c r="AD2691" s="25"/>
      <c r="AE2691" s="24">
        <v>1</v>
      </c>
      <c r="AF2691" s="24"/>
      <c r="AG2691" s="50"/>
      <c r="AH2691" s="22" t="s">
        <v>142</v>
      </c>
      <c r="AI2691" s="26"/>
      <c r="AJ2691" s="22" t="s">
        <v>4500</v>
      </c>
    </row>
    <row r="2692" spans="1:36" x14ac:dyDescent="0.2">
      <c r="A2692" s="5">
        <v>2708</v>
      </c>
      <c r="B2692" s="46">
        <v>330510210892</v>
      </c>
      <c r="C2692" s="47">
        <v>740928402389</v>
      </c>
      <c r="D2692" s="50" t="s">
        <v>4839</v>
      </c>
      <c r="E2692" s="46" t="s">
        <v>4840</v>
      </c>
      <c r="F2692" s="46" t="s">
        <v>625</v>
      </c>
      <c r="G2692" s="49">
        <v>20</v>
      </c>
      <c r="H2692" s="49">
        <v>1.2</v>
      </c>
      <c r="I2692" s="50" t="s">
        <v>4841</v>
      </c>
      <c r="J2692" s="50">
        <v>89536</v>
      </c>
      <c r="K2692" s="51"/>
      <c r="L2692" s="50"/>
      <c r="M2692" s="50">
        <v>300</v>
      </c>
      <c r="N2692" s="50"/>
      <c r="O2692" s="23">
        <v>1</v>
      </c>
      <c r="P2692" s="23">
        <v>1</v>
      </c>
      <c r="Q2692" s="19">
        <f t="shared" si="635"/>
        <v>-300</v>
      </c>
      <c r="R2692" s="19">
        <f t="shared" si="636"/>
        <v>-300</v>
      </c>
      <c r="S2692" s="5">
        <f t="shared" si="639"/>
        <v>0</v>
      </c>
      <c r="T2692" s="5">
        <f t="shared" si="640"/>
        <v>0</v>
      </c>
      <c r="U2692" s="5">
        <f t="shared" si="638"/>
        <v>0</v>
      </c>
      <c r="V2692" s="24">
        <v>0</v>
      </c>
      <c r="W2692" s="12">
        <f t="shared" si="642"/>
        <v>-38142</v>
      </c>
      <c r="X2692" s="12">
        <f t="shared" si="643"/>
        <v>-49647</v>
      </c>
      <c r="Y2692" s="12">
        <f t="shared" si="641"/>
        <v>-87789</v>
      </c>
      <c r="Z2692" s="52"/>
      <c r="AA2692" s="25">
        <f t="shared" si="637"/>
        <v>0</v>
      </c>
      <c r="AB2692" s="25"/>
      <c r="AC2692" s="25"/>
      <c r="AD2692" s="25"/>
      <c r="AE2692" s="24">
        <v>1</v>
      </c>
      <c r="AF2692" s="24"/>
      <c r="AG2692" s="50"/>
      <c r="AH2692" s="22" t="s">
        <v>142</v>
      </c>
      <c r="AI2692" s="26"/>
      <c r="AJ2692" s="22" t="s">
        <v>4500</v>
      </c>
    </row>
    <row r="2693" spans="1:36" x14ac:dyDescent="0.2">
      <c r="A2693" s="5">
        <v>2709</v>
      </c>
      <c r="B2693" s="46">
        <v>331018856479</v>
      </c>
      <c r="C2693" s="47">
        <v>671220402397</v>
      </c>
      <c r="D2693" s="50" t="s">
        <v>4842</v>
      </c>
      <c r="E2693" s="46" t="s">
        <v>4843</v>
      </c>
      <c r="F2693" s="46" t="s">
        <v>625</v>
      </c>
      <c r="G2693" s="49">
        <v>20</v>
      </c>
      <c r="H2693" s="49">
        <v>83</v>
      </c>
      <c r="I2693" s="50" t="s">
        <v>4844</v>
      </c>
      <c r="J2693" s="50">
        <v>58173247</v>
      </c>
      <c r="K2693" s="51"/>
      <c r="L2693" s="50"/>
      <c r="M2693" s="22">
        <v>112</v>
      </c>
      <c r="N2693" s="22"/>
      <c r="O2693" s="23">
        <v>1</v>
      </c>
      <c r="P2693" s="23">
        <v>1</v>
      </c>
      <c r="Q2693" s="19">
        <f t="shared" ref="Q2693:Q2758" si="644">(N2693-M2693)*O2693</f>
        <v>-112</v>
      </c>
      <c r="R2693" s="19">
        <f t="shared" ref="R2693:R2758" si="645">(N2693-M2693)*P2693</f>
        <v>-112</v>
      </c>
      <c r="S2693" s="5">
        <f t="shared" si="639"/>
        <v>0</v>
      </c>
      <c r="T2693" s="5">
        <f t="shared" si="640"/>
        <v>0</v>
      </c>
      <c r="U2693" s="5">
        <f t="shared" si="638"/>
        <v>0</v>
      </c>
      <c r="V2693" s="24">
        <v>0</v>
      </c>
      <c r="W2693" s="12">
        <f t="shared" si="642"/>
        <v>-14239.68</v>
      </c>
      <c r="X2693" s="12">
        <f t="shared" si="643"/>
        <v>-18534.88</v>
      </c>
      <c r="Y2693" s="12">
        <f t="shared" si="641"/>
        <v>-32774.559999999998</v>
      </c>
      <c r="Z2693" s="52"/>
      <c r="AA2693" s="25">
        <f t="shared" si="637"/>
        <v>0</v>
      </c>
      <c r="AB2693" s="25"/>
      <c r="AC2693" s="25"/>
      <c r="AD2693" s="25"/>
      <c r="AE2693" s="24">
        <v>1</v>
      </c>
      <c r="AF2693" s="24"/>
      <c r="AG2693" s="50"/>
      <c r="AH2693" s="22" t="s">
        <v>142</v>
      </c>
      <c r="AI2693" s="26"/>
      <c r="AJ2693" s="22" t="s">
        <v>4500</v>
      </c>
    </row>
    <row r="2694" spans="1:36" x14ac:dyDescent="0.2">
      <c r="A2694" s="5">
        <v>2710</v>
      </c>
      <c r="B2694" s="46">
        <v>330120452067</v>
      </c>
      <c r="C2694" s="47">
        <v>880808300123</v>
      </c>
      <c r="D2694" s="50" t="s">
        <v>4845</v>
      </c>
      <c r="E2694" s="46" t="s">
        <v>4846</v>
      </c>
      <c r="F2694" s="46" t="s">
        <v>625</v>
      </c>
      <c r="G2694" s="49">
        <v>20</v>
      </c>
      <c r="H2694" s="49">
        <v>84</v>
      </c>
      <c r="I2694" s="50" t="s">
        <v>4847</v>
      </c>
      <c r="J2694" s="50">
        <v>231603</v>
      </c>
      <c r="K2694" s="51"/>
      <c r="L2694" s="50"/>
      <c r="M2694" s="50">
        <v>120</v>
      </c>
      <c r="N2694" s="50"/>
      <c r="O2694" s="23">
        <v>1</v>
      </c>
      <c r="P2694" s="23">
        <v>1</v>
      </c>
      <c r="Q2694" s="19">
        <f t="shared" si="644"/>
        <v>-120</v>
      </c>
      <c r="R2694" s="19">
        <f t="shared" si="645"/>
        <v>-120</v>
      </c>
      <c r="S2694" s="5">
        <f t="shared" si="639"/>
        <v>0</v>
      </c>
      <c r="T2694" s="5">
        <f t="shared" si="640"/>
        <v>0</v>
      </c>
      <c r="U2694" s="5">
        <f t="shared" si="638"/>
        <v>0</v>
      </c>
      <c r="V2694" s="24">
        <v>0</v>
      </c>
      <c r="W2694" s="12">
        <f t="shared" si="642"/>
        <v>-15256.8</v>
      </c>
      <c r="X2694" s="12">
        <f t="shared" si="643"/>
        <v>-19858.800000000003</v>
      </c>
      <c r="Y2694" s="12">
        <f t="shared" si="641"/>
        <v>-35115.600000000006</v>
      </c>
      <c r="Z2694" s="52"/>
      <c r="AA2694" s="25">
        <f t="shared" ref="AA2694:AA2759" si="646">Q2694-R2694</f>
        <v>0</v>
      </c>
      <c r="AB2694" s="25"/>
      <c r="AC2694" s="25"/>
      <c r="AD2694" s="25"/>
      <c r="AE2694" s="24">
        <v>1</v>
      </c>
      <c r="AF2694" s="24"/>
      <c r="AG2694" s="50"/>
      <c r="AH2694" s="22" t="s">
        <v>142</v>
      </c>
      <c r="AI2694" s="26"/>
      <c r="AJ2694" s="22" t="s">
        <v>4500</v>
      </c>
    </row>
    <row r="2695" spans="1:36" x14ac:dyDescent="0.2">
      <c r="A2695" s="5">
        <v>2711</v>
      </c>
      <c r="B2695" s="46">
        <v>331017788525</v>
      </c>
      <c r="C2695" s="47">
        <v>740508402484</v>
      </c>
      <c r="D2695" s="50" t="s">
        <v>4848</v>
      </c>
      <c r="E2695" s="46" t="s">
        <v>4849</v>
      </c>
      <c r="F2695" s="46" t="s">
        <v>625</v>
      </c>
      <c r="G2695" s="49">
        <v>18</v>
      </c>
      <c r="H2695" s="49">
        <v>83</v>
      </c>
      <c r="I2695" s="50">
        <v>17653550</v>
      </c>
      <c r="J2695" s="50">
        <v>5530836</v>
      </c>
      <c r="K2695" s="51"/>
      <c r="L2695" s="50"/>
      <c r="M2695" s="22">
        <v>31</v>
      </c>
      <c r="N2695" s="22"/>
      <c r="O2695" s="23">
        <v>1</v>
      </c>
      <c r="P2695" s="23">
        <v>1</v>
      </c>
      <c r="Q2695" s="19">
        <f t="shared" si="644"/>
        <v>-31</v>
      </c>
      <c r="R2695" s="19">
        <f t="shared" si="645"/>
        <v>-31</v>
      </c>
      <c r="S2695" s="5">
        <f t="shared" si="639"/>
        <v>0</v>
      </c>
      <c r="T2695" s="5">
        <f t="shared" si="640"/>
        <v>0</v>
      </c>
      <c r="U2695" s="5">
        <f t="shared" si="638"/>
        <v>0</v>
      </c>
      <c r="V2695" s="24">
        <v>0</v>
      </c>
      <c r="W2695" s="12">
        <f t="shared" si="642"/>
        <v>-3941.34</v>
      </c>
      <c r="X2695" s="12">
        <f t="shared" si="643"/>
        <v>-5130.1900000000005</v>
      </c>
      <c r="Y2695" s="12">
        <f t="shared" si="641"/>
        <v>-9071.5300000000007</v>
      </c>
      <c r="Z2695" s="52"/>
      <c r="AA2695" s="25">
        <f t="shared" si="646"/>
        <v>0</v>
      </c>
      <c r="AB2695" s="25"/>
      <c r="AC2695" s="25"/>
      <c r="AD2695" s="25"/>
      <c r="AE2695" s="24">
        <v>1</v>
      </c>
      <c r="AF2695" s="24"/>
      <c r="AG2695" s="50"/>
      <c r="AH2695" s="22" t="s">
        <v>142</v>
      </c>
      <c r="AI2695" s="26"/>
      <c r="AJ2695" s="22" t="s">
        <v>4500</v>
      </c>
    </row>
    <row r="2696" spans="1:36" x14ac:dyDescent="0.2">
      <c r="A2696" s="5">
        <v>2712</v>
      </c>
      <c r="B2696" s="46">
        <v>331010371598</v>
      </c>
      <c r="C2696" s="47">
        <v>720605302233</v>
      </c>
      <c r="D2696" s="50" t="s">
        <v>4850</v>
      </c>
      <c r="E2696" s="46" t="s">
        <v>4834</v>
      </c>
      <c r="F2696" s="46" t="s">
        <v>625</v>
      </c>
      <c r="G2696" s="49">
        <v>18</v>
      </c>
      <c r="H2696" s="49">
        <v>38</v>
      </c>
      <c r="I2696" s="50">
        <v>15358375</v>
      </c>
      <c r="J2696" s="50">
        <v>17330740</v>
      </c>
      <c r="K2696" s="51"/>
      <c r="L2696" s="50"/>
      <c r="M2696" s="22">
        <v>12</v>
      </c>
      <c r="N2696" s="22"/>
      <c r="O2696" s="23">
        <v>1</v>
      </c>
      <c r="P2696" s="23">
        <v>1</v>
      </c>
      <c r="Q2696" s="19">
        <f t="shared" si="644"/>
        <v>-12</v>
      </c>
      <c r="R2696" s="19">
        <f t="shared" si="645"/>
        <v>-12</v>
      </c>
      <c r="S2696" s="5">
        <f t="shared" si="639"/>
        <v>0</v>
      </c>
      <c r="T2696" s="5">
        <f t="shared" si="640"/>
        <v>0</v>
      </c>
      <c r="U2696" s="5">
        <f t="shared" si="638"/>
        <v>0</v>
      </c>
      <c r="V2696" s="24">
        <v>0</v>
      </c>
      <c r="W2696" s="12">
        <f t="shared" si="642"/>
        <v>-1525.68</v>
      </c>
      <c r="X2696" s="12">
        <f t="shared" si="643"/>
        <v>-1985.88</v>
      </c>
      <c r="Y2696" s="12">
        <f t="shared" si="641"/>
        <v>-3511.5600000000004</v>
      </c>
      <c r="Z2696" s="52"/>
      <c r="AA2696" s="25">
        <f t="shared" si="646"/>
        <v>0</v>
      </c>
      <c r="AB2696" s="25"/>
      <c r="AC2696" s="25"/>
      <c r="AD2696" s="25"/>
      <c r="AE2696" s="24">
        <v>1</v>
      </c>
      <c r="AF2696" s="24"/>
      <c r="AG2696" s="50"/>
      <c r="AH2696" s="22" t="s">
        <v>142</v>
      </c>
      <c r="AI2696" s="26"/>
      <c r="AJ2696" s="22" t="s">
        <v>4500</v>
      </c>
    </row>
    <row r="2697" spans="1:36" x14ac:dyDescent="0.2">
      <c r="A2697" s="5">
        <v>2713</v>
      </c>
      <c r="B2697" s="46">
        <v>331010516378</v>
      </c>
      <c r="C2697" s="47">
        <v>420605300670</v>
      </c>
      <c r="D2697" s="50" t="s">
        <v>4851</v>
      </c>
      <c r="E2697" s="46" t="s">
        <v>4852</v>
      </c>
      <c r="F2697" s="46" t="s">
        <v>625</v>
      </c>
      <c r="G2697" s="49">
        <v>36</v>
      </c>
      <c r="H2697" s="49">
        <v>34</v>
      </c>
      <c r="I2697" s="50" t="s">
        <v>4853</v>
      </c>
      <c r="J2697" s="50">
        <v>17328969</v>
      </c>
      <c r="K2697" s="51"/>
      <c r="L2697" s="50"/>
      <c r="M2697" s="50">
        <v>10</v>
      </c>
      <c r="N2697" s="50"/>
      <c r="O2697" s="23">
        <v>1</v>
      </c>
      <c r="P2697" s="23">
        <v>1</v>
      </c>
      <c r="Q2697" s="19">
        <f t="shared" si="644"/>
        <v>-10</v>
      </c>
      <c r="R2697" s="19">
        <f t="shared" si="645"/>
        <v>-10</v>
      </c>
      <c r="S2697" s="5">
        <f t="shared" si="639"/>
        <v>0</v>
      </c>
      <c r="T2697" s="5">
        <f t="shared" si="640"/>
        <v>0</v>
      </c>
      <c r="U2697" s="5">
        <f t="shared" si="638"/>
        <v>0</v>
      </c>
      <c r="V2697" s="24">
        <v>0</v>
      </c>
      <c r="W2697" s="12">
        <f t="shared" si="642"/>
        <v>-1271.4000000000001</v>
      </c>
      <c r="X2697" s="12">
        <f t="shared" si="643"/>
        <v>-1654.9</v>
      </c>
      <c r="Y2697" s="12">
        <f t="shared" si="641"/>
        <v>-2926.3</v>
      </c>
      <c r="Z2697" s="52"/>
      <c r="AA2697" s="25">
        <f t="shared" si="646"/>
        <v>0</v>
      </c>
      <c r="AB2697" s="25"/>
      <c r="AC2697" s="25"/>
      <c r="AD2697" s="25"/>
      <c r="AE2697" s="24">
        <v>1</v>
      </c>
      <c r="AF2697" s="24"/>
      <c r="AG2697" s="50"/>
      <c r="AH2697" s="22" t="s">
        <v>142</v>
      </c>
      <c r="AI2697" s="26"/>
      <c r="AJ2697" s="22" t="s">
        <v>4500</v>
      </c>
    </row>
    <row r="2698" spans="1:36" x14ac:dyDescent="0.2">
      <c r="A2698" s="5">
        <v>2714</v>
      </c>
      <c r="B2698" s="46">
        <v>331010026999</v>
      </c>
      <c r="C2698" s="47">
        <v>601013400957</v>
      </c>
      <c r="D2698" s="50" t="s">
        <v>4261</v>
      </c>
      <c r="E2698" s="46" t="s">
        <v>4854</v>
      </c>
      <c r="F2698" s="46" t="s">
        <v>625</v>
      </c>
      <c r="G2698" s="49">
        <v>36</v>
      </c>
      <c r="H2698" s="49">
        <v>36</v>
      </c>
      <c r="I2698" s="50">
        <v>25831031</v>
      </c>
      <c r="J2698" s="50">
        <v>2410</v>
      </c>
      <c r="K2698" s="51"/>
      <c r="L2698" s="50"/>
      <c r="M2698" s="22">
        <v>128</v>
      </c>
      <c r="N2698" s="22"/>
      <c r="O2698" s="23">
        <v>1</v>
      </c>
      <c r="P2698" s="23">
        <v>1</v>
      </c>
      <c r="Q2698" s="19">
        <f t="shared" si="644"/>
        <v>-128</v>
      </c>
      <c r="R2698" s="19">
        <f t="shared" si="645"/>
        <v>-128</v>
      </c>
      <c r="S2698" s="5">
        <f t="shared" si="639"/>
        <v>0</v>
      </c>
      <c r="T2698" s="5">
        <f t="shared" si="640"/>
        <v>0</v>
      </c>
      <c r="U2698" s="5">
        <f t="shared" si="638"/>
        <v>0</v>
      </c>
      <c r="V2698" s="24">
        <v>0</v>
      </c>
      <c r="W2698" s="12">
        <f t="shared" si="642"/>
        <v>-16273.92</v>
      </c>
      <c r="X2698" s="12">
        <f t="shared" si="643"/>
        <v>-21182.720000000001</v>
      </c>
      <c r="Y2698" s="12">
        <f t="shared" si="641"/>
        <v>-37456.639999999999</v>
      </c>
      <c r="Z2698" s="52"/>
      <c r="AA2698" s="25">
        <f t="shared" si="646"/>
        <v>0</v>
      </c>
      <c r="AB2698" s="25"/>
      <c r="AC2698" s="25"/>
      <c r="AD2698" s="25"/>
      <c r="AE2698" s="24">
        <v>1</v>
      </c>
      <c r="AF2698" s="24"/>
      <c r="AG2698" s="50"/>
      <c r="AH2698" s="22" t="s">
        <v>142</v>
      </c>
      <c r="AI2698" s="26"/>
      <c r="AJ2698" s="22" t="s">
        <v>4500</v>
      </c>
    </row>
    <row r="2699" spans="1:36" x14ac:dyDescent="0.2">
      <c r="A2699" s="5">
        <v>2715</v>
      </c>
      <c r="B2699" s="46">
        <v>331012301796</v>
      </c>
      <c r="C2699" s="47">
        <v>640901402905</v>
      </c>
      <c r="D2699" s="50" t="s">
        <v>4855</v>
      </c>
      <c r="E2699" s="46" t="s">
        <v>4856</v>
      </c>
      <c r="F2699" s="46" t="s">
        <v>625</v>
      </c>
      <c r="G2699" s="49">
        <v>34</v>
      </c>
      <c r="H2699" s="49">
        <v>39</v>
      </c>
      <c r="I2699" s="50">
        <v>3091970</v>
      </c>
      <c r="J2699" s="50">
        <v>102619</v>
      </c>
      <c r="K2699" s="51"/>
      <c r="L2699" s="50"/>
      <c r="M2699" s="50">
        <v>9</v>
      </c>
      <c r="N2699" s="50"/>
      <c r="O2699" s="23">
        <v>1</v>
      </c>
      <c r="P2699" s="23">
        <v>1</v>
      </c>
      <c r="Q2699" s="19">
        <f t="shared" si="644"/>
        <v>-9</v>
      </c>
      <c r="R2699" s="19">
        <f t="shared" si="645"/>
        <v>-9</v>
      </c>
      <c r="S2699" s="5">
        <f t="shared" si="639"/>
        <v>0</v>
      </c>
      <c r="T2699" s="5">
        <f t="shared" si="640"/>
        <v>0</v>
      </c>
      <c r="U2699" s="5">
        <f t="shared" si="638"/>
        <v>0</v>
      </c>
      <c r="V2699" s="24">
        <v>0</v>
      </c>
      <c r="W2699" s="12">
        <f t="shared" si="642"/>
        <v>-1144.26</v>
      </c>
      <c r="X2699" s="12">
        <f t="shared" si="643"/>
        <v>-1489.41</v>
      </c>
      <c r="Y2699" s="12">
        <f t="shared" si="641"/>
        <v>-2633.67</v>
      </c>
      <c r="Z2699" s="52"/>
      <c r="AA2699" s="25">
        <f t="shared" si="646"/>
        <v>0</v>
      </c>
      <c r="AB2699" s="25"/>
      <c r="AC2699" s="25"/>
      <c r="AD2699" s="25"/>
      <c r="AE2699" s="24">
        <v>1</v>
      </c>
      <c r="AF2699" s="24"/>
      <c r="AG2699" s="50"/>
      <c r="AH2699" s="22" t="s">
        <v>581</v>
      </c>
      <c r="AI2699" s="26"/>
      <c r="AJ2699" s="22" t="s">
        <v>4500</v>
      </c>
    </row>
    <row r="2700" spans="1:36" x14ac:dyDescent="0.2">
      <c r="A2700" s="5">
        <v>2716</v>
      </c>
      <c r="B2700" s="46">
        <v>331010326658</v>
      </c>
      <c r="C2700" s="47">
        <v>640623401827</v>
      </c>
      <c r="D2700" s="50" t="s">
        <v>4857</v>
      </c>
      <c r="E2700" s="46" t="s">
        <v>4858</v>
      </c>
      <c r="F2700" s="46" t="s">
        <v>625</v>
      </c>
      <c r="G2700" s="49">
        <v>32</v>
      </c>
      <c r="H2700" s="49">
        <v>39</v>
      </c>
      <c r="I2700" s="50">
        <v>192284</v>
      </c>
      <c r="J2700" s="50">
        <v>82972</v>
      </c>
      <c r="K2700" s="51"/>
      <c r="L2700" s="50"/>
      <c r="M2700" s="50">
        <v>1525</v>
      </c>
      <c r="N2700" s="50"/>
      <c r="O2700" s="23">
        <v>1</v>
      </c>
      <c r="P2700" s="23">
        <v>1</v>
      </c>
      <c r="Q2700" s="19">
        <f t="shared" si="644"/>
        <v>-1525</v>
      </c>
      <c r="R2700" s="19">
        <f t="shared" si="645"/>
        <v>-1525</v>
      </c>
      <c r="S2700" s="5">
        <f t="shared" si="639"/>
        <v>0</v>
      </c>
      <c r="T2700" s="5">
        <f t="shared" si="640"/>
        <v>0</v>
      </c>
      <c r="U2700" s="5">
        <f t="shared" si="638"/>
        <v>0</v>
      </c>
      <c r="V2700" s="24">
        <v>0</v>
      </c>
      <c r="W2700" s="12">
        <f t="shared" si="642"/>
        <v>-193888.5</v>
      </c>
      <c r="X2700" s="12">
        <f t="shared" si="643"/>
        <v>-252372.25</v>
      </c>
      <c r="Y2700" s="12">
        <f t="shared" si="641"/>
        <v>-446260.75</v>
      </c>
      <c r="Z2700" s="52"/>
      <c r="AA2700" s="25">
        <f t="shared" si="646"/>
        <v>0</v>
      </c>
      <c r="AB2700" s="25"/>
      <c r="AC2700" s="25"/>
      <c r="AD2700" s="25"/>
      <c r="AE2700" s="24">
        <v>1</v>
      </c>
      <c r="AF2700" s="24"/>
      <c r="AG2700" s="50"/>
      <c r="AH2700" s="22" t="s">
        <v>142</v>
      </c>
      <c r="AI2700" s="26"/>
      <c r="AJ2700" s="22" t="s">
        <v>4500</v>
      </c>
    </row>
    <row r="2701" spans="1:36" x14ac:dyDescent="0.2">
      <c r="A2701" s="5">
        <v>2717</v>
      </c>
      <c r="B2701" s="46">
        <v>331010240591</v>
      </c>
      <c r="C2701" s="47">
        <v>610923401545</v>
      </c>
      <c r="D2701" s="50" t="s">
        <v>4859</v>
      </c>
      <c r="E2701" s="46" t="s">
        <v>4860</v>
      </c>
      <c r="F2701" s="46" t="s">
        <v>625</v>
      </c>
      <c r="G2701" s="49" t="s">
        <v>3040</v>
      </c>
      <c r="H2701" s="49">
        <v>4</v>
      </c>
      <c r="I2701" s="50">
        <v>1063488</v>
      </c>
      <c r="J2701" s="50">
        <v>89536</v>
      </c>
      <c r="K2701" s="51"/>
      <c r="L2701" s="50"/>
      <c r="M2701" s="22">
        <v>155</v>
      </c>
      <c r="N2701" s="22"/>
      <c r="O2701" s="23">
        <v>1</v>
      </c>
      <c r="P2701" s="23">
        <v>1</v>
      </c>
      <c r="Q2701" s="19">
        <f t="shared" si="644"/>
        <v>-155</v>
      </c>
      <c r="R2701" s="19">
        <f t="shared" si="645"/>
        <v>-155</v>
      </c>
      <c r="S2701" s="5">
        <f t="shared" si="639"/>
        <v>0</v>
      </c>
      <c r="T2701" s="5">
        <f t="shared" si="640"/>
        <v>0</v>
      </c>
      <c r="U2701" s="5">
        <f t="shared" si="638"/>
        <v>0</v>
      </c>
      <c r="V2701" s="24">
        <v>0</v>
      </c>
      <c r="W2701" s="12">
        <f t="shared" si="642"/>
        <v>-19706.7</v>
      </c>
      <c r="X2701" s="12">
        <f t="shared" si="643"/>
        <v>-25650.95</v>
      </c>
      <c r="Y2701" s="12">
        <f t="shared" si="641"/>
        <v>-45357.65</v>
      </c>
      <c r="Z2701" s="52"/>
      <c r="AA2701" s="25">
        <f t="shared" si="646"/>
        <v>0</v>
      </c>
      <c r="AB2701" s="25"/>
      <c r="AC2701" s="25"/>
      <c r="AD2701" s="25"/>
      <c r="AE2701" s="24"/>
      <c r="AF2701" s="24"/>
      <c r="AG2701" s="50"/>
      <c r="AH2701" s="22" t="s">
        <v>142</v>
      </c>
      <c r="AI2701" s="26"/>
      <c r="AJ2701" s="22" t="s">
        <v>4500</v>
      </c>
    </row>
    <row r="2702" spans="1:36" x14ac:dyDescent="0.2">
      <c r="A2702" s="5">
        <v>2718</v>
      </c>
      <c r="B2702" s="46">
        <v>330120031420</v>
      </c>
      <c r="C2702" s="47">
        <v>840316401661</v>
      </c>
      <c r="D2702" s="50" t="s">
        <v>4861</v>
      </c>
      <c r="E2702" s="46" t="s">
        <v>4862</v>
      </c>
      <c r="F2702" s="46" t="s">
        <v>625</v>
      </c>
      <c r="G2702" s="49">
        <v>32</v>
      </c>
      <c r="H2702" s="49">
        <v>38</v>
      </c>
      <c r="I2702" s="50">
        <v>30606090</v>
      </c>
      <c r="J2702" s="50">
        <v>57908912</v>
      </c>
      <c r="K2702" s="51"/>
      <c r="L2702" s="50"/>
      <c r="M2702" s="50">
        <v>218</v>
      </c>
      <c r="N2702" s="50"/>
      <c r="O2702" s="23">
        <v>1</v>
      </c>
      <c r="P2702" s="23">
        <v>1</v>
      </c>
      <c r="Q2702" s="19">
        <f t="shared" si="644"/>
        <v>-218</v>
      </c>
      <c r="R2702" s="19">
        <f t="shared" si="645"/>
        <v>-218</v>
      </c>
      <c r="S2702" s="5">
        <f t="shared" si="639"/>
        <v>0</v>
      </c>
      <c r="T2702" s="5">
        <f t="shared" si="640"/>
        <v>0</v>
      </c>
      <c r="U2702" s="5">
        <f t="shared" ref="U2702:U2766" si="647">(vod+kan)*T2702</f>
        <v>0</v>
      </c>
      <c r="V2702" s="24">
        <v>0</v>
      </c>
      <c r="W2702" s="12">
        <f t="shared" si="642"/>
        <v>-27716.52</v>
      </c>
      <c r="X2702" s="12">
        <f t="shared" si="643"/>
        <v>-36076.82</v>
      </c>
      <c r="Y2702" s="12">
        <f t="shared" si="641"/>
        <v>-63793.34</v>
      </c>
      <c r="Z2702" s="52"/>
      <c r="AA2702" s="25">
        <f t="shared" si="646"/>
        <v>0</v>
      </c>
      <c r="AB2702" s="25"/>
      <c r="AC2702" s="25"/>
      <c r="AD2702" s="25"/>
      <c r="AE2702" s="24">
        <v>1</v>
      </c>
      <c r="AF2702" s="24"/>
      <c r="AG2702" s="50"/>
      <c r="AH2702" s="22" t="s">
        <v>142</v>
      </c>
      <c r="AI2702" s="26"/>
      <c r="AJ2702" s="22" t="s">
        <v>4500</v>
      </c>
    </row>
    <row r="2703" spans="1:36" x14ac:dyDescent="0.2">
      <c r="A2703" s="5">
        <v>2719</v>
      </c>
      <c r="B2703" s="46">
        <v>331010591645</v>
      </c>
      <c r="C2703" s="47">
        <v>491011400643</v>
      </c>
      <c r="D2703" s="52" t="s">
        <v>4337</v>
      </c>
      <c r="E2703" s="46" t="s">
        <v>4863</v>
      </c>
      <c r="F2703" s="46" t="s">
        <v>625</v>
      </c>
      <c r="G2703" s="49">
        <v>20</v>
      </c>
      <c r="H2703" s="49">
        <v>68</v>
      </c>
      <c r="I2703" s="50">
        <v>15975445</v>
      </c>
      <c r="J2703" s="50">
        <v>123835</v>
      </c>
      <c r="K2703" s="51"/>
      <c r="L2703" s="50"/>
      <c r="M2703" s="50">
        <v>225</v>
      </c>
      <c r="N2703" s="50"/>
      <c r="O2703" s="23">
        <v>1</v>
      </c>
      <c r="P2703" s="23">
        <v>1</v>
      </c>
      <c r="Q2703" s="19">
        <f t="shared" si="644"/>
        <v>-225</v>
      </c>
      <c r="R2703" s="19">
        <f t="shared" si="645"/>
        <v>-225</v>
      </c>
      <c r="S2703" s="5">
        <f t="shared" ref="S2703:S2767" si="648">IF(OR(AND(AH2703="кафе",Q2703&lt;25),AND(AH2703="рестораны",Q2703&lt;110),AND(AH2703="гостиницы",Q2703&lt;70),AND(AH2703="азс и автомойки",Q2703&lt;160),AND(AH2703="сауны",Q2703&lt;80),AND(AH2703="бани",Q2703&lt;50)),1,0)</f>
        <v>0</v>
      </c>
      <c r="T2703" s="5">
        <f t="shared" ref="T2703:T2767" si="649">S2703*IF(AH2703="кафе",25-Q2703,IF(AH2703="рестораны",110-Q2703,IF(AH2703="гостиницы",70-Q2703,IF(AH2703="азс и автомойки",160-Q2703,IF(AH2703="сауны",80-Q2703,IF(AH2703="бани",50-Q2703,0))))))</f>
        <v>0</v>
      </c>
      <c r="U2703" s="5">
        <f t="shared" si="647"/>
        <v>0</v>
      </c>
      <c r="V2703" s="24">
        <v>0</v>
      </c>
      <c r="W2703" s="12">
        <f t="shared" si="642"/>
        <v>-28606.5</v>
      </c>
      <c r="X2703" s="12">
        <f t="shared" si="643"/>
        <v>-37235.25</v>
      </c>
      <c r="Y2703" s="12">
        <f t="shared" si="641"/>
        <v>-65841.75</v>
      </c>
      <c r="Z2703" s="58"/>
      <c r="AA2703" s="25">
        <f t="shared" si="646"/>
        <v>0</v>
      </c>
      <c r="AB2703" s="25"/>
      <c r="AC2703" s="25"/>
      <c r="AD2703" s="25"/>
      <c r="AE2703" s="24">
        <v>1</v>
      </c>
      <c r="AF2703" s="24"/>
      <c r="AG2703" s="50"/>
      <c r="AH2703" s="22" t="s">
        <v>142</v>
      </c>
      <c r="AI2703" s="26"/>
      <c r="AJ2703" s="22" t="s">
        <v>4500</v>
      </c>
    </row>
    <row r="2704" spans="1:36" x14ac:dyDescent="0.2">
      <c r="A2704" s="5">
        <v>2720</v>
      </c>
      <c r="B2704" s="46">
        <v>330120202792</v>
      </c>
      <c r="C2704" s="47">
        <v>720714302335</v>
      </c>
      <c r="D2704" s="52" t="s">
        <v>4864</v>
      </c>
      <c r="E2704" s="46" t="s">
        <v>4865</v>
      </c>
      <c r="F2704" s="46"/>
      <c r="G2704" s="49"/>
      <c r="H2704" s="49"/>
      <c r="I2704" s="50">
        <v>15634030</v>
      </c>
      <c r="J2704" s="50">
        <v>47001</v>
      </c>
      <c r="K2704" s="51"/>
      <c r="L2704" s="50"/>
      <c r="M2704" s="22">
        <v>78</v>
      </c>
      <c r="N2704" s="22"/>
      <c r="O2704" s="23">
        <v>1</v>
      </c>
      <c r="P2704" s="23">
        <v>1</v>
      </c>
      <c r="Q2704" s="19">
        <f t="shared" si="644"/>
        <v>-78</v>
      </c>
      <c r="R2704" s="19">
        <f t="shared" si="645"/>
        <v>-78</v>
      </c>
      <c r="S2704" s="5">
        <f t="shared" si="648"/>
        <v>0</v>
      </c>
      <c r="T2704" s="5">
        <f t="shared" si="649"/>
        <v>0</v>
      </c>
      <c r="U2704" s="5">
        <f t="shared" si="647"/>
        <v>0</v>
      </c>
      <c r="V2704" s="24">
        <v>0</v>
      </c>
      <c r="W2704" s="12">
        <f t="shared" si="642"/>
        <v>-9916.92</v>
      </c>
      <c r="X2704" s="12">
        <f t="shared" si="643"/>
        <v>-12908.220000000001</v>
      </c>
      <c r="Y2704" s="12">
        <f t="shared" ref="Y2704:Y2768" si="650">W2704+X2704+AC2704</f>
        <v>-22825.14</v>
      </c>
      <c r="Z2704" s="58"/>
      <c r="AA2704" s="25">
        <f t="shared" si="646"/>
        <v>0</v>
      </c>
      <c r="AB2704" s="25"/>
      <c r="AC2704" s="25"/>
      <c r="AD2704" s="25"/>
      <c r="AE2704" s="24"/>
      <c r="AF2704" s="24"/>
      <c r="AG2704" s="50"/>
      <c r="AH2704" s="22" t="s">
        <v>142</v>
      </c>
      <c r="AI2704" s="26"/>
      <c r="AJ2704" s="22" t="s">
        <v>4500</v>
      </c>
    </row>
    <row r="2705" spans="1:36" x14ac:dyDescent="0.2">
      <c r="A2705" s="5">
        <v>2721</v>
      </c>
      <c r="B2705" s="46">
        <v>331000040638</v>
      </c>
      <c r="C2705" s="47">
        <v>971140002171</v>
      </c>
      <c r="D2705" s="52" t="s">
        <v>4866</v>
      </c>
      <c r="E2705" s="46" t="s">
        <v>4867</v>
      </c>
      <c r="F2705" s="46" t="s">
        <v>1560</v>
      </c>
      <c r="G2705" s="49">
        <v>40</v>
      </c>
      <c r="H2705" s="49"/>
      <c r="I2705" s="50">
        <v>42423</v>
      </c>
      <c r="J2705" s="50">
        <v>89426</v>
      </c>
      <c r="K2705" s="51"/>
      <c r="L2705" s="50"/>
      <c r="M2705" s="22">
        <v>2292</v>
      </c>
      <c r="N2705" s="22"/>
      <c r="O2705" s="23">
        <v>1</v>
      </c>
      <c r="P2705" s="23">
        <v>1</v>
      </c>
      <c r="Q2705" s="19">
        <f t="shared" si="644"/>
        <v>-2292</v>
      </c>
      <c r="R2705" s="19">
        <f t="shared" si="645"/>
        <v>-2292</v>
      </c>
      <c r="S2705" s="5">
        <f t="shared" si="648"/>
        <v>0</v>
      </c>
      <c r="T2705" s="5">
        <f t="shared" si="649"/>
        <v>0</v>
      </c>
      <c r="U2705" s="5">
        <f t="shared" si="647"/>
        <v>0</v>
      </c>
      <c r="V2705" s="24">
        <v>0</v>
      </c>
      <c r="W2705" s="12">
        <f t="shared" si="642"/>
        <v>-291404.88</v>
      </c>
      <c r="X2705" s="12">
        <f t="shared" si="643"/>
        <v>-379303.08</v>
      </c>
      <c r="Y2705" s="12">
        <f t="shared" si="650"/>
        <v>-670707.96</v>
      </c>
      <c r="Z2705" s="52"/>
      <c r="AA2705" s="25">
        <f t="shared" si="646"/>
        <v>0</v>
      </c>
      <c r="AB2705" s="25"/>
      <c r="AC2705" s="25"/>
      <c r="AD2705" s="25"/>
      <c r="AE2705" s="24">
        <v>1</v>
      </c>
      <c r="AF2705" s="24"/>
      <c r="AG2705" s="50"/>
      <c r="AH2705" s="22" t="s">
        <v>560</v>
      </c>
      <c r="AI2705" s="26"/>
      <c r="AJ2705" s="22" t="s">
        <v>4500</v>
      </c>
    </row>
    <row r="2706" spans="1:36" x14ac:dyDescent="0.2">
      <c r="A2706" s="5">
        <v>2722</v>
      </c>
      <c r="B2706" s="46">
        <v>331010784782</v>
      </c>
      <c r="C2706" s="47">
        <v>560711401065</v>
      </c>
      <c r="D2706" s="52" t="s">
        <v>4868</v>
      </c>
      <c r="E2706" s="46" t="s">
        <v>4869</v>
      </c>
      <c r="F2706" s="46" t="s">
        <v>4870</v>
      </c>
      <c r="G2706" s="49">
        <v>18</v>
      </c>
      <c r="H2706" s="49"/>
      <c r="I2706" s="50">
        <v>17312002</v>
      </c>
      <c r="J2706" s="50">
        <v>581</v>
      </c>
      <c r="K2706" s="51"/>
      <c r="L2706" s="50"/>
      <c r="M2706" s="22">
        <v>15</v>
      </c>
      <c r="N2706" s="22"/>
      <c r="O2706" s="23">
        <v>1</v>
      </c>
      <c r="P2706" s="23">
        <v>1</v>
      </c>
      <c r="Q2706" s="19">
        <f t="shared" si="644"/>
        <v>-15</v>
      </c>
      <c r="R2706" s="19">
        <f t="shared" si="645"/>
        <v>-15</v>
      </c>
      <c r="S2706" s="5">
        <f t="shared" si="648"/>
        <v>0</v>
      </c>
      <c r="T2706" s="5">
        <f t="shared" si="649"/>
        <v>0</v>
      </c>
      <c r="U2706" s="5">
        <f t="shared" si="647"/>
        <v>0</v>
      </c>
      <c r="V2706" s="24">
        <v>0</v>
      </c>
      <c r="W2706" s="12">
        <f t="shared" si="642"/>
        <v>-1907.1</v>
      </c>
      <c r="X2706" s="12">
        <f t="shared" si="643"/>
        <v>-2482.3500000000004</v>
      </c>
      <c r="Y2706" s="12">
        <f t="shared" si="650"/>
        <v>-4389.4500000000007</v>
      </c>
      <c r="Z2706" s="52"/>
      <c r="AA2706" s="25">
        <f t="shared" si="646"/>
        <v>0</v>
      </c>
      <c r="AB2706" s="25"/>
      <c r="AC2706" s="25"/>
      <c r="AD2706" s="25"/>
      <c r="AE2706" s="24">
        <v>1</v>
      </c>
      <c r="AF2706" s="24"/>
      <c r="AG2706" s="50"/>
      <c r="AH2706" s="22" t="s">
        <v>142</v>
      </c>
      <c r="AI2706" s="26"/>
      <c r="AJ2706" s="22" t="s">
        <v>4500</v>
      </c>
    </row>
    <row r="2707" spans="1:36" x14ac:dyDescent="0.2">
      <c r="A2707" s="5">
        <v>2723</v>
      </c>
      <c r="B2707" s="46">
        <v>330610199891</v>
      </c>
      <c r="C2707" s="47">
        <v>730405301804</v>
      </c>
      <c r="D2707" s="50" t="s">
        <v>4871</v>
      </c>
      <c r="E2707" s="46" t="s">
        <v>4872</v>
      </c>
      <c r="F2707" s="46" t="s">
        <v>625</v>
      </c>
      <c r="G2707" s="49">
        <v>36</v>
      </c>
      <c r="H2707" s="49">
        <v>34</v>
      </c>
      <c r="I2707" s="50">
        <v>30625362</v>
      </c>
      <c r="J2707" s="50">
        <v>57908916</v>
      </c>
      <c r="K2707" s="51"/>
      <c r="L2707" s="50"/>
      <c r="M2707" s="22">
        <v>174</v>
      </c>
      <c r="N2707" s="22"/>
      <c r="O2707" s="23">
        <v>1</v>
      </c>
      <c r="P2707" s="23">
        <v>1</v>
      </c>
      <c r="Q2707" s="19">
        <f t="shared" si="644"/>
        <v>-174</v>
      </c>
      <c r="R2707" s="19">
        <f t="shared" si="645"/>
        <v>-174</v>
      </c>
      <c r="S2707" s="5">
        <f t="shared" si="648"/>
        <v>0</v>
      </c>
      <c r="T2707" s="5">
        <f t="shared" si="649"/>
        <v>0</v>
      </c>
      <c r="U2707" s="5">
        <f t="shared" si="647"/>
        <v>0</v>
      </c>
      <c r="V2707" s="24">
        <v>0</v>
      </c>
      <c r="W2707" s="12">
        <f t="shared" si="642"/>
        <v>-22122.36</v>
      </c>
      <c r="X2707" s="12">
        <f t="shared" si="643"/>
        <v>-28795.260000000002</v>
      </c>
      <c r="Y2707" s="12">
        <f t="shared" si="650"/>
        <v>-50917.62</v>
      </c>
      <c r="Z2707" s="52"/>
      <c r="AA2707" s="25">
        <f t="shared" si="646"/>
        <v>0</v>
      </c>
      <c r="AB2707" s="25"/>
      <c r="AC2707" s="25"/>
      <c r="AD2707" s="25"/>
      <c r="AE2707" s="24">
        <v>1</v>
      </c>
      <c r="AF2707" s="24"/>
      <c r="AG2707" s="50"/>
      <c r="AH2707" s="22" t="s">
        <v>142</v>
      </c>
      <c r="AI2707" s="26"/>
      <c r="AJ2707" s="22" t="s">
        <v>4500</v>
      </c>
    </row>
    <row r="2708" spans="1:36" x14ac:dyDescent="0.2">
      <c r="A2708" s="5">
        <v>2724</v>
      </c>
      <c r="B2708" s="46">
        <v>331018011586</v>
      </c>
      <c r="C2708" s="47">
        <v>820318301838</v>
      </c>
      <c r="D2708" s="50" t="s">
        <v>4873</v>
      </c>
      <c r="E2708" s="46" t="s">
        <v>4874</v>
      </c>
      <c r="F2708" s="46" t="s">
        <v>625</v>
      </c>
      <c r="G2708" s="49">
        <v>36</v>
      </c>
      <c r="H2708" s="49">
        <v>34</v>
      </c>
      <c r="I2708" s="50">
        <v>10204</v>
      </c>
      <c r="J2708" s="50">
        <v>57906823</v>
      </c>
      <c r="K2708" s="51"/>
      <c r="L2708" s="50"/>
      <c r="M2708" s="22">
        <v>181</v>
      </c>
      <c r="N2708" s="22"/>
      <c r="O2708" s="23">
        <v>1</v>
      </c>
      <c r="P2708" s="31">
        <v>0</v>
      </c>
      <c r="Q2708" s="19">
        <f t="shared" si="644"/>
        <v>-181</v>
      </c>
      <c r="R2708" s="19">
        <f t="shared" si="645"/>
        <v>0</v>
      </c>
      <c r="S2708" s="5">
        <f t="shared" si="648"/>
        <v>0</v>
      </c>
      <c r="T2708" s="5">
        <f t="shared" si="649"/>
        <v>0</v>
      </c>
      <c r="U2708" s="5">
        <f t="shared" si="647"/>
        <v>0</v>
      </c>
      <c r="V2708" s="24">
        <v>0</v>
      </c>
      <c r="W2708" s="12">
        <f t="shared" si="642"/>
        <v>-23012.34</v>
      </c>
      <c r="X2708" s="12">
        <f t="shared" si="643"/>
        <v>0</v>
      </c>
      <c r="Y2708" s="12">
        <f t="shared" si="650"/>
        <v>-23012.34</v>
      </c>
      <c r="Z2708" s="52"/>
      <c r="AA2708" s="25">
        <f t="shared" si="646"/>
        <v>-181</v>
      </c>
      <c r="AB2708" s="25"/>
      <c r="AC2708" s="25"/>
      <c r="AD2708" s="25"/>
      <c r="AE2708" s="24">
        <v>1</v>
      </c>
      <c r="AF2708" s="24"/>
      <c r="AG2708" s="50"/>
      <c r="AH2708" s="22" t="s">
        <v>142</v>
      </c>
      <c r="AI2708" s="26"/>
      <c r="AJ2708" s="22" t="s">
        <v>4500</v>
      </c>
    </row>
    <row r="2709" spans="1:36" x14ac:dyDescent="0.2">
      <c r="A2709" s="5">
        <v>2725</v>
      </c>
      <c r="B2709" s="46">
        <v>331012138902</v>
      </c>
      <c r="C2709" s="47">
        <v>690315300480</v>
      </c>
      <c r="D2709" s="50" t="s">
        <v>4875</v>
      </c>
      <c r="E2709" s="46" t="s">
        <v>4876</v>
      </c>
      <c r="F2709" s="46" t="s">
        <v>1479</v>
      </c>
      <c r="G2709" s="49">
        <v>29</v>
      </c>
      <c r="H2709" s="49">
        <v>3</v>
      </c>
      <c r="I2709" s="50">
        <v>258117</v>
      </c>
      <c r="J2709" s="50">
        <v>317627</v>
      </c>
      <c r="K2709" s="51"/>
      <c r="L2709" s="19"/>
      <c r="M2709" s="22">
        <v>7</v>
      </c>
      <c r="N2709" s="22"/>
      <c r="O2709" s="23">
        <v>1</v>
      </c>
      <c r="P2709" s="23">
        <v>1</v>
      </c>
      <c r="Q2709" s="19">
        <f t="shared" si="644"/>
        <v>-7</v>
      </c>
      <c r="R2709" s="19">
        <f t="shared" si="645"/>
        <v>-7</v>
      </c>
      <c r="S2709" s="5">
        <f t="shared" si="648"/>
        <v>0</v>
      </c>
      <c r="T2709" s="5">
        <f t="shared" si="649"/>
        <v>0</v>
      </c>
      <c r="U2709" s="5">
        <f t="shared" si="647"/>
        <v>0</v>
      </c>
      <c r="V2709" s="24">
        <v>0</v>
      </c>
      <c r="W2709" s="12">
        <f t="shared" si="642"/>
        <v>-889.98</v>
      </c>
      <c r="X2709" s="12">
        <f t="shared" si="643"/>
        <v>-1158.43</v>
      </c>
      <c r="Y2709" s="12">
        <f t="shared" si="650"/>
        <v>-2048.41</v>
      </c>
      <c r="Z2709" s="58"/>
      <c r="AA2709" s="25">
        <f t="shared" si="646"/>
        <v>0</v>
      </c>
      <c r="AB2709" s="25"/>
      <c r="AC2709" s="25"/>
      <c r="AD2709" s="25"/>
      <c r="AE2709" s="24">
        <v>1</v>
      </c>
      <c r="AF2709" s="24"/>
      <c r="AG2709" s="50"/>
      <c r="AH2709" s="22" t="s">
        <v>142</v>
      </c>
      <c r="AI2709" s="26"/>
      <c r="AJ2709" s="22" t="s">
        <v>4500</v>
      </c>
    </row>
    <row r="2710" spans="1:36" x14ac:dyDescent="0.2">
      <c r="A2710" s="5">
        <v>2726</v>
      </c>
      <c r="B2710" s="46">
        <v>330210582469</v>
      </c>
      <c r="C2710" s="47">
        <v>830409401348</v>
      </c>
      <c r="D2710" s="52" t="s">
        <v>4877</v>
      </c>
      <c r="E2710" s="46" t="s">
        <v>4518</v>
      </c>
      <c r="F2710" s="46" t="s">
        <v>1560</v>
      </c>
      <c r="G2710" s="49">
        <v>44</v>
      </c>
      <c r="H2710" s="49">
        <v>1</v>
      </c>
      <c r="I2710" s="50">
        <v>15003718</v>
      </c>
      <c r="J2710" s="50">
        <v>98681</v>
      </c>
      <c r="K2710" s="51"/>
      <c r="L2710" s="50"/>
      <c r="M2710" s="50">
        <v>216</v>
      </c>
      <c r="N2710" s="50"/>
      <c r="O2710" s="23">
        <v>1</v>
      </c>
      <c r="P2710" s="23">
        <v>1</v>
      </c>
      <c r="Q2710" s="19">
        <f t="shared" si="644"/>
        <v>-216</v>
      </c>
      <c r="R2710" s="19">
        <f t="shared" si="645"/>
        <v>-216</v>
      </c>
      <c r="S2710" s="5">
        <f t="shared" si="648"/>
        <v>0</v>
      </c>
      <c r="T2710" s="5">
        <f t="shared" si="649"/>
        <v>0</v>
      </c>
      <c r="U2710" s="5">
        <f t="shared" si="647"/>
        <v>0</v>
      </c>
      <c r="V2710" s="24">
        <v>0</v>
      </c>
      <c r="W2710" s="12">
        <f t="shared" si="642"/>
        <v>-27462.240000000002</v>
      </c>
      <c r="X2710" s="12">
        <f t="shared" si="643"/>
        <v>-35745.840000000004</v>
      </c>
      <c r="Y2710" s="12">
        <f t="shared" si="650"/>
        <v>-63208.08</v>
      </c>
      <c r="Z2710" s="52"/>
      <c r="AA2710" s="25">
        <f t="shared" si="646"/>
        <v>0</v>
      </c>
      <c r="AB2710" s="25"/>
      <c r="AC2710" s="25"/>
      <c r="AD2710" s="25"/>
      <c r="AE2710" s="24">
        <v>1</v>
      </c>
      <c r="AF2710" s="24"/>
      <c r="AG2710" s="50"/>
      <c r="AH2710" s="22" t="s">
        <v>142</v>
      </c>
      <c r="AI2710" s="26"/>
      <c r="AJ2710" s="22" t="s">
        <v>4500</v>
      </c>
    </row>
    <row r="2711" spans="1:36" x14ac:dyDescent="0.2">
      <c r="A2711" s="5">
        <v>2727</v>
      </c>
      <c r="B2711" s="46">
        <v>331018936371</v>
      </c>
      <c r="C2711" s="47">
        <v>720430401439</v>
      </c>
      <c r="D2711" s="52" t="s">
        <v>4878</v>
      </c>
      <c r="E2711" s="46" t="s">
        <v>4879</v>
      </c>
      <c r="F2711" s="46" t="s">
        <v>4880</v>
      </c>
      <c r="G2711" s="49">
        <v>3</v>
      </c>
      <c r="H2711" s="49">
        <v>84</v>
      </c>
      <c r="I2711" s="46">
        <v>1013016962803</v>
      </c>
      <c r="J2711" s="50">
        <v>57906901</v>
      </c>
      <c r="K2711" s="51"/>
      <c r="L2711" s="50"/>
      <c r="M2711" s="22">
        <v>126</v>
      </c>
      <c r="N2711" s="22"/>
      <c r="O2711" s="23">
        <v>1</v>
      </c>
      <c r="P2711" s="23">
        <v>1</v>
      </c>
      <c r="Q2711" s="19">
        <f t="shared" si="644"/>
        <v>-126</v>
      </c>
      <c r="R2711" s="19">
        <f t="shared" si="645"/>
        <v>-126</v>
      </c>
      <c r="S2711" s="5">
        <f t="shared" si="648"/>
        <v>0</v>
      </c>
      <c r="T2711" s="5">
        <f t="shared" si="649"/>
        <v>0</v>
      </c>
      <c r="U2711" s="5">
        <f t="shared" si="647"/>
        <v>0</v>
      </c>
      <c r="V2711" s="24">
        <v>0</v>
      </c>
      <c r="W2711" s="12">
        <f t="shared" si="642"/>
        <v>-16019.64</v>
      </c>
      <c r="X2711" s="12">
        <f t="shared" si="643"/>
        <v>-20851.740000000002</v>
      </c>
      <c r="Y2711" s="12">
        <f t="shared" si="650"/>
        <v>-36871.380000000005</v>
      </c>
      <c r="Z2711" s="52"/>
      <c r="AA2711" s="25">
        <f t="shared" si="646"/>
        <v>0</v>
      </c>
      <c r="AB2711" s="25"/>
      <c r="AC2711" s="25"/>
      <c r="AD2711" s="25"/>
      <c r="AE2711" s="24">
        <v>1</v>
      </c>
      <c r="AF2711" s="24"/>
      <c r="AG2711" s="50"/>
      <c r="AH2711" s="22" t="s">
        <v>142</v>
      </c>
      <c r="AI2711" s="26"/>
      <c r="AJ2711" s="22" t="s">
        <v>4500</v>
      </c>
    </row>
    <row r="2712" spans="1:36" x14ac:dyDescent="0.2">
      <c r="A2712" s="5">
        <v>2728</v>
      </c>
      <c r="B2712" s="46">
        <v>331018011586</v>
      </c>
      <c r="C2712" s="47">
        <v>820318301838</v>
      </c>
      <c r="D2712" s="52" t="s">
        <v>4881</v>
      </c>
      <c r="E2712" s="46" t="s">
        <v>4882</v>
      </c>
      <c r="F2712" s="46" t="s">
        <v>4537</v>
      </c>
      <c r="G2712" s="49">
        <v>6</v>
      </c>
      <c r="H2712" s="49">
        <v>54</v>
      </c>
      <c r="I2712" s="19">
        <v>0</v>
      </c>
      <c r="J2712" s="50"/>
      <c r="K2712" s="51"/>
      <c r="L2712" s="50"/>
      <c r="M2712" s="22">
        <v>68</v>
      </c>
      <c r="N2712" s="22"/>
      <c r="O2712" s="23">
        <v>1</v>
      </c>
      <c r="P2712" s="31">
        <v>0</v>
      </c>
      <c r="Q2712" s="19">
        <f t="shared" si="644"/>
        <v>-68</v>
      </c>
      <c r="R2712" s="19">
        <f t="shared" si="645"/>
        <v>0</v>
      </c>
      <c r="S2712" s="5">
        <f t="shared" si="648"/>
        <v>0</v>
      </c>
      <c r="T2712" s="5">
        <f t="shared" si="649"/>
        <v>0</v>
      </c>
      <c r="U2712" s="5">
        <f t="shared" si="647"/>
        <v>0</v>
      </c>
      <c r="V2712" s="24">
        <v>0</v>
      </c>
      <c r="W2712" s="12">
        <f t="shared" si="642"/>
        <v>-8645.52</v>
      </c>
      <c r="X2712" s="12">
        <f t="shared" si="643"/>
        <v>0</v>
      </c>
      <c r="Y2712" s="12">
        <f t="shared" si="650"/>
        <v>-8645.52</v>
      </c>
      <c r="Z2712" s="52"/>
      <c r="AA2712" s="25">
        <f t="shared" si="646"/>
        <v>-68</v>
      </c>
      <c r="AB2712" s="25"/>
      <c r="AC2712" s="25"/>
      <c r="AD2712" s="25"/>
      <c r="AE2712" s="24">
        <v>1</v>
      </c>
      <c r="AF2712" s="24"/>
      <c r="AG2712" s="50"/>
      <c r="AH2712" s="22" t="s">
        <v>142</v>
      </c>
      <c r="AI2712" s="26"/>
      <c r="AJ2712" s="22" t="s">
        <v>4500</v>
      </c>
    </row>
    <row r="2713" spans="1:36" x14ac:dyDescent="0.2">
      <c r="A2713" s="5">
        <v>2729</v>
      </c>
      <c r="B2713" s="46"/>
      <c r="C2713" s="47">
        <v>430110401804</v>
      </c>
      <c r="D2713" s="52" t="s">
        <v>4883</v>
      </c>
      <c r="E2713" s="46" t="s">
        <v>4884</v>
      </c>
      <c r="F2713" s="46" t="s">
        <v>625</v>
      </c>
      <c r="G2713" s="49">
        <v>26</v>
      </c>
      <c r="H2713" s="49"/>
      <c r="I2713" s="50">
        <v>17529178</v>
      </c>
      <c r="J2713" s="50">
        <v>2024516</v>
      </c>
      <c r="K2713" s="51"/>
      <c r="L2713" s="50"/>
      <c r="M2713" s="22">
        <v>591</v>
      </c>
      <c r="N2713" s="22"/>
      <c r="O2713" s="23">
        <v>1</v>
      </c>
      <c r="P2713" s="23">
        <v>1</v>
      </c>
      <c r="Q2713" s="19">
        <f t="shared" si="644"/>
        <v>-591</v>
      </c>
      <c r="R2713" s="19">
        <f t="shared" si="645"/>
        <v>-591</v>
      </c>
      <c r="S2713" s="5">
        <f t="shared" si="648"/>
        <v>0</v>
      </c>
      <c r="T2713" s="5">
        <f t="shared" si="649"/>
        <v>0</v>
      </c>
      <c r="U2713" s="5">
        <f t="shared" si="647"/>
        <v>0</v>
      </c>
      <c r="V2713" s="24">
        <v>0</v>
      </c>
      <c r="W2713" s="12">
        <f t="shared" si="642"/>
        <v>-75139.740000000005</v>
      </c>
      <c r="X2713" s="12">
        <f t="shared" si="643"/>
        <v>-97804.590000000011</v>
      </c>
      <c r="Y2713" s="12">
        <f t="shared" si="650"/>
        <v>-172944.33000000002</v>
      </c>
      <c r="Z2713" s="52"/>
      <c r="AA2713" s="25">
        <f t="shared" si="646"/>
        <v>0</v>
      </c>
      <c r="AB2713" s="25"/>
      <c r="AC2713" s="25"/>
      <c r="AD2713" s="25"/>
      <c r="AE2713" s="24">
        <v>1</v>
      </c>
      <c r="AF2713" s="24"/>
      <c r="AG2713" s="50"/>
      <c r="AH2713" s="22" t="s">
        <v>142</v>
      </c>
      <c r="AI2713" s="26"/>
      <c r="AJ2713" s="22" t="s">
        <v>4500</v>
      </c>
    </row>
    <row r="2714" spans="1:36" x14ac:dyDescent="0.2">
      <c r="A2714" s="5">
        <v>2730</v>
      </c>
      <c r="B2714" s="46">
        <v>331010699454</v>
      </c>
      <c r="C2714" s="47">
        <v>611026401797</v>
      </c>
      <c r="D2714" s="52" t="s">
        <v>4885</v>
      </c>
      <c r="E2714" s="46" t="s">
        <v>4886</v>
      </c>
      <c r="F2714" s="46" t="s">
        <v>3005</v>
      </c>
      <c r="G2714" s="49">
        <v>98</v>
      </c>
      <c r="H2714" s="49">
        <v>2</v>
      </c>
      <c r="I2714" s="50">
        <v>14839511</v>
      </c>
      <c r="J2714" s="50">
        <v>88069</v>
      </c>
      <c r="K2714" s="51"/>
      <c r="L2714" s="50"/>
      <c r="M2714" s="22">
        <v>260</v>
      </c>
      <c r="N2714" s="22"/>
      <c r="O2714" s="23">
        <v>1</v>
      </c>
      <c r="P2714" s="23">
        <v>1</v>
      </c>
      <c r="Q2714" s="19">
        <f t="shared" si="644"/>
        <v>-260</v>
      </c>
      <c r="R2714" s="19">
        <f t="shared" si="645"/>
        <v>-260</v>
      </c>
      <c r="S2714" s="5">
        <f t="shared" si="648"/>
        <v>0</v>
      </c>
      <c r="T2714" s="5">
        <f t="shared" si="649"/>
        <v>0</v>
      </c>
      <c r="U2714" s="5">
        <f t="shared" si="647"/>
        <v>0</v>
      </c>
      <c r="V2714" s="24">
        <v>0</v>
      </c>
      <c r="W2714" s="12">
        <f t="shared" si="642"/>
        <v>-33056.400000000001</v>
      </c>
      <c r="X2714" s="12">
        <f t="shared" si="643"/>
        <v>-43027.4</v>
      </c>
      <c r="Y2714" s="12">
        <f t="shared" si="650"/>
        <v>-76083.8</v>
      </c>
      <c r="Z2714" s="52"/>
      <c r="AA2714" s="25">
        <f t="shared" si="646"/>
        <v>0</v>
      </c>
      <c r="AB2714" s="25"/>
      <c r="AC2714" s="25"/>
      <c r="AD2714" s="25"/>
      <c r="AE2714" s="24">
        <v>1</v>
      </c>
      <c r="AF2714" s="24"/>
      <c r="AG2714" s="50"/>
      <c r="AH2714" s="22" t="s">
        <v>142</v>
      </c>
      <c r="AI2714" s="26"/>
      <c r="AJ2714" s="22" t="s">
        <v>4500</v>
      </c>
    </row>
    <row r="2715" spans="1:36" x14ac:dyDescent="0.2">
      <c r="A2715" s="5">
        <v>2731</v>
      </c>
      <c r="B2715" s="46">
        <v>331010635315</v>
      </c>
      <c r="C2715" s="47">
        <v>610112401714</v>
      </c>
      <c r="D2715" s="52" t="s">
        <v>4887</v>
      </c>
      <c r="E2715" s="46" t="s">
        <v>4888</v>
      </c>
      <c r="F2715" s="46" t="s">
        <v>761</v>
      </c>
      <c r="G2715" s="49">
        <v>103</v>
      </c>
      <c r="H2715" s="49">
        <v>36</v>
      </c>
      <c r="I2715" s="50">
        <v>11449407</v>
      </c>
      <c r="J2715" s="50">
        <v>829995</v>
      </c>
      <c r="K2715" s="51"/>
      <c r="L2715" s="50"/>
      <c r="M2715" s="22">
        <v>221</v>
      </c>
      <c r="N2715" s="22"/>
      <c r="O2715" s="23">
        <v>1</v>
      </c>
      <c r="P2715" s="23">
        <v>1</v>
      </c>
      <c r="Q2715" s="19">
        <f t="shared" si="644"/>
        <v>-221</v>
      </c>
      <c r="R2715" s="19">
        <f t="shared" si="645"/>
        <v>-221</v>
      </c>
      <c r="S2715" s="5">
        <f t="shared" si="648"/>
        <v>0</v>
      </c>
      <c r="T2715" s="5">
        <f t="shared" si="649"/>
        <v>0</v>
      </c>
      <c r="U2715" s="5">
        <f t="shared" si="647"/>
        <v>0</v>
      </c>
      <c r="V2715" s="24">
        <v>0</v>
      </c>
      <c r="W2715" s="12">
        <f t="shared" si="642"/>
        <v>-28097.94</v>
      </c>
      <c r="X2715" s="12">
        <f t="shared" si="643"/>
        <v>-36573.29</v>
      </c>
      <c r="Y2715" s="12">
        <f t="shared" si="650"/>
        <v>-64671.229999999996</v>
      </c>
      <c r="Z2715" s="52"/>
      <c r="AA2715" s="25">
        <f t="shared" si="646"/>
        <v>0</v>
      </c>
      <c r="AB2715" s="25"/>
      <c r="AC2715" s="25"/>
      <c r="AD2715" s="25"/>
      <c r="AE2715" s="24">
        <v>1</v>
      </c>
      <c r="AF2715" s="24"/>
      <c r="AG2715" s="50"/>
      <c r="AH2715" s="22" t="s">
        <v>142</v>
      </c>
      <c r="AI2715" s="26"/>
      <c r="AJ2715" s="22" t="s">
        <v>4500</v>
      </c>
    </row>
    <row r="2716" spans="1:36" x14ac:dyDescent="0.2">
      <c r="A2716" s="5">
        <v>2732</v>
      </c>
      <c r="B2716" s="46">
        <v>330120513247</v>
      </c>
      <c r="C2716" s="47">
        <v>880608302033</v>
      </c>
      <c r="D2716" s="52" t="s">
        <v>4889</v>
      </c>
      <c r="E2716" s="46" t="s">
        <v>4890</v>
      </c>
      <c r="F2716" s="46" t="s">
        <v>761</v>
      </c>
      <c r="G2716" s="49">
        <v>109</v>
      </c>
      <c r="H2716" s="49">
        <v>61</v>
      </c>
      <c r="I2716" s="50">
        <v>2469743</v>
      </c>
      <c r="J2716" s="50">
        <v>151504</v>
      </c>
      <c r="K2716" s="51"/>
      <c r="L2716" s="89"/>
      <c r="M2716" s="22">
        <v>1184</v>
      </c>
      <c r="N2716" s="22"/>
      <c r="O2716" s="23">
        <v>1</v>
      </c>
      <c r="P2716" s="23">
        <v>1</v>
      </c>
      <c r="Q2716" s="19">
        <f t="shared" si="644"/>
        <v>-1184</v>
      </c>
      <c r="R2716" s="19">
        <f t="shared" si="645"/>
        <v>-1184</v>
      </c>
      <c r="S2716" s="5">
        <f t="shared" si="648"/>
        <v>0</v>
      </c>
      <c r="T2716" s="5">
        <f t="shared" si="649"/>
        <v>0</v>
      </c>
      <c r="U2716" s="5">
        <f t="shared" si="647"/>
        <v>0</v>
      </c>
      <c r="V2716" s="24">
        <v>0</v>
      </c>
      <c r="W2716" s="12">
        <f t="shared" ref="W2716:W2782" si="651">IF( OR(AH2716="респ.бюджет",AH2716="гор.бюджет",AH2716="обл.бюджет"),vod_b,IF(AH2716="район",vod_r,IF(AH2716="талсуат",vod_tal,IF(AH2716="коммунал.хоз-во",vod_kom,vod))))*Q2716</f>
        <v>-150533.76000000001</v>
      </c>
      <c r="X2716" s="12">
        <f t="shared" ref="X2716:X2782" si="652">IF( OR(AH2716="респ.бюджет",AH2716="гор.бюджет",AH2716="обл.бюджет"),kan_b,IF(AH2716="район",kan_r,IF(AH2716="талсуат",kan_tal,IF(AH2716="коммунал.хоз-во",kan_kom,kan))))*R2716</f>
        <v>-195940.16</v>
      </c>
      <c r="Y2716" s="12">
        <f t="shared" si="650"/>
        <v>-346473.92000000004</v>
      </c>
      <c r="Z2716" s="52"/>
      <c r="AA2716" s="25">
        <f t="shared" si="646"/>
        <v>0</v>
      </c>
      <c r="AB2716" s="25"/>
      <c r="AC2716" s="25"/>
      <c r="AD2716" s="25"/>
      <c r="AE2716" s="24">
        <v>1</v>
      </c>
      <c r="AF2716" s="24"/>
      <c r="AG2716" s="52"/>
      <c r="AH2716" s="22" t="s">
        <v>142</v>
      </c>
      <c r="AI2716" s="26"/>
      <c r="AJ2716" s="22" t="s">
        <v>4500</v>
      </c>
    </row>
    <row r="2717" spans="1:36" x14ac:dyDescent="0.2">
      <c r="A2717" s="5">
        <v>2733</v>
      </c>
      <c r="B2717" s="46">
        <v>331010313128</v>
      </c>
      <c r="C2717" s="47">
        <v>520105402369</v>
      </c>
      <c r="D2717" s="52" t="s">
        <v>4891</v>
      </c>
      <c r="E2717" s="46" t="s">
        <v>4892</v>
      </c>
      <c r="F2717" s="46" t="s">
        <v>761</v>
      </c>
      <c r="G2717" s="49">
        <v>109</v>
      </c>
      <c r="H2717" s="49">
        <v>42</v>
      </c>
      <c r="I2717" s="50">
        <v>12990070</v>
      </c>
      <c r="J2717" s="50">
        <v>58172242</v>
      </c>
      <c r="K2717" s="51"/>
      <c r="L2717" s="50"/>
      <c r="M2717" s="50">
        <v>308</v>
      </c>
      <c r="N2717" s="50"/>
      <c r="O2717" s="23">
        <v>1</v>
      </c>
      <c r="P2717" s="23">
        <v>1</v>
      </c>
      <c r="Q2717" s="19">
        <f t="shared" si="644"/>
        <v>-308</v>
      </c>
      <c r="R2717" s="19">
        <f t="shared" si="645"/>
        <v>-308</v>
      </c>
      <c r="S2717" s="5">
        <f t="shared" si="648"/>
        <v>0</v>
      </c>
      <c r="T2717" s="5">
        <f t="shared" si="649"/>
        <v>0</v>
      </c>
      <c r="U2717" s="5">
        <f t="shared" si="647"/>
        <v>0</v>
      </c>
      <c r="V2717" s="24">
        <v>0</v>
      </c>
      <c r="W2717" s="12">
        <f t="shared" si="651"/>
        <v>-39159.120000000003</v>
      </c>
      <c r="X2717" s="12">
        <f t="shared" si="652"/>
        <v>-50970.920000000006</v>
      </c>
      <c r="Y2717" s="12">
        <f t="shared" si="650"/>
        <v>-90130.040000000008</v>
      </c>
      <c r="Z2717" s="52"/>
      <c r="AA2717" s="25">
        <f t="shared" si="646"/>
        <v>0</v>
      </c>
      <c r="AB2717" s="25"/>
      <c r="AC2717" s="25"/>
      <c r="AD2717" s="25"/>
      <c r="AE2717" s="24">
        <v>1</v>
      </c>
      <c r="AF2717" s="24"/>
      <c r="AG2717" s="50"/>
      <c r="AH2717" s="22" t="s">
        <v>142</v>
      </c>
      <c r="AI2717" s="26"/>
      <c r="AJ2717" s="22" t="s">
        <v>4500</v>
      </c>
    </row>
    <row r="2718" spans="1:36" x14ac:dyDescent="0.2">
      <c r="A2718" s="5">
        <v>2734</v>
      </c>
      <c r="B2718" s="46"/>
      <c r="C2718" s="47">
        <v>660110401217</v>
      </c>
      <c r="D2718" s="52" t="s">
        <v>4893</v>
      </c>
      <c r="E2718" s="46" t="s">
        <v>4894</v>
      </c>
      <c r="F2718" s="46"/>
      <c r="G2718" s="49"/>
      <c r="H2718" s="49"/>
      <c r="I2718" s="19">
        <v>0</v>
      </c>
      <c r="J2718" s="50"/>
      <c r="K2718" s="51"/>
      <c r="L2718" s="52"/>
      <c r="M2718" s="22">
        <v>302</v>
      </c>
      <c r="N2718" s="22"/>
      <c r="O2718" s="23">
        <v>1</v>
      </c>
      <c r="P2718" s="23">
        <v>1</v>
      </c>
      <c r="Q2718" s="19">
        <f t="shared" si="644"/>
        <v>-302</v>
      </c>
      <c r="R2718" s="19">
        <f t="shared" si="645"/>
        <v>-302</v>
      </c>
      <c r="S2718" s="5">
        <f t="shared" si="648"/>
        <v>0</v>
      </c>
      <c r="T2718" s="5">
        <f t="shared" si="649"/>
        <v>0</v>
      </c>
      <c r="U2718" s="5">
        <f t="shared" si="647"/>
        <v>0</v>
      </c>
      <c r="V2718" s="24">
        <v>0</v>
      </c>
      <c r="W2718" s="12">
        <f t="shared" si="651"/>
        <v>-38396.28</v>
      </c>
      <c r="X2718" s="12">
        <f t="shared" si="652"/>
        <v>-49977.98</v>
      </c>
      <c r="Y2718" s="12">
        <f t="shared" si="650"/>
        <v>-88374.260000000009</v>
      </c>
      <c r="Z2718" s="58"/>
      <c r="AA2718" s="25">
        <f t="shared" si="646"/>
        <v>0</v>
      </c>
      <c r="AB2718" s="25"/>
      <c r="AC2718" s="25"/>
      <c r="AD2718" s="25"/>
      <c r="AE2718" s="24"/>
      <c r="AF2718" s="24"/>
      <c r="AG2718" s="52"/>
      <c r="AH2718" s="22" t="s">
        <v>142</v>
      </c>
      <c r="AI2718" s="26"/>
      <c r="AJ2718" s="22" t="s">
        <v>4500</v>
      </c>
    </row>
    <row r="2719" spans="1:36" x14ac:dyDescent="0.2">
      <c r="A2719" s="5">
        <v>2735</v>
      </c>
      <c r="B2719" s="46">
        <v>331012158335</v>
      </c>
      <c r="C2719" s="47">
        <v>670823401512</v>
      </c>
      <c r="D2719" s="52" t="s">
        <v>4895</v>
      </c>
      <c r="E2719" s="46" t="s">
        <v>4896</v>
      </c>
      <c r="F2719" s="46" t="s">
        <v>4734</v>
      </c>
      <c r="G2719" s="49">
        <v>9</v>
      </c>
      <c r="H2719" s="49"/>
      <c r="I2719" s="50">
        <v>11491356</v>
      </c>
      <c r="J2719" s="50">
        <v>829785</v>
      </c>
      <c r="K2719" s="51"/>
      <c r="L2719" s="52"/>
      <c r="M2719" s="52">
        <v>165</v>
      </c>
      <c r="N2719" s="52"/>
      <c r="O2719" s="23">
        <v>1</v>
      </c>
      <c r="P2719" s="23">
        <v>1</v>
      </c>
      <c r="Q2719" s="19">
        <f t="shared" si="644"/>
        <v>-165</v>
      </c>
      <c r="R2719" s="19">
        <f t="shared" si="645"/>
        <v>-165</v>
      </c>
      <c r="S2719" s="5">
        <f t="shared" si="648"/>
        <v>0</v>
      </c>
      <c r="T2719" s="5">
        <f t="shared" si="649"/>
        <v>0</v>
      </c>
      <c r="U2719" s="5">
        <f t="shared" si="647"/>
        <v>0</v>
      </c>
      <c r="V2719" s="24">
        <v>0</v>
      </c>
      <c r="W2719" s="12">
        <f t="shared" si="651"/>
        <v>-20978.1</v>
      </c>
      <c r="X2719" s="12">
        <f t="shared" si="652"/>
        <v>-27305.850000000002</v>
      </c>
      <c r="Y2719" s="12">
        <f t="shared" si="650"/>
        <v>-48283.95</v>
      </c>
      <c r="Z2719" s="58"/>
      <c r="AA2719" s="25">
        <f t="shared" si="646"/>
        <v>0</v>
      </c>
      <c r="AB2719" s="25"/>
      <c r="AC2719" s="25"/>
      <c r="AD2719" s="25"/>
      <c r="AE2719" s="24">
        <v>1</v>
      </c>
      <c r="AF2719" s="24"/>
      <c r="AG2719" s="52"/>
      <c r="AH2719" s="22" t="s">
        <v>142</v>
      </c>
      <c r="AI2719" s="26"/>
      <c r="AJ2719" s="22" t="s">
        <v>4500</v>
      </c>
    </row>
    <row r="2720" spans="1:36" x14ac:dyDescent="0.2">
      <c r="A2720" s="5">
        <v>2736</v>
      </c>
      <c r="B2720" s="46">
        <v>331012158335</v>
      </c>
      <c r="C2720" s="47">
        <v>670823401512</v>
      </c>
      <c r="D2720" s="52" t="s">
        <v>4895</v>
      </c>
      <c r="E2720" s="46" t="s">
        <v>4896</v>
      </c>
      <c r="F2720" s="46" t="s">
        <v>4734</v>
      </c>
      <c r="G2720" s="49">
        <v>9</v>
      </c>
      <c r="H2720" s="49"/>
      <c r="I2720" s="50">
        <v>16878516</v>
      </c>
      <c r="J2720" s="50">
        <v>2345</v>
      </c>
      <c r="K2720" s="51"/>
      <c r="L2720" s="50"/>
      <c r="M2720" s="50">
        <v>5</v>
      </c>
      <c r="N2720" s="50"/>
      <c r="O2720" s="23">
        <v>1</v>
      </c>
      <c r="P2720" s="23">
        <v>1</v>
      </c>
      <c r="Q2720" s="19">
        <f t="shared" si="644"/>
        <v>-5</v>
      </c>
      <c r="R2720" s="19">
        <f t="shared" si="645"/>
        <v>-5</v>
      </c>
      <c r="S2720" s="5">
        <f t="shared" si="648"/>
        <v>0</v>
      </c>
      <c r="T2720" s="5">
        <f t="shared" si="649"/>
        <v>0</v>
      </c>
      <c r="U2720" s="5">
        <f t="shared" si="647"/>
        <v>0</v>
      </c>
      <c r="V2720" s="24">
        <v>0</v>
      </c>
      <c r="W2720" s="12">
        <f t="shared" si="651"/>
        <v>-635.70000000000005</v>
      </c>
      <c r="X2720" s="12">
        <f t="shared" si="652"/>
        <v>-827.45</v>
      </c>
      <c r="Y2720" s="12">
        <f t="shared" si="650"/>
        <v>-1463.15</v>
      </c>
      <c r="Z2720" s="58"/>
      <c r="AA2720" s="25">
        <f t="shared" si="646"/>
        <v>0</v>
      </c>
      <c r="AB2720" s="25"/>
      <c r="AC2720" s="25"/>
      <c r="AD2720" s="25"/>
      <c r="AE2720" s="24"/>
      <c r="AF2720" s="24"/>
      <c r="AG2720" s="50"/>
      <c r="AH2720" s="22" t="s">
        <v>142</v>
      </c>
      <c r="AI2720" s="26"/>
      <c r="AJ2720" s="22" t="s">
        <v>4500</v>
      </c>
    </row>
    <row r="2721" spans="1:36" x14ac:dyDescent="0.2">
      <c r="A2721" s="5">
        <v>2737</v>
      </c>
      <c r="B2721" s="46">
        <v>331018853144</v>
      </c>
      <c r="C2721" s="47">
        <v>720201403221</v>
      </c>
      <c r="D2721" s="52" t="s">
        <v>4897</v>
      </c>
      <c r="E2721" s="46" t="s">
        <v>4898</v>
      </c>
      <c r="F2721" s="46" t="s">
        <v>3005</v>
      </c>
      <c r="G2721" s="49">
        <v>98</v>
      </c>
      <c r="H2721" s="49">
        <v>32</v>
      </c>
      <c r="I2721" s="50">
        <v>15136460</v>
      </c>
      <c r="J2721" s="50">
        <v>89444</v>
      </c>
      <c r="K2721" s="51"/>
      <c r="L2721" s="50"/>
      <c r="M2721" s="50">
        <v>251</v>
      </c>
      <c r="N2721" s="50"/>
      <c r="O2721" s="23">
        <v>1</v>
      </c>
      <c r="P2721" s="23">
        <v>1</v>
      </c>
      <c r="Q2721" s="19">
        <f t="shared" si="644"/>
        <v>-251</v>
      </c>
      <c r="R2721" s="19">
        <f t="shared" si="645"/>
        <v>-251</v>
      </c>
      <c r="S2721" s="5">
        <f t="shared" si="648"/>
        <v>0</v>
      </c>
      <c r="T2721" s="5">
        <f t="shared" si="649"/>
        <v>0</v>
      </c>
      <c r="U2721" s="5">
        <f t="shared" si="647"/>
        <v>0</v>
      </c>
      <c r="V2721" s="24">
        <v>0</v>
      </c>
      <c r="W2721" s="12">
        <f t="shared" si="651"/>
        <v>-31912.14</v>
      </c>
      <c r="X2721" s="12">
        <f t="shared" si="652"/>
        <v>-41537.990000000005</v>
      </c>
      <c r="Y2721" s="12">
        <f t="shared" si="650"/>
        <v>-73450.13</v>
      </c>
      <c r="Z2721" s="52"/>
      <c r="AA2721" s="25">
        <f t="shared" si="646"/>
        <v>0</v>
      </c>
      <c r="AB2721" s="25"/>
      <c r="AC2721" s="25"/>
      <c r="AD2721" s="25"/>
      <c r="AE2721" s="24">
        <v>1</v>
      </c>
      <c r="AF2721" s="24"/>
      <c r="AG2721" s="50"/>
      <c r="AH2721" s="22" t="s">
        <v>142</v>
      </c>
      <c r="AI2721" s="26"/>
      <c r="AJ2721" s="22" t="s">
        <v>4500</v>
      </c>
    </row>
    <row r="2722" spans="1:36" x14ac:dyDescent="0.2">
      <c r="A2722" s="5">
        <v>2738</v>
      </c>
      <c r="B2722" s="46">
        <v>331010515743</v>
      </c>
      <c r="C2722" s="47">
        <v>730805400966</v>
      </c>
      <c r="D2722" s="50" t="s">
        <v>1213</v>
      </c>
      <c r="E2722" s="46" t="s">
        <v>4899</v>
      </c>
      <c r="F2722" s="46" t="s">
        <v>3292</v>
      </c>
      <c r="G2722" s="49">
        <v>66</v>
      </c>
      <c r="H2722" s="49" t="s">
        <v>198</v>
      </c>
      <c r="I2722" s="50">
        <v>2515139</v>
      </c>
      <c r="J2722" s="50">
        <v>153332</v>
      </c>
      <c r="K2722" s="51"/>
      <c r="L2722" s="50"/>
      <c r="M2722" s="22">
        <v>1854</v>
      </c>
      <c r="N2722" s="22"/>
      <c r="O2722" s="23">
        <v>1</v>
      </c>
      <c r="P2722" s="23">
        <v>1</v>
      </c>
      <c r="Q2722" s="19">
        <f t="shared" si="644"/>
        <v>-1854</v>
      </c>
      <c r="R2722" s="19">
        <f t="shared" si="645"/>
        <v>-1854</v>
      </c>
      <c r="S2722" s="5">
        <f t="shared" si="648"/>
        <v>0</v>
      </c>
      <c r="T2722" s="5">
        <f t="shared" si="649"/>
        <v>0</v>
      </c>
      <c r="U2722" s="5">
        <f t="shared" si="647"/>
        <v>0</v>
      </c>
      <c r="V2722" s="24">
        <v>0</v>
      </c>
      <c r="W2722" s="12">
        <f t="shared" si="651"/>
        <v>-235717.56</v>
      </c>
      <c r="X2722" s="12">
        <f t="shared" si="652"/>
        <v>-306818.46000000002</v>
      </c>
      <c r="Y2722" s="12">
        <f t="shared" si="650"/>
        <v>-542536.02</v>
      </c>
      <c r="Z2722" s="67"/>
      <c r="AA2722" s="25">
        <f t="shared" si="646"/>
        <v>0</v>
      </c>
      <c r="AB2722" s="25"/>
      <c r="AC2722" s="25"/>
      <c r="AD2722" s="25"/>
      <c r="AE2722" s="24">
        <v>1</v>
      </c>
      <c r="AF2722" s="24"/>
      <c r="AG2722" s="50"/>
      <c r="AH2722" s="22" t="s">
        <v>142</v>
      </c>
      <c r="AI2722" s="26"/>
      <c r="AJ2722" s="22" t="s">
        <v>4500</v>
      </c>
    </row>
    <row r="2723" spans="1:36" x14ac:dyDescent="0.2">
      <c r="A2723" s="5">
        <v>2739</v>
      </c>
      <c r="B2723" s="46">
        <v>330120093914</v>
      </c>
      <c r="C2723" s="47">
        <v>820227301241</v>
      </c>
      <c r="D2723" s="52" t="s">
        <v>4900</v>
      </c>
      <c r="E2723" s="46" t="s">
        <v>4518</v>
      </c>
      <c r="F2723" s="46" t="s">
        <v>1560</v>
      </c>
      <c r="G2723" s="49">
        <v>44</v>
      </c>
      <c r="H2723" s="49"/>
      <c r="I2723" s="50">
        <v>2389189</v>
      </c>
      <c r="J2723" s="50">
        <v>99379</v>
      </c>
      <c r="K2723" s="51"/>
      <c r="L2723" s="50"/>
      <c r="M2723" s="50">
        <v>320</v>
      </c>
      <c r="N2723" s="50"/>
      <c r="O2723" s="23">
        <v>1</v>
      </c>
      <c r="P2723" s="23">
        <v>1</v>
      </c>
      <c r="Q2723" s="19">
        <f t="shared" si="644"/>
        <v>-320</v>
      </c>
      <c r="R2723" s="19">
        <f t="shared" si="645"/>
        <v>-320</v>
      </c>
      <c r="S2723" s="5">
        <f t="shared" si="648"/>
        <v>0</v>
      </c>
      <c r="T2723" s="5">
        <f t="shared" si="649"/>
        <v>0</v>
      </c>
      <c r="U2723" s="5">
        <f t="shared" si="647"/>
        <v>0</v>
      </c>
      <c r="V2723" s="24">
        <v>0</v>
      </c>
      <c r="W2723" s="12">
        <f t="shared" si="651"/>
        <v>-40684.800000000003</v>
      </c>
      <c r="X2723" s="12">
        <f t="shared" si="652"/>
        <v>-52956.800000000003</v>
      </c>
      <c r="Y2723" s="12">
        <f t="shared" si="650"/>
        <v>-93641.600000000006</v>
      </c>
      <c r="Z2723" s="52"/>
      <c r="AA2723" s="25">
        <f t="shared" si="646"/>
        <v>0</v>
      </c>
      <c r="AB2723" s="25"/>
      <c r="AC2723" s="25"/>
      <c r="AD2723" s="25"/>
      <c r="AE2723" s="24">
        <v>1</v>
      </c>
      <c r="AF2723" s="24"/>
      <c r="AG2723" s="50"/>
      <c r="AH2723" s="22" t="s">
        <v>142</v>
      </c>
      <c r="AI2723" s="26"/>
      <c r="AJ2723" s="22" t="s">
        <v>4500</v>
      </c>
    </row>
    <row r="2724" spans="1:36" x14ac:dyDescent="0.2">
      <c r="A2724" s="5">
        <v>2740</v>
      </c>
      <c r="B2724" s="46"/>
      <c r="C2724" s="47">
        <v>670509401674</v>
      </c>
      <c r="D2724" s="52" t="s">
        <v>4901</v>
      </c>
      <c r="E2724" s="46" t="s">
        <v>4559</v>
      </c>
      <c r="F2724" s="46" t="s">
        <v>4559</v>
      </c>
      <c r="G2724" s="49">
        <v>50</v>
      </c>
      <c r="H2724" s="49"/>
      <c r="I2724" s="50">
        <v>0</v>
      </c>
      <c r="J2724" s="50"/>
      <c r="K2724" s="51"/>
      <c r="L2724" s="50"/>
      <c r="M2724" s="50">
        <v>204</v>
      </c>
      <c r="N2724" s="50"/>
      <c r="O2724" s="23">
        <v>1</v>
      </c>
      <c r="P2724" s="23">
        <v>0</v>
      </c>
      <c r="Q2724" s="19">
        <f t="shared" si="644"/>
        <v>-204</v>
      </c>
      <c r="R2724" s="19">
        <f t="shared" si="645"/>
        <v>0</v>
      </c>
      <c r="S2724" s="5">
        <f t="shared" si="648"/>
        <v>0</v>
      </c>
      <c r="T2724" s="5">
        <f t="shared" si="649"/>
        <v>0</v>
      </c>
      <c r="U2724" s="5">
        <f t="shared" si="647"/>
        <v>0</v>
      </c>
      <c r="V2724" s="24">
        <v>0</v>
      </c>
      <c r="W2724" s="12">
        <f t="shared" si="651"/>
        <v>-25936.560000000001</v>
      </c>
      <c r="X2724" s="12">
        <f t="shared" si="652"/>
        <v>0</v>
      </c>
      <c r="Y2724" s="12">
        <f t="shared" si="650"/>
        <v>-25936.560000000001</v>
      </c>
      <c r="Z2724" s="52"/>
      <c r="AA2724" s="25">
        <f t="shared" si="646"/>
        <v>-204</v>
      </c>
      <c r="AB2724" s="25"/>
      <c r="AC2724" s="25"/>
      <c r="AD2724" s="25"/>
      <c r="AE2724" s="24">
        <v>1</v>
      </c>
      <c r="AF2724" s="24"/>
      <c r="AG2724" s="50"/>
      <c r="AH2724" s="22" t="s">
        <v>142</v>
      </c>
      <c r="AI2724" s="26"/>
      <c r="AJ2724" s="22" t="s">
        <v>4500</v>
      </c>
    </row>
    <row r="2725" spans="1:36" x14ac:dyDescent="0.2">
      <c r="A2725" s="5">
        <v>2741</v>
      </c>
      <c r="B2725" s="46"/>
      <c r="C2725" s="47"/>
      <c r="D2725" s="52" t="s">
        <v>3617</v>
      </c>
      <c r="E2725" s="46" t="s">
        <v>6671</v>
      </c>
      <c r="F2725" s="46" t="s">
        <v>3567</v>
      </c>
      <c r="G2725" s="49">
        <v>75</v>
      </c>
      <c r="H2725" s="49"/>
      <c r="I2725" s="50"/>
      <c r="J2725" s="50"/>
      <c r="K2725" s="51"/>
      <c r="L2725" s="50"/>
      <c r="M2725" s="50">
        <v>147</v>
      </c>
      <c r="N2725" s="50"/>
      <c r="O2725" s="23">
        <v>1</v>
      </c>
      <c r="P2725" s="23">
        <v>0</v>
      </c>
      <c r="Q2725" s="19">
        <f t="shared" ref="Q2725" si="653">(N2725-M2725)*O2725</f>
        <v>-147</v>
      </c>
      <c r="R2725" s="19">
        <f t="shared" ref="R2725" si="654">(N2725-M2725)*P2725</f>
        <v>0</v>
      </c>
      <c r="S2725" s="5">
        <f t="shared" ref="S2725" si="655">IF(OR(AND(AH2725="кафе",Q2725&lt;25),AND(AH2725="рестораны",Q2725&lt;110),AND(AH2725="гостиницы",Q2725&lt;70),AND(AH2725="азс и автомойки",Q2725&lt;160),AND(AH2725="сауны",Q2725&lt;80),AND(AH2725="бани",Q2725&lt;50)),1,0)</f>
        <v>0</v>
      </c>
      <c r="T2725" s="5">
        <f t="shared" ref="T2725" si="656">S2725*IF(AH2725="кафе",25-Q2725,IF(AH2725="рестораны",110-Q2725,IF(AH2725="гостиницы",70-Q2725,IF(AH2725="азс и автомойки",160-Q2725,IF(AH2725="сауны",80-Q2725,IF(AH2725="бани",50-Q2725,0))))))</f>
        <v>0</v>
      </c>
      <c r="U2725" s="5">
        <f t="shared" ref="U2725" si="657">(vod+kan)*T2725</f>
        <v>0</v>
      </c>
      <c r="V2725" s="24">
        <v>1</v>
      </c>
      <c r="W2725" s="12">
        <f t="shared" ref="W2725" si="658">IF( OR(AH2725="респ.бюджет",AH2725="гор.бюджет",AH2725="обл.бюджет"),vod_b,IF(AH2725="район",vod_r,IF(AH2725="талсуат",vod_tal,IF(AH2725="коммунал.хоз-во",vod_kom,vod))))*Q2725</f>
        <v>-18689.580000000002</v>
      </c>
      <c r="X2725" s="12">
        <f t="shared" ref="X2725" si="659">IF( OR(AH2725="респ.бюджет",AH2725="гор.бюджет",AH2725="обл.бюджет"),kan_b,IF(AH2725="район",kan_r,IF(AH2725="талсуат",kan_tal,IF(AH2725="коммунал.хоз-во",kan_kom,kan))))*R2725</f>
        <v>0</v>
      </c>
      <c r="Y2725" s="12">
        <f t="shared" ref="Y2725" si="660">W2725+X2725+AC2725</f>
        <v>-18689.580000000002</v>
      </c>
      <c r="Z2725" s="52"/>
      <c r="AA2725" s="25">
        <v>0</v>
      </c>
      <c r="AB2725" s="25"/>
      <c r="AC2725" s="25"/>
      <c r="AD2725" s="25"/>
      <c r="AE2725" s="24">
        <v>1</v>
      </c>
      <c r="AF2725" s="24"/>
      <c r="AG2725" s="50" t="s">
        <v>6672</v>
      </c>
      <c r="AH2725" s="22" t="s">
        <v>142</v>
      </c>
      <c r="AI2725" s="26"/>
      <c r="AJ2725" s="22" t="s">
        <v>4500</v>
      </c>
    </row>
    <row r="2726" spans="1:36" x14ac:dyDescent="0.2">
      <c r="A2726" s="5">
        <v>2742</v>
      </c>
      <c r="B2726" s="46">
        <v>331010342363</v>
      </c>
      <c r="C2726" s="47">
        <v>600523401757</v>
      </c>
      <c r="D2726" s="52" t="s">
        <v>4902</v>
      </c>
      <c r="E2726" s="46" t="s">
        <v>4903</v>
      </c>
      <c r="F2726" s="46" t="s">
        <v>4559</v>
      </c>
      <c r="G2726" s="49">
        <v>25</v>
      </c>
      <c r="H2726" s="49">
        <v>68</v>
      </c>
      <c r="I2726" s="50">
        <v>8620320</v>
      </c>
      <c r="J2726" s="50" t="s">
        <v>4904</v>
      </c>
      <c r="K2726" s="51"/>
      <c r="L2726" s="50"/>
      <c r="M2726" s="50">
        <v>2047</v>
      </c>
      <c r="N2726" s="50"/>
      <c r="O2726" s="23">
        <v>1</v>
      </c>
      <c r="P2726" s="23">
        <v>1</v>
      </c>
      <c r="Q2726" s="19">
        <f t="shared" si="644"/>
        <v>-2047</v>
      </c>
      <c r="R2726" s="19">
        <f t="shared" si="645"/>
        <v>-2047</v>
      </c>
      <c r="S2726" s="5">
        <f t="shared" si="648"/>
        <v>1</v>
      </c>
      <c r="T2726" s="5">
        <f t="shared" si="649"/>
        <v>2072</v>
      </c>
      <c r="U2726" s="5">
        <f t="shared" si="647"/>
        <v>606329.36</v>
      </c>
      <c r="V2726" s="24">
        <v>0</v>
      </c>
      <c r="W2726" s="12">
        <f t="shared" si="651"/>
        <v>-260255.58</v>
      </c>
      <c r="X2726" s="12">
        <f t="shared" si="652"/>
        <v>-338758.03</v>
      </c>
      <c r="Y2726" s="12">
        <f t="shared" si="650"/>
        <v>-599013.61</v>
      </c>
      <c r="Z2726" s="52"/>
      <c r="AA2726" s="25">
        <f t="shared" si="646"/>
        <v>0</v>
      </c>
      <c r="AB2726" s="25"/>
      <c r="AC2726" s="25"/>
      <c r="AD2726" s="25"/>
      <c r="AE2726" s="24">
        <v>1</v>
      </c>
      <c r="AF2726" s="24"/>
      <c r="AG2726" s="50"/>
      <c r="AH2726" s="22" t="s">
        <v>287</v>
      </c>
      <c r="AI2726" s="26"/>
      <c r="AJ2726" s="22" t="s">
        <v>4500</v>
      </c>
    </row>
    <row r="2727" spans="1:36" x14ac:dyDescent="0.2">
      <c r="A2727" s="5">
        <v>2743</v>
      </c>
      <c r="B2727" s="46">
        <v>331010392864</v>
      </c>
      <c r="C2727" s="47">
        <v>860319402769</v>
      </c>
      <c r="D2727" s="52" t="s">
        <v>4905</v>
      </c>
      <c r="E2727" s="46" t="s">
        <v>4582</v>
      </c>
      <c r="F2727" s="46" t="s">
        <v>1560</v>
      </c>
      <c r="G2727" s="49">
        <v>50</v>
      </c>
      <c r="H2727" s="49"/>
      <c r="I2727" s="50" t="s">
        <v>4906</v>
      </c>
      <c r="J2727" s="50" t="s">
        <v>4907</v>
      </c>
      <c r="K2727" s="51"/>
      <c r="L2727" s="50"/>
      <c r="M2727" s="22">
        <v>464</v>
      </c>
      <c r="N2727" s="22"/>
      <c r="O2727" s="23">
        <v>1</v>
      </c>
      <c r="P2727" s="23">
        <v>1</v>
      </c>
      <c r="Q2727" s="19">
        <f t="shared" si="644"/>
        <v>-464</v>
      </c>
      <c r="R2727" s="19">
        <f t="shared" si="645"/>
        <v>-464</v>
      </c>
      <c r="S2727" s="5">
        <f t="shared" si="648"/>
        <v>0</v>
      </c>
      <c r="T2727" s="5">
        <f t="shared" si="649"/>
        <v>0</v>
      </c>
      <c r="U2727" s="5">
        <f t="shared" si="647"/>
        <v>0</v>
      </c>
      <c r="V2727" s="24">
        <v>0</v>
      </c>
      <c r="W2727" s="12">
        <f t="shared" si="651"/>
        <v>-58992.959999999999</v>
      </c>
      <c r="X2727" s="12">
        <f t="shared" si="652"/>
        <v>-76787.360000000001</v>
      </c>
      <c r="Y2727" s="12">
        <f t="shared" si="650"/>
        <v>-135780.32</v>
      </c>
      <c r="Z2727" s="52"/>
      <c r="AA2727" s="25">
        <f t="shared" si="646"/>
        <v>0</v>
      </c>
      <c r="AB2727" s="25"/>
      <c r="AC2727" s="25"/>
      <c r="AD2727" s="25"/>
      <c r="AE2727" s="24"/>
      <c r="AF2727" s="24"/>
      <c r="AG2727" s="50"/>
      <c r="AH2727" s="22" t="s">
        <v>142</v>
      </c>
      <c r="AI2727" s="26"/>
      <c r="AJ2727" s="22" t="s">
        <v>4500</v>
      </c>
    </row>
    <row r="2728" spans="1:36" x14ac:dyDescent="0.2">
      <c r="A2728" s="5">
        <v>2744</v>
      </c>
      <c r="B2728" s="46">
        <v>331000014815</v>
      </c>
      <c r="C2728" s="47">
        <v>110140003515</v>
      </c>
      <c r="D2728" s="52" t="s">
        <v>4908</v>
      </c>
      <c r="E2728" s="46" t="s">
        <v>4909</v>
      </c>
      <c r="F2728" s="46" t="s">
        <v>4559</v>
      </c>
      <c r="G2728" s="49">
        <v>25</v>
      </c>
      <c r="H2728" s="49">
        <v>52</v>
      </c>
      <c r="I2728" s="50">
        <v>13508086</v>
      </c>
      <c r="J2728" s="50">
        <v>57908413</v>
      </c>
      <c r="K2728" s="51"/>
      <c r="L2728" s="50"/>
      <c r="M2728" s="50">
        <v>335</v>
      </c>
      <c r="N2728" s="50"/>
      <c r="O2728" s="23">
        <v>1</v>
      </c>
      <c r="P2728" s="23">
        <v>1</v>
      </c>
      <c r="Q2728" s="19">
        <f t="shared" si="644"/>
        <v>-335</v>
      </c>
      <c r="R2728" s="19">
        <f t="shared" si="645"/>
        <v>-335</v>
      </c>
      <c r="S2728" s="5">
        <f t="shared" si="648"/>
        <v>0</v>
      </c>
      <c r="T2728" s="5">
        <f t="shared" si="649"/>
        <v>0</v>
      </c>
      <c r="U2728" s="5">
        <f t="shared" si="647"/>
        <v>0</v>
      </c>
      <c r="V2728" s="24">
        <v>0</v>
      </c>
      <c r="W2728" s="12">
        <f t="shared" si="651"/>
        <v>-42591.9</v>
      </c>
      <c r="X2728" s="12">
        <f t="shared" si="652"/>
        <v>-55439.15</v>
      </c>
      <c r="Y2728" s="12">
        <f t="shared" si="650"/>
        <v>-98031.05</v>
      </c>
      <c r="Z2728" s="52"/>
      <c r="AA2728" s="25">
        <f t="shared" si="646"/>
        <v>0</v>
      </c>
      <c r="AB2728" s="25"/>
      <c r="AC2728" s="25"/>
      <c r="AD2728" s="25"/>
      <c r="AE2728" s="24">
        <v>1</v>
      </c>
      <c r="AF2728" s="24"/>
      <c r="AG2728" s="50"/>
      <c r="AH2728" s="22" t="s">
        <v>93</v>
      </c>
      <c r="AI2728" s="26"/>
      <c r="AJ2728" s="22" t="s">
        <v>4500</v>
      </c>
    </row>
    <row r="2729" spans="1:36" x14ac:dyDescent="0.2">
      <c r="A2729" s="5">
        <v>2745</v>
      </c>
      <c r="B2729" s="46">
        <v>331010795502</v>
      </c>
      <c r="C2729" s="47">
        <v>500720301671</v>
      </c>
      <c r="D2729" s="52" t="s">
        <v>4910</v>
      </c>
      <c r="E2729" s="46" t="s">
        <v>4911</v>
      </c>
      <c r="F2729" s="46" t="s">
        <v>4559</v>
      </c>
      <c r="G2729" s="49">
        <v>23</v>
      </c>
      <c r="H2729" s="49">
        <v>20</v>
      </c>
      <c r="I2729" s="50">
        <v>19608</v>
      </c>
      <c r="J2729" s="50"/>
      <c r="K2729" s="51"/>
      <c r="L2729" s="50"/>
      <c r="M2729" s="50">
        <v>29</v>
      </c>
      <c r="N2729" s="50"/>
      <c r="O2729" s="23">
        <v>1</v>
      </c>
      <c r="P2729" s="23">
        <v>1</v>
      </c>
      <c r="Q2729" s="19">
        <f t="shared" si="644"/>
        <v>-29</v>
      </c>
      <c r="R2729" s="19">
        <f t="shared" si="645"/>
        <v>-29</v>
      </c>
      <c r="S2729" s="5">
        <f t="shared" si="648"/>
        <v>0</v>
      </c>
      <c r="T2729" s="5">
        <f t="shared" si="649"/>
        <v>0</v>
      </c>
      <c r="U2729" s="5">
        <f t="shared" si="647"/>
        <v>0</v>
      </c>
      <c r="V2729" s="24">
        <v>0</v>
      </c>
      <c r="W2729" s="12">
        <f t="shared" si="651"/>
        <v>-3687.06</v>
      </c>
      <c r="X2729" s="12">
        <f t="shared" si="652"/>
        <v>-4799.21</v>
      </c>
      <c r="Y2729" s="12">
        <f t="shared" si="650"/>
        <v>-8486.27</v>
      </c>
      <c r="Z2729" s="52"/>
      <c r="AA2729" s="25">
        <f t="shared" si="646"/>
        <v>0</v>
      </c>
      <c r="AB2729" s="25"/>
      <c r="AC2729" s="25"/>
      <c r="AD2729" s="25"/>
      <c r="AE2729" s="24">
        <v>1</v>
      </c>
      <c r="AF2729" s="24"/>
      <c r="AG2729" s="50"/>
      <c r="AH2729" s="22" t="s">
        <v>142</v>
      </c>
      <c r="AI2729" s="26"/>
      <c r="AJ2729" s="22" t="s">
        <v>4500</v>
      </c>
    </row>
    <row r="2730" spans="1:36" x14ac:dyDescent="0.2">
      <c r="A2730" s="5">
        <v>2746</v>
      </c>
      <c r="B2730" s="46">
        <v>331010521099</v>
      </c>
      <c r="C2730" s="47">
        <v>650318401741</v>
      </c>
      <c r="D2730" s="52" t="s">
        <v>4912</v>
      </c>
      <c r="E2730" s="46" t="s">
        <v>4522</v>
      </c>
      <c r="F2730" s="46" t="s">
        <v>1560</v>
      </c>
      <c r="G2730" s="49">
        <v>48</v>
      </c>
      <c r="H2730" s="49"/>
      <c r="I2730" s="50" t="s">
        <v>4913</v>
      </c>
      <c r="J2730" s="50">
        <v>185</v>
      </c>
      <c r="K2730" s="51"/>
      <c r="L2730" s="50"/>
      <c r="M2730" s="22">
        <v>5822</v>
      </c>
      <c r="N2730" s="22"/>
      <c r="O2730" s="23">
        <v>1</v>
      </c>
      <c r="P2730" s="23">
        <v>1</v>
      </c>
      <c r="Q2730" s="19">
        <f t="shared" si="644"/>
        <v>-5822</v>
      </c>
      <c r="R2730" s="19">
        <f t="shared" si="645"/>
        <v>-5822</v>
      </c>
      <c r="S2730" s="5">
        <f t="shared" si="648"/>
        <v>1</v>
      </c>
      <c r="T2730" s="5">
        <f t="shared" si="649"/>
        <v>5847</v>
      </c>
      <c r="U2730" s="5">
        <f t="shared" si="647"/>
        <v>1711007.6099999999</v>
      </c>
      <c r="V2730" s="24">
        <v>0</v>
      </c>
      <c r="W2730" s="12">
        <f t="shared" si="651"/>
        <v>-740209.08</v>
      </c>
      <c r="X2730" s="12">
        <f t="shared" si="652"/>
        <v>-963482.78</v>
      </c>
      <c r="Y2730" s="12">
        <f t="shared" si="650"/>
        <v>-1703691.8599999999</v>
      </c>
      <c r="Z2730" s="52"/>
      <c r="AA2730" s="25">
        <f t="shared" si="646"/>
        <v>0</v>
      </c>
      <c r="AB2730" s="25"/>
      <c r="AC2730" s="25"/>
      <c r="AD2730" s="25"/>
      <c r="AE2730" s="24">
        <v>1</v>
      </c>
      <c r="AF2730" s="24"/>
      <c r="AG2730" s="50"/>
      <c r="AH2730" s="22" t="s">
        <v>287</v>
      </c>
      <c r="AI2730" s="26"/>
      <c r="AJ2730" s="22" t="s">
        <v>4500</v>
      </c>
    </row>
    <row r="2731" spans="1:36" x14ac:dyDescent="0.2">
      <c r="A2731" s="5">
        <v>2747</v>
      </c>
      <c r="B2731" s="46">
        <v>331010199144</v>
      </c>
      <c r="C2731" s="47">
        <v>730704402021</v>
      </c>
      <c r="D2731" s="52" t="s">
        <v>4914</v>
      </c>
      <c r="E2731" s="46" t="s">
        <v>3064</v>
      </c>
      <c r="F2731" s="46" t="s">
        <v>625</v>
      </c>
      <c r="G2731" s="49" t="s">
        <v>49</v>
      </c>
      <c r="H2731" s="49"/>
      <c r="I2731" s="50">
        <v>27053826</v>
      </c>
      <c r="J2731" s="50">
        <v>58173453</v>
      </c>
      <c r="K2731" s="51"/>
      <c r="L2731" s="50"/>
      <c r="M2731" s="50">
        <v>286</v>
      </c>
      <c r="N2731" s="50"/>
      <c r="O2731" s="23">
        <v>1</v>
      </c>
      <c r="P2731" s="23">
        <v>1</v>
      </c>
      <c r="Q2731" s="19">
        <f t="shared" si="644"/>
        <v>-286</v>
      </c>
      <c r="R2731" s="19">
        <f t="shared" si="645"/>
        <v>-286</v>
      </c>
      <c r="S2731" s="5">
        <f t="shared" si="648"/>
        <v>1</v>
      </c>
      <c r="T2731" s="5">
        <f t="shared" si="649"/>
        <v>311</v>
      </c>
      <c r="U2731" s="5">
        <f t="shared" si="647"/>
        <v>91007.93</v>
      </c>
      <c r="V2731" s="24">
        <v>0</v>
      </c>
      <c r="W2731" s="12">
        <f t="shared" si="651"/>
        <v>-36362.04</v>
      </c>
      <c r="X2731" s="12">
        <f t="shared" si="652"/>
        <v>-47330.14</v>
      </c>
      <c r="Y2731" s="12">
        <f t="shared" si="650"/>
        <v>-83692.179999999993</v>
      </c>
      <c r="Z2731" s="52"/>
      <c r="AA2731" s="25">
        <f t="shared" si="646"/>
        <v>0</v>
      </c>
      <c r="AB2731" s="25"/>
      <c r="AC2731" s="25"/>
      <c r="AD2731" s="25"/>
      <c r="AE2731" s="24"/>
      <c r="AF2731" s="24"/>
      <c r="AG2731" s="50"/>
      <c r="AH2731" s="22" t="s">
        <v>287</v>
      </c>
      <c r="AI2731" s="26"/>
      <c r="AJ2731" s="22" t="s">
        <v>4500</v>
      </c>
    </row>
    <row r="2732" spans="1:36" x14ac:dyDescent="0.2">
      <c r="A2732" s="5">
        <v>2748</v>
      </c>
      <c r="B2732" s="46">
        <v>331012281446</v>
      </c>
      <c r="C2732" s="47">
        <v>880416402096</v>
      </c>
      <c r="D2732" s="52" t="s">
        <v>4915</v>
      </c>
      <c r="E2732" s="46" t="s">
        <v>4916</v>
      </c>
      <c r="F2732" s="46" t="s">
        <v>3567</v>
      </c>
      <c r="G2732" s="49">
        <v>11</v>
      </c>
      <c r="H2732" s="49">
        <v>83</v>
      </c>
      <c r="I2732" s="50">
        <v>16880572</v>
      </c>
      <c r="J2732" s="50">
        <v>48493</v>
      </c>
      <c r="K2732" s="51"/>
      <c r="L2732" s="50"/>
      <c r="M2732" s="50">
        <v>177</v>
      </c>
      <c r="N2732" s="50"/>
      <c r="O2732" s="23">
        <v>1</v>
      </c>
      <c r="P2732" s="23">
        <v>1</v>
      </c>
      <c r="Q2732" s="19">
        <f t="shared" si="644"/>
        <v>-177</v>
      </c>
      <c r="R2732" s="19">
        <f t="shared" si="645"/>
        <v>-177</v>
      </c>
      <c r="S2732" s="5">
        <f t="shared" si="648"/>
        <v>1</v>
      </c>
      <c r="T2732" s="5">
        <f t="shared" si="649"/>
        <v>202</v>
      </c>
      <c r="U2732" s="5">
        <f t="shared" si="647"/>
        <v>59111.26</v>
      </c>
      <c r="V2732" s="24">
        <v>0</v>
      </c>
      <c r="W2732" s="12">
        <f t="shared" si="651"/>
        <v>-22503.78</v>
      </c>
      <c r="X2732" s="12">
        <f t="shared" si="652"/>
        <v>-29291.730000000003</v>
      </c>
      <c r="Y2732" s="12">
        <f t="shared" si="650"/>
        <v>-51795.51</v>
      </c>
      <c r="Z2732" s="52"/>
      <c r="AA2732" s="25">
        <f t="shared" si="646"/>
        <v>0</v>
      </c>
      <c r="AB2732" s="25"/>
      <c r="AC2732" s="25"/>
      <c r="AD2732" s="25"/>
      <c r="AE2732" s="24">
        <v>1</v>
      </c>
      <c r="AF2732" s="24"/>
      <c r="AG2732" s="50"/>
      <c r="AH2732" s="22" t="s">
        <v>287</v>
      </c>
      <c r="AI2732" s="26"/>
      <c r="AJ2732" s="22" t="s">
        <v>4500</v>
      </c>
    </row>
    <row r="2733" spans="1:36" x14ac:dyDescent="0.2">
      <c r="A2733" s="5">
        <v>2749</v>
      </c>
      <c r="B2733" s="46">
        <v>331012075724</v>
      </c>
      <c r="C2733" s="47">
        <v>550525401924</v>
      </c>
      <c r="D2733" s="52" t="s">
        <v>4917</v>
      </c>
      <c r="E2733" s="46" t="s">
        <v>4918</v>
      </c>
      <c r="F2733" s="46" t="s">
        <v>4919</v>
      </c>
      <c r="G2733" s="49">
        <v>6</v>
      </c>
      <c r="H2733" s="49"/>
      <c r="I2733" s="50">
        <v>25806337</v>
      </c>
      <c r="J2733" s="50">
        <v>230884</v>
      </c>
      <c r="K2733" s="51"/>
      <c r="L2733" s="50"/>
      <c r="M2733" s="22">
        <v>533</v>
      </c>
      <c r="N2733" s="22"/>
      <c r="O2733" s="23">
        <v>1</v>
      </c>
      <c r="P2733" s="23">
        <v>1</v>
      </c>
      <c r="Q2733" s="19">
        <f t="shared" si="644"/>
        <v>-533</v>
      </c>
      <c r="R2733" s="19">
        <f t="shared" si="645"/>
        <v>-533</v>
      </c>
      <c r="S2733" s="5">
        <f t="shared" si="648"/>
        <v>1</v>
      </c>
      <c r="T2733" s="5">
        <f t="shared" si="649"/>
        <v>558</v>
      </c>
      <c r="U2733" s="5">
        <f t="shared" si="647"/>
        <v>163287.54</v>
      </c>
      <c r="V2733" s="24">
        <v>0</v>
      </c>
      <c r="W2733" s="12">
        <f t="shared" si="651"/>
        <v>-67765.62</v>
      </c>
      <c r="X2733" s="12">
        <f t="shared" si="652"/>
        <v>-88206.17</v>
      </c>
      <c r="Y2733" s="12">
        <f t="shared" si="650"/>
        <v>-155971.78999999998</v>
      </c>
      <c r="Z2733" s="52"/>
      <c r="AA2733" s="25">
        <f t="shared" si="646"/>
        <v>0</v>
      </c>
      <c r="AB2733" s="25"/>
      <c r="AC2733" s="25"/>
      <c r="AD2733" s="25"/>
      <c r="AE2733" s="24">
        <v>1</v>
      </c>
      <c r="AF2733" s="24"/>
      <c r="AG2733" s="50"/>
      <c r="AH2733" s="22" t="s">
        <v>287</v>
      </c>
      <c r="AI2733" s="26"/>
      <c r="AJ2733" s="22" t="s">
        <v>4500</v>
      </c>
    </row>
    <row r="2734" spans="1:36" x14ac:dyDescent="0.2">
      <c r="A2734" s="5">
        <v>2750</v>
      </c>
      <c r="B2734" s="46">
        <v>331910311671</v>
      </c>
      <c r="C2734" s="47">
        <v>630427400693</v>
      </c>
      <c r="D2734" s="52" t="s">
        <v>4920</v>
      </c>
      <c r="E2734" s="46" t="s">
        <v>4921</v>
      </c>
      <c r="F2734" s="46" t="s">
        <v>1560</v>
      </c>
      <c r="G2734" s="49">
        <v>43</v>
      </c>
      <c r="H2734" s="49"/>
      <c r="I2734" s="46">
        <v>8105481</v>
      </c>
      <c r="J2734" s="50" t="s">
        <v>4922</v>
      </c>
      <c r="K2734" s="51"/>
      <c r="L2734" s="50"/>
      <c r="M2734" s="22">
        <v>3267</v>
      </c>
      <c r="N2734" s="22"/>
      <c r="O2734" s="23">
        <v>1</v>
      </c>
      <c r="P2734" s="23">
        <v>1</v>
      </c>
      <c r="Q2734" s="19">
        <f t="shared" si="644"/>
        <v>-3267</v>
      </c>
      <c r="R2734" s="19">
        <f t="shared" si="645"/>
        <v>-3267</v>
      </c>
      <c r="S2734" s="5">
        <f t="shared" si="648"/>
        <v>1</v>
      </c>
      <c r="T2734" s="5">
        <f t="shared" si="649"/>
        <v>3292</v>
      </c>
      <c r="U2734" s="5">
        <f t="shared" si="647"/>
        <v>963337.96</v>
      </c>
      <c r="V2734" s="24">
        <v>0</v>
      </c>
      <c r="W2734" s="12">
        <f t="shared" si="651"/>
        <v>-415366.38</v>
      </c>
      <c r="X2734" s="12">
        <f t="shared" si="652"/>
        <v>-540655.83000000007</v>
      </c>
      <c r="Y2734" s="12">
        <f t="shared" si="650"/>
        <v>-956022.21000000008</v>
      </c>
      <c r="Z2734" s="52"/>
      <c r="AA2734" s="25">
        <f t="shared" si="646"/>
        <v>0</v>
      </c>
      <c r="AB2734" s="25"/>
      <c r="AC2734" s="25"/>
      <c r="AD2734" s="25"/>
      <c r="AE2734" s="24">
        <v>1</v>
      </c>
      <c r="AF2734" s="24"/>
      <c r="AG2734" s="50"/>
      <c r="AH2734" s="22" t="s">
        <v>287</v>
      </c>
      <c r="AI2734" s="26"/>
      <c r="AJ2734" s="22" t="s">
        <v>4500</v>
      </c>
    </row>
    <row r="2735" spans="1:36" x14ac:dyDescent="0.2">
      <c r="A2735" s="5">
        <v>2751</v>
      </c>
      <c r="B2735" s="46">
        <v>331010539608</v>
      </c>
      <c r="C2735" s="47">
        <v>641207301227</v>
      </c>
      <c r="D2735" s="52" t="s">
        <v>3411</v>
      </c>
      <c r="E2735" s="46" t="s">
        <v>4923</v>
      </c>
      <c r="F2735" s="46" t="s">
        <v>4559</v>
      </c>
      <c r="G2735" s="49">
        <v>27</v>
      </c>
      <c r="H2735" s="49" t="s">
        <v>134</v>
      </c>
      <c r="I2735" s="50">
        <v>110873</v>
      </c>
      <c r="J2735" s="50">
        <v>187420</v>
      </c>
      <c r="K2735" s="51"/>
      <c r="L2735" s="50"/>
      <c r="M2735" s="50">
        <v>3520</v>
      </c>
      <c r="N2735" s="50"/>
      <c r="O2735" s="23">
        <v>1</v>
      </c>
      <c r="P2735" s="23">
        <v>1</v>
      </c>
      <c r="Q2735" s="19">
        <f t="shared" si="644"/>
        <v>-3520</v>
      </c>
      <c r="R2735" s="19">
        <f t="shared" si="645"/>
        <v>-3520</v>
      </c>
      <c r="S2735" s="5">
        <f t="shared" si="648"/>
        <v>1</v>
      </c>
      <c r="T2735" s="5">
        <f t="shared" si="649"/>
        <v>3545</v>
      </c>
      <c r="U2735" s="5">
        <f t="shared" si="647"/>
        <v>1037373.35</v>
      </c>
      <c r="V2735" s="24">
        <v>0</v>
      </c>
      <c r="W2735" s="12">
        <f t="shared" si="651"/>
        <v>-447532.79999999999</v>
      </c>
      <c r="X2735" s="12">
        <f t="shared" si="652"/>
        <v>-582524.80000000005</v>
      </c>
      <c r="Y2735" s="12">
        <f t="shared" si="650"/>
        <v>-1030057.6000000001</v>
      </c>
      <c r="Z2735" s="52"/>
      <c r="AA2735" s="25">
        <f t="shared" si="646"/>
        <v>0</v>
      </c>
      <c r="AB2735" s="25"/>
      <c r="AC2735" s="25"/>
      <c r="AD2735" s="25"/>
      <c r="AE2735" s="24">
        <v>1</v>
      </c>
      <c r="AF2735" s="24"/>
      <c r="AG2735" s="50"/>
      <c r="AH2735" s="22" t="s">
        <v>287</v>
      </c>
      <c r="AI2735" s="26"/>
      <c r="AJ2735" s="22" t="s">
        <v>4500</v>
      </c>
    </row>
    <row r="2736" spans="1:36" x14ac:dyDescent="0.2">
      <c r="A2736" s="5">
        <v>2752</v>
      </c>
      <c r="B2736" s="46">
        <v>331010452807</v>
      </c>
      <c r="C2736" s="47">
        <v>610524401883</v>
      </c>
      <c r="D2736" s="52" t="s">
        <v>4924</v>
      </c>
      <c r="E2736" s="46" t="s">
        <v>4719</v>
      </c>
      <c r="F2736" s="46" t="s">
        <v>4559</v>
      </c>
      <c r="G2736" s="49">
        <v>26</v>
      </c>
      <c r="H2736" s="49"/>
      <c r="I2736" s="50">
        <v>30226233</v>
      </c>
      <c r="J2736" s="50">
        <v>5677523</v>
      </c>
      <c r="K2736" s="51"/>
      <c r="L2736" s="50"/>
      <c r="M2736" s="22">
        <v>58</v>
      </c>
      <c r="N2736" s="22"/>
      <c r="O2736" s="23">
        <v>1</v>
      </c>
      <c r="P2736" s="23">
        <v>1</v>
      </c>
      <c r="Q2736" s="19">
        <f t="shared" si="644"/>
        <v>-58</v>
      </c>
      <c r="R2736" s="19">
        <f t="shared" si="645"/>
        <v>-58</v>
      </c>
      <c r="S2736" s="5">
        <f t="shared" si="648"/>
        <v>1</v>
      </c>
      <c r="T2736" s="5">
        <f t="shared" si="649"/>
        <v>83</v>
      </c>
      <c r="U2736" s="5">
        <f t="shared" si="647"/>
        <v>24288.29</v>
      </c>
      <c r="V2736" s="24">
        <v>0</v>
      </c>
      <c r="W2736" s="12">
        <f t="shared" si="651"/>
        <v>-7374.12</v>
      </c>
      <c r="X2736" s="12">
        <f t="shared" si="652"/>
        <v>-9598.42</v>
      </c>
      <c r="Y2736" s="12">
        <f t="shared" si="650"/>
        <v>-16972.54</v>
      </c>
      <c r="Z2736" s="52"/>
      <c r="AA2736" s="25">
        <f t="shared" si="646"/>
        <v>0</v>
      </c>
      <c r="AB2736" s="25"/>
      <c r="AC2736" s="25"/>
      <c r="AD2736" s="25"/>
      <c r="AE2736" s="24">
        <v>1</v>
      </c>
      <c r="AF2736" s="24"/>
      <c r="AG2736" s="50"/>
      <c r="AH2736" s="22" t="s">
        <v>287</v>
      </c>
      <c r="AI2736" s="26"/>
      <c r="AJ2736" s="22" t="s">
        <v>4500</v>
      </c>
    </row>
    <row r="2737" spans="1:36" x14ac:dyDescent="0.2">
      <c r="A2737" s="5">
        <v>2753</v>
      </c>
      <c r="B2737" s="46">
        <v>600510358999</v>
      </c>
      <c r="C2737" s="47">
        <v>810611300209</v>
      </c>
      <c r="D2737" s="52" t="s">
        <v>4925</v>
      </c>
      <c r="E2737" s="46" t="s">
        <v>4926</v>
      </c>
      <c r="F2737" s="46" t="s">
        <v>155</v>
      </c>
      <c r="G2737" s="49">
        <v>85</v>
      </c>
      <c r="H2737" s="49"/>
      <c r="I2737" s="50">
        <v>12502596</v>
      </c>
      <c r="J2737" s="50">
        <v>58179501</v>
      </c>
      <c r="K2737" s="51"/>
      <c r="L2737" s="50"/>
      <c r="M2737" s="22">
        <v>676</v>
      </c>
      <c r="N2737" s="22"/>
      <c r="O2737" s="23">
        <v>1</v>
      </c>
      <c r="P2737" s="23">
        <v>1</v>
      </c>
      <c r="Q2737" s="19">
        <f t="shared" si="644"/>
        <v>-676</v>
      </c>
      <c r="R2737" s="19">
        <f t="shared" si="645"/>
        <v>-676</v>
      </c>
      <c r="S2737" s="5">
        <f t="shared" si="648"/>
        <v>0</v>
      </c>
      <c r="T2737" s="5">
        <f t="shared" si="649"/>
        <v>0</v>
      </c>
      <c r="U2737" s="5">
        <f t="shared" si="647"/>
        <v>0</v>
      </c>
      <c r="V2737" s="24">
        <v>0</v>
      </c>
      <c r="W2737" s="12">
        <f t="shared" si="651"/>
        <v>-85946.64</v>
      </c>
      <c r="X2737" s="12">
        <f t="shared" si="652"/>
        <v>-111871.24</v>
      </c>
      <c r="Y2737" s="12">
        <f t="shared" si="650"/>
        <v>-197817.88</v>
      </c>
      <c r="Z2737" s="52"/>
      <c r="AA2737" s="25">
        <f t="shared" si="646"/>
        <v>0</v>
      </c>
      <c r="AB2737" s="25"/>
      <c r="AC2737" s="25"/>
      <c r="AD2737" s="25"/>
      <c r="AE2737" s="24">
        <v>1</v>
      </c>
      <c r="AF2737" s="24"/>
      <c r="AG2737" s="50"/>
      <c r="AH2737" s="22" t="s">
        <v>93</v>
      </c>
      <c r="AI2737" s="26"/>
      <c r="AJ2737" s="22" t="s">
        <v>4500</v>
      </c>
    </row>
    <row r="2738" spans="1:36" x14ac:dyDescent="0.2">
      <c r="A2738" s="5">
        <v>2754</v>
      </c>
      <c r="B2738" s="46">
        <v>331000049367</v>
      </c>
      <c r="C2738" s="47">
        <v>10540007016</v>
      </c>
      <c r="D2738" s="52" t="s">
        <v>4927</v>
      </c>
      <c r="E2738" s="46" t="s">
        <v>4928</v>
      </c>
      <c r="F2738" s="46" t="s">
        <v>3022</v>
      </c>
      <c r="G2738" s="49">
        <v>79</v>
      </c>
      <c r="H2738" s="49"/>
      <c r="I2738" s="50" t="s">
        <v>4929</v>
      </c>
      <c r="J2738" s="50">
        <v>52297</v>
      </c>
      <c r="K2738" s="51"/>
      <c r="L2738" s="50"/>
      <c r="M2738" s="50">
        <v>8330</v>
      </c>
      <c r="N2738" s="50"/>
      <c r="O2738" s="23">
        <v>1</v>
      </c>
      <c r="P2738" s="23">
        <v>1</v>
      </c>
      <c r="Q2738" s="19">
        <f t="shared" si="644"/>
        <v>-8330</v>
      </c>
      <c r="R2738" s="19">
        <f t="shared" si="645"/>
        <v>-8330</v>
      </c>
      <c r="S2738" s="5">
        <f t="shared" si="648"/>
        <v>1</v>
      </c>
      <c r="T2738" s="5">
        <f t="shared" si="649"/>
        <v>8355</v>
      </c>
      <c r="U2738" s="5">
        <f t="shared" si="647"/>
        <v>2444923.65</v>
      </c>
      <c r="V2738" s="24">
        <v>0</v>
      </c>
      <c r="W2738" s="12">
        <f t="shared" si="651"/>
        <v>-1059076.2</v>
      </c>
      <c r="X2738" s="12">
        <f t="shared" si="652"/>
        <v>-1378531.7000000002</v>
      </c>
      <c r="Y2738" s="12">
        <f t="shared" si="650"/>
        <v>-2437607.9000000004</v>
      </c>
      <c r="Z2738" s="52"/>
      <c r="AA2738" s="25">
        <f t="shared" si="646"/>
        <v>0</v>
      </c>
      <c r="AB2738" s="25"/>
      <c r="AC2738" s="25"/>
      <c r="AD2738" s="25"/>
      <c r="AE2738" s="24">
        <v>1</v>
      </c>
      <c r="AF2738" s="24"/>
      <c r="AG2738" s="50"/>
      <c r="AH2738" s="22" t="s">
        <v>287</v>
      </c>
      <c r="AI2738" s="26"/>
      <c r="AJ2738" s="22" t="s">
        <v>4500</v>
      </c>
    </row>
    <row r="2739" spans="1:36" x14ac:dyDescent="0.2">
      <c r="A2739" s="5">
        <v>2755</v>
      </c>
      <c r="B2739" s="46">
        <v>331000049367</v>
      </c>
      <c r="C2739" s="47">
        <v>10540007016</v>
      </c>
      <c r="D2739" s="52" t="s">
        <v>4927</v>
      </c>
      <c r="E2739" s="46" t="s">
        <v>4928</v>
      </c>
      <c r="F2739" s="46" t="s">
        <v>3022</v>
      </c>
      <c r="G2739" s="49">
        <v>79</v>
      </c>
      <c r="H2739" s="49"/>
      <c r="I2739" s="50">
        <v>1042952</v>
      </c>
      <c r="J2739" s="50">
        <v>152096</v>
      </c>
      <c r="K2739" s="51"/>
      <c r="L2739" s="50"/>
      <c r="M2739" s="50">
        <v>2166</v>
      </c>
      <c r="N2739" s="50"/>
      <c r="O2739" s="23">
        <v>1</v>
      </c>
      <c r="P2739" s="23">
        <v>1</v>
      </c>
      <c r="Q2739" s="19">
        <f t="shared" si="644"/>
        <v>-2166</v>
      </c>
      <c r="R2739" s="19">
        <f t="shared" si="645"/>
        <v>-2166</v>
      </c>
      <c r="S2739" s="5">
        <f t="shared" si="648"/>
        <v>1</v>
      </c>
      <c r="T2739" s="5">
        <f t="shared" si="649"/>
        <v>2191</v>
      </c>
      <c r="U2739" s="5">
        <f t="shared" si="647"/>
        <v>641152.32999999996</v>
      </c>
      <c r="V2739" s="24">
        <v>0</v>
      </c>
      <c r="W2739" s="12">
        <f t="shared" si="651"/>
        <v>-275385.24</v>
      </c>
      <c r="X2739" s="12">
        <f t="shared" si="652"/>
        <v>-358451.34</v>
      </c>
      <c r="Y2739" s="12">
        <f t="shared" si="650"/>
        <v>-633836.58000000007</v>
      </c>
      <c r="Z2739" s="52"/>
      <c r="AA2739" s="25">
        <f t="shared" si="646"/>
        <v>0</v>
      </c>
      <c r="AB2739" s="25"/>
      <c r="AC2739" s="25"/>
      <c r="AD2739" s="25"/>
      <c r="AE2739" s="24">
        <v>1</v>
      </c>
      <c r="AF2739" s="24"/>
      <c r="AG2739" s="50"/>
      <c r="AH2739" s="22" t="s">
        <v>287</v>
      </c>
      <c r="AI2739" s="26"/>
      <c r="AJ2739" s="22" t="s">
        <v>4500</v>
      </c>
    </row>
    <row r="2740" spans="1:36" x14ac:dyDescent="0.2">
      <c r="A2740" s="5">
        <v>2756</v>
      </c>
      <c r="B2740" s="46">
        <v>210420041498</v>
      </c>
      <c r="C2740" s="47">
        <v>810525401771</v>
      </c>
      <c r="D2740" s="52" t="s">
        <v>4930</v>
      </c>
      <c r="E2740" s="46" t="s">
        <v>4931</v>
      </c>
      <c r="F2740" s="46" t="s">
        <v>761</v>
      </c>
      <c r="G2740" s="49">
        <v>77</v>
      </c>
      <c r="H2740" s="49"/>
      <c r="I2740" s="50">
        <v>1100004</v>
      </c>
      <c r="J2740" s="50">
        <v>58173456</v>
      </c>
      <c r="K2740" s="51"/>
      <c r="L2740" s="50"/>
      <c r="M2740" s="50">
        <v>1100</v>
      </c>
      <c r="N2740" s="50"/>
      <c r="O2740" s="23">
        <v>1</v>
      </c>
      <c r="P2740" s="23">
        <v>1</v>
      </c>
      <c r="Q2740" s="19">
        <f t="shared" si="644"/>
        <v>-1100</v>
      </c>
      <c r="R2740" s="19">
        <f t="shared" si="645"/>
        <v>-1100</v>
      </c>
      <c r="S2740" s="5">
        <f t="shared" si="648"/>
        <v>1</v>
      </c>
      <c r="T2740" s="5">
        <f t="shared" si="649"/>
        <v>1125</v>
      </c>
      <c r="U2740" s="5">
        <f t="shared" si="647"/>
        <v>329208.75</v>
      </c>
      <c r="V2740" s="24">
        <v>0</v>
      </c>
      <c r="W2740" s="12">
        <f t="shared" si="651"/>
        <v>-139854</v>
      </c>
      <c r="X2740" s="12">
        <f t="shared" si="652"/>
        <v>-182039</v>
      </c>
      <c r="Y2740" s="12">
        <f t="shared" si="650"/>
        <v>-321893</v>
      </c>
      <c r="Z2740" s="52"/>
      <c r="AA2740" s="25">
        <f t="shared" si="646"/>
        <v>0</v>
      </c>
      <c r="AB2740" s="25"/>
      <c r="AC2740" s="25"/>
      <c r="AD2740" s="25"/>
      <c r="AE2740" s="24">
        <v>1</v>
      </c>
      <c r="AF2740" s="24"/>
      <c r="AG2740" s="50"/>
      <c r="AH2740" s="22" t="s">
        <v>287</v>
      </c>
      <c r="AI2740" s="26"/>
      <c r="AJ2740" s="22" t="s">
        <v>4500</v>
      </c>
    </row>
    <row r="2741" spans="1:36" x14ac:dyDescent="0.2">
      <c r="A2741" s="5">
        <v>2757</v>
      </c>
      <c r="B2741" s="46">
        <v>331012102569</v>
      </c>
      <c r="C2741" s="47">
        <v>600102403180</v>
      </c>
      <c r="D2741" s="52" t="s">
        <v>4932</v>
      </c>
      <c r="E2741" s="46" t="s">
        <v>4933</v>
      </c>
      <c r="F2741" s="46" t="s">
        <v>761</v>
      </c>
      <c r="G2741" s="49">
        <v>84</v>
      </c>
      <c r="H2741" s="49"/>
      <c r="I2741" s="50">
        <v>16154373</v>
      </c>
      <c r="J2741" s="50">
        <v>37735</v>
      </c>
      <c r="K2741" s="51"/>
      <c r="L2741" s="50"/>
      <c r="M2741" s="22">
        <v>48</v>
      </c>
      <c r="N2741" s="22"/>
      <c r="O2741" s="23">
        <v>1</v>
      </c>
      <c r="P2741" s="23">
        <v>1</v>
      </c>
      <c r="Q2741" s="19">
        <f t="shared" si="644"/>
        <v>-48</v>
      </c>
      <c r="R2741" s="19">
        <f t="shared" si="645"/>
        <v>-48</v>
      </c>
      <c r="S2741" s="5">
        <f t="shared" si="648"/>
        <v>1</v>
      </c>
      <c r="T2741" s="5">
        <f t="shared" si="649"/>
        <v>73</v>
      </c>
      <c r="U2741" s="5">
        <f t="shared" si="647"/>
        <v>21361.989999999998</v>
      </c>
      <c r="V2741" s="24">
        <v>0</v>
      </c>
      <c r="W2741" s="12">
        <f t="shared" si="651"/>
        <v>-6102.72</v>
      </c>
      <c r="X2741" s="12">
        <f t="shared" si="652"/>
        <v>-7943.52</v>
      </c>
      <c r="Y2741" s="12">
        <f t="shared" si="650"/>
        <v>-14046.240000000002</v>
      </c>
      <c r="Z2741" s="52"/>
      <c r="AA2741" s="25">
        <f t="shared" si="646"/>
        <v>0</v>
      </c>
      <c r="AB2741" s="25"/>
      <c r="AC2741" s="25"/>
      <c r="AD2741" s="25"/>
      <c r="AE2741" s="24">
        <v>1</v>
      </c>
      <c r="AF2741" s="24"/>
      <c r="AG2741" s="50"/>
      <c r="AH2741" s="22" t="s">
        <v>287</v>
      </c>
      <c r="AI2741" s="26"/>
      <c r="AJ2741" s="22" t="s">
        <v>4500</v>
      </c>
    </row>
    <row r="2742" spans="1:36" x14ac:dyDescent="0.2">
      <c r="A2742" s="5">
        <v>2758</v>
      </c>
      <c r="B2742" s="46">
        <v>331012102569</v>
      </c>
      <c r="C2742" s="47">
        <v>600102403180</v>
      </c>
      <c r="D2742" s="52" t="s">
        <v>4932</v>
      </c>
      <c r="E2742" s="46" t="s">
        <v>4933</v>
      </c>
      <c r="F2742" s="46" t="s">
        <v>761</v>
      </c>
      <c r="G2742" s="49">
        <v>84</v>
      </c>
      <c r="H2742" s="49"/>
      <c r="I2742" s="50">
        <v>15982253</v>
      </c>
      <c r="J2742" s="50">
        <v>47404</v>
      </c>
      <c r="K2742" s="51"/>
      <c r="L2742" s="50"/>
      <c r="M2742" s="22">
        <v>105</v>
      </c>
      <c r="N2742" s="22"/>
      <c r="O2742" s="23">
        <v>1</v>
      </c>
      <c r="P2742" s="23">
        <v>1</v>
      </c>
      <c r="Q2742" s="19">
        <f t="shared" si="644"/>
        <v>-105</v>
      </c>
      <c r="R2742" s="19">
        <f t="shared" si="645"/>
        <v>-105</v>
      </c>
      <c r="S2742" s="5">
        <f t="shared" si="648"/>
        <v>1</v>
      </c>
      <c r="T2742" s="5">
        <f t="shared" si="649"/>
        <v>130</v>
      </c>
      <c r="U2742" s="5">
        <f t="shared" si="647"/>
        <v>38041.9</v>
      </c>
      <c r="V2742" s="24">
        <v>0</v>
      </c>
      <c r="W2742" s="12">
        <f t="shared" si="651"/>
        <v>-13349.7</v>
      </c>
      <c r="X2742" s="12">
        <f t="shared" si="652"/>
        <v>-17376.45</v>
      </c>
      <c r="Y2742" s="12">
        <f t="shared" si="650"/>
        <v>-30726.15</v>
      </c>
      <c r="Z2742" s="52"/>
      <c r="AA2742" s="25">
        <f t="shared" si="646"/>
        <v>0</v>
      </c>
      <c r="AB2742" s="25"/>
      <c r="AC2742" s="25"/>
      <c r="AD2742" s="25"/>
      <c r="AE2742" s="24">
        <v>1</v>
      </c>
      <c r="AF2742" s="24"/>
      <c r="AG2742" s="50"/>
      <c r="AH2742" s="22" t="s">
        <v>287</v>
      </c>
      <c r="AI2742" s="26"/>
      <c r="AJ2742" s="22" t="s">
        <v>4500</v>
      </c>
    </row>
    <row r="2743" spans="1:36" x14ac:dyDescent="0.2">
      <c r="A2743" s="5">
        <v>2759</v>
      </c>
      <c r="B2743" s="46">
        <v>331012102569</v>
      </c>
      <c r="C2743" s="47">
        <v>600102403180</v>
      </c>
      <c r="D2743" s="52" t="s">
        <v>4932</v>
      </c>
      <c r="E2743" s="46" t="s">
        <v>4933</v>
      </c>
      <c r="F2743" s="46" t="s">
        <v>761</v>
      </c>
      <c r="G2743" s="49">
        <v>84</v>
      </c>
      <c r="H2743" s="49"/>
      <c r="I2743" s="50">
        <v>32156670</v>
      </c>
      <c r="J2743" s="50">
        <v>58172823</v>
      </c>
      <c r="K2743" s="51"/>
      <c r="L2743" s="50"/>
      <c r="M2743" s="22">
        <v>43</v>
      </c>
      <c r="N2743" s="22"/>
      <c r="O2743" s="23">
        <v>1</v>
      </c>
      <c r="P2743" s="23">
        <v>1</v>
      </c>
      <c r="Q2743" s="19">
        <f t="shared" si="644"/>
        <v>-43</v>
      </c>
      <c r="R2743" s="19">
        <f t="shared" si="645"/>
        <v>-43</v>
      </c>
      <c r="S2743" s="5">
        <f t="shared" si="648"/>
        <v>1</v>
      </c>
      <c r="T2743" s="5">
        <f t="shared" si="649"/>
        <v>68</v>
      </c>
      <c r="U2743" s="5">
        <f t="shared" si="647"/>
        <v>19898.84</v>
      </c>
      <c r="V2743" s="24">
        <v>0</v>
      </c>
      <c r="W2743" s="12">
        <f t="shared" si="651"/>
        <v>-5467.02</v>
      </c>
      <c r="X2743" s="12">
        <f t="shared" si="652"/>
        <v>-7116.0700000000006</v>
      </c>
      <c r="Y2743" s="12">
        <f t="shared" si="650"/>
        <v>-12583.09</v>
      </c>
      <c r="Z2743" s="52"/>
      <c r="AA2743" s="25">
        <f t="shared" si="646"/>
        <v>0</v>
      </c>
      <c r="AB2743" s="25"/>
      <c r="AC2743" s="25"/>
      <c r="AD2743" s="25"/>
      <c r="AE2743" s="24">
        <v>1</v>
      </c>
      <c r="AF2743" s="24"/>
      <c r="AG2743" s="50"/>
      <c r="AH2743" s="22" t="s">
        <v>287</v>
      </c>
      <c r="AI2743" s="26"/>
      <c r="AJ2743" s="22" t="s">
        <v>4500</v>
      </c>
    </row>
    <row r="2744" spans="1:36" x14ac:dyDescent="0.2">
      <c r="A2744" s="5">
        <v>2760</v>
      </c>
      <c r="B2744" s="46">
        <v>331012132903</v>
      </c>
      <c r="C2744" s="47">
        <v>581129400159</v>
      </c>
      <c r="D2744" s="52" t="s">
        <v>4934</v>
      </c>
      <c r="E2744" s="46" t="s">
        <v>1479</v>
      </c>
      <c r="F2744" s="46" t="s">
        <v>1479</v>
      </c>
      <c r="G2744" s="49">
        <v>7</v>
      </c>
      <c r="H2744" s="49"/>
      <c r="I2744" s="50" t="s">
        <v>4935</v>
      </c>
      <c r="J2744" s="50">
        <v>153223</v>
      </c>
      <c r="K2744" s="51"/>
      <c r="L2744" s="50"/>
      <c r="M2744" s="50">
        <v>6769</v>
      </c>
      <c r="N2744" s="50"/>
      <c r="O2744" s="23">
        <v>1</v>
      </c>
      <c r="P2744" s="23">
        <v>1</v>
      </c>
      <c r="Q2744" s="19">
        <f t="shared" si="644"/>
        <v>-6769</v>
      </c>
      <c r="R2744" s="19">
        <f t="shared" si="645"/>
        <v>-6769</v>
      </c>
      <c r="S2744" s="5">
        <f t="shared" si="648"/>
        <v>1</v>
      </c>
      <c r="T2744" s="5">
        <f t="shared" si="649"/>
        <v>6879</v>
      </c>
      <c r="U2744" s="5">
        <f t="shared" si="647"/>
        <v>2013001.77</v>
      </c>
      <c r="V2744" s="24">
        <v>0</v>
      </c>
      <c r="W2744" s="12">
        <f t="shared" si="651"/>
        <v>-860610.66</v>
      </c>
      <c r="X2744" s="12">
        <f t="shared" si="652"/>
        <v>-1120201.81</v>
      </c>
      <c r="Y2744" s="12">
        <f t="shared" si="650"/>
        <v>-1980812.4700000002</v>
      </c>
      <c r="Z2744" s="52"/>
      <c r="AA2744" s="25">
        <f t="shared" si="646"/>
        <v>0</v>
      </c>
      <c r="AB2744" s="25"/>
      <c r="AC2744" s="25"/>
      <c r="AD2744" s="25"/>
      <c r="AE2744" s="24">
        <v>1</v>
      </c>
      <c r="AF2744" s="24"/>
      <c r="AG2744" s="50"/>
      <c r="AH2744" s="22" t="s">
        <v>557</v>
      </c>
      <c r="AI2744" s="26"/>
      <c r="AJ2744" s="22" t="s">
        <v>4500</v>
      </c>
    </row>
    <row r="2745" spans="1:36" x14ac:dyDescent="0.2">
      <c r="A2745" s="5">
        <v>2761</v>
      </c>
      <c r="B2745" s="46"/>
      <c r="C2745" s="47">
        <v>581129400159</v>
      </c>
      <c r="D2745" s="52" t="s">
        <v>4934</v>
      </c>
      <c r="E2745" s="46" t="s">
        <v>1479</v>
      </c>
      <c r="F2745" s="46"/>
      <c r="G2745" s="49"/>
      <c r="H2745" s="49"/>
      <c r="I2745" s="50"/>
      <c r="J2745" s="50"/>
      <c r="K2745" s="51"/>
      <c r="L2745" s="50"/>
      <c r="M2745" s="50">
        <v>5</v>
      </c>
      <c r="N2745" s="50"/>
      <c r="O2745" s="23">
        <v>1</v>
      </c>
      <c r="P2745" s="23">
        <v>1</v>
      </c>
      <c r="Q2745" s="19">
        <f t="shared" si="644"/>
        <v>-5</v>
      </c>
      <c r="R2745" s="19">
        <f t="shared" si="645"/>
        <v>-5</v>
      </c>
      <c r="S2745" s="5">
        <f t="shared" si="648"/>
        <v>1</v>
      </c>
      <c r="T2745" s="5">
        <f t="shared" si="649"/>
        <v>115</v>
      </c>
      <c r="U2745" s="5">
        <f t="shared" si="647"/>
        <v>33652.449999999997</v>
      </c>
      <c r="V2745" s="24">
        <v>0</v>
      </c>
      <c r="W2745" s="12">
        <f t="shared" si="651"/>
        <v>-635.70000000000005</v>
      </c>
      <c r="X2745" s="12">
        <f t="shared" si="652"/>
        <v>-827.45</v>
      </c>
      <c r="Y2745" s="12">
        <f t="shared" si="650"/>
        <v>-1463.15</v>
      </c>
      <c r="Z2745" s="52"/>
      <c r="AA2745" s="25">
        <f t="shared" si="646"/>
        <v>0</v>
      </c>
      <c r="AB2745" s="25"/>
      <c r="AC2745" s="25"/>
      <c r="AD2745" s="25"/>
      <c r="AE2745" s="24">
        <v>-1</v>
      </c>
      <c r="AF2745" s="24" t="s">
        <v>6576</v>
      </c>
      <c r="AG2745" s="50"/>
      <c r="AH2745" s="22" t="s">
        <v>557</v>
      </c>
      <c r="AI2745" s="26"/>
      <c r="AJ2745" s="22" t="s">
        <v>4500</v>
      </c>
    </row>
    <row r="2746" spans="1:36" x14ac:dyDescent="0.2">
      <c r="A2746" s="5">
        <v>2762</v>
      </c>
      <c r="B2746" s="46">
        <v>330820141638</v>
      </c>
      <c r="C2746" s="47">
        <v>111040003237</v>
      </c>
      <c r="D2746" s="50" t="s">
        <v>4936</v>
      </c>
      <c r="E2746" s="46" t="s">
        <v>4806</v>
      </c>
      <c r="F2746" s="46" t="s">
        <v>4559</v>
      </c>
      <c r="G2746" s="49" t="s">
        <v>49</v>
      </c>
      <c r="H2746" s="49"/>
      <c r="I2746" s="50" t="s">
        <v>4937</v>
      </c>
      <c r="J2746" s="50">
        <v>58172305</v>
      </c>
      <c r="K2746" s="51"/>
      <c r="L2746" s="50"/>
      <c r="M2746" s="22">
        <v>2765</v>
      </c>
      <c r="N2746" s="22"/>
      <c r="O2746" s="23">
        <v>1</v>
      </c>
      <c r="P2746" s="23">
        <v>1</v>
      </c>
      <c r="Q2746" s="19">
        <f t="shared" si="644"/>
        <v>-2765</v>
      </c>
      <c r="R2746" s="19">
        <f t="shared" si="645"/>
        <v>-2765</v>
      </c>
      <c r="S2746" s="5">
        <f t="shared" si="648"/>
        <v>1</v>
      </c>
      <c r="T2746" s="5">
        <f t="shared" si="649"/>
        <v>2875</v>
      </c>
      <c r="U2746" s="5">
        <f t="shared" si="647"/>
        <v>841311.25</v>
      </c>
      <c r="V2746" s="24">
        <v>0</v>
      </c>
      <c r="W2746" s="12">
        <f t="shared" si="651"/>
        <v>-351542.1</v>
      </c>
      <c r="X2746" s="12">
        <f t="shared" si="652"/>
        <v>-457579.85000000003</v>
      </c>
      <c r="Y2746" s="12">
        <f t="shared" si="650"/>
        <v>-809121.95</v>
      </c>
      <c r="Z2746" s="52"/>
      <c r="AA2746" s="25">
        <f t="shared" si="646"/>
        <v>0</v>
      </c>
      <c r="AB2746" s="25"/>
      <c r="AC2746" s="25"/>
      <c r="AD2746" s="25"/>
      <c r="AE2746" s="24">
        <v>1</v>
      </c>
      <c r="AF2746" s="24"/>
      <c r="AG2746" s="50"/>
      <c r="AH2746" s="22" t="s">
        <v>557</v>
      </c>
      <c r="AI2746" s="26"/>
      <c r="AJ2746" s="22" t="s">
        <v>4500</v>
      </c>
    </row>
    <row r="2747" spans="1:36" x14ac:dyDescent="0.2">
      <c r="A2747" s="5">
        <v>2763</v>
      </c>
      <c r="B2747" s="46">
        <v>331012264149</v>
      </c>
      <c r="C2747" s="47">
        <v>760404300757</v>
      </c>
      <c r="D2747" s="109" t="s">
        <v>4938</v>
      </c>
      <c r="E2747" s="109" t="s">
        <v>4939</v>
      </c>
      <c r="F2747" s="109" t="s">
        <v>78</v>
      </c>
      <c r="G2747" s="122">
        <v>66</v>
      </c>
      <c r="H2747" s="122" t="s">
        <v>134</v>
      </c>
      <c r="I2747" s="109">
        <v>8785051</v>
      </c>
      <c r="J2747" s="109">
        <v>231144</v>
      </c>
      <c r="K2747" s="118"/>
      <c r="L2747" s="109"/>
      <c r="M2747" s="109">
        <v>1197</v>
      </c>
      <c r="N2747" s="109"/>
      <c r="O2747" s="23">
        <v>1</v>
      </c>
      <c r="P2747" s="31">
        <v>0</v>
      </c>
      <c r="Q2747" s="19">
        <f t="shared" si="644"/>
        <v>-1197</v>
      </c>
      <c r="R2747" s="19">
        <f t="shared" si="645"/>
        <v>0</v>
      </c>
      <c r="S2747" s="5">
        <f t="shared" si="648"/>
        <v>1</v>
      </c>
      <c r="T2747" s="5">
        <f t="shared" si="649"/>
        <v>1222</v>
      </c>
      <c r="U2747" s="5">
        <f t="shared" si="647"/>
        <v>357593.86</v>
      </c>
      <c r="V2747" s="24">
        <v>0</v>
      </c>
      <c r="W2747" s="12">
        <f t="shared" si="651"/>
        <v>-152186.57999999999</v>
      </c>
      <c r="X2747" s="12">
        <f t="shared" si="652"/>
        <v>0</v>
      </c>
      <c r="Y2747" s="12">
        <f t="shared" si="650"/>
        <v>-152186.57999999999</v>
      </c>
      <c r="Z2747" s="109"/>
      <c r="AA2747" s="25">
        <f t="shared" si="646"/>
        <v>-1197</v>
      </c>
      <c r="AB2747" s="25"/>
      <c r="AC2747" s="25"/>
      <c r="AD2747" s="25"/>
      <c r="AE2747" s="24">
        <v>1</v>
      </c>
      <c r="AF2747" s="24"/>
      <c r="AG2747" s="109"/>
      <c r="AH2747" s="109" t="s">
        <v>287</v>
      </c>
      <c r="AI2747" s="26"/>
      <c r="AJ2747" s="22" t="s">
        <v>4500</v>
      </c>
    </row>
    <row r="2748" spans="1:36" x14ac:dyDescent="0.2">
      <c r="A2748" s="5">
        <v>2764</v>
      </c>
      <c r="B2748" s="46">
        <v>331010174127</v>
      </c>
      <c r="C2748" s="47">
        <v>660918400757</v>
      </c>
      <c r="D2748" s="109" t="s">
        <v>4940</v>
      </c>
      <c r="E2748" s="109" t="s">
        <v>4834</v>
      </c>
      <c r="F2748" s="109" t="s">
        <v>625</v>
      </c>
      <c r="G2748" s="122">
        <v>18</v>
      </c>
      <c r="H2748" s="122">
        <v>2</v>
      </c>
      <c r="I2748" s="109">
        <v>11583953</v>
      </c>
      <c r="J2748" s="109">
        <v>184</v>
      </c>
      <c r="K2748" s="118"/>
      <c r="L2748" s="109"/>
      <c r="M2748" s="109">
        <v>4518</v>
      </c>
      <c r="N2748" s="109"/>
      <c r="O2748" s="23">
        <v>1</v>
      </c>
      <c r="P2748" s="23">
        <v>1</v>
      </c>
      <c r="Q2748" s="19">
        <f t="shared" si="644"/>
        <v>-4518</v>
      </c>
      <c r="R2748" s="19">
        <f t="shared" si="645"/>
        <v>-4518</v>
      </c>
      <c r="S2748" s="5">
        <f t="shared" si="648"/>
        <v>1</v>
      </c>
      <c r="T2748" s="5">
        <f t="shared" si="649"/>
        <v>4543</v>
      </c>
      <c r="U2748" s="5">
        <f t="shared" si="647"/>
        <v>1329418.0900000001</v>
      </c>
      <c r="V2748" s="24">
        <v>0</v>
      </c>
      <c r="W2748" s="12">
        <f t="shared" si="651"/>
        <v>-574418.52</v>
      </c>
      <c r="X2748" s="12">
        <f t="shared" si="652"/>
        <v>-747683.82000000007</v>
      </c>
      <c r="Y2748" s="12">
        <f t="shared" si="650"/>
        <v>-1322102.3400000001</v>
      </c>
      <c r="Z2748" s="109"/>
      <c r="AA2748" s="25">
        <f t="shared" si="646"/>
        <v>0</v>
      </c>
      <c r="AB2748" s="25"/>
      <c r="AC2748" s="25"/>
      <c r="AD2748" s="25"/>
      <c r="AE2748" s="24">
        <v>1</v>
      </c>
      <c r="AF2748" s="24"/>
      <c r="AG2748" s="109"/>
      <c r="AH2748" s="109" t="s">
        <v>287</v>
      </c>
      <c r="AI2748" s="26"/>
      <c r="AJ2748" s="22" t="s">
        <v>4500</v>
      </c>
    </row>
    <row r="2749" spans="1:36" x14ac:dyDescent="0.2">
      <c r="A2749" s="5">
        <v>2765</v>
      </c>
      <c r="B2749" s="84">
        <v>330120157738</v>
      </c>
      <c r="C2749" s="47">
        <v>120140020557</v>
      </c>
      <c r="D2749" s="109" t="s">
        <v>4941</v>
      </c>
      <c r="E2749" s="109" t="s">
        <v>3471</v>
      </c>
      <c r="F2749" s="109" t="s">
        <v>625</v>
      </c>
      <c r="G2749" s="122" t="s">
        <v>49</v>
      </c>
      <c r="H2749" s="122"/>
      <c r="I2749" s="109">
        <v>1015052804501</v>
      </c>
      <c r="J2749" s="109">
        <v>17117192</v>
      </c>
      <c r="K2749" s="118"/>
      <c r="L2749" s="109"/>
      <c r="M2749" s="22">
        <v>1319</v>
      </c>
      <c r="N2749" s="22"/>
      <c r="O2749" s="23">
        <v>1</v>
      </c>
      <c r="P2749" s="23">
        <v>1</v>
      </c>
      <c r="Q2749" s="19">
        <f t="shared" si="644"/>
        <v>-1319</v>
      </c>
      <c r="R2749" s="19">
        <f t="shared" si="645"/>
        <v>-1319</v>
      </c>
      <c r="S2749" s="5">
        <f t="shared" si="648"/>
        <v>1</v>
      </c>
      <c r="T2749" s="5">
        <f t="shared" si="649"/>
        <v>1344</v>
      </c>
      <c r="U2749" s="5">
        <f t="shared" si="647"/>
        <v>393294.72</v>
      </c>
      <c r="V2749" s="24">
        <v>0</v>
      </c>
      <c r="W2749" s="12">
        <f t="shared" si="651"/>
        <v>-167697.66</v>
      </c>
      <c r="X2749" s="12">
        <f t="shared" si="652"/>
        <v>-218281.31</v>
      </c>
      <c r="Y2749" s="12">
        <f t="shared" si="650"/>
        <v>-385978.97</v>
      </c>
      <c r="Z2749" s="109"/>
      <c r="AA2749" s="25">
        <f t="shared" si="646"/>
        <v>0</v>
      </c>
      <c r="AB2749" s="25"/>
      <c r="AC2749" s="25"/>
      <c r="AD2749" s="25"/>
      <c r="AE2749" s="24">
        <v>1</v>
      </c>
      <c r="AF2749" s="24"/>
      <c r="AG2749" s="109"/>
      <c r="AH2749" s="109" t="s">
        <v>287</v>
      </c>
      <c r="AI2749" s="26"/>
      <c r="AJ2749" s="22" t="s">
        <v>4500</v>
      </c>
    </row>
    <row r="2750" spans="1:36" x14ac:dyDescent="0.2">
      <c r="A2750" s="5">
        <v>2766</v>
      </c>
      <c r="B2750" s="84">
        <v>331018980159</v>
      </c>
      <c r="C2750" s="47">
        <v>600508401229</v>
      </c>
      <c r="D2750" s="109" t="s">
        <v>4942</v>
      </c>
      <c r="E2750" s="109" t="s">
        <v>3471</v>
      </c>
      <c r="F2750" s="109" t="s">
        <v>625</v>
      </c>
      <c r="G2750" s="122" t="s">
        <v>49</v>
      </c>
      <c r="H2750" s="122"/>
      <c r="I2750" s="109" t="s">
        <v>4943</v>
      </c>
      <c r="J2750" s="109">
        <v>89634</v>
      </c>
      <c r="K2750" s="118"/>
      <c r="L2750" s="109"/>
      <c r="M2750" s="109">
        <v>860</v>
      </c>
      <c r="N2750" s="109"/>
      <c r="O2750" s="23">
        <v>1</v>
      </c>
      <c r="P2750" s="23">
        <v>1</v>
      </c>
      <c r="Q2750" s="19">
        <f t="shared" si="644"/>
        <v>-860</v>
      </c>
      <c r="R2750" s="19">
        <f t="shared" si="645"/>
        <v>-860</v>
      </c>
      <c r="S2750" s="5">
        <f t="shared" si="648"/>
        <v>1</v>
      </c>
      <c r="T2750" s="5">
        <f t="shared" si="649"/>
        <v>885</v>
      </c>
      <c r="U2750" s="5">
        <f t="shared" si="647"/>
        <v>258977.55</v>
      </c>
      <c r="V2750" s="24">
        <v>0</v>
      </c>
      <c r="W2750" s="12">
        <f t="shared" si="651"/>
        <v>-109340.4</v>
      </c>
      <c r="X2750" s="12">
        <f t="shared" si="652"/>
        <v>-142321.4</v>
      </c>
      <c r="Y2750" s="12">
        <f t="shared" si="650"/>
        <v>-251661.8</v>
      </c>
      <c r="Z2750" s="109"/>
      <c r="AA2750" s="25">
        <f t="shared" si="646"/>
        <v>0</v>
      </c>
      <c r="AB2750" s="25"/>
      <c r="AC2750" s="25"/>
      <c r="AD2750" s="25"/>
      <c r="AE2750" s="24">
        <v>1</v>
      </c>
      <c r="AF2750" s="24"/>
      <c r="AG2750" s="109"/>
      <c r="AH2750" s="109" t="s">
        <v>287</v>
      </c>
      <c r="AI2750" s="26"/>
      <c r="AJ2750" s="22" t="s">
        <v>4500</v>
      </c>
    </row>
    <row r="2751" spans="1:36" x14ac:dyDescent="0.2">
      <c r="A2751" s="5">
        <v>2767</v>
      </c>
      <c r="B2751" s="84">
        <v>331012070437</v>
      </c>
      <c r="C2751" s="47">
        <v>67051801534</v>
      </c>
      <c r="D2751" s="109" t="s">
        <v>4944</v>
      </c>
      <c r="E2751" s="109" t="s">
        <v>4945</v>
      </c>
      <c r="F2751" s="109" t="s">
        <v>625</v>
      </c>
      <c r="G2751" s="122">
        <v>20</v>
      </c>
      <c r="H2751" s="122">
        <v>22</v>
      </c>
      <c r="I2751" s="109">
        <v>24682425</v>
      </c>
      <c r="J2751" s="109">
        <v>89428</v>
      </c>
      <c r="K2751" s="118"/>
      <c r="L2751" s="109"/>
      <c r="M2751" s="22">
        <v>823</v>
      </c>
      <c r="N2751" s="22"/>
      <c r="O2751" s="23">
        <v>1</v>
      </c>
      <c r="P2751" s="23">
        <v>1</v>
      </c>
      <c r="Q2751" s="19">
        <f t="shared" si="644"/>
        <v>-823</v>
      </c>
      <c r="R2751" s="19">
        <f t="shared" si="645"/>
        <v>-823</v>
      </c>
      <c r="S2751" s="5">
        <f t="shared" si="648"/>
        <v>1</v>
      </c>
      <c r="T2751" s="5">
        <f t="shared" si="649"/>
        <v>848</v>
      </c>
      <c r="U2751" s="5">
        <f t="shared" si="647"/>
        <v>248150.24</v>
      </c>
      <c r="V2751" s="24">
        <v>0</v>
      </c>
      <c r="W2751" s="12">
        <f t="shared" si="651"/>
        <v>-104636.22</v>
      </c>
      <c r="X2751" s="12">
        <f t="shared" si="652"/>
        <v>-136198.27000000002</v>
      </c>
      <c r="Y2751" s="12">
        <f t="shared" si="650"/>
        <v>-240834.49000000002</v>
      </c>
      <c r="Z2751" s="109"/>
      <c r="AA2751" s="25">
        <f t="shared" si="646"/>
        <v>0</v>
      </c>
      <c r="AB2751" s="25"/>
      <c r="AC2751" s="25"/>
      <c r="AD2751" s="25"/>
      <c r="AE2751" s="24">
        <v>1</v>
      </c>
      <c r="AF2751" s="24"/>
      <c r="AG2751" s="109"/>
      <c r="AH2751" s="109" t="s">
        <v>287</v>
      </c>
      <c r="AI2751" s="26"/>
      <c r="AJ2751" s="22" t="s">
        <v>4500</v>
      </c>
    </row>
    <row r="2752" spans="1:36" x14ac:dyDescent="0.2">
      <c r="A2752" s="5">
        <v>2768</v>
      </c>
      <c r="B2752" s="167">
        <v>331010355189</v>
      </c>
      <c r="C2752" s="121">
        <v>600923401187</v>
      </c>
      <c r="D2752" s="109" t="s">
        <v>4946</v>
      </c>
      <c r="E2752" s="109" t="s">
        <v>4846</v>
      </c>
      <c r="F2752" s="109" t="s">
        <v>625</v>
      </c>
      <c r="G2752" s="122">
        <v>20</v>
      </c>
      <c r="H2752" s="122">
        <v>53</v>
      </c>
      <c r="I2752" s="109">
        <v>97455523</v>
      </c>
      <c r="J2752" s="109">
        <v>89420</v>
      </c>
      <c r="K2752" s="118"/>
      <c r="L2752" s="109"/>
      <c r="M2752" s="109">
        <v>624</v>
      </c>
      <c r="N2752" s="109"/>
      <c r="O2752" s="23">
        <v>1</v>
      </c>
      <c r="P2752" s="23">
        <v>1</v>
      </c>
      <c r="Q2752" s="19">
        <f t="shared" si="644"/>
        <v>-624</v>
      </c>
      <c r="R2752" s="19">
        <f t="shared" si="645"/>
        <v>-624</v>
      </c>
      <c r="S2752" s="5">
        <f t="shared" si="648"/>
        <v>1</v>
      </c>
      <c r="T2752" s="5">
        <f t="shared" si="649"/>
        <v>649</v>
      </c>
      <c r="U2752" s="5">
        <f t="shared" si="647"/>
        <v>189916.87</v>
      </c>
      <c r="V2752" s="24">
        <v>0</v>
      </c>
      <c r="W2752" s="12">
        <f t="shared" si="651"/>
        <v>-79335.360000000001</v>
      </c>
      <c r="X2752" s="12">
        <f t="shared" si="652"/>
        <v>-103265.76000000001</v>
      </c>
      <c r="Y2752" s="12">
        <f t="shared" si="650"/>
        <v>-182601.12</v>
      </c>
      <c r="Z2752" s="109"/>
      <c r="AA2752" s="25">
        <f t="shared" si="646"/>
        <v>0</v>
      </c>
      <c r="AB2752" s="25"/>
      <c r="AC2752" s="25"/>
      <c r="AD2752" s="25"/>
      <c r="AE2752" s="24">
        <v>1</v>
      </c>
      <c r="AF2752" s="24"/>
      <c r="AG2752" s="109"/>
      <c r="AH2752" s="109" t="s">
        <v>287</v>
      </c>
      <c r="AI2752" s="26"/>
      <c r="AJ2752" s="22" t="s">
        <v>4500</v>
      </c>
    </row>
    <row r="2753" spans="1:36" x14ac:dyDescent="0.2">
      <c r="A2753" s="5">
        <v>2769</v>
      </c>
      <c r="B2753" s="167">
        <v>331010171012</v>
      </c>
      <c r="C2753" s="121">
        <v>620224402713</v>
      </c>
      <c r="D2753" s="109" t="s">
        <v>4947</v>
      </c>
      <c r="E2753" s="109" t="s">
        <v>4601</v>
      </c>
      <c r="F2753" s="109" t="s">
        <v>625</v>
      </c>
      <c r="G2753" s="122">
        <v>18</v>
      </c>
      <c r="H2753" s="122">
        <v>4</v>
      </c>
      <c r="I2753" s="109">
        <v>71793</v>
      </c>
      <c r="J2753" s="109">
        <v>58172332</v>
      </c>
      <c r="K2753" s="118"/>
      <c r="L2753" s="109"/>
      <c r="M2753" s="109">
        <v>62</v>
      </c>
      <c r="N2753" s="109"/>
      <c r="O2753" s="23">
        <v>1</v>
      </c>
      <c r="P2753" s="23">
        <v>1</v>
      </c>
      <c r="Q2753" s="19">
        <f t="shared" si="644"/>
        <v>-62</v>
      </c>
      <c r="R2753" s="19">
        <f t="shared" si="645"/>
        <v>-62</v>
      </c>
      <c r="S2753" s="5">
        <f t="shared" si="648"/>
        <v>1</v>
      </c>
      <c r="T2753" s="5">
        <f t="shared" si="649"/>
        <v>87</v>
      </c>
      <c r="U2753" s="5">
        <f t="shared" si="647"/>
        <v>25458.81</v>
      </c>
      <c r="V2753" s="24">
        <v>0</v>
      </c>
      <c r="W2753" s="12">
        <f t="shared" si="651"/>
        <v>-7882.68</v>
      </c>
      <c r="X2753" s="12">
        <f t="shared" si="652"/>
        <v>-10260.380000000001</v>
      </c>
      <c r="Y2753" s="12">
        <f t="shared" si="650"/>
        <v>-18143.060000000001</v>
      </c>
      <c r="Z2753" s="109"/>
      <c r="AA2753" s="25">
        <f t="shared" si="646"/>
        <v>0</v>
      </c>
      <c r="AB2753" s="25"/>
      <c r="AC2753" s="25"/>
      <c r="AD2753" s="25"/>
      <c r="AE2753" s="24"/>
      <c r="AF2753" s="24"/>
      <c r="AG2753" s="109"/>
      <c r="AH2753" s="109" t="s">
        <v>287</v>
      </c>
      <c r="AI2753" s="26"/>
      <c r="AJ2753" s="22" t="s">
        <v>4500</v>
      </c>
    </row>
    <row r="2754" spans="1:36" x14ac:dyDescent="0.2">
      <c r="A2754" s="5">
        <v>2770</v>
      </c>
      <c r="B2754" s="167">
        <v>331010171012</v>
      </c>
      <c r="C2754" s="121">
        <v>620224402713</v>
      </c>
      <c r="D2754" s="109" t="s">
        <v>4947</v>
      </c>
      <c r="E2754" s="109" t="s">
        <v>4601</v>
      </c>
      <c r="F2754" s="109" t="s">
        <v>625</v>
      </c>
      <c r="G2754" s="122">
        <v>18</v>
      </c>
      <c r="H2754" s="122">
        <v>21</v>
      </c>
      <c r="I2754" s="109">
        <v>67214777</v>
      </c>
      <c r="J2754" s="109">
        <v>58172331</v>
      </c>
      <c r="K2754" s="118"/>
      <c r="L2754" s="109"/>
      <c r="M2754" s="109">
        <v>60</v>
      </c>
      <c r="N2754" s="109"/>
      <c r="O2754" s="23">
        <v>1</v>
      </c>
      <c r="P2754" s="23">
        <v>1</v>
      </c>
      <c r="Q2754" s="19">
        <f t="shared" si="644"/>
        <v>-60</v>
      </c>
      <c r="R2754" s="19">
        <f t="shared" si="645"/>
        <v>-60</v>
      </c>
      <c r="S2754" s="5">
        <f t="shared" si="648"/>
        <v>1</v>
      </c>
      <c r="T2754" s="5">
        <f t="shared" si="649"/>
        <v>85</v>
      </c>
      <c r="U2754" s="5">
        <f t="shared" si="647"/>
        <v>24873.55</v>
      </c>
      <c r="V2754" s="24">
        <v>0</v>
      </c>
      <c r="W2754" s="12">
        <f t="shared" si="651"/>
        <v>-7628.4</v>
      </c>
      <c r="X2754" s="12">
        <f t="shared" si="652"/>
        <v>-9929.4000000000015</v>
      </c>
      <c r="Y2754" s="12">
        <f t="shared" si="650"/>
        <v>-17557.800000000003</v>
      </c>
      <c r="Z2754" s="109"/>
      <c r="AA2754" s="25">
        <f t="shared" si="646"/>
        <v>0</v>
      </c>
      <c r="AB2754" s="25"/>
      <c r="AC2754" s="25"/>
      <c r="AD2754" s="25"/>
      <c r="AE2754" s="24"/>
      <c r="AF2754" s="24"/>
      <c r="AG2754" s="109"/>
      <c r="AH2754" s="109" t="s">
        <v>287</v>
      </c>
      <c r="AI2754" s="26"/>
      <c r="AJ2754" s="22" t="s">
        <v>4500</v>
      </c>
    </row>
    <row r="2755" spans="1:36" x14ac:dyDescent="0.2">
      <c r="A2755" s="5">
        <v>2771</v>
      </c>
      <c r="B2755" s="167">
        <v>330120402179</v>
      </c>
      <c r="C2755" s="121">
        <v>871021300225</v>
      </c>
      <c r="D2755" s="109" t="s">
        <v>4948</v>
      </c>
      <c r="E2755" s="109" t="s">
        <v>4949</v>
      </c>
      <c r="F2755" s="109" t="s">
        <v>625</v>
      </c>
      <c r="G2755" s="122">
        <v>36</v>
      </c>
      <c r="H2755" s="122">
        <v>35</v>
      </c>
      <c r="I2755" s="109">
        <v>29153274</v>
      </c>
      <c r="J2755" s="109">
        <v>58172333</v>
      </c>
      <c r="K2755" s="118"/>
      <c r="L2755" s="109"/>
      <c r="M2755" s="22">
        <v>109</v>
      </c>
      <c r="N2755" s="22"/>
      <c r="O2755" s="23">
        <v>1</v>
      </c>
      <c r="P2755" s="23">
        <v>1</v>
      </c>
      <c r="Q2755" s="19">
        <f t="shared" si="644"/>
        <v>-109</v>
      </c>
      <c r="R2755" s="19">
        <f t="shared" si="645"/>
        <v>-109</v>
      </c>
      <c r="S2755" s="5">
        <f t="shared" si="648"/>
        <v>0</v>
      </c>
      <c r="T2755" s="5">
        <f t="shared" si="649"/>
        <v>0</v>
      </c>
      <c r="U2755" s="5">
        <f t="shared" si="647"/>
        <v>0</v>
      </c>
      <c r="V2755" s="24">
        <v>0</v>
      </c>
      <c r="W2755" s="12">
        <f t="shared" si="651"/>
        <v>-13858.26</v>
      </c>
      <c r="X2755" s="12">
        <f t="shared" si="652"/>
        <v>-18038.41</v>
      </c>
      <c r="Y2755" s="12">
        <f t="shared" si="650"/>
        <v>-31896.67</v>
      </c>
      <c r="Z2755" s="109"/>
      <c r="AA2755" s="25">
        <f t="shared" si="646"/>
        <v>0</v>
      </c>
      <c r="AB2755" s="25"/>
      <c r="AC2755" s="25"/>
      <c r="AD2755" s="25"/>
      <c r="AE2755" s="24"/>
      <c r="AF2755" s="24"/>
      <c r="AG2755" s="109"/>
      <c r="AH2755" s="109" t="s">
        <v>1397</v>
      </c>
      <c r="AI2755" s="26"/>
      <c r="AJ2755" s="22" t="s">
        <v>4500</v>
      </c>
    </row>
    <row r="2756" spans="1:36" x14ac:dyDescent="0.2">
      <c r="A2756" s="5">
        <v>2772</v>
      </c>
      <c r="B2756" s="84">
        <v>331010431903</v>
      </c>
      <c r="C2756" s="47">
        <v>681122940986</v>
      </c>
      <c r="D2756" s="168" t="s">
        <v>4950</v>
      </c>
      <c r="E2756" s="109" t="s">
        <v>4951</v>
      </c>
      <c r="F2756" s="109" t="s">
        <v>625</v>
      </c>
      <c r="G2756" s="122">
        <v>27</v>
      </c>
      <c r="H2756" s="122"/>
      <c r="I2756" s="19">
        <v>0</v>
      </c>
      <c r="J2756" s="109"/>
      <c r="K2756" s="169"/>
      <c r="L2756" s="109"/>
      <c r="M2756" s="22">
        <v>2457</v>
      </c>
      <c r="N2756" s="22"/>
      <c r="O2756" s="23">
        <v>1</v>
      </c>
      <c r="P2756" s="31">
        <v>0</v>
      </c>
      <c r="Q2756" s="19">
        <f t="shared" si="644"/>
        <v>-2457</v>
      </c>
      <c r="R2756" s="19">
        <f t="shared" si="645"/>
        <v>0</v>
      </c>
      <c r="S2756" s="5">
        <f t="shared" si="648"/>
        <v>1</v>
      </c>
      <c r="T2756" s="5">
        <f t="shared" si="649"/>
        <v>2482</v>
      </c>
      <c r="U2756" s="5">
        <f t="shared" si="647"/>
        <v>726307.66</v>
      </c>
      <c r="V2756" s="24">
        <v>0</v>
      </c>
      <c r="W2756" s="12">
        <f t="shared" si="651"/>
        <v>-312382.98</v>
      </c>
      <c r="X2756" s="12">
        <f t="shared" si="652"/>
        <v>0</v>
      </c>
      <c r="Y2756" s="12">
        <f t="shared" si="650"/>
        <v>-312382.98</v>
      </c>
      <c r="Z2756" s="129"/>
      <c r="AA2756" s="25">
        <f t="shared" si="646"/>
        <v>-2457</v>
      </c>
      <c r="AB2756" s="25"/>
      <c r="AC2756" s="25"/>
      <c r="AD2756" s="25"/>
      <c r="AE2756" s="24">
        <v>1</v>
      </c>
      <c r="AF2756" s="24"/>
      <c r="AG2756" s="109"/>
      <c r="AH2756" s="109" t="s">
        <v>287</v>
      </c>
      <c r="AI2756" s="26"/>
      <c r="AJ2756" s="22" t="s">
        <v>4500</v>
      </c>
    </row>
    <row r="2757" spans="1:36" x14ac:dyDescent="0.2">
      <c r="A2757" s="5">
        <v>2773</v>
      </c>
      <c r="B2757" s="84">
        <v>331010431903</v>
      </c>
      <c r="C2757" s="47">
        <v>681122940986</v>
      </c>
      <c r="D2757" s="168" t="s">
        <v>4950</v>
      </c>
      <c r="E2757" s="109" t="s">
        <v>4951</v>
      </c>
      <c r="F2757" s="109" t="s">
        <v>625</v>
      </c>
      <c r="G2757" s="122">
        <v>27</v>
      </c>
      <c r="H2757" s="122"/>
      <c r="I2757" s="109">
        <v>26223414</v>
      </c>
      <c r="J2757" s="109">
        <v>2277</v>
      </c>
      <c r="K2757" s="169"/>
      <c r="L2757" s="109"/>
      <c r="M2757" s="22">
        <v>1730</v>
      </c>
      <c r="N2757" s="22"/>
      <c r="O2757" s="23">
        <v>1</v>
      </c>
      <c r="P2757" s="31">
        <v>0</v>
      </c>
      <c r="Q2757" s="19">
        <f t="shared" si="644"/>
        <v>-1730</v>
      </c>
      <c r="R2757" s="19">
        <f t="shared" si="645"/>
        <v>0</v>
      </c>
      <c r="S2757" s="5">
        <f t="shared" si="648"/>
        <v>1</v>
      </c>
      <c r="T2757" s="5">
        <f t="shared" si="649"/>
        <v>1755</v>
      </c>
      <c r="U2757" s="5">
        <f t="shared" si="647"/>
        <v>513565.64999999997</v>
      </c>
      <c r="V2757" s="24">
        <v>0</v>
      </c>
      <c r="W2757" s="12">
        <f t="shared" si="651"/>
        <v>-219952.2</v>
      </c>
      <c r="X2757" s="12">
        <f t="shared" si="652"/>
        <v>0</v>
      </c>
      <c r="Y2757" s="12">
        <f t="shared" si="650"/>
        <v>-219952.2</v>
      </c>
      <c r="Z2757" s="129"/>
      <c r="AA2757" s="25">
        <f t="shared" si="646"/>
        <v>-1730</v>
      </c>
      <c r="AB2757" s="25"/>
      <c r="AC2757" s="25"/>
      <c r="AD2757" s="25"/>
      <c r="AE2757" s="24">
        <v>1</v>
      </c>
      <c r="AF2757" s="24"/>
      <c r="AG2757" s="109"/>
      <c r="AH2757" s="109" t="s">
        <v>287</v>
      </c>
      <c r="AI2757" s="26"/>
      <c r="AJ2757" s="22" t="s">
        <v>4500</v>
      </c>
    </row>
    <row r="2758" spans="1:36" x14ac:dyDescent="0.2">
      <c r="A2758" s="5">
        <v>2774</v>
      </c>
      <c r="B2758" s="84">
        <v>331010431903</v>
      </c>
      <c r="C2758" s="47">
        <v>681122940986</v>
      </c>
      <c r="D2758" s="168" t="s">
        <v>4950</v>
      </c>
      <c r="E2758" s="109" t="s">
        <v>4951</v>
      </c>
      <c r="F2758" s="109" t="s">
        <v>625</v>
      </c>
      <c r="G2758" s="122">
        <v>27</v>
      </c>
      <c r="H2758" s="122"/>
      <c r="I2758" s="109">
        <v>26223470</v>
      </c>
      <c r="J2758" s="109">
        <v>2276</v>
      </c>
      <c r="K2758" s="169"/>
      <c r="L2758" s="109"/>
      <c r="M2758" s="22">
        <v>447</v>
      </c>
      <c r="N2758" s="22"/>
      <c r="O2758" s="23">
        <v>1</v>
      </c>
      <c r="P2758" s="31">
        <v>0</v>
      </c>
      <c r="Q2758" s="19">
        <f t="shared" si="644"/>
        <v>-447</v>
      </c>
      <c r="R2758" s="19">
        <f t="shared" si="645"/>
        <v>0</v>
      </c>
      <c r="S2758" s="5">
        <f t="shared" si="648"/>
        <v>1</v>
      </c>
      <c r="T2758" s="5">
        <f t="shared" si="649"/>
        <v>472</v>
      </c>
      <c r="U2758" s="5">
        <f t="shared" si="647"/>
        <v>138121.35999999999</v>
      </c>
      <c r="V2758" s="24">
        <v>0</v>
      </c>
      <c r="W2758" s="12">
        <f t="shared" si="651"/>
        <v>-56831.58</v>
      </c>
      <c r="X2758" s="12">
        <f t="shared" si="652"/>
        <v>0</v>
      </c>
      <c r="Y2758" s="12">
        <f t="shared" si="650"/>
        <v>-56831.58</v>
      </c>
      <c r="Z2758" s="129"/>
      <c r="AA2758" s="25">
        <f t="shared" si="646"/>
        <v>-447</v>
      </c>
      <c r="AB2758" s="25"/>
      <c r="AC2758" s="25"/>
      <c r="AD2758" s="25"/>
      <c r="AE2758" s="24">
        <v>1</v>
      </c>
      <c r="AF2758" s="24"/>
      <c r="AG2758" s="109"/>
      <c r="AH2758" s="109" t="s">
        <v>287</v>
      </c>
      <c r="AI2758" s="26"/>
      <c r="AJ2758" s="22" t="s">
        <v>4500</v>
      </c>
    </row>
    <row r="2759" spans="1:36" x14ac:dyDescent="0.2">
      <c r="A2759" s="5">
        <v>2775</v>
      </c>
      <c r="B2759" s="84">
        <v>330120273428</v>
      </c>
      <c r="C2759" s="47">
        <v>700412301857</v>
      </c>
      <c r="D2759" s="109" t="s">
        <v>4952</v>
      </c>
      <c r="E2759" s="109" t="s">
        <v>3471</v>
      </c>
      <c r="F2759" s="109" t="s">
        <v>625</v>
      </c>
      <c r="G2759" s="122" t="s">
        <v>1257</v>
      </c>
      <c r="H2759" s="122"/>
      <c r="I2759" s="109">
        <v>27061803</v>
      </c>
      <c r="J2759" s="109">
        <v>316826</v>
      </c>
      <c r="K2759" s="118"/>
      <c r="L2759" s="109"/>
      <c r="M2759" s="109">
        <v>748</v>
      </c>
      <c r="N2759" s="109"/>
      <c r="O2759" s="23">
        <v>1</v>
      </c>
      <c r="P2759" s="23">
        <v>1</v>
      </c>
      <c r="Q2759" s="19">
        <f t="shared" ref="Q2759:Q2826" si="661">(N2759-M2759)*O2759</f>
        <v>-748</v>
      </c>
      <c r="R2759" s="19">
        <f t="shared" ref="R2759:R2826" si="662">(N2759-M2759)*P2759</f>
        <v>-748</v>
      </c>
      <c r="S2759" s="5">
        <f t="shared" si="648"/>
        <v>1</v>
      </c>
      <c r="T2759" s="5">
        <f t="shared" si="649"/>
        <v>773</v>
      </c>
      <c r="U2759" s="5">
        <f t="shared" si="647"/>
        <v>226202.99</v>
      </c>
      <c r="V2759" s="24">
        <v>0</v>
      </c>
      <c r="W2759" s="12">
        <f t="shared" si="651"/>
        <v>-95100.72</v>
      </c>
      <c r="X2759" s="12">
        <f t="shared" si="652"/>
        <v>-123786.52</v>
      </c>
      <c r="Y2759" s="12">
        <f t="shared" si="650"/>
        <v>-218887.24</v>
      </c>
      <c r="Z2759" s="109"/>
      <c r="AA2759" s="25">
        <f t="shared" si="646"/>
        <v>0</v>
      </c>
      <c r="AB2759" s="25"/>
      <c r="AC2759" s="25"/>
      <c r="AD2759" s="25"/>
      <c r="AE2759" s="24">
        <v>1</v>
      </c>
      <c r="AF2759" s="24"/>
      <c r="AG2759" s="109"/>
      <c r="AH2759" s="109" t="s">
        <v>287</v>
      </c>
      <c r="AI2759" s="26"/>
      <c r="AJ2759" s="22" t="s">
        <v>4500</v>
      </c>
    </row>
    <row r="2760" spans="1:36" x14ac:dyDescent="0.2">
      <c r="A2760" s="5">
        <v>2776</v>
      </c>
      <c r="B2760" s="84">
        <v>331018915247</v>
      </c>
      <c r="C2760" s="47">
        <v>790305302807</v>
      </c>
      <c r="D2760" s="109" t="s">
        <v>2767</v>
      </c>
      <c r="E2760" s="109" t="s">
        <v>4953</v>
      </c>
      <c r="F2760" s="109" t="s">
        <v>625</v>
      </c>
      <c r="G2760" s="122">
        <v>36</v>
      </c>
      <c r="H2760" s="122">
        <v>3</v>
      </c>
      <c r="I2760" s="109">
        <v>1717144</v>
      </c>
      <c r="J2760" s="109">
        <v>47022</v>
      </c>
      <c r="K2760" s="118"/>
      <c r="L2760" s="109"/>
      <c r="M2760" s="22">
        <v>1058</v>
      </c>
      <c r="N2760" s="22"/>
      <c r="O2760" s="23">
        <v>1</v>
      </c>
      <c r="P2760" s="23">
        <v>1</v>
      </c>
      <c r="Q2760" s="19">
        <f t="shared" si="661"/>
        <v>-1058</v>
      </c>
      <c r="R2760" s="19">
        <f t="shared" si="662"/>
        <v>-1058</v>
      </c>
      <c r="S2760" s="5">
        <f t="shared" si="648"/>
        <v>1</v>
      </c>
      <c r="T2760" s="5">
        <f t="shared" si="649"/>
        <v>1083</v>
      </c>
      <c r="U2760" s="5">
        <f t="shared" si="647"/>
        <v>316918.28999999998</v>
      </c>
      <c r="V2760" s="24">
        <v>0</v>
      </c>
      <c r="W2760" s="12">
        <f t="shared" si="651"/>
        <v>-134514.12</v>
      </c>
      <c r="X2760" s="12">
        <f t="shared" si="652"/>
        <v>-175088.42</v>
      </c>
      <c r="Y2760" s="12">
        <f t="shared" si="650"/>
        <v>-309602.54000000004</v>
      </c>
      <c r="Z2760" s="109"/>
      <c r="AA2760" s="25">
        <f t="shared" ref="AA2760:AA2828" si="663">Q2760-R2760</f>
        <v>0</v>
      </c>
      <c r="AB2760" s="25"/>
      <c r="AC2760" s="25"/>
      <c r="AD2760" s="25"/>
      <c r="AE2760" s="24">
        <v>1</v>
      </c>
      <c r="AF2760" s="24"/>
      <c r="AG2760" s="109"/>
      <c r="AH2760" s="109" t="s">
        <v>287</v>
      </c>
      <c r="AI2760" s="26"/>
      <c r="AJ2760" s="22" t="s">
        <v>4500</v>
      </c>
    </row>
    <row r="2761" spans="1:36" x14ac:dyDescent="0.2">
      <c r="A2761" s="5">
        <v>2777</v>
      </c>
      <c r="B2761" s="167">
        <v>331017962188</v>
      </c>
      <c r="C2761" s="121">
        <v>601216301259</v>
      </c>
      <c r="D2761" s="109" t="s">
        <v>4954</v>
      </c>
      <c r="E2761" s="109" t="s">
        <v>4955</v>
      </c>
      <c r="F2761" s="109" t="s">
        <v>1560</v>
      </c>
      <c r="G2761" s="122">
        <v>44</v>
      </c>
      <c r="H2761" s="122"/>
      <c r="I2761" s="109">
        <v>27153864</v>
      </c>
      <c r="J2761" s="109">
        <v>317397</v>
      </c>
      <c r="K2761" s="118"/>
      <c r="L2761" s="109"/>
      <c r="M2761" s="22">
        <v>746</v>
      </c>
      <c r="N2761" s="22"/>
      <c r="O2761" s="23">
        <v>1</v>
      </c>
      <c r="P2761" s="23">
        <v>1</v>
      </c>
      <c r="Q2761" s="19">
        <f t="shared" si="661"/>
        <v>-746</v>
      </c>
      <c r="R2761" s="19">
        <f t="shared" si="662"/>
        <v>-746</v>
      </c>
      <c r="S2761" s="5">
        <f t="shared" si="648"/>
        <v>1</v>
      </c>
      <c r="T2761" s="5">
        <f t="shared" si="649"/>
        <v>771</v>
      </c>
      <c r="U2761" s="5">
        <f t="shared" si="647"/>
        <v>225617.73</v>
      </c>
      <c r="V2761" s="24">
        <v>0</v>
      </c>
      <c r="W2761" s="12">
        <f t="shared" si="651"/>
        <v>-94846.44</v>
      </c>
      <c r="X2761" s="12">
        <f t="shared" si="652"/>
        <v>-123455.54000000001</v>
      </c>
      <c r="Y2761" s="12">
        <f t="shared" si="650"/>
        <v>-218301.98</v>
      </c>
      <c r="Z2761" s="109"/>
      <c r="AA2761" s="25">
        <f t="shared" si="663"/>
        <v>0</v>
      </c>
      <c r="AB2761" s="25"/>
      <c r="AC2761" s="25"/>
      <c r="AD2761" s="25"/>
      <c r="AE2761" s="24">
        <v>1</v>
      </c>
      <c r="AF2761" s="24"/>
      <c r="AG2761" s="109"/>
      <c r="AH2761" s="109" t="s">
        <v>287</v>
      </c>
      <c r="AI2761" s="26"/>
      <c r="AJ2761" s="22" t="s">
        <v>4500</v>
      </c>
    </row>
    <row r="2762" spans="1:36" x14ac:dyDescent="0.2">
      <c r="A2762" s="5">
        <v>2778</v>
      </c>
      <c r="B2762" s="167">
        <v>331012478345</v>
      </c>
      <c r="C2762" s="121">
        <v>720929302265</v>
      </c>
      <c r="D2762" s="109" t="s">
        <v>4956</v>
      </c>
      <c r="E2762" s="109" t="s">
        <v>4957</v>
      </c>
      <c r="F2762" s="109" t="s">
        <v>787</v>
      </c>
      <c r="G2762" s="122" t="s">
        <v>4958</v>
      </c>
      <c r="H2762" s="122"/>
      <c r="I2762" s="109">
        <v>11186757</v>
      </c>
      <c r="J2762" s="109">
        <v>58173183</v>
      </c>
      <c r="K2762" s="118"/>
      <c r="L2762" s="109"/>
      <c r="M2762" s="22">
        <v>1077</v>
      </c>
      <c r="N2762" s="22"/>
      <c r="O2762" s="23">
        <v>1</v>
      </c>
      <c r="P2762" s="31">
        <v>0</v>
      </c>
      <c r="Q2762" s="19">
        <f t="shared" si="661"/>
        <v>-1077</v>
      </c>
      <c r="R2762" s="19">
        <f t="shared" si="662"/>
        <v>0</v>
      </c>
      <c r="S2762" s="5">
        <f t="shared" si="648"/>
        <v>1</v>
      </c>
      <c r="T2762" s="5">
        <f t="shared" si="649"/>
        <v>1102</v>
      </c>
      <c r="U2762" s="5">
        <f t="shared" si="647"/>
        <v>322478.26</v>
      </c>
      <c r="V2762" s="24">
        <v>0</v>
      </c>
      <c r="W2762" s="12">
        <f t="shared" si="651"/>
        <v>-136929.78</v>
      </c>
      <c r="X2762" s="12">
        <f t="shared" si="652"/>
        <v>0</v>
      </c>
      <c r="Y2762" s="12">
        <f t="shared" si="650"/>
        <v>-136929.78</v>
      </c>
      <c r="Z2762" s="109"/>
      <c r="AA2762" s="25">
        <f t="shared" si="663"/>
        <v>-1077</v>
      </c>
      <c r="AB2762" s="25"/>
      <c r="AC2762" s="25"/>
      <c r="AD2762" s="25"/>
      <c r="AE2762" s="24">
        <v>1</v>
      </c>
      <c r="AF2762" s="24"/>
      <c r="AG2762" s="109"/>
      <c r="AH2762" s="109" t="s">
        <v>287</v>
      </c>
      <c r="AI2762" s="26"/>
      <c r="AJ2762" s="22" t="s">
        <v>4500</v>
      </c>
    </row>
    <row r="2763" spans="1:36" x14ac:dyDescent="0.2">
      <c r="A2763" s="5">
        <v>2779</v>
      </c>
      <c r="B2763" s="167">
        <v>331017890704</v>
      </c>
      <c r="C2763" s="121">
        <v>810619402215</v>
      </c>
      <c r="D2763" s="109" t="s">
        <v>4959</v>
      </c>
      <c r="E2763" s="109" t="s">
        <v>4960</v>
      </c>
      <c r="F2763" s="109" t="s">
        <v>625</v>
      </c>
      <c r="G2763" s="122">
        <v>52</v>
      </c>
      <c r="H2763" s="122"/>
      <c r="I2763" s="109">
        <v>1136606</v>
      </c>
      <c r="J2763" s="109">
        <v>57914203</v>
      </c>
      <c r="K2763" s="118"/>
      <c r="L2763" s="109"/>
      <c r="M2763" s="109">
        <v>1642</v>
      </c>
      <c r="N2763" s="109"/>
      <c r="O2763" s="23">
        <v>1</v>
      </c>
      <c r="P2763" s="31">
        <v>0</v>
      </c>
      <c r="Q2763" s="19">
        <f t="shared" si="661"/>
        <v>-1642</v>
      </c>
      <c r="R2763" s="19">
        <f t="shared" si="662"/>
        <v>0</v>
      </c>
      <c r="S2763" s="5">
        <f t="shared" si="648"/>
        <v>1</v>
      </c>
      <c r="T2763" s="5">
        <f t="shared" si="649"/>
        <v>1752</v>
      </c>
      <c r="U2763" s="5">
        <f t="shared" si="647"/>
        <v>512687.76</v>
      </c>
      <c r="V2763" s="24">
        <v>0</v>
      </c>
      <c r="W2763" s="12">
        <f t="shared" si="651"/>
        <v>-208763.88</v>
      </c>
      <c r="X2763" s="12">
        <f t="shared" si="652"/>
        <v>0</v>
      </c>
      <c r="Y2763" s="12">
        <f t="shared" si="650"/>
        <v>-208763.88</v>
      </c>
      <c r="Z2763" s="109"/>
      <c r="AA2763" s="25">
        <f t="shared" si="663"/>
        <v>-1642</v>
      </c>
      <c r="AB2763" s="25"/>
      <c r="AC2763" s="25"/>
      <c r="AD2763" s="25"/>
      <c r="AE2763" s="24"/>
      <c r="AF2763" s="24"/>
      <c r="AG2763" s="109"/>
      <c r="AH2763" s="109" t="s">
        <v>557</v>
      </c>
      <c r="AI2763" s="26"/>
      <c r="AJ2763" s="22" t="s">
        <v>4500</v>
      </c>
    </row>
    <row r="2764" spans="1:36" x14ac:dyDescent="0.2">
      <c r="A2764" s="5">
        <v>2780</v>
      </c>
      <c r="B2764" s="170">
        <v>331010151359</v>
      </c>
      <c r="C2764" s="121">
        <v>510801403646</v>
      </c>
      <c r="D2764" s="96" t="s">
        <v>4961</v>
      </c>
      <c r="E2764" s="109" t="s">
        <v>4962</v>
      </c>
      <c r="F2764" s="109" t="s">
        <v>3005</v>
      </c>
      <c r="G2764" s="122">
        <v>98</v>
      </c>
      <c r="H2764" s="122">
        <v>42</v>
      </c>
      <c r="I2764" s="109">
        <v>10062797</v>
      </c>
      <c r="J2764" s="109">
        <v>39425</v>
      </c>
      <c r="K2764" s="118"/>
      <c r="L2764" s="109"/>
      <c r="M2764" s="109">
        <v>14</v>
      </c>
      <c r="N2764" s="109"/>
      <c r="O2764" s="23">
        <v>1</v>
      </c>
      <c r="P2764" s="23">
        <v>1</v>
      </c>
      <c r="Q2764" s="19">
        <f t="shared" si="661"/>
        <v>-14</v>
      </c>
      <c r="R2764" s="19">
        <f t="shared" si="662"/>
        <v>-14</v>
      </c>
      <c r="S2764" s="5">
        <f t="shared" si="648"/>
        <v>1</v>
      </c>
      <c r="T2764" s="5">
        <f t="shared" si="649"/>
        <v>39</v>
      </c>
      <c r="U2764" s="5">
        <f t="shared" si="647"/>
        <v>11412.57</v>
      </c>
      <c r="V2764" s="24">
        <v>0</v>
      </c>
      <c r="W2764" s="12">
        <f t="shared" si="651"/>
        <v>-1779.96</v>
      </c>
      <c r="X2764" s="12">
        <f t="shared" si="652"/>
        <v>-2316.86</v>
      </c>
      <c r="Y2764" s="12">
        <f t="shared" si="650"/>
        <v>-4096.82</v>
      </c>
      <c r="Z2764" s="109"/>
      <c r="AA2764" s="25">
        <f t="shared" si="663"/>
        <v>0</v>
      </c>
      <c r="AB2764" s="25"/>
      <c r="AC2764" s="25"/>
      <c r="AD2764" s="25"/>
      <c r="AE2764" s="24">
        <v>1</v>
      </c>
      <c r="AF2764" s="24"/>
      <c r="AG2764" s="109"/>
      <c r="AH2764" s="109" t="s">
        <v>287</v>
      </c>
      <c r="AI2764" s="26"/>
      <c r="AJ2764" s="22" t="s">
        <v>4500</v>
      </c>
    </row>
    <row r="2765" spans="1:36" x14ac:dyDescent="0.2">
      <c r="A2765" s="5">
        <v>2781</v>
      </c>
      <c r="B2765" s="167">
        <v>331010321998</v>
      </c>
      <c r="C2765" s="121">
        <v>500911401309</v>
      </c>
      <c r="D2765" s="109" t="s">
        <v>4963</v>
      </c>
      <c r="E2765" s="109" t="s">
        <v>4964</v>
      </c>
      <c r="F2765" s="109" t="s">
        <v>3005</v>
      </c>
      <c r="G2765" s="122">
        <v>98</v>
      </c>
      <c r="H2765" s="122">
        <v>52</v>
      </c>
      <c r="I2765" s="109">
        <v>16107713</v>
      </c>
      <c r="J2765" s="109">
        <v>24942</v>
      </c>
      <c r="K2765" s="118"/>
      <c r="L2765" s="109"/>
      <c r="M2765" s="22">
        <v>284</v>
      </c>
      <c r="N2765" s="22"/>
      <c r="O2765" s="23">
        <v>1</v>
      </c>
      <c r="P2765" s="23">
        <v>1</v>
      </c>
      <c r="Q2765" s="19">
        <f t="shared" si="661"/>
        <v>-284</v>
      </c>
      <c r="R2765" s="19">
        <f t="shared" si="662"/>
        <v>-284</v>
      </c>
      <c r="S2765" s="5">
        <f t="shared" si="648"/>
        <v>1</v>
      </c>
      <c r="T2765" s="5">
        <f t="shared" si="649"/>
        <v>309</v>
      </c>
      <c r="U2765" s="5">
        <f t="shared" si="647"/>
        <v>90422.67</v>
      </c>
      <c r="V2765" s="24">
        <v>0</v>
      </c>
      <c r="W2765" s="12">
        <f t="shared" si="651"/>
        <v>-36107.760000000002</v>
      </c>
      <c r="X2765" s="12">
        <f t="shared" si="652"/>
        <v>-46999.16</v>
      </c>
      <c r="Y2765" s="12">
        <f t="shared" si="650"/>
        <v>-83106.920000000013</v>
      </c>
      <c r="Z2765" s="109"/>
      <c r="AA2765" s="25">
        <f t="shared" si="663"/>
        <v>0</v>
      </c>
      <c r="AB2765" s="25"/>
      <c r="AC2765" s="25"/>
      <c r="AD2765" s="25"/>
      <c r="AE2765" s="24">
        <v>1</v>
      </c>
      <c r="AF2765" s="24"/>
      <c r="AG2765" s="109"/>
      <c r="AH2765" s="109" t="s">
        <v>287</v>
      </c>
      <c r="AI2765" s="26"/>
      <c r="AJ2765" s="22" t="s">
        <v>4500</v>
      </c>
    </row>
    <row r="2766" spans="1:36" x14ac:dyDescent="0.2">
      <c r="A2766" s="5">
        <v>2782</v>
      </c>
      <c r="B2766" s="167">
        <v>331017845511</v>
      </c>
      <c r="C2766" s="121">
        <v>760714402458</v>
      </c>
      <c r="D2766" s="109" t="s">
        <v>4965</v>
      </c>
      <c r="E2766" s="109" t="s">
        <v>4966</v>
      </c>
      <c r="F2766" s="109" t="s">
        <v>3292</v>
      </c>
      <c r="G2766" s="122" t="s">
        <v>49</v>
      </c>
      <c r="H2766" s="122"/>
      <c r="I2766" s="120">
        <v>11840196</v>
      </c>
      <c r="J2766" s="109">
        <v>17333244</v>
      </c>
      <c r="K2766" s="118"/>
      <c r="L2766" s="109"/>
      <c r="M2766" s="22">
        <v>49</v>
      </c>
      <c r="N2766" s="22"/>
      <c r="O2766" s="23">
        <v>1</v>
      </c>
      <c r="P2766" s="23">
        <v>1</v>
      </c>
      <c r="Q2766" s="19">
        <f t="shared" si="661"/>
        <v>-49</v>
      </c>
      <c r="R2766" s="19">
        <f t="shared" si="662"/>
        <v>-49</v>
      </c>
      <c r="S2766" s="5">
        <f t="shared" si="648"/>
        <v>1</v>
      </c>
      <c r="T2766" s="5">
        <f t="shared" si="649"/>
        <v>74</v>
      </c>
      <c r="U2766" s="5">
        <f t="shared" si="647"/>
        <v>21654.62</v>
      </c>
      <c r="V2766" s="24">
        <v>0</v>
      </c>
      <c r="W2766" s="12">
        <f t="shared" si="651"/>
        <v>-6229.86</v>
      </c>
      <c r="X2766" s="12">
        <f t="shared" si="652"/>
        <v>-8109.01</v>
      </c>
      <c r="Y2766" s="12">
        <f t="shared" si="650"/>
        <v>-14338.869999999999</v>
      </c>
      <c r="Z2766" s="109"/>
      <c r="AA2766" s="25">
        <f t="shared" si="663"/>
        <v>0</v>
      </c>
      <c r="AB2766" s="25"/>
      <c r="AC2766" s="25"/>
      <c r="AD2766" s="25"/>
      <c r="AE2766" s="24">
        <v>1</v>
      </c>
      <c r="AF2766" s="24"/>
      <c r="AG2766" s="109"/>
      <c r="AH2766" s="109" t="s">
        <v>287</v>
      </c>
      <c r="AI2766" s="26"/>
      <c r="AJ2766" s="22" t="s">
        <v>4500</v>
      </c>
    </row>
    <row r="2767" spans="1:36" x14ac:dyDescent="0.2">
      <c r="A2767" s="5">
        <v>2783</v>
      </c>
      <c r="B2767" s="167">
        <v>331010664165</v>
      </c>
      <c r="C2767" s="121">
        <v>560312402232</v>
      </c>
      <c r="D2767" s="50" t="s">
        <v>4967</v>
      </c>
      <c r="E2767" s="109" t="s">
        <v>4968</v>
      </c>
      <c r="F2767" s="109" t="s">
        <v>3005</v>
      </c>
      <c r="G2767" s="122">
        <v>98</v>
      </c>
      <c r="H2767" s="122">
        <v>63</v>
      </c>
      <c r="I2767" s="109">
        <v>1561808</v>
      </c>
      <c r="J2767" s="109">
        <v>38363</v>
      </c>
      <c r="K2767" s="171"/>
      <c r="L2767" s="109"/>
      <c r="M2767" s="22">
        <v>625</v>
      </c>
      <c r="N2767" s="22"/>
      <c r="O2767" s="23">
        <v>1</v>
      </c>
      <c r="P2767" s="23">
        <v>1</v>
      </c>
      <c r="Q2767" s="19">
        <f t="shared" si="661"/>
        <v>-625</v>
      </c>
      <c r="R2767" s="19">
        <f t="shared" si="662"/>
        <v>-625</v>
      </c>
      <c r="S2767" s="5">
        <f t="shared" si="648"/>
        <v>1</v>
      </c>
      <c r="T2767" s="5">
        <f t="shared" si="649"/>
        <v>650</v>
      </c>
      <c r="U2767" s="5">
        <f t="shared" ref="U2767:U2832" si="664">(vod+kan)*T2767</f>
        <v>190209.5</v>
      </c>
      <c r="V2767" s="24">
        <v>0</v>
      </c>
      <c r="W2767" s="12">
        <f t="shared" si="651"/>
        <v>-79462.5</v>
      </c>
      <c r="X2767" s="12">
        <f t="shared" si="652"/>
        <v>-103431.25</v>
      </c>
      <c r="Y2767" s="12">
        <f t="shared" si="650"/>
        <v>-182893.75</v>
      </c>
      <c r="Z2767" s="50"/>
      <c r="AA2767" s="25">
        <f t="shared" si="663"/>
        <v>0</v>
      </c>
      <c r="AB2767" s="25"/>
      <c r="AC2767" s="25"/>
      <c r="AD2767" s="25"/>
      <c r="AE2767" s="24">
        <v>1</v>
      </c>
      <c r="AF2767" s="24"/>
      <c r="AG2767" s="109"/>
      <c r="AH2767" s="109" t="s">
        <v>287</v>
      </c>
      <c r="AI2767" s="26"/>
      <c r="AJ2767" s="22" t="s">
        <v>4500</v>
      </c>
    </row>
    <row r="2768" spans="1:36" x14ac:dyDescent="0.2">
      <c r="A2768" s="5">
        <v>2784</v>
      </c>
      <c r="B2768" s="84">
        <v>331017973150</v>
      </c>
      <c r="C2768" s="47">
        <v>740211325240</v>
      </c>
      <c r="D2768" s="50" t="s">
        <v>4969</v>
      </c>
      <c r="E2768" s="109" t="s">
        <v>4612</v>
      </c>
      <c r="F2768" s="109" t="s">
        <v>3005</v>
      </c>
      <c r="G2768" s="122" t="s">
        <v>49</v>
      </c>
      <c r="H2768" s="122"/>
      <c r="I2768" s="109">
        <v>28610513</v>
      </c>
      <c r="J2768" s="109">
        <v>57913616</v>
      </c>
      <c r="K2768" s="171"/>
      <c r="L2768" s="109"/>
      <c r="M2768" s="22">
        <v>1432</v>
      </c>
      <c r="N2768" s="22"/>
      <c r="O2768" s="23">
        <v>1</v>
      </c>
      <c r="P2768" s="23">
        <v>1</v>
      </c>
      <c r="Q2768" s="19">
        <f t="shared" si="661"/>
        <v>-1432</v>
      </c>
      <c r="R2768" s="19">
        <f t="shared" si="662"/>
        <v>-1432</v>
      </c>
      <c r="S2768" s="5">
        <f t="shared" ref="S2768:S2833" si="665">IF(OR(AND(AH2768="кафе",Q2768&lt;25),AND(AH2768="рестораны",Q2768&lt;110),AND(AH2768="гостиницы",Q2768&lt;70),AND(AH2768="азс и автомойки",Q2768&lt;160),AND(AH2768="сауны",Q2768&lt;80),AND(AH2768="бани",Q2768&lt;50)),1,0)</f>
        <v>1</v>
      </c>
      <c r="T2768" s="5">
        <f t="shared" ref="T2768:T2833" si="666">S2768*IF(AH2768="кафе",25-Q2768,IF(AH2768="рестораны",110-Q2768,IF(AH2768="гостиницы",70-Q2768,IF(AH2768="азс и автомойки",160-Q2768,IF(AH2768="сауны",80-Q2768,IF(AH2768="бани",50-Q2768,0))))))</f>
        <v>1457</v>
      </c>
      <c r="U2768" s="5">
        <f t="shared" si="664"/>
        <v>426361.91</v>
      </c>
      <c r="V2768" s="24">
        <v>0</v>
      </c>
      <c r="W2768" s="12">
        <f t="shared" si="651"/>
        <v>-182064.48</v>
      </c>
      <c r="X2768" s="12">
        <f t="shared" si="652"/>
        <v>-236981.68000000002</v>
      </c>
      <c r="Y2768" s="12">
        <f t="shared" si="650"/>
        <v>-419046.16000000003</v>
      </c>
      <c r="Z2768" s="50"/>
      <c r="AA2768" s="25">
        <f t="shared" si="663"/>
        <v>0</v>
      </c>
      <c r="AB2768" s="25"/>
      <c r="AC2768" s="25"/>
      <c r="AD2768" s="25"/>
      <c r="AE2768" s="42">
        <v>1</v>
      </c>
      <c r="AF2768" s="24"/>
      <c r="AG2768" s="109"/>
      <c r="AH2768" s="109" t="s">
        <v>287</v>
      </c>
      <c r="AI2768" s="26"/>
      <c r="AJ2768" s="22" t="s">
        <v>4500</v>
      </c>
    </row>
    <row r="2769" spans="1:36" x14ac:dyDescent="0.2">
      <c r="A2769" s="5">
        <v>2785</v>
      </c>
      <c r="B2769" s="84"/>
      <c r="C2769" s="47">
        <v>740211325240</v>
      </c>
      <c r="D2769" s="50" t="s">
        <v>4969</v>
      </c>
      <c r="E2769" s="109" t="s">
        <v>4612</v>
      </c>
      <c r="F2769" s="109" t="s">
        <v>3005</v>
      </c>
      <c r="G2769" s="122" t="s">
        <v>49</v>
      </c>
      <c r="H2769" s="122"/>
      <c r="I2769" s="109"/>
      <c r="J2769" s="109"/>
      <c r="K2769" s="171"/>
      <c r="L2769" s="109"/>
      <c r="M2769" s="22">
        <v>63</v>
      </c>
      <c r="N2769" s="22"/>
      <c r="O2769" s="23">
        <v>1</v>
      </c>
      <c r="P2769" s="23">
        <v>1</v>
      </c>
      <c r="Q2769" s="19">
        <f t="shared" si="661"/>
        <v>-63</v>
      </c>
      <c r="R2769" s="19">
        <f t="shared" si="662"/>
        <v>-63</v>
      </c>
      <c r="S2769" s="5">
        <f t="shared" ref="S2769" si="667">IF(OR(AND(AH2769="кафе",Q2769&lt;25),AND(AH2769="рестораны",Q2769&lt;110),AND(AH2769="гостиницы",Q2769&lt;70),AND(AH2769="азс и автомойки",Q2769&lt;160),AND(AH2769="сауны",Q2769&lt;80),AND(AH2769="бани",Q2769&lt;50)),1,0)</f>
        <v>1</v>
      </c>
      <c r="T2769" s="5">
        <f t="shared" ref="T2769" si="668">S2769*IF(AH2769="кафе",25-Q2769,IF(AH2769="рестораны",110-Q2769,IF(AH2769="гостиницы",70-Q2769,IF(AH2769="азс и автомойки",160-Q2769,IF(AH2769="сауны",80-Q2769,IF(AH2769="бани",50-Q2769,0))))))</f>
        <v>88</v>
      </c>
      <c r="U2769" s="5">
        <f t="shared" ref="U2769" si="669">(vod+kan)*T2769</f>
        <v>25751.439999999999</v>
      </c>
      <c r="V2769" s="24">
        <v>1</v>
      </c>
      <c r="W2769" s="12">
        <f t="shared" ref="W2769" si="670">IF( OR(AH2769="респ.бюджет",AH2769="гор.бюджет",AH2769="обл.бюджет"),vod_b,IF(AH2769="район",vod_r,IF(AH2769="талсуат",vod_tal,IF(AH2769="коммунал.хоз-во",vod_kom,vod))))*Q2769</f>
        <v>-8009.82</v>
      </c>
      <c r="X2769" s="12">
        <f t="shared" ref="X2769" si="671">IF( OR(AH2769="респ.бюджет",AH2769="гор.бюджет",AH2769="обл.бюджет"),kan_b,IF(AH2769="район",kan_r,IF(AH2769="талсуат",kan_tal,IF(AH2769="коммунал.хоз-во",kan_kom,kan))))*R2769</f>
        <v>-10425.870000000001</v>
      </c>
      <c r="Y2769" s="12">
        <f t="shared" ref="Y2769" si="672">W2769+X2769+AC2769</f>
        <v>-18435.690000000002</v>
      </c>
      <c r="Z2769" s="50"/>
      <c r="AA2769" s="25">
        <f t="shared" si="663"/>
        <v>0</v>
      </c>
      <c r="AB2769" s="25"/>
      <c r="AC2769" s="25"/>
      <c r="AD2769" s="25"/>
      <c r="AE2769" s="42">
        <v>1</v>
      </c>
      <c r="AF2769" s="24"/>
      <c r="AG2769" s="109"/>
      <c r="AH2769" s="109" t="s">
        <v>287</v>
      </c>
      <c r="AI2769" s="26"/>
      <c r="AJ2769" s="22" t="s">
        <v>4500</v>
      </c>
    </row>
    <row r="2770" spans="1:36" x14ac:dyDescent="0.2">
      <c r="A2770" s="5">
        <v>2786</v>
      </c>
      <c r="B2770" s="84"/>
      <c r="C2770" s="47">
        <v>680329400164</v>
      </c>
      <c r="D2770" s="50" t="s">
        <v>4970</v>
      </c>
      <c r="E2770" s="109" t="s">
        <v>4806</v>
      </c>
      <c r="F2770" s="109" t="s">
        <v>4559</v>
      </c>
      <c r="G2770" s="122" t="s">
        <v>49</v>
      </c>
      <c r="H2770" s="122"/>
      <c r="I2770" s="109">
        <v>151635</v>
      </c>
      <c r="J2770" s="109">
        <v>5508306</v>
      </c>
      <c r="K2770" s="171"/>
      <c r="L2770" s="109"/>
      <c r="M2770" s="22">
        <v>27</v>
      </c>
      <c r="N2770" s="22"/>
      <c r="O2770" s="23">
        <v>1</v>
      </c>
      <c r="P2770" s="23">
        <v>0</v>
      </c>
      <c r="Q2770" s="19">
        <f t="shared" si="661"/>
        <v>-27</v>
      </c>
      <c r="R2770" s="19">
        <f t="shared" si="662"/>
        <v>0</v>
      </c>
      <c r="S2770" s="5">
        <f t="shared" si="665"/>
        <v>1</v>
      </c>
      <c r="T2770" s="5">
        <f t="shared" si="666"/>
        <v>52</v>
      </c>
      <c r="U2770" s="5">
        <f t="shared" si="664"/>
        <v>15216.76</v>
      </c>
      <c r="V2770" s="24">
        <v>0</v>
      </c>
      <c r="W2770" s="12">
        <f t="shared" si="651"/>
        <v>-3432.78</v>
      </c>
      <c r="X2770" s="12">
        <f t="shared" si="652"/>
        <v>0</v>
      </c>
      <c r="Y2770" s="12">
        <f t="shared" ref="Y2770:Y2834" si="673">W2770+X2770+AC2770</f>
        <v>-3432.78</v>
      </c>
      <c r="Z2770" s="52"/>
      <c r="AA2770" s="25">
        <f t="shared" si="663"/>
        <v>-27</v>
      </c>
      <c r="AB2770" s="25"/>
      <c r="AC2770" s="25"/>
      <c r="AD2770" s="25"/>
      <c r="AE2770" s="42">
        <v>1</v>
      </c>
      <c r="AF2770" s="24"/>
      <c r="AG2770" s="109"/>
      <c r="AH2770" s="109" t="s">
        <v>287</v>
      </c>
      <c r="AI2770" s="26"/>
      <c r="AJ2770" s="22" t="s">
        <v>4500</v>
      </c>
    </row>
    <row r="2771" spans="1:36" x14ac:dyDescent="0.2">
      <c r="A2771" s="5">
        <v>2787</v>
      </c>
      <c r="B2771" s="84"/>
      <c r="C2771" s="47">
        <v>110240010244</v>
      </c>
      <c r="D2771" s="50" t="s">
        <v>4971</v>
      </c>
      <c r="E2771" s="109" t="s">
        <v>4972</v>
      </c>
      <c r="F2771" s="109" t="s">
        <v>3341</v>
      </c>
      <c r="G2771" s="122">
        <v>150</v>
      </c>
      <c r="H2771" s="122" t="s">
        <v>134</v>
      </c>
      <c r="I2771" s="109">
        <v>4114026</v>
      </c>
      <c r="J2771" s="109">
        <v>58174957</v>
      </c>
      <c r="K2771" s="171"/>
      <c r="L2771" s="109"/>
      <c r="M2771" s="22">
        <v>372</v>
      </c>
      <c r="N2771" s="22"/>
      <c r="O2771" s="23">
        <v>1</v>
      </c>
      <c r="P2771" s="23">
        <v>0</v>
      </c>
      <c r="Q2771" s="19">
        <f t="shared" si="661"/>
        <v>-372</v>
      </c>
      <c r="R2771" s="19">
        <f t="shared" si="662"/>
        <v>0</v>
      </c>
      <c r="S2771" s="5">
        <f t="shared" si="665"/>
        <v>1</v>
      </c>
      <c r="T2771" s="5">
        <f t="shared" si="666"/>
        <v>397</v>
      </c>
      <c r="U2771" s="5">
        <f t="shared" si="664"/>
        <v>116174.11</v>
      </c>
      <c r="V2771" s="24">
        <v>0</v>
      </c>
      <c r="W2771" s="12">
        <f t="shared" si="651"/>
        <v>-47296.08</v>
      </c>
      <c r="X2771" s="12">
        <f t="shared" si="652"/>
        <v>0</v>
      </c>
      <c r="Y2771" s="12">
        <f t="shared" si="673"/>
        <v>-47296.08</v>
      </c>
      <c r="Z2771" s="52"/>
      <c r="AA2771" s="25">
        <f t="shared" si="663"/>
        <v>-372</v>
      </c>
      <c r="AB2771" s="25"/>
      <c r="AC2771" s="25"/>
      <c r="AD2771" s="25"/>
      <c r="AE2771" s="42">
        <v>1</v>
      </c>
      <c r="AF2771" s="24"/>
      <c r="AG2771" s="109"/>
      <c r="AH2771" s="109" t="s">
        <v>287</v>
      </c>
      <c r="AI2771" s="26"/>
      <c r="AJ2771" s="22" t="s">
        <v>4500</v>
      </c>
    </row>
    <row r="2772" spans="1:36" x14ac:dyDescent="0.2">
      <c r="A2772" s="5">
        <v>2788</v>
      </c>
      <c r="B2772" s="167">
        <v>331000045276</v>
      </c>
      <c r="C2772" s="121">
        <v>140005757</v>
      </c>
      <c r="D2772" s="109" t="s">
        <v>4973</v>
      </c>
      <c r="E2772" s="109" t="s">
        <v>4974</v>
      </c>
      <c r="F2772" s="109" t="s">
        <v>4559</v>
      </c>
      <c r="G2772" s="122">
        <v>25</v>
      </c>
      <c r="H2772" s="122">
        <v>34</v>
      </c>
      <c r="I2772" s="109">
        <v>7221658</v>
      </c>
      <c r="J2772" s="109">
        <v>2298</v>
      </c>
      <c r="K2772" s="118"/>
      <c r="L2772" s="109"/>
      <c r="M2772" s="109">
        <v>344</v>
      </c>
      <c r="N2772" s="109"/>
      <c r="O2772" s="23">
        <v>1</v>
      </c>
      <c r="P2772" s="23">
        <v>1</v>
      </c>
      <c r="Q2772" s="19">
        <f t="shared" si="661"/>
        <v>-344</v>
      </c>
      <c r="R2772" s="19">
        <f t="shared" si="662"/>
        <v>-344</v>
      </c>
      <c r="S2772" s="5">
        <f t="shared" si="665"/>
        <v>0</v>
      </c>
      <c r="T2772" s="5">
        <f t="shared" si="666"/>
        <v>0</v>
      </c>
      <c r="U2772" s="5">
        <f t="shared" si="664"/>
        <v>0</v>
      </c>
      <c r="V2772" s="24">
        <v>0</v>
      </c>
      <c r="W2772" s="12">
        <f t="shared" si="651"/>
        <v>-43736.160000000003</v>
      </c>
      <c r="X2772" s="12">
        <f t="shared" si="652"/>
        <v>-56928.560000000005</v>
      </c>
      <c r="Y2772" s="12">
        <f t="shared" si="673"/>
        <v>-100664.72</v>
      </c>
      <c r="Z2772" s="109"/>
      <c r="AA2772" s="25">
        <f t="shared" si="663"/>
        <v>0</v>
      </c>
      <c r="AB2772" s="25"/>
      <c r="AC2772" s="25"/>
      <c r="AD2772" s="25"/>
      <c r="AE2772" s="24">
        <v>1</v>
      </c>
      <c r="AF2772" s="24"/>
      <c r="AG2772" s="109"/>
      <c r="AH2772" s="109" t="s">
        <v>581</v>
      </c>
      <c r="AI2772" s="26"/>
      <c r="AJ2772" s="22" t="s">
        <v>4500</v>
      </c>
    </row>
    <row r="2773" spans="1:36" x14ac:dyDescent="0.2">
      <c r="A2773" s="5">
        <v>2789</v>
      </c>
      <c r="B2773" s="167">
        <v>331010257739</v>
      </c>
      <c r="C2773" s="121">
        <v>571020403208</v>
      </c>
      <c r="D2773" s="109" t="s">
        <v>4975</v>
      </c>
      <c r="E2773" s="109" t="s">
        <v>4976</v>
      </c>
      <c r="F2773" s="109" t="s">
        <v>1560</v>
      </c>
      <c r="G2773" s="122">
        <v>54</v>
      </c>
      <c r="H2773" s="122">
        <v>42</v>
      </c>
      <c r="I2773" s="109">
        <v>10068852</v>
      </c>
      <c r="J2773" s="109" t="s">
        <v>4977</v>
      </c>
      <c r="K2773" s="118"/>
      <c r="L2773" s="109"/>
      <c r="M2773" s="22">
        <v>1060</v>
      </c>
      <c r="N2773" s="22"/>
      <c r="O2773" s="23">
        <v>1</v>
      </c>
      <c r="P2773" s="23">
        <v>1</v>
      </c>
      <c r="Q2773" s="19">
        <f t="shared" si="661"/>
        <v>-1060</v>
      </c>
      <c r="R2773" s="19">
        <f t="shared" si="662"/>
        <v>-1060</v>
      </c>
      <c r="S2773" s="5">
        <f t="shared" si="665"/>
        <v>0</v>
      </c>
      <c r="T2773" s="5">
        <f t="shared" si="666"/>
        <v>0</v>
      </c>
      <c r="U2773" s="5">
        <f t="shared" si="664"/>
        <v>0</v>
      </c>
      <c r="V2773" s="24">
        <v>0</v>
      </c>
      <c r="W2773" s="12">
        <f t="shared" si="651"/>
        <v>-134768.4</v>
      </c>
      <c r="X2773" s="12">
        <f t="shared" si="652"/>
        <v>-175419.40000000002</v>
      </c>
      <c r="Y2773" s="12">
        <f t="shared" si="673"/>
        <v>-310187.80000000005</v>
      </c>
      <c r="Z2773" s="109"/>
      <c r="AA2773" s="25">
        <f t="shared" si="663"/>
        <v>0</v>
      </c>
      <c r="AB2773" s="25"/>
      <c r="AC2773" s="25"/>
      <c r="AD2773" s="25"/>
      <c r="AE2773" s="24">
        <v>1</v>
      </c>
      <c r="AF2773" s="24"/>
      <c r="AG2773" s="109"/>
      <c r="AH2773" s="109" t="s">
        <v>581</v>
      </c>
      <c r="AI2773" s="26"/>
      <c r="AJ2773" s="22" t="s">
        <v>4500</v>
      </c>
    </row>
    <row r="2774" spans="1:36" x14ac:dyDescent="0.2">
      <c r="A2774" s="5">
        <v>2790</v>
      </c>
      <c r="B2774" s="167">
        <v>331010291288</v>
      </c>
      <c r="C2774" s="121">
        <v>620518301886</v>
      </c>
      <c r="D2774" s="109" t="s">
        <v>4978</v>
      </c>
      <c r="E2774" s="109" t="s">
        <v>4979</v>
      </c>
      <c r="F2774" s="109" t="s">
        <v>4537</v>
      </c>
      <c r="G2774" s="122">
        <v>7</v>
      </c>
      <c r="H2774" s="122"/>
      <c r="I2774" s="109">
        <v>97898613</v>
      </c>
      <c r="J2774" s="109">
        <v>581</v>
      </c>
      <c r="K2774" s="118"/>
      <c r="L2774" s="109"/>
      <c r="M2774" s="22">
        <v>764</v>
      </c>
      <c r="N2774" s="22"/>
      <c r="O2774" s="23">
        <v>1</v>
      </c>
      <c r="P2774" s="23">
        <v>1</v>
      </c>
      <c r="Q2774" s="19">
        <f t="shared" si="661"/>
        <v>-764</v>
      </c>
      <c r="R2774" s="19">
        <f t="shared" si="662"/>
        <v>-764</v>
      </c>
      <c r="S2774" s="5">
        <f t="shared" si="665"/>
        <v>0</v>
      </c>
      <c r="T2774" s="5">
        <f t="shared" si="666"/>
        <v>0</v>
      </c>
      <c r="U2774" s="5">
        <f t="shared" si="664"/>
        <v>0</v>
      </c>
      <c r="V2774" s="24">
        <v>0</v>
      </c>
      <c r="W2774" s="12">
        <f t="shared" si="651"/>
        <v>-97134.96</v>
      </c>
      <c r="X2774" s="12">
        <f t="shared" si="652"/>
        <v>-126434.36</v>
      </c>
      <c r="Y2774" s="12">
        <f t="shared" si="673"/>
        <v>-223569.32</v>
      </c>
      <c r="Z2774" s="109"/>
      <c r="AA2774" s="25">
        <f t="shared" si="663"/>
        <v>0</v>
      </c>
      <c r="AB2774" s="25"/>
      <c r="AC2774" s="25"/>
      <c r="AD2774" s="25"/>
      <c r="AE2774" s="24">
        <v>1</v>
      </c>
      <c r="AF2774" s="24"/>
      <c r="AG2774" s="109"/>
      <c r="AH2774" s="109" t="s">
        <v>581</v>
      </c>
      <c r="AI2774" s="26"/>
      <c r="AJ2774" s="22" t="s">
        <v>4500</v>
      </c>
    </row>
    <row r="2775" spans="1:36" x14ac:dyDescent="0.2">
      <c r="A2775" s="5">
        <v>2791</v>
      </c>
      <c r="B2775" s="167">
        <v>331017829271</v>
      </c>
      <c r="C2775" s="121">
        <v>560528100082</v>
      </c>
      <c r="D2775" s="109" t="s">
        <v>4980</v>
      </c>
      <c r="E2775" s="109" t="s">
        <v>4981</v>
      </c>
      <c r="F2775" s="109" t="s">
        <v>1560</v>
      </c>
      <c r="G2775" s="122">
        <v>43</v>
      </c>
      <c r="H2775" s="122">
        <v>17</v>
      </c>
      <c r="I2775" s="109">
        <v>98112952</v>
      </c>
      <c r="J2775" s="109">
        <v>5530218</v>
      </c>
      <c r="K2775" s="118"/>
      <c r="L2775" s="109"/>
      <c r="M2775" s="22">
        <v>377</v>
      </c>
      <c r="N2775" s="22"/>
      <c r="O2775" s="23">
        <v>1</v>
      </c>
      <c r="P2775" s="23">
        <v>1</v>
      </c>
      <c r="Q2775" s="19">
        <f t="shared" si="661"/>
        <v>-377</v>
      </c>
      <c r="R2775" s="19">
        <f t="shared" si="662"/>
        <v>-377</v>
      </c>
      <c r="S2775" s="5">
        <f t="shared" si="665"/>
        <v>0</v>
      </c>
      <c r="T2775" s="5">
        <f t="shared" si="666"/>
        <v>0</v>
      </c>
      <c r="U2775" s="5">
        <f t="shared" si="664"/>
        <v>0</v>
      </c>
      <c r="V2775" s="24">
        <v>0</v>
      </c>
      <c r="W2775" s="12">
        <f t="shared" si="651"/>
        <v>-47931.78</v>
      </c>
      <c r="X2775" s="12">
        <f t="shared" si="652"/>
        <v>-62389.73</v>
      </c>
      <c r="Y2775" s="12">
        <f t="shared" si="673"/>
        <v>-110321.51000000001</v>
      </c>
      <c r="Z2775" s="109"/>
      <c r="AA2775" s="25">
        <f t="shared" si="663"/>
        <v>0</v>
      </c>
      <c r="AB2775" s="25"/>
      <c r="AC2775" s="25"/>
      <c r="AD2775" s="25"/>
      <c r="AE2775" s="24">
        <v>1</v>
      </c>
      <c r="AF2775" s="24"/>
      <c r="AG2775" s="109"/>
      <c r="AH2775" s="109" t="s">
        <v>581</v>
      </c>
      <c r="AI2775" s="26"/>
      <c r="AJ2775" s="22" t="s">
        <v>4500</v>
      </c>
    </row>
    <row r="2776" spans="1:36" x14ac:dyDescent="0.2">
      <c r="A2776" s="5">
        <v>2792</v>
      </c>
      <c r="B2776" s="167">
        <v>331012494737</v>
      </c>
      <c r="C2776" s="121">
        <v>460528400507</v>
      </c>
      <c r="D2776" s="109" t="s">
        <v>3713</v>
      </c>
      <c r="E2776" s="109" t="s">
        <v>4982</v>
      </c>
      <c r="F2776" s="109" t="s">
        <v>1560</v>
      </c>
      <c r="G2776" s="122">
        <v>37</v>
      </c>
      <c r="H2776" s="122">
        <v>25</v>
      </c>
      <c r="I2776" s="109" t="s">
        <v>4983</v>
      </c>
      <c r="J2776" s="109">
        <v>58174374</v>
      </c>
      <c r="K2776" s="118"/>
      <c r="L2776" s="109"/>
      <c r="M2776" s="22">
        <v>1655</v>
      </c>
      <c r="N2776" s="22"/>
      <c r="O2776" s="23">
        <v>1</v>
      </c>
      <c r="P2776" s="23">
        <v>1</v>
      </c>
      <c r="Q2776" s="19">
        <f t="shared" si="661"/>
        <v>-1655</v>
      </c>
      <c r="R2776" s="19">
        <f t="shared" si="662"/>
        <v>-1655</v>
      </c>
      <c r="S2776" s="5">
        <f t="shared" si="665"/>
        <v>0</v>
      </c>
      <c r="T2776" s="5">
        <f t="shared" si="666"/>
        <v>0</v>
      </c>
      <c r="U2776" s="5">
        <f t="shared" si="664"/>
        <v>0</v>
      </c>
      <c r="V2776" s="24">
        <v>0</v>
      </c>
      <c r="W2776" s="12">
        <f t="shared" si="651"/>
        <v>-210416.7</v>
      </c>
      <c r="X2776" s="12">
        <f t="shared" si="652"/>
        <v>-273885.95</v>
      </c>
      <c r="Y2776" s="12">
        <f t="shared" si="673"/>
        <v>-484302.65</v>
      </c>
      <c r="Z2776" s="109"/>
      <c r="AA2776" s="25">
        <f t="shared" si="663"/>
        <v>0</v>
      </c>
      <c r="AB2776" s="25"/>
      <c r="AC2776" s="25"/>
      <c r="AD2776" s="25"/>
      <c r="AE2776" s="24">
        <v>1</v>
      </c>
      <c r="AF2776" s="24"/>
      <c r="AG2776" s="109"/>
      <c r="AH2776" s="109" t="s">
        <v>581</v>
      </c>
      <c r="AI2776" s="26"/>
      <c r="AJ2776" s="22" t="s">
        <v>4500</v>
      </c>
    </row>
    <row r="2777" spans="1:36" x14ac:dyDescent="0.2">
      <c r="A2777" s="5">
        <v>2793</v>
      </c>
      <c r="B2777" s="167">
        <v>331010454682</v>
      </c>
      <c r="C2777" s="121">
        <v>701009401865</v>
      </c>
      <c r="D2777" s="109" t="s">
        <v>4984</v>
      </c>
      <c r="E2777" s="109" t="s">
        <v>4985</v>
      </c>
      <c r="F2777" s="109" t="s">
        <v>1560</v>
      </c>
      <c r="G2777" s="122">
        <v>41</v>
      </c>
      <c r="H2777" s="122">
        <v>24</v>
      </c>
      <c r="I2777" s="109">
        <v>3899809</v>
      </c>
      <c r="J2777" s="109">
        <v>87686</v>
      </c>
      <c r="K2777" s="118"/>
      <c r="L2777" s="109"/>
      <c r="M2777" s="22">
        <v>1390</v>
      </c>
      <c r="N2777" s="22"/>
      <c r="O2777" s="23">
        <v>1</v>
      </c>
      <c r="P2777" s="23">
        <v>1</v>
      </c>
      <c r="Q2777" s="19">
        <f t="shared" si="661"/>
        <v>-1390</v>
      </c>
      <c r="R2777" s="19">
        <f t="shared" si="662"/>
        <v>-1390</v>
      </c>
      <c r="S2777" s="5">
        <f t="shared" si="665"/>
        <v>0</v>
      </c>
      <c r="T2777" s="5">
        <f t="shared" si="666"/>
        <v>0</v>
      </c>
      <c r="U2777" s="5">
        <f t="shared" si="664"/>
        <v>0</v>
      </c>
      <c r="V2777" s="24">
        <v>0</v>
      </c>
      <c r="W2777" s="12">
        <f t="shared" si="651"/>
        <v>-176724.6</v>
      </c>
      <c r="X2777" s="12">
        <f t="shared" si="652"/>
        <v>-230031.1</v>
      </c>
      <c r="Y2777" s="12">
        <f t="shared" si="673"/>
        <v>-406755.7</v>
      </c>
      <c r="Z2777" s="109"/>
      <c r="AA2777" s="25">
        <f t="shared" si="663"/>
        <v>0</v>
      </c>
      <c r="AB2777" s="25"/>
      <c r="AC2777" s="25"/>
      <c r="AD2777" s="25"/>
      <c r="AE2777" s="24">
        <v>1</v>
      </c>
      <c r="AF2777" s="24"/>
      <c r="AG2777" s="109"/>
      <c r="AH2777" s="109" t="s">
        <v>581</v>
      </c>
      <c r="AI2777" s="26"/>
      <c r="AJ2777" s="22" t="s">
        <v>4500</v>
      </c>
    </row>
    <row r="2778" spans="1:36" x14ac:dyDescent="0.2">
      <c r="A2778" s="5">
        <v>2794</v>
      </c>
      <c r="B2778" s="167">
        <v>331000004576</v>
      </c>
      <c r="C2778" s="121">
        <v>140005757</v>
      </c>
      <c r="D2778" s="109" t="s">
        <v>4986</v>
      </c>
      <c r="E2778" s="109" t="s">
        <v>4987</v>
      </c>
      <c r="F2778" s="109" t="s">
        <v>1560</v>
      </c>
      <c r="G2778" s="122">
        <v>43</v>
      </c>
      <c r="H2778" s="122">
        <v>16</v>
      </c>
      <c r="I2778" s="109" t="s">
        <v>4988</v>
      </c>
      <c r="J2778" s="109">
        <v>58173279</v>
      </c>
      <c r="K2778" s="118"/>
      <c r="L2778" s="109"/>
      <c r="M2778" s="22">
        <v>589</v>
      </c>
      <c r="N2778" s="22"/>
      <c r="O2778" s="23">
        <v>1</v>
      </c>
      <c r="P2778" s="23">
        <v>1</v>
      </c>
      <c r="Q2778" s="19">
        <f t="shared" si="661"/>
        <v>-589</v>
      </c>
      <c r="R2778" s="19">
        <f t="shared" si="662"/>
        <v>-589</v>
      </c>
      <c r="S2778" s="5">
        <f t="shared" si="665"/>
        <v>0</v>
      </c>
      <c r="T2778" s="5">
        <f t="shared" si="666"/>
        <v>0</v>
      </c>
      <c r="U2778" s="5">
        <f t="shared" si="664"/>
        <v>0</v>
      </c>
      <c r="V2778" s="24">
        <v>0</v>
      </c>
      <c r="W2778" s="12">
        <f t="shared" si="651"/>
        <v>-74885.460000000006</v>
      </c>
      <c r="X2778" s="12">
        <f t="shared" si="652"/>
        <v>-97473.61</v>
      </c>
      <c r="Y2778" s="12">
        <f t="shared" si="673"/>
        <v>-172359.07</v>
      </c>
      <c r="Z2778" s="109"/>
      <c r="AA2778" s="25">
        <f t="shared" si="663"/>
        <v>0</v>
      </c>
      <c r="AB2778" s="25"/>
      <c r="AC2778" s="25"/>
      <c r="AD2778" s="25"/>
      <c r="AE2778" s="24">
        <v>1</v>
      </c>
      <c r="AF2778" s="24"/>
      <c r="AG2778" s="109"/>
      <c r="AH2778" s="109" t="s">
        <v>581</v>
      </c>
      <c r="AI2778" s="26"/>
      <c r="AJ2778" s="22" t="s">
        <v>4500</v>
      </c>
    </row>
    <row r="2779" spans="1:36" x14ac:dyDescent="0.2">
      <c r="A2779" s="5">
        <v>2795</v>
      </c>
      <c r="B2779" s="167">
        <v>330120574865</v>
      </c>
      <c r="C2779" s="121">
        <v>630129402709</v>
      </c>
      <c r="D2779" s="109" t="s">
        <v>4989</v>
      </c>
      <c r="E2779" s="109" t="s">
        <v>4990</v>
      </c>
      <c r="F2779" s="109" t="s">
        <v>625</v>
      </c>
      <c r="G2779" s="122">
        <v>36</v>
      </c>
      <c r="H2779" s="122">
        <v>33</v>
      </c>
      <c r="I2779" s="109">
        <v>26470053</v>
      </c>
      <c r="J2779" s="109">
        <v>2954</v>
      </c>
      <c r="K2779" s="118"/>
      <c r="L2779" s="109"/>
      <c r="M2779" s="109">
        <v>201</v>
      </c>
      <c r="N2779" s="109"/>
      <c r="O2779" s="23">
        <v>1</v>
      </c>
      <c r="P2779" s="23">
        <v>1</v>
      </c>
      <c r="Q2779" s="19">
        <f t="shared" si="661"/>
        <v>-201</v>
      </c>
      <c r="R2779" s="19">
        <f t="shared" si="662"/>
        <v>-201</v>
      </c>
      <c r="S2779" s="5">
        <f t="shared" si="665"/>
        <v>0</v>
      </c>
      <c r="T2779" s="5">
        <f t="shared" si="666"/>
        <v>0</v>
      </c>
      <c r="U2779" s="5">
        <f t="shared" si="664"/>
        <v>0</v>
      </c>
      <c r="V2779" s="24">
        <v>0</v>
      </c>
      <c r="W2779" s="12">
        <f t="shared" si="651"/>
        <v>-25555.14</v>
      </c>
      <c r="X2779" s="12">
        <f t="shared" si="652"/>
        <v>-33263.490000000005</v>
      </c>
      <c r="Y2779" s="12">
        <f t="shared" si="673"/>
        <v>-58818.630000000005</v>
      </c>
      <c r="Z2779" s="109"/>
      <c r="AA2779" s="25">
        <f t="shared" si="663"/>
        <v>0</v>
      </c>
      <c r="AB2779" s="25"/>
      <c r="AC2779" s="25"/>
      <c r="AD2779" s="25"/>
      <c r="AE2779" s="24">
        <v>1</v>
      </c>
      <c r="AF2779" s="24"/>
      <c r="AG2779" s="109"/>
      <c r="AH2779" s="109" t="s">
        <v>581</v>
      </c>
      <c r="AI2779" s="26"/>
      <c r="AJ2779" s="22" t="s">
        <v>4500</v>
      </c>
    </row>
    <row r="2780" spans="1:36" x14ac:dyDescent="0.2">
      <c r="A2780" s="5">
        <v>2796</v>
      </c>
      <c r="B2780" s="167">
        <v>600400047601</v>
      </c>
      <c r="C2780" s="121">
        <v>10540000712</v>
      </c>
      <c r="D2780" s="109" t="s">
        <v>1335</v>
      </c>
      <c r="E2780" s="109" t="s">
        <v>4991</v>
      </c>
      <c r="F2780" s="109" t="s">
        <v>1560</v>
      </c>
      <c r="G2780" s="122">
        <v>43</v>
      </c>
      <c r="H2780" s="122">
        <v>1</v>
      </c>
      <c r="I2780" s="129">
        <v>17309595</v>
      </c>
      <c r="J2780" s="129">
        <v>153646</v>
      </c>
      <c r="K2780" s="118"/>
      <c r="L2780" s="129"/>
      <c r="M2780" s="22">
        <v>64</v>
      </c>
      <c r="N2780" s="22"/>
      <c r="O2780" s="23">
        <v>1</v>
      </c>
      <c r="P2780" s="23">
        <v>1</v>
      </c>
      <c r="Q2780" s="19">
        <f t="shared" si="661"/>
        <v>-64</v>
      </c>
      <c r="R2780" s="19">
        <f t="shared" si="662"/>
        <v>-64</v>
      </c>
      <c r="S2780" s="5">
        <f t="shared" si="665"/>
        <v>0</v>
      </c>
      <c r="T2780" s="5">
        <f t="shared" si="666"/>
        <v>0</v>
      </c>
      <c r="U2780" s="5">
        <f t="shared" si="664"/>
        <v>0</v>
      </c>
      <c r="V2780" s="24">
        <v>0</v>
      </c>
      <c r="W2780" s="12">
        <f t="shared" si="651"/>
        <v>-8136.96</v>
      </c>
      <c r="X2780" s="12">
        <f t="shared" si="652"/>
        <v>-10591.36</v>
      </c>
      <c r="Y2780" s="12">
        <f t="shared" si="673"/>
        <v>-18728.32</v>
      </c>
      <c r="Z2780" s="109"/>
      <c r="AA2780" s="25">
        <f t="shared" si="663"/>
        <v>0</v>
      </c>
      <c r="AB2780" s="25"/>
      <c r="AC2780" s="25"/>
      <c r="AD2780" s="25"/>
      <c r="AE2780" s="24">
        <v>1</v>
      </c>
      <c r="AF2780" s="24"/>
      <c r="AG2780" s="129"/>
      <c r="AH2780" s="109" t="s">
        <v>1337</v>
      </c>
      <c r="AI2780" s="26"/>
      <c r="AJ2780" s="22" t="s">
        <v>4500</v>
      </c>
    </row>
    <row r="2781" spans="1:36" x14ac:dyDescent="0.2">
      <c r="A2781" s="5">
        <v>2797</v>
      </c>
      <c r="B2781" s="167">
        <v>331012474818</v>
      </c>
      <c r="C2781" s="121">
        <v>670611400721</v>
      </c>
      <c r="D2781" s="109" t="s">
        <v>4992</v>
      </c>
      <c r="E2781" s="109" t="s">
        <v>4993</v>
      </c>
      <c r="F2781" s="109" t="s">
        <v>1479</v>
      </c>
      <c r="G2781" s="122">
        <v>29</v>
      </c>
      <c r="H2781" s="122">
        <v>1</v>
      </c>
      <c r="I2781" s="109">
        <v>8654846</v>
      </c>
      <c r="J2781" s="109">
        <v>550109</v>
      </c>
      <c r="K2781" s="118"/>
      <c r="L2781" s="109"/>
      <c r="M2781" s="22">
        <v>216</v>
      </c>
      <c r="N2781" s="22"/>
      <c r="O2781" s="23">
        <v>1</v>
      </c>
      <c r="P2781" s="23">
        <v>1</v>
      </c>
      <c r="Q2781" s="19">
        <f t="shared" si="661"/>
        <v>-216</v>
      </c>
      <c r="R2781" s="19">
        <f t="shared" si="662"/>
        <v>-216</v>
      </c>
      <c r="S2781" s="5">
        <f t="shared" si="665"/>
        <v>0</v>
      </c>
      <c r="T2781" s="5">
        <f t="shared" si="666"/>
        <v>0</v>
      </c>
      <c r="U2781" s="5">
        <f t="shared" si="664"/>
        <v>0</v>
      </c>
      <c r="V2781" s="24">
        <v>0</v>
      </c>
      <c r="W2781" s="12">
        <f t="shared" si="651"/>
        <v>-27462.240000000002</v>
      </c>
      <c r="X2781" s="12">
        <f t="shared" si="652"/>
        <v>-35745.840000000004</v>
      </c>
      <c r="Y2781" s="12">
        <f t="shared" si="673"/>
        <v>-63208.08</v>
      </c>
      <c r="Z2781" s="109"/>
      <c r="AA2781" s="25">
        <f t="shared" si="663"/>
        <v>0</v>
      </c>
      <c r="AB2781" s="25"/>
      <c r="AC2781" s="25"/>
      <c r="AD2781" s="25"/>
      <c r="AE2781" s="24">
        <v>1</v>
      </c>
      <c r="AF2781" s="24"/>
      <c r="AG2781" s="109"/>
      <c r="AH2781" s="109" t="s">
        <v>581</v>
      </c>
      <c r="AI2781" s="26"/>
      <c r="AJ2781" s="22" t="s">
        <v>4500</v>
      </c>
    </row>
    <row r="2782" spans="1:36" x14ac:dyDescent="0.2">
      <c r="A2782" s="5">
        <v>2798</v>
      </c>
      <c r="B2782" s="167">
        <v>331018969730</v>
      </c>
      <c r="C2782" s="121">
        <v>710901401437</v>
      </c>
      <c r="D2782" s="109" t="s">
        <v>4994</v>
      </c>
      <c r="E2782" s="109" t="s">
        <v>4834</v>
      </c>
      <c r="F2782" s="109" t="s">
        <v>625</v>
      </c>
      <c r="G2782" s="122">
        <v>18</v>
      </c>
      <c r="H2782" s="122">
        <v>3</v>
      </c>
      <c r="I2782" s="109">
        <v>7995903</v>
      </c>
      <c r="J2782" s="109">
        <v>52222</v>
      </c>
      <c r="K2782" s="118"/>
      <c r="L2782" s="109"/>
      <c r="M2782" s="109">
        <v>405</v>
      </c>
      <c r="N2782" s="109"/>
      <c r="O2782" s="23">
        <v>1</v>
      </c>
      <c r="P2782" s="23">
        <v>1</v>
      </c>
      <c r="Q2782" s="19">
        <f t="shared" si="661"/>
        <v>-405</v>
      </c>
      <c r="R2782" s="19">
        <f t="shared" si="662"/>
        <v>-405</v>
      </c>
      <c r="S2782" s="5">
        <f t="shared" si="665"/>
        <v>0</v>
      </c>
      <c r="T2782" s="5">
        <f t="shared" si="666"/>
        <v>0</v>
      </c>
      <c r="U2782" s="5">
        <f t="shared" si="664"/>
        <v>0</v>
      </c>
      <c r="V2782" s="24">
        <v>0</v>
      </c>
      <c r="W2782" s="12">
        <f t="shared" si="651"/>
        <v>-51491.7</v>
      </c>
      <c r="X2782" s="12">
        <f t="shared" si="652"/>
        <v>-67023.45</v>
      </c>
      <c r="Y2782" s="12">
        <f t="shared" si="673"/>
        <v>-118515.15</v>
      </c>
      <c r="Z2782" s="109"/>
      <c r="AA2782" s="25">
        <f t="shared" si="663"/>
        <v>0</v>
      </c>
      <c r="AB2782" s="25"/>
      <c r="AC2782" s="25"/>
      <c r="AD2782" s="25"/>
      <c r="AE2782" s="24">
        <v>1</v>
      </c>
      <c r="AF2782" s="24"/>
      <c r="AG2782" s="109"/>
      <c r="AH2782" s="109" t="s">
        <v>581</v>
      </c>
      <c r="AI2782" s="26"/>
      <c r="AJ2782" s="22" t="s">
        <v>4500</v>
      </c>
    </row>
    <row r="2783" spans="1:36" x14ac:dyDescent="0.2">
      <c r="A2783" s="5">
        <v>2799</v>
      </c>
      <c r="B2783" s="167">
        <v>331010517475</v>
      </c>
      <c r="C2783" s="121">
        <v>680313300854</v>
      </c>
      <c r="D2783" s="109" t="s">
        <v>4995</v>
      </c>
      <c r="E2783" s="109" t="s">
        <v>4996</v>
      </c>
      <c r="F2783" s="109" t="s">
        <v>1560</v>
      </c>
      <c r="G2783" s="122">
        <v>54</v>
      </c>
      <c r="H2783" s="122">
        <v>2</v>
      </c>
      <c r="I2783" s="109">
        <v>1017006</v>
      </c>
      <c r="J2783" s="109">
        <v>78</v>
      </c>
      <c r="K2783" s="118"/>
      <c r="L2783" s="109"/>
      <c r="M2783" s="22">
        <v>329</v>
      </c>
      <c r="N2783" s="22"/>
      <c r="O2783" s="23">
        <v>1</v>
      </c>
      <c r="P2783" s="23">
        <v>1</v>
      </c>
      <c r="Q2783" s="19">
        <f t="shared" si="661"/>
        <v>-329</v>
      </c>
      <c r="R2783" s="19">
        <f t="shared" si="662"/>
        <v>-329</v>
      </c>
      <c r="S2783" s="5">
        <f t="shared" si="665"/>
        <v>0</v>
      </c>
      <c r="T2783" s="5">
        <f t="shared" si="666"/>
        <v>0</v>
      </c>
      <c r="U2783" s="5">
        <f t="shared" si="664"/>
        <v>0</v>
      </c>
      <c r="V2783" s="24">
        <v>0</v>
      </c>
      <c r="W2783" s="12">
        <f t="shared" ref="W2783:W2847" si="674">IF( OR(AH2783="респ.бюджет",AH2783="гор.бюджет",AH2783="обл.бюджет"),vod_b,IF(AH2783="район",vod_r,IF(AH2783="талсуат",vod_tal,IF(AH2783="коммунал.хоз-во",vod_kom,vod))))*Q2783</f>
        <v>-41829.06</v>
      </c>
      <c r="X2783" s="12">
        <f t="shared" ref="X2783:X2847" si="675">IF( OR(AH2783="респ.бюджет",AH2783="гор.бюджет",AH2783="обл.бюджет"),kan_b,IF(AH2783="район",kan_r,IF(AH2783="талсуат",kan_tal,IF(AH2783="коммунал.хоз-во",kan_kom,kan))))*R2783</f>
        <v>-54446.210000000006</v>
      </c>
      <c r="Y2783" s="12">
        <f t="shared" si="673"/>
        <v>-96275.27</v>
      </c>
      <c r="Z2783" s="109"/>
      <c r="AA2783" s="25">
        <f>Q2783-R2783</f>
        <v>0</v>
      </c>
      <c r="AB2783" s="25"/>
      <c r="AC2783" s="25"/>
      <c r="AD2783" s="25"/>
      <c r="AE2783" s="24">
        <v>1</v>
      </c>
      <c r="AF2783" s="24"/>
      <c r="AG2783" s="109"/>
      <c r="AH2783" s="109" t="s">
        <v>581</v>
      </c>
      <c r="AI2783" s="26"/>
      <c r="AJ2783" s="22" t="s">
        <v>4500</v>
      </c>
    </row>
    <row r="2784" spans="1:36" x14ac:dyDescent="0.2">
      <c r="A2784" s="5">
        <v>2800</v>
      </c>
      <c r="B2784" s="167">
        <v>330120619873</v>
      </c>
      <c r="C2784" s="121">
        <v>911024401246</v>
      </c>
      <c r="D2784" s="109" t="s">
        <v>4997</v>
      </c>
      <c r="E2784" s="109" t="s">
        <v>4998</v>
      </c>
      <c r="F2784" s="109" t="s">
        <v>1560</v>
      </c>
      <c r="G2784" s="122">
        <v>46</v>
      </c>
      <c r="H2784" s="122"/>
      <c r="I2784" s="109">
        <v>6668382</v>
      </c>
      <c r="J2784" s="109">
        <v>35105</v>
      </c>
      <c r="K2784" s="118"/>
      <c r="L2784" s="109"/>
      <c r="M2784" s="22">
        <v>324</v>
      </c>
      <c r="N2784" s="22"/>
      <c r="O2784" s="23">
        <v>1</v>
      </c>
      <c r="P2784" s="23">
        <v>1</v>
      </c>
      <c r="Q2784" s="19">
        <f t="shared" si="661"/>
        <v>-324</v>
      </c>
      <c r="R2784" s="19">
        <f t="shared" si="662"/>
        <v>-324</v>
      </c>
      <c r="S2784" s="5">
        <f t="shared" si="665"/>
        <v>0</v>
      </c>
      <c r="T2784" s="5">
        <f t="shared" si="666"/>
        <v>0</v>
      </c>
      <c r="U2784" s="5">
        <f t="shared" si="664"/>
        <v>0</v>
      </c>
      <c r="V2784" s="24">
        <v>0</v>
      </c>
      <c r="W2784" s="12">
        <f t="shared" si="674"/>
        <v>-41193.360000000001</v>
      </c>
      <c r="X2784" s="12">
        <f t="shared" si="675"/>
        <v>-53618.76</v>
      </c>
      <c r="Y2784" s="12">
        <f t="shared" si="673"/>
        <v>-94812.12</v>
      </c>
      <c r="Z2784" s="109"/>
      <c r="AA2784" s="25">
        <f t="shared" si="663"/>
        <v>0</v>
      </c>
      <c r="AB2784" s="25"/>
      <c r="AC2784" s="25"/>
      <c r="AD2784" s="25"/>
      <c r="AE2784" s="24">
        <v>1</v>
      </c>
      <c r="AF2784" s="24"/>
      <c r="AG2784" s="109"/>
      <c r="AH2784" s="109" t="s">
        <v>581</v>
      </c>
      <c r="AI2784" s="26"/>
      <c r="AJ2784" s="22" t="s">
        <v>4500</v>
      </c>
    </row>
    <row r="2785" spans="1:36" x14ac:dyDescent="0.2">
      <c r="A2785" s="5">
        <v>2801</v>
      </c>
      <c r="B2785" s="167">
        <v>331017915329</v>
      </c>
      <c r="C2785" s="121">
        <v>701030400326</v>
      </c>
      <c r="D2785" s="109" t="s">
        <v>4999</v>
      </c>
      <c r="E2785" s="109" t="s">
        <v>5000</v>
      </c>
      <c r="F2785" s="109" t="s">
        <v>3005</v>
      </c>
      <c r="G2785" s="122">
        <v>98</v>
      </c>
      <c r="H2785" s="122">
        <v>51</v>
      </c>
      <c r="I2785" s="109">
        <v>98014567</v>
      </c>
      <c r="J2785" s="109">
        <v>307306</v>
      </c>
      <c r="K2785" s="118"/>
      <c r="L2785" s="109"/>
      <c r="M2785" s="109">
        <v>1254</v>
      </c>
      <c r="N2785" s="109"/>
      <c r="O2785" s="23">
        <v>1</v>
      </c>
      <c r="P2785" s="23">
        <v>1</v>
      </c>
      <c r="Q2785" s="19">
        <f t="shared" si="661"/>
        <v>-1254</v>
      </c>
      <c r="R2785" s="19">
        <f t="shared" si="662"/>
        <v>-1254</v>
      </c>
      <c r="S2785" s="5">
        <f t="shared" si="665"/>
        <v>0</v>
      </c>
      <c r="T2785" s="5">
        <f t="shared" si="666"/>
        <v>0</v>
      </c>
      <c r="U2785" s="5">
        <f t="shared" si="664"/>
        <v>0</v>
      </c>
      <c r="V2785" s="24">
        <v>0</v>
      </c>
      <c r="W2785" s="12">
        <f t="shared" si="674"/>
        <v>-159433.56</v>
      </c>
      <c r="X2785" s="12">
        <f t="shared" si="675"/>
        <v>-207524.46000000002</v>
      </c>
      <c r="Y2785" s="12">
        <f t="shared" si="673"/>
        <v>-366958.02</v>
      </c>
      <c r="Z2785" s="109"/>
      <c r="AA2785" s="25">
        <f t="shared" si="663"/>
        <v>0</v>
      </c>
      <c r="AB2785" s="25"/>
      <c r="AC2785" s="25"/>
      <c r="AD2785" s="25"/>
      <c r="AE2785" s="24">
        <v>1</v>
      </c>
      <c r="AF2785" s="24"/>
      <c r="AG2785" s="109"/>
      <c r="AH2785" s="109" t="s">
        <v>581</v>
      </c>
      <c r="AI2785" s="26"/>
      <c r="AJ2785" s="22" t="s">
        <v>4500</v>
      </c>
    </row>
    <row r="2786" spans="1:36" x14ac:dyDescent="0.2">
      <c r="A2786" s="5">
        <v>2802</v>
      </c>
      <c r="B2786" s="167">
        <v>330120725056</v>
      </c>
      <c r="C2786" s="121">
        <v>890609402864</v>
      </c>
      <c r="D2786" s="109" t="s">
        <v>5001</v>
      </c>
      <c r="E2786" s="109" t="s">
        <v>5002</v>
      </c>
      <c r="F2786" s="109" t="s">
        <v>761</v>
      </c>
      <c r="G2786" s="122">
        <v>101</v>
      </c>
      <c r="H2786" s="122" t="s">
        <v>134</v>
      </c>
      <c r="I2786" s="109">
        <v>18644500</v>
      </c>
      <c r="J2786" s="109">
        <v>5530072</v>
      </c>
      <c r="K2786" s="118"/>
      <c r="L2786" s="109"/>
      <c r="M2786" s="22">
        <v>64</v>
      </c>
      <c r="N2786" s="22"/>
      <c r="O2786" s="23">
        <v>1</v>
      </c>
      <c r="P2786" s="23">
        <v>1</v>
      </c>
      <c r="Q2786" s="19">
        <f t="shared" si="661"/>
        <v>-64</v>
      </c>
      <c r="R2786" s="19">
        <f t="shared" si="662"/>
        <v>-64</v>
      </c>
      <c r="S2786" s="5">
        <f t="shared" si="665"/>
        <v>0</v>
      </c>
      <c r="T2786" s="5">
        <f t="shared" si="666"/>
        <v>0</v>
      </c>
      <c r="U2786" s="5">
        <f t="shared" si="664"/>
        <v>0</v>
      </c>
      <c r="V2786" s="24">
        <v>0</v>
      </c>
      <c r="W2786" s="12">
        <f t="shared" si="674"/>
        <v>-8136.96</v>
      </c>
      <c r="X2786" s="12">
        <f t="shared" si="675"/>
        <v>-10591.36</v>
      </c>
      <c r="Y2786" s="12">
        <f t="shared" si="673"/>
        <v>-18728.32</v>
      </c>
      <c r="Z2786" s="109"/>
      <c r="AA2786" s="25">
        <f t="shared" si="663"/>
        <v>0</v>
      </c>
      <c r="AB2786" s="25"/>
      <c r="AC2786" s="25"/>
      <c r="AD2786" s="25"/>
      <c r="AE2786" s="24">
        <v>1</v>
      </c>
      <c r="AF2786" s="24"/>
      <c r="AG2786" s="109"/>
      <c r="AH2786" s="109" t="s">
        <v>581</v>
      </c>
      <c r="AI2786" s="26"/>
      <c r="AJ2786" s="22" t="s">
        <v>4500</v>
      </c>
    </row>
    <row r="2787" spans="1:36" x14ac:dyDescent="0.2">
      <c r="A2787" s="5">
        <v>2803</v>
      </c>
      <c r="B2787" s="167">
        <v>331018922305</v>
      </c>
      <c r="C2787" s="121">
        <v>691210400974</v>
      </c>
      <c r="D2787" s="109" t="s">
        <v>5003</v>
      </c>
      <c r="E2787" s="109" t="s">
        <v>5004</v>
      </c>
      <c r="F2787" s="109"/>
      <c r="G2787" s="122"/>
      <c r="H2787" s="122"/>
      <c r="I2787" s="109">
        <v>27030419</v>
      </c>
      <c r="J2787" s="109">
        <v>37091</v>
      </c>
      <c r="K2787" s="118"/>
      <c r="L2787" s="109"/>
      <c r="M2787" s="22">
        <v>226</v>
      </c>
      <c r="N2787" s="22"/>
      <c r="O2787" s="23">
        <v>1</v>
      </c>
      <c r="P2787" s="23">
        <v>1</v>
      </c>
      <c r="Q2787" s="19">
        <f t="shared" si="661"/>
        <v>-226</v>
      </c>
      <c r="R2787" s="19">
        <f t="shared" si="662"/>
        <v>-226</v>
      </c>
      <c r="S2787" s="5">
        <f t="shared" si="665"/>
        <v>0</v>
      </c>
      <c r="T2787" s="5">
        <f t="shared" si="666"/>
        <v>0</v>
      </c>
      <c r="U2787" s="5">
        <f t="shared" si="664"/>
        <v>0</v>
      </c>
      <c r="V2787" s="24">
        <v>0</v>
      </c>
      <c r="W2787" s="12">
        <f t="shared" si="674"/>
        <v>-28733.64</v>
      </c>
      <c r="X2787" s="12">
        <f t="shared" si="675"/>
        <v>-37400.740000000005</v>
      </c>
      <c r="Y2787" s="12">
        <f t="shared" si="673"/>
        <v>-66134.38</v>
      </c>
      <c r="Z2787" s="109"/>
      <c r="AA2787" s="25">
        <f t="shared" si="663"/>
        <v>0</v>
      </c>
      <c r="AB2787" s="25"/>
      <c r="AC2787" s="25"/>
      <c r="AD2787" s="25"/>
      <c r="AE2787" s="24"/>
      <c r="AF2787" s="24"/>
      <c r="AG2787" s="109"/>
      <c r="AH2787" s="109" t="s">
        <v>581</v>
      </c>
      <c r="AI2787" s="26"/>
      <c r="AJ2787" s="22" t="s">
        <v>4500</v>
      </c>
    </row>
    <row r="2788" spans="1:36" x14ac:dyDescent="0.2">
      <c r="A2788" s="5">
        <v>2804</v>
      </c>
      <c r="B2788" s="167">
        <v>331012138253</v>
      </c>
      <c r="C2788" s="121">
        <v>671226300218</v>
      </c>
      <c r="D2788" s="109" t="s">
        <v>5005</v>
      </c>
      <c r="E2788" s="109" t="s">
        <v>5006</v>
      </c>
      <c r="F2788" s="109"/>
      <c r="G2788" s="122"/>
      <c r="H2788" s="122"/>
      <c r="I2788" s="129">
        <v>16807739</v>
      </c>
      <c r="J2788" s="129">
        <v>48068</v>
      </c>
      <c r="K2788" s="118"/>
      <c r="L2788" s="129"/>
      <c r="M2788" s="22">
        <v>240</v>
      </c>
      <c r="N2788" s="22"/>
      <c r="O2788" s="23">
        <v>1</v>
      </c>
      <c r="P2788" s="23">
        <v>1</v>
      </c>
      <c r="Q2788" s="19">
        <f t="shared" si="661"/>
        <v>-240</v>
      </c>
      <c r="R2788" s="19">
        <f t="shared" si="662"/>
        <v>-240</v>
      </c>
      <c r="S2788" s="5">
        <f t="shared" si="665"/>
        <v>0</v>
      </c>
      <c r="T2788" s="5">
        <f t="shared" si="666"/>
        <v>0</v>
      </c>
      <c r="U2788" s="5">
        <f t="shared" si="664"/>
        <v>0</v>
      </c>
      <c r="V2788" s="24">
        <v>0</v>
      </c>
      <c r="W2788" s="12">
        <f t="shared" si="674"/>
        <v>-30513.599999999999</v>
      </c>
      <c r="X2788" s="12">
        <f t="shared" si="675"/>
        <v>-39717.600000000006</v>
      </c>
      <c r="Y2788" s="12">
        <f t="shared" si="673"/>
        <v>-70231.200000000012</v>
      </c>
      <c r="Z2788" s="109"/>
      <c r="AA2788" s="25">
        <f t="shared" si="663"/>
        <v>0</v>
      </c>
      <c r="AB2788" s="25"/>
      <c r="AC2788" s="25"/>
      <c r="AD2788" s="25"/>
      <c r="AE2788" s="24"/>
      <c r="AF2788" s="24"/>
      <c r="AG2788" s="129"/>
      <c r="AH2788" s="109" t="s">
        <v>581</v>
      </c>
      <c r="AI2788" s="26"/>
      <c r="AJ2788" s="22" t="s">
        <v>4500</v>
      </c>
    </row>
    <row r="2789" spans="1:36" x14ac:dyDescent="0.2">
      <c r="A2789" s="5">
        <v>2805</v>
      </c>
      <c r="B2789" s="172">
        <v>331012238579</v>
      </c>
      <c r="C2789" s="173">
        <v>670920402335</v>
      </c>
      <c r="D2789" s="96" t="s">
        <v>5007</v>
      </c>
      <c r="E2789" s="96" t="s">
        <v>5008</v>
      </c>
      <c r="F2789" s="96" t="s">
        <v>625</v>
      </c>
      <c r="G2789" s="174">
        <v>18</v>
      </c>
      <c r="H2789" s="174">
        <v>23</v>
      </c>
      <c r="I2789" s="96">
        <v>7442293</v>
      </c>
      <c r="J2789" s="96">
        <v>58172484</v>
      </c>
      <c r="K2789" s="123"/>
      <c r="L2789" s="96"/>
      <c r="M2789" s="22">
        <v>788</v>
      </c>
      <c r="N2789" s="22"/>
      <c r="O2789" s="23">
        <v>1</v>
      </c>
      <c r="P2789" s="23">
        <v>1</v>
      </c>
      <c r="Q2789" s="19">
        <f t="shared" si="661"/>
        <v>-788</v>
      </c>
      <c r="R2789" s="19">
        <f t="shared" si="662"/>
        <v>-788</v>
      </c>
      <c r="S2789" s="5">
        <f t="shared" si="665"/>
        <v>0</v>
      </c>
      <c r="T2789" s="5">
        <f t="shared" si="666"/>
        <v>0</v>
      </c>
      <c r="U2789" s="5">
        <f t="shared" si="664"/>
        <v>0</v>
      </c>
      <c r="V2789" s="24">
        <v>0</v>
      </c>
      <c r="W2789" s="12">
        <f t="shared" si="674"/>
        <v>-100186.32</v>
      </c>
      <c r="X2789" s="12">
        <f t="shared" si="675"/>
        <v>-130406.12000000001</v>
      </c>
      <c r="Y2789" s="12">
        <f t="shared" si="673"/>
        <v>-230592.44</v>
      </c>
      <c r="Z2789" s="96"/>
      <c r="AA2789" s="25">
        <f t="shared" si="663"/>
        <v>0</v>
      </c>
      <c r="AB2789" s="25"/>
      <c r="AC2789" s="25"/>
      <c r="AD2789" s="25"/>
      <c r="AE2789" s="24">
        <v>1</v>
      </c>
      <c r="AF2789" s="24"/>
      <c r="AG2789" s="96"/>
      <c r="AH2789" s="96" t="s">
        <v>581</v>
      </c>
      <c r="AI2789" s="26"/>
      <c r="AJ2789" s="22" t="s">
        <v>4500</v>
      </c>
    </row>
    <row r="2790" spans="1:36" x14ac:dyDescent="0.2">
      <c r="A2790" s="5">
        <v>2806</v>
      </c>
      <c r="B2790" s="167">
        <v>331012080819</v>
      </c>
      <c r="C2790" s="121">
        <v>631128401926</v>
      </c>
      <c r="D2790" s="175" t="s">
        <v>5009</v>
      </c>
      <c r="E2790" s="109" t="s">
        <v>4834</v>
      </c>
      <c r="F2790" s="109" t="s">
        <v>625</v>
      </c>
      <c r="G2790" s="122">
        <v>18</v>
      </c>
      <c r="H2790" s="122">
        <v>66</v>
      </c>
      <c r="I2790" s="19">
        <v>97902183</v>
      </c>
      <c r="J2790" s="109">
        <v>151</v>
      </c>
      <c r="K2790" s="118"/>
      <c r="L2790" s="109"/>
      <c r="M2790" s="22">
        <v>101</v>
      </c>
      <c r="N2790" s="22"/>
      <c r="O2790" s="23">
        <v>1</v>
      </c>
      <c r="P2790" s="23">
        <v>1</v>
      </c>
      <c r="Q2790" s="19">
        <f t="shared" si="661"/>
        <v>-101</v>
      </c>
      <c r="R2790" s="19">
        <f t="shared" si="662"/>
        <v>-101</v>
      </c>
      <c r="S2790" s="5">
        <f t="shared" si="665"/>
        <v>0</v>
      </c>
      <c r="T2790" s="5">
        <f t="shared" si="666"/>
        <v>0</v>
      </c>
      <c r="U2790" s="5">
        <f t="shared" si="664"/>
        <v>0</v>
      </c>
      <c r="V2790" s="24">
        <v>0</v>
      </c>
      <c r="W2790" s="12">
        <f t="shared" si="674"/>
        <v>-12841.14</v>
      </c>
      <c r="X2790" s="12">
        <f t="shared" si="675"/>
        <v>-16714.490000000002</v>
      </c>
      <c r="Y2790" s="12">
        <f t="shared" si="673"/>
        <v>-29555.63</v>
      </c>
      <c r="Z2790" s="109"/>
      <c r="AA2790" s="25">
        <f t="shared" si="663"/>
        <v>0</v>
      </c>
      <c r="AB2790" s="25"/>
      <c r="AC2790" s="25"/>
      <c r="AD2790" s="25"/>
      <c r="AE2790" s="24">
        <v>1</v>
      </c>
      <c r="AF2790" s="24"/>
      <c r="AG2790" s="109"/>
      <c r="AH2790" s="96" t="s">
        <v>1397</v>
      </c>
      <c r="AI2790" s="26"/>
      <c r="AJ2790" s="22" t="s">
        <v>4500</v>
      </c>
    </row>
    <row r="2791" spans="1:36" x14ac:dyDescent="0.2">
      <c r="A2791" s="5">
        <v>2807</v>
      </c>
      <c r="B2791" s="167">
        <v>331010259570</v>
      </c>
      <c r="C2791" s="176">
        <v>660626401034</v>
      </c>
      <c r="D2791" s="109" t="s">
        <v>5010</v>
      </c>
      <c r="E2791" s="109" t="s">
        <v>5011</v>
      </c>
      <c r="F2791" s="109" t="s">
        <v>1560</v>
      </c>
      <c r="G2791" s="122">
        <v>54</v>
      </c>
      <c r="H2791" s="122">
        <v>52</v>
      </c>
      <c r="I2791" s="109">
        <v>27030370</v>
      </c>
      <c r="J2791" s="109">
        <v>142</v>
      </c>
      <c r="K2791" s="118"/>
      <c r="L2791" s="109"/>
      <c r="M2791" s="109">
        <v>138</v>
      </c>
      <c r="N2791" s="109"/>
      <c r="O2791" s="23">
        <v>1</v>
      </c>
      <c r="P2791" s="23">
        <v>1</v>
      </c>
      <c r="Q2791" s="19">
        <f t="shared" si="661"/>
        <v>-138</v>
      </c>
      <c r="R2791" s="19">
        <f t="shared" si="662"/>
        <v>-138</v>
      </c>
      <c r="S2791" s="5">
        <f t="shared" si="665"/>
        <v>0</v>
      </c>
      <c r="T2791" s="5">
        <f t="shared" si="666"/>
        <v>0</v>
      </c>
      <c r="U2791" s="5">
        <f t="shared" si="664"/>
        <v>0</v>
      </c>
      <c r="V2791" s="24">
        <v>0</v>
      </c>
      <c r="W2791" s="12">
        <f t="shared" si="674"/>
        <v>-17545.32</v>
      </c>
      <c r="X2791" s="12">
        <f t="shared" si="675"/>
        <v>-22837.620000000003</v>
      </c>
      <c r="Y2791" s="12">
        <f t="shared" si="673"/>
        <v>-40382.94</v>
      </c>
      <c r="Z2791" s="170"/>
      <c r="AA2791" s="25">
        <f t="shared" si="663"/>
        <v>0</v>
      </c>
      <c r="AB2791" s="25"/>
      <c r="AC2791" s="25"/>
      <c r="AD2791" s="25"/>
      <c r="AE2791" s="24">
        <v>1</v>
      </c>
      <c r="AF2791" s="24"/>
      <c r="AG2791" s="109"/>
      <c r="AH2791" s="96" t="s">
        <v>1397</v>
      </c>
      <c r="AI2791" s="26"/>
      <c r="AJ2791" s="22" t="s">
        <v>4500</v>
      </c>
    </row>
    <row r="2792" spans="1:36" x14ac:dyDescent="0.2">
      <c r="A2792" s="5">
        <v>2808</v>
      </c>
      <c r="B2792" s="167">
        <v>331000034941</v>
      </c>
      <c r="C2792" s="176">
        <v>950940000128</v>
      </c>
      <c r="D2792" s="177" t="s">
        <v>5012</v>
      </c>
      <c r="E2792" s="109" t="s">
        <v>4998</v>
      </c>
      <c r="F2792" s="109" t="s">
        <v>1560</v>
      </c>
      <c r="G2792" s="122">
        <v>46</v>
      </c>
      <c r="H2792" s="122"/>
      <c r="I2792" s="109">
        <v>97572096</v>
      </c>
      <c r="J2792" s="109">
        <v>89637</v>
      </c>
      <c r="K2792" s="118"/>
      <c r="L2792" s="109"/>
      <c r="M2792" s="22">
        <v>2998</v>
      </c>
      <c r="N2792" s="22"/>
      <c r="O2792" s="23">
        <v>1</v>
      </c>
      <c r="P2792" s="23">
        <v>1</v>
      </c>
      <c r="Q2792" s="19">
        <f t="shared" si="661"/>
        <v>-2998</v>
      </c>
      <c r="R2792" s="19">
        <f t="shared" si="662"/>
        <v>-2998</v>
      </c>
      <c r="S2792" s="5">
        <f t="shared" si="665"/>
        <v>0</v>
      </c>
      <c r="T2792" s="5">
        <f t="shared" si="666"/>
        <v>0</v>
      </c>
      <c r="U2792" s="5">
        <f t="shared" si="664"/>
        <v>0</v>
      </c>
      <c r="V2792" s="24">
        <v>0</v>
      </c>
      <c r="W2792" s="12">
        <f t="shared" si="674"/>
        <v>-381165.72000000003</v>
      </c>
      <c r="X2792" s="12">
        <f t="shared" si="675"/>
        <v>-496139.02</v>
      </c>
      <c r="Y2792" s="12">
        <f t="shared" si="673"/>
        <v>-877304.74</v>
      </c>
      <c r="Z2792" s="170"/>
      <c r="AA2792" s="25">
        <f t="shared" si="663"/>
        <v>0</v>
      </c>
      <c r="AB2792" s="25"/>
      <c r="AC2792" s="25"/>
      <c r="AD2792" s="25"/>
      <c r="AE2792" s="24">
        <v>1</v>
      </c>
      <c r="AF2792" s="24"/>
      <c r="AG2792" s="109"/>
      <c r="AH2792" s="96" t="s">
        <v>721</v>
      </c>
      <c r="AI2792" s="26"/>
      <c r="AJ2792" s="22" t="s">
        <v>4500</v>
      </c>
    </row>
    <row r="2793" spans="1:36" x14ac:dyDescent="0.2">
      <c r="A2793" s="5">
        <v>2809</v>
      </c>
      <c r="B2793" s="167">
        <v>331000034941</v>
      </c>
      <c r="C2793" s="176">
        <v>950940000128</v>
      </c>
      <c r="D2793" s="177" t="s">
        <v>5012</v>
      </c>
      <c r="E2793" s="109" t="s">
        <v>4998</v>
      </c>
      <c r="F2793" s="109" t="s">
        <v>1560</v>
      </c>
      <c r="G2793" s="122">
        <v>46</v>
      </c>
      <c r="H2793" s="122"/>
      <c r="I2793" s="120">
        <v>97572634</v>
      </c>
      <c r="J2793" s="109">
        <v>89636</v>
      </c>
      <c r="K2793" s="118"/>
      <c r="L2793" s="109"/>
      <c r="M2793" s="22">
        <v>990</v>
      </c>
      <c r="N2793" s="22"/>
      <c r="O2793" s="23">
        <v>1</v>
      </c>
      <c r="P2793" s="23">
        <v>1</v>
      </c>
      <c r="Q2793" s="19">
        <f t="shared" si="661"/>
        <v>-990</v>
      </c>
      <c r="R2793" s="19">
        <f t="shared" si="662"/>
        <v>-990</v>
      </c>
      <c r="S2793" s="5">
        <f t="shared" si="665"/>
        <v>0</v>
      </c>
      <c r="T2793" s="5">
        <f t="shared" si="666"/>
        <v>0</v>
      </c>
      <c r="U2793" s="5">
        <f t="shared" si="664"/>
        <v>0</v>
      </c>
      <c r="V2793" s="24">
        <v>0</v>
      </c>
      <c r="W2793" s="12">
        <f t="shared" si="674"/>
        <v>-125868.6</v>
      </c>
      <c r="X2793" s="12">
        <f t="shared" si="675"/>
        <v>-163835.1</v>
      </c>
      <c r="Y2793" s="12">
        <f t="shared" si="673"/>
        <v>-289703.7</v>
      </c>
      <c r="Z2793" s="170"/>
      <c r="AA2793" s="25">
        <f t="shared" si="663"/>
        <v>0</v>
      </c>
      <c r="AB2793" s="25"/>
      <c r="AC2793" s="25"/>
      <c r="AD2793" s="25"/>
      <c r="AE2793" s="24">
        <v>1</v>
      </c>
      <c r="AF2793" s="24"/>
      <c r="AG2793" s="109"/>
      <c r="AH2793" s="109" t="s">
        <v>721</v>
      </c>
      <c r="AI2793" s="26"/>
      <c r="AJ2793" s="22" t="s">
        <v>4500</v>
      </c>
    </row>
    <row r="2794" spans="1:36" x14ac:dyDescent="0.2">
      <c r="A2794" s="5">
        <v>2810</v>
      </c>
      <c r="B2794" s="167">
        <v>331000034941</v>
      </c>
      <c r="C2794" s="176">
        <v>950940000128</v>
      </c>
      <c r="D2794" s="177" t="s">
        <v>5012</v>
      </c>
      <c r="E2794" s="109" t="s">
        <v>4998</v>
      </c>
      <c r="F2794" s="109" t="s">
        <v>1560</v>
      </c>
      <c r="G2794" s="122">
        <v>46</v>
      </c>
      <c r="H2794" s="122"/>
      <c r="I2794" s="96">
        <v>97572090</v>
      </c>
      <c r="J2794" s="96">
        <v>89638</v>
      </c>
      <c r="K2794" s="118"/>
      <c r="L2794" s="96"/>
      <c r="M2794" s="22">
        <v>2342</v>
      </c>
      <c r="N2794" s="22"/>
      <c r="O2794" s="23">
        <v>1</v>
      </c>
      <c r="P2794" s="23">
        <v>1</v>
      </c>
      <c r="Q2794" s="19">
        <f t="shared" si="661"/>
        <v>-2342</v>
      </c>
      <c r="R2794" s="19">
        <f t="shared" si="662"/>
        <v>-2342</v>
      </c>
      <c r="S2794" s="5">
        <f t="shared" si="665"/>
        <v>0</v>
      </c>
      <c r="T2794" s="5">
        <f t="shared" si="666"/>
        <v>0</v>
      </c>
      <c r="U2794" s="5">
        <f t="shared" si="664"/>
        <v>0</v>
      </c>
      <c r="V2794" s="24">
        <v>0</v>
      </c>
      <c r="W2794" s="12">
        <f t="shared" si="674"/>
        <v>-297761.88</v>
      </c>
      <c r="X2794" s="12">
        <f t="shared" si="675"/>
        <v>-387577.58</v>
      </c>
      <c r="Y2794" s="12">
        <f t="shared" si="673"/>
        <v>-685339.46</v>
      </c>
      <c r="Z2794" s="170"/>
      <c r="AA2794" s="25">
        <f t="shared" si="663"/>
        <v>0</v>
      </c>
      <c r="AB2794" s="25"/>
      <c r="AC2794" s="25"/>
      <c r="AD2794" s="25"/>
      <c r="AE2794" s="24">
        <v>1</v>
      </c>
      <c r="AF2794" s="24"/>
      <c r="AG2794" s="96"/>
      <c r="AH2794" s="109" t="s">
        <v>721</v>
      </c>
      <c r="AI2794" s="26"/>
      <c r="AJ2794" s="22" t="s">
        <v>4500</v>
      </c>
    </row>
    <row r="2795" spans="1:36" x14ac:dyDescent="0.2">
      <c r="A2795" s="5">
        <v>2811</v>
      </c>
      <c r="B2795" s="167">
        <v>582100247877</v>
      </c>
      <c r="C2795" s="121">
        <v>500816300030</v>
      </c>
      <c r="D2795" s="109" t="s">
        <v>5013</v>
      </c>
      <c r="E2795" s="109" t="s">
        <v>5014</v>
      </c>
      <c r="F2795" s="109" t="s">
        <v>3567</v>
      </c>
      <c r="G2795" s="122">
        <v>11</v>
      </c>
      <c r="H2795" s="122">
        <v>2</v>
      </c>
      <c r="I2795" s="109">
        <v>214699</v>
      </c>
      <c r="J2795" s="109">
        <v>51164</v>
      </c>
      <c r="K2795" s="118"/>
      <c r="L2795" s="109"/>
      <c r="M2795" s="22">
        <v>179</v>
      </c>
      <c r="N2795" s="22"/>
      <c r="O2795" s="23">
        <v>1</v>
      </c>
      <c r="P2795" s="23">
        <v>1</v>
      </c>
      <c r="Q2795" s="19">
        <f t="shared" si="661"/>
        <v>-179</v>
      </c>
      <c r="R2795" s="19">
        <f t="shared" si="662"/>
        <v>-179</v>
      </c>
      <c r="S2795" s="5">
        <f t="shared" si="665"/>
        <v>0</v>
      </c>
      <c r="T2795" s="5">
        <f t="shared" si="666"/>
        <v>0</v>
      </c>
      <c r="U2795" s="5">
        <f t="shared" si="664"/>
        <v>0</v>
      </c>
      <c r="V2795" s="24">
        <v>0</v>
      </c>
      <c r="W2795" s="12">
        <f t="shared" si="674"/>
        <v>-22758.06</v>
      </c>
      <c r="X2795" s="12">
        <f t="shared" si="675"/>
        <v>-29622.710000000003</v>
      </c>
      <c r="Y2795" s="12">
        <f t="shared" si="673"/>
        <v>-52380.770000000004</v>
      </c>
      <c r="Z2795" s="109"/>
      <c r="AA2795" s="25">
        <f t="shared" si="663"/>
        <v>0</v>
      </c>
      <c r="AB2795" s="25"/>
      <c r="AC2795" s="25"/>
      <c r="AD2795" s="25"/>
      <c r="AE2795" s="24">
        <v>1</v>
      </c>
      <c r="AF2795" s="24"/>
      <c r="AG2795" s="109"/>
      <c r="AH2795" s="109" t="s">
        <v>142</v>
      </c>
      <c r="AI2795" s="26"/>
      <c r="AJ2795" s="22" t="s">
        <v>4500</v>
      </c>
    </row>
    <row r="2796" spans="1:36" x14ac:dyDescent="0.2">
      <c r="A2796" s="5">
        <v>2812</v>
      </c>
      <c r="B2796" s="167">
        <v>582100247877</v>
      </c>
      <c r="C2796" s="121">
        <v>500816300030</v>
      </c>
      <c r="D2796" s="96" t="s">
        <v>5015</v>
      </c>
      <c r="E2796" s="109" t="s">
        <v>5016</v>
      </c>
      <c r="F2796" s="109" t="s">
        <v>1560</v>
      </c>
      <c r="G2796" s="122">
        <v>39</v>
      </c>
      <c r="H2796" s="122">
        <v>3</v>
      </c>
      <c r="I2796" s="109">
        <v>12384426</v>
      </c>
      <c r="J2796" s="109">
        <v>38818</v>
      </c>
      <c r="K2796" s="118"/>
      <c r="L2796" s="109"/>
      <c r="M2796" s="109">
        <v>102</v>
      </c>
      <c r="N2796" s="109"/>
      <c r="O2796" s="23">
        <v>1</v>
      </c>
      <c r="P2796" s="23">
        <v>1</v>
      </c>
      <c r="Q2796" s="19">
        <f t="shared" si="661"/>
        <v>-102</v>
      </c>
      <c r="R2796" s="19">
        <f t="shared" si="662"/>
        <v>-102</v>
      </c>
      <c r="S2796" s="5">
        <f t="shared" si="665"/>
        <v>0</v>
      </c>
      <c r="T2796" s="5">
        <f t="shared" si="666"/>
        <v>0</v>
      </c>
      <c r="U2796" s="5">
        <f t="shared" si="664"/>
        <v>0</v>
      </c>
      <c r="V2796" s="24">
        <v>0</v>
      </c>
      <c r="W2796" s="12">
        <f t="shared" si="674"/>
        <v>-12968.28</v>
      </c>
      <c r="X2796" s="12">
        <f t="shared" si="675"/>
        <v>-16879.98</v>
      </c>
      <c r="Y2796" s="12">
        <f t="shared" si="673"/>
        <v>-29848.260000000002</v>
      </c>
      <c r="Z2796" s="109"/>
      <c r="AA2796" s="25">
        <f t="shared" si="663"/>
        <v>0</v>
      </c>
      <c r="AB2796" s="25"/>
      <c r="AC2796" s="25"/>
      <c r="AD2796" s="25"/>
      <c r="AE2796" s="24">
        <v>1</v>
      </c>
      <c r="AF2796" s="24"/>
      <c r="AG2796" s="109"/>
      <c r="AH2796" s="109" t="s">
        <v>721</v>
      </c>
      <c r="AI2796" s="26"/>
      <c r="AJ2796" s="22" t="s">
        <v>4500</v>
      </c>
    </row>
    <row r="2797" spans="1:36" x14ac:dyDescent="0.2">
      <c r="A2797" s="5">
        <v>2813</v>
      </c>
      <c r="B2797" s="167">
        <v>330100217626</v>
      </c>
      <c r="C2797" s="121">
        <v>30640000214</v>
      </c>
      <c r="D2797" s="109" t="s">
        <v>5017</v>
      </c>
      <c r="E2797" s="109" t="s">
        <v>5018</v>
      </c>
      <c r="F2797" s="109" t="s">
        <v>1560</v>
      </c>
      <c r="G2797" s="122">
        <v>39</v>
      </c>
      <c r="H2797" s="122">
        <v>45.46</v>
      </c>
      <c r="I2797" s="109">
        <v>7220466</v>
      </c>
      <c r="J2797" s="109">
        <v>70843</v>
      </c>
      <c r="K2797" s="118"/>
      <c r="L2797" s="109"/>
      <c r="M2797" s="22">
        <v>284</v>
      </c>
      <c r="N2797" s="22"/>
      <c r="O2797" s="23">
        <v>1</v>
      </c>
      <c r="P2797" s="23">
        <v>1</v>
      </c>
      <c r="Q2797" s="19">
        <f t="shared" si="661"/>
        <v>-284</v>
      </c>
      <c r="R2797" s="19">
        <f t="shared" si="662"/>
        <v>-284</v>
      </c>
      <c r="S2797" s="5">
        <f t="shared" si="665"/>
        <v>0</v>
      </c>
      <c r="T2797" s="5">
        <f t="shared" si="666"/>
        <v>0</v>
      </c>
      <c r="U2797" s="5">
        <f t="shared" si="664"/>
        <v>0</v>
      </c>
      <c r="V2797" s="24">
        <v>0</v>
      </c>
      <c r="W2797" s="12">
        <f t="shared" si="674"/>
        <v>-36107.760000000002</v>
      </c>
      <c r="X2797" s="12">
        <f t="shared" si="675"/>
        <v>-46999.16</v>
      </c>
      <c r="Y2797" s="12">
        <f t="shared" si="673"/>
        <v>-83106.920000000013</v>
      </c>
      <c r="Z2797" s="109"/>
      <c r="AA2797" s="25">
        <f t="shared" si="663"/>
        <v>0</v>
      </c>
      <c r="AB2797" s="25"/>
      <c r="AC2797" s="25"/>
      <c r="AD2797" s="25"/>
      <c r="AE2797" s="24">
        <v>1</v>
      </c>
      <c r="AF2797" s="24"/>
      <c r="AG2797" s="109"/>
      <c r="AH2797" s="109" t="s">
        <v>721</v>
      </c>
      <c r="AI2797" s="26"/>
      <c r="AJ2797" s="22" t="s">
        <v>4500</v>
      </c>
    </row>
    <row r="2798" spans="1:36" x14ac:dyDescent="0.2">
      <c r="A2798" s="5">
        <v>2814</v>
      </c>
      <c r="B2798" s="167">
        <v>330100217626</v>
      </c>
      <c r="C2798" s="121">
        <v>30640000214</v>
      </c>
      <c r="D2798" s="109" t="s">
        <v>5017</v>
      </c>
      <c r="E2798" s="109" t="s">
        <v>5018</v>
      </c>
      <c r="F2798" s="109" t="s">
        <v>1560</v>
      </c>
      <c r="G2798" s="122">
        <v>39</v>
      </c>
      <c r="H2798" s="122">
        <v>47</v>
      </c>
      <c r="I2798" s="19">
        <v>222011</v>
      </c>
      <c r="J2798" s="109">
        <v>722046</v>
      </c>
      <c r="K2798" s="118"/>
      <c r="L2798" s="109"/>
      <c r="M2798" s="22">
        <v>545</v>
      </c>
      <c r="N2798" s="22"/>
      <c r="O2798" s="23">
        <v>1</v>
      </c>
      <c r="P2798" s="23">
        <v>1</v>
      </c>
      <c r="Q2798" s="19">
        <f t="shared" si="661"/>
        <v>-545</v>
      </c>
      <c r="R2798" s="19">
        <f t="shared" si="662"/>
        <v>-545</v>
      </c>
      <c r="S2798" s="5">
        <f t="shared" si="665"/>
        <v>0</v>
      </c>
      <c r="T2798" s="5">
        <f t="shared" si="666"/>
        <v>0</v>
      </c>
      <c r="U2798" s="5">
        <f t="shared" si="664"/>
        <v>0</v>
      </c>
      <c r="V2798" s="24">
        <v>0</v>
      </c>
      <c r="W2798" s="12">
        <f t="shared" si="674"/>
        <v>-69291.3</v>
      </c>
      <c r="X2798" s="12">
        <f t="shared" si="675"/>
        <v>-90192.05</v>
      </c>
      <c r="Y2798" s="12">
        <f t="shared" si="673"/>
        <v>-159483.35</v>
      </c>
      <c r="Z2798" s="109"/>
      <c r="AA2798" s="25">
        <f t="shared" si="663"/>
        <v>0</v>
      </c>
      <c r="AB2798" s="25"/>
      <c r="AC2798" s="25"/>
      <c r="AD2798" s="25"/>
      <c r="AE2798" s="24">
        <v>1</v>
      </c>
      <c r="AF2798" s="24"/>
      <c r="AG2798" s="109"/>
      <c r="AH2798" s="109" t="s">
        <v>721</v>
      </c>
      <c r="AI2798" s="26"/>
      <c r="AJ2798" s="22" t="s">
        <v>4500</v>
      </c>
    </row>
    <row r="2799" spans="1:36" x14ac:dyDescent="0.2">
      <c r="A2799" s="5">
        <v>2815</v>
      </c>
      <c r="B2799" s="84">
        <v>331012054534</v>
      </c>
      <c r="C2799" s="47">
        <v>940340001271</v>
      </c>
      <c r="D2799" s="109" t="s">
        <v>5019</v>
      </c>
      <c r="E2799" s="109" t="s">
        <v>5020</v>
      </c>
      <c r="F2799" s="109" t="s">
        <v>1560</v>
      </c>
      <c r="G2799" s="122">
        <v>39</v>
      </c>
      <c r="H2799" s="122">
        <v>2</v>
      </c>
      <c r="I2799" s="109">
        <v>39567507</v>
      </c>
      <c r="J2799" s="109">
        <v>12217</v>
      </c>
      <c r="K2799" s="118"/>
      <c r="L2799" s="109"/>
      <c r="M2799" s="22">
        <v>185</v>
      </c>
      <c r="N2799" s="22"/>
      <c r="O2799" s="23">
        <v>1</v>
      </c>
      <c r="P2799" s="23">
        <v>1</v>
      </c>
      <c r="Q2799" s="19">
        <f t="shared" si="661"/>
        <v>-185</v>
      </c>
      <c r="R2799" s="19">
        <f t="shared" si="662"/>
        <v>-185</v>
      </c>
      <c r="S2799" s="5">
        <f t="shared" si="665"/>
        <v>0</v>
      </c>
      <c r="T2799" s="5">
        <f t="shared" si="666"/>
        <v>0</v>
      </c>
      <c r="U2799" s="5">
        <f t="shared" si="664"/>
        <v>0</v>
      </c>
      <c r="V2799" s="24">
        <v>0</v>
      </c>
      <c r="W2799" s="12">
        <f t="shared" si="674"/>
        <v>-23520.9</v>
      </c>
      <c r="X2799" s="12">
        <f t="shared" si="675"/>
        <v>-30615.65</v>
      </c>
      <c r="Y2799" s="12">
        <f t="shared" si="673"/>
        <v>-54136.55</v>
      </c>
      <c r="Z2799" s="109"/>
      <c r="AA2799" s="25">
        <f t="shared" si="663"/>
        <v>0</v>
      </c>
      <c r="AB2799" s="25"/>
      <c r="AC2799" s="25"/>
      <c r="AD2799" s="25"/>
      <c r="AE2799" s="24">
        <v>1</v>
      </c>
      <c r="AF2799" s="24"/>
      <c r="AG2799" s="109"/>
      <c r="AH2799" s="109" t="s">
        <v>721</v>
      </c>
      <c r="AI2799" s="26"/>
      <c r="AJ2799" s="22" t="s">
        <v>4500</v>
      </c>
    </row>
    <row r="2800" spans="1:36" x14ac:dyDescent="0.2">
      <c r="A2800" s="5">
        <v>2816</v>
      </c>
      <c r="B2800" s="167">
        <v>331010667687</v>
      </c>
      <c r="C2800" s="121">
        <v>560126302176</v>
      </c>
      <c r="D2800" s="109" t="s">
        <v>5021</v>
      </c>
      <c r="E2800" s="109" t="s">
        <v>5022</v>
      </c>
      <c r="F2800" s="109" t="s">
        <v>1560</v>
      </c>
      <c r="G2800" s="122">
        <v>39</v>
      </c>
      <c r="H2800" s="122">
        <v>48</v>
      </c>
      <c r="I2800" s="109">
        <v>16867357</v>
      </c>
      <c r="J2800" s="109">
        <v>48659</v>
      </c>
      <c r="K2800" s="118"/>
      <c r="L2800" s="109"/>
      <c r="M2800" s="22">
        <v>57</v>
      </c>
      <c r="N2800" s="22"/>
      <c r="O2800" s="23">
        <v>1</v>
      </c>
      <c r="P2800" s="23">
        <v>1</v>
      </c>
      <c r="Q2800" s="19">
        <f t="shared" si="661"/>
        <v>-57</v>
      </c>
      <c r="R2800" s="19">
        <f t="shared" si="662"/>
        <v>-57</v>
      </c>
      <c r="S2800" s="5">
        <f t="shared" si="665"/>
        <v>0</v>
      </c>
      <c r="T2800" s="5">
        <f t="shared" si="666"/>
        <v>0</v>
      </c>
      <c r="U2800" s="5">
        <f t="shared" si="664"/>
        <v>0</v>
      </c>
      <c r="V2800" s="24">
        <v>0</v>
      </c>
      <c r="W2800" s="12">
        <f t="shared" si="674"/>
        <v>-7246.9800000000005</v>
      </c>
      <c r="X2800" s="12">
        <f t="shared" si="675"/>
        <v>-9432.93</v>
      </c>
      <c r="Y2800" s="12">
        <f t="shared" si="673"/>
        <v>-16679.91</v>
      </c>
      <c r="Z2800" s="109"/>
      <c r="AA2800" s="25">
        <f t="shared" si="663"/>
        <v>0</v>
      </c>
      <c r="AB2800" s="25"/>
      <c r="AC2800" s="25"/>
      <c r="AD2800" s="25"/>
      <c r="AE2800" s="24">
        <v>1</v>
      </c>
      <c r="AF2800" s="24"/>
      <c r="AG2800" s="109"/>
      <c r="AH2800" s="109" t="s">
        <v>93</v>
      </c>
      <c r="AI2800" s="26"/>
      <c r="AJ2800" s="22" t="s">
        <v>4500</v>
      </c>
    </row>
    <row r="2801" spans="1:36" x14ac:dyDescent="0.2">
      <c r="A2801" s="5">
        <v>2817</v>
      </c>
      <c r="B2801" s="167">
        <v>331010163770</v>
      </c>
      <c r="C2801" s="121">
        <v>640621401370</v>
      </c>
      <c r="D2801" s="109" t="s">
        <v>5023</v>
      </c>
      <c r="E2801" s="109" t="s">
        <v>5024</v>
      </c>
      <c r="F2801" s="109" t="s">
        <v>1560</v>
      </c>
      <c r="G2801" s="122">
        <v>43</v>
      </c>
      <c r="H2801" s="122">
        <v>32</v>
      </c>
      <c r="I2801" s="109">
        <v>97900243</v>
      </c>
      <c r="J2801" s="109">
        <v>13295</v>
      </c>
      <c r="K2801" s="118"/>
      <c r="L2801" s="109"/>
      <c r="M2801" s="22">
        <v>176</v>
      </c>
      <c r="N2801" s="22"/>
      <c r="O2801" s="23">
        <v>1</v>
      </c>
      <c r="P2801" s="23">
        <v>1</v>
      </c>
      <c r="Q2801" s="19">
        <f t="shared" si="661"/>
        <v>-176</v>
      </c>
      <c r="R2801" s="19">
        <f t="shared" si="662"/>
        <v>-176</v>
      </c>
      <c r="S2801" s="5">
        <f t="shared" si="665"/>
        <v>0</v>
      </c>
      <c r="T2801" s="5">
        <f t="shared" si="666"/>
        <v>0</v>
      </c>
      <c r="U2801" s="5">
        <f t="shared" si="664"/>
        <v>0</v>
      </c>
      <c r="V2801" s="24">
        <v>0</v>
      </c>
      <c r="W2801" s="12">
        <f t="shared" si="674"/>
        <v>-22376.639999999999</v>
      </c>
      <c r="X2801" s="12">
        <f t="shared" si="675"/>
        <v>-29126.240000000002</v>
      </c>
      <c r="Y2801" s="12">
        <f t="shared" si="673"/>
        <v>-51502.880000000005</v>
      </c>
      <c r="Z2801" s="109"/>
      <c r="AA2801" s="25">
        <f t="shared" si="663"/>
        <v>0</v>
      </c>
      <c r="AB2801" s="25"/>
      <c r="AC2801" s="25"/>
      <c r="AD2801" s="25"/>
      <c r="AE2801" s="24"/>
      <c r="AF2801" s="24"/>
      <c r="AG2801" s="109"/>
      <c r="AH2801" s="109" t="s">
        <v>721</v>
      </c>
      <c r="AI2801" s="26"/>
      <c r="AJ2801" s="22" t="s">
        <v>4500</v>
      </c>
    </row>
    <row r="2802" spans="1:36" x14ac:dyDescent="0.2">
      <c r="A2802" s="5">
        <v>2818</v>
      </c>
      <c r="B2802" s="167">
        <v>330100217626</v>
      </c>
      <c r="C2802" s="121">
        <v>30640000214</v>
      </c>
      <c r="D2802" s="109" t="s">
        <v>5025</v>
      </c>
      <c r="E2802" s="109" t="s">
        <v>5026</v>
      </c>
      <c r="F2802" s="109" t="s">
        <v>1479</v>
      </c>
      <c r="G2802" s="122">
        <v>29</v>
      </c>
      <c r="H2802" s="122">
        <v>14.22</v>
      </c>
      <c r="I2802" s="109">
        <v>98013720</v>
      </c>
      <c r="J2802" s="109">
        <v>3163160</v>
      </c>
      <c r="K2802" s="118"/>
      <c r="L2802" s="109"/>
      <c r="M2802" s="22">
        <v>1069</v>
      </c>
      <c r="N2802" s="22"/>
      <c r="O2802" s="23">
        <v>1</v>
      </c>
      <c r="P2802" s="23">
        <v>1</v>
      </c>
      <c r="Q2802" s="19">
        <f t="shared" si="661"/>
        <v>-1069</v>
      </c>
      <c r="R2802" s="19">
        <f t="shared" si="662"/>
        <v>-1069</v>
      </c>
      <c r="S2802" s="5">
        <f t="shared" si="665"/>
        <v>0</v>
      </c>
      <c r="T2802" s="5">
        <f t="shared" si="666"/>
        <v>0</v>
      </c>
      <c r="U2802" s="5">
        <f t="shared" si="664"/>
        <v>0</v>
      </c>
      <c r="V2802" s="24">
        <v>0</v>
      </c>
      <c r="W2802" s="12">
        <f t="shared" si="674"/>
        <v>-135912.66</v>
      </c>
      <c r="X2802" s="12">
        <f t="shared" si="675"/>
        <v>-176908.81</v>
      </c>
      <c r="Y2802" s="12">
        <f t="shared" si="673"/>
        <v>-312821.46999999997</v>
      </c>
      <c r="Z2802" s="109"/>
      <c r="AA2802" s="25">
        <f t="shared" si="663"/>
        <v>0</v>
      </c>
      <c r="AB2802" s="25"/>
      <c r="AC2802" s="25"/>
      <c r="AD2802" s="25"/>
      <c r="AE2802" s="24">
        <v>1</v>
      </c>
      <c r="AF2802" s="24"/>
      <c r="AG2802" s="109"/>
      <c r="AH2802" s="109" t="s">
        <v>721</v>
      </c>
      <c r="AI2802" s="26"/>
      <c r="AJ2802" s="22" t="s">
        <v>4500</v>
      </c>
    </row>
    <row r="2803" spans="1:36" x14ac:dyDescent="0.2">
      <c r="A2803" s="5">
        <v>2819</v>
      </c>
      <c r="B2803" s="167">
        <v>331010438779</v>
      </c>
      <c r="C2803" s="121">
        <v>500816300030</v>
      </c>
      <c r="D2803" s="109" t="s">
        <v>5027</v>
      </c>
      <c r="E2803" s="109" t="s">
        <v>5028</v>
      </c>
      <c r="F2803" s="109" t="s">
        <v>1560</v>
      </c>
      <c r="G2803" s="122">
        <v>54</v>
      </c>
      <c r="H2803" s="122">
        <v>44</v>
      </c>
      <c r="I2803" s="109">
        <v>2134699</v>
      </c>
      <c r="J2803" s="109">
        <v>51164</v>
      </c>
      <c r="K2803" s="118"/>
      <c r="L2803" s="109"/>
      <c r="M2803" s="109">
        <v>111</v>
      </c>
      <c r="N2803" s="109"/>
      <c r="O2803" s="23">
        <v>1</v>
      </c>
      <c r="P2803" s="23">
        <v>1</v>
      </c>
      <c r="Q2803" s="19">
        <f t="shared" si="661"/>
        <v>-111</v>
      </c>
      <c r="R2803" s="19">
        <f t="shared" si="662"/>
        <v>-111</v>
      </c>
      <c r="S2803" s="5">
        <f t="shared" si="665"/>
        <v>0</v>
      </c>
      <c r="T2803" s="5">
        <f t="shared" si="666"/>
        <v>0</v>
      </c>
      <c r="U2803" s="5">
        <f t="shared" si="664"/>
        <v>0</v>
      </c>
      <c r="V2803" s="24">
        <v>0</v>
      </c>
      <c r="W2803" s="12">
        <f t="shared" si="674"/>
        <v>-14112.54</v>
      </c>
      <c r="X2803" s="12">
        <f t="shared" si="675"/>
        <v>-18369.39</v>
      </c>
      <c r="Y2803" s="12">
        <f t="shared" si="673"/>
        <v>-32481.93</v>
      </c>
      <c r="Z2803" s="109"/>
      <c r="AA2803" s="25">
        <f t="shared" si="663"/>
        <v>0</v>
      </c>
      <c r="AB2803" s="25"/>
      <c r="AC2803" s="25"/>
      <c r="AD2803" s="25"/>
      <c r="AE2803" s="24">
        <v>1</v>
      </c>
      <c r="AF2803" s="24"/>
      <c r="AG2803" s="109"/>
      <c r="AH2803" s="109" t="s">
        <v>721</v>
      </c>
      <c r="AI2803" s="26"/>
      <c r="AJ2803" s="22" t="s">
        <v>4500</v>
      </c>
    </row>
    <row r="2804" spans="1:36" x14ac:dyDescent="0.2">
      <c r="A2804" s="5">
        <v>2820</v>
      </c>
      <c r="B2804" s="167">
        <v>331012059491</v>
      </c>
      <c r="C2804" s="121">
        <v>800620400609</v>
      </c>
      <c r="D2804" s="96" t="s">
        <v>5029</v>
      </c>
      <c r="E2804" s="109" t="s">
        <v>5030</v>
      </c>
      <c r="F2804" s="109" t="s">
        <v>1560</v>
      </c>
      <c r="G2804" s="122">
        <v>50</v>
      </c>
      <c r="H2804" s="122"/>
      <c r="I2804" s="109">
        <v>15163256</v>
      </c>
      <c r="J2804" s="109">
        <v>89131</v>
      </c>
      <c r="K2804" s="118"/>
      <c r="L2804" s="109"/>
      <c r="M2804" s="22">
        <v>398</v>
      </c>
      <c r="N2804" s="22"/>
      <c r="O2804" s="23">
        <v>1</v>
      </c>
      <c r="P2804" s="23">
        <v>1</v>
      </c>
      <c r="Q2804" s="19">
        <f t="shared" si="661"/>
        <v>-398</v>
      </c>
      <c r="R2804" s="19">
        <f t="shared" si="662"/>
        <v>-398</v>
      </c>
      <c r="S2804" s="5">
        <f t="shared" si="665"/>
        <v>0</v>
      </c>
      <c r="T2804" s="5">
        <f t="shared" si="666"/>
        <v>0</v>
      </c>
      <c r="U2804" s="5">
        <f t="shared" si="664"/>
        <v>0</v>
      </c>
      <c r="V2804" s="24">
        <v>0</v>
      </c>
      <c r="W2804" s="12">
        <f t="shared" si="674"/>
        <v>-50601.72</v>
      </c>
      <c r="X2804" s="12">
        <f t="shared" si="675"/>
        <v>-65865.02</v>
      </c>
      <c r="Y2804" s="12">
        <f t="shared" si="673"/>
        <v>-116466.74</v>
      </c>
      <c r="Z2804" s="109"/>
      <c r="AA2804" s="25">
        <f t="shared" si="663"/>
        <v>0</v>
      </c>
      <c r="AB2804" s="25"/>
      <c r="AC2804" s="25"/>
      <c r="AD2804" s="25"/>
      <c r="AE2804" s="24">
        <v>1</v>
      </c>
      <c r="AF2804" s="24"/>
      <c r="AG2804" s="109"/>
      <c r="AH2804" s="109" t="s">
        <v>721</v>
      </c>
      <c r="AI2804" s="26"/>
      <c r="AJ2804" s="22" t="s">
        <v>4500</v>
      </c>
    </row>
    <row r="2805" spans="1:36" x14ac:dyDescent="0.2">
      <c r="A2805" s="5">
        <v>2821</v>
      </c>
      <c r="B2805" s="167">
        <v>331012059491</v>
      </c>
      <c r="C2805" s="121">
        <v>800620400609</v>
      </c>
      <c r="D2805" s="96" t="s">
        <v>5029</v>
      </c>
      <c r="E2805" s="109" t="s">
        <v>5030</v>
      </c>
      <c r="F2805" s="109" t="s">
        <v>1560</v>
      </c>
      <c r="G2805" s="122">
        <v>50</v>
      </c>
      <c r="H2805" s="122"/>
      <c r="I2805" s="109">
        <v>151633313</v>
      </c>
      <c r="J2805" s="109">
        <v>89130</v>
      </c>
      <c r="K2805" s="118"/>
      <c r="L2805" s="109"/>
      <c r="M2805" s="22">
        <v>251</v>
      </c>
      <c r="N2805" s="22"/>
      <c r="O2805" s="23">
        <v>1</v>
      </c>
      <c r="P2805" s="23">
        <v>1</v>
      </c>
      <c r="Q2805" s="19">
        <f t="shared" si="661"/>
        <v>-251</v>
      </c>
      <c r="R2805" s="19">
        <f t="shared" si="662"/>
        <v>-251</v>
      </c>
      <c r="S2805" s="5">
        <f t="shared" si="665"/>
        <v>0</v>
      </c>
      <c r="T2805" s="5">
        <f t="shared" si="666"/>
        <v>0</v>
      </c>
      <c r="U2805" s="5">
        <f t="shared" si="664"/>
        <v>0</v>
      </c>
      <c r="V2805" s="24">
        <v>0</v>
      </c>
      <c r="W2805" s="12">
        <f t="shared" si="674"/>
        <v>-31912.14</v>
      </c>
      <c r="X2805" s="12">
        <f t="shared" si="675"/>
        <v>-41537.990000000005</v>
      </c>
      <c r="Y2805" s="12">
        <f t="shared" si="673"/>
        <v>-73450.13</v>
      </c>
      <c r="Z2805" s="109"/>
      <c r="AA2805" s="25">
        <f t="shared" si="663"/>
        <v>0</v>
      </c>
      <c r="AB2805" s="25"/>
      <c r="AC2805" s="25"/>
      <c r="AD2805" s="25"/>
      <c r="AE2805" s="24">
        <v>1</v>
      </c>
      <c r="AF2805" s="24"/>
      <c r="AG2805" s="109"/>
      <c r="AH2805" s="109" t="s">
        <v>721</v>
      </c>
      <c r="AI2805" s="26"/>
      <c r="AJ2805" s="22" t="s">
        <v>4500</v>
      </c>
    </row>
    <row r="2806" spans="1:36" x14ac:dyDescent="0.2">
      <c r="A2806" s="5">
        <v>2822</v>
      </c>
      <c r="B2806" s="167">
        <v>331018924785</v>
      </c>
      <c r="C2806" s="121">
        <v>350911400750</v>
      </c>
      <c r="D2806" s="109" t="s">
        <v>5031</v>
      </c>
      <c r="E2806" s="109" t="s">
        <v>5032</v>
      </c>
      <c r="F2806" s="109" t="s">
        <v>3005</v>
      </c>
      <c r="G2806" s="122">
        <v>98</v>
      </c>
      <c r="H2806" s="122">
        <v>1</v>
      </c>
      <c r="I2806" s="109">
        <v>2469751</v>
      </c>
      <c r="J2806" s="109">
        <v>52856</v>
      </c>
      <c r="K2806" s="118"/>
      <c r="L2806" s="109"/>
      <c r="M2806" s="22">
        <v>602</v>
      </c>
      <c r="N2806" s="22"/>
      <c r="O2806" s="23">
        <v>1</v>
      </c>
      <c r="P2806" s="23">
        <v>1</v>
      </c>
      <c r="Q2806" s="19">
        <f t="shared" si="661"/>
        <v>-602</v>
      </c>
      <c r="R2806" s="19">
        <f t="shared" si="662"/>
        <v>-602</v>
      </c>
      <c r="S2806" s="5">
        <f t="shared" si="665"/>
        <v>0</v>
      </c>
      <c r="T2806" s="5">
        <f t="shared" si="666"/>
        <v>0</v>
      </c>
      <c r="U2806" s="5">
        <f t="shared" si="664"/>
        <v>0</v>
      </c>
      <c r="V2806" s="24">
        <v>0</v>
      </c>
      <c r="W2806" s="12">
        <f t="shared" si="674"/>
        <v>-76538.28</v>
      </c>
      <c r="X2806" s="12">
        <f t="shared" si="675"/>
        <v>-99624.98000000001</v>
      </c>
      <c r="Y2806" s="12">
        <f t="shared" si="673"/>
        <v>-176163.26</v>
      </c>
      <c r="Z2806" s="109"/>
      <c r="AA2806" s="25">
        <f t="shared" si="663"/>
        <v>0</v>
      </c>
      <c r="AB2806" s="25"/>
      <c r="AC2806" s="25"/>
      <c r="AD2806" s="25"/>
      <c r="AE2806" s="24">
        <v>1</v>
      </c>
      <c r="AF2806" s="24"/>
      <c r="AG2806" s="109"/>
      <c r="AH2806" s="109" t="s">
        <v>721</v>
      </c>
      <c r="AI2806" s="26"/>
      <c r="AJ2806" s="22" t="s">
        <v>4500</v>
      </c>
    </row>
    <row r="2807" spans="1:36" x14ac:dyDescent="0.2">
      <c r="A2807" s="5">
        <v>2823</v>
      </c>
      <c r="B2807" s="167">
        <v>331000010020</v>
      </c>
      <c r="C2807" s="121">
        <v>951040000594</v>
      </c>
      <c r="D2807" s="109" t="s">
        <v>5033</v>
      </c>
      <c r="E2807" s="109" t="s">
        <v>5034</v>
      </c>
      <c r="F2807" s="109" t="s">
        <v>3005</v>
      </c>
      <c r="G2807" s="122">
        <v>98</v>
      </c>
      <c r="H2807" s="122">
        <v>31</v>
      </c>
      <c r="I2807" s="109">
        <v>101305234</v>
      </c>
      <c r="J2807" s="109">
        <v>58172721</v>
      </c>
      <c r="K2807" s="118"/>
      <c r="L2807" s="109"/>
      <c r="M2807" s="109">
        <v>115</v>
      </c>
      <c r="N2807" s="109"/>
      <c r="O2807" s="23">
        <v>1</v>
      </c>
      <c r="P2807" s="23">
        <v>1</v>
      </c>
      <c r="Q2807" s="19">
        <f t="shared" si="661"/>
        <v>-115</v>
      </c>
      <c r="R2807" s="19">
        <f t="shared" si="662"/>
        <v>-115</v>
      </c>
      <c r="S2807" s="5">
        <f t="shared" si="665"/>
        <v>0</v>
      </c>
      <c r="T2807" s="5">
        <f t="shared" si="666"/>
        <v>0</v>
      </c>
      <c r="U2807" s="5">
        <f t="shared" si="664"/>
        <v>0</v>
      </c>
      <c r="V2807" s="24">
        <v>0</v>
      </c>
      <c r="W2807" s="12">
        <f t="shared" si="674"/>
        <v>-14621.1</v>
      </c>
      <c r="X2807" s="12">
        <f t="shared" si="675"/>
        <v>-19031.350000000002</v>
      </c>
      <c r="Y2807" s="12">
        <f t="shared" si="673"/>
        <v>-33652.450000000004</v>
      </c>
      <c r="Z2807" s="109"/>
      <c r="AA2807" s="25">
        <f t="shared" si="663"/>
        <v>0</v>
      </c>
      <c r="AB2807" s="25"/>
      <c r="AC2807" s="25"/>
      <c r="AD2807" s="25"/>
      <c r="AE2807" s="24">
        <v>1</v>
      </c>
      <c r="AF2807" s="24"/>
      <c r="AG2807" s="109"/>
      <c r="AH2807" s="109" t="s">
        <v>721</v>
      </c>
      <c r="AI2807" s="26"/>
      <c r="AJ2807" s="22" t="s">
        <v>4500</v>
      </c>
    </row>
    <row r="2808" spans="1:36" x14ac:dyDescent="0.2">
      <c r="A2808" s="5">
        <v>2824</v>
      </c>
      <c r="B2808" s="167">
        <v>331010293471</v>
      </c>
      <c r="C2808" s="121">
        <v>670408301619</v>
      </c>
      <c r="D2808" s="109" t="s">
        <v>5035</v>
      </c>
      <c r="E2808" s="109" t="s">
        <v>5036</v>
      </c>
      <c r="F2808" s="109" t="s">
        <v>625</v>
      </c>
      <c r="G2808" s="122">
        <v>18</v>
      </c>
      <c r="H2808" s="122">
        <v>81</v>
      </c>
      <c r="I2808" s="109">
        <v>15047253</v>
      </c>
      <c r="J2808" s="109">
        <v>89129</v>
      </c>
      <c r="K2808" s="118"/>
      <c r="L2808" s="109"/>
      <c r="M2808" s="22">
        <v>596</v>
      </c>
      <c r="N2808" s="22"/>
      <c r="O2808" s="23">
        <v>1</v>
      </c>
      <c r="P2808" s="23">
        <v>1</v>
      </c>
      <c r="Q2808" s="19">
        <f t="shared" si="661"/>
        <v>-596</v>
      </c>
      <c r="R2808" s="19">
        <f t="shared" si="662"/>
        <v>-596</v>
      </c>
      <c r="S2808" s="5">
        <f t="shared" si="665"/>
        <v>0</v>
      </c>
      <c r="T2808" s="5">
        <f t="shared" si="666"/>
        <v>0</v>
      </c>
      <c r="U2808" s="5">
        <f t="shared" si="664"/>
        <v>0</v>
      </c>
      <c r="V2808" s="24">
        <v>0</v>
      </c>
      <c r="W2808" s="12">
        <f t="shared" si="674"/>
        <v>-75775.44</v>
      </c>
      <c r="X2808" s="12">
        <f t="shared" si="675"/>
        <v>-98632.040000000008</v>
      </c>
      <c r="Y2808" s="12">
        <f t="shared" si="673"/>
        <v>-174407.48</v>
      </c>
      <c r="Z2808" s="109"/>
      <c r="AA2808" s="25">
        <f t="shared" si="663"/>
        <v>0</v>
      </c>
      <c r="AB2808" s="25"/>
      <c r="AC2808" s="25"/>
      <c r="AD2808" s="25"/>
      <c r="AE2808" s="24">
        <v>1</v>
      </c>
      <c r="AF2808" s="24"/>
      <c r="AG2808" s="109"/>
      <c r="AH2808" s="109" t="s">
        <v>3754</v>
      </c>
      <c r="AI2808" s="26"/>
      <c r="AJ2808" s="22" t="s">
        <v>4500</v>
      </c>
    </row>
    <row r="2809" spans="1:36" x14ac:dyDescent="0.2">
      <c r="A2809" s="5">
        <v>2825</v>
      </c>
      <c r="B2809" s="167">
        <v>331010293471</v>
      </c>
      <c r="C2809" s="121">
        <v>670408301619</v>
      </c>
      <c r="D2809" s="109" t="s">
        <v>5037</v>
      </c>
      <c r="E2809" s="109" t="s">
        <v>5038</v>
      </c>
      <c r="F2809" s="109" t="s">
        <v>625</v>
      </c>
      <c r="G2809" s="122">
        <v>20</v>
      </c>
      <c r="H2809" s="122">
        <v>4</v>
      </c>
      <c r="I2809" s="109">
        <v>2487995</v>
      </c>
      <c r="J2809" s="109">
        <v>199906</v>
      </c>
      <c r="K2809" s="118"/>
      <c r="L2809" s="109"/>
      <c r="M2809" s="22">
        <v>911</v>
      </c>
      <c r="N2809" s="22"/>
      <c r="O2809" s="23">
        <v>1</v>
      </c>
      <c r="P2809" s="23">
        <v>1</v>
      </c>
      <c r="Q2809" s="19">
        <f t="shared" si="661"/>
        <v>-911</v>
      </c>
      <c r="R2809" s="19">
        <f t="shared" si="662"/>
        <v>-911</v>
      </c>
      <c r="S2809" s="5">
        <f t="shared" si="665"/>
        <v>0</v>
      </c>
      <c r="T2809" s="5">
        <f t="shared" si="666"/>
        <v>0</v>
      </c>
      <c r="U2809" s="5">
        <f t="shared" si="664"/>
        <v>0</v>
      </c>
      <c r="V2809" s="24">
        <v>0</v>
      </c>
      <c r="W2809" s="12">
        <f t="shared" si="674"/>
        <v>-115824.54</v>
      </c>
      <c r="X2809" s="12">
        <f t="shared" si="675"/>
        <v>-150761.39000000001</v>
      </c>
      <c r="Y2809" s="12">
        <f t="shared" si="673"/>
        <v>-266585.93</v>
      </c>
      <c r="Z2809" s="109"/>
      <c r="AA2809" s="25">
        <f t="shared" si="663"/>
        <v>0</v>
      </c>
      <c r="AB2809" s="25"/>
      <c r="AC2809" s="25"/>
      <c r="AD2809" s="25"/>
      <c r="AE2809" s="24">
        <v>1</v>
      </c>
      <c r="AF2809" s="24"/>
      <c r="AG2809" s="109"/>
      <c r="AH2809" s="109" t="s">
        <v>3754</v>
      </c>
      <c r="AI2809" s="26"/>
      <c r="AJ2809" s="22" t="s">
        <v>4500</v>
      </c>
    </row>
    <row r="2810" spans="1:36" x14ac:dyDescent="0.2">
      <c r="A2810" s="5">
        <v>2826</v>
      </c>
      <c r="B2810" s="167">
        <v>331000027597</v>
      </c>
      <c r="C2810" s="121">
        <v>961240002887</v>
      </c>
      <c r="D2810" s="109" t="s">
        <v>5039</v>
      </c>
      <c r="E2810" s="109" t="s">
        <v>5040</v>
      </c>
      <c r="F2810" s="109" t="s">
        <v>3005</v>
      </c>
      <c r="G2810" s="122">
        <v>98</v>
      </c>
      <c r="H2810" s="122">
        <v>16</v>
      </c>
      <c r="I2810" s="109">
        <v>11192937</v>
      </c>
      <c r="J2810" s="109">
        <v>828385</v>
      </c>
      <c r="K2810" s="118"/>
      <c r="L2810" s="109"/>
      <c r="M2810" s="22">
        <v>714</v>
      </c>
      <c r="N2810" s="22"/>
      <c r="O2810" s="23">
        <v>1</v>
      </c>
      <c r="P2810" s="23">
        <v>1</v>
      </c>
      <c r="Q2810" s="19">
        <f t="shared" si="661"/>
        <v>-714</v>
      </c>
      <c r="R2810" s="19">
        <f t="shared" si="662"/>
        <v>-714</v>
      </c>
      <c r="S2810" s="5">
        <f t="shared" si="665"/>
        <v>0</v>
      </c>
      <c r="T2810" s="5">
        <f t="shared" si="666"/>
        <v>0</v>
      </c>
      <c r="U2810" s="5">
        <f t="shared" si="664"/>
        <v>0</v>
      </c>
      <c r="V2810" s="24">
        <v>0</v>
      </c>
      <c r="W2810" s="12">
        <f t="shared" si="674"/>
        <v>-90777.96</v>
      </c>
      <c r="X2810" s="12">
        <f t="shared" si="675"/>
        <v>-118159.86</v>
      </c>
      <c r="Y2810" s="12">
        <f t="shared" si="673"/>
        <v>-208937.82</v>
      </c>
      <c r="Z2810" s="109"/>
      <c r="AA2810" s="25">
        <f t="shared" si="663"/>
        <v>0</v>
      </c>
      <c r="AB2810" s="25"/>
      <c r="AC2810" s="25"/>
      <c r="AD2810" s="25"/>
      <c r="AE2810" s="24">
        <v>1</v>
      </c>
      <c r="AF2810" s="24"/>
      <c r="AG2810" s="109"/>
      <c r="AH2810" s="109" t="s">
        <v>3754</v>
      </c>
      <c r="AI2810" s="26"/>
      <c r="AJ2810" s="22" t="s">
        <v>4500</v>
      </c>
    </row>
    <row r="2811" spans="1:36" x14ac:dyDescent="0.2">
      <c r="A2811" s="5">
        <v>2827</v>
      </c>
      <c r="B2811" s="167">
        <v>331000027597</v>
      </c>
      <c r="C2811" s="121">
        <v>961240002887</v>
      </c>
      <c r="D2811" s="109" t="s">
        <v>5039</v>
      </c>
      <c r="E2811" s="109" t="s">
        <v>5040</v>
      </c>
      <c r="F2811" s="109" t="s">
        <v>3005</v>
      </c>
      <c r="G2811" s="122">
        <v>98</v>
      </c>
      <c r="H2811" s="122">
        <v>16</v>
      </c>
      <c r="I2811" s="109">
        <v>98012870</v>
      </c>
      <c r="J2811" s="109">
        <v>51194</v>
      </c>
      <c r="K2811" s="118"/>
      <c r="L2811" s="109"/>
      <c r="M2811" s="22">
        <v>1469</v>
      </c>
      <c r="N2811" s="22"/>
      <c r="O2811" s="23">
        <v>1</v>
      </c>
      <c r="P2811" s="23">
        <v>1</v>
      </c>
      <c r="Q2811" s="19">
        <f t="shared" si="661"/>
        <v>-1469</v>
      </c>
      <c r="R2811" s="19">
        <f t="shared" si="662"/>
        <v>-1469</v>
      </c>
      <c r="S2811" s="5">
        <f t="shared" si="665"/>
        <v>0</v>
      </c>
      <c r="T2811" s="5">
        <f t="shared" si="666"/>
        <v>0</v>
      </c>
      <c r="U2811" s="5">
        <f t="shared" si="664"/>
        <v>0</v>
      </c>
      <c r="V2811" s="24">
        <v>0</v>
      </c>
      <c r="W2811" s="12">
        <f t="shared" si="674"/>
        <v>-186768.66</v>
      </c>
      <c r="X2811" s="12">
        <f t="shared" si="675"/>
        <v>-243104.81000000003</v>
      </c>
      <c r="Y2811" s="12">
        <f t="shared" si="673"/>
        <v>-429873.47000000003</v>
      </c>
      <c r="Z2811" s="109"/>
      <c r="AA2811" s="25">
        <f t="shared" si="663"/>
        <v>0</v>
      </c>
      <c r="AB2811" s="25"/>
      <c r="AC2811" s="25"/>
      <c r="AD2811" s="25"/>
      <c r="AE2811" s="24">
        <v>1</v>
      </c>
      <c r="AF2811" s="24"/>
      <c r="AG2811" s="109"/>
      <c r="AH2811" s="109" t="s">
        <v>3754</v>
      </c>
      <c r="AI2811" s="26"/>
      <c r="AJ2811" s="22" t="s">
        <v>4500</v>
      </c>
    </row>
    <row r="2812" spans="1:36" x14ac:dyDescent="0.2">
      <c r="A2812" s="5">
        <v>2828</v>
      </c>
      <c r="B2812" s="167">
        <v>331000049433</v>
      </c>
      <c r="C2812" s="121">
        <v>10540006305</v>
      </c>
      <c r="D2812" s="96" t="s">
        <v>5041</v>
      </c>
      <c r="E2812" s="109" t="s">
        <v>5042</v>
      </c>
      <c r="F2812" s="109" t="s">
        <v>1479</v>
      </c>
      <c r="G2812" s="122">
        <v>7</v>
      </c>
      <c r="H2812" s="122"/>
      <c r="I2812" s="109">
        <v>8502949</v>
      </c>
      <c r="J2812" s="109">
        <v>3805411</v>
      </c>
      <c r="K2812" s="118"/>
      <c r="L2812" s="109"/>
      <c r="M2812" s="22">
        <v>1472</v>
      </c>
      <c r="N2812" s="22"/>
      <c r="O2812" s="23">
        <v>1</v>
      </c>
      <c r="P2812" s="23">
        <v>1</v>
      </c>
      <c r="Q2812" s="19">
        <f t="shared" si="661"/>
        <v>-1472</v>
      </c>
      <c r="R2812" s="19">
        <f t="shared" si="662"/>
        <v>-1472</v>
      </c>
      <c r="S2812" s="5">
        <f t="shared" si="665"/>
        <v>0</v>
      </c>
      <c r="T2812" s="5">
        <f t="shared" si="666"/>
        <v>0</v>
      </c>
      <c r="U2812" s="5">
        <f t="shared" si="664"/>
        <v>0</v>
      </c>
      <c r="V2812" s="24">
        <v>0</v>
      </c>
      <c r="W2812" s="12">
        <f t="shared" si="674"/>
        <v>-187150.07999999999</v>
      </c>
      <c r="X2812" s="12">
        <f t="shared" si="675"/>
        <v>-243601.28000000003</v>
      </c>
      <c r="Y2812" s="12">
        <f t="shared" si="673"/>
        <v>-430751.36</v>
      </c>
      <c r="Z2812" s="109"/>
      <c r="AA2812" s="25">
        <f t="shared" si="663"/>
        <v>0</v>
      </c>
      <c r="AB2812" s="25"/>
      <c r="AC2812" s="25"/>
      <c r="AD2812" s="25"/>
      <c r="AE2812" s="24">
        <v>1</v>
      </c>
      <c r="AF2812" s="24"/>
      <c r="AG2812" s="109"/>
      <c r="AH2812" s="109" t="s">
        <v>3754</v>
      </c>
      <c r="AI2812" s="26"/>
      <c r="AJ2812" s="22" t="s">
        <v>4500</v>
      </c>
    </row>
    <row r="2813" spans="1:36" x14ac:dyDescent="0.2">
      <c r="A2813" s="5">
        <v>2829</v>
      </c>
      <c r="B2813" s="172">
        <v>331010339055</v>
      </c>
      <c r="C2813" s="173">
        <v>670522400865</v>
      </c>
      <c r="D2813" s="96" t="s">
        <v>5043</v>
      </c>
      <c r="E2813" s="109" t="s">
        <v>5044</v>
      </c>
      <c r="F2813" s="109" t="s">
        <v>1560</v>
      </c>
      <c r="G2813" s="122">
        <v>44</v>
      </c>
      <c r="H2813" s="122"/>
      <c r="I2813" s="109">
        <v>102123</v>
      </c>
      <c r="J2813" s="109">
        <v>220</v>
      </c>
      <c r="K2813" s="118"/>
      <c r="L2813" s="109"/>
      <c r="M2813" s="22">
        <v>3931</v>
      </c>
      <c r="N2813" s="22"/>
      <c r="O2813" s="23">
        <v>1</v>
      </c>
      <c r="P2813" s="23">
        <v>1</v>
      </c>
      <c r="Q2813" s="19">
        <f t="shared" si="661"/>
        <v>-3931</v>
      </c>
      <c r="R2813" s="19">
        <f t="shared" si="662"/>
        <v>-3931</v>
      </c>
      <c r="S2813" s="5">
        <f t="shared" si="665"/>
        <v>1</v>
      </c>
      <c r="T2813" s="5">
        <f t="shared" si="666"/>
        <v>4011</v>
      </c>
      <c r="U2813" s="5">
        <f t="shared" si="664"/>
        <v>1173738.93</v>
      </c>
      <c r="V2813" s="24">
        <v>0</v>
      </c>
      <c r="W2813" s="12">
        <f t="shared" si="674"/>
        <v>-499787.34</v>
      </c>
      <c r="X2813" s="12">
        <f t="shared" si="675"/>
        <v>-650541.19000000006</v>
      </c>
      <c r="Y2813" s="12">
        <f t="shared" si="673"/>
        <v>-1150328.53</v>
      </c>
      <c r="Z2813" s="109"/>
      <c r="AA2813" s="25">
        <f t="shared" si="663"/>
        <v>0</v>
      </c>
      <c r="AB2813" s="25"/>
      <c r="AC2813" s="25"/>
      <c r="AD2813" s="25"/>
      <c r="AE2813" s="24"/>
      <c r="AF2813" s="24"/>
      <c r="AG2813" s="109"/>
      <c r="AH2813" s="109" t="s">
        <v>664</v>
      </c>
      <c r="AI2813" s="26"/>
      <c r="AJ2813" s="22" t="s">
        <v>4500</v>
      </c>
    </row>
    <row r="2814" spans="1:36" x14ac:dyDescent="0.2">
      <c r="A2814" s="5">
        <v>2830</v>
      </c>
      <c r="B2814" s="172">
        <v>331010339055</v>
      </c>
      <c r="C2814" s="173">
        <v>670522400865</v>
      </c>
      <c r="D2814" s="96" t="s">
        <v>5043</v>
      </c>
      <c r="E2814" s="109" t="s">
        <v>5044</v>
      </c>
      <c r="F2814" s="109" t="s">
        <v>1560</v>
      </c>
      <c r="G2814" s="122">
        <v>44</v>
      </c>
      <c r="H2814" s="122"/>
      <c r="I2814" s="19">
        <v>0</v>
      </c>
      <c r="J2814" s="109">
        <v>111</v>
      </c>
      <c r="K2814" s="118"/>
      <c r="L2814" s="109"/>
      <c r="M2814" s="22">
        <v>1325</v>
      </c>
      <c r="N2814" s="22"/>
      <c r="O2814" s="23">
        <v>1</v>
      </c>
      <c r="P2814" s="23">
        <v>1</v>
      </c>
      <c r="Q2814" s="19">
        <f t="shared" si="661"/>
        <v>-1325</v>
      </c>
      <c r="R2814" s="19">
        <f t="shared" si="662"/>
        <v>-1325</v>
      </c>
      <c r="S2814" s="5">
        <f t="shared" si="665"/>
        <v>1</v>
      </c>
      <c r="T2814" s="5">
        <f t="shared" si="666"/>
        <v>1405</v>
      </c>
      <c r="U2814" s="5">
        <f t="shared" si="664"/>
        <v>411145.14999999997</v>
      </c>
      <c r="V2814" s="24">
        <v>0</v>
      </c>
      <c r="W2814" s="12">
        <f t="shared" si="674"/>
        <v>-168460.5</v>
      </c>
      <c r="X2814" s="12">
        <f t="shared" si="675"/>
        <v>-219274.25</v>
      </c>
      <c r="Y2814" s="12">
        <f t="shared" si="673"/>
        <v>-387734.75</v>
      </c>
      <c r="Z2814" s="109"/>
      <c r="AA2814" s="25">
        <f t="shared" si="663"/>
        <v>0</v>
      </c>
      <c r="AB2814" s="25"/>
      <c r="AC2814" s="25"/>
      <c r="AD2814" s="25"/>
      <c r="AE2814" s="24">
        <v>1</v>
      </c>
      <c r="AF2814" s="24"/>
      <c r="AG2814" s="109"/>
      <c r="AH2814" s="109" t="s">
        <v>664</v>
      </c>
      <c r="AI2814" s="26"/>
      <c r="AJ2814" s="22" t="s">
        <v>4500</v>
      </c>
    </row>
    <row r="2815" spans="1:36" x14ac:dyDescent="0.2">
      <c r="A2815" s="5">
        <v>2831</v>
      </c>
      <c r="B2815" s="172">
        <v>331017792242</v>
      </c>
      <c r="C2815" s="173">
        <v>800717300789</v>
      </c>
      <c r="D2815" s="96" t="s">
        <v>5045</v>
      </c>
      <c r="E2815" s="109" t="s">
        <v>5046</v>
      </c>
      <c r="F2815" s="109" t="s">
        <v>1479</v>
      </c>
      <c r="G2815" s="122" t="s">
        <v>49</v>
      </c>
      <c r="H2815" s="122"/>
      <c r="I2815" s="109" t="s">
        <v>5047</v>
      </c>
      <c r="J2815" s="109">
        <v>811002817</v>
      </c>
      <c r="K2815" s="118"/>
      <c r="L2815" s="109"/>
      <c r="M2815" s="22">
        <v>6173</v>
      </c>
      <c r="N2815" s="22"/>
      <c r="O2815" s="23">
        <v>1</v>
      </c>
      <c r="P2815" s="23">
        <v>1</v>
      </c>
      <c r="Q2815" s="19">
        <f t="shared" si="661"/>
        <v>-6173</v>
      </c>
      <c r="R2815" s="19">
        <f t="shared" si="662"/>
        <v>-6173</v>
      </c>
      <c r="S2815" s="5">
        <f t="shared" si="665"/>
        <v>1</v>
      </c>
      <c r="T2815" s="5">
        <f t="shared" si="666"/>
        <v>6253</v>
      </c>
      <c r="U2815" s="5">
        <f t="shared" si="664"/>
        <v>1829815.39</v>
      </c>
      <c r="V2815" s="24">
        <v>0</v>
      </c>
      <c r="W2815" s="12">
        <f t="shared" si="674"/>
        <v>-784835.22</v>
      </c>
      <c r="X2815" s="12">
        <f t="shared" si="675"/>
        <v>-1021569.77</v>
      </c>
      <c r="Y2815" s="12">
        <f t="shared" si="673"/>
        <v>-1806404.99</v>
      </c>
      <c r="Z2815" s="109"/>
      <c r="AA2815" s="25">
        <f t="shared" si="663"/>
        <v>0</v>
      </c>
      <c r="AB2815" s="25"/>
      <c r="AC2815" s="25"/>
      <c r="AD2815" s="25"/>
      <c r="AE2815" s="24"/>
      <c r="AF2815" s="24"/>
      <c r="AG2815" s="109"/>
      <c r="AH2815" s="109" t="s">
        <v>664</v>
      </c>
      <c r="AI2815" s="26"/>
      <c r="AJ2815" s="22" t="s">
        <v>4500</v>
      </c>
    </row>
    <row r="2816" spans="1:36" x14ac:dyDescent="0.2">
      <c r="A2816" s="5">
        <v>2832</v>
      </c>
      <c r="B2816" s="172">
        <v>331017792242</v>
      </c>
      <c r="C2816" s="173">
        <v>800717300789</v>
      </c>
      <c r="D2816" s="96" t="s">
        <v>5045</v>
      </c>
      <c r="E2816" s="109" t="s">
        <v>5046</v>
      </c>
      <c r="F2816" s="109" t="s">
        <v>1479</v>
      </c>
      <c r="G2816" s="122" t="s">
        <v>49</v>
      </c>
      <c r="H2816" s="122"/>
      <c r="I2816" s="109">
        <v>67001894</v>
      </c>
      <c r="J2816" s="109"/>
      <c r="K2816" s="118"/>
      <c r="L2816" s="109"/>
      <c r="M2816" s="22">
        <v>13426</v>
      </c>
      <c r="N2816" s="22"/>
      <c r="O2816" s="23">
        <v>0</v>
      </c>
      <c r="P2816" s="31">
        <v>1</v>
      </c>
      <c r="Q2816" s="19">
        <f t="shared" si="661"/>
        <v>0</v>
      </c>
      <c r="R2816" s="19">
        <f t="shared" si="662"/>
        <v>-13426</v>
      </c>
      <c r="S2816" s="5">
        <f t="shared" si="665"/>
        <v>1</v>
      </c>
      <c r="T2816" s="5">
        <f t="shared" si="666"/>
        <v>80</v>
      </c>
      <c r="U2816" s="5">
        <f t="shared" si="664"/>
        <v>23410.400000000001</v>
      </c>
      <c r="V2816" s="24">
        <v>0</v>
      </c>
      <c r="W2816" s="12">
        <f t="shared" si="674"/>
        <v>0</v>
      </c>
      <c r="X2816" s="12">
        <f t="shared" si="675"/>
        <v>-2221868.7400000002</v>
      </c>
      <c r="Y2816" s="12">
        <f t="shared" si="673"/>
        <v>-2221868.7400000002</v>
      </c>
      <c r="Z2816" s="109"/>
      <c r="AA2816" s="25">
        <f t="shared" si="663"/>
        <v>13426</v>
      </c>
      <c r="AB2816" s="25"/>
      <c r="AC2816" s="25"/>
      <c r="AD2816" s="25"/>
      <c r="AE2816" s="24">
        <v>1</v>
      </c>
      <c r="AF2816" s="24"/>
      <c r="AG2816" s="109"/>
      <c r="AH2816" s="109" t="s">
        <v>664</v>
      </c>
      <c r="AI2816" s="26"/>
      <c r="AJ2816" s="22" t="s">
        <v>4500</v>
      </c>
    </row>
    <row r="2817" spans="1:36" x14ac:dyDescent="0.2">
      <c r="A2817" s="5">
        <v>2833</v>
      </c>
      <c r="B2817" s="172">
        <v>331012476486</v>
      </c>
      <c r="C2817" s="173">
        <v>791215402873</v>
      </c>
      <c r="D2817" s="96" t="s">
        <v>5048</v>
      </c>
      <c r="E2817" s="109" t="s">
        <v>5049</v>
      </c>
      <c r="F2817" s="109" t="s">
        <v>3008</v>
      </c>
      <c r="G2817" s="122" t="s">
        <v>5050</v>
      </c>
      <c r="H2817" s="122"/>
      <c r="I2817" s="109">
        <v>1020969</v>
      </c>
      <c r="J2817" s="109">
        <v>58172302</v>
      </c>
      <c r="K2817" s="118"/>
      <c r="L2817" s="109"/>
      <c r="M2817" s="22">
        <v>591</v>
      </c>
      <c r="N2817" s="22"/>
      <c r="O2817" s="23">
        <v>1</v>
      </c>
      <c r="P2817" s="23">
        <v>1</v>
      </c>
      <c r="Q2817" s="19">
        <f t="shared" si="661"/>
        <v>-591</v>
      </c>
      <c r="R2817" s="19">
        <f t="shared" si="662"/>
        <v>-591</v>
      </c>
      <c r="S2817" s="5">
        <f t="shared" si="665"/>
        <v>1</v>
      </c>
      <c r="T2817" s="5">
        <f t="shared" si="666"/>
        <v>671</v>
      </c>
      <c r="U2817" s="5">
        <f t="shared" si="664"/>
        <v>196354.73</v>
      </c>
      <c r="V2817" s="24">
        <v>0</v>
      </c>
      <c r="W2817" s="12">
        <f t="shared" si="674"/>
        <v>-75139.740000000005</v>
      </c>
      <c r="X2817" s="12">
        <f t="shared" si="675"/>
        <v>-97804.590000000011</v>
      </c>
      <c r="Y2817" s="12">
        <f t="shared" si="673"/>
        <v>-172944.33000000002</v>
      </c>
      <c r="Z2817" s="109"/>
      <c r="AA2817" s="25">
        <f t="shared" si="663"/>
        <v>0</v>
      </c>
      <c r="AB2817" s="25"/>
      <c r="AC2817" s="25"/>
      <c r="AD2817" s="25"/>
      <c r="AE2817" s="24">
        <v>1</v>
      </c>
      <c r="AF2817" s="24"/>
      <c r="AG2817" s="109"/>
      <c r="AH2817" s="109" t="s">
        <v>664</v>
      </c>
      <c r="AI2817" s="26"/>
      <c r="AJ2817" s="22" t="s">
        <v>4500</v>
      </c>
    </row>
    <row r="2818" spans="1:36" x14ac:dyDescent="0.2">
      <c r="A2818" s="5">
        <v>2834</v>
      </c>
      <c r="B2818" s="80">
        <v>331000041449</v>
      </c>
      <c r="C2818" s="82">
        <v>971140000571</v>
      </c>
      <c r="D2818" s="96" t="s">
        <v>5051</v>
      </c>
      <c r="E2818" s="109" t="s">
        <v>4526</v>
      </c>
      <c r="F2818" s="109" t="s">
        <v>1479</v>
      </c>
      <c r="G2818" s="122">
        <v>7</v>
      </c>
      <c r="H2818" s="122"/>
      <c r="I2818" s="109" t="s">
        <v>5052</v>
      </c>
      <c r="J2818" s="109">
        <v>828391</v>
      </c>
      <c r="K2818" s="118"/>
      <c r="L2818" s="109"/>
      <c r="M2818" s="22">
        <v>3055</v>
      </c>
      <c r="N2818" s="22"/>
      <c r="O2818" s="23">
        <v>1</v>
      </c>
      <c r="P2818" s="23">
        <v>1</v>
      </c>
      <c r="Q2818" s="19">
        <f t="shared" si="661"/>
        <v>-3055</v>
      </c>
      <c r="R2818" s="19">
        <f t="shared" si="662"/>
        <v>-3055</v>
      </c>
      <c r="S2818" s="5">
        <f t="shared" si="665"/>
        <v>1</v>
      </c>
      <c r="T2818" s="5">
        <f t="shared" si="666"/>
        <v>3135</v>
      </c>
      <c r="U2818" s="5">
        <f t="shared" si="664"/>
        <v>917395.04999999993</v>
      </c>
      <c r="V2818" s="24">
        <v>0</v>
      </c>
      <c r="W2818" s="12">
        <f t="shared" si="674"/>
        <v>-388412.7</v>
      </c>
      <c r="X2818" s="12">
        <f t="shared" si="675"/>
        <v>-505571.95</v>
      </c>
      <c r="Y2818" s="12">
        <f t="shared" si="673"/>
        <v>-893984.65</v>
      </c>
      <c r="Z2818" s="109"/>
      <c r="AA2818" s="25">
        <f t="shared" si="663"/>
        <v>0</v>
      </c>
      <c r="AB2818" s="25"/>
      <c r="AC2818" s="25"/>
      <c r="AD2818" s="25"/>
      <c r="AE2818" s="24">
        <v>1</v>
      </c>
      <c r="AF2818" s="24"/>
      <c r="AG2818" s="109"/>
      <c r="AH2818" s="109" t="s">
        <v>664</v>
      </c>
      <c r="AI2818" s="26"/>
      <c r="AJ2818" s="22" t="s">
        <v>4500</v>
      </c>
    </row>
    <row r="2819" spans="1:36" x14ac:dyDescent="0.2">
      <c r="A2819" s="5">
        <v>2835</v>
      </c>
      <c r="B2819" s="80">
        <v>331000041449</v>
      </c>
      <c r="C2819" s="82">
        <v>971140000571</v>
      </c>
      <c r="D2819" s="96" t="s">
        <v>5051</v>
      </c>
      <c r="E2819" s="109" t="s">
        <v>4526</v>
      </c>
      <c r="F2819" s="109" t="s">
        <v>1479</v>
      </c>
      <c r="G2819" s="122">
        <v>7</v>
      </c>
      <c r="H2819" s="122"/>
      <c r="I2819" s="109">
        <v>8647133</v>
      </c>
      <c r="J2819" s="109">
        <v>828710</v>
      </c>
      <c r="K2819" s="118"/>
      <c r="L2819" s="109"/>
      <c r="M2819" s="22">
        <v>8651</v>
      </c>
      <c r="N2819" s="22"/>
      <c r="O2819" s="23">
        <v>1</v>
      </c>
      <c r="P2819" s="23">
        <v>1</v>
      </c>
      <c r="Q2819" s="19">
        <f t="shared" si="661"/>
        <v>-8651</v>
      </c>
      <c r="R2819" s="19">
        <f t="shared" si="662"/>
        <v>-8651</v>
      </c>
      <c r="S2819" s="5">
        <f t="shared" si="665"/>
        <v>1</v>
      </c>
      <c r="T2819" s="5">
        <f t="shared" si="666"/>
        <v>8731</v>
      </c>
      <c r="U2819" s="5">
        <f t="shared" si="664"/>
        <v>2554952.5299999998</v>
      </c>
      <c r="V2819" s="24">
        <v>0</v>
      </c>
      <c r="W2819" s="12">
        <f t="shared" si="674"/>
        <v>-1099888.1399999999</v>
      </c>
      <c r="X2819" s="12">
        <f t="shared" si="675"/>
        <v>-1431653.99</v>
      </c>
      <c r="Y2819" s="12">
        <f t="shared" si="673"/>
        <v>-2531542.13</v>
      </c>
      <c r="Z2819" s="109"/>
      <c r="AA2819" s="25">
        <f t="shared" si="663"/>
        <v>0</v>
      </c>
      <c r="AB2819" s="25"/>
      <c r="AC2819" s="25"/>
      <c r="AD2819" s="25"/>
      <c r="AE2819" s="24">
        <v>1</v>
      </c>
      <c r="AF2819" s="24"/>
      <c r="AG2819" s="109"/>
      <c r="AH2819" s="109" t="s">
        <v>664</v>
      </c>
      <c r="AI2819" s="26"/>
      <c r="AJ2819" s="22" t="s">
        <v>4500</v>
      </c>
    </row>
    <row r="2820" spans="1:36" x14ac:dyDescent="0.2">
      <c r="A2820" s="5">
        <v>2836</v>
      </c>
      <c r="B2820" s="80">
        <v>331000041449</v>
      </c>
      <c r="C2820" s="82">
        <v>971140000571</v>
      </c>
      <c r="D2820" s="96" t="s">
        <v>5051</v>
      </c>
      <c r="E2820" s="109" t="s">
        <v>4526</v>
      </c>
      <c r="F2820" s="109" t="s">
        <v>1479</v>
      </c>
      <c r="G2820" s="122">
        <v>7</v>
      </c>
      <c r="H2820" s="122"/>
      <c r="I2820" s="109" t="s">
        <v>5053</v>
      </c>
      <c r="J2820" s="109">
        <v>550416</v>
      </c>
      <c r="K2820" s="118"/>
      <c r="L2820" s="109"/>
      <c r="M2820" s="22">
        <v>2121</v>
      </c>
      <c r="N2820" s="22"/>
      <c r="O2820" s="23">
        <v>1</v>
      </c>
      <c r="P2820" s="23">
        <v>1</v>
      </c>
      <c r="Q2820" s="19">
        <f t="shared" si="661"/>
        <v>-2121</v>
      </c>
      <c r="R2820" s="19">
        <f t="shared" si="662"/>
        <v>-2121</v>
      </c>
      <c r="S2820" s="5">
        <f t="shared" si="665"/>
        <v>1</v>
      </c>
      <c r="T2820" s="5">
        <f t="shared" si="666"/>
        <v>2201</v>
      </c>
      <c r="U2820" s="5">
        <f t="shared" si="664"/>
        <v>644078.63</v>
      </c>
      <c r="V2820" s="24">
        <v>0</v>
      </c>
      <c r="W2820" s="12">
        <f t="shared" si="674"/>
        <v>-269663.94</v>
      </c>
      <c r="X2820" s="12">
        <f t="shared" si="675"/>
        <v>-351004.29000000004</v>
      </c>
      <c r="Y2820" s="12">
        <f t="shared" si="673"/>
        <v>-620668.23</v>
      </c>
      <c r="Z2820" s="109"/>
      <c r="AA2820" s="25">
        <f t="shared" si="663"/>
        <v>0</v>
      </c>
      <c r="AB2820" s="25"/>
      <c r="AC2820" s="25"/>
      <c r="AD2820" s="25"/>
      <c r="AE2820" s="24">
        <v>1</v>
      </c>
      <c r="AF2820" s="24"/>
      <c r="AG2820" s="109"/>
      <c r="AH2820" s="109" t="s">
        <v>664</v>
      </c>
      <c r="AI2820" s="26"/>
      <c r="AJ2820" s="22" t="s">
        <v>4500</v>
      </c>
    </row>
    <row r="2821" spans="1:36" x14ac:dyDescent="0.2">
      <c r="A2821" s="5">
        <v>2837</v>
      </c>
      <c r="B2821" s="80">
        <v>331000041449</v>
      </c>
      <c r="C2821" s="82">
        <v>971140000571</v>
      </c>
      <c r="D2821" s="96" t="s">
        <v>5051</v>
      </c>
      <c r="E2821" s="109" t="s">
        <v>4526</v>
      </c>
      <c r="F2821" s="109" t="s">
        <v>1479</v>
      </c>
      <c r="G2821" s="122">
        <v>7</v>
      </c>
      <c r="H2821" s="122"/>
      <c r="I2821" s="109">
        <v>702335542</v>
      </c>
      <c r="J2821" s="109">
        <v>828397</v>
      </c>
      <c r="K2821" s="118"/>
      <c r="L2821" s="109"/>
      <c r="M2821" s="22">
        <v>29132</v>
      </c>
      <c r="N2821" s="22"/>
      <c r="O2821" s="23">
        <v>1</v>
      </c>
      <c r="P2821" s="23">
        <v>1</v>
      </c>
      <c r="Q2821" s="19">
        <f t="shared" si="661"/>
        <v>-29132</v>
      </c>
      <c r="R2821" s="19">
        <f t="shared" si="662"/>
        <v>-29132</v>
      </c>
      <c r="S2821" s="5">
        <f t="shared" si="665"/>
        <v>1</v>
      </c>
      <c r="T2821" s="5">
        <f t="shared" si="666"/>
        <v>29212</v>
      </c>
      <c r="U2821" s="5">
        <f t="shared" si="664"/>
        <v>8548307.5600000005</v>
      </c>
      <c r="V2821" s="24">
        <v>0</v>
      </c>
      <c r="W2821" s="12">
        <f t="shared" si="674"/>
        <v>-3703842.48</v>
      </c>
      <c r="X2821" s="12">
        <f t="shared" si="675"/>
        <v>-4821054.6800000006</v>
      </c>
      <c r="Y2821" s="12">
        <f t="shared" si="673"/>
        <v>-8524897.1600000001</v>
      </c>
      <c r="Z2821" s="109"/>
      <c r="AA2821" s="25">
        <f t="shared" si="663"/>
        <v>0</v>
      </c>
      <c r="AB2821" s="25"/>
      <c r="AC2821" s="25"/>
      <c r="AD2821" s="25"/>
      <c r="AE2821" s="24">
        <v>1</v>
      </c>
      <c r="AF2821" s="24"/>
      <c r="AG2821" s="109"/>
      <c r="AH2821" s="109" t="s">
        <v>664</v>
      </c>
      <c r="AI2821" s="26"/>
      <c r="AJ2821" s="22" t="s">
        <v>4500</v>
      </c>
    </row>
    <row r="2822" spans="1:36" x14ac:dyDescent="0.2">
      <c r="A2822" s="5">
        <v>2838</v>
      </c>
      <c r="B2822" s="80"/>
      <c r="C2822" s="82">
        <v>971140000571</v>
      </c>
      <c r="D2822" s="96" t="s">
        <v>5051</v>
      </c>
      <c r="E2822" s="109" t="s">
        <v>4526</v>
      </c>
      <c r="F2822" s="109" t="s">
        <v>1479</v>
      </c>
      <c r="G2822" s="122">
        <v>7</v>
      </c>
      <c r="H2822" s="122"/>
      <c r="I2822" s="109"/>
      <c r="J2822" s="109"/>
      <c r="K2822" s="118"/>
      <c r="L2822" s="109"/>
      <c r="M2822" s="22">
        <v>344</v>
      </c>
      <c r="N2822" s="22"/>
      <c r="O2822" s="23">
        <v>1</v>
      </c>
      <c r="P2822" s="23">
        <v>1</v>
      </c>
      <c r="Q2822" s="19">
        <f t="shared" si="661"/>
        <v>-344</v>
      </c>
      <c r="R2822" s="19">
        <f t="shared" si="662"/>
        <v>-344</v>
      </c>
      <c r="S2822" s="5">
        <f t="shared" si="665"/>
        <v>1</v>
      </c>
      <c r="T2822" s="5">
        <f t="shared" si="666"/>
        <v>424</v>
      </c>
      <c r="U2822" s="5">
        <f t="shared" si="664"/>
        <v>124075.12</v>
      </c>
      <c r="V2822" s="24">
        <v>0</v>
      </c>
      <c r="W2822" s="12">
        <f t="shared" si="674"/>
        <v>-43736.160000000003</v>
      </c>
      <c r="X2822" s="12">
        <f t="shared" si="675"/>
        <v>-56928.560000000005</v>
      </c>
      <c r="Y2822" s="12">
        <f t="shared" si="673"/>
        <v>-100664.72</v>
      </c>
      <c r="Z2822" s="109"/>
      <c r="AA2822" s="25">
        <f t="shared" si="663"/>
        <v>0</v>
      </c>
      <c r="AB2822" s="25"/>
      <c r="AC2822" s="25"/>
      <c r="AD2822" s="25"/>
      <c r="AE2822" s="24">
        <v>1</v>
      </c>
      <c r="AF2822" s="24"/>
      <c r="AG2822" s="109"/>
      <c r="AH2822" s="109" t="s">
        <v>664</v>
      </c>
      <c r="AI2822" s="26"/>
      <c r="AJ2822" s="22" t="s">
        <v>4500</v>
      </c>
    </row>
    <row r="2823" spans="1:36" x14ac:dyDescent="0.2">
      <c r="A2823" s="5">
        <v>2839</v>
      </c>
      <c r="B2823" s="84">
        <v>331000001197</v>
      </c>
      <c r="C2823" s="47">
        <v>380514301119</v>
      </c>
      <c r="D2823" s="109" t="s">
        <v>5054</v>
      </c>
      <c r="E2823" s="109" t="s">
        <v>5055</v>
      </c>
      <c r="F2823" s="109" t="s">
        <v>3292</v>
      </c>
      <c r="G2823" s="122">
        <v>64</v>
      </c>
      <c r="H2823" s="122" t="s">
        <v>134</v>
      </c>
      <c r="I2823" s="109">
        <v>80500749</v>
      </c>
      <c r="J2823" s="109">
        <v>39427</v>
      </c>
      <c r="K2823" s="118"/>
      <c r="L2823" s="109"/>
      <c r="M2823" s="22">
        <v>6862</v>
      </c>
      <c r="N2823" s="22"/>
      <c r="O2823" s="23">
        <v>1</v>
      </c>
      <c r="P2823" s="23">
        <v>1</v>
      </c>
      <c r="Q2823" s="19">
        <f t="shared" si="661"/>
        <v>-6862</v>
      </c>
      <c r="R2823" s="19">
        <f t="shared" si="662"/>
        <v>-6862</v>
      </c>
      <c r="S2823" s="5">
        <f t="shared" si="665"/>
        <v>1</v>
      </c>
      <c r="T2823" s="5">
        <f t="shared" si="666"/>
        <v>6942</v>
      </c>
      <c r="U2823" s="5">
        <f t="shared" si="664"/>
        <v>2031437.46</v>
      </c>
      <c r="V2823" s="24">
        <v>0</v>
      </c>
      <c r="W2823" s="12">
        <f t="shared" si="674"/>
        <v>-872434.68</v>
      </c>
      <c r="X2823" s="12">
        <f t="shared" si="675"/>
        <v>-1135592.3800000001</v>
      </c>
      <c r="Y2823" s="12">
        <f t="shared" si="673"/>
        <v>-2008027.06</v>
      </c>
      <c r="Z2823" s="109"/>
      <c r="AA2823" s="25">
        <f t="shared" si="663"/>
        <v>0</v>
      </c>
      <c r="AB2823" s="25"/>
      <c r="AC2823" s="25"/>
      <c r="AD2823" s="25"/>
      <c r="AE2823" s="24">
        <v>1</v>
      </c>
      <c r="AF2823" s="24"/>
      <c r="AG2823" s="109" t="s">
        <v>6629</v>
      </c>
      <c r="AH2823" s="109" t="s">
        <v>664</v>
      </c>
      <c r="AI2823" s="26"/>
      <c r="AJ2823" s="22" t="s">
        <v>4500</v>
      </c>
    </row>
    <row r="2824" spans="1:36" x14ac:dyDescent="0.2">
      <c r="A2824" s="5">
        <v>2840</v>
      </c>
      <c r="B2824" s="84">
        <v>330120037803</v>
      </c>
      <c r="C2824" s="47">
        <v>701110301719</v>
      </c>
      <c r="D2824" s="109" t="s">
        <v>5056</v>
      </c>
      <c r="E2824" s="109" t="s">
        <v>4612</v>
      </c>
      <c r="F2824" s="109" t="s">
        <v>3005</v>
      </c>
      <c r="G2824" s="122" t="s">
        <v>49</v>
      </c>
      <c r="H2824" s="122"/>
      <c r="I2824" s="109">
        <v>5765653</v>
      </c>
      <c r="J2824" s="109">
        <v>231628</v>
      </c>
      <c r="K2824" s="118"/>
      <c r="L2824" s="109"/>
      <c r="M2824" s="22">
        <v>3877</v>
      </c>
      <c r="N2824" s="22"/>
      <c r="O2824" s="23">
        <v>1</v>
      </c>
      <c r="P2824" s="23">
        <v>1</v>
      </c>
      <c r="Q2824" s="19">
        <f t="shared" si="661"/>
        <v>-3877</v>
      </c>
      <c r="R2824" s="19">
        <f t="shared" si="662"/>
        <v>-3877</v>
      </c>
      <c r="S2824" s="5">
        <f t="shared" si="665"/>
        <v>1</v>
      </c>
      <c r="T2824" s="5">
        <f t="shared" si="666"/>
        <v>3927</v>
      </c>
      <c r="U2824" s="5">
        <f t="shared" si="664"/>
        <v>1149158.01</v>
      </c>
      <c r="V2824" s="24">
        <v>0</v>
      </c>
      <c r="W2824" s="12">
        <f t="shared" si="674"/>
        <v>-492921.78</v>
      </c>
      <c r="X2824" s="12">
        <f t="shared" si="675"/>
        <v>-641604.73</v>
      </c>
      <c r="Y2824" s="12">
        <f t="shared" si="673"/>
        <v>-1134526.51</v>
      </c>
      <c r="Z2824" s="109"/>
      <c r="AA2824" s="25">
        <f t="shared" si="663"/>
        <v>0</v>
      </c>
      <c r="AB2824" s="25"/>
      <c r="AC2824" s="25"/>
      <c r="AD2824" s="25"/>
      <c r="AE2824" s="24">
        <v>1</v>
      </c>
      <c r="AF2824" s="24"/>
      <c r="AG2824" s="109"/>
      <c r="AH2824" s="109" t="s">
        <v>678</v>
      </c>
      <c r="AI2824" s="26"/>
      <c r="AJ2824" s="22" t="s">
        <v>4500</v>
      </c>
    </row>
    <row r="2825" spans="1:36" x14ac:dyDescent="0.2">
      <c r="A2825" s="5">
        <v>2841</v>
      </c>
      <c r="B2825" s="84"/>
      <c r="C2825" s="47">
        <v>701110301720</v>
      </c>
      <c r="D2825" s="109" t="s">
        <v>5056</v>
      </c>
      <c r="E2825" s="109" t="s">
        <v>4612</v>
      </c>
      <c r="F2825" s="109" t="s">
        <v>3005</v>
      </c>
      <c r="G2825" s="122" t="s">
        <v>49</v>
      </c>
      <c r="H2825" s="122"/>
      <c r="I2825" s="109">
        <v>0</v>
      </c>
      <c r="J2825" s="109">
        <v>0</v>
      </c>
      <c r="K2825" s="118"/>
      <c r="L2825" s="109"/>
      <c r="M2825" s="22">
        <v>65</v>
      </c>
      <c r="N2825" s="22"/>
      <c r="O2825" s="23">
        <v>1</v>
      </c>
      <c r="P2825" s="23">
        <v>1</v>
      </c>
      <c r="Q2825" s="19">
        <f t="shared" si="661"/>
        <v>-65</v>
      </c>
      <c r="R2825" s="19">
        <f t="shared" si="662"/>
        <v>-65</v>
      </c>
      <c r="S2825" s="5">
        <f t="shared" ref="S2825" si="676">IF(OR(AND(AH2825="кафе",Q2825&lt;25),AND(AH2825="рестораны",Q2825&lt;110),AND(AH2825="гостиницы",Q2825&lt;70),AND(AH2825="азс и автомойки",Q2825&lt;160),AND(AH2825="сауны",Q2825&lt;80),AND(AH2825="бани",Q2825&lt;50)),1,0)</f>
        <v>1</v>
      </c>
      <c r="T2825" s="5">
        <f t="shared" ref="T2825" si="677">S2825*IF(AH2825="кафе",25-Q2825,IF(AH2825="рестораны",110-Q2825,IF(AH2825="гостиницы",70-Q2825,IF(AH2825="азс и автомойки",160-Q2825,IF(AH2825="сауны",80-Q2825,IF(AH2825="бани",50-Q2825,0))))))</f>
        <v>115</v>
      </c>
      <c r="U2825" s="5">
        <f t="shared" ref="U2825" si="678">(vod+kan)*T2825</f>
        <v>33652.449999999997</v>
      </c>
      <c r="V2825" s="24">
        <v>1</v>
      </c>
      <c r="W2825" s="12">
        <f t="shared" ref="W2825" si="679">IF( OR(AH2825="респ.бюджет",AH2825="гор.бюджет",AH2825="обл.бюджет"),vod_b,IF(AH2825="район",vod_r,IF(AH2825="талсуат",vod_tal,IF(AH2825="коммунал.хоз-во",vod_kom,vod))))*Q2825</f>
        <v>-8264.1</v>
      </c>
      <c r="X2825" s="12">
        <f t="shared" ref="X2825" si="680">IF( OR(AH2825="респ.бюджет",AH2825="гор.бюджет",AH2825="обл.бюджет"),kan_b,IF(AH2825="район",kan_r,IF(AH2825="талсуат",kan_tal,IF(AH2825="коммунал.хоз-во",kan_kom,kan))))*R2825</f>
        <v>-10756.85</v>
      </c>
      <c r="Y2825" s="12">
        <f t="shared" ref="Y2825" si="681">W2825+X2825+AC2825</f>
        <v>-19020.95</v>
      </c>
      <c r="Z2825" s="109"/>
      <c r="AA2825" s="25">
        <f t="shared" si="663"/>
        <v>0</v>
      </c>
      <c r="AB2825" s="25"/>
      <c r="AC2825" s="25"/>
      <c r="AD2825" s="25"/>
      <c r="AE2825" s="24">
        <v>1</v>
      </c>
      <c r="AF2825" s="24"/>
      <c r="AG2825" s="109"/>
      <c r="AH2825" s="109" t="s">
        <v>678</v>
      </c>
      <c r="AI2825" s="26"/>
      <c r="AJ2825" s="22" t="s">
        <v>4500</v>
      </c>
    </row>
    <row r="2826" spans="1:36" x14ac:dyDescent="0.2">
      <c r="A2826" s="5">
        <v>2842</v>
      </c>
      <c r="B2826" s="84">
        <v>330120134816</v>
      </c>
      <c r="C2826" s="47">
        <v>690316402607</v>
      </c>
      <c r="D2826" s="109" t="s">
        <v>5057</v>
      </c>
      <c r="E2826" s="109" t="s">
        <v>5058</v>
      </c>
      <c r="F2826" s="109" t="s">
        <v>3005</v>
      </c>
      <c r="G2826" s="122">
        <v>98</v>
      </c>
      <c r="H2826" s="122">
        <v>76</v>
      </c>
      <c r="I2826" s="109">
        <v>26397757</v>
      </c>
      <c r="J2826" s="109">
        <v>58173676</v>
      </c>
      <c r="K2826" s="118"/>
      <c r="L2826" s="109"/>
      <c r="M2826" s="109">
        <v>207</v>
      </c>
      <c r="N2826" s="109"/>
      <c r="O2826" s="23">
        <v>1</v>
      </c>
      <c r="P2826" s="23">
        <v>1</v>
      </c>
      <c r="Q2826" s="19">
        <f t="shared" si="661"/>
        <v>-207</v>
      </c>
      <c r="R2826" s="19">
        <f t="shared" si="662"/>
        <v>-207</v>
      </c>
      <c r="S2826" s="5">
        <f t="shared" si="665"/>
        <v>0</v>
      </c>
      <c r="T2826" s="5">
        <f t="shared" si="666"/>
        <v>0</v>
      </c>
      <c r="U2826" s="5">
        <f t="shared" si="664"/>
        <v>0</v>
      </c>
      <c r="V2826" s="24">
        <v>0</v>
      </c>
      <c r="W2826" s="12">
        <f t="shared" si="674"/>
        <v>-26317.98</v>
      </c>
      <c r="X2826" s="12">
        <f t="shared" si="675"/>
        <v>-34256.43</v>
      </c>
      <c r="Y2826" s="12">
        <f t="shared" si="673"/>
        <v>-60574.41</v>
      </c>
      <c r="Z2826" s="109"/>
      <c r="AA2826" s="25">
        <f t="shared" si="663"/>
        <v>0</v>
      </c>
      <c r="AB2826" s="25"/>
      <c r="AC2826" s="25"/>
      <c r="AD2826" s="25"/>
      <c r="AE2826" s="24">
        <v>1</v>
      </c>
      <c r="AF2826" s="24"/>
      <c r="AG2826" s="109"/>
      <c r="AH2826" s="109" t="s">
        <v>735</v>
      </c>
      <c r="AI2826" s="26"/>
      <c r="AJ2826" s="22" t="s">
        <v>4500</v>
      </c>
    </row>
    <row r="2827" spans="1:36" x14ac:dyDescent="0.2">
      <c r="A2827" s="5">
        <v>2843</v>
      </c>
      <c r="B2827" s="84">
        <v>330120030872</v>
      </c>
      <c r="C2827" s="47">
        <v>820512300361</v>
      </c>
      <c r="D2827" s="109" t="s">
        <v>5059</v>
      </c>
      <c r="E2827" s="109" t="s">
        <v>5060</v>
      </c>
      <c r="F2827" s="109" t="s">
        <v>4559</v>
      </c>
      <c r="G2827" s="122">
        <v>72</v>
      </c>
      <c r="H2827" s="122"/>
      <c r="I2827" s="109">
        <v>811002271</v>
      </c>
      <c r="J2827" s="109">
        <v>3458115</v>
      </c>
      <c r="K2827" s="118"/>
      <c r="L2827" s="109"/>
      <c r="M2827" s="22">
        <v>5928</v>
      </c>
      <c r="N2827" s="22"/>
      <c r="O2827" s="23">
        <v>1</v>
      </c>
      <c r="P2827" s="23">
        <v>1</v>
      </c>
      <c r="Q2827" s="19">
        <f t="shared" ref="Q2827:Q2890" si="682">(N2827-M2827)*O2827</f>
        <v>-5928</v>
      </c>
      <c r="R2827" s="19">
        <f t="shared" ref="R2827:R2890" si="683">(N2827-M2827)*P2827</f>
        <v>-5928</v>
      </c>
      <c r="S2827" s="5">
        <f t="shared" si="665"/>
        <v>1</v>
      </c>
      <c r="T2827" s="5">
        <f t="shared" si="666"/>
        <v>6088</v>
      </c>
      <c r="U2827" s="5">
        <f t="shared" si="664"/>
        <v>1781531.44</v>
      </c>
      <c r="V2827" s="24">
        <v>0</v>
      </c>
      <c r="W2827" s="12">
        <f t="shared" si="674"/>
        <v>-753685.92</v>
      </c>
      <c r="X2827" s="12">
        <f t="shared" si="675"/>
        <v>-981024.72000000009</v>
      </c>
      <c r="Y2827" s="12">
        <f t="shared" si="673"/>
        <v>-1734710.6400000001</v>
      </c>
      <c r="Z2827" s="109"/>
      <c r="AA2827" s="25">
        <f t="shared" si="663"/>
        <v>0</v>
      </c>
      <c r="AB2827" s="25"/>
      <c r="AC2827" s="25"/>
      <c r="AD2827" s="25"/>
      <c r="AE2827" s="24">
        <v>1</v>
      </c>
      <c r="AF2827" s="24"/>
      <c r="AG2827" s="109"/>
      <c r="AH2827" s="109" t="s">
        <v>614</v>
      </c>
      <c r="AI2827" s="26"/>
      <c r="AJ2827" s="22" t="s">
        <v>4500</v>
      </c>
    </row>
    <row r="2828" spans="1:36" x14ac:dyDescent="0.2">
      <c r="A2828" s="5">
        <v>2844</v>
      </c>
      <c r="B2828" s="84">
        <v>330100223268</v>
      </c>
      <c r="C2828" s="47">
        <v>750313401626</v>
      </c>
      <c r="D2828" s="109" t="s">
        <v>5061</v>
      </c>
      <c r="E2828" s="109" t="s">
        <v>731</v>
      </c>
      <c r="F2828" s="109" t="s">
        <v>78</v>
      </c>
      <c r="G2828" s="122">
        <v>66</v>
      </c>
      <c r="H2828" s="122"/>
      <c r="I2828" s="109">
        <v>10051</v>
      </c>
      <c r="J2828" s="109">
        <v>98899</v>
      </c>
      <c r="K2828" s="118"/>
      <c r="L2828" s="109"/>
      <c r="M2828" s="22">
        <v>17209</v>
      </c>
      <c r="N2828" s="22"/>
      <c r="O2828" s="23">
        <v>1</v>
      </c>
      <c r="P2828" s="23">
        <v>1</v>
      </c>
      <c r="Q2828" s="19">
        <f t="shared" si="682"/>
        <v>-17209</v>
      </c>
      <c r="R2828" s="19">
        <f t="shared" si="683"/>
        <v>-17209</v>
      </c>
      <c r="S2828" s="5">
        <f t="shared" si="665"/>
        <v>1</v>
      </c>
      <c r="T2828" s="5">
        <f t="shared" si="666"/>
        <v>17369</v>
      </c>
      <c r="U2828" s="5">
        <f t="shared" si="664"/>
        <v>5082690.47</v>
      </c>
      <c r="V2828" s="24">
        <v>0</v>
      </c>
      <c r="W2828" s="12">
        <f t="shared" si="674"/>
        <v>-2187952.2600000002</v>
      </c>
      <c r="X2828" s="12">
        <f t="shared" si="675"/>
        <v>-2847917.41</v>
      </c>
      <c r="Y2828" s="12">
        <f t="shared" si="673"/>
        <v>-5035869.67</v>
      </c>
      <c r="Z2828" s="109"/>
      <c r="AA2828" s="25">
        <f t="shared" si="663"/>
        <v>0</v>
      </c>
      <c r="AB2828" s="25"/>
      <c r="AC2828" s="25"/>
      <c r="AD2828" s="25"/>
      <c r="AE2828" s="24">
        <v>1</v>
      </c>
      <c r="AF2828" s="24"/>
      <c r="AG2828" s="109"/>
      <c r="AH2828" s="109" t="s">
        <v>614</v>
      </c>
      <c r="AI2828" s="26"/>
      <c r="AJ2828" s="22" t="s">
        <v>4500</v>
      </c>
    </row>
    <row r="2829" spans="1:36" x14ac:dyDescent="0.2">
      <c r="A2829" s="5">
        <v>2845</v>
      </c>
      <c r="B2829" s="84">
        <v>330100137895</v>
      </c>
      <c r="C2829" s="47">
        <v>80641008313</v>
      </c>
      <c r="D2829" s="109" t="s">
        <v>5062</v>
      </c>
      <c r="E2829" s="109" t="s">
        <v>5063</v>
      </c>
      <c r="F2829" s="109" t="s">
        <v>3292</v>
      </c>
      <c r="G2829" s="122">
        <v>37</v>
      </c>
      <c r="H2829" s="122"/>
      <c r="I2829" s="109">
        <v>398053</v>
      </c>
      <c r="J2829" s="109">
        <v>153653</v>
      </c>
      <c r="K2829" s="118"/>
      <c r="L2829" s="109"/>
      <c r="M2829" s="22">
        <v>1388</v>
      </c>
      <c r="N2829" s="22"/>
      <c r="O2829" s="23">
        <v>1</v>
      </c>
      <c r="P2829" s="23">
        <v>1</v>
      </c>
      <c r="Q2829" s="19">
        <f t="shared" si="682"/>
        <v>-1388</v>
      </c>
      <c r="R2829" s="19">
        <f t="shared" si="683"/>
        <v>-1388</v>
      </c>
      <c r="S2829" s="5">
        <f t="shared" si="665"/>
        <v>1</v>
      </c>
      <c r="T2829" s="5">
        <f t="shared" si="666"/>
        <v>1548</v>
      </c>
      <c r="U2829" s="5">
        <f t="shared" si="664"/>
        <v>452991.24</v>
      </c>
      <c r="V2829" s="24">
        <v>0</v>
      </c>
      <c r="W2829" s="12">
        <f t="shared" si="674"/>
        <v>-176470.32</v>
      </c>
      <c r="X2829" s="12">
        <f t="shared" si="675"/>
        <v>-229700.12000000002</v>
      </c>
      <c r="Y2829" s="12">
        <f t="shared" si="673"/>
        <v>-406170.44000000006</v>
      </c>
      <c r="Z2829" s="109"/>
      <c r="AA2829" s="25">
        <f t="shared" ref="AA2829:AA2892" si="684">Q2829-R2829</f>
        <v>0</v>
      </c>
      <c r="AB2829" s="25"/>
      <c r="AC2829" s="25"/>
      <c r="AD2829" s="25"/>
      <c r="AE2829" s="24">
        <v>1</v>
      </c>
      <c r="AF2829" s="24"/>
      <c r="AG2829" s="109"/>
      <c r="AH2829" s="109" t="s">
        <v>614</v>
      </c>
      <c r="AI2829" s="26"/>
      <c r="AJ2829" s="22" t="s">
        <v>4500</v>
      </c>
    </row>
    <row r="2830" spans="1:36" x14ac:dyDescent="0.2">
      <c r="A2830" s="5">
        <v>2846</v>
      </c>
      <c r="B2830" s="84">
        <v>330100137895</v>
      </c>
      <c r="C2830" s="47">
        <v>80641008313</v>
      </c>
      <c r="D2830" s="109" t="s">
        <v>5062</v>
      </c>
      <c r="E2830" s="109" t="s">
        <v>961</v>
      </c>
      <c r="F2830" s="109" t="s">
        <v>3292</v>
      </c>
      <c r="G2830" s="122">
        <v>37</v>
      </c>
      <c r="H2830" s="122"/>
      <c r="I2830" s="109">
        <v>398057</v>
      </c>
      <c r="J2830" s="109">
        <v>153665</v>
      </c>
      <c r="K2830" s="118"/>
      <c r="L2830" s="109"/>
      <c r="M2830" s="22">
        <v>1558</v>
      </c>
      <c r="N2830" s="22"/>
      <c r="O2830" s="23">
        <v>1</v>
      </c>
      <c r="P2830" s="23">
        <v>1</v>
      </c>
      <c r="Q2830" s="19">
        <f t="shared" si="682"/>
        <v>-1558</v>
      </c>
      <c r="R2830" s="19">
        <f t="shared" si="683"/>
        <v>-1558</v>
      </c>
      <c r="S2830" s="5">
        <f t="shared" si="665"/>
        <v>1</v>
      </c>
      <c r="T2830" s="5">
        <f t="shared" si="666"/>
        <v>1718</v>
      </c>
      <c r="U2830" s="5">
        <f t="shared" si="664"/>
        <v>502738.33999999997</v>
      </c>
      <c r="V2830" s="24">
        <v>0</v>
      </c>
      <c r="W2830" s="12">
        <f t="shared" si="674"/>
        <v>-198084.12</v>
      </c>
      <c r="X2830" s="12">
        <f t="shared" si="675"/>
        <v>-257833.42</v>
      </c>
      <c r="Y2830" s="12">
        <f t="shared" si="673"/>
        <v>-455917.54000000004</v>
      </c>
      <c r="Z2830" s="109"/>
      <c r="AA2830" s="25">
        <f t="shared" si="684"/>
        <v>0</v>
      </c>
      <c r="AB2830" s="25"/>
      <c r="AC2830" s="25"/>
      <c r="AD2830" s="25"/>
      <c r="AE2830" s="24">
        <v>1</v>
      </c>
      <c r="AF2830" s="24"/>
      <c r="AG2830" s="109"/>
      <c r="AH2830" s="109" t="s">
        <v>614</v>
      </c>
      <c r="AI2830" s="26"/>
      <c r="AJ2830" s="22" t="s">
        <v>4500</v>
      </c>
    </row>
    <row r="2831" spans="1:36" x14ac:dyDescent="0.2">
      <c r="A2831" s="5">
        <v>2847</v>
      </c>
      <c r="B2831" s="84">
        <v>330100137895</v>
      </c>
      <c r="C2831" s="47">
        <v>80641008313</v>
      </c>
      <c r="D2831" s="109" t="s">
        <v>5062</v>
      </c>
      <c r="E2831" s="109"/>
      <c r="F2831" s="109" t="s">
        <v>3292</v>
      </c>
      <c r="G2831" s="122">
        <v>37</v>
      </c>
      <c r="H2831" s="122"/>
      <c r="I2831" s="109">
        <v>15295953</v>
      </c>
      <c r="J2831" s="109">
        <v>88986</v>
      </c>
      <c r="K2831" s="118"/>
      <c r="L2831" s="109"/>
      <c r="M2831" s="22">
        <v>547</v>
      </c>
      <c r="N2831" s="22"/>
      <c r="O2831" s="23">
        <v>1</v>
      </c>
      <c r="P2831" s="23">
        <v>1</v>
      </c>
      <c r="Q2831" s="19">
        <f t="shared" si="682"/>
        <v>-547</v>
      </c>
      <c r="R2831" s="19">
        <f t="shared" si="683"/>
        <v>-547</v>
      </c>
      <c r="S2831" s="5">
        <f t="shared" si="665"/>
        <v>1</v>
      </c>
      <c r="T2831" s="5">
        <f t="shared" si="666"/>
        <v>707</v>
      </c>
      <c r="U2831" s="5">
        <f t="shared" si="664"/>
        <v>206889.41</v>
      </c>
      <c r="V2831" s="24">
        <v>0</v>
      </c>
      <c r="W2831" s="12">
        <f t="shared" si="674"/>
        <v>-69545.58</v>
      </c>
      <c r="X2831" s="12">
        <f t="shared" si="675"/>
        <v>-90523.03</v>
      </c>
      <c r="Y2831" s="12">
        <f t="shared" si="673"/>
        <v>-160068.60999999999</v>
      </c>
      <c r="Z2831" s="109"/>
      <c r="AA2831" s="25">
        <f t="shared" si="684"/>
        <v>0</v>
      </c>
      <c r="AB2831" s="25"/>
      <c r="AC2831" s="25"/>
      <c r="AD2831" s="25"/>
      <c r="AE2831" s="24">
        <v>1</v>
      </c>
      <c r="AF2831" s="24"/>
      <c r="AG2831" s="109"/>
      <c r="AH2831" s="109" t="s">
        <v>614</v>
      </c>
      <c r="AI2831" s="26"/>
      <c r="AJ2831" s="22" t="s">
        <v>4500</v>
      </c>
    </row>
    <row r="2832" spans="1:36" x14ac:dyDescent="0.2">
      <c r="A2832" s="5">
        <v>2848</v>
      </c>
      <c r="B2832" s="167">
        <v>330120609685</v>
      </c>
      <c r="C2832" s="121">
        <v>860418303203</v>
      </c>
      <c r="D2832" s="96" t="s">
        <v>5064</v>
      </c>
      <c r="E2832" s="109" t="s">
        <v>4612</v>
      </c>
      <c r="F2832" s="109" t="s">
        <v>3005</v>
      </c>
      <c r="G2832" s="122">
        <v>113</v>
      </c>
      <c r="H2832" s="122"/>
      <c r="I2832" s="109">
        <v>10436572</v>
      </c>
      <c r="J2832" s="109">
        <v>17330086</v>
      </c>
      <c r="K2832" s="118"/>
      <c r="L2832" s="109"/>
      <c r="M2832" s="22">
        <v>1203</v>
      </c>
      <c r="N2832" s="22"/>
      <c r="O2832" s="23">
        <v>1</v>
      </c>
      <c r="P2832" s="23">
        <v>1</v>
      </c>
      <c r="Q2832" s="19">
        <f t="shared" si="682"/>
        <v>-1203</v>
      </c>
      <c r="R2832" s="19">
        <f t="shared" si="683"/>
        <v>-1203</v>
      </c>
      <c r="S2832" s="5">
        <f t="shared" si="665"/>
        <v>0</v>
      </c>
      <c r="T2832" s="5">
        <f t="shared" si="666"/>
        <v>0</v>
      </c>
      <c r="U2832" s="5">
        <f t="shared" si="664"/>
        <v>0</v>
      </c>
      <c r="V2832" s="24">
        <v>0</v>
      </c>
      <c r="W2832" s="12">
        <f t="shared" si="674"/>
        <v>-152949.42000000001</v>
      </c>
      <c r="X2832" s="12">
        <f t="shared" si="675"/>
        <v>-199084.47</v>
      </c>
      <c r="Y2832" s="12">
        <f t="shared" si="673"/>
        <v>-352033.89</v>
      </c>
      <c r="Z2832" s="109"/>
      <c r="AA2832" s="25">
        <f t="shared" si="684"/>
        <v>0</v>
      </c>
      <c r="AB2832" s="25"/>
      <c r="AC2832" s="25"/>
      <c r="AD2832" s="25"/>
      <c r="AE2832" s="24">
        <v>1</v>
      </c>
      <c r="AF2832" s="24"/>
      <c r="AG2832" s="109"/>
      <c r="AH2832" s="109" t="s">
        <v>6613</v>
      </c>
      <c r="AI2832" s="26"/>
      <c r="AJ2832" s="22" t="s">
        <v>4500</v>
      </c>
    </row>
    <row r="2833" spans="1:36" x14ac:dyDescent="0.2">
      <c r="A2833" s="5">
        <v>2849</v>
      </c>
      <c r="B2833" s="167">
        <v>330100000013</v>
      </c>
      <c r="C2833" s="121">
        <v>940640000462</v>
      </c>
      <c r="D2833" s="109" t="s">
        <v>5065</v>
      </c>
      <c r="E2833" s="109" t="s">
        <v>5066</v>
      </c>
      <c r="F2833" s="109" t="s">
        <v>1560</v>
      </c>
      <c r="G2833" s="122">
        <v>64</v>
      </c>
      <c r="H2833" s="122" t="s">
        <v>86</v>
      </c>
      <c r="I2833" s="109">
        <v>80700278</v>
      </c>
      <c r="J2833" s="109">
        <v>13272</v>
      </c>
      <c r="K2833" s="118"/>
      <c r="L2833" s="109"/>
      <c r="M2833" s="22">
        <v>34200</v>
      </c>
      <c r="N2833" s="22"/>
      <c r="O2833" s="23">
        <v>1</v>
      </c>
      <c r="P2833" s="23">
        <v>1</v>
      </c>
      <c r="Q2833" s="19">
        <f t="shared" si="682"/>
        <v>-34200</v>
      </c>
      <c r="R2833" s="19">
        <f t="shared" si="683"/>
        <v>-34200</v>
      </c>
      <c r="S2833" s="5">
        <f t="shared" si="665"/>
        <v>0</v>
      </c>
      <c r="T2833" s="5">
        <f t="shared" si="666"/>
        <v>0</v>
      </c>
      <c r="U2833" s="5">
        <f t="shared" ref="U2833:U2895" si="685">(vod+kan)*T2833</f>
        <v>0</v>
      </c>
      <c r="V2833" s="24">
        <v>0</v>
      </c>
      <c r="W2833" s="12">
        <f t="shared" si="674"/>
        <v>-2062602</v>
      </c>
      <c r="X2833" s="12">
        <f t="shared" si="675"/>
        <v>-2987712</v>
      </c>
      <c r="Y2833" s="12">
        <f t="shared" si="673"/>
        <v>-5050314</v>
      </c>
      <c r="Z2833" s="109"/>
      <c r="AA2833" s="25">
        <f t="shared" si="684"/>
        <v>0</v>
      </c>
      <c r="AB2833" s="25"/>
      <c r="AC2833" s="25"/>
      <c r="AD2833" s="25"/>
      <c r="AE2833" s="24">
        <v>1</v>
      </c>
      <c r="AF2833" s="24"/>
      <c r="AG2833" s="109"/>
      <c r="AH2833" s="19" t="s">
        <v>33</v>
      </c>
      <c r="AI2833" s="26"/>
      <c r="AJ2833" s="22" t="s">
        <v>4500</v>
      </c>
    </row>
    <row r="2834" spans="1:36" x14ac:dyDescent="0.2">
      <c r="A2834" s="5">
        <v>2850</v>
      </c>
      <c r="B2834" s="167">
        <v>331000038768</v>
      </c>
      <c r="C2834" s="121">
        <v>970840001502</v>
      </c>
      <c r="D2834" s="109" t="s">
        <v>5068</v>
      </c>
      <c r="E2834" s="109" t="s">
        <v>5069</v>
      </c>
      <c r="F2834" s="109" t="s">
        <v>1560</v>
      </c>
      <c r="G2834" s="122">
        <v>60</v>
      </c>
      <c r="H2834" s="122"/>
      <c r="I2834" s="109">
        <v>123981</v>
      </c>
      <c r="J2834" s="109">
        <v>98517</v>
      </c>
      <c r="K2834" s="118"/>
      <c r="L2834" s="109"/>
      <c r="M2834" s="22">
        <v>42124</v>
      </c>
      <c r="N2834" s="22"/>
      <c r="O2834" s="23">
        <v>1</v>
      </c>
      <c r="P2834" s="23">
        <v>1</v>
      </c>
      <c r="Q2834" s="19">
        <f t="shared" si="682"/>
        <v>-42124</v>
      </c>
      <c r="R2834" s="19">
        <f t="shared" si="683"/>
        <v>-42124</v>
      </c>
      <c r="S2834" s="5">
        <f t="shared" ref="S2834:S2896" si="686">IF(OR(AND(AH2834="кафе",Q2834&lt;25),AND(AH2834="рестораны",Q2834&lt;110),AND(AH2834="гостиницы",Q2834&lt;70),AND(AH2834="азс и автомойки",Q2834&lt;160),AND(AH2834="сауны",Q2834&lt;80),AND(AH2834="бани",Q2834&lt;50)),1,0)</f>
        <v>0</v>
      </c>
      <c r="T2834" s="5">
        <f t="shared" ref="T2834:T2896" si="687">S2834*IF(AH2834="кафе",25-Q2834,IF(AH2834="рестораны",110-Q2834,IF(AH2834="гостиницы",70-Q2834,IF(AH2834="азс и автомойки",160-Q2834,IF(AH2834="сауны",80-Q2834,IF(AH2834="бани",50-Q2834,0))))))</f>
        <v>0</v>
      </c>
      <c r="U2834" s="5">
        <f t="shared" si="685"/>
        <v>0</v>
      </c>
      <c r="V2834" s="24">
        <v>0</v>
      </c>
      <c r="W2834" s="12">
        <f t="shared" si="674"/>
        <v>-2540498.44</v>
      </c>
      <c r="X2834" s="12">
        <f t="shared" si="675"/>
        <v>-3679952.64</v>
      </c>
      <c r="Y2834" s="12">
        <f t="shared" si="673"/>
        <v>-6220451.0800000001</v>
      </c>
      <c r="Z2834" s="109"/>
      <c r="AA2834" s="25">
        <f t="shared" si="684"/>
        <v>0</v>
      </c>
      <c r="AB2834" s="25"/>
      <c r="AC2834" s="25"/>
      <c r="AD2834" s="25"/>
      <c r="AE2834" s="24">
        <v>1</v>
      </c>
      <c r="AF2834" s="24"/>
      <c r="AG2834" s="109"/>
      <c r="AH2834" s="109" t="s">
        <v>53</v>
      </c>
      <c r="AI2834" s="26"/>
      <c r="AJ2834" s="22" t="s">
        <v>4500</v>
      </c>
    </row>
    <row r="2835" spans="1:36" x14ac:dyDescent="0.2">
      <c r="A2835" s="5">
        <v>2851</v>
      </c>
      <c r="B2835" s="167">
        <v>331000038009</v>
      </c>
      <c r="C2835" s="121">
        <v>990140001967</v>
      </c>
      <c r="D2835" s="109" t="s">
        <v>5070</v>
      </c>
      <c r="E2835" s="109" t="s">
        <v>5071</v>
      </c>
      <c r="F2835" s="109" t="s">
        <v>1560</v>
      </c>
      <c r="G2835" s="122">
        <v>51</v>
      </c>
      <c r="H2835" s="122"/>
      <c r="I2835" s="109">
        <v>8001864</v>
      </c>
      <c r="J2835" s="109">
        <v>87789</v>
      </c>
      <c r="K2835" s="118"/>
      <c r="L2835" s="109"/>
      <c r="M2835" s="22">
        <v>1841849</v>
      </c>
      <c r="N2835" s="22"/>
      <c r="O2835" s="23">
        <v>1</v>
      </c>
      <c r="P2835" s="23">
        <v>1</v>
      </c>
      <c r="Q2835" s="19">
        <f t="shared" si="682"/>
        <v>-1841849</v>
      </c>
      <c r="R2835" s="19">
        <f t="shared" si="683"/>
        <v>-1841849</v>
      </c>
      <c r="S2835" s="5">
        <f t="shared" si="686"/>
        <v>0</v>
      </c>
      <c r="T2835" s="5">
        <f t="shared" si="687"/>
        <v>0</v>
      </c>
      <c r="U2835" s="5">
        <f t="shared" si="685"/>
        <v>0</v>
      </c>
      <c r="V2835" s="24">
        <v>0</v>
      </c>
      <c r="W2835" s="12">
        <f t="shared" si="674"/>
        <v>-111081913.19</v>
      </c>
      <c r="X2835" s="12">
        <f t="shared" si="675"/>
        <v>-160903928.63999999</v>
      </c>
      <c r="Y2835" s="12">
        <f t="shared" ref="Y2835:Y2897" si="688">W2835+X2835+AC2835</f>
        <v>-271985841.82999998</v>
      </c>
      <c r="Z2835" s="109"/>
      <c r="AA2835" s="25">
        <f t="shared" si="684"/>
        <v>0</v>
      </c>
      <c r="AB2835" s="25"/>
      <c r="AC2835" s="25"/>
      <c r="AD2835" s="25"/>
      <c r="AE2835" s="24">
        <v>1</v>
      </c>
      <c r="AF2835" s="24"/>
      <c r="AG2835" s="109"/>
      <c r="AH2835" s="109" t="s">
        <v>53</v>
      </c>
      <c r="AI2835" s="26"/>
      <c r="AJ2835" s="22" t="s">
        <v>4500</v>
      </c>
    </row>
    <row r="2836" spans="1:36" x14ac:dyDescent="0.2">
      <c r="A2836" s="5">
        <v>2852</v>
      </c>
      <c r="B2836" s="167">
        <v>331000039304</v>
      </c>
      <c r="C2836" s="121">
        <v>840840000012</v>
      </c>
      <c r="D2836" s="109" t="s">
        <v>5072</v>
      </c>
      <c r="E2836" s="109" t="s">
        <v>5073</v>
      </c>
      <c r="F2836" s="109" t="s">
        <v>756</v>
      </c>
      <c r="G2836" s="122">
        <v>2</v>
      </c>
      <c r="H2836" s="122"/>
      <c r="I2836" s="109">
        <v>411321513</v>
      </c>
      <c r="J2836" s="109"/>
      <c r="K2836" s="118"/>
      <c r="L2836" s="109"/>
      <c r="M2836" s="22">
        <v>577</v>
      </c>
      <c r="N2836" s="22"/>
      <c r="O2836" s="23">
        <v>1</v>
      </c>
      <c r="P2836" s="23">
        <v>1</v>
      </c>
      <c r="Q2836" s="19">
        <f t="shared" si="682"/>
        <v>-577</v>
      </c>
      <c r="R2836" s="19">
        <f t="shared" si="683"/>
        <v>-577</v>
      </c>
      <c r="S2836" s="5">
        <f t="shared" si="686"/>
        <v>0</v>
      </c>
      <c r="T2836" s="5">
        <f t="shared" si="687"/>
        <v>0</v>
      </c>
      <c r="U2836" s="5">
        <f t="shared" si="685"/>
        <v>0</v>
      </c>
      <c r="V2836" s="24">
        <v>0</v>
      </c>
      <c r="W2836" s="12">
        <f t="shared" si="674"/>
        <v>-34798.870000000003</v>
      </c>
      <c r="X2836" s="12">
        <f t="shared" si="675"/>
        <v>-50406.720000000001</v>
      </c>
      <c r="Y2836" s="12">
        <f t="shared" si="688"/>
        <v>-85205.59</v>
      </c>
      <c r="Z2836" s="109"/>
      <c r="AA2836" s="25">
        <f t="shared" si="684"/>
        <v>0</v>
      </c>
      <c r="AB2836" s="25"/>
      <c r="AC2836" s="25"/>
      <c r="AD2836" s="25"/>
      <c r="AE2836" s="24">
        <v>-1</v>
      </c>
      <c r="AF2836" s="24" t="s">
        <v>6582</v>
      </c>
      <c r="AG2836" s="109"/>
      <c r="AH2836" s="109" t="s">
        <v>53</v>
      </c>
      <c r="AI2836" s="26"/>
      <c r="AJ2836" s="22" t="s">
        <v>6709</v>
      </c>
    </row>
    <row r="2837" spans="1:36" x14ac:dyDescent="0.2">
      <c r="A2837" s="5">
        <v>2853</v>
      </c>
      <c r="B2837" s="167">
        <v>331000039304</v>
      </c>
      <c r="C2837" s="121">
        <v>840840000012</v>
      </c>
      <c r="D2837" s="109" t="s">
        <v>5072</v>
      </c>
      <c r="E2837" s="109" t="s">
        <v>5073</v>
      </c>
      <c r="F2837" s="109" t="s">
        <v>756</v>
      </c>
      <c r="G2837" s="122">
        <v>2</v>
      </c>
      <c r="H2837" s="122"/>
      <c r="I2837" s="109">
        <v>411321413</v>
      </c>
      <c r="J2837" s="109"/>
      <c r="K2837" s="118"/>
      <c r="L2837" s="109"/>
      <c r="M2837" s="22">
        <v>2115</v>
      </c>
      <c r="N2837" s="22"/>
      <c r="O2837" s="23">
        <v>1</v>
      </c>
      <c r="P2837" s="23">
        <v>1</v>
      </c>
      <c r="Q2837" s="19">
        <f t="shared" si="682"/>
        <v>-2115</v>
      </c>
      <c r="R2837" s="19">
        <f t="shared" si="683"/>
        <v>-2115</v>
      </c>
      <c r="S2837" s="5">
        <f t="shared" si="686"/>
        <v>0</v>
      </c>
      <c r="T2837" s="5">
        <f t="shared" si="687"/>
        <v>0</v>
      </c>
      <c r="U2837" s="5">
        <f t="shared" si="685"/>
        <v>0</v>
      </c>
      <c r="V2837" s="24">
        <v>0</v>
      </c>
      <c r="W2837" s="12">
        <f t="shared" si="674"/>
        <v>-127555.65000000001</v>
      </c>
      <c r="X2837" s="12">
        <f t="shared" si="675"/>
        <v>-184766.4</v>
      </c>
      <c r="Y2837" s="12">
        <f t="shared" si="688"/>
        <v>-312322.05</v>
      </c>
      <c r="Z2837" s="109"/>
      <c r="AA2837" s="25">
        <f t="shared" si="684"/>
        <v>0</v>
      </c>
      <c r="AB2837" s="25"/>
      <c r="AC2837" s="25"/>
      <c r="AD2837" s="25"/>
      <c r="AE2837" s="24">
        <v>-1</v>
      </c>
      <c r="AF2837" s="24" t="s">
        <v>6582</v>
      </c>
      <c r="AG2837" s="109"/>
      <c r="AH2837" s="109" t="s">
        <v>53</v>
      </c>
      <c r="AI2837" s="26"/>
      <c r="AJ2837" s="22" t="s">
        <v>6709</v>
      </c>
    </row>
    <row r="2838" spans="1:36" x14ac:dyDescent="0.2">
      <c r="A2838" s="5">
        <v>2854</v>
      </c>
      <c r="B2838" s="167">
        <v>331000039304</v>
      </c>
      <c r="C2838" s="121">
        <v>840840000012</v>
      </c>
      <c r="D2838" s="109" t="s">
        <v>5072</v>
      </c>
      <c r="E2838" s="109" t="s">
        <v>5073</v>
      </c>
      <c r="F2838" s="109" t="s">
        <v>756</v>
      </c>
      <c r="G2838" s="122">
        <v>2</v>
      </c>
      <c r="H2838" s="122"/>
      <c r="I2838" s="109">
        <v>411402713</v>
      </c>
      <c r="J2838" s="109"/>
      <c r="K2838" s="118"/>
      <c r="L2838" s="109"/>
      <c r="M2838" s="22">
        <v>84</v>
      </c>
      <c r="N2838" s="22"/>
      <c r="O2838" s="23">
        <v>1</v>
      </c>
      <c r="P2838" s="23">
        <v>1</v>
      </c>
      <c r="Q2838" s="19">
        <f t="shared" si="682"/>
        <v>-84</v>
      </c>
      <c r="R2838" s="19">
        <f t="shared" si="683"/>
        <v>-84</v>
      </c>
      <c r="S2838" s="5">
        <f t="shared" si="686"/>
        <v>0</v>
      </c>
      <c r="T2838" s="5">
        <f t="shared" si="687"/>
        <v>0</v>
      </c>
      <c r="U2838" s="5">
        <f t="shared" si="685"/>
        <v>0</v>
      </c>
      <c r="V2838" s="24">
        <v>0</v>
      </c>
      <c r="W2838" s="12">
        <f t="shared" si="674"/>
        <v>-5066.04</v>
      </c>
      <c r="X2838" s="12">
        <f t="shared" si="675"/>
        <v>-7338.24</v>
      </c>
      <c r="Y2838" s="12">
        <f t="shared" si="688"/>
        <v>-12404.279999999999</v>
      </c>
      <c r="Z2838" s="109"/>
      <c r="AA2838" s="25">
        <f t="shared" si="684"/>
        <v>0</v>
      </c>
      <c r="AB2838" s="25"/>
      <c r="AC2838" s="25"/>
      <c r="AD2838" s="25"/>
      <c r="AE2838" s="24">
        <v>-1</v>
      </c>
      <c r="AF2838" s="24" t="s">
        <v>6582</v>
      </c>
      <c r="AG2838" s="109"/>
      <c r="AH2838" s="109" t="s">
        <v>53</v>
      </c>
      <c r="AI2838" s="26"/>
      <c r="AJ2838" s="22" t="s">
        <v>6709</v>
      </c>
    </row>
    <row r="2839" spans="1:36" x14ac:dyDescent="0.2">
      <c r="A2839" s="5">
        <v>2855</v>
      </c>
      <c r="B2839" s="167">
        <v>330100219925</v>
      </c>
      <c r="C2839" s="121">
        <v>990140003703</v>
      </c>
      <c r="D2839" s="109" t="s">
        <v>5074</v>
      </c>
      <c r="E2839" s="109" t="s">
        <v>5075</v>
      </c>
      <c r="F2839" s="109" t="s">
        <v>1560</v>
      </c>
      <c r="G2839" s="122" t="s">
        <v>49</v>
      </c>
      <c r="H2839" s="122"/>
      <c r="I2839" s="109">
        <v>810004756</v>
      </c>
      <c r="J2839" s="109">
        <v>3117767</v>
      </c>
      <c r="K2839" s="118"/>
      <c r="L2839" s="109"/>
      <c r="M2839" s="22">
        <v>11500</v>
      </c>
      <c r="N2839" s="22"/>
      <c r="O2839" s="23">
        <v>1</v>
      </c>
      <c r="P2839" s="23">
        <v>1</v>
      </c>
      <c r="Q2839" s="19">
        <f t="shared" si="682"/>
        <v>-11500</v>
      </c>
      <c r="R2839" s="19">
        <f t="shared" si="683"/>
        <v>-11500</v>
      </c>
      <c r="S2839" s="5">
        <f t="shared" si="686"/>
        <v>0</v>
      </c>
      <c r="T2839" s="5">
        <f t="shared" si="687"/>
        <v>0</v>
      </c>
      <c r="U2839" s="5">
        <f t="shared" si="685"/>
        <v>0</v>
      </c>
      <c r="V2839" s="24">
        <v>0</v>
      </c>
      <c r="W2839" s="12">
        <f t="shared" si="674"/>
        <v>-693565</v>
      </c>
      <c r="X2839" s="12">
        <f t="shared" si="675"/>
        <v>-1004640</v>
      </c>
      <c r="Y2839" s="12">
        <f t="shared" si="688"/>
        <v>-1698205</v>
      </c>
      <c r="Z2839" s="109"/>
      <c r="AA2839" s="25">
        <f t="shared" si="684"/>
        <v>0</v>
      </c>
      <c r="AB2839" s="25"/>
      <c r="AC2839" s="25"/>
      <c r="AD2839" s="25"/>
      <c r="AE2839" s="24">
        <v>1</v>
      </c>
      <c r="AF2839" s="24"/>
      <c r="AG2839" s="109"/>
      <c r="AH2839" s="109" t="s">
        <v>53</v>
      </c>
      <c r="AI2839" s="26"/>
      <c r="AJ2839" s="22" t="s">
        <v>4500</v>
      </c>
    </row>
    <row r="2840" spans="1:36" x14ac:dyDescent="0.2">
      <c r="A2840" s="5">
        <v>2856</v>
      </c>
      <c r="B2840" s="167">
        <v>331000038229</v>
      </c>
      <c r="C2840" s="121">
        <v>81240016634</v>
      </c>
      <c r="D2840" s="109" t="s">
        <v>5076</v>
      </c>
      <c r="E2840" s="109" t="s">
        <v>5077</v>
      </c>
      <c r="F2840" s="109" t="s">
        <v>4537</v>
      </c>
      <c r="G2840" s="122">
        <v>10</v>
      </c>
      <c r="H2840" s="122"/>
      <c r="I2840" s="109">
        <v>802001125</v>
      </c>
      <c r="J2840" s="109" t="s">
        <v>5078</v>
      </c>
      <c r="K2840" s="118"/>
      <c r="L2840" s="109"/>
      <c r="M2840" s="22">
        <v>26771</v>
      </c>
      <c r="N2840" s="22"/>
      <c r="O2840" s="23">
        <v>1</v>
      </c>
      <c r="P2840" s="23">
        <v>1</v>
      </c>
      <c r="Q2840" s="19">
        <f t="shared" si="682"/>
        <v>-26771</v>
      </c>
      <c r="R2840" s="19">
        <f t="shared" si="683"/>
        <v>-26771</v>
      </c>
      <c r="S2840" s="5">
        <f t="shared" si="686"/>
        <v>0</v>
      </c>
      <c r="T2840" s="5">
        <f t="shared" si="687"/>
        <v>0</v>
      </c>
      <c r="U2840" s="5">
        <f t="shared" si="685"/>
        <v>0</v>
      </c>
      <c r="V2840" s="24">
        <v>0</v>
      </c>
      <c r="W2840" s="12">
        <f t="shared" si="674"/>
        <v>-1614559.01</v>
      </c>
      <c r="X2840" s="12">
        <f t="shared" si="675"/>
        <v>-2338714.56</v>
      </c>
      <c r="Y2840" s="12">
        <f t="shared" si="688"/>
        <v>-3953273.5700000003</v>
      </c>
      <c r="Z2840" s="109"/>
      <c r="AA2840" s="25">
        <f t="shared" si="684"/>
        <v>0</v>
      </c>
      <c r="AB2840" s="25"/>
      <c r="AC2840" s="25"/>
      <c r="AD2840" s="25"/>
      <c r="AE2840" s="24">
        <v>1</v>
      </c>
      <c r="AF2840" s="24"/>
      <c r="AG2840" s="109"/>
      <c r="AH2840" s="109" t="s">
        <v>53</v>
      </c>
      <c r="AI2840" s="26"/>
      <c r="AJ2840" s="22" t="s">
        <v>4500</v>
      </c>
    </row>
    <row r="2841" spans="1:36" x14ac:dyDescent="0.2">
      <c r="A2841" s="5">
        <v>2857</v>
      </c>
      <c r="B2841" s="167">
        <v>331000038229</v>
      </c>
      <c r="C2841" s="121">
        <v>81240016634</v>
      </c>
      <c r="D2841" s="109" t="s">
        <v>5076</v>
      </c>
      <c r="E2841" s="109" t="s">
        <v>5077</v>
      </c>
      <c r="F2841" s="109" t="s">
        <v>4537</v>
      </c>
      <c r="G2841" s="122">
        <v>10</v>
      </c>
      <c r="H2841" s="122"/>
      <c r="I2841" s="109">
        <v>802601125</v>
      </c>
      <c r="J2841" s="109">
        <v>25167</v>
      </c>
      <c r="K2841" s="118"/>
      <c r="L2841" s="109"/>
      <c r="M2841" s="22">
        <v>727</v>
      </c>
      <c r="N2841" s="22"/>
      <c r="O2841" s="23">
        <v>1</v>
      </c>
      <c r="P2841" s="23">
        <v>1</v>
      </c>
      <c r="Q2841" s="19">
        <f t="shared" si="682"/>
        <v>-727</v>
      </c>
      <c r="R2841" s="19">
        <f t="shared" si="683"/>
        <v>-727</v>
      </c>
      <c r="S2841" s="5">
        <f t="shared" si="686"/>
        <v>0</v>
      </c>
      <c r="T2841" s="5">
        <f t="shared" si="687"/>
        <v>0</v>
      </c>
      <c r="U2841" s="5">
        <f t="shared" si="685"/>
        <v>0</v>
      </c>
      <c r="V2841" s="24">
        <v>0</v>
      </c>
      <c r="W2841" s="12">
        <f t="shared" si="674"/>
        <v>-43845.37</v>
      </c>
      <c r="X2841" s="12">
        <f t="shared" si="675"/>
        <v>-63510.720000000001</v>
      </c>
      <c r="Y2841" s="12">
        <f t="shared" si="688"/>
        <v>-107356.09</v>
      </c>
      <c r="Z2841" s="109"/>
      <c r="AA2841" s="25">
        <f t="shared" si="684"/>
        <v>0</v>
      </c>
      <c r="AB2841" s="25"/>
      <c r="AC2841" s="25"/>
      <c r="AD2841" s="25"/>
      <c r="AE2841" s="24">
        <v>1</v>
      </c>
      <c r="AF2841" s="24"/>
      <c r="AG2841" s="109"/>
      <c r="AH2841" s="109" t="s">
        <v>53</v>
      </c>
      <c r="AI2841" s="26"/>
      <c r="AJ2841" s="22" t="s">
        <v>4500</v>
      </c>
    </row>
    <row r="2842" spans="1:36" x14ac:dyDescent="0.2">
      <c r="A2842" s="5">
        <v>2858</v>
      </c>
      <c r="B2842" s="167">
        <v>330100218250</v>
      </c>
      <c r="C2842" s="121">
        <v>30740001870</v>
      </c>
      <c r="D2842" s="109" t="s">
        <v>5079</v>
      </c>
      <c r="E2842" s="109" t="s">
        <v>5077</v>
      </c>
      <c r="F2842" s="109" t="s">
        <v>4537</v>
      </c>
      <c r="G2842" s="122">
        <v>10</v>
      </c>
      <c r="H2842" s="122"/>
      <c r="I2842" s="109">
        <v>802601125</v>
      </c>
      <c r="J2842" s="109">
        <v>25167</v>
      </c>
      <c r="K2842" s="118"/>
      <c r="L2842" s="109"/>
      <c r="M2842" s="22">
        <v>7349</v>
      </c>
      <c r="N2842" s="22"/>
      <c r="O2842" s="23">
        <v>1</v>
      </c>
      <c r="P2842" s="23">
        <v>1</v>
      </c>
      <c r="Q2842" s="19">
        <f t="shared" si="682"/>
        <v>-7349</v>
      </c>
      <c r="R2842" s="19">
        <f t="shared" si="683"/>
        <v>-7349</v>
      </c>
      <c r="S2842" s="5">
        <f t="shared" si="686"/>
        <v>0</v>
      </c>
      <c r="T2842" s="5">
        <f t="shared" si="687"/>
        <v>0</v>
      </c>
      <c r="U2842" s="5">
        <f t="shared" si="685"/>
        <v>0</v>
      </c>
      <c r="V2842" s="24">
        <v>0</v>
      </c>
      <c r="W2842" s="12">
        <f t="shared" si="674"/>
        <v>-443218.19</v>
      </c>
      <c r="X2842" s="12">
        <f t="shared" si="675"/>
        <v>-642008.64</v>
      </c>
      <c r="Y2842" s="12">
        <f t="shared" si="688"/>
        <v>-1085226.83</v>
      </c>
      <c r="Z2842" s="109"/>
      <c r="AA2842" s="25">
        <f t="shared" si="684"/>
        <v>0</v>
      </c>
      <c r="AB2842" s="25"/>
      <c r="AC2842" s="25"/>
      <c r="AD2842" s="25"/>
      <c r="AE2842" s="24">
        <v>1</v>
      </c>
      <c r="AF2842" s="24"/>
      <c r="AG2842" s="109"/>
      <c r="AH2842" s="109" t="s">
        <v>53</v>
      </c>
      <c r="AI2842" s="26"/>
      <c r="AJ2842" s="22" t="s">
        <v>4500</v>
      </c>
    </row>
    <row r="2843" spans="1:36" ht="51" x14ac:dyDescent="0.2">
      <c r="A2843" s="5">
        <v>2859</v>
      </c>
      <c r="B2843" s="167"/>
      <c r="C2843" s="121">
        <v>141040025917</v>
      </c>
      <c r="D2843" s="138" t="s">
        <v>5080</v>
      </c>
      <c r="E2843" s="109" t="s">
        <v>5081</v>
      </c>
      <c r="F2843" s="109" t="s">
        <v>1560</v>
      </c>
      <c r="G2843" s="122">
        <v>48</v>
      </c>
      <c r="H2843" s="122"/>
      <c r="I2843" s="109">
        <v>2157184</v>
      </c>
      <c r="J2843" s="109">
        <v>21653</v>
      </c>
      <c r="K2843" s="118"/>
      <c r="L2843" s="109"/>
      <c r="M2843" s="29">
        <v>1405</v>
      </c>
      <c r="N2843" s="29"/>
      <c r="O2843" s="23">
        <v>1</v>
      </c>
      <c r="P2843" s="31">
        <v>1</v>
      </c>
      <c r="Q2843" s="19">
        <f t="shared" si="682"/>
        <v>-1405</v>
      </c>
      <c r="R2843" s="19">
        <f t="shared" si="683"/>
        <v>-1405</v>
      </c>
      <c r="S2843" s="5">
        <f t="shared" si="686"/>
        <v>0</v>
      </c>
      <c r="T2843" s="5">
        <f t="shared" si="687"/>
        <v>0</v>
      </c>
      <c r="U2843" s="5">
        <f t="shared" si="685"/>
        <v>0</v>
      </c>
      <c r="V2843" s="24">
        <v>0</v>
      </c>
      <c r="W2843" s="12">
        <f t="shared" si="674"/>
        <v>-84735.55</v>
      </c>
      <c r="X2843" s="12">
        <f t="shared" si="675"/>
        <v>-122740.8</v>
      </c>
      <c r="Y2843" s="12">
        <f t="shared" si="688"/>
        <v>-207476.35</v>
      </c>
      <c r="Z2843" s="109"/>
      <c r="AA2843" s="25">
        <f t="shared" si="684"/>
        <v>0</v>
      </c>
      <c r="AB2843" s="25"/>
      <c r="AC2843" s="25"/>
      <c r="AD2843" s="25"/>
      <c r="AE2843" s="24">
        <v>1</v>
      </c>
      <c r="AF2843" s="24"/>
      <c r="AG2843" s="109"/>
      <c r="AH2843" s="109" t="s">
        <v>53</v>
      </c>
      <c r="AI2843" s="26"/>
      <c r="AJ2843" s="22" t="s">
        <v>4500</v>
      </c>
    </row>
    <row r="2844" spans="1:36" x14ac:dyDescent="0.2">
      <c r="A2844" s="5">
        <v>2860</v>
      </c>
      <c r="B2844" s="167">
        <v>331000039051</v>
      </c>
      <c r="C2844" s="121">
        <v>650240000020</v>
      </c>
      <c r="D2844" s="109" t="s">
        <v>5082</v>
      </c>
      <c r="E2844" s="109" t="s">
        <v>5083</v>
      </c>
      <c r="F2844" s="109" t="s">
        <v>5084</v>
      </c>
      <c r="G2844" s="122">
        <v>7</v>
      </c>
      <c r="H2844" s="122"/>
      <c r="I2844" s="109">
        <v>2647817</v>
      </c>
      <c r="J2844" s="109">
        <v>41781</v>
      </c>
      <c r="K2844" s="118"/>
      <c r="L2844" s="109"/>
      <c r="M2844" s="22">
        <v>14207</v>
      </c>
      <c r="N2844" s="22"/>
      <c r="O2844" s="23">
        <v>1</v>
      </c>
      <c r="P2844" s="23">
        <v>1</v>
      </c>
      <c r="Q2844" s="19">
        <f t="shared" si="682"/>
        <v>-14207</v>
      </c>
      <c r="R2844" s="19">
        <f t="shared" si="683"/>
        <v>-14207</v>
      </c>
      <c r="S2844" s="5">
        <f t="shared" si="686"/>
        <v>0</v>
      </c>
      <c r="T2844" s="5">
        <f t="shared" si="687"/>
        <v>0</v>
      </c>
      <c r="U2844" s="5">
        <f t="shared" si="685"/>
        <v>0</v>
      </c>
      <c r="V2844" s="24">
        <v>0</v>
      </c>
      <c r="W2844" s="12">
        <f t="shared" si="674"/>
        <v>-856824.17</v>
      </c>
      <c r="X2844" s="12">
        <f t="shared" si="675"/>
        <v>-1241123.52</v>
      </c>
      <c r="Y2844" s="12">
        <f t="shared" si="688"/>
        <v>-2097947.69</v>
      </c>
      <c r="Z2844" s="109"/>
      <c r="AA2844" s="25">
        <f t="shared" si="684"/>
        <v>0</v>
      </c>
      <c r="AB2844" s="25"/>
      <c r="AC2844" s="25"/>
      <c r="AD2844" s="25"/>
      <c r="AE2844" s="24">
        <v>1</v>
      </c>
      <c r="AF2844" s="24"/>
      <c r="AG2844" s="109"/>
      <c r="AH2844" s="109" t="s">
        <v>53</v>
      </c>
      <c r="AI2844" s="26"/>
      <c r="AJ2844" s="22" t="s">
        <v>6709</v>
      </c>
    </row>
    <row r="2845" spans="1:36" x14ac:dyDescent="0.2">
      <c r="A2845" s="5">
        <v>2861</v>
      </c>
      <c r="B2845" s="167">
        <v>331000036706</v>
      </c>
      <c r="C2845" s="121">
        <v>20540005598</v>
      </c>
      <c r="D2845" s="109" t="s">
        <v>5085</v>
      </c>
      <c r="E2845" s="109" t="s">
        <v>5086</v>
      </c>
      <c r="F2845" s="109" t="s">
        <v>5084</v>
      </c>
      <c r="G2845" s="122" t="s">
        <v>49</v>
      </c>
      <c r="H2845" s="122"/>
      <c r="I2845" s="19">
        <v>0</v>
      </c>
      <c r="J2845" s="109"/>
      <c r="K2845" s="118"/>
      <c r="L2845" s="109"/>
      <c r="M2845" s="22">
        <v>6387</v>
      </c>
      <c r="N2845" s="22"/>
      <c r="O2845" s="23">
        <v>1</v>
      </c>
      <c r="P2845" s="23">
        <v>1</v>
      </c>
      <c r="Q2845" s="19">
        <f t="shared" si="682"/>
        <v>-6387</v>
      </c>
      <c r="R2845" s="19">
        <f t="shared" si="683"/>
        <v>-6387</v>
      </c>
      <c r="S2845" s="5">
        <f t="shared" si="686"/>
        <v>0</v>
      </c>
      <c r="T2845" s="5">
        <f t="shared" si="687"/>
        <v>0</v>
      </c>
      <c r="U2845" s="5">
        <f t="shared" si="685"/>
        <v>0</v>
      </c>
      <c r="V2845" s="24">
        <v>0</v>
      </c>
      <c r="W2845" s="12">
        <f t="shared" si="674"/>
        <v>-385199.97000000003</v>
      </c>
      <c r="X2845" s="12">
        <f t="shared" si="675"/>
        <v>-557968.31999999995</v>
      </c>
      <c r="Y2845" s="12">
        <f t="shared" si="688"/>
        <v>-943168.29</v>
      </c>
      <c r="Z2845" s="109"/>
      <c r="AA2845" s="25">
        <f t="shared" si="684"/>
        <v>0</v>
      </c>
      <c r="AB2845" s="25"/>
      <c r="AC2845" s="25"/>
      <c r="AD2845" s="25"/>
      <c r="AE2845" s="24">
        <v>1</v>
      </c>
      <c r="AF2845" s="24"/>
      <c r="AG2845" s="109"/>
      <c r="AH2845" s="109" t="s">
        <v>53</v>
      </c>
      <c r="AI2845" s="26"/>
      <c r="AJ2845" s="22" t="s">
        <v>6709</v>
      </c>
    </row>
    <row r="2846" spans="1:36" x14ac:dyDescent="0.2">
      <c r="A2846" s="5">
        <v>2862</v>
      </c>
      <c r="B2846" s="167">
        <v>331000037429</v>
      </c>
      <c r="C2846" s="121">
        <v>970240003725</v>
      </c>
      <c r="D2846" s="96" t="s">
        <v>5087</v>
      </c>
      <c r="E2846" s="109" t="s">
        <v>5088</v>
      </c>
      <c r="F2846" s="109" t="s">
        <v>1560</v>
      </c>
      <c r="G2846" s="122">
        <v>56</v>
      </c>
      <c r="H2846" s="122"/>
      <c r="I2846" s="109" t="s">
        <v>2534</v>
      </c>
      <c r="J2846" s="109" t="s">
        <v>5089</v>
      </c>
      <c r="K2846" s="118"/>
      <c r="L2846" s="109"/>
      <c r="M2846" s="22">
        <v>31810</v>
      </c>
      <c r="N2846" s="22"/>
      <c r="O2846" s="23">
        <v>1</v>
      </c>
      <c r="P2846" s="23">
        <v>1</v>
      </c>
      <c r="Q2846" s="19">
        <f t="shared" si="682"/>
        <v>-31810</v>
      </c>
      <c r="R2846" s="19">
        <f t="shared" si="683"/>
        <v>-31810</v>
      </c>
      <c r="S2846" s="5">
        <f t="shared" si="686"/>
        <v>0</v>
      </c>
      <c r="T2846" s="5">
        <f t="shared" si="687"/>
        <v>0</v>
      </c>
      <c r="U2846" s="5">
        <f t="shared" si="685"/>
        <v>0</v>
      </c>
      <c r="V2846" s="24">
        <v>0</v>
      </c>
      <c r="W2846" s="12">
        <f t="shared" si="674"/>
        <v>-1918461.1</v>
      </c>
      <c r="X2846" s="12">
        <f t="shared" si="675"/>
        <v>-2778921.6</v>
      </c>
      <c r="Y2846" s="12">
        <f t="shared" si="688"/>
        <v>-4697382.7</v>
      </c>
      <c r="Z2846" s="109"/>
      <c r="AA2846" s="25">
        <f t="shared" si="684"/>
        <v>0</v>
      </c>
      <c r="AB2846" s="25"/>
      <c r="AC2846" s="25"/>
      <c r="AD2846" s="25"/>
      <c r="AE2846" s="24">
        <v>1</v>
      </c>
      <c r="AF2846" s="24"/>
      <c r="AG2846" s="109"/>
      <c r="AH2846" s="109" t="s">
        <v>61</v>
      </c>
      <c r="AI2846" s="26"/>
      <c r="AJ2846" s="22" t="s">
        <v>4500</v>
      </c>
    </row>
    <row r="2847" spans="1:36" x14ac:dyDescent="0.2">
      <c r="A2847" s="5">
        <v>2863</v>
      </c>
      <c r="B2847" s="167">
        <v>331000003292</v>
      </c>
      <c r="C2847" s="121">
        <v>91140011720</v>
      </c>
      <c r="D2847" s="109" t="s">
        <v>5090</v>
      </c>
      <c r="E2847" s="109" t="s">
        <v>5091</v>
      </c>
      <c r="F2847" s="109" t="s">
        <v>756</v>
      </c>
      <c r="G2847" s="122" t="s">
        <v>49</v>
      </c>
      <c r="H2847" s="122"/>
      <c r="I2847" s="109">
        <v>10977388</v>
      </c>
      <c r="J2847" s="109">
        <v>57906099</v>
      </c>
      <c r="K2847" s="118"/>
      <c r="L2847" s="109"/>
      <c r="M2847" s="22">
        <v>26710</v>
      </c>
      <c r="N2847" s="22"/>
      <c r="O2847" s="23">
        <v>1</v>
      </c>
      <c r="P2847" s="23">
        <v>1</v>
      </c>
      <c r="Q2847" s="19">
        <f t="shared" si="682"/>
        <v>-26710</v>
      </c>
      <c r="R2847" s="19">
        <f t="shared" si="683"/>
        <v>-26710</v>
      </c>
      <c r="S2847" s="5">
        <f t="shared" si="686"/>
        <v>0</v>
      </c>
      <c r="T2847" s="5">
        <f t="shared" si="687"/>
        <v>0</v>
      </c>
      <c r="U2847" s="5">
        <f t="shared" si="685"/>
        <v>0</v>
      </c>
      <c r="V2847" s="24">
        <v>0</v>
      </c>
      <c r="W2847" s="12">
        <f t="shared" si="674"/>
        <v>-1610880.1</v>
      </c>
      <c r="X2847" s="12">
        <f t="shared" si="675"/>
        <v>-2333385.6</v>
      </c>
      <c r="Y2847" s="12">
        <f t="shared" si="688"/>
        <v>-3944265.7</v>
      </c>
      <c r="Z2847" s="109"/>
      <c r="AA2847" s="25">
        <f t="shared" si="684"/>
        <v>0</v>
      </c>
      <c r="AB2847" s="25"/>
      <c r="AC2847" s="25"/>
      <c r="AD2847" s="25"/>
      <c r="AE2847" s="24">
        <v>1</v>
      </c>
      <c r="AF2847" s="24"/>
      <c r="AG2847" s="109"/>
      <c r="AH2847" s="109" t="s">
        <v>61</v>
      </c>
      <c r="AI2847" s="26"/>
      <c r="AJ2847" s="22" t="s">
        <v>6709</v>
      </c>
    </row>
    <row r="2848" spans="1:36" x14ac:dyDescent="0.2">
      <c r="A2848" s="5">
        <v>2864</v>
      </c>
      <c r="B2848" s="167">
        <v>331000037066</v>
      </c>
      <c r="C2848" s="121">
        <v>970240003993</v>
      </c>
      <c r="D2848" s="109" t="s">
        <v>5092</v>
      </c>
      <c r="E2848" s="109" t="s">
        <v>5093</v>
      </c>
      <c r="F2848" s="109" t="s">
        <v>4734</v>
      </c>
      <c r="G2848" s="122" t="s">
        <v>49</v>
      </c>
      <c r="H2848" s="122"/>
      <c r="I2848" s="109">
        <v>16440</v>
      </c>
      <c r="J2848" s="109">
        <v>317224</v>
      </c>
      <c r="K2848" s="118"/>
      <c r="L2848" s="109"/>
      <c r="M2848" s="22">
        <v>7360</v>
      </c>
      <c r="N2848" s="22"/>
      <c r="O2848" s="23">
        <v>1</v>
      </c>
      <c r="P2848" s="23">
        <v>1</v>
      </c>
      <c r="Q2848" s="19">
        <f t="shared" si="682"/>
        <v>-7360</v>
      </c>
      <c r="R2848" s="19">
        <f t="shared" si="683"/>
        <v>-7360</v>
      </c>
      <c r="S2848" s="5">
        <f t="shared" si="686"/>
        <v>0</v>
      </c>
      <c r="T2848" s="5">
        <f t="shared" si="687"/>
        <v>0</v>
      </c>
      <c r="U2848" s="5">
        <f t="shared" si="685"/>
        <v>0</v>
      </c>
      <c r="V2848" s="24">
        <v>0</v>
      </c>
      <c r="W2848" s="12">
        <f t="shared" ref="W2848:W2910" si="689">IF( OR(AH2848="респ.бюджет",AH2848="гор.бюджет",AH2848="обл.бюджет"),vod_b,IF(AH2848="район",vod_r,IF(AH2848="талсуат",vod_tal,IF(AH2848="коммунал.хоз-во",vod_kom,vod))))*Q2848</f>
        <v>-443881.60000000003</v>
      </c>
      <c r="X2848" s="12">
        <f t="shared" ref="X2848:X2910" si="690">IF( OR(AH2848="респ.бюджет",AH2848="гор.бюджет",AH2848="обл.бюджет"),kan_b,IF(AH2848="район",kan_r,IF(AH2848="талсуат",kan_tal,IF(AH2848="коммунал.хоз-во",kan_kom,kan))))*R2848</f>
        <v>-642969.59999999998</v>
      </c>
      <c r="Y2848" s="12">
        <f t="shared" si="688"/>
        <v>-1086851.2</v>
      </c>
      <c r="Z2848" s="109"/>
      <c r="AA2848" s="25">
        <f t="shared" si="684"/>
        <v>0</v>
      </c>
      <c r="AB2848" s="25"/>
      <c r="AC2848" s="25"/>
      <c r="AD2848" s="25"/>
      <c r="AE2848" s="24">
        <v>1</v>
      </c>
      <c r="AF2848" s="24"/>
      <c r="AG2848" s="109"/>
      <c r="AH2848" s="109" t="s">
        <v>61</v>
      </c>
      <c r="AI2848" s="26"/>
      <c r="AJ2848" s="22" t="s">
        <v>4500</v>
      </c>
    </row>
    <row r="2849" spans="1:36" x14ac:dyDescent="0.2">
      <c r="A2849" s="5">
        <v>2865</v>
      </c>
      <c r="B2849" s="167">
        <v>331000037616</v>
      </c>
      <c r="C2849" s="121">
        <v>970340001495</v>
      </c>
      <c r="D2849" s="109" t="s">
        <v>5094</v>
      </c>
      <c r="E2849" s="109" t="s">
        <v>5095</v>
      </c>
      <c r="F2849" s="109" t="s">
        <v>761</v>
      </c>
      <c r="G2849" s="122">
        <v>1</v>
      </c>
      <c r="H2849" s="122"/>
      <c r="I2849" s="109">
        <v>9231768</v>
      </c>
      <c r="J2849" s="109">
        <v>123421</v>
      </c>
      <c r="K2849" s="118"/>
      <c r="L2849" s="109"/>
      <c r="M2849" s="22">
        <v>12350</v>
      </c>
      <c r="N2849" s="22"/>
      <c r="O2849" s="23">
        <v>1</v>
      </c>
      <c r="P2849" s="23">
        <v>1</v>
      </c>
      <c r="Q2849" s="19">
        <f t="shared" si="682"/>
        <v>-12350</v>
      </c>
      <c r="R2849" s="19">
        <f t="shared" si="683"/>
        <v>-12350</v>
      </c>
      <c r="S2849" s="5">
        <f t="shared" si="686"/>
        <v>0</v>
      </c>
      <c r="T2849" s="5">
        <f t="shared" si="687"/>
        <v>0</v>
      </c>
      <c r="U2849" s="5">
        <f t="shared" si="685"/>
        <v>0</v>
      </c>
      <c r="V2849" s="24">
        <v>0</v>
      </c>
      <c r="W2849" s="12">
        <f t="shared" si="689"/>
        <v>-744828.5</v>
      </c>
      <c r="X2849" s="12">
        <f t="shared" si="690"/>
        <v>-1078896</v>
      </c>
      <c r="Y2849" s="12">
        <f t="shared" si="688"/>
        <v>-1823724.5</v>
      </c>
      <c r="Z2849" s="109"/>
      <c r="AA2849" s="25">
        <f t="shared" si="684"/>
        <v>0</v>
      </c>
      <c r="AB2849" s="25"/>
      <c r="AC2849" s="25"/>
      <c r="AD2849" s="25"/>
      <c r="AE2849" s="24">
        <v>1</v>
      </c>
      <c r="AF2849" s="24"/>
      <c r="AG2849" s="109"/>
      <c r="AH2849" s="109" t="s">
        <v>61</v>
      </c>
      <c r="AI2849" s="26"/>
      <c r="AJ2849" s="22" t="s">
        <v>4500</v>
      </c>
    </row>
    <row r="2850" spans="1:36" x14ac:dyDescent="0.2">
      <c r="A2850" s="5">
        <v>2866</v>
      </c>
      <c r="B2850" s="167">
        <v>330100221019</v>
      </c>
      <c r="C2850" s="121">
        <v>950440001425</v>
      </c>
      <c r="D2850" s="96" t="s">
        <v>5096</v>
      </c>
      <c r="E2850" s="109" t="s">
        <v>5097</v>
      </c>
      <c r="F2850" s="109" t="s">
        <v>761</v>
      </c>
      <c r="G2850" s="122">
        <v>100</v>
      </c>
      <c r="H2850" s="122"/>
      <c r="I2850" s="109">
        <v>2297718206</v>
      </c>
      <c r="J2850" s="109">
        <v>40659</v>
      </c>
      <c r="K2850" s="118"/>
      <c r="L2850" s="109"/>
      <c r="M2850" s="22">
        <v>690</v>
      </c>
      <c r="N2850" s="22"/>
      <c r="O2850" s="23">
        <v>1</v>
      </c>
      <c r="P2850" s="23">
        <v>1</v>
      </c>
      <c r="Q2850" s="19">
        <f t="shared" si="682"/>
        <v>-690</v>
      </c>
      <c r="R2850" s="19">
        <f t="shared" si="683"/>
        <v>-690</v>
      </c>
      <c r="S2850" s="5">
        <f t="shared" si="686"/>
        <v>0</v>
      </c>
      <c r="T2850" s="5">
        <f t="shared" si="687"/>
        <v>0</v>
      </c>
      <c r="U2850" s="5">
        <f t="shared" si="685"/>
        <v>0</v>
      </c>
      <c r="V2850" s="24">
        <v>0</v>
      </c>
      <c r="W2850" s="12">
        <f t="shared" si="689"/>
        <v>-41613.9</v>
      </c>
      <c r="X2850" s="12">
        <f t="shared" si="690"/>
        <v>-60278.400000000001</v>
      </c>
      <c r="Y2850" s="12">
        <f t="shared" si="688"/>
        <v>-101892.3</v>
      </c>
      <c r="Z2850" s="109"/>
      <c r="AA2850" s="25">
        <f t="shared" si="684"/>
        <v>0</v>
      </c>
      <c r="AB2850" s="25"/>
      <c r="AC2850" s="25"/>
      <c r="AD2850" s="25"/>
      <c r="AE2850" s="24">
        <v>1</v>
      </c>
      <c r="AF2850" s="24"/>
      <c r="AG2850" s="109"/>
      <c r="AH2850" s="109" t="s">
        <v>61</v>
      </c>
      <c r="AI2850" s="26"/>
      <c r="AJ2850" s="22" t="s">
        <v>4500</v>
      </c>
    </row>
    <row r="2851" spans="1:36" x14ac:dyDescent="0.2">
      <c r="A2851" s="5">
        <v>2867</v>
      </c>
      <c r="B2851" s="167">
        <v>330100222083</v>
      </c>
      <c r="C2851" s="121">
        <v>40840004305</v>
      </c>
      <c r="D2851" s="109" t="s">
        <v>5098</v>
      </c>
      <c r="E2851" s="109" t="s">
        <v>5099</v>
      </c>
      <c r="F2851" s="109" t="s">
        <v>756</v>
      </c>
      <c r="G2851" s="122">
        <v>18</v>
      </c>
      <c r="H2851" s="122"/>
      <c r="I2851" s="109">
        <v>846731</v>
      </c>
      <c r="J2851" s="109">
        <v>486437</v>
      </c>
      <c r="K2851" s="118"/>
      <c r="L2851" s="109"/>
      <c r="M2851" s="22">
        <v>19150</v>
      </c>
      <c r="N2851" s="22"/>
      <c r="O2851" s="23">
        <v>1</v>
      </c>
      <c r="P2851" s="23">
        <v>1</v>
      </c>
      <c r="Q2851" s="19">
        <f t="shared" si="682"/>
        <v>-19150</v>
      </c>
      <c r="R2851" s="19">
        <f t="shared" si="683"/>
        <v>-19150</v>
      </c>
      <c r="S2851" s="5">
        <f t="shared" si="686"/>
        <v>0</v>
      </c>
      <c r="T2851" s="5">
        <f t="shared" si="687"/>
        <v>0</v>
      </c>
      <c r="U2851" s="5">
        <f t="shared" si="685"/>
        <v>0</v>
      </c>
      <c r="V2851" s="24">
        <v>0</v>
      </c>
      <c r="W2851" s="12">
        <f t="shared" si="689"/>
        <v>-1154936.5</v>
      </c>
      <c r="X2851" s="12">
        <f t="shared" si="690"/>
        <v>-1672944</v>
      </c>
      <c r="Y2851" s="12">
        <f t="shared" si="688"/>
        <v>-2827880.5</v>
      </c>
      <c r="Z2851" s="109"/>
      <c r="AA2851" s="25">
        <f t="shared" si="684"/>
        <v>0</v>
      </c>
      <c r="AB2851" s="25"/>
      <c r="AC2851" s="25"/>
      <c r="AD2851" s="25"/>
      <c r="AE2851" s="24">
        <v>1</v>
      </c>
      <c r="AF2851" s="24"/>
      <c r="AG2851" s="109"/>
      <c r="AH2851" s="109" t="s">
        <v>61</v>
      </c>
      <c r="AI2851" s="26"/>
      <c r="AJ2851" s="22" t="s">
        <v>6709</v>
      </c>
    </row>
    <row r="2852" spans="1:36" x14ac:dyDescent="0.2">
      <c r="A2852" s="5">
        <v>2868</v>
      </c>
      <c r="B2852" s="167"/>
      <c r="C2852" s="121">
        <v>140440019776</v>
      </c>
      <c r="D2852" s="109" t="s">
        <v>5100</v>
      </c>
      <c r="E2852" s="109" t="s">
        <v>5101</v>
      </c>
      <c r="F2852" s="109" t="s">
        <v>761</v>
      </c>
      <c r="G2852" s="122">
        <v>102</v>
      </c>
      <c r="H2852" s="122"/>
      <c r="I2852" s="109">
        <v>15872637</v>
      </c>
      <c r="J2852" s="109">
        <v>123423</v>
      </c>
      <c r="K2852" s="118"/>
      <c r="L2852" s="109"/>
      <c r="M2852" s="22">
        <v>929</v>
      </c>
      <c r="N2852" s="22"/>
      <c r="O2852" s="23">
        <v>1</v>
      </c>
      <c r="P2852" s="23">
        <v>1</v>
      </c>
      <c r="Q2852" s="19">
        <f t="shared" si="682"/>
        <v>-929</v>
      </c>
      <c r="R2852" s="19">
        <f t="shared" si="683"/>
        <v>-929</v>
      </c>
      <c r="S2852" s="5">
        <f t="shared" si="686"/>
        <v>0</v>
      </c>
      <c r="T2852" s="5">
        <f t="shared" si="687"/>
        <v>0</v>
      </c>
      <c r="U2852" s="5">
        <f t="shared" si="685"/>
        <v>0</v>
      </c>
      <c r="V2852" s="24">
        <v>0</v>
      </c>
      <c r="W2852" s="12">
        <f t="shared" si="689"/>
        <v>-56027.990000000005</v>
      </c>
      <c r="X2852" s="12">
        <f t="shared" si="690"/>
        <v>-81157.440000000002</v>
      </c>
      <c r="Y2852" s="12">
        <f t="shared" si="688"/>
        <v>-137185.43</v>
      </c>
      <c r="Z2852" s="109"/>
      <c r="AA2852" s="25">
        <f t="shared" si="684"/>
        <v>0</v>
      </c>
      <c r="AB2852" s="25"/>
      <c r="AC2852" s="25"/>
      <c r="AD2852" s="25"/>
      <c r="AE2852" s="24">
        <v>1</v>
      </c>
      <c r="AF2852" s="24"/>
      <c r="AG2852" s="109"/>
      <c r="AH2852" s="109" t="s">
        <v>61</v>
      </c>
      <c r="AI2852" s="26"/>
      <c r="AJ2852" s="22" t="s">
        <v>4500</v>
      </c>
    </row>
    <row r="2853" spans="1:36" x14ac:dyDescent="0.2">
      <c r="A2853" s="5">
        <v>2869</v>
      </c>
      <c r="B2853" s="167">
        <v>331000012819</v>
      </c>
      <c r="C2853" s="121">
        <v>101040002277</v>
      </c>
      <c r="D2853" s="109" t="s">
        <v>5102</v>
      </c>
      <c r="E2853" s="109" t="s">
        <v>5103</v>
      </c>
      <c r="F2853" s="109" t="s">
        <v>5104</v>
      </c>
      <c r="G2853" s="122" t="s">
        <v>49</v>
      </c>
      <c r="H2853" s="122"/>
      <c r="I2853" s="109">
        <v>22029</v>
      </c>
      <c r="J2853" s="109">
        <v>51153</v>
      </c>
      <c r="K2853" s="118"/>
      <c r="L2853" s="109"/>
      <c r="M2853" s="22">
        <v>47681</v>
      </c>
      <c r="N2853" s="22"/>
      <c r="O2853" s="23">
        <v>1</v>
      </c>
      <c r="P2853" s="23">
        <v>1</v>
      </c>
      <c r="Q2853" s="19">
        <f t="shared" si="682"/>
        <v>-47681</v>
      </c>
      <c r="R2853" s="19">
        <f t="shared" si="683"/>
        <v>-47681</v>
      </c>
      <c r="S2853" s="5">
        <f t="shared" si="686"/>
        <v>0</v>
      </c>
      <c r="T2853" s="5">
        <f t="shared" si="687"/>
        <v>0</v>
      </c>
      <c r="U2853" s="5">
        <f t="shared" si="685"/>
        <v>0</v>
      </c>
      <c r="V2853" s="24">
        <v>0</v>
      </c>
      <c r="W2853" s="12">
        <f t="shared" si="689"/>
        <v>-2875641.1100000003</v>
      </c>
      <c r="X2853" s="12">
        <f t="shared" si="690"/>
        <v>-4165412.16</v>
      </c>
      <c r="Y2853" s="12">
        <f t="shared" si="688"/>
        <v>-7041053.2700000005</v>
      </c>
      <c r="Z2853" s="109"/>
      <c r="AA2853" s="25">
        <f t="shared" si="684"/>
        <v>0</v>
      </c>
      <c r="AB2853" s="25"/>
      <c r="AC2853" s="25"/>
      <c r="AD2853" s="25"/>
      <c r="AE2853" s="24">
        <v>1</v>
      </c>
      <c r="AF2853" s="24"/>
      <c r="AG2853" s="109"/>
      <c r="AH2853" s="109" t="s">
        <v>61</v>
      </c>
      <c r="AI2853" s="26"/>
      <c r="AJ2853" s="22" t="s">
        <v>6709</v>
      </c>
    </row>
    <row r="2854" spans="1:36" x14ac:dyDescent="0.2">
      <c r="A2854" s="5">
        <v>2870</v>
      </c>
      <c r="B2854" s="167">
        <v>331000020985</v>
      </c>
      <c r="C2854" s="121">
        <v>110940004403</v>
      </c>
      <c r="D2854" s="109" t="s">
        <v>5105</v>
      </c>
      <c r="E2854" s="109" t="s">
        <v>5106</v>
      </c>
      <c r="F2854" s="109" t="s">
        <v>756</v>
      </c>
      <c r="G2854" s="122">
        <v>66</v>
      </c>
      <c r="H2854" s="122"/>
      <c r="I2854" s="109">
        <v>2846573</v>
      </c>
      <c r="J2854" s="109">
        <v>57968171</v>
      </c>
      <c r="K2854" s="118"/>
      <c r="L2854" s="109"/>
      <c r="M2854" s="22">
        <v>2000</v>
      </c>
      <c r="N2854" s="22"/>
      <c r="O2854" s="23">
        <v>1</v>
      </c>
      <c r="P2854" s="23">
        <v>1</v>
      </c>
      <c r="Q2854" s="19">
        <f t="shared" si="682"/>
        <v>-2000</v>
      </c>
      <c r="R2854" s="19">
        <f t="shared" si="683"/>
        <v>-2000</v>
      </c>
      <c r="S2854" s="5">
        <f t="shared" si="686"/>
        <v>0</v>
      </c>
      <c r="T2854" s="5">
        <f t="shared" si="687"/>
        <v>0</v>
      </c>
      <c r="U2854" s="5">
        <f t="shared" si="685"/>
        <v>0</v>
      </c>
      <c r="V2854" s="24">
        <v>0</v>
      </c>
      <c r="W2854" s="12">
        <f t="shared" si="689"/>
        <v>-120620</v>
      </c>
      <c r="X2854" s="12">
        <f t="shared" si="690"/>
        <v>-174720</v>
      </c>
      <c r="Y2854" s="12">
        <f t="shared" si="688"/>
        <v>-295340</v>
      </c>
      <c r="Z2854" s="109"/>
      <c r="AA2854" s="25">
        <f t="shared" si="684"/>
        <v>0</v>
      </c>
      <c r="AB2854" s="25"/>
      <c r="AC2854" s="25"/>
      <c r="AD2854" s="25"/>
      <c r="AE2854" s="24">
        <v>1</v>
      </c>
      <c r="AF2854" s="24"/>
      <c r="AG2854" s="109"/>
      <c r="AH2854" s="109" t="s">
        <v>61</v>
      </c>
      <c r="AI2854" s="26"/>
      <c r="AJ2854" s="22" t="s">
        <v>6709</v>
      </c>
    </row>
    <row r="2855" spans="1:36" x14ac:dyDescent="0.2">
      <c r="A2855" s="5">
        <v>2871</v>
      </c>
      <c r="B2855" s="167">
        <v>331000020985</v>
      </c>
      <c r="C2855" s="121">
        <v>110940004403</v>
      </c>
      <c r="D2855" s="109" t="s">
        <v>5105</v>
      </c>
      <c r="E2855" s="109" t="s">
        <v>5106</v>
      </c>
      <c r="F2855" s="109" t="s">
        <v>756</v>
      </c>
      <c r="G2855" s="122">
        <v>66</v>
      </c>
      <c r="H2855" s="122"/>
      <c r="I2855" s="109">
        <v>2846540</v>
      </c>
      <c r="J2855" s="109">
        <v>57968178</v>
      </c>
      <c r="K2855" s="118"/>
      <c r="L2855" s="19"/>
      <c r="M2855" s="109">
        <v>9598</v>
      </c>
      <c r="N2855" s="109"/>
      <c r="O2855" s="23">
        <v>1</v>
      </c>
      <c r="P2855" s="23">
        <v>1</v>
      </c>
      <c r="Q2855" s="19">
        <f t="shared" si="682"/>
        <v>-9598</v>
      </c>
      <c r="R2855" s="19">
        <f t="shared" si="683"/>
        <v>-9598</v>
      </c>
      <c r="S2855" s="5">
        <f t="shared" si="686"/>
        <v>0</v>
      </c>
      <c r="T2855" s="5">
        <f t="shared" si="687"/>
        <v>0</v>
      </c>
      <c r="U2855" s="5">
        <f t="shared" si="685"/>
        <v>0</v>
      </c>
      <c r="V2855" s="24">
        <v>0</v>
      </c>
      <c r="W2855" s="12">
        <f t="shared" si="689"/>
        <v>-578855.38</v>
      </c>
      <c r="X2855" s="12">
        <f t="shared" si="690"/>
        <v>-838481.28</v>
      </c>
      <c r="Y2855" s="12">
        <f t="shared" si="688"/>
        <v>-1417336.6600000001</v>
      </c>
      <c r="Z2855" s="109"/>
      <c r="AA2855" s="25">
        <f t="shared" si="684"/>
        <v>0</v>
      </c>
      <c r="AB2855" s="25"/>
      <c r="AC2855" s="25"/>
      <c r="AD2855" s="25"/>
      <c r="AE2855" s="24">
        <v>1</v>
      </c>
      <c r="AF2855" s="24"/>
      <c r="AG2855" s="109"/>
      <c r="AH2855" s="109" t="s">
        <v>61</v>
      </c>
      <c r="AI2855" s="26"/>
      <c r="AJ2855" s="22" t="s">
        <v>6709</v>
      </c>
    </row>
    <row r="2856" spans="1:36" x14ac:dyDescent="0.2">
      <c r="A2856" s="5">
        <v>2872</v>
      </c>
      <c r="B2856" s="167">
        <v>331000020985</v>
      </c>
      <c r="C2856" s="121">
        <v>110940004403</v>
      </c>
      <c r="D2856" s="109" t="s">
        <v>5105</v>
      </c>
      <c r="E2856" s="109" t="s">
        <v>5106</v>
      </c>
      <c r="F2856" s="109" t="s">
        <v>756</v>
      </c>
      <c r="G2856" s="122">
        <v>66</v>
      </c>
      <c r="H2856" s="122"/>
      <c r="I2856" s="19">
        <v>225641</v>
      </c>
      <c r="J2856" s="109">
        <v>579167124</v>
      </c>
      <c r="K2856" s="118"/>
      <c r="L2856" s="109"/>
      <c r="M2856" s="22">
        <v>9002</v>
      </c>
      <c r="N2856" s="22"/>
      <c r="O2856" s="23">
        <v>1</v>
      </c>
      <c r="P2856" s="23">
        <v>1</v>
      </c>
      <c r="Q2856" s="19">
        <f t="shared" si="682"/>
        <v>-9002</v>
      </c>
      <c r="R2856" s="19">
        <f t="shared" si="683"/>
        <v>-9002</v>
      </c>
      <c r="S2856" s="5">
        <f t="shared" si="686"/>
        <v>0</v>
      </c>
      <c r="T2856" s="5">
        <f t="shared" si="687"/>
        <v>0</v>
      </c>
      <c r="U2856" s="5">
        <f t="shared" si="685"/>
        <v>0</v>
      </c>
      <c r="V2856" s="24">
        <v>0</v>
      </c>
      <c r="W2856" s="12">
        <f t="shared" si="689"/>
        <v>-542910.62</v>
      </c>
      <c r="X2856" s="12">
        <f t="shared" si="690"/>
        <v>-786414.72</v>
      </c>
      <c r="Y2856" s="12">
        <f t="shared" si="688"/>
        <v>-1329325.3399999999</v>
      </c>
      <c r="Z2856" s="109"/>
      <c r="AA2856" s="25">
        <f t="shared" si="684"/>
        <v>0</v>
      </c>
      <c r="AB2856" s="25"/>
      <c r="AC2856" s="25"/>
      <c r="AD2856" s="25"/>
      <c r="AE2856" s="24">
        <v>1</v>
      </c>
      <c r="AF2856" s="24"/>
      <c r="AG2856" s="109"/>
      <c r="AH2856" s="109" t="s">
        <v>61</v>
      </c>
      <c r="AI2856" s="26"/>
      <c r="AJ2856" s="22" t="s">
        <v>6709</v>
      </c>
    </row>
    <row r="2857" spans="1:36" x14ac:dyDescent="0.2">
      <c r="A2857" s="5">
        <v>2873</v>
      </c>
      <c r="B2857" s="167">
        <v>331000029483</v>
      </c>
      <c r="C2857" s="121">
        <v>120940018316</v>
      </c>
      <c r="D2857" s="109" t="s">
        <v>5107</v>
      </c>
      <c r="E2857" s="109" t="s">
        <v>5108</v>
      </c>
      <c r="F2857" s="109" t="s">
        <v>5109</v>
      </c>
      <c r="G2857" s="122" t="s">
        <v>49</v>
      </c>
      <c r="H2857" s="122"/>
      <c r="I2857" s="109">
        <v>7730017</v>
      </c>
      <c r="J2857" s="109">
        <v>5976521</v>
      </c>
      <c r="K2857" s="118"/>
      <c r="L2857" s="109"/>
      <c r="M2857" s="22">
        <v>6913</v>
      </c>
      <c r="N2857" s="22"/>
      <c r="O2857" s="23">
        <v>1</v>
      </c>
      <c r="P2857" s="23">
        <v>0</v>
      </c>
      <c r="Q2857" s="19">
        <f t="shared" si="682"/>
        <v>-6913</v>
      </c>
      <c r="R2857" s="19">
        <f t="shared" si="683"/>
        <v>0</v>
      </c>
      <c r="S2857" s="5">
        <f t="shared" si="686"/>
        <v>0</v>
      </c>
      <c r="T2857" s="5">
        <f t="shared" si="687"/>
        <v>0</v>
      </c>
      <c r="U2857" s="5">
        <f t="shared" si="685"/>
        <v>0</v>
      </c>
      <c r="V2857" s="24">
        <v>0</v>
      </c>
      <c r="W2857" s="12">
        <f t="shared" si="689"/>
        <v>-416923.03</v>
      </c>
      <c r="X2857" s="12">
        <f t="shared" si="690"/>
        <v>0</v>
      </c>
      <c r="Y2857" s="12">
        <f t="shared" si="688"/>
        <v>-416923.03</v>
      </c>
      <c r="Z2857" s="109"/>
      <c r="AA2857" s="25">
        <f t="shared" si="684"/>
        <v>-6913</v>
      </c>
      <c r="AB2857" s="25"/>
      <c r="AC2857" s="25"/>
      <c r="AD2857" s="25"/>
      <c r="AE2857" s="24">
        <v>1</v>
      </c>
      <c r="AF2857" s="24"/>
      <c r="AG2857" s="109"/>
      <c r="AH2857" s="109" t="s">
        <v>61</v>
      </c>
      <c r="AI2857" s="26"/>
      <c r="AJ2857" s="22" t="s">
        <v>6709</v>
      </c>
    </row>
    <row r="2858" spans="1:36" x14ac:dyDescent="0.2">
      <c r="A2858" s="5">
        <v>2874</v>
      </c>
      <c r="B2858" s="167">
        <v>331000039183</v>
      </c>
      <c r="C2858" s="121">
        <v>970140000836</v>
      </c>
      <c r="D2858" s="109" t="s">
        <v>5110</v>
      </c>
      <c r="E2858" s="109" t="s">
        <v>5111</v>
      </c>
      <c r="F2858" s="109" t="s">
        <v>5112</v>
      </c>
      <c r="G2858" s="122" t="s">
        <v>49</v>
      </c>
      <c r="H2858" s="122"/>
      <c r="I2858" s="109">
        <v>1586314</v>
      </c>
      <c r="J2858" s="109">
        <v>3441765</v>
      </c>
      <c r="K2858" s="118"/>
      <c r="L2858" s="109"/>
      <c r="M2858" s="22">
        <v>3300</v>
      </c>
      <c r="N2858" s="22"/>
      <c r="O2858" s="23">
        <v>1</v>
      </c>
      <c r="P2858" s="23">
        <v>1</v>
      </c>
      <c r="Q2858" s="19">
        <f t="shared" si="682"/>
        <v>-3300</v>
      </c>
      <c r="R2858" s="19">
        <f t="shared" si="683"/>
        <v>-3300</v>
      </c>
      <c r="S2858" s="5">
        <f t="shared" si="686"/>
        <v>0</v>
      </c>
      <c r="T2858" s="5">
        <f t="shared" si="687"/>
        <v>0</v>
      </c>
      <c r="U2858" s="5">
        <f t="shared" si="685"/>
        <v>0</v>
      </c>
      <c r="V2858" s="24">
        <v>0</v>
      </c>
      <c r="W2858" s="12">
        <f t="shared" si="689"/>
        <v>-199023</v>
      </c>
      <c r="X2858" s="12">
        <f t="shared" si="690"/>
        <v>-288288</v>
      </c>
      <c r="Y2858" s="12">
        <f t="shared" si="688"/>
        <v>-487311</v>
      </c>
      <c r="Z2858" s="109"/>
      <c r="AA2858" s="25">
        <f t="shared" si="684"/>
        <v>0</v>
      </c>
      <c r="AB2858" s="25"/>
      <c r="AC2858" s="25"/>
      <c r="AD2858" s="25"/>
      <c r="AE2858" s="24">
        <v>1</v>
      </c>
      <c r="AF2858" s="24"/>
      <c r="AG2858" s="109"/>
      <c r="AH2858" s="109" t="s">
        <v>61</v>
      </c>
      <c r="AI2858" s="26"/>
      <c r="AJ2858" s="22" t="s">
        <v>6709</v>
      </c>
    </row>
    <row r="2859" spans="1:36" x14ac:dyDescent="0.2">
      <c r="A2859" s="5">
        <v>2875</v>
      </c>
      <c r="B2859" s="167">
        <v>331000039183</v>
      </c>
      <c r="C2859" s="121">
        <v>970140000836</v>
      </c>
      <c r="D2859" s="109" t="s">
        <v>5110</v>
      </c>
      <c r="E2859" s="109" t="s">
        <v>5111</v>
      </c>
      <c r="F2859" s="109" t="s">
        <v>5112</v>
      </c>
      <c r="G2859" s="122" t="s">
        <v>49</v>
      </c>
      <c r="H2859" s="122"/>
      <c r="I2859" s="19">
        <v>1586371</v>
      </c>
      <c r="J2859" s="109">
        <v>3441764</v>
      </c>
      <c r="K2859" s="118"/>
      <c r="L2859" s="109"/>
      <c r="M2859" s="22">
        <v>3200</v>
      </c>
      <c r="N2859" s="22"/>
      <c r="O2859" s="23">
        <v>1</v>
      </c>
      <c r="P2859" s="23">
        <v>1</v>
      </c>
      <c r="Q2859" s="19">
        <f t="shared" si="682"/>
        <v>-3200</v>
      </c>
      <c r="R2859" s="19">
        <f t="shared" si="683"/>
        <v>-3200</v>
      </c>
      <c r="S2859" s="5">
        <f t="shared" si="686"/>
        <v>0</v>
      </c>
      <c r="T2859" s="5">
        <f t="shared" si="687"/>
        <v>0</v>
      </c>
      <c r="U2859" s="5">
        <f t="shared" si="685"/>
        <v>0</v>
      </c>
      <c r="V2859" s="24">
        <v>0</v>
      </c>
      <c r="W2859" s="12">
        <f t="shared" si="689"/>
        <v>-192992</v>
      </c>
      <c r="X2859" s="12">
        <f t="shared" si="690"/>
        <v>-279552</v>
      </c>
      <c r="Y2859" s="12">
        <f t="shared" si="688"/>
        <v>-472544</v>
      </c>
      <c r="Z2859" s="109"/>
      <c r="AA2859" s="25">
        <f t="shared" si="684"/>
        <v>0</v>
      </c>
      <c r="AB2859" s="25"/>
      <c r="AC2859" s="25"/>
      <c r="AD2859" s="25"/>
      <c r="AE2859" s="24">
        <v>1</v>
      </c>
      <c r="AF2859" s="24"/>
      <c r="AG2859" s="109"/>
      <c r="AH2859" s="109" t="s">
        <v>61</v>
      </c>
      <c r="AI2859" s="26"/>
      <c r="AJ2859" s="22" t="s">
        <v>6709</v>
      </c>
    </row>
    <row r="2860" spans="1:36" x14ac:dyDescent="0.2">
      <c r="A2860" s="5">
        <v>2876</v>
      </c>
      <c r="B2860" s="167">
        <v>331000039183</v>
      </c>
      <c r="C2860" s="121">
        <v>970140000836</v>
      </c>
      <c r="D2860" s="109" t="s">
        <v>5110</v>
      </c>
      <c r="E2860" s="109" t="s">
        <v>5111</v>
      </c>
      <c r="F2860" s="109" t="s">
        <v>5112</v>
      </c>
      <c r="G2860" s="122" t="s">
        <v>49</v>
      </c>
      <c r="H2860" s="122"/>
      <c r="I2860" s="19">
        <v>1586121</v>
      </c>
      <c r="J2860" s="109">
        <v>3441778</v>
      </c>
      <c r="K2860" s="118"/>
      <c r="L2860" s="109"/>
      <c r="M2860" s="22">
        <v>5850</v>
      </c>
      <c r="N2860" s="22"/>
      <c r="O2860" s="23">
        <v>1</v>
      </c>
      <c r="P2860" s="23">
        <v>1</v>
      </c>
      <c r="Q2860" s="19">
        <f t="shared" si="682"/>
        <v>-5850</v>
      </c>
      <c r="R2860" s="19">
        <f t="shared" si="683"/>
        <v>-5850</v>
      </c>
      <c r="S2860" s="5">
        <f t="shared" si="686"/>
        <v>0</v>
      </c>
      <c r="T2860" s="5">
        <f t="shared" si="687"/>
        <v>0</v>
      </c>
      <c r="U2860" s="5">
        <f t="shared" si="685"/>
        <v>0</v>
      </c>
      <c r="V2860" s="24">
        <v>0</v>
      </c>
      <c r="W2860" s="12">
        <f t="shared" si="689"/>
        <v>-352813.5</v>
      </c>
      <c r="X2860" s="12">
        <f t="shared" si="690"/>
        <v>-511056</v>
      </c>
      <c r="Y2860" s="12">
        <f t="shared" si="688"/>
        <v>-863869.5</v>
      </c>
      <c r="Z2860" s="109"/>
      <c r="AA2860" s="25">
        <f t="shared" si="684"/>
        <v>0</v>
      </c>
      <c r="AB2860" s="25"/>
      <c r="AC2860" s="25"/>
      <c r="AD2860" s="25"/>
      <c r="AE2860" s="24">
        <v>1</v>
      </c>
      <c r="AF2860" s="24"/>
      <c r="AG2860" s="109"/>
      <c r="AH2860" s="109" t="s">
        <v>61</v>
      </c>
      <c r="AI2860" s="26"/>
      <c r="AJ2860" s="22" t="s">
        <v>6709</v>
      </c>
    </row>
    <row r="2861" spans="1:36" x14ac:dyDescent="0.2">
      <c r="A2861" s="5">
        <v>2877</v>
      </c>
      <c r="B2861" s="167">
        <v>331000000122</v>
      </c>
      <c r="C2861" s="121">
        <v>940140000385</v>
      </c>
      <c r="D2861" s="109" t="s">
        <v>5113</v>
      </c>
      <c r="E2861" s="109" t="s">
        <v>5114</v>
      </c>
      <c r="F2861" s="109" t="s">
        <v>1560</v>
      </c>
      <c r="G2861" s="122">
        <v>64</v>
      </c>
      <c r="H2861" s="122"/>
      <c r="I2861" s="19">
        <v>0</v>
      </c>
      <c r="J2861" s="109"/>
      <c r="K2861" s="118"/>
      <c r="L2861" s="109"/>
      <c r="M2861" s="22">
        <v>1</v>
      </c>
      <c r="N2861" s="22"/>
      <c r="O2861" s="23">
        <v>1</v>
      </c>
      <c r="P2861" s="23">
        <v>1</v>
      </c>
      <c r="Q2861" s="19">
        <f t="shared" si="682"/>
        <v>-1</v>
      </c>
      <c r="R2861" s="19">
        <f t="shared" si="683"/>
        <v>-1</v>
      </c>
      <c r="S2861" s="5">
        <f t="shared" si="686"/>
        <v>0</v>
      </c>
      <c r="T2861" s="5">
        <f t="shared" si="687"/>
        <v>0</v>
      </c>
      <c r="U2861" s="5">
        <f t="shared" si="685"/>
        <v>0</v>
      </c>
      <c r="V2861" s="24">
        <v>0</v>
      </c>
      <c r="W2861" s="12">
        <f t="shared" si="689"/>
        <v>-127.14</v>
      </c>
      <c r="X2861" s="12">
        <f t="shared" si="690"/>
        <v>-165.49</v>
      </c>
      <c r="Y2861" s="12">
        <f t="shared" si="688"/>
        <v>-292.63</v>
      </c>
      <c r="Z2861" s="109"/>
      <c r="AA2861" s="25">
        <f t="shared" si="684"/>
        <v>0</v>
      </c>
      <c r="AB2861" s="25"/>
      <c r="AC2861" s="25"/>
      <c r="AD2861" s="25"/>
      <c r="AE2861" s="24">
        <v>1</v>
      </c>
      <c r="AF2861" s="24"/>
      <c r="AG2861" s="109"/>
      <c r="AH2861" s="109" t="s">
        <v>93</v>
      </c>
      <c r="AI2861" s="26"/>
      <c r="AJ2861" s="22" t="s">
        <v>4500</v>
      </c>
    </row>
    <row r="2862" spans="1:36" x14ac:dyDescent="0.2">
      <c r="A2862" s="5">
        <v>2878</v>
      </c>
      <c r="B2862" s="167">
        <v>330100216540</v>
      </c>
      <c r="C2862" s="121">
        <v>30340006252</v>
      </c>
      <c r="D2862" s="96" t="s">
        <v>5115</v>
      </c>
      <c r="E2862" s="109" t="s">
        <v>5069</v>
      </c>
      <c r="F2862" s="109" t="s">
        <v>1560</v>
      </c>
      <c r="G2862" s="122">
        <v>60</v>
      </c>
      <c r="H2862" s="122"/>
      <c r="I2862" s="109">
        <v>2409483</v>
      </c>
      <c r="J2862" s="109">
        <v>505688</v>
      </c>
      <c r="K2862" s="118"/>
      <c r="L2862" s="109"/>
      <c r="M2862" s="22">
        <v>816</v>
      </c>
      <c r="N2862" s="22"/>
      <c r="O2862" s="23">
        <v>1</v>
      </c>
      <c r="P2862" s="23">
        <v>1</v>
      </c>
      <c r="Q2862" s="19">
        <f t="shared" si="682"/>
        <v>-816</v>
      </c>
      <c r="R2862" s="19">
        <f t="shared" si="683"/>
        <v>-816</v>
      </c>
      <c r="S2862" s="5">
        <f t="shared" si="686"/>
        <v>0</v>
      </c>
      <c r="T2862" s="5">
        <f t="shared" si="687"/>
        <v>0</v>
      </c>
      <c r="U2862" s="5">
        <f t="shared" si="685"/>
        <v>0</v>
      </c>
      <c r="V2862" s="24">
        <v>0</v>
      </c>
      <c r="W2862" s="12">
        <f t="shared" si="689"/>
        <v>-103746.24000000001</v>
      </c>
      <c r="X2862" s="12">
        <f t="shared" si="690"/>
        <v>-135039.84</v>
      </c>
      <c r="Y2862" s="12">
        <f t="shared" si="688"/>
        <v>-238786.08000000002</v>
      </c>
      <c r="Z2862" s="109"/>
      <c r="AA2862" s="25">
        <f t="shared" si="684"/>
        <v>0</v>
      </c>
      <c r="AB2862" s="25"/>
      <c r="AC2862" s="25"/>
      <c r="AD2862" s="25"/>
      <c r="AE2862" s="24">
        <v>1</v>
      </c>
      <c r="AF2862" s="24"/>
      <c r="AG2862" s="109"/>
      <c r="AH2862" s="109" t="s">
        <v>93</v>
      </c>
      <c r="AI2862" s="26"/>
      <c r="AJ2862" s="22" t="s">
        <v>4500</v>
      </c>
    </row>
    <row r="2863" spans="1:36" x14ac:dyDescent="0.2">
      <c r="A2863" s="5">
        <v>2879</v>
      </c>
      <c r="B2863" s="167">
        <v>331000004587</v>
      </c>
      <c r="C2863" s="121">
        <v>940141000330</v>
      </c>
      <c r="D2863" s="109" t="s">
        <v>5116</v>
      </c>
      <c r="E2863" s="109" t="s">
        <v>5117</v>
      </c>
      <c r="F2863" s="109" t="s">
        <v>1560</v>
      </c>
      <c r="G2863" s="122">
        <v>62</v>
      </c>
      <c r="H2863" s="122"/>
      <c r="I2863" s="109">
        <v>98013683</v>
      </c>
      <c r="J2863" s="109">
        <v>752449</v>
      </c>
      <c r="K2863" s="118"/>
      <c r="L2863" s="109"/>
      <c r="M2863" s="22">
        <v>119</v>
      </c>
      <c r="N2863" s="22"/>
      <c r="O2863" s="23">
        <v>1</v>
      </c>
      <c r="P2863" s="23">
        <v>1</v>
      </c>
      <c r="Q2863" s="19">
        <f t="shared" si="682"/>
        <v>-119</v>
      </c>
      <c r="R2863" s="19">
        <f t="shared" si="683"/>
        <v>-119</v>
      </c>
      <c r="S2863" s="5">
        <f t="shared" si="686"/>
        <v>0</v>
      </c>
      <c r="T2863" s="5">
        <f t="shared" si="687"/>
        <v>0</v>
      </c>
      <c r="U2863" s="5">
        <f t="shared" si="685"/>
        <v>0</v>
      </c>
      <c r="V2863" s="24">
        <v>0</v>
      </c>
      <c r="W2863" s="12">
        <f t="shared" si="689"/>
        <v>-15129.66</v>
      </c>
      <c r="X2863" s="12">
        <f t="shared" si="690"/>
        <v>-19693.310000000001</v>
      </c>
      <c r="Y2863" s="12">
        <f t="shared" si="688"/>
        <v>-34822.97</v>
      </c>
      <c r="Z2863" s="109"/>
      <c r="AA2863" s="25">
        <f t="shared" si="684"/>
        <v>0</v>
      </c>
      <c r="AB2863" s="25"/>
      <c r="AC2863" s="25"/>
      <c r="AD2863" s="25"/>
      <c r="AE2863" s="24">
        <v>1</v>
      </c>
      <c r="AF2863" s="24"/>
      <c r="AG2863" s="109"/>
      <c r="AH2863" s="109" t="s">
        <v>93</v>
      </c>
      <c r="AI2863" s="26"/>
      <c r="AJ2863" s="22" t="s">
        <v>4500</v>
      </c>
    </row>
    <row r="2864" spans="1:36" x14ac:dyDescent="0.2">
      <c r="A2864" s="5">
        <v>2880</v>
      </c>
      <c r="B2864" s="167">
        <v>330100226053</v>
      </c>
      <c r="C2864" s="121">
        <v>50740002901</v>
      </c>
      <c r="D2864" s="109" t="s">
        <v>5118</v>
      </c>
      <c r="E2864" s="109" t="s">
        <v>5119</v>
      </c>
      <c r="F2864" s="109" t="s">
        <v>756</v>
      </c>
      <c r="G2864" s="122" t="s">
        <v>49</v>
      </c>
      <c r="H2864" s="122"/>
      <c r="I2864" s="109">
        <v>3441760</v>
      </c>
      <c r="J2864" s="109" t="s">
        <v>5120</v>
      </c>
      <c r="K2864" s="118"/>
      <c r="L2864" s="109"/>
      <c r="M2864" s="22">
        <v>17675</v>
      </c>
      <c r="N2864" s="22"/>
      <c r="O2864" s="23">
        <v>1</v>
      </c>
      <c r="P2864" s="23">
        <v>1</v>
      </c>
      <c r="Q2864" s="19">
        <f t="shared" si="682"/>
        <v>-17675</v>
      </c>
      <c r="R2864" s="19">
        <f t="shared" si="683"/>
        <v>-17675</v>
      </c>
      <c r="S2864" s="5">
        <f t="shared" si="686"/>
        <v>0</v>
      </c>
      <c r="T2864" s="5">
        <f t="shared" si="687"/>
        <v>0</v>
      </c>
      <c r="U2864" s="5">
        <f t="shared" si="685"/>
        <v>0</v>
      </c>
      <c r="V2864" s="24">
        <v>0</v>
      </c>
      <c r="W2864" s="12">
        <f t="shared" si="689"/>
        <v>-2247199.5</v>
      </c>
      <c r="X2864" s="12">
        <f t="shared" si="690"/>
        <v>-2925035.75</v>
      </c>
      <c r="Y2864" s="12">
        <f t="shared" si="688"/>
        <v>-5172235.25</v>
      </c>
      <c r="Z2864" s="109"/>
      <c r="AA2864" s="25">
        <f t="shared" si="684"/>
        <v>0</v>
      </c>
      <c r="AB2864" s="25"/>
      <c r="AC2864" s="25"/>
      <c r="AD2864" s="25"/>
      <c r="AE2864" s="24">
        <v>1</v>
      </c>
      <c r="AF2864" s="24"/>
      <c r="AG2864" s="109"/>
      <c r="AH2864" s="109" t="s">
        <v>93</v>
      </c>
      <c r="AI2864" s="26"/>
      <c r="AJ2864" s="22" t="s">
        <v>6709</v>
      </c>
    </row>
    <row r="2865" spans="1:36" x14ac:dyDescent="0.2">
      <c r="A2865" s="5">
        <v>2881</v>
      </c>
      <c r="B2865" s="167">
        <v>330100215344</v>
      </c>
      <c r="C2865" s="121">
        <v>30140004902</v>
      </c>
      <c r="D2865" s="109" t="s">
        <v>5121</v>
      </c>
      <c r="E2865" s="109" t="s">
        <v>5122</v>
      </c>
      <c r="F2865" s="109"/>
      <c r="G2865" s="122"/>
      <c r="H2865" s="122"/>
      <c r="I2865" s="109">
        <v>2216716</v>
      </c>
      <c r="J2865" s="109">
        <v>18614</v>
      </c>
      <c r="K2865" s="118"/>
      <c r="L2865" s="109"/>
      <c r="M2865" s="22">
        <v>1310</v>
      </c>
      <c r="N2865" s="22"/>
      <c r="O2865" s="23">
        <v>1</v>
      </c>
      <c r="P2865" s="23">
        <v>1</v>
      </c>
      <c r="Q2865" s="19">
        <f t="shared" si="682"/>
        <v>-1310</v>
      </c>
      <c r="R2865" s="19">
        <f t="shared" si="683"/>
        <v>-1310</v>
      </c>
      <c r="S2865" s="5">
        <f t="shared" si="686"/>
        <v>0</v>
      </c>
      <c r="T2865" s="5">
        <f t="shared" si="687"/>
        <v>0</v>
      </c>
      <c r="U2865" s="5">
        <f t="shared" si="685"/>
        <v>0</v>
      </c>
      <c r="V2865" s="24">
        <v>0</v>
      </c>
      <c r="W2865" s="12">
        <f t="shared" si="689"/>
        <v>-166553.4</v>
      </c>
      <c r="X2865" s="12">
        <f t="shared" si="690"/>
        <v>-216791.90000000002</v>
      </c>
      <c r="Y2865" s="12">
        <f t="shared" si="688"/>
        <v>-383345.30000000005</v>
      </c>
      <c r="Z2865" s="109"/>
      <c r="AA2865" s="25">
        <f t="shared" si="684"/>
        <v>0</v>
      </c>
      <c r="AB2865" s="25"/>
      <c r="AC2865" s="25"/>
      <c r="AD2865" s="25"/>
      <c r="AE2865" s="24"/>
      <c r="AF2865" s="24"/>
      <c r="AG2865" s="109"/>
      <c r="AH2865" s="109" t="s">
        <v>93</v>
      </c>
      <c r="AI2865" s="26"/>
      <c r="AJ2865" s="22" t="s">
        <v>4500</v>
      </c>
    </row>
    <row r="2866" spans="1:36" x14ac:dyDescent="0.2">
      <c r="A2866" s="5">
        <v>2882</v>
      </c>
      <c r="B2866" s="178">
        <v>330100215344</v>
      </c>
      <c r="C2866" s="179">
        <v>30140004902</v>
      </c>
      <c r="D2866" s="175" t="s">
        <v>5123</v>
      </c>
      <c r="E2866" s="175" t="s">
        <v>5122</v>
      </c>
      <c r="F2866" s="175" t="s">
        <v>5124</v>
      </c>
      <c r="G2866" s="180" t="s">
        <v>3135</v>
      </c>
      <c r="H2866" s="180">
        <v>29</v>
      </c>
      <c r="I2866" s="175">
        <v>2176884</v>
      </c>
      <c r="J2866" s="175">
        <v>1106814</v>
      </c>
      <c r="K2866" s="181"/>
      <c r="L2866" s="175"/>
      <c r="M2866" s="22">
        <v>623</v>
      </c>
      <c r="N2866" s="22"/>
      <c r="O2866" s="23">
        <v>1</v>
      </c>
      <c r="P2866" s="23">
        <v>1</v>
      </c>
      <c r="Q2866" s="19">
        <f t="shared" si="682"/>
        <v>-623</v>
      </c>
      <c r="R2866" s="19">
        <f t="shared" si="683"/>
        <v>-623</v>
      </c>
      <c r="S2866" s="5">
        <f t="shared" si="686"/>
        <v>0</v>
      </c>
      <c r="T2866" s="5">
        <f t="shared" si="687"/>
        <v>0</v>
      </c>
      <c r="U2866" s="5">
        <f t="shared" si="685"/>
        <v>0</v>
      </c>
      <c r="V2866" s="24">
        <v>0</v>
      </c>
      <c r="W2866" s="12">
        <f t="shared" si="689"/>
        <v>-79208.22</v>
      </c>
      <c r="X2866" s="12">
        <f t="shared" si="690"/>
        <v>-103100.27</v>
      </c>
      <c r="Y2866" s="12">
        <f t="shared" si="688"/>
        <v>-182308.49</v>
      </c>
      <c r="Z2866" s="175"/>
      <c r="AA2866" s="25">
        <f t="shared" si="684"/>
        <v>0</v>
      </c>
      <c r="AB2866" s="217"/>
      <c r="AC2866" s="217"/>
      <c r="AD2866" s="217"/>
      <c r="AE2866" s="182">
        <v>1</v>
      </c>
      <c r="AF2866" s="182"/>
      <c r="AG2866" s="175"/>
      <c r="AH2866" s="109" t="s">
        <v>93</v>
      </c>
      <c r="AI2866" s="26"/>
      <c r="AJ2866" s="22" t="s">
        <v>4500</v>
      </c>
    </row>
    <row r="2867" spans="1:36" x14ac:dyDescent="0.2">
      <c r="A2867" s="5">
        <v>2883</v>
      </c>
      <c r="B2867" s="172">
        <v>330100211715</v>
      </c>
      <c r="C2867" s="173">
        <v>340001900</v>
      </c>
      <c r="D2867" s="96" t="s">
        <v>3943</v>
      </c>
      <c r="E2867" s="96" t="s">
        <v>5125</v>
      </c>
      <c r="F2867" s="96" t="s">
        <v>5126</v>
      </c>
      <c r="G2867" s="174" t="s">
        <v>49</v>
      </c>
      <c r="H2867" s="174"/>
      <c r="I2867" s="96">
        <v>10117</v>
      </c>
      <c r="J2867" s="96">
        <v>17117577</v>
      </c>
      <c r="K2867" s="123"/>
      <c r="L2867" s="96"/>
      <c r="M2867" s="22">
        <v>30203</v>
      </c>
      <c r="N2867" s="22"/>
      <c r="O2867" s="23">
        <v>1</v>
      </c>
      <c r="P2867" s="23">
        <v>1</v>
      </c>
      <c r="Q2867" s="19">
        <f t="shared" si="682"/>
        <v>-30203</v>
      </c>
      <c r="R2867" s="19">
        <f t="shared" si="683"/>
        <v>-30203</v>
      </c>
      <c r="S2867" s="5">
        <f t="shared" si="686"/>
        <v>0</v>
      </c>
      <c r="T2867" s="5">
        <f t="shared" si="687"/>
        <v>0</v>
      </c>
      <c r="U2867" s="5">
        <f t="shared" si="685"/>
        <v>0</v>
      </c>
      <c r="V2867" s="24">
        <v>0</v>
      </c>
      <c r="W2867" s="12">
        <f t="shared" si="689"/>
        <v>-3840009.42</v>
      </c>
      <c r="X2867" s="12">
        <f t="shared" si="690"/>
        <v>-4998294.4700000007</v>
      </c>
      <c r="Y2867" s="12">
        <f t="shared" si="688"/>
        <v>-8838303.8900000006</v>
      </c>
      <c r="Z2867" s="96"/>
      <c r="AA2867" s="25">
        <f t="shared" si="684"/>
        <v>0</v>
      </c>
      <c r="AB2867" s="25"/>
      <c r="AC2867" s="25"/>
      <c r="AD2867" s="25"/>
      <c r="AE2867" s="24">
        <v>1</v>
      </c>
      <c r="AF2867" s="24"/>
      <c r="AG2867" s="96"/>
      <c r="AH2867" s="96" t="s">
        <v>93</v>
      </c>
      <c r="AI2867" s="26"/>
      <c r="AJ2867" s="22" t="s">
        <v>34</v>
      </c>
    </row>
    <row r="2868" spans="1:36" x14ac:dyDescent="0.2">
      <c r="A2868" s="5">
        <v>2884</v>
      </c>
      <c r="B2868" s="172">
        <v>330120100107</v>
      </c>
      <c r="C2868" s="173">
        <v>468120100107</v>
      </c>
      <c r="D2868" s="96" t="s">
        <v>5128</v>
      </c>
      <c r="E2868" s="96" t="s">
        <v>3064</v>
      </c>
      <c r="F2868" s="96" t="s">
        <v>1560</v>
      </c>
      <c r="G2868" s="174" t="s">
        <v>49</v>
      </c>
      <c r="H2868" s="174"/>
      <c r="I2868" s="96">
        <v>91749054</v>
      </c>
      <c r="J2868" s="96" t="s">
        <v>5127</v>
      </c>
      <c r="K2868" s="123"/>
      <c r="L2868" s="96"/>
      <c r="M2868" s="22">
        <v>2899</v>
      </c>
      <c r="N2868" s="22"/>
      <c r="O2868" s="23">
        <v>0</v>
      </c>
      <c r="P2868" s="31">
        <v>1</v>
      </c>
      <c r="Q2868" s="19">
        <f t="shared" si="682"/>
        <v>0</v>
      </c>
      <c r="R2868" s="19">
        <f t="shared" si="683"/>
        <v>-2899</v>
      </c>
      <c r="S2868" s="5">
        <f t="shared" si="686"/>
        <v>1</v>
      </c>
      <c r="T2868" s="5">
        <f t="shared" si="687"/>
        <v>70</v>
      </c>
      <c r="U2868" s="5">
        <f t="shared" si="685"/>
        <v>20484.099999999999</v>
      </c>
      <c r="V2868" s="24">
        <v>0</v>
      </c>
      <c r="W2868" s="12">
        <f t="shared" si="689"/>
        <v>0</v>
      </c>
      <c r="X2868" s="12">
        <f t="shared" si="690"/>
        <v>-479755.51</v>
      </c>
      <c r="Y2868" s="12">
        <f t="shared" si="688"/>
        <v>-479755.51</v>
      </c>
      <c r="Z2868" s="96"/>
      <c r="AA2868" s="25">
        <f t="shared" si="684"/>
        <v>2899</v>
      </c>
      <c r="AB2868" s="25"/>
      <c r="AC2868" s="25"/>
      <c r="AD2868" s="25"/>
      <c r="AE2868" s="24">
        <v>1</v>
      </c>
      <c r="AF2868" s="24"/>
      <c r="AG2868" s="96"/>
      <c r="AH2868" s="96" t="s">
        <v>609</v>
      </c>
      <c r="AI2868" s="26"/>
      <c r="AJ2868" s="22" t="s">
        <v>34</v>
      </c>
    </row>
    <row r="2869" spans="1:36" x14ac:dyDescent="0.2">
      <c r="A2869" s="5">
        <v>2885</v>
      </c>
      <c r="B2869" s="172">
        <v>330120100107</v>
      </c>
      <c r="C2869" s="173">
        <v>468120100107</v>
      </c>
      <c r="D2869" s="96" t="s">
        <v>5128</v>
      </c>
      <c r="E2869" s="96" t="s">
        <v>3064</v>
      </c>
      <c r="F2869" s="96" t="s">
        <v>1560</v>
      </c>
      <c r="G2869" s="174" t="s">
        <v>49</v>
      </c>
      <c r="H2869" s="174"/>
      <c r="I2869" s="19">
        <v>0</v>
      </c>
      <c r="J2869" s="96">
        <v>3457848</v>
      </c>
      <c r="K2869" s="123"/>
      <c r="L2869" s="96"/>
      <c r="M2869" s="22">
        <v>1191</v>
      </c>
      <c r="N2869" s="22"/>
      <c r="O2869" s="23">
        <v>1</v>
      </c>
      <c r="P2869" s="23">
        <v>1</v>
      </c>
      <c r="Q2869" s="19">
        <f t="shared" si="682"/>
        <v>-1191</v>
      </c>
      <c r="R2869" s="19">
        <f t="shared" si="683"/>
        <v>-1191</v>
      </c>
      <c r="S2869" s="5">
        <f t="shared" si="686"/>
        <v>1</v>
      </c>
      <c r="T2869" s="5">
        <f t="shared" si="687"/>
        <v>1261</v>
      </c>
      <c r="U2869" s="5">
        <f t="shared" si="685"/>
        <v>369006.43</v>
      </c>
      <c r="V2869" s="24">
        <v>0</v>
      </c>
      <c r="W2869" s="12">
        <f t="shared" si="689"/>
        <v>-151423.74</v>
      </c>
      <c r="X2869" s="12">
        <f t="shared" si="690"/>
        <v>-197098.59</v>
      </c>
      <c r="Y2869" s="12">
        <f t="shared" si="688"/>
        <v>-348522.32999999996</v>
      </c>
      <c r="Z2869" s="96"/>
      <c r="AA2869" s="25">
        <f t="shared" si="684"/>
        <v>0</v>
      </c>
      <c r="AB2869" s="25"/>
      <c r="AC2869" s="25"/>
      <c r="AD2869" s="25"/>
      <c r="AE2869" s="24">
        <v>1</v>
      </c>
      <c r="AF2869" s="24"/>
      <c r="AG2869" s="96"/>
      <c r="AH2869" s="96" t="s">
        <v>609</v>
      </c>
      <c r="AI2869" s="26"/>
      <c r="AJ2869" s="22" t="s">
        <v>34</v>
      </c>
    </row>
    <row r="2870" spans="1:36" x14ac:dyDescent="0.2">
      <c r="A2870" s="5">
        <v>2886</v>
      </c>
      <c r="B2870" s="172"/>
      <c r="C2870" s="173">
        <v>468120100107</v>
      </c>
      <c r="D2870" s="96" t="s">
        <v>5128</v>
      </c>
      <c r="E2870" s="96" t="s">
        <v>3064</v>
      </c>
      <c r="F2870" s="96"/>
      <c r="G2870" s="174"/>
      <c r="H2870" s="174"/>
      <c r="I2870" s="19"/>
      <c r="J2870" s="96"/>
      <c r="K2870" s="123"/>
      <c r="L2870" s="96"/>
      <c r="M2870" s="22">
        <v>60</v>
      </c>
      <c r="N2870" s="22"/>
      <c r="O2870" s="23">
        <v>0</v>
      </c>
      <c r="P2870" s="23">
        <v>1</v>
      </c>
      <c r="Q2870" s="19">
        <f t="shared" si="682"/>
        <v>0</v>
      </c>
      <c r="R2870" s="19">
        <f t="shared" si="683"/>
        <v>-60</v>
      </c>
      <c r="S2870" s="5">
        <f t="shared" si="686"/>
        <v>1</v>
      </c>
      <c r="T2870" s="5">
        <f t="shared" si="687"/>
        <v>70</v>
      </c>
      <c r="U2870" s="5">
        <f t="shared" si="685"/>
        <v>20484.099999999999</v>
      </c>
      <c r="V2870" s="24">
        <v>0</v>
      </c>
      <c r="W2870" s="12">
        <f t="shared" si="689"/>
        <v>0</v>
      </c>
      <c r="X2870" s="12">
        <f t="shared" si="690"/>
        <v>-9929.4000000000015</v>
      </c>
      <c r="Y2870" s="12">
        <f t="shared" si="688"/>
        <v>-9929.4000000000015</v>
      </c>
      <c r="Z2870" s="96"/>
      <c r="AA2870" s="25">
        <f t="shared" si="684"/>
        <v>60</v>
      </c>
      <c r="AB2870" s="25"/>
      <c r="AC2870" s="25"/>
      <c r="AD2870" s="25"/>
      <c r="AE2870" s="24">
        <v>1</v>
      </c>
      <c r="AF2870" s="24"/>
      <c r="AG2870" s="96"/>
      <c r="AH2870" s="96" t="s">
        <v>609</v>
      </c>
      <c r="AI2870" s="26"/>
      <c r="AJ2870" s="22" t="s">
        <v>34</v>
      </c>
    </row>
    <row r="2871" spans="1:36" x14ac:dyDescent="0.2">
      <c r="A2871" s="5">
        <v>2887</v>
      </c>
      <c r="B2871" s="167">
        <v>330100229905</v>
      </c>
      <c r="C2871" s="121">
        <v>60540011727</v>
      </c>
      <c r="D2871" s="96" t="s">
        <v>5129</v>
      </c>
      <c r="E2871" s="109" t="s">
        <v>5130</v>
      </c>
      <c r="F2871" s="109" t="s">
        <v>5131</v>
      </c>
      <c r="G2871" s="122" t="s">
        <v>49</v>
      </c>
      <c r="H2871" s="122"/>
      <c r="I2871" s="109">
        <v>6037503</v>
      </c>
      <c r="J2871" s="109">
        <v>317196</v>
      </c>
      <c r="K2871" s="118"/>
      <c r="L2871" s="109"/>
      <c r="M2871" s="22">
        <v>589</v>
      </c>
      <c r="N2871" s="22"/>
      <c r="O2871" s="23">
        <v>1</v>
      </c>
      <c r="P2871" s="23">
        <v>1</v>
      </c>
      <c r="Q2871" s="19">
        <f t="shared" si="682"/>
        <v>-589</v>
      </c>
      <c r="R2871" s="19">
        <f t="shared" si="683"/>
        <v>-589</v>
      </c>
      <c r="S2871" s="5">
        <f t="shared" si="686"/>
        <v>1</v>
      </c>
      <c r="T2871" s="5">
        <f t="shared" si="687"/>
        <v>659</v>
      </c>
      <c r="U2871" s="5">
        <f t="shared" si="685"/>
        <v>192843.16999999998</v>
      </c>
      <c r="V2871" s="24">
        <v>0</v>
      </c>
      <c r="W2871" s="12">
        <f t="shared" si="689"/>
        <v>-74885.460000000006</v>
      </c>
      <c r="X2871" s="12">
        <f t="shared" si="690"/>
        <v>-97473.61</v>
      </c>
      <c r="Y2871" s="12">
        <f t="shared" si="688"/>
        <v>-172359.07</v>
      </c>
      <c r="Z2871" s="109"/>
      <c r="AA2871" s="25">
        <f t="shared" si="684"/>
        <v>0</v>
      </c>
      <c r="AB2871" s="25"/>
      <c r="AC2871" s="25"/>
      <c r="AD2871" s="25"/>
      <c r="AE2871" s="24">
        <v>1</v>
      </c>
      <c r="AF2871" s="24"/>
      <c r="AG2871" s="109"/>
      <c r="AH2871" s="96" t="s">
        <v>609</v>
      </c>
      <c r="AI2871" s="26"/>
      <c r="AJ2871" s="22" t="s">
        <v>34</v>
      </c>
    </row>
    <row r="2872" spans="1:36" x14ac:dyDescent="0.2">
      <c r="A2872" s="5">
        <v>2888</v>
      </c>
      <c r="B2872" s="167">
        <v>330100229905</v>
      </c>
      <c r="C2872" s="121">
        <v>60540011727</v>
      </c>
      <c r="D2872" s="96" t="s">
        <v>5129</v>
      </c>
      <c r="E2872" s="109" t="s">
        <v>5130</v>
      </c>
      <c r="F2872" s="109" t="s">
        <v>5131</v>
      </c>
      <c r="G2872" s="122" t="s">
        <v>49</v>
      </c>
      <c r="H2872" s="122"/>
      <c r="I2872" s="109">
        <v>13024391</v>
      </c>
      <c r="J2872" s="109">
        <v>58175108</v>
      </c>
      <c r="K2872" s="118"/>
      <c r="L2872" s="109"/>
      <c r="M2872" s="22">
        <v>2780</v>
      </c>
      <c r="N2872" s="22"/>
      <c r="O2872" s="23">
        <v>1</v>
      </c>
      <c r="P2872" s="23">
        <v>1</v>
      </c>
      <c r="Q2872" s="19">
        <f t="shared" si="682"/>
        <v>-2780</v>
      </c>
      <c r="R2872" s="19">
        <f t="shared" si="683"/>
        <v>-2780</v>
      </c>
      <c r="S2872" s="5">
        <f t="shared" si="686"/>
        <v>1</v>
      </c>
      <c r="T2872" s="5">
        <f t="shared" si="687"/>
        <v>2850</v>
      </c>
      <c r="U2872" s="5">
        <f t="shared" si="685"/>
        <v>833995.5</v>
      </c>
      <c r="V2872" s="24">
        <v>0</v>
      </c>
      <c r="W2872" s="12">
        <f t="shared" si="689"/>
        <v>-353449.2</v>
      </c>
      <c r="X2872" s="12">
        <f t="shared" si="690"/>
        <v>-460062.2</v>
      </c>
      <c r="Y2872" s="12">
        <f t="shared" si="688"/>
        <v>-813511.4</v>
      </c>
      <c r="Z2872" s="109"/>
      <c r="AA2872" s="25">
        <f t="shared" si="684"/>
        <v>0</v>
      </c>
      <c r="AB2872" s="25"/>
      <c r="AC2872" s="25"/>
      <c r="AD2872" s="25"/>
      <c r="AE2872" s="24">
        <v>1</v>
      </c>
      <c r="AF2872" s="24"/>
      <c r="AG2872" s="109"/>
      <c r="AH2872" s="96" t="s">
        <v>609</v>
      </c>
      <c r="AI2872" s="26"/>
      <c r="AJ2872" s="22" t="s">
        <v>34</v>
      </c>
    </row>
    <row r="2873" spans="1:36" x14ac:dyDescent="0.2">
      <c r="A2873" s="5">
        <v>2889</v>
      </c>
      <c r="B2873" s="167">
        <v>330100229905</v>
      </c>
      <c r="C2873" s="121">
        <v>60540011727</v>
      </c>
      <c r="D2873" s="96" t="s">
        <v>5129</v>
      </c>
      <c r="E2873" s="109" t="s">
        <v>5130</v>
      </c>
      <c r="F2873" s="109" t="s">
        <v>5131</v>
      </c>
      <c r="G2873" s="122" t="s">
        <v>49</v>
      </c>
      <c r="H2873" s="122"/>
      <c r="I2873" s="19">
        <v>0</v>
      </c>
      <c r="J2873" s="109"/>
      <c r="K2873" s="118"/>
      <c r="L2873" s="109"/>
      <c r="M2873" s="22">
        <v>6435</v>
      </c>
      <c r="N2873" s="22"/>
      <c r="O2873" s="23">
        <v>1</v>
      </c>
      <c r="P2873" s="23">
        <v>1</v>
      </c>
      <c r="Q2873" s="19">
        <f t="shared" si="682"/>
        <v>-6435</v>
      </c>
      <c r="R2873" s="19">
        <f t="shared" si="683"/>
        <v>-6435</v>
      </c>
      <c r="S2873" s="5">
        <f t="shared" si="686"/>
        <v>1</v>
      </c>
      <c r="T2873" s="5">
        <f t="shared" si="687"/>
        <v>6505</v>
      </c>
      <c r="U2873" s="5">
        <f t="shared" si="685"/>
        <v>1903558.15</v>
      </c>
      <c r="V2873" s="24">
        <v>0</v>
      </c>
      <c r="W2873" s="12">
        <f t="shared" si="689"/>
        <v>-818145.9</v>
      </c>
      <c r="X2873" s="12">
        <f t="shared" si="690"/>
        <v>-1064928.1500000001</v>
      </c>
      <c r="Y2873" s="12">
        <f t="shared" si="688"/>
        <v>-1883074.0500000003</v>
      </c>
      <c r="Z2873" s="109"/>
      <c r="AA2873" s="25">
        <f t="shared" si="684"/>
        <v>0</v>
      </c>
      <c r="AB2873" s="25"/>
      <c r="AC2873" s="25"/>
      <c r="AD2873" s="25"/>
      <c r="AE2873" s="24">
        <v>1</v>
      </c>
      <c r="AF2873" s="24"/>
      <c r="AG2873" s="109"/>
      <c r="AH2873" s="96" t="s">
        <v>609</v>
      </c>
      <c r="AI2873" s="26"/>
      <c r="AJ2873" s="22" t="s">
        <v>34</v>
      </c>
    </row>
    <row r="2874" spans="1:36" x14ac:dyDescent="0.2">
      <c r="A2874" s="5">
        <v>2890</v>
      </c>
      <c r="B2874" s="167">
        <v>330100274824</v>
      </c>
      <c r="C2874" s="121">
        <v>70740002330</v>
      </c>
      <c r="D2874" s="109" t="s">
        <v>5132</v>
      </c>
      <c r="E2874" s="109" t="s">
        <v>5133</v>
      </c>
      <c r="F2874" s="109" t="s">
        <v>1560</v>
      </c>
      <c r="G2874" s="122">
        <v>58</v>
      </c>
      <c r="H2874" s="122"/>
      <c r="I2874" s="109">
        <v>80626408</v>
      </c>
      <c r="J2874" s="109">
        <v>55052</v>
      </c>
      <c r="K2874" s="118"/>
      <c r="L2874" s="109"/>
      <c r="M2874" s="22">
        <v>10645</v>
      </c>
      <c r="N2874" s="22"/>
      <c r="O2874" s="23">
        <v>1</v>
      </c>
      <c r="P2874" s="23">
        <v>1</v>
      </c>
      <c r="Q2874" s="19">
        <f t="shared" si="682"/>
        <v>-10645</v>
      </c>
      <c r="R2874" s="19">
        <f t="shared" si="683"/>
        <v>-10645</v>
      </c>
      <c r="S2874" s="5">
        <f t="shared" si="686"/>
        <v>0</v>
      </c>
      <c r="T2874" s="5">
        <f t="shared" si="687"/>
        <v>0</v>
      </c>
      <c r="U2874" s="5">
        <f t="shared" si="685"/>
        <v>0</v>
      </c>
      <c r="V2874" s="24">
        <v>0</v>
      </c>
      <c r="W2874" s="12">
        <f t="shared" si="689"/>
        <v>-1353405.3</v>
      </c>
      <c r="X2874" s="12">
        <f t="shared" si="690"/>
        <v>-1761641.05</v>
      </c>
      <c r="Y2874" s="12">
        <f t="shared" si="688"/>
        <v>-3115046.35</v>
      </c>
      <c r="Z2874" s="109"/>
      <c r="AA2874" s="25">
        <f t="shared" si="684"/>
        <v>0</v>
      </c>
      <c r="AB2874" s="25"/>
      <c r="AC2874" s="25"/>
      <c r="AD2874" s="25"/>
      <c r="AE2874" s="24">
        <v>1</v>
      </c>
      <c r="AF2874" s="24"/>
      <c r="AG2874" s="109"/>
      <c r="AH2874" s="96" t="s">
        <v>93</v>
      </c>
      <c r="AI2874" s="26"/>
      <c r="AJ2874" s="22" t="s">
        <v>4500</v>
      </c>
    </row>
    <row r="2875" spans="1:36" x14ac:dyDescent="0.2">
      <c r="A2875" s="5">
        <v>2891</v>
      </c>
      <c r="B2875" s="167">
        <v>331000001010</v>
      </c>
      <c r="C2875" s="121">
        <v>50740006657</v>
      </c>
      <c r="D2875" s="109" t="s">
        <v>5134</v>
      </c>
      <c r="E2875" s="109" t="s">
        <v>5135</v>
      </c>
      <c r="F2875" s="109" t="s">
        <v>78</v>
      </c>
      <c r="G2875" s="122">
        <v>100</v>
      </c>
      <c r="H2875" s="122"/>
      <c r="I2875" s="109">
        <v>320361</v>
      </c>
      <c r="J2875" s="109">
        <v>99750</v>
      </c>
      <c r="K2875" s="118"/>
      <c r="L2875" s="109"/>
      <c r="M2875" s="22">
        <v>27434</v>
      </c>
      <c r="N2875" s="22"/>
      <c r="O2875" s="23">
        <v>1</v>
      </c>
      <c r="P2875" s="31">
        <v>1</v>
      </c>
      <c r="Q2875" s="19">
        <f t="shared" si="682"/>
        <v>-27434</v>
      </c>
      <c r="R2875" s="19">
        <f t="shared" si="683"/>
        <v>-27434</v>
      </c>
      <c r="S2875" s="5">
        <f t="shared" si="686"/>
        <v>0</v>
      </c>
      <c r="T2875" s="5">
        <f t="shared" si="687"/>
        <v>0</v>
      </c>
      <c r="U2875" s="5">
        <f t="shared" si="685"/>
        <v>0</v>
      </c>
      <c r="V2875" s="24">
        <v>0</v>
      </c>
      <c r="W2875" s="12">
        <f t="shared" si="689"/>
        <v>-3487958.7600000002</v>
      </c>
      <c r="X2875" s="12">
        <f t="shared" si="690"/>
        <v>-4540052.66</v>
      </c>
      <c r="Y2875" s="12">
        <f t="shared" si="688"/>
        <v>-8028011.4199999999</v>
      </c>
      <c r="Z2875" s="109"/>
      <c r="AA2875" s="25">
        <f t="shared" si="684"/>
        <v>0</v>
      </c>
      <c r="AB2875" s="25"/>
      <c r="AC2875" s="25"/>
      <c r="AD2875" s="25"/>
      <c r="AE2875" s="24">
        <v>1</v>
      </c>
      <c r="AF2875" s="24"/>
      <c r="AG2875" s="109"/>
      <c r="AH2875" s="96" t="s">
        <v>93</v>
      </c>
      <c r="AI2875" s="26"/>
      <c r="AJ2875" s="22" t="s">
        <v>6709</v>
      </c>
    </row>
    <row r="2876" spans="1:36" x14ac:dyDescent="0.2">
      <c r="A2876" s="5">
        <v>2892</v>
      </c>
      <c r="B2876" s="167">
        <v>331000010856</v>
      </c>
      <c r="C2876" s="121">
        <v>981140000771</v>
      </c>
      <c r="D2876" s="109" t="s">
        <v>5136</v>
      </c>
      <c r="E2876" s="109" t="s">
        <v>5137</v>
      </c>
      <c r="F2876" s="109" t="s">
        <v>1560</v>
      </c>
      <c r="G2876" s="122">
        <v>53</v>
      </c>
      <c r="H2876" s="122"/>
      <c r="I2876" s="109">
        <v>6781</v>
      </c>
      <c r="J2876" s="109">
        <v>99582</v>
      </c>
      <c r="K2876" s="118"/>
      <c r="L2876" s="109"/>
      <c r="M2876" s="22">
        <v>4190</v>
      </c>
      <c r="N2876" s="22"/>
      <c r="O2876" s="23">
        <v>1</v>
      </c>
      <c r="P2876" s="23">
        <v>1</v>
      </c>
      <c r="Q2876" s="19">
        <f t="shared" si="682"/>
        <v>-4190</v>
      </c>
      <c r="R2876" s="19">
        <f t="shared" si="683"/>
        <v>-4190</v>
      </c>
      <c r="S2876" s="5">
        <f t="shared" si="686"/>
        <v>1</v>
      </c>
      <c r="T2876" s="5">
        <f t="shared" si="687"/>
        <v>4260</v>
      </c>
      <c r="U2876" s="5">
        <f t="shared" si="685"/>
        <v>1246603.8</v>
      </c>
      <c r="V2876" s="24">
        <v>0</v>
      </c>
      <c r="W2876" s="12">
        <f t="shared" si="689"/>
        <v>-532716.6</v>
      </c>
      <c r="X2876" s="12">
        <f t="shared" si="690"/>
        <v>-693403.10000000009</v>
      </c>
      <c r="Y2876" s="12">
        <f t="shared" si="688"/>
        <v>-1226119.7000000002</v>
      </c>
      <c r="Z2876" s="109"/>
      <c r="AA2876" s="25">
        <f t="shared" si="684"/>
        <v>0</v>
      </c>
      <c r="AB2876" s="25"/>
      <c r="AC2876" s="25"/>
      <c r="AD2876" s="25"/>
      <c r="AE2876" s="24">
        <v>1</v>
      </c>
      <c r="AF2876" s="24"/>
      <c r="AG2876" s="109"/>
      <c r="AH2876" s="96" t="s">
        <v>609</v>
      </c>
      <c r="AI2876" s="26"/>
      <c r="AJ2876" s="22" t="s">
        <v>4500</v>
      </c>
    </row>
    <row r="2877" spans="1:36" x14ac:dyDescent="0.2">
      <c r="A2877" s="5">
        <v>2893</v>
      </c>
      <c r="B2877" s="167"/>
      <c r="C2877" s="121">
        <v>981140000771</v>
      </c>
      <c r="D2877" s="109" t="s">
        <v>5136</v>
      </c>
      <c r="E2877" s="109" t="s">
        <v>6702</v>
      </c>
      <c r="F2877" s="109" t="s">
        <v>1560</v>
      </c>
      <c r="G2877" s="122">
        <v>54</v>
      </c>
      <c r="H2877" s="122"/>
      <c r="I2877" s="19">
        <v>0</v>
      </c>
      <c r="J2877" s="109">
        <v>38023</v>
      </c>
      <c r="K2877" s="118"/>
      <c r="L2877" s="96"/>
      <c r="M2877" s="22">
        <v>91589</v>
      </c>
      <c r="N2877" s="22"/>
      <c r="O2877" s="23">
        <v>0</v>
      </c>
      <c r="P2877" s="23">
        <v>1</v>
      </c>
      <c r="Q2877" s="19">
        <f t="shared" si="682"/>
        <v>0</v>
      </c>
      <c r="R2877" s="19">
        <f t="shared" si="683"/>
        <v>-91589</v>
      </c>
      <c r="S2877" s="5">
        <f t="shared" si="686"/>
        <v>1</v>
      </c>
      <c r="T2877" s="5">
        <f t="shared" si="687"/>
        <v>70</v>
      </c>
      <c r="U2877" s="5">
        <f t="shared" si="685"/>
        <v>20484.099999999999</v>
      </c>
      <c r="V2877" s="24">
        <v>0</v>
      </c>
      <c r="W2877" s="12">
        <f t="shared" si="689"/>
        <v>0</v>
      </c>
      <c r="X2877" s="12">
        <f t="shared" si="690"/>
        <v>-15157063.610000001</v>
      </c>
      <c r="Y2877" s="12">
        <f t="shared" si="688"/>
        <v>-15157063.610000001</v>
      </c>
      <c r="Z2877" s="109"/>
      <c r="AA2877" s="25">
        <f t="shared" si="684"/>
        <v>91589</v>
      </c>
      <c r="AB2877" s="25"/>
      <c r="AC2877" s="25"/>
      <c r="AD2877" s="25"/>
      <c r="AE2877" s="24">
        <v>1</v>
      </c>
      <c r="AF2877" s="24"/>
      <c r="AG2877" s="183"/>
      <c r="AH2877" s="96" t="s">
        <v>609</v>
      </c>
      <c r="AI2877" s="26"/>
      <c r="AJ2877" s="22" t="s">
        <v>4500</v>
      </c>
    </row>
    <row r="2878" spans="1:36" x14ac:dyDescent="0.2">
      <c r="A2878" s="5">
        <v>2894</v>
      </c>
      <c r="B2878" s="167">
        <v>330100238112</v>
      </c>
      <c r="C2878" s="121">
        <v>80740006986</v>
      </c>
      <c r="D2878" s="96" t="s">
        <v>5138</v>
      </c>
      <c r="E2878" s="109" t="s">
        <v>5139</v>
      </c>
      <c r="F2878" s="109" t="s">
        <v>5140</v>
      </c>
      <c r="G2878" s="122" t="s">
        <v>49</v>
      </c>
      <c r="H2878" s="122"/>
      <c r="I2878" s="109">
        <v>8489823</v>
      </c>
      <c r="J2878" s="109">
        <v>58172814</v>
      </c>
      <c r="K2878" s="118"/>
      <c r="L2878" s="109"/>
      <c r="M2878" s="22">
        <v>125</v>
      </c>
      <c r="N2878" s="22"/>
      <c r="O2878" s="23">
        <v>1</v>
      </c>
      <c r="P2878" s="23">
        <v>1</v>
      </c>
      <c r="Q2878" s="19">
        <f t="shared" si="682"/>
        <v>-125</v>
      </c>
      <c r="R2878" s="19">
        <f t="shared" si="683"/>
        <v>-125</v>
      </c>
      <c r="S2878" s="5">
        <f t="shared" si="686"/>
        <v>0</v>
      </c>
      <c r="T2878" s="5">
        <f t="shared" si="687"/>
        <v>0</v>
      </c>
      <c r="U2878" s="5">
        <f t="shared" si="685"/>
        <v>0</v>
      </c>
      <c r="V2878" s="24">
        <v>0</v>
      </c>
      <c r="W2878" s="12">
        <f t="shared" si="689"/>
        <v>-15892.5</v>
      </c>
      <c r="X2878" s="12">
        <f t="shared" si="690"/>
        <v>-20686.25</v>
      </c>
      <c r="Y2878" s="12">
        <f t="shared" si="688"/>
        <v>-36578.75</v>
      </c>
      <c r="Z2878" s="109"/>
      <c r="AA2878" s="25">
        <f t="shared" si="684"/>
        <v>0</v>
      </c>
      <c r="AB2878" s="25"/>
      <c r="AC2878" s="25"/>
      <c r="AD2878" s="25"/>
      <c r="AE2878" s="24">
        <v>1</v>
      </c>
      <c r="AF2878" s="24"/>
      <c r="AG2878" s="109"/>
      <c r="AH2878" s="109" t="s">
        <v>93</v>
      </c>
      <c r="AI2878" s="26"/>
      <c r="AJ2878" s="22" t="s">
        <v>6709</v>
      </c>
    </row>
    <row r="2879" spans="1:36" x14ac:dyDescent="0.2">
      <c r="A2879" s="5">
        <v>2895</v>
      </c>
      <c r="B2879" s="167">
        <v>331000034818</v>
      </c>
      <c r="C2879" s="121">
        <v>941040001055</v>
      </c>
      <c r="D2879" s="109" t="s">
        <v>5141</v>
      </c>
      <c r="E2879" s="109" t="s">
        <v>5142</v>
      </c>
      <c r="F2879" s="109" t="s">
        <v>761</v>
      </c>
      <c r="G2879" s="122">
        <v>106</v>
      </c>
      <c r="H2879" s="122"/>
      <c r="I2879" s="109">
        <v>706007848</v>
      </c>
      <c r="J2879" s="109">
        <v>154292</v>
      </c>
      <c r="K2879" s="118"/>
      <c r="L2879" s="109"/>
      <c r="M2879" s="22">
        <v>26390</v>
      </c>
      <c r="N2879" s="22"/>
      <c r="O2879" s="23">
        <v>1</v>
      </c>
      <c r="P2879" s="23">
        <v>1</v>
      </c>
      <c r="Q2879" s="19">
        <f t="shared" si="682"/>
        <v>-26390</v>
      </c>
      <c r="R2879" s="19">
        <f t="shared" si="683"/>
        <v>-26390</v>
      </c>
      <c r="S2879" s="5">
        <f t="shared" si="686"/>
        <v>0</v>
      </c>
      <c r="T2879" s="5">
        <f t="shared" si="687"/>
        <v>0</v>
      </c>
      <c r="U2879" s="5">
        <f t="shared" si="685"/>
        <v>0</v>
      </c>
      <c r="V2879" s="24">
        <v>0</v>
      </c>
      <c r="W2879" s="12">
        <f t="shared" si="689"/>
        <v>-3355224.6</v>
      </c>
      <c r="X2879" s="12">
        <f t="shared" si="690"/>
        <v>-4367281.1000000006</v>
      </c>
      <c r="Y2879" s="12">
        <f t="shared" si="688"/>
        <v>-7722505.7000000011</v>
      </c>
      <c r="Z2879" s="109"/>
      <c r="AA2879" s="25">
        <f t="shared" si="684"/>
        <v>0</v>
      </c>
      <c r="AB2879" s="25"/>
      <c r="AC2879" s="25"/>
      <c r="AD2879" s="25"/>
      <c r="AE2879" s="24">
        <v>1</v>
      </c>
      <c r="AF2879" s="24"/>
      <c r="AG2879" s="109"/>
      <c r="AH2879" s="109" t="s">
        <v>93</v>
      </c>
      <c r="AI2879" s="26"/>
      <c r="AJ2879" s="22" t="s">
        <v>4500</v>
      </c>
    </row>
    <row r="2880" spans="1:36" x14ac:dyDescent="0.2">
      <c r="A2880" s="5">
        <v>2896</v>
      </c>
      <c r="B2880" s="167">
        <v>600710711853</v>
      </c>
      <c r="C2880" s="121">
        <v>601121300521</v>
      </c>
      <c r="D2880" s="96" t="s">
        <v>5143</v>
      </c>
      <c r="E2880" s="109" t="s">
        <v>5144</v>
      </c>
      <c r="F2880" s="109" t="s">
        <v>756</v>
      </c>
      <c r="G2880" s="122">
        <v>2</v>
      </c>
      <c r="H2880" s="122"/>
      <c r="I2880" s="109">
        <v>752620</v>
      </c>
      <c r="J2880" s="109" t="s">
        <v>5145</v>
      </c>
      <c r="K2880" s="118"/>
      <c r="L2880" s="109"/>
      <c r="M2880" s="22">
        <v>1140</v>
      </c>
      <c r="N2880" s="22"/>
      <c r="O2880" s="23">
        <v>0</v>
      </c>
      <c r="P2880" s="23">
        <v>1</v>
      </c>
      <c r="Q2880" s="19">
        <f t="shared" si="682"/>
        <v>0</v>
      </c>
      <c r="R2880" s="19">
        <f t="shared" si="683"/>
        <v>-1140</v>
      </c>
      <c r="S2880" s="5">
        <f t="shared" si="686"/>
        <v>0</v>
      </c>
      <c r="T2880" s="5">
        <f t="shared" si="687"/>
        <v>0</v>
      </c>
      <c r="U2880" s="5">
        <f t="shared" si="685"/>
        <v>0</v>
      </c>
      <c r="V2880" s="24">
        <v>0</v>
      </c>
      <c r="W2880" s="12">
        <f t="shared" si="689"/>
        <v>0</v>
      </c>
      <c r="X2880" s="12">
        <f t="shared" si="690"/>
        <v>-188658.6</v>
      </c>
      <c r="Y2880" s="12">
        <f t="shared" si="688"/>
        <v>-188658.6</v>
      </c>
      <c r="Z2880" s="109"/>
      <c r="AA2880" s="25">
        <f t="shared" si="684"/>
        <v>1140</v>
      </c>
      <c r="AB2880" s="25"/>
      <c r="AC2880" s="25"/>
      <c r="AD2880" s="25"/>
      <c r="AE2880" s="24">
        <v>-1</v>
      </c>
      <c r="AF2880" s="24"/>
      <c r="AG2880" s="109"/>
      <c r="AH2880" s="109" t="s">
        <v>560</v>
      </c>
      <c r="AI2880" s="26"/>
      <c r="AJ2880" s="22" t="s">
        <v>6709</v>
      </c>
    </row>
    <row r="2881" spans="1:36" x14ac:dyDescent="0.2">
      <c r="A2881" s="5">
        <v>2897</v>
      </c>
      <c r="B2881" s="167">
        <v>331000018067</v>
      </c>
      <c r="C2881" s="121">
        <v>960741001304</v>
      </c>
      <c r="D2881" s="109" t="s">
        <v>5146</v>
      </c>
      <c r="E2881" s="109" t="s">
        <v>5147</v>
      </c>
      <c r="F2881" s="109" t="s">
        <v>756</v>
      </c>
      <c r="G2881" s="122">
        <v>3</v>
      </c>
      <c r="H2881" s="122"/>
      <c r="I2881" s="109">
        <v>708032826</v>
      </c>
      <c r="J2881" s="109">
        <v>57900646</v>
      </c>
      <c r="K2881" s="118"/>
      <c r="L2881" s="109"/>
      <c r="M2881" s="22">
        <v>1940</v>
      </c>
      <c r="N2881" s="22"/>
      <c r="O2881" s="23">
        <v>1</v>
      </c>
      <c r="P2881" s="23">
        <v>1</v>
      </c>
      <c r="Q2881" s="19">
        <f t="shared" si="682"/>
        <v>-1940</v>
      </c>
      <c r="R2881" s="19">
        <f t="shared" si="683"/>
        <v>-1940</v>
      </c>
      <c r="S2881" s="5">
        <f t="shared" si="686"/>
        <v>0</v>
      </c>
      <c r="T2881" s="5">
        <f t="shared" si="687"/>
        <v>0</v>
      </c>
      <c r="U2881" s="5">
        <f t="shared" si="685"/>
        <v>0</v>
      </c>
      <c r="V2881" s="24">
        <v>0</v>
      </c>
      <c r="W2881" s="12">
        <f t="shared" si="689"/>
        <v>-246651.6</v>
      </c>
      <c r="X2881" s="12">
        <f t="shared" si="690"/>
        <v>-321050.60000000003</v>
      </c>
      <c r="Y2881" s="12">
        <f t="shared" si="688"/>
        <v>-567702.20000000007</v>
      </c>
      <c r="Z2881" s="109"/>
      <c r="AA2881" s="25">
        <f t="shared" si="684"/>
        <v>0</v>
      </c>
      <c r="AB2881" s="25"/>
      <c r="AC2881" s="25"/>
      <c r="AD2881" s="25"/>
      <c r="AE2881" s="24">
        <v>1</v>
      </c>
      <c r="AF2881" s="24"/>
      <c r="AG2881" s="109"/>
      <c r="AH2881" s="109" t="s">
        <v>93</v>
      </c>
      <c r="AI2881" s="26"/>
      <c r="AJ2881" s="22" t="s">
        <v>6709</v>
      </c>
    </row>
    <row r="2882" spans="1:36" x14ac:dyDescent="0.2">
      <c r="A2882" s="5">
        <v>2898</v>
      </c>
      <c r="B2882" s="167">
        <v>331017961894</v>
      </c>
      <c r="C2882" s="121">
        <v>770806300576</v>
      </c>
      <c r="D2882" s="109" t="s">
        <v>5148</v>
      </c>
      <c r="E2882" s="109" t="s">
        <v>5149</v>
      </c>
      <c r="F2882" s="109" t="s">
        <v>1540</v>
      </c>
      <c r="G2882" s="122">
        <v>38</v>
      </c>
      <c r="H2882" s="122"/>
      <c r="I2882" s="109">
        <v>1407832</v>
      </c>
      <c r="J2882" s="109">
        <v>44203</v>
      </c>
      <c r="K2882" s="118"/>
      <c r="L2882" s="109"/>
      <c r="M2882" s="22">
        <v>960</v>
      </c>
      <c r="N2882" s="22"/>
      <c r="O2882" s="23">
        <v>1</v>
      </c>
      <c r="P2882" s="31">
        <v>0</v>
      </c>
      <c r="Q2882" s="19">
        <f t="shared" si="682"/>
        <v>-960</v>
      </c>
      <c r="R2882" s="19">
        <f t="shared" si="683"/>
        <v>0</v>
      </c>
      <c r="S2882" s="5">
        <f t="shared" si="686"/>
        <v>0</v>
      </c>
      <c r="T2882" s="5">
        <f t="shared" si="687"/>
        <v>0</v>
      </c>
      <c r="U2882" s="5">
        <f t="shared" si="685"/>
        <v>0</v>
      </c>
      <c r="V2882" s="24">
        <v>0</v>
      </c>
      <c r="W2882" s="12">
        <f t="shared" si="689"/>
        <v>-122054.39999999999</v>
      </c>
      <c r="X2882" s="12">
        <f t="shared" si="690"/>
        <v>0</v>
      </c>
      <c r="Y2882" s="12">
        <f t="shared" si="688"/>
        <v>-122054.39999999999</v>
      </c>
      <c r="Z2882" s="109"/>
      <c r="AA2882" s="25">
        <f t="shared" si="684"/>
        <v>-960</v>
      </c>
      <c r="AB2882" s="25"/>
      <c r="AC2882" s="25"/>
      <c r="AD2882" s="25"/>
      <c r="AE2882" s="24">
        <v>1</v>
      </c>
      <c r="AF2882" s="24"/>
      <c r="AG2882" s="109"/>
      <c r="AH2882" s="109" t="s">
        <v>93</v>
      </c>
      <c r="AI2882" s="26"/>
      <c r="AJ2882" s="22" t="s">
        <v>6709</v>
      </c>
    </row>
    <row r="2883" spans="1:36" x14ac:dyDescent="0.2">
      <c r="A2883" s="5">
        <v>2899</v>
      </c>
      <c r="B2883" s="167">
        <v>331000046637</v>
      </c>
      <c r="C2883" s="121">
        <v>740000331</v>
      </c>
      <c r="D2883" s="96" t="s">
        <v>5150</v>
      </c>
      <c r="E2883" s="109" t="s">
        <v>5151</v>
      </c>
      <c r="F2883" s="109" t="s">
        <v>756</v>
      </c>
      <c r="G2883" s="122">
        <v>70</v>
      </c>
      <c r="H2883" s="122"/>
      <c r="I2883" s="109">
        <v>65202111</v>
      </c>
      <c r="J2883" s="109">
        <v>770140</v>
      </c>
      <c r="K2883" s="118"/>
      <c r="L2883" s="109"/>
      <c r="M2883" s="22">
        <v>4390</v>
      </c>
      <c r="N2883" s="22"/>
      <c r="O2883" s="23">
        <v>1</v>
      </c>
      <c r="P2883" s="31">
        <v>0</v>
      </c>
      <c r="Q2883" s="19">
        <f t="shared" si="682"/>
        <v>-4390</v>
      </c>
      <c r="R2883" s="19">
        <f t="shared" si="683"/>
        <v>0</v>
      </c>
      <c r="S2883" s="5">
        <f t="shared" si="686"/>
        <v>0</v>
      </c>
      <c r="T2883" s="5">
        <f t="shared" si="687"/>
        <v>0</v>
      </c>
      <c r="U2883" s="5">
        <f t="shared" si="685"/>
        <v>0</v>
      </c>
      <c r="V2883" s="24">
        <v>0</v>
      </c>
      <c r="W2883" s="12">
        <f t="shared" si="689"/>
        <v>-558144.6</v>
      </c>
      <c r="X2883" s="12">
        <f t="shared" si="690"/>
        <v>0</v>
      </c>
      <c r="Y2883" s="12">
        <f t="shared" si="688"/>
        <v>-558144.6</v>
      </c>
      <c r="Z2883" s="109"/>
      <c r="AA2883" s="25">
        <f t="shared" si="684"/>
        <v>-4390</v>
      </c>
      <c r="AB2883" s="25"/>
      <c r="AC2883" s="25"/>
      <c r="AD2883" s="25"/>
      <c r="AE2883" s="24">
        <v>1</v>
      </c>
      <c r="AF2883" s="24"/>
      <c r="AG2883" s="109"/>
      <c r="AH2883" s="109" t="s">
        <v>93</v>
      </c>
      <c r="AI2883" s="26"/>
      <c r="AJ2883" s="22" t="s">
        <v>6709</v>
      </c>
    </row>
    <row r="2884" spans="1:36" x14ac:dyDescent="0.2">
      <c r="A2884" s="5">
        <v>2900</v>
      </c>
      <c r="B2884" s="167">
        <v>331000011194</v>
      </c>
      <c r="C2884" s="121">
        <v>941010001085</v>
      </c>
      <c r="D2884" s="109" t="s">
        <v>5152</v>
      </c>
      <c r="E2884" s="109" t="s">
        <v>1540</v>
      </c>
      <c r="F2884" s="109"/>
      <c r="G2884" s="122"/>
      <c r="H2884" s="122"/>
      <c r="I2884" s="109">
        <v>1062257</v>
      </c>
      <c r="J2884" s="109" t="s">
        <v>228</v>
      </c>
      <c r="K2884" s="118"/>
      <c r="L2884" s="109"/>
      <c r="M2884" s="22">
        <v>3138</v>
      </c>
      <c r="N2884" s="22"/>
      <c r="O2884" s="23">
        <v>1</v>
      </c>
      <c r="P2884" s="23">
        <v>1</v>
      </c>
      <c r="Q2884" s="19">
        <f t="shared" si="682"/>
        <v>-3138</v>
      </c>
      <c r="R2884" s="19">
        <f t="shared" si="683"/>
        <v>-3138</v>
      </c>
      <c r="S2884" s="5">
        <f t="shared" si="686"/>
        <v>0</v>
      </c>
      <c r="T2884" s="5">
        <f t="shared" si="687"/>
        <v>0</v>
      </c>
      <c r="U2884" s="5">
        <f t="shared" si="685"/>
        <v>0</v>
      </c>
      <c r="V2884" s="24">
        <v>0</v>
      </c>
      <c r="W2884" s="12">
        <f t="shared" si="689"/>
        <v>-398965.32</v>
      </c>
      <c r="X2884" s="12">
        <f t="shared" si="690"/>
        <v>-519307.62000000005</v>
      </c>
      <c r="Y2884" s="12">
        <f t="shared" si="688"/>
        <v>-918272.94000000006</v>
      </c>
      <c r="Z2884" s="109"/>
      <c r="AA2884" s="25">
        <f t="shared" si="684"/>
        <v>0</v>
      </c>
      <c r="AB2884" s="25"/>
      <c r="AC2884" s="25"/>
      <c r="AD2884" s="25"/>
      <c r="AE2884" s="24"/>
      <c r="AF2884" s="24"/>
      <c r="AG2884" s="109"/>
      <c r="AH2884" s="109" t="s">
        <v>93</v>
      </c>
      <c r="AI2884" s="26"/>
      <c r="AJ2884" s="22" t="s">
        <v>6709</v>
      </c>
    </row>
    <row r="2885" spans="1:36" x14ac:dyDescent="0.2">
      <c r="A2885" s="5">
        <v>2901</v>
      </c>
      <c r="B2885" s="167">
        <v>330100227095</v>
      </c>
      <c r="C2885" s="121"/>
      <c r="D2885" s="109" t="s">
        <v>5153</v>
      </c>
      <c r="E2885" s="109" t="s">
        <v>5154</v>
      </c>
      <c r="F2885" s="109"/>
      <c r="G2885" s="122"/>
      <c r="H2885" s="122"/>
      <c r="I2885" s="19">
        <v>0</v>
      </c>
      <c r="J2885" s="109"/>
      <c r="K2885" s="118"/>
      <c r="L2885" s="109"/>
      <c r="M2885" s="22">
        <v>0</v>
      </c>
      <c r="N2885" s="22"/>
      <c r="O2885" s="23">
        <v>1</v>
      </c>
      <c r="P2885" s="23">
        <v>1</v>
      </c>
      <c r="Q2885" s="19">
        <f t="shared" si="682"/>
        <v>0</v>
      </c>
      <c r="R2885" s="19">
        <f t="shared" si="683"/>
        <v>0</v>
      </c>
      <c r="S2885" s="5">
        <f t="shared" si="686"/>
        <v>0</v>
      </c>
      <c r="T2885" s="5">
        <f t="shared" si="687"/>
        <v>0</v>
      </c>
      <c r="U2885" s="5">
        <f t="shared" si="685"/>
        <v>0</v>
      </c>
      <c r="V2885" s="24">
        <v>0</v>
      </c>
      <c r="W2885" s="12">
        <f t="shared" si="689"/>
        <v>0</v>
      </c>
      <c r="X2885" s="12">
        <f t="shared" si="690"/>
        <v>0</v>
      </c>
      <c r="Y2885" s="12">
        <f t="shared" si="688"/>
        <v>0</v>
      </c>
      <c r="Z2885" s="109"/>
      <c r="AA2885" s="25">
        <f t="shared" si="684"/>
        <v>0</v>
      </c>
      <c r="AB2885" s="25"/>
      <c r="AC2885" s="25"/>
      <c r="AD2885" s="25"/>
      <c r="AE2885" s="24"/>
      <c r="AF2885" s="24"/>
      <c r="AG2885" s="109"/>
      <c r="AH2885" s="109" t="s">
        <v>93</v>
      </c>
      <c r="AI2885" s="26"/>
      <c r="AJ2885" s="22" t="s">
        <v>6709</v>
      </c>
    </row>
    <row r="2886" spans="1:36" x14ac:dyDescent="0.2">
      <c r="A2886" s="5">
        <v>2902</v>
      </c>
      <c r="B2886" s="167">
        <v>331000015758</v>
      </c>
      <c r="C2886" s="121">
        <v>110240003698</v>
      </c>
      <c r="D2886" s="109" t="s">
        <v>5155</v>
      </c>
      <c r="E2886" s="109" t="s">
        <v>5156</v>
      </c>
      <c r="F2886" s="109" t="s">
        <v>4734</v>
      </c>
      <c r="G2886" s="122">
        <v>2</v>
      </c>
      <c r="H2886" s="122">
        <v>147</v>
      </c>
      <c r="I2886" s="109">
        <v>7937256</v>
      </c>
      <c r="J2886" s="109">
        <v>406129</v>
      </c>
      <c r="K2886" s="118"/>
      <c r="L2886" s="109"/>
      <c r="M2886" s="22">
        <v>6150</v>
      </c>
      <c r="N2886" s="22"/>
      <c r="O2886" s="23">
        <v>1</v>
      </c>
      <c r="P2886" s="23">
        <v>1</v>
      </c>
      <c r="Q2886" s="19">
        <f t="shared" si="682"/>
        <v>-6150</v>
      </c>
      <c r="R2886" s="19">
        <f t="shared" si="683"/>
        <v>-6150</v>
      </c>
      <c r="S2886" s="5">
        <f t="shared" si="686"/>
        <v>0</v>
      </c>
      <c r="T2886" s="5">
        <f t="shared" si="687"/>
        <v>0</v>
      </c>
      <c r="U2886" s="5">
        <f t="shared" si="685"/>
        <v>0</v>
      </c>
      <c r="V2886" s="24">
        <v>0</v>
      </c>
      <c r="W2886" s="12">
        <f t="shared" si="689"/>
        <v>-781911</v>
      </c>
      <c r="X2886" s="12">
        <f t="shared" si="690"/>
        <v>-1017763.5</v>
      </c>
      <c r="Y2886" s="12">
        <f t="shared" si="688"/>
        <v>-1799674.5</v>
      </c>
      <c r="Z2886" s="109"/>
      <c r="AA2886" s="25">
        <f t="shared" si="684"/>
        <v>0</v>
      </c>
      <c r="AB2886" s="25"/>
      <c r="AC2886" s="25"/>
      <c r="AD2886" s="25"/>
      <c r="AE2886" s="24">
        <v>1</v>
      </c>
      <c r="AF2886" s="24"/>
      <c r="AG2886" s="109"/>
      <c r="AH2886" s="109" t="s">
        <v>93</v>
      </c>
      <c r="AI2886" s="26"/>
      <c r="AJ2886" s="22" t="s">
        <v>34</v>
      </c>
    </row>
    <row r="2887" spans="1:36" x14ac:dyDescent="0.2">
      <c r="A2887" s="5">
        <v>2903</v>
      </c>
      <c r="B2887" s="167">
        <v>331000015758</v>
      </c>
      <c r="C2887" s="121">
        <v>110240003698</v>
      </c>
      <c r="D2887" s="109" t="s">
        <v>5155</v>
      </c>
      <c r="E2887" s="109" t="s">
        <v>5156</v>
      </c>
      <c r="F2887" s="109" t="s">
        <v>4734</v>
      </c>
      <c r="G2887" s="122">
        <v>2</v>
      </c>
      <c r="H2887" s="122">
        <v>147</v>
      </c>
      <c r="I2887" s="109" t="s">
        <v>5157</v>
      </c>
      <c r="J2887" s="109">
        <v>406128</v>
      </c>
      <c r="K2887" s="118"/>
      <c r="L2887" s="109"/>
      <c r="M2887" s="22">
        <v>2496</v>
      </c>
      <c r="N2887" s="22"/>
      <c r="O2887" s="23">
        <v>1</v>
      </c>
      <c r="P2887" s="23">
        <v>0</v>
      </c>
      <c r="Q2887" s="19">
        <f t="shared" si="682"/>
        <v>-2496</v>
      </c>
      <c r="R2887" s="19">
        <f t="shared" si="683"/>
        <v>0</v>
      </c>
      <c r="S2887" s="5">
        <f t="shared" si="686"/>
        <v>0</v>
      </c>
      <c r="T2887" s="5">
        <f t="shared" si="687"/>
        <v>0</v>
      </c>
      <c r="U2887" s="5">
        <f t="shared" si="685"/>
        <v>0</v>
      </c>
      <c r="V2887" s="24">
        <v>0</v>
      </c>
      <c r="W2887" s="12">
        <f t="shared" si="689"/>
        <v>-317341.44</v>
      </c>
      <c r="X2887" s="12">
        <f t="shared" si="690"/>
        <v>0</v>
      </c>
      <c r="Y2887" s="12">
        <f t="shared" si="688"/>
        <v>-317341.44</v>
      </c>
      <c r="Z2887" s="109"/>
      <c r="AA2887" s="25">
        <f t="shared" si="684"/>
        <v>-2496</v>
      </c>
      <c r="AB2887" s="25"/>
      <c r="AC2887" s="25"/>
      <c r="AD2887" s="25"/>
      <c r="AE2887" s="24">
        <v>1</v>
      </c>
      <c r="AF2887" s="24"/>
      <c r="AG2887" s="109"/>
      <c r="AH2887" s="109" t="s">
        <v>93</v>
      </c>
      <c r="AI2887" s="26"/>
      <c r="AJ2887" s="22" t="s">
        <v>34</v>
      </c>
    </row>
    <row r="2888" spans="1:36" x14ac:dyDescent="0.2">
      <c r="A2888" s="5">
        <v>2904</v>
      </c>
      <c r="B2888" s="167">
        <v>331000008601</v>
      </c>
      <c r="C2888" s="121">
        <v>991141006530</v>
      </c>
      <c r="D2888" s="109" t="s">
        <v>5158</v>
      </c>
      <c r="E2888" s="109" t="s">
        <v>5159</v>
      </c>
      <c r="F2888" s="109" t="s">
        <v>1560</v>
      </c>
      <c r="G2888" s="122">
        <v>47</v>
      </c>
      <c r="H2888" s="122"/>
      <c r="I2888" s="109">
        <v>1014013646109</v>
      </c>
      <c r="J2888" s="109">
        <v>58174567</v>
      </c>
      <c r="K2888" s="118"/>
      <c r="L2888" s="109"/>
      <c r="M2888" s="22">
        <v>423</v>
      </c>
      <c r="N2888" s="22"/>
      <c r="O2888" s="23">
        <v>1</v>
      </c>
      <c r="P2888" s="23">
        <v>1</v>
      </c>
      <c r="Q2888" s="19">
        <f t="shared" si="682"/>
        <v>-423</v>
      </c>
      <c r="R2888" s="19">
        <f t="shared" si="683"/>
        <v>-423</v>
      </c>
      <c r="S2888" s="5">
        <f t="shared" si="686"/>
        <v>0</v>
      </c>
      <c r="T2888" s="5">
        <f t="shared" si="687"/>
        <v>0</v>
      </c>
      <c r="U2888" s="5">
        <f t="shared" si="685"/>
        <v>0</v>
      </c>
      <c r="V2888" s="24">
        <v>0</v>
      </c>
      <c r="W2888" s="12">
        <f t="shared" si="689"/>
        <v>-53780.22</v>
      </c>
      <c r="X2888" s="12">
        <f t="shared" si="690"/>
        <v>-70002.27</v>
      </c>
      <c r="Y2888" s="12">
        <f t="shared" si="688"/>
        <v>-123782.49</v>
      </c>
      <c r="Z2888" s="109"/>
      <c r="AA2888" s="25">
        <f t="shared" si="684"/>
        <v>0</v>
      </c>
      <c r="AB2888" s="25"/>
      <c r="AC2888" s="25"/>
      <c r="AD2888" s="25"/>
      <c r="AE2888" s="24">
        <v>1</v>
      </c>
      <c r="AF2888" s="24"/>
      <c r="AG2888" s="109"/>
      <c r="AH2888" s="109" t="s">
        <v>93</v>
      </c>
      <c r="AI2888" s="26"/>
      <c r="AJ2888" s="22" t="s">
        <v>4500</v>
      </c>
    </row>
    <row r="2889" spans="1:36" x14ac:dyDescent="0.2">
      <c r="A2889" s="5">
        <v>2905</v>
      </c>
      <c r="B2889" s="167">
        <v>331010298907</v>
      </c>
      <c r="C2889" s="121">
        <v>590819301379</v>
      </c>
      <c r="D2889" s="109" t="s">
        <v>5160</v>
      </c>
      <c r="E2889" s="109" t="s">
        <v>5101</v>
      </c>
      <c r="F2889" s="109" t="s">
        <v>761</v>
      </c>
      <c r="G2889" s="122">
        <v>102</v>
      </c>
      <c r="H2889" s="122"/>
      <c r="I2889" s="109">
        <v>146634</v>
      </c>
      <c r="J2889" s="109">
        <v>153318</v>
      </c>
      <c r="K2889" s="118"/>
      <c r="L2889" s="109"/>
      <c r="M2889" s="22">
        <v>307</v>
      </c>
      <c r="N2889" s="22"/>
      <c r="O2889" s="23">
        <v>1</v>
      </c>
      <c r="P2889" s="23">
        <v>1</v>
      </c>
      <c r="Q2889" s="19">
        <f t="shared" si="682"/>
        <v>-307</v>
      </c>
      <c r="R2889" s="19">
        <f t="shared" si="683"/>
        <v>-307</v>
      </c>
      <c r="S2889" s="5">
        <f t="shared" si="686"/>
        <v>0</v>
      </c>
      <c r="T2889" s="5">
        <f t="shared" si="687"/>
        <v>0</v>
      </c>
      <c r="U2889" s="5">
        <f t="shared" si="685"/>
        <v>0</v>
      </c>
      <c r="V2889" s="24">
        <v>0</v>
      </c>
      <c r="W2889" s="12">
        <f t="shared" si="689"/>
        <v>-39031.980000000003</v>
      </c>
      <c r="X2889" s="12">
        <f t="shared" si="690"/>
        <v>-50805.43</v>
      </c>
      <c r="Y2889" s="12">
        <f t="shared" si="688"/>
        <v>-89837.41</v>
      </c>
      <c r="Z2889" s="109"/>
      <c r="AA2889" s="25">
        <f t="shared" si="684"/>
        <v>0</v>
      </c>
      <c r="AB2889" s="25"/>
      <c r="AC2889" s="25"/>
      <c r="AD2889" s="25"/>
      <c r="AE2889" s="24">
        <v>1</v>
      </c>
      <c r="AF2889" s="24"/>
      <c r="AG2889" s="109"/>
      <c r="AH2889" s="109" t="s">
        <v>93</v>
      </c>
      <c r="AI2889" s="26"/>
      <c r="AJ2889" s="22" t="s">
        <v>4500</v>
      </c>
    </row>
    <row r="2890" spans="1:36" x14ac:dyDescent="0.2">
      <c r="A2890" s="5">
        <v>2906</v>
      </c>
      <c r="B2890" s="170">
        <v>331012130918</v>
      </c>
      <c r="C2890" s="121">
        <v>650602300969</v>
      </c>
      <c r="D2890" s="109" t="s">
        <v>5161</v>
      </c>
      <c r="E2890" s="109" t="s">
        <v>5162</v>
      </c>
      <c r="F2890" s="109" t="s">
        <v>78</v>
      </c>
      <c r="G2890" s="122" t="s">
        <v>49</v>
      </c>
      <c r="H2890" s="122"/>
      <c r="I2890" s="109">
        <v>7176121</v>
      </c>
      <c r="J2890" s="109">
        <v>26117</v>
      </c>
      <c r="K2890" s="118"/>
      <c r="L2890" s="109"/>
      <c r="M2890" s="22">
        <v>954</v>
      </c>
      <c r="N2890" s="22"/>
      <c r="O2890" s="23">
        <v>1</v>
      </c>
      <c r="P2890" s="31">
        <v>0</v>
      </c>
      <c r="Q2890" s="19">
        <f t="shared" si="682"/>
        <v>-954</v>
      </c>
      <c r="R2890" s="19">
        <f t="shared" si="683"/>
        <v>0</v>
      </c>
      <c r="S2890" s="5">
        <f t="shared" si="686"/>
        <v>0</v>
      </c>
      <c r="T2890" s="5">
        <f t="shared" si="687"/>
        <v>0</v>
      </c>
      <c r="U2890" s="5">
        <f t="shared" si="685"/>
        <v>0</v>
      </c>
      <c r="V2890" s="24">
        <v>0</v>
      </c>
      <c r="W2890" s="12">
        <f t="shared" si="689"/>
        <v>-121291.56</v>
      </c>
      <c r="X2890" s="12">
        <f t="shared" si="690"/>
        <v>0</v>
      </c>
      <c r="Y2890" s="12">
        <f t="shared" si="688"/>
        <v>-121291.56</v>
      </c>
      <c r="Z2890" s="109"/>
      <c r="AA2890" s="25">
        <f t="shared" si="684"/>
        <v>-954</v>
      </c>
      <c r="AB2890" s="25"/>
      <c r="AC2890" s="25"/>
      <c r="AD2890" s="25"/>
      <c r="AE2890" s="24">
        <v>1</v>
      </c>
      <c r="AF2890" s="24"/>
      <c r="AG2890" s="109"/>
      <c r="AH2890" s="109" t="s">
        <v>93</v>
      </c>
      <c r="AI2890" s="26"/>
      <c r="AJ2890" s="22" t="s">
        <v>6709</v>
      </c>
    </row>
    <row r="2891" spans="1:36" x14ac:dyDescent="0.2">
      <c r="A2891" s="5">
        <v>2907</v>
      </c>
      <c r="B2891" s="120">
        <v>330100223576</v>
      </c>
      <c r="C2891" s="121">
        <v>50140005954</v>
      </c>
      <c r="D2891" s="109" t="s">
        <v>5163</v>
      </c>
      <c r="E2891" s="109" t="s">
        <v>5164</v>
      </c>
      <c r="F2891" s="109" t="s">
        <v>1560</v>
      </c>
      <c r="G2891" s="122">
        <v>51</v>
      </c>
      <c r="H2891" s="122">
        <v>2</v>
      </c>
      <c r="I2891" s="109">
        <v>16905649</v>
      </c>
      <c r="J2891" s="109">
        <v>39410</v>
      </c>
      <c r="K2891" s="118"/>
      <c r="L2891" s="109"/>
      <c r="M2891" s="22">
        <v>268</v>
      </c>
      <c r="N2891" s="22"/>
      <c r="O2891" s="23">
        <v>1</v>
      </c>
      <c r="P2891" s="23">
        <v>1</v>
      </c>
      <c r="Q2891" s="19">
        <f t="shared" ref="Q2891:Q2956" si="691">(N2891-M2891)*O2891</f>
        <v>-268</v>
      </c>
      <c r="R2891" s="19">
        <f t="shared" ref="R2891:R2956" si="692">(N2891-M2891)*P2891</f>
        <v>-268</v>
      </c>
      <c r="S2891" s="5">
        <f t="shared" si="686"/>
        <v>0</v>
      </c>
      <c r="T2891" s="5">
        <f t="shared" si="687"/>
        <v>0</v>
      </c>
      <c r="U2891" s="5">
        <f t="shared" si="685"/>
        <v>0</v>
      </c>
      <c r="V2891" s="24">
        <v>0</v>
      </c>
      <c r="W2891" s="12">
        <f t="shared" si="689"/>
        <v>-34073.519999999997</v>
      </c>
      <c r="X2891" s="12">
        <f t="shared" si="690"/>
        <v>-44351.32</v>
      </c>
      <c r="Y2891" s="12">
        <f t="shared" si="688"/>
        <v>-78424.84</v>
      </c>
      <c r="Z2891" s="109"/>
      <c r="AA2891" s="25">
        <f t="shared" si="684"/>
        <v>0</v>
      </c>
      <c r="AB2891" s="25"/>
      <c r="AC2891" s="25"/>
      <c r="AD2891" s="25"/>
      <c r="AE2891" s="24">
        <v>1</v>
      </c>
      <c r="AF2891" s="24"/>
      <c r="AG2891" s="109"/>
      <c r="AH2891" s="109" t="s">
        <v>93</v>
      </c>
      <c r="AI2891" s="26"/>
      <c r="AJ2891" s="19" t="s">
        <v>4500</v>
      </c>
    </row>
    <row r="2892" spans="1:36" x14ac:dyDescent="0.2">
      <c r="A2892" s="5">
        <v>2908</v>
      </c>
      <c r="B2892" s="184">
        <v>331010573355</v>
      </c>
      <c r="C2892" s="185"/>
      <c r="D2892" s="177" t="s">
        <v>5165</v>
      </c>
      <c r="E2892" s="177" t="s">
        <v>5166</v>
      </c>
      <c r="F2892" s="177"/>
      <c r="G2892" s="186"/>
      <c r="H2892" s="186"/>
      <c r="I2892" s="177">
        <v>4856720</v>
      </c>
      <c r="J2892" s="177">
        <v>816920</v>
      </c>
      <c r="K2892" s="187"/>
      <c r="L2892" s="177"/>
      <c r="M2892" s="22">
        <v>763</v>
      </c>
      <c r="N2892" s="22"/>
      <c r="O2892" s="23">
        <v>1</v>
      </c>
      <c r="P2892" s="23">
        <v>1</v>
      </c>
      <c r="Q2892" s="19">
        <f t="shared" si="691"/>
        <v>-763</v>
      </c>
      <c r="R2892" s="19">
        <f t="shared" si="692"/>
        <v>-763</v>
      </c>
      <c r="S2892" s="5">
        <f t="shared" si="686"/>
        <v>0</v>
      </c>
      <c r="T2892" s="5">
        <f t="shared" si="687"/>
        <v>0</v>
      </c>
      <c r="U2892" s="5">
        <f t="shared" si="685"/>
        <v>0</v>
      </c>
      <c r="V2892" s="24">
        <v>0</v>
      </c>
      <c r="W2892" s="12">
        <f t="shared" si="689"/>
        <v>-97007.82</v>
      </c>
      <c r="X2892" s="12">
        <f t="shared" si="690"/>
        <v>-126268.87000000001</v>
      </c>
      <c r="Y2892" s="12">
        <f t="shared" si="688"/>
        <v>-223276.69</v>
      </c>
      <c r="Z2892" s="177"/>
      <c r="AA2892" s="25">
        <f t="shared" si="684"/>
        <v>0</v>
      </c>
      <c r="AB2892" s="214"/>
      <c r="AC2892" s="214"/>
      <c r="AD2892" s="214"/>
      <c r="AE2892" s="128"/>
      <c r="AF2892" s="128"/>
      <c r="AG2892" s="177"/>
      <c r="AH2892" s="109" t="s">
        <v>93</v>
      </c>
      <c r="AI2892" s="26"/>
      <c r="AJ2892" s="22" t="s">
        <v>6709</v>
      </c>
    </row>
    <row r="2893" spans="1:36" x14ac:dyDescent="0.2">
      <c r="A2893" s="5">
        <v>2909</v>
      </c>
      <c r="B2893" s="167">
        <v>330100228995</v>
      </c>
      <c r="C2893" s="121">
        <v>980540000397</v>
      </c>
      <c r="D2893" s="109" t="s">
        <v>5167</v>
      </c>
      <c r="E2893" s="109" t="s">
        <v>1540</v>
      </c>
      <c r="F2893" s="109" t="s">
        <v>1540</v>
      </c>
      <c r="G2893" s="122" t="s">
        <v>49</v>
      </c>
      <c r="H2893" s="122"/>
      <c r="I2893" s="109">
        <v>17315773</v>
      </c>
      <c r="J2893" s="109">
        <v>57915469</v>
      </c>
      <c r="K2893" s="118"/>
      <c r="L2893" s="109"/>
      <c r="M2893" s="22">
        <v>171</v>
      </c>
      <c r="N2893" s="22"/>
      <c r="O2893" s="23">
        <v>1</v>
      </c>
      <c r="P2893" s="31">
        <v>0</v>
      </c>
      <c r="Q2893" s="19">
        <f t="shared" si="691"/>
        <v>-171</v>
      </c>
      <c r="R2893" s="19">
        <f t="shared" si="692"/>
        <v>0</v>
      </c>
      <c r="S2893" s="5">
        <f t="shared" si="686"/>
        <v>0</v>
      </c>
      <c r="T2893" s="5">
        <f t="shared" si="687"/>
        <v>0</v>
      </c>
      <c r="U2893" s="5">
        <f t="shared" si="685"/>
        <v>0</v>
      </c>
      <c r="V2893" s="24">
        <v>0</v>
      </c>
      <c r="W2893" s="12">
        <f t="shared" si="689"/>
        <v>-21740.94</v>
      </c>
      <c r="X2893" s="12">
        <f t="shared" si="690"/>
        <v>0</v>
      </c>
      <c r="Y2893" s="12">
        <f t="shared" si="688"/>
        <v>-21740.94</v>
      </c>
      <c r="Z2893" s="109"/>
      <c r="AA2893" s="25">
        <f t="shared" ref="AA2893:AA2958" si="693">Q2893-R2893</f>
        <v>-171</v>
      </c>
      <c r="AB2893" s="25"/>
      <c r="AC2893" s="25"/>
      <c r="AD2893" s="25"/>
      <c r="AE2893" s="24">
        <v>1</v>
      </c>
      <c r="AF2893" s="24"/>
      <c r="AG2893" s="109"/>
      <c r="AH2893" s="109" t="s">
        <v>93</v>
      </c>
      <c r="AI2893" s="26"/>
      <c r="AJ2893" s="22" t="s">
        <v>6709</v>
      </c>
    </row>
    <row r="2894" spans="1:36" x14ac:dyDescent="0.2">
      <c r="A2894" s="5">
        <v>2910</v>
      </c>
      <c r="B2894" s="167">
        <v>331000006022</v>
      </c>
      <c r="C2894" s="121">
        <v>868560000003</v>
      </c>
      <c r="D2894" s="109" t="s">
        <v>5168</v>
      </c>
      <c r="E2894" s="109" t="s">
        <v>5169</v>
      </c>
      <c r="F2894" s="109" t="s">
        <v>787</v>
      </c>
      <c r="G2894" s="122">
        <v>162</v>
      </c>
      <c r="H2894" s="122"/>
      <c r="I2894" s="109">
        <v>348892</v>
      </c>
      <c r="J2894" s="109">
        <v>58173678</v>
      </c>
      <c r="K2894" s="118"/>
      <c r="L2894" s="109"/>
      <c r="M2894" s="22">
        <v>2180</v>
      </c>
      <c r="N2894" s="22"/>
      <c r="O2894" s="23">
        <v>1</v>
      </c>
      <c r="P2894" s="23">
        <v>1</v>
      </c>
      <c r="Q2894" s="19">
        <f t="shared" si="691"/>
        <v>-2180</v>
      </c>
      <c r="R2894" s="19">
        <f t="shared" si="692"/>
        <v>-2180</v>
      </c>
      <c r="S2894" s="5">
        <f t="shared" si="686"/>
        <v>0</v>
      </c>
      <c r="T2894" s="5">
        <f t="shared" si="687"/>
        <v>0</v>
      </c>
      <c r="U2894" s="5">
        <f t="shared" si="685"/>
        <v>0</v>
      </c>
      <c r="V2894" s="24">
        <v>0</v>
      </c>
      <c r="W2894" s="12">
        <f t="shared" si="689"/>
        <v>-277165.2</v>
      </c>
      <c r="X2894" s="12">
        <f t="shared" si="690"/>
        <v>-360768.2</v>
      </c>
      <c r="Y2894" s="12">
        <f t="shared" si="688"/>
        <v>-637933.4</v>
      </c>
      <c r="Z2894" s="109"/>
      <c r="AA2894" s="25">
        <f t="shared" si="693"/>
        <v>0</v>
      </c>
      <c r="AB2894" s="25"/>
      <c r="AC2894" s="25"/>
      <c r="AD2894" s="25"/>
      <c r="AE2894" s="24">
        <v>1</v>
      </c>
      <c r="AF2894" s="24"/>
      <c r="AG2894" s="109"/>
      <c r="AH2894" s="109" t="s">
        <v>93</v>
      </c>
      <c r="AI2894" s="26"/>
      <c r="AJ2894" s="22" t="s">
        <v>4500</v>
      </c>
    </row>
    <row r="2895" spans="1:36" x14ac:dyDescent="0.2">
      <c r="A2895" s="5">
        <v>2911</v>
      </c>
      <c r="B2895" s="167">
        <v>330120521380</v>
      </c>
      <c r="C2895" s="121">
        <v>800115400910</v>
      </c>
      <c r="D2895" s="109" t="s">
        <v>5170</v>
      </c>
      <c r="E2895" s="109" t="s">
        <v>5171</v>
      </c>
      <c r="F2895" s="109" t="s">
        <v>4734</v>
      </c>
      <c r="G2895" s="122">
        <v>34</v>
      </c>
      <c r="H2895" s="122">
        <v>17</v>
      </c>
      <c r="I2895" s="109">
        <v>1011755</v>
      </c>
      <c r="J2895" s="109">
        <v>26118</v>
      </c>
      <c r="K2895" s="118"/>
      <c r="L2895" s="109"/>
      <c r="M2895" s="22">
        <v>428</v>
      </c>
      <c r="N2895" s="22"/>
      <c r="O2895" s="23">
        <v>1</v>
      </c>
      <c r="P2895" s="23">
        <v>0</v>
      </c>
      <c r="Q2895" s="19">
        <f t="shared" si="691"/>
        <v>-428</v>
      </c>
      <c r="R2895" s="19">
        <f t="shared" si="692"/>
        <v>0</v>
      </c>
      <c r="S2895" s="5">
        <f t="shared" si="686"/>
        <v>0</v>
      </c>
      <c r="T2895" s="5">
        <f t="shared" si="687"/>
        <v>0</v>
      </c>
      <c r="U2895" s="5">
        <f t="shared" si="685"/>
        <v>0</v>
      </c>
      <c r="V2895" s="24">
        <v>0</v>
      </c>
      <c r="W2895" s="12">
        <f t="shared" si="689"/>
        <v>-54415.92</v>
      </c>
      <c r="X2895" s="12">
        <f t="shared" si="690"/>
        <v>0</v>
      </c>
      <c r="Y2895" s="12">
        <f t="shared" si="688"/>
        <v>-54415.92</v>
      </c>
      <c r="Z2895" s="109"/>
      <c r="AA2895" s="25">
        <f t="shared" si="693"/>
        <v>-428</v>
      </c>
      <c r="AB2895" s="25"/>
      <c r="AC2895" s="25"/>
      <c r="AD2895" s="25"/>
      <c r="AE2895" s="24">
        <v>1</v>
      </c>
      <c r="AF2895" s="24"/>
      <c r="AG2895" s="109"/>
      <c r="AH2895" s="109" t="s">
        <v>93</v>
      </c>
      <c r="AI2895" s="26"/>
      <c r="AJ2895" s="22" t="s">
        <v>6709</v>
      </c>
    </row>
    <row r="2896" spans="1:36" x14ac:dyDescent="0.2">
      <c r="A2896" s="5">
        <v>2912</v>
      </c>
      <c r="B2896" s="167">
        <v>331000023979</v>
      </c>
      <c r="C2896" s="121">
        <v>307220090221</v>
      </c>
      <c r="D2896" s="109" t="s">
        <v>5172</v>
      </c>
      <c r="E2896" s="109" t="s">
        <v>5173</v>
      </c>
      <c r="F2896" s="109" t="s">
        <v>761</v>
      </c>
      <c r="G2896" s="122">
        <v>3</v>
      </c>
      <c r="H2896" s="122"/>
      <c r="I2896" s="109">
        <v>97898702</v>
      </c>
      <c r="J2896" s="109">
        <v>26118</v>
      </c>
      <c r="K2896" s="118"/>
      <c r="L2896" s="109"/>
      <c r="M2896" s="22">
        <v>280</v>
      </c>
      <c r="N2896" s="22"/>
      <c r="O2896" s="23">
        <v>1</v>
      </c>
      <c r="P2896" s="23">
        <v>1</v>
      </c>
      <c r="Q2896" s="19">
        <f t="shared" si="691"/>
        <v>-280</v>
      </c>
      <c r="R2896" s="19">
        <f t="shared" si="692"/>
        <v>-280</v>
      </c>
      <c r="S2896" s="5">
        <f t="shared" si="686"/>
        <v>0</v>
      </c>
      <c r="T2896" s="5">
        <f t="shared" si="687"/>
        <v>0</v>
      </c>
      <c r="U2896" s="5">
        <f t="shared" ref="U2896:U2961" si="694">(vod+kan)*T2896</f>
        <v>0</v>
      </c>
      <c r="V2896" s="24">
        <v>0</v>
      </c>
      <c r="W2896" s="12">
        <f t="shared" si="689"/>
        <v>-35599.199999999997</v>
      </c>
      <c r="X2896" s="12">
        <f t="shared" si="690"/>
        <v>-46337.200000000004</v>
      </c>
      <c r="Y2896" s="12">
        <f t="shared" si="688"/>
        <v>-81936.399999999994</v>
      </c>
      <c r="Z2896" s="109"/>
      <c r="AA2896" s="25">
        <f t="shared" si="693"/>
        <v>0</v>
      </c>
      <c r="AB2896" s="25"/>
      <c r="AC2896" s="25"/>
      <c r="AD2896" s="25"/>
      <c r="AE2896" s="24">
        <v>1</v>
      </c>
      <c r="AF2896" s="24"/>
      <c r="AG2896" s="109"/>
      <c r="AH2896" s="109" t="s">
        <v>93</v>
      </c>
      <c r="AI2896" s="26"/>
      <c r="AJ2896" s="22" t="s">
        <v>4500</v>
      </c>
    </row>
    <row r="2897" spans="1:36" x14ac:dyDescent="0.2">
      <c r="A2897" s="5">
        <v>2913</v>
      </c>
      <c r="B2897" s="167">
        <v>330100216507</v>
      </c>
      <c r="C2897" s="121">
        <v>30240002365</v>
      </c>
      <c r="D2897" s="96" t="s">
        <v>5174</v>
      </c>
      <c r="E2897" s="109" t="s">
        <v>5175</v>
      </c>
      <c r="F2897" s="109" t="s">
        <v>1560</v>
      </c>
      <c r="G2897" s="122">
        <v>57</v>
      </c>
      <c r="H2897" s="122">
        <v>13</v>
      </c>
      <c r="I2897" s="109">
        <v>6668520</v>
      </c>
      <c r="J2897" s="109" t="s">
        <v>5176</v>
      </c>
      <c r="K2897" s="118"/>
      <c r="L2897" s="109"/>
      <c r="M2897" s="22">
        <v>551</v>
      </c>
      <c r="N2897" s="22"/>
      <c r="O2897" s="23">
        <v>1</v>
      </c>
      <c r="P2897" s="23">
        <v>1</v>
      </c>
      <c r="Q2897" s="19">
        <f t="shared" si="691"/>
        <v>-551</v>
      </c>
      <c r="R2897" s="19">
        <f t="shared" si="692"/>
        <v>-551</v>
      </c>
      <c r="S2897" s="5">
        <f t="shared" ref="S2897:S2962" si="695">IF(OR(AND(AH2897="кафе",Q2897&lt;25),AND(AH2897="рестораны",Q2897&lt;110),AND(AH2897="гостиницы",Q2897&lt;70),AND(AH2897="азс и автомойки",Q2897&lt;160),AND(AH2897="сауны",Q2897&lt;80),AND(AH2897="бани",Q2897&lt;50)),1,0)</f>
        <v>0</v>
      </c>
      <c r="T2897" s="5">
        <f t="shared" ref="T2897:T2962" si="696">S2897*IF(AH2897="кафе",25-Q2897,IF(AH2897="рестораны",110-Q2897,IF(AH2897="гостиницы",70-Q2897,IF(AH2897="азс и автомойки",160-Q2897,IF(AH2897="сауны",80-Q2897,IF(AH2897="бани",50-Q2897,0))))))</f>
        <v>0</v>
      </c>
      <c r="U2897" s="5">
        <f t="shared" si="694"/>
        <v>0</v>
      </c>
      <c r="V2897" s="24">
        <v>0</v>
      </c>
      <c r="W2897" s="12">
        <f t="shared" si="689"/>
        <v>-70054.14</v>
      </c>
      <c r="X2897" s="12">
        <f t="shared" si="690"/>
        <v>-91184.99</v>
      </c>
      <c r="Y2897" s="12">
        <f t="shared" si="688"/>
        <v>-161239.13</v>
      </c>
      <c r="Z2897" s="109"/>
      <c r="AA2897" s="25">
        <f t="shared" si="693"/>
        <v>0</v>
      </c>
      <c r="AB2897" s="25"/>
      <c r="AC2897" s="25"/>
      <c r="AD2897" s="25"/>
      <c r="AE2897" s="24">
        <v>1</v>
      </c>
      <c r="AF2897" s="24"/>
      <c r="AG2897" s="109"/>
      <c r="AH2897" s="109" t="s">
        <v>93</v>
      </c>
      <c r="AI2897" s="26"/>
      <c r="AJ2897" s="22" t="s">
        <v>4500</v>
      </c>
    </row>
    <row r="2898" spans="1:36" x14ac:dyDescent="0.2">
      <c r="A2898" s="5">
        <v>2914</v>
      </c>
      <c r="B2898" s="84">
        <v>330100223763</v>
      </c>
      <c r="C2898" s="47">
        <v>50140001337</v>
      </c>
      <c r="D2898" s="109" t="s">
        <v>5177</v>
      </c>
      <c r="E2898" s="109" t="s">
        <v>5178</v>
      </c>
      <c r="F2898" s="109" t="s">
        <v>756</v>
      </c>
      <c r="G2898" s="122" t="s">
        <v>49</v>
      </c>
      <c r="H2898" s="122"/>
      <c r="I2898" s="109">
        <v>16250071</v>
      </c>
      <c r="J2898" s="109">
        <v>38035</v>
      </c>
      <c r="K2898" s="118"/>
      <c r="L2898" s="109"/>
      <c r="M2898" s="22">
        <v>3265</v>
      </c>
      <c r="N2898" s="22"/>
      <c r="O2898" s="23">
        <v>1</v>
      </c>
      <c r="P2898" s="23">
        <v>0</v>
      </c>
      <c r="Q2898" s="19">
        <f t="shared" si="691"/>
        <v>-3265</v>
      </c>
      <c r="R2898" s="19">
        <f t="shared" si="692"/>
        <v>0</v>
      </c>
      <c r="S2898" s="5">
        <f t="shared" si="695"/>
        <v>0</v>
      </c>
      <c r="T2898" s="5">
        <f t="shared" si="696"/>
        <v>0</v>
      </c>
      <c r="U2898" s="5">
        <f t="shared" si="694"/>
        <v>0</v>
      </c>
      <c r="V2898" s="24">
        <v>0</v>
      </c>
      <c r="W2898" s="12">
        <f t="shared" si="689"/>
        <v>-415112.1</v>
      </c>
      <c r="X2898" s="12">
        <f t="shared" si="690"/>
        <v>0</v>
      </c>
      <c r="Y2898" s="12">
        <f t="shared" ref="Y2898:Y2963" si="697">W2898+X2898+AC2898</f>
        <v>-415112.1</v>
      </c>
      <c r="Z2898" s="109"/>
      <c r="AA2898" s="25">
        <f t="shared" si="693"/>
        <v>-3265</v>
      </c>
      <c r="AB2898" s="25"/>
      <c r="AC2898" s="25"/>
      <c r="AD2898" s="25"/>
      <c r="AE2898" s="24">
        <v>1</v>
      </c>
      <c r="AF2898" s="24"/>
      <c r="AG2898" s="109"/>
      <c r="AH2898" s="109" t="s">
        <v>93</v>
      </c>
      <c r="AI2898" s="26"/>
      <c r="AJ2898" s="22" t="s">
        <v>6709</v>
      </c>
    </row>
    <row r="2899" spans="1:36" x14ac:dyDescent="0.2">
      <c r="A2899" s="5">
        <v>2915</v>
      </c>
      <c r="B2899" s="167">
        <v>331012149743</v>
      </c>
      <c r="C2899" s="121">
        <v>740223302191</v>
      </c>
      <c r="D2899" s="109" t="s">
        <v>5179</v>
      </c>
      <c r="E2899" s="109" t="s">
        <v>5178</v>
      </c>
      <c r="F2899" s="109" t="s">
        <v>756</v>
      </c>
      <c r="G2899" s="122" t="s">
        <v>49</v>
      </c>
      <c r="H2899" s="122"/>
      <c r="I2899" s="109">
        <v>801004129</v>
      </c>
      <c r="J2899" s="109">
        <v>986182</v>
      </c>
      <c r="K2899" s="118"/>
      <c r="L2899" s="109"/>
      <c r="M2899" s="22">
        <v>7110</v>
      </c>
      <c r="N2899" s="22"/>
      <c r="O2899" s="23">
        <v>1</v>
      </c>
      <c r="P2899" s="23">
        <v>0</v>
      </c>
      <c r="Q2899" s="19">
        <f t="shared" si="691"/>
        <v>-7110</v>
      </c>
      <c r="R2899" s="19">
        <f t="shared" si="692"/>
        <v>0</v>
      </c>
      <c r="S2899" s="5">
        <f t="shared" si="695"/>
        <v>0</v>
      </c>
      <c r="T2899" s="5">
        <f t="shared" si="696"/>
        <v>0</v>
      </c>
      <c r="U2899" s="5">
        <f t="shared" si="694"/>
        <v>0</v>
      </c>
      <c r="V2899" s="24">
        <v>0</v>
      </c>
      <c r="W2899" s="12">
        <f t="shared" si="689"/>
        <v>-903965.4</v>
      </c>
      <c r="X2899" s="12">
        <f t="shared" si="690"/>
        <v>0</v>
      </c>
      <c r="Y2899" s="12">
        <f t="shared" si="697"/>
        <v>-903965.4</v>
      </c>
      <c r="Z2899" s="109"/>
      <c r="AA2899" s="25">
        <f t="shared" si="693"/>
        <v>-7110</v>
      </c>
      <c r="AB2899" s="25"/>
      <c r="AC2899" s="25"/>
      <c r="AD2899" s="25"/>
      <c r="AE2899" s="24">
        <v>1</v>
      </c>
      <c r="AF2899" s="24"/>
      <c r="AG2899" s="109"/>
      <c r="AH2899" s="109" t="s">
        <v>93</v>
      </c>
      <c r="AI2899" s="26"/>
      <c r="AJ2899" s="22" t="s">
        <v>6709</v>
      </c>
    </row>
    <row r="2900" spans="1:36" x14ac:dyDescent="0.2">
      <c r="A2900" s="5">
        <v>2916</v>
      </c>
      <c r="B2900" s="167">
        <v>330100224178</v>
      </c>
      <c r="C2900" s="121">
        <v>50240004701</v>
      </c>
      <c r="D2900" s="109" t="s">
        <v>5180</v>
      </c>
      <c r="E2900" s="109" t="s">
        <v>5181</v>
      </c>
      <c r="F2900" s="109"/>
      <c r="G2900" s="122"/>
      <c r="H2900" s="122"/>
      <c r="I2900" s="109">
        <v>81777084</v>
      </c>
      <c r="J2900" s="109">
        <v>3160112</v>
      </c>
      <c r="K2900" s="118"/>
      <c r="L2900" s="109"/>
      <c r="M2900" s="22">
        <v>509</v>
      </c>
      <c r="N2900" s="22"/>
      <c r="O2900" s="23">
        <v>1</v>
      </c>
      <c r="P2900" s="23">
        <v>1</v>
      </c>
      <c r="Q2900" s="19">
        <f t="shared" si="691"/>
        <v>-509</v>
      </c>
      <c r="R2900" s="19">
        <f t="shared" si="692"/>
        <v>-509</v>
      </c>
      <c r="S2900" s="5">
        <f t="shared" si="695"/>
        <v>0</v>
      </c>
      <c r="T2900" s="5">
        <f t="shared" si="696"/>
        <v>0</v>
      </c>
      <c r="U2900" s="5">
        <f t="shared" si="694"/>
        <v>0</v>
      </c>
      <c r="V2900" s="24">
        <v>0</v>
      </c>
      <c r="W2900" s="12">
        <f t="shared" si="689"/>
        <v>-64714.26</v>
      </c>
      <c r="X2900" s="12">
        <f t="shared" si="690"/>
        <v>-84234.41</v>
      </c>
      <c r="Y2900" s="12">
        <f t="shared" si="697"/>
        <v>-148948.67000000001</v>
      </c>
      <c r="Z2900" s="109"/>
      <c r="AA2900" s="25">
        <f t="shared" si="693"/>
        <v>0</v>
      </c>
      <c r="AB2900" s="25"/>
      <c r="AC2900" s="25"/>
      <c r="AD2900" s="25"/>
      <c r="AE2900" s="24"/>
      <c r="AF2900" s="24"/>
      <c r="AG2900" s="109"/>
      <c r="AH2900" s="109" t="s">
        <v>93</v>
      </c>
      <c r="AI2900" s="26"/>
      <c r="AJ2900" s="22" t="s">
        <v>6709</v>
      </c>
    </row>
    <row r="2901" spans="1:36" x14ac:dyDescent="0.2">
      <c r="A2901" s="5">
        <v>2917</v>
      </c>
      <c r="B2901" s="167">
        <v>331000013762</v>
      </c>
      <c r="C2901" s="121">
        <v>101140019502</v>
      </c>
      <c r="D2901" s="109" t="s">
        <v>5182</v>
      </c>
      <c r="E2901" s="109" t="s">
        <v>5183</v>
      </c>
      <c r="F2901" s="109" t="s">
        <v>771</v>
      </c>
      <c r="G2901" s="122">
        <v>138</v>
      </c>
      <c r="H2901" s="122">
        <v>7</v>
      </c>
      <c r="I2901" s="19">
        <v>0</v>
      </c>
      <c r="J2901" s="109"/>
      <c r="K2901" s="118"/>
      <c r="L2901" s="109"/>
      <c r="M2901" s="22">
        <v>871</v>
      </c>
      <c r="N2901" s="22"/>
      <c r="O2901" s="23">
        <v>1</v>
      </c>
      <c r="P2901" s="23">
        <v>1</v>
      </c>
      <c r="Q2901" s="19">
        <f t="shared" si="691"/>
        <v>-871</v>
      </c>
      <c r="R2901" s="19">
        <f t="shared" si="692"/>
        <v>-871</v>
      </c>
      <c r="S2901" s="5">
        <f t="shared" si="695"/>
        <v>0</v>
      </c>
      <c r="T2901" s="5">
        <f t="shared" si="696"/>
        <v>0</v>
      </c>
      <c r="U2901" s="5">
        <f t="shared" si="694"/>
        <v>0</v>
      </c>
      <c r="V2901" s="24">
        <v>0</v>
      </c>
      <c r="W2901" s="12">
        <f t="shared" si="689"/>
        <v>-110738.94</v>
      </c>
      <c r="X2901" s="12">
        <f t="shared" si="690"/>
        <v>-144141.79</v>
      </c>
      <c r="Y2901" s="12">
        <f t="shared" si="697"/>
        <v>-254880.73</v>
      </c>
      <c r="Z2901" s="109"/>
      <c r="AA2901" s="25">
        <f t="shared" si="693"/>
        <v>0</v>
      </c>
      <c r="AB2901" s="25"/>
      <c r="AC2901" s="25"/>
      <c r="AD2901" s="25"/>
      <c r="AE2901" s="24">
        <v>1</v>
      </c>
      <c r="AF2901" s="24"/>
      <c r="AG2901" s="109"/>
      <c r="AH2901" s="109" t="s">
        <v>93</v>
      </c>
      <c r="AI2901" s="26"/>
      <c r="AJ2901" s="22" t="s">
        <v>6709</v>
      </c>
    </row>
    <row r="2902" spans="1:36" x14ac:dyDescent="0.2">
      <c r="A2902" s="5">
        <v>2918</v>
      </c>
      <c r="B2902" s="167">
        <v>331000013762</v>
      </c>
      <c r="C2902" s="121">
        <v>101140019502</v>
      </c>
      <c r="D2902" s="109" t="s">
        <v>5182</v>
      </c>
      <c r="E2902" s="109" t="s">
        <v>5184</v>
      </c>
      <c r="F2902" s="109" t="s">
        <v>1560</v>
      </c>
      <c r="G2902" s="122">
        <v>30</v>
      </c>
      <c r="H2902" s="122">
        <v>61</v>
      </c>
      <c r="I2902" s="19">
        <v>0</v>
      </c>
      <c r="J2902" s="109"/>
      <c r="K2902" s="118"/>
      <c r="L2902" s="109"/>
      <c r="M2902" s="22">
        <v>415</v>
      </c>
      <c r="N2902" s="22"/>
      <c r="O2902" s="23">
        <v>1</v>
      </c>
      <c r="P2902" s="23">
        <v>1</v>
      </c>
      <c r="Q2902" s="19">
        <f t="shared" si="691"/>
        <v>-415</v>
      </c>
      <c r="R2902" s="19">
        <f t="shared" si="692"/>
        <v>-415</v>
      </c>
      <c r="S2902" s="5">
        <f t="shared" si="695"/>
        <v>0</v>
      </c>
      <c r="T2902" s="5">
        <f t="shared" si="696"/>
        <v>0</v>
      </c>
      <c r="U2902" s="5">
        <f t="shared" si="694"/>
        <v>0</v>
      </c>
      <c r="V2902" s="24">
        <v>0</v>
      </c>
      <c r="W2902" s="12">
        <f t="shared" si="689"/>
        <v>-52763.1</v>
      </c>
      <c r="X2902" s="12">
        <f t="shared" si="690"/>
        <v>-68678.350000000006</v>
      </c>
      <c r="Y2902" s="12">
        <f t="shared" si="697"/>
        <v>-121441.45000000001</v>
      </c>
      <c r="Z2902" s="109"/>
      <c r="AA2902" s="25">
        <f t="shared" si="693"/>
        <v>0</v>
      </c>
      <c r="AB2902" s="25"/>
      <c r="AC2902" s="25"/>
      <c r="AD2902" s="25"/>
      <c r="AE2902" s="24">
        <v>1</v>
      </c>
      <c r="AF2902" s="24"/>
      <c r="AG2902" s="109"/>
      <c r="AH2902" s="109" t="s">
        <v>93</v>
      </c>
      <c r="AI2902" s="26"/>
      <c r="AJ2902" s="22" t="s">
        <v>6709</v>
      </c>
    </row>
    <row r="2903" spans="1:36" x14ac:dyDescent="0.2">
      <c r="A2903" s="5">
        <v>2919</v>
      </c>
      <c r="B2903" s="167">
        <v>331000013762</v>
      </c>
      <c r="C2903" s="121">
        <v>101140019502</v>
      </c>
      <c r="D2903" s="109" t="s">
        <v>5182</v>
      </c>
      <c r="E2903" s="109" t="s">
        <v>5185</v>
      </c>
      <c r="F2903" s="109" t="s">
        <v>67</v>
      </c>
      <c r="G2903" s="122">
        <v>26</v>
      </c>
      <c r="H2903" s="122">
        <v>36</v>
      </c>
      <c r="I2903" s="19">
        <v>0</v>
      </c>
      <c r="J2903" s="109"/>
      <c r="K2903" s="118"/>
      <c r="L2903" s="109"/>
      <c r="M2903" s="22">
        <v>713</v>
      </c>
      <c r="N2903" s="22"/>
      <c r="O2903" s="23">
        <v>1</v>
      </c>
      <c r="P2903" s="23">
        <v>1</v>
      </c>
      <c r="Q2903" s="19">
        <f t="shared" si="691"/>
        <v>-713</v>
      </c>
      <c r="R2903" s="19">
        <f t="shared" si="692"/>
        <v>-713</v>
      </c>
      <c r="S2903" s="5">
        <f t="shared" si="695"/>
        <v>0</v>
      </c>
      <c r="T2903" s="5">
        <f t="shared" si="696"/>
        <v>0</v>
      </c>
      <c r="U2903" s="5">
        <f t="shared" si="694"/>
        <v>0</v>
      </c>
      <c r="V2903" s="24">
        <v>0</v>
      </c>
      <c r="W2903" s="12">
        <f t="shared" si="689"/>
        <v>-90650.82</v>
      </c>
      <c r="X2903" s="12">
        <f t="shared" si="690"/>
        <v>-117994.37000000001</v>
      </c>
      <c r="Y2903" s="12">
        <f t="shared" si="697"/>
        <v>-208645.19</v>
      </c>
      <c r="Z2903" s="109"/>
      <c r="AA2903" s="25">
        <f t="shared" si="693"/>
        <v>0</v>
      </c>
      <c r="AB2903" s="25"/>
      <c r="AC2903" s="25"/>
      <c r="AD2903" s="25"/>
      <c r="AE2903" s="24">
        <v>1</v>
      </c>
      <c r="AF2903" s="24"/>
      <c r="AG2903" s="109"/>
      <c r="AH2903" s="109" t="s">
        <v>93</v>
      </c>
      <c r="AI2903" s="26"/>
      <c r="AJ2903" s="22" t="s">
        <v>6709</v>
      </c>
    </row>
    <row r="2904" spans="1:36" x14ac:dyDescent="0.2">
      <c r="A2904" s="5">
        <v>2920</v>
      </c>
      <c r="B2904" s="167">
        <v>331000013762</v>
      </c>
      <c r="C2904" s="121">
        <v>101140019502</v>
      </c>
      <c r="D2904" s="109" t="s">
        <v>5182</v>
      </c>
      <c r="E2904" s="109" t="s">
        <v>5186</v>
      </c>
      <c r="F2904" s="109" t="s">
        <v>1560</v>
      </c>
      <c r="G2904" s="122">
        <v>51</v>
      </c>
      <c r="H2904" s="122">
        <v>66</v>
      </c>
      <c r="I2904" s="19">
        <v>0</v>
      </c>
      <c r="J2904" s="109"/>
      <c r="K2904" s="118"/>
      <c r="L2904" s="109"/>
      <c r="M2904" s="22">
        <v>867</v>
      </c>
      <c r="N2904" s="22"/>
      <c r="O2904" s="23">
        <v>1</v>
      </c>
      <c r="P2904" s="23">
        <v>1</v>
      </c>
      <c r="Q2904" s="19">
        <f t="shared" si="691"/>
        <v>-867</v>
      </c>
      <c r="R2904" s="19">
        <f t="shared" si="692"/>
        <v>-867</v>
      </c>
      <c r="S2904" s="5">
        <f t="shared" si="695"/>
        <v>0</v>
      </c>
      <c r="T2904" s="5">
        <f t="shared" si="696"/>
        <v>0</v>
      </c>
      <c r="U2904" s="5">
        <f t="shared" si="694"/>
        <v>0</v>
      </c>
      <c r="V2904" s="24">
        <v>0</v>
      </c>
      <c r="W2904" s="12">
        <f t="shared" si="689"/>
        <v>-110230.38</v>
      </c>
      <c r="X2904" s="12">
        <f t="shared" si="690"/>
        <v>-143479.83000000002</v>
      </c>
      <c r="Y2904" s="12">
        <f t="shared" si="697"/>
        <v>-253710.21000000002</v>
      </c>
      <c r="Z2904" s="109"/>
      <c r="AA2904" s="25">
        <f t="shared" si="693"/>
        <v>0</v>
      </c>
      <c r="AB2904" s="25"/>
      <c r="AC2904" s="25"/>
      <c r="AD2904" s="25"/>
      <c r="AE2904" s="24">
        <v>1</v>
      </c>
      <c r="AF2904" s="24"/>
      <c r="AG2904" s="109"/>
      <c r="AH2904" s="109" t="s">
        <v>93</v>
      </c>
      <c r="AI2904" s="26"/>
      <c r="AJ2904" s="22" t="s">
        <v>6709</v>
      </c>
    </row>
    <row r="2905" spans="1:36" x14ac:dyDescent="0.2">
      <c r="A2905" s="5">
        <v>2921</v>
      </c>
      <c r="B2905" s="167">
        <v>331000013762</v>
      </c>
      <c r="C2905" s="121">
        <v>101140019502</v>
      </c>
      <c r="D2905" s="109" t="s">
        <v>5182</v>
      </c>
      <c r="E2905" s="109" t="s">
        <v>5187</v>
      </c>
      <c r="F2905" s="109" t="s">
        <v>3787</v>
      </c>
      <c r="G2905" s="122">
        <v>8</v>
      </c>
      <c r="H2905" s="122">
        <v>1</v>
      </c>
      <c r="I2905" s="19">
        <v>0</v>
      </c>
      <c r="J2905" s="109"/>
      <c r="K2905" s="118"/>
      <c r="L2905" s="109"/>
      <c r="M2905" s="22">
        <v>672</v>
      </c>
      <c r="N2905" s="22"/>
      <c r="O2905" s="23">
        <v>1</v>
      </c>
      <c r="P2905" s="23">
        <v>1</v>
      </c>
      <c r="Q2905" s="19">
        <f t="shared" si="691"/>
        <v>-672</v>
      </c>
      <c r="R2905" s="19">
        <f t="shared" si="692"/>
        <v>-672</v>
      </c>
      <c r="S2905" s="5">
        <f t="shared" si="695"/>
        <v>0</v>
      </c>
      <c r="T2905" s="5">
        <f t="shared" si="696"/>
        <v>0</v>
      </c>
      <c r="U2905" s="5">
        <f t="shared" si="694"/>
        <v>0</v>
      </c>
      <c r="V2905" s="24">
        <v>0</v>
      </c>
      <c r="W2905" s="12">
        <f t="shared" si="689"/>
        <v>-85438.080000000002</v>
      </c>
      <c r="X2905" s="12">
        <f t="shared" si="690"/>
        <v>-111209.28</v>
      </c>
      <c r="Y2905" s="12">
        <f t="shared" si="697"/>
        <v>-196647.36</v>
      </c>
      <c r="Z2905" s="109"/>
      <c r="AA2905" s="25">
        <f t="shared" si="693"/>
        <v>0</v>
      </c>
      <c r="AB2905" s="25"/>
      <c r="AC2905" s="25"/>
      <c r="AD2905" s="25"/>
      <c r="AE2905" s="24">
        <v>1</v>
      </c>
      <c r="AF2905" s="24"/>
      <c r="AG2905" s="109"/>
      <c r="AH2905" s="109" t="s">
        <v>93</v>
      </c>
      <c r="AI2905" s="26"/>
      <c r="AJ2905" s="22" t="s">
        <v>6709</v>
      </c>
    </row>
    <row r="2906" spans="1:36" x14ac:dyDescent="0.2">
      <c r="A2906" s="5">
        <v>2922</v>
      </c>
      <c r="B2906" s="167">
        <v>331000013762</v>
      </c>
      <c r="C2906" s="121">
        <v>101140019502</v>
      </c>
      <c r="D2906" s="109" t="s">
        <v>5182</v>
      </c>
      <c r="E2906" s="109" t="s">
        <v>5188</v>
      </c>
      <c r="F2906" s="109" t="s">
        <v>2659</v>
      </c>
      <c r="G2906" s="122">
        <v>82</v>
      </c>
      <c r="H2906" s="122"/>
      <c r="I2906" s="19">
        <v>0</v>
      </c>
      <c r="J2906" s="109"/>
      <c r="K2906" s="118"/>
      <c r="L2906" s="109"/>
      <c r="M2906" s="22">
        <v>1311</v>
      </c>
      <c r="N2906" s="22"/>
      <c r="O2906" s="23">
        <v>1</v>
      </c>
      <c r="P2906" s="23">
        <v>1</v>
      </c>
      <c r="Q2906" s="19">
        <f t="shared" si="691"/>
        <v>-1311</v>
      </c>
      <c r="R2906" s="19">
        <f t="shared" si="692"/>
        <v>-1311</v>
      </c>
      <c r="S2906" s="5">
        <f t="shared" si="695"/>
        <v>0</v>
      </c>
      <c r="T2906" s="5">
        <f t="shared" si="696"/>
        <v>0</v>
      </c>
      <c r="U2906" s="5">
        <f t="shared" si="694"/>
        <v>0</v>
      </c>
      <c r="V2906" s="24">
        <v>0</v>
      </c>
      <c r="W2906" s="12">
        <f t="shared" si="689"/>
        <v>-166680.54</v>
      </c>
      <c r="X2906" s="12">
        <f t="shared" si="690"/>
        <v>-216957.39</v>
      </c>
      <c r="Y2906" s="12">
        <f t="shared" si="697"/>
        <v>-383637.93000000005</v>
      </c>
      <c r="Z2906" s="109"/>
      <c r="AA2906" s="25">
        <f t="shared" si="693"/>
        <v>0</v>
      </c>
      <c r="AB2906" s="25"/>
      <c r="AC2906" s="25"/>
      <c r="AD2906" s="25"/>
      <c r="AE2906" s="24">
        <v>1</v>
      </c>
      <c r="AF2906" s="24"/>
      <c r="AG2906" s="109"/>
      <c r="AH2906" s="109" t="s">
        <v>93</v>
      </c>
      <c r="AI2906" s="26"/>
      <c r="AJ2906" s="22" t="s">
        <v>6709</v>
      </c>
    </row>
    <row r="2907" spans="1:36" x14ac:dyDescent="0.2">
      <c r="A2907" s="5">
        <v>2923</v>
      </c>
      <c r="B2907" s="167">
        <v>331000013762</v>
      </c>
      <c r="C2907" s="121">
        <v>101140019502</v>
      </c>
      <c r="D2907" s="109" t="s">
        <v>5182</v>
      </c>
      <c r="E2907" s="109" t="s">
        <v>5189</v>
      </c>
      <c r="F2907" s="109" t="s">
        <v>3923</v>
      </c>
      <c r="G2907" s="122">
        <v>25</v>
      </c>
      <c r="H2907" s="122">
        <v>22</v>
      </c>
      <c r="I2907" s="19">
        <v>0</v>
      </c>
      <c r="J2907" s="109"/>
      <c r="K2907" s="118"/>
      <c r="L2907" s="109"/>
      <c r="M2907" s="22">
        <v>338</v>
      </c>
      <c r="N2907" s="22"/>
      <c r="O2907" s="23">
        <v>1</v>
      </c>
      <c r="P2907" s="23">
        <v>1</v>
      </c>
      <c r="Q2907" s="19">
        <f t="shared" si="691"/>
        <v>-338</v>
      </c>
      <c r="R2907" s="19">
        <f t="shared" si="692"/>
        <v>-338</v>
      </c>
      <c r="S2907" s="5">
        <f t="shared" si="695"/>
        <v>0</v>
      </c>
      <c r="T2907" s="5">
        <f t="shared" si="696"/>
        <v>0</v>
      </c>
      <c r="U2907" s="5">
        <f t="shared" si="694"/>
        <v>0</v>
      </c>
      <c r="V2907" s="24">
        <v>0</v>
      </c>
      <c r="W2907" s="12">
        <f t="shared" si="689"/>
        <v>-42973.32</v>
      </c>
      <c r="X2907" s="12">
        <f t="shared" si="690"/>
        <v>-55935.62</v>
      </c>
      <c r="Y2907" s="12">
        <f t="shared" si="697"/>
        <v>-98908.94</v>
      </c>
      <c r="Z2907" s="109"/>
      <c r="AA2907" s="25">
        <f t="shared" si="693"/>
        <v>0</v>
      </c>
      <c r="AB2907" s="25"/>
      <c r="AC2907" s="25"/>
      <c r="AD2907" s="25"/>
      <c r="AE2907" s="24">
        <v>1</v>
      </c>
      <c r="AF2907" s="24"/>
      <c r="AG2907" s="109"/>
      <c r="AH2907" s="109" t="s">
        <v>93</v>
      </c>
      <c r="AI2907" s="26"/>
      <c r="AJ2907" s="22" t="s">
        <v>6709</v>
      </c>
    </row>
    <row r="2908" spans="1:36" x14ac:dyDescent="0.2">
      <c r="A2908" s="5">
        <v>2924</v>
      </c>
      <c r="B2908" s="167">
        <v>330120502332</v>
      </c>
      <c r="C2908" s="121">
        <v>650410303098</v>
      </c>
      <c r="D2908" s="109" t="s">
        <v>5190</v>
      </c>
      <c r="E2908" s="109" t="s">
        <v>5191</v>
      </c>
      <c r="F2908" s="109" t="s">
        <v>3048</v>
      </c>
      <c r="G2908" s="122" t="s">
        <v>49</v>
      </c>
      <c r="H2908" s="122"/>
      <c r="I2908" s="109">
        <v>8176146</v>
      </c>
      <c r="J2908" s="109">
        <v>3160112</v>
      </c>
      <c r="K2908" s="118"/>
      <c r="L2908" s="109"/>
      <c r="M2908" s="22">
        <v>659</v>
      </c>
      <c r="N2908" s="22"/>
      <c r="O2908" s="23">
        <v>1</v>
      </c>
      <c r="P2908" s="23">
        <v>0</v>
      </c>
      <c r="Q2908" s="19">
        <f t="shared" si="691"/>
        <v>-659</v>
      </c>
      <c r="R2908" s="19">
        <f t="shared" si="692"/>
        <v>0</v>
      </c>
      <c r="S2908" s="5">
        <f t="shared" si="695"/>
        <v>0</v>
      </c>
      <c r="T2908" s="5">
        <f t="shared" si="696"/>
        <v>0</v>
      </c>
      <c r="U2908" s="5">
        <f t="shared" si="694"/>
        <v>0</v>
      </c>
      <c r="V2908" s="24">
        <v>0</v>
      </c>
      <c r="W2908" s="12">
        <f t="shared" si="689"/>
        <v>-83785.259999999995</v>
      </c>
      <c r="X2908" s="12">
        <f t="shared" si="690"/>
        <v>0</v>
      </c>
      <c r="Y2908" s="12">
        <f t="shared" si="697"/>
        <v>-83785.259999999995</v>
      </c>
      <c r="Z2908" s="109"/>
      <c r="AA2908" s="25">
        <f t="shared" si="693"/>
        <v>-659</v>
      </c>
      <c r="AB2908" s="25"/>
      <c r="AC2908" s="25"/>
      <c r="AD2908" s="25"/>
      <c r="AE2908" s="24">
        <v>1</v>
      </c>
      <c r="AF2908" s="24"/>
      <c r="AG2908" s="109"/>
      <c r="AH2908" s="109" t="s">
        <v>93</v>
      </c>
      <c r="AI2908" s="26"/>
      <c r="AJ2908" s="22" t="s">
        <v>6709</v>
      </c>
    </row>
    <row r="2909" spans="1:36" x14ac:dyDescent="0.2">
      <c r="A2909" s="5">
        <v>2925</v>
      </c>
      <c r="B2909" s="167">
        <v>331000001659</v>
      </c>
      <c r="C2909" s="121">
        <v>90940009190</v>
      </c>
      <c r="D2909" s="109" t="s">
        <v>5192</v>
      </c>
      <c r="E2909" s="109" t="s">
        <v>756</v>
      </c>
      <c r="F2909" s="109" t="s">
        <v>756</v>
      </c>
      <c r="G2909" s="122" t="s">
        <v>49</v>
      </c>
      <c r="H2909" s="122"/>
      <c r="I2909" s="109">
        <v>7508926</v>
      </c>
      <c r="J2909" s="109">
        <v>89214</v>
      </c>
      <c r="K2909" s="118"/>
      <c r="L2909" s="109"/>
      <c r="M2909" s="22">
        <v>989</v>
      </c>
      <c r="N2909" s="22"/>
      <c r="O2909" s="23">
        <v>1</v>
      </c>
      <c r="P2909" s="23">
        <v>0</v>
      </c>
      <c r="Q2909" s="19">
        <f t="shared" si="691"/>
        <v>-989</v>
      </c>
      <c r="R2909" s="19">
        <f t="shared" si="692"/>
        <v>0</v>
      </c>
      <c r="S2909" s="5">
        <f t="shared" si="695"/>
        <v>0</v>
      </c>
      <c r="T2909" s="5">
        <f t="shared" si="696"/>
        <v>0</v>
      </c>
      <c r="U2909" s="5">
        <f t="shared" si="694"/>
        <v>0</v>
      </c>
      <c r="V2909" s="24">
        <v>0</v>
      </c>
      <c r="W2909" s="12">
        <f t="shared" si="689"/>
        <v>-125741.46</v>
      </c>
      <c r="X2909" s="12">
        <f t="shared" si="690"/>
        <v>0</v>
      </c>
      <c r="Y2909" s="12">
        <f t="shared" si="697"/>
        <v>-125741.46</v>
      </c>
      <c r="Z2909" s="109"/>
      <c r="AA2909" s="25">
        <f t="shared" si="693"/>
        <v>-989</v>
      </c>
      <c r="AB2909" s="25"/>
      <c r="AC2909" s="25"/>
      <c r="AD2909" s="25"/>
      <c r="AE2909" s="24">
        <v>1</v>
      </c>
      <c r="AF2909" s="24"/>
      <c r="AG2909" s="109"/>
      <c r="AH2909" s="109" t="s">
        <v>93</v>
      </c>
      <c r="AI2909" s="26"/>
      <c r="AJ2909" s="22" t="s">
        <v>6709</v>
      </c>
    </row>
    <row r="2910" spans="1:36" x14ac:dyDescent="0.2">
      <c r="A2910" s="5">
        <v>2926</v>
      </c>
      <c r="B2910" s="167">
        <v>330100229518</v>
      </c>
      <c r="C2910" s="121">
        <v>60440004403</v>
      </c>
      <c r="D2910" s="177" t="s">
        <v>5193</v>
      </c>
      <c r="E2910" s="177" t="s">
        <v>5194</v>
      </c>
      <c r="F2910" s="177" t="s">
        <v>1560</v>
      </c>
      <c r="G2910" s="186">
        <v>57</v>
      </c>
      <c r="H2910" s="186">
        <v>9</v>
      </c>
      <c r="I2910" s="177">
        <v>2216421</v>
      </c>
      <c r="J2910" s="177">
        <v>481761</v>
      </c>
      <c r="K2910" s="187"/>
      <c r="L2910" s="177"/>
      <c r="M2910" s="22">
        <v>349</v>
      </c>
      <c r="N2910" s="22"/>
      <c r="O2910" s="23">
        <v>1</v>
      </c>
      <c r="P2910" s="23">
        <v>1</v>
      </c>
      <c r="Q2910" s="19">
        <f t="shared" si="691"/>
        <v>-349</v>
      </c>
      <c r="R2910" s="19">
        <f t="shared" si="692"/>
        <v>-349</v>
      </c>
      <c r="S2910" s="5">
        <f t="shared" si="695"/>
        <v>0</v>
      </c>
      <c r="T2910" s="5">
        <f t="shared" si="696"/>
        <v>0</v>
      </c>
      <c r="U2910" s="5">
        <f t="shared" si="694"/>
        <v>0</v>
      </c>
      <c r="V2910" s="24">
        <v>0</v>
      </c>
      <c r="W2910" s="12">
        <f t="shared" si="689"/>
        <v>-44371.86</v>
      </c>
      <c r="X2910" s="12">
        <f t="shared" si="690"/>
        <v>-57756.01</v>
      </c>
      <c r="Y2910" s="12">
        <f t="shared" si="697"/>
        <v>-102127.87</v>
      </c>
      <c r="Z2910" s="177"/>
      <c r="AA2910" s="25">
        <f t="shared" si="693"/>
        <v>0</v>
      </c>
      <c r="AB2910" s="214"/>
      <c r="AC2910" s="214"/>
      <c r="AD2910" s="214"/>
      <c r="AE2910" s="128">
        <v>1</v>
      </c>
      <c r="AF2910" s="128"/>
      <c r="AG2910" s="177"/>
      <c r="AH2910" s="109" t="s">
        <v>93</v>
      </c>
      <c r="AI2910" s="26"/>
      <c r="AJ2910" s="22" t="s">
        <v>4500</v>
      </c>
    </row>
    <row r="2911" spans="1:36" x14ac:dyDescent="0.2">
      <c r="A2911" s="5">
        <v>2927</v>
      </c>
      <c r="B2911" s="167">
        <v>330100223103</v>
      </c>
      <c r="C2911" s="121">
        <v>41240010935</v>
      </c>
      <c r="D2911" s="96" t="s">
        <v>5195</v>
      </c>
      <c r="E2911" s="109" t="s">
        <v>5196</v>
      </c>
      <c r="F2911" s="109" t="s">
        <v>5197</v>
      </c>
      <c r="G2911" s="122">
        <v>20</v>
      </c>
      <c r="H2911" s="122"/>
      <c r="I2911" s="109">
        <v>2144464</v>
      </c>
      <c r="J2911" s="109">
        <v>1216717</v>
      </c>
      <c r="K2911" s="118"/>
      <c r="L2911" s="109"/>
      <c r="M2911" s="22">
        <v>433</v>
      </c>
      <c r="N2911" s="22"/>
      <c r="O2911" s="23">
        <v>1</v>
      </c>
      <c r="P2911" s="23">
        <v>1</v>
      </c>
      <c r="Q2911" s="19">
        <f t="shared" si="691"/>
        <v>-433</v>
      </c>
      <c r="R2911" s="19">
        <f t="shared" si="692"/>
        <v>-433</v>
      </c>
      <c r="S2911" s="5">
        <f t="shared" si="695"/>
        <v>0</v>
      </c>
      <c r="T2911" s="5">
        <f t="shared" si="696"/>
        <v>0</v>
      </c>
      <c r="U2911" s="5">
        <f t="shared" si="694"/>
        <v>0</v>
      </c>
      <c r="V2911" s="24">
        <v>0</v>
      </c>
      <c r="W2911" s="12">
        <f t="shared" ref="W2911:W2976" si="698">IF( OR(AH2911="респ.бюджет",AH2911="гор.бюджет",AH2911="обл.бюджет"),vod_b,IF(AH2911="район",vod_r,IF(AH2911="талсуат",vod_tal,IF(AH2911="коммунал.хоз-во",vod_kom,vod))))*Q2911</f>
        <v>-55051.62</v>
      </c>
      <c r="X2911" s="12">
        <f t="shared" ref="X2911:X2976" si="699">IF( OR(AH2911="респ.бюджет",AH2911="гор.бюджет",AH2911="обл.бюджет"),kan_b,IF(AH2911="район",kan_r,IF(AH2911="талсуат",kan_tal,IF(AH2911="коммунал.хоз-во",kan_kom,kan))))*R2911</f>
        <v>-71657.17</v>
      </c>
      <c r="Y2911" s="12">
        <f t="shared" si="697"/>
        <v>-126708.79000000001</v>
      </c>
      <c r="Z2911" s="109"/>
      <c r="AA2911" s="25">
        <f t="shared" si="693"/>
        <v>0</v>
      </c>
      <c r="AB2911" s="25"/>
      <c r="AC2911" s="25"/>
      <c r="AD2911" s="25"/>
      <c r="AE2911" s="24">
        <v>1</v>
      </c>
      <c r="AF2911" s="24"/>
      <c r="AG2911" s="109"/>
      <c r="AH2911" s="109" t="s">
        <v>93</v>
      </c>
      <c r="AI2911" s="26"/>
      <c r="AJ2911" s="22" t="s">
        <v>6709</v>
      </c>
    </row>
    <row r="2912" spans="1:36" x14ac:dyDescent="0.2">
      <c r="A2912" s="5">
        <v>2928</v>
      </c>
      <c r="B2912" s="46">
        <v>331018935120</v>
      </c>
      <c r="C2912" s="47">
        <v>821010400959</v>
      </c>
      <c r="D2912" s="109" t="s">
        <v>5198</v>
      </c>
      <c r="E2912" s="109" t="s">
        <v>5199</v>
      </c>
      <c r="F2912" s="109" t="s">
        <v>3048</v>
      </c>
      <c r="G2912" s="122">
        <v>240</v>
      </c>
      <c r="H2912" s="122"/>
      <c r="I2912" s="109">
        <v>12924932</v>
      </c>
      <c r="J2912" s="109">
        <v>38536</v>
      </c>
      <c r="K2912" s="118"/>
      <c r="L2912" s="109"/>
      <c r="M2912" s="22">
        <v>759</v>
      </c>
      <c r="N2912" s="22"/>
      <c r="O2912" s="23">
        <v>1</v>
      </c>
      <c r="P2912" s="23">
        <v>0</v>
      </c>
      <c r="Q2912" s="19">
        <f t="shared" si="691"/>
        <v>-759</v>
      </c>
      <c r="R2912" s="19">
        <f t="shared" si="692"/>
        <v>0</v>
      </c>
      <c r="S2912" s="5">
        <f t="shared" si="695"/>
        <v>0</v>
      </c>
      <c r="T2912" s="5">
        <f t="shared" si="696"/>
        <v>0</v>
      </c>
      <c r="U2912" s="5">
        <f t="shared" si="694"/>
        <v>0</v>
      </c>
      <c r="V2912" s="24">
        <v>0</v>
      </c>
      <c r="W2912" s="12">
        <f t="shared" si="698"/>
        <v>-96499.26</v>
      </c>
      <c r="X2912" s="12">
        <f t="shared" si="699"/>
        <v>0</v>
      </c>
      <c r="Y2912" s="12">
        <f t="shared" si="697"/>
        <v>-96499.26</v>
      </c>
      <c r="Z2912" s="109"/>
      <c r="AA2912" s="25">
        <f t="shared" si="693"/>
        <v>-759</v>
      </c>
      <c r="AB2912" s="25"/>
      <c r="AC2912" s="25"/>
      <c r="AD2912" s="25"/>
      <c r="AE2912" s="24">
        <v>1</v>
      </c>
      <c r="AF2912" s="24"/>
      <c r="AG2912" s="109"/>
      <c r="AH2912" s="109" t="s">
        <v>93</v>
      </c>
      <c r="AI2912" s="26"/>
      <c r="AJ2912" s="22" t="s">
        <v>6709</v>
      </c>
    </row>
    <row r="2913" spans="1:36" x14ac:dyDescent="0.2">
      <c r="A2913" s="5">
        <v>2929</v>
      </c>
      <c r="B2913" s="46">
        <v>331018899395</v>
      </c>
      <c r="C2913" s="47">
        <v>750121402591</v>
      </c>
      <c r="D2913" s="109" t="s">
        <v>5200</v>
      </c>
      <c r="E2913" s="109" t="s">
        <v>5201</v>
      </c>
      <c r="F2913" s="109" t="s">
        <v>1540</v>
      </c>
      <c r="G2913" s="122">
        <v>31</v>
      </c>
      <c r="H2913" s="122"/>
      <c r="I2913" s="109">
        <v>8196440</v>
      </c>
      <c r="J2913" s="109">
        <v>98001</v>
      </c>
      <c r="K2913" s="118"/>
      <c r="L2913" s="96"/>
      <c r="M2913" s="22">
        <v>50</v>
      </c>
      <c r="N2913" s="22"/>
      <c r="O2913" s="23">
        <v>1</v>
      </c>
      <c r="P2913" s="23">
        <v>0</v>
      </c>
      <c r="Q2913" s="19">
        <f t="shared" si="691"/>
        <v>-50</v>
      </c>
      <c r="R2913" s="19">
        <f t="shared" si="692"/>
        <v>0</v>
      </c>
      <c r="S2913" s="5">
        <f t="shared" si="695"/>
        <v>0</v>
      </c>
      <c r="T2913" s="5">
        <f t="shared" si="696"/>
        <v>0</v>
      </c>
      <c r="U2913" s="5">
        <f t="shared" si="694"/>
        <v>0</v>
      </c>
      <c r="V2913" s="24">
        <v>0</v>
      </c>
      <c r="W2913" s="12">
        <f t="shared" si="698"/>
        <v>-6357</v>
      </c>
      <c r="X2913" s="12">
        <f t="shared" si="699"/>
        <v>0</v>
      </c>
      <c r="Y2913" s="12">
        <f t="shared" si="697"/>
        <v>-6357</v>
      </c>
      <c r="Z2913" s="109"/>
      <c r="AA2913" s="25">
        <f t="shared" si="693"/>
        <v>-50</v>
      </c>
      <c r="AB2913" s="25"/>
      <c r="AC2913" s="25"/>
      <c r="AD2913" s="25"/>
      <c r="AE2913" s="24">
        <v>1</v>
      </c>
      <c r="AF2913" s="24"/>
      <c r="AG2913" s="183"/>
      <c r="AH2913" s="109" t="s">
        <v>93</v>
      </c>
      <c r="AI2913" s="26"/>
      <c r="AJ2913" s="22" t="s">
        <v>6709</v>
      </c>
    </row>
    <row r="2914" spans="1:36" x14ac:dyDescent="0.2">
      <c r="A2914" s="5">
        <v>2930</v>
      </c>
      <c r="B2914" s="84">
        <v>331000002338</v>
      </c>
      <c r="C2914" s="47">
        <v>961140000212</v>
      </c>
      <c r="D2914" s="109" t="s">
        <v>5202</v>
      </c>
      <c r="E2914" s="109" t="s">
        <v>2739</v>
      </c>
      <c r="F2914" s="109" t="s">
        <v>787</v>
      </c>
      <c r="G2914" s="122">
        <v>158</v>
      </c>
      <c r="H2914" s="122"/>
      <c r="I2914" s="109">
        <v>30571</v>
      </c>
      <c r="J2914" s="109">
        <v>1083375</v>
      </c>
      <c r="K2914" s="118"/>
      <c r="L2914" s="109"/>
      <c r="M2914" s="22">
        <v>6217</v>
      </c>
      <c r="N2914" s="22"/>
      <c r="O2914" s="23">
        <v>1</v>
      </c>
      <c r="P2914" s="23">
        <v>1</v>
      </c>
      <c r="Q2914" s="19">
        <f t="shared" si="691"/>
        <v>-6217</v>
      </c>
      <c r="R2914" s="19">
        <f t="shared" si="692"/>
        <v>-6217</v>
      </c>
      <c r="S2914" s="5">
        <f t="shared" si="695"/>
        <v>0</v>
      </c>
      <c r="T2914" s="5">
        <f t="shared" si="696"/>
        <v>0</v>
      </c>
      <c r="U2914" s="5">
        <f t="shared" si="694"/>
        <v>0</v>
      </c>
      <c r="V2914" s="24">
        <v>0</v>
      </c>
      <c r="W2914" s="12">
        <f t="shared" si="698"/>
        <v>-790429.38</v>
      </c>
      <c r="X2914" s="12">
        <f t="shared" si="699"/>
        <v>-1028851.3300000001</v>
      </c>
      <c r="Y2914" s="12">
        <f t="shared" si="697"/>
        <v>-1819280.71</v>
      </c>
      <c r="Z2914" s="109"/>
      <c r="AA2914" s="25">
        <f t="shared" si="693"/>
        <v>0</v>
      </c>
      <c r="AB2914" s="25"/>
      <c r="AC2914" s="25"/>
      <c r="AD2914" s="25"/>
      <c r="AE2914" s="24">
        <v>1</v>
      </c>
      <c r="AF2914" s="24"/>
      <c r="AG2914" s="109"/>
      <c r="AH2914" s="109" t="s">
        <v>93</v>
      </c>
      <c r="AI2914" s="26"/>
      <c r="AJ2914" s="22" t="s">
        <v>6709</v>
      </c>
    </row>
    <row r="2915" spans="1:36" x14ac:dyDescent="0.2">
      <c r="A2915" s="5">
        <v>2931</v>
      </c>
      <c r="B2915" s="84">
        <v>330100210871</v>
      </c>
      <c r="C2915" s="47">
        <v>1141000853</v>
      </c>
      <c r="D2915" s="109" t="s">
        <v>5203</v>
      </c>
      <c r="E2915" s="109" t="s">
        <v>5204</v>
      </c>
      <c r="F2915" s="109" t="s">
        <v>787</v>
      </c>
      <c r="G2915" s="122">
        <v>160</v>
      </c>
      <c r="H2915" s="122"/>
      <c r="I2915" s="109">
        <v>49651</v>
      </c>
      <c r="J2915" s="109">
        <v>108185</v>
      </c>
      <c r="K2915" s="118"/>
      <c r="L2915" s="109"/>
      <c r="M2915" s="22">
        <v>12900</v>
      </c>
      <c r="N2915" s="22"/>
      <c r="O2915" s="23">
        <v>1</v>
      </c>
      <c r="P2915" s="23">
        <v>1</v>
      </c>
      <c r="Q2915" s="19">
        <f t="shared" si="691"/>
        <v>-12900</v>
      </c>
      <c r="R2915" s="19">
        <f t="shared" si="692"/>
        <v>-12900</v>
      </c>
      <c r="S2915" s="5">
        <f t="shared" si="695"/>
        <v>0</v>
      </c>
      <c r="T2915" s="5">
        <f t="shared" si="696"/>
        <v>0</v>
      </c>
      <c r="U2915" s="5">
        <f t="shared" si="694"/>
        <v>0</v>
      </c>
      <c r="V2915" s="24">
        <v>0</v>
      </c>
      <c r="W2915" s="12">
        <f t="shared" si="698"/>
        <v>-1640106</v>
      </c>
      <c r="X2915" s="12">
        <f t="shared" si="699"/>
        <v>-2134821</v>
      </c>
      <c r="Y2915" s="12">
        <f t="shared" si="697"/>
        <v>-3774927</v>
      </c>
      <c r="Z2915" s="109"/>
      <c r="AA2915" s="25">
        <f t="shared" si="693"/>
        <v>0</v>
      </c>
      <c r="AB2915" s="25"/>
      <c r="AC2915" s="25"/>
      <c r="AD2915" s="25"/>
      <c r="AE2915" s="24">
        <v>1</v>
      </c>
      <c r="AF2915" s="24"/>
      <c r="AG2915" s="109"/>
      <c r="AH2915" s="109" t="s">
        <v>93</v>
      </c>
      <c r="AI2915" s="26"/>
      <c r="AJ2915" s="22" t="s">
        <v>6709</v>
      </c>
    </row>
    <row r="2916" spans="1:36" x14ac:dyDescent="0.2">
      <c r="A2916" s="5">
        <v>2932</v>
      </c>
      <c r="B2916" s="84">
        <v>331010183225</v>
      </c>
      <c r="C2916" s="47">
        <v>870913401355</v>
      </c>
      <c r="D2916" s="109" t="s">
        <v>5205</v>
      </c>
      <c r="E2916" s="109" t="s">
        <v>5206</v>
      </c>
      <c r="F2916" s="109" t="s">
        <v>5207</v>
      </c>
      <c r="G2916" s="122">
        <v>29</v>
      </c>
      <c r="H2916" s="122"/>
      <c r="I2916" s="109">
        <v>2255490</v>
      </c>
      <c r="J2916" s="109">
        <v>2809</v>
      </c>
      <c r="K2916" s="118"/>
      <c r="L2916" s="109"/>
      <c r="M2916" s="22">
        <v>817</v>
      </c>
      <c r="N2916" s="22"/>
      <c r="O2916" s="23">
        <v>1</v>
      </c>
      <c r="P2916" s="31">
        <v>0</v>
      </c>
      <c r="Q2916" s="19">
        <f t="shared" si="691"/>
        <v>-817</v>
      </c>
      <c r="R2916" s="19">
        <f t="shared" si="692"/>
        <v>0</v>
      </c>
      <c r="S2916" s="5">
        <f t="shared" si="695"/>
        <v>0</v>
      </c>
      <c r="T2916" s="5">
        <f t="shared" si="696"/>
        <v>0</v>
      </c>
      <c r="U2916" s="5">
        <f t="shared" si="694"/>
        <v>0</v>
      </c>
      <c r="V2916" s="24">
        <v>0</v>
      </c>
      <c r="W2916" s="12">
        <f t="shared" si="698"/>
        <v>-103873.38</v>
      </c>
      <c r="X2916" s="12">
        <f t="shared" si="699"/>
        <v>0</v>
      </c>
      <c r="Y2916" s="12">
        <f t="shared" si="697"/>
        <v>-103873.38</v>
      </c>
      <c r="Z2916" s="109"/>
      <c r="AA2916" s="25">
        <f t="shared" si="693"/>
        <v>-817</v>
      </c>
      <c r="AB2916" s="25"/>
      <c r="AC2916" s="25"/>
      <c r="AD2916" s="25"/>
      <c r="AE2916" s="24">
        <v>1</v>
      </c>
      <c r="AF2916" s="24"/>
      <c r="AG2916" s="109"/>
      <c r="AH2916" s="109" t="s">
        <v>93</v>
      </c>
      <c r="AI2916" s="26"/>
      <c r="AJ2916" s="22" t="s">
        <v>6709</v>
      </c>
    </row>
    <row r="2917" spans="1:36" x14ac:dyDescent="0.2">
      <c r="A2917" s="5">
        <v>2933</v>
      </c>
      <c r="B2917" s="167">
        <v>331010762769</v>
      </c>
      <c r="C2917" s="121">
        <v>331010432010</v>
      </c>
      <c r="D2917" s="109" t="s">
        <v>5208</v>
      </c>
      <c r="E2917" s="109" t="s">
        <v>5209</v>
      </c>
      <c r="F2917" s="109" t="s">
        <v>3005</v>
      </c>
      <c r="G2917" s="122">
        <v>108</v>
      </c>
      <c r="H2917" s="122" t="s">
        <v>198</v>
      </c>
      <c r="I2917" s="109">
        <v>2256145</v>
      </c>
      <c r="J2917" s="109">
        <v>6712</v>
      </c>
      <c r="K2917" s="118"/>
      <c r="L2917" s="109"/>
      <c r="M2917" s="22">
        <v>3249</v>
      </c>
      <c r="N2917" s="22"/>
      <c r="O2917" s="23">
        <v>1</v>
      </c>
      <c r="P2917" s="23">
        <v>1</v>
      </c>
      <c r="Q2917" s="19">
        <f t="shared" si="691"/>
        <v>-3249</v>
      </c>
      <c r="R2917" s="19">
        <f t="shared" si="692"/>
        <v>-3249</v>
      </c>
      <c r="S2917" s="5">
        <f t="shared" si="695"/>
        <v>0</v>
      </c>
      <c r="T2917" s="5">
        <f t="shared" si="696"/>
        <v>0</v>
      </c>
      <c r="U2917" s="5">
        <f t="shared" si="694"/>
        <v>0</v>
      </c>
      <c r="V2917" s="24">
        <v>0</v>
      </c>
      <c r="W2917" s="12">
        <f t="shared" si="698"/>
        <v>-413077.86</v>
      </c>
      <c r="X2917" s="12">
        <f t="shared" si="699"/>
        <v>-537677.01</v>
      </c>
      <c r="Y2917" s="12">
        <f t="shared" si="697"/>
        <v>-950754.87</v>
      </c>
      <c r="Z2917" s="109"/>
      <c r="AA2917" s="25">
        <f t="shared" si="693"/>
        <v>0</v>
      </c>
      <c r="AB2917" s="25"/>
      <c r="AC2917" s="25"/>
      <c r="AD2917" s="25"/>
      <c r="AE2917" s="24">
        <v>1</v>
      </c>
      <c r="AF2917" s="24"/>
      <c r="AG2917" s="109"/>
      <c r="AH2917" s="109" t="s">
        <v>93</v>
      </c>
      <c r="AI2917" s="26"/>
      <c r="AJ2917" s="22" t="s">
        <v>6709</v>
      </c>
    </row>
    <row r="2918" spans="1:36" x14ac:dyDescent="0.2">
      <c r="A2918" s="5">
        <v>2934</v>
      </c>
      <c r="B2918" s="167">
        <v>331002381221</v>
      </c>
      <c r="C2918" s="121">
        <v>390606300965</v>
      </c>
      <c r="D2918" s="109" t="s">
        <v>5210</v>
      </c>
      <c r="E2918" s="109" t="s">
        <v>5211</v>
      </c>
      <c r="F2918" s="109" t="s">
        <v>1540</v>
      </c>
      <c r="G2918" s="122">
        <v>51</v>
      </c>
      <c r="H2918" s="122"/>
      <c r="I2918" s="109">
        <v>5763208</v>
      </c>
      <c r="J2918" s="109">
        <v>2300</v>
      </c>
      <c r="K2918" s="118"/>
      <c r="L2918" s="109"/>
      <c r="M2918" s="22">
        <v>2939</v>
      </c>
      <c r="N2918" s="22"/>
      <c r="O2918" s="23">
        <v>1</v>
      </c>
      <c r="P2918" s="23">
        <v>0</v>
      </c>
      <c r="Q2918" s="19">
        <f t="shared" si="691"/>
        <v>-2939</v>
      </c>
      <c r="R2918" s="19">
        <f t="shared" si="692"/>
        <v>0</v>
      </c>
      <c r="S2918" s="5">
        <f t="shared" si="695"/>
        <v>1</v>
      </c>
      <c r="T2918" s="5">
        <f t="shared" si="696"/>
        <v>3099</v>
      </c>
      <c r="U2918" s="5">
        <f t="shared" si="694"/>
        <v>906860.37</v>
      </c>
      <c r="V2918" s="24">
        <v>0</v>
      </c>
      <c r="W2918" s="12">
        <f t="shared" si="698"/>
        <v>-373664.46</v>
      </c>
      <c r="X2918" s="12">
        <f t="shared" si="699"/>
        <v>0</v>
      </c>
      <c r="Y2918" s="12">
        <f t="shared" si="697"/>
        <v>-373664.46</v>
      </c>
      <c r="Z2918" s="109"/>
      <c r="AA2918" s="25">
        <f t="shared" si="693"/>
        <v>-2939</v>
      </c>
      <c r="AB2918" s="25"/>
      <c r="AC2918" s="25"/>
      <c r="AD2918" s="25"/>
      <c r="AE2918" s="24">
        <v>1</v>
      </c>
      <c r="AF2918" s="24"/>
      <c r="AG2918" s="109"/>
      <c r="AH2918" s="109" t="s">
        <v>614</v>
      </c>
      <c r="AI2918" s="26"/>
      <c r="AJ2918" s="22" t="s">
        <v>6709</v>
      </c>
    </row>
    <row r="2919" spans="1:36" x14ac:dyDescent="0.2">
      <c r="A2919" s="5">
        <v>2935</v>
      </c>
      <c r="B2919" s="167">
        <v>331012148338</v>
      </c>
      <c r="C2919" s="121">
        <v>560628401103</v>
      </c>
      <c r="D2919" s="109" t="s">
        <v>5212</v>
      </c>
      <c r="E2919" s="109" t="s">
        <v>5213</v>
      </c>
      <c r="F2919" s="109" t="s">
        <v>756</v>
      </c>
      <c r="G2919" s="122">
        <v>20</v>
      </c>
      <c r="H2919" s="122"/>
      <c r="I2919" s="109">
        <v>83767</v>
      </c>
      <c r="J2919" s="109">
        <v>37006</v>
      </c>
      <c r="K2919" s="118"/>
      <c r="L2919" s="109"/>
      <c r="M2919" s="22">
        <v>450</v>
      </c>
      <c r="N2919" s="22"/>
      <c r="O2919" s="23">
        <v>1</v>
      </c>
      <c r="P2919" s="23">
        <v>0</v>
      </c>
      <c r="Q2919" s="19">
        <f t="shared" si="691"/>
        <v>-450</v>
      </c>
      <c r="R2919" s="19">
        <f t="shared" si="692"/>
        <v>0</v>
      </c>
      <c r="S2919" s="5">
        <f t="shared" si="695"/>
        <v>0</v>
      </c>
      <c r="T2919" s="5">
        <f t="shared" si="696"/>
        <v>0</v>
      </c>
      <c r="U2919" s="5">
        <f t="shared" si="694"/>
        <v>0</v>
      </c>
      <c r="V2919" s="24">
        <v>0</v>
      </c>
      <c r="W2919" s="12">
        <f t="shared" si="698"/>
        <v>-57213</v>
      </c>
      <c r="X2919" s="12">
        <f t="shared" si="699"/>
        <v>0</v>
      </c>
      <c r="Y2919" s="12">
        <f t="shared" si="697"/>
        <v>-57213</v>
      </c>
      <c r="Z2919" s="109"/>
      <c r="AA2919" s="25">
        <f t="shared" si="693"/>
        <v>-450</v>
      </c>
      <c r="AB2919" s="25"/>
      <c r="AC2919" s="25"/>
      <c r="AD2919" s="25"/>
      <c r="AE2919" s="24">
        <v>1</v>
      </c>
      <c r="AF2919" s="24"/>
      <c r="AG2919" s="109"/>
      <c r="AH2919" s="109" t="s">
        <v>93</v>
      </c>
      <c r="AI2919" s="26"/>
      <c r="AJ2919" s="22" t="s">
        <v>6709</v>
      </c>
    </row>
    <row r="2920" spans="1:36" x14ac:dyDescent="0.2">
      <c r="A2920" s="5">
        <v>2936</v>
      </c>
      <c r="B2920" s="167">
        <v>331000011293</v>
      </c>
      <c r="C2920" s="121">
        <v>864258675452</v>
      </c>
      <c r="D2920" s="109" t="s">
        <v>6666</v>
      </c>
      <c r="E2920" s="109" t="s">
        <v>5214</v>
      </c>
      <c r="F2920" s="109" t="s">
        <v>761</v>
      </c>
      <c r="G2920" s="122">
        <v>3</v>
      </c>
      <c r="H2920" s="122">
        <v>21</v>
      </c>
      <c r="I2920" s="109">
        <v>2614758</v>
      </c>
      <c r="J2920" s="109">
        <v>611767</v>
      </c>
      <c r="K2920" s="118"/>
      <c r="L2920" s="109"/>
      <c r="M2920" s="22">
        <v>67</v>
      </c>
      <c r="N2920" s="22"/>
      <c r="O2920" s="23">
        <v>1</v>
      </c>
      <c r="P2920" s="23">
        <v>1</v>
      </c>
      <c r="Q2920" s="19">
        <f t="shared" si="691"/>
        <v>-67</v>
      </c>
      <c r="R2920" s="19">
        <f t="shared" si="692"/>
        <v>-67</v>
      </c>
      <c r="S2920" s="5">
        <f t="shared" si="695"/>
        <v>0</v>
      </c>
      <c r="T2920" s="5">
        <f t="shared" si="696"/>
        <v>0</v>
      </c>
      <c r="U2920" s="5">
        <f t="shared" si="694"/>
        <v>0</v>
      </c>
      <c r="V2920" s="24">
        <v>0</v>
      </c>
      <c r="W2920" s="12">
        <f t="shared" si="698"/>
        <v>-8518.3799999999992</v>
      </c>
      <c r="X2920" s="12">
        <f t="shared" si="699"/>
        <v>-11087.83</v>
      </c>
      <c r="Y2920" s="12">
        <f t="shared" si="697"/>
        <v>-19606.21</v>
      </c>
      <c r="Z2920" s="109"/>
      <c r="AA2920" s="25">
        <f t="shared" si="693"/>
        <v>0</v>
      </c>
      <c r="AB2920" s="25"/>
      <c r="AC2920" s="25"/>
      <c r="AD2920" s="25"/>
      <c r="AE2920" s="24">
        <v>1</v>
      </c>
      <c r="AF2920" s="24"/>
      <c r="AG2920" s="109"/>
      <c r="AH2920" s="109" t="s">
        <v>3754</v>
      </c>
      <c r="AI2920" s="26"/>
      <c r="AJ2920" s="22" t="s">
        <v>4500</v>
      </c>
    </row>
    <row r="2921" spans="1:36" x14ac:dyDescent="0.2">
      <c r="A2921" s="5">
        <v>2937</v>
      </c>
      <c r="B2921" s="167">
        <v>331000015175</v>
      </c>
      <c r="C2921" s="121">
        <v>110140000499</v>
      </c>
      <c r="D2921" s="109" t="s">
        <v>5215</v>
      </c>
      <c r="E2921" s="109" t="s">
        <v>5216</v>
      </c>
      <c r="F2921" s="109"/>
      <c r="G2921" s="122"/>
      <c r="H2921" s="122"/>
      <c r="I2921" s="19">
        <v>0</v>
      </c>
      <c r="J2921" s="109"/>
      <c r="K2921" s="118"/>
      <c r="L2921" s="109"/>
      <c r="M2921" s="22">
        <v>0</v>
      </c>
      <c r="N2921" s="22"/>
      <c r="O2921" s="23">
        <v>1</v>
      </c>
      <c r="P2921" s="23">
        <v>1</v>
      </c>
      <c r="Q2921" s="19">
        <f t="shared" si="691"/>
        <v>0</v>
      </c>
      <c r="R2921" s="19">
        <f t="shared" si="692"/>
        <v>0</v>
      </c>
      <c r="S2921" s="5">
        <f t="shared" si="695"/>
        <v>0</v>
      </c>
      <c r="T2921" s="5">
        <f t="shared" si="696"/>
        <v>0</v>
      </c>
      <c r="U2921" s="5">
        <f t="shared" si="694"/>
        <v>0</v>
      </c>
      <c r="V2921" s="24">
        <v>0</v>
      </c>
      <c r="W2921" s="12">
        <f t="shared" si="698"/>
        <v>0</v>
      </c>
      <c r="X2921" s="12">
        <f t="shared" si="699"/>
        <v>0</v>
      </c>
      <c r="Y2921" s="12">
        <f t="shared" si="697"/>
        <v>0</v>
      </c>
      <c r="Z2921" s="109"/>
      <c r="AA2921" s="25">
        <f t="shared" si="693"/>
        <v>0</v>
      </c>
      <c r="AB2921" s="25"/>
      <c r="AC2921" s="25"/>
      <c r="AD2921" s="25"/>
      <c r="AE2921" s="24"/>
      <c r="AF2921" s="24"/>
      <c r="AG2921" s="109"/>
      <c r="AH2921" s="109" t="s">
        <v>93</v>
      </c>
      <c r="AI2921" s="26"/>
      <c r="AJ2921" s="22" t="s">
        <v>6709</v>
      </c>
    </row>
    <row r="2922" spans="1:36" x14ac:dyDescent="0.2">
      <c r="A2922" s="5">
        <v>2938</v>
      </c>
      <c r="B2922" s="84"/>
      <c r="C2922" s="47">
        <v>60440002754</v>
      </c>
      <c r="D2922" s="168" t="s">
        <v>5217</v>
      </c>
      <c r="E2922" s="109" t="s">
        <v>5104</v>
      </c>
      <c r="F2922" s="109" t="s">
        <v>5104</v>
      </c>
      <c r="G2922" s="122"/>
      <c r="H2922" s="122"/>
      <c r="I2922" s="109">
        <v>1108277703</v>
      </c>
      <c r="J2922" s="109" t="s">
        <v>5218</v>
      </c>
      <c r="K2922" s="169"/>
      <c r="L2922" s="109"/>
      <c r="M2922" s="22">
        <v>4900</v>
      </c>
      <c r="N2922" s="22"/>
      <c r="O2922" s="23">
        <v>1</v>
      </c>
      <c r="P2922" s="23">
        <v>1</v>
      </c>
      <c r="Q2922" s="19">
        <f t="shared" si="691"/>
        <v>-4900</v>
      </c>
      <c r="R2922" s="19">
        <f t="shared" si="692"/>
        <v>-4900</v>
      </c>
      <c r="S2922" s="5">
        <f t="shared" si="695"/>
        <v>0</v>
      </c>
      <c r="T2922" s="5">
        <f t="shared" si="696"/>
        <v>0</v>
      </c>
      <c r="U2922" s="5">
        <f t="shared" si="694"/>
        <v>0</v>
      </c>
      <c r="V2922" s="24">
        <v>0</v>
      </c>
      <c r="W2922" s="12">
        <f t="shared" si="698"/>
        <v>-622986</v>
      </c>
      <c r="X2922" s="12">
        <f t="shared" si="699"/>
        <v>-810901</v>
      </c>
      <c r="Y2922" s="12">
        <f t="shared" si="697"/>
        <v>-1433887</v>
      </c>
      <c r="Z2922" s="129"/>
      <c r="AA2922" s="25">
        <f t="shared" si="693"/>
        <v>0</v>
      </c>
      <c r="AB2922" s="25"/>
      <c r="AC2922" s="25"/>
      <c r="AD2922" s="25"/>
      <c r="AE2922" s="24">
        <v>1</v>
      </c>
      <c r="AF2922" s="24"/>
      <c r="AG2922" s="109"/>
      <c r="AH2922" s="109" t="s">
        <v>93</v>
      </c>
      <c r="AI2922" s="26"/>
      <c r="AJ2922" s="22" t="s">
        <v>6709</v>
      </c>
    </row>
    <row r="2923" spans="1:36" x14ac:dyDescent="0.2">
      <c r="A2923" s="5">
        <v>2939</v>
      </c>
      <c r="B2923" s="84"/>
      <c r="C2923" s="47">
        <v>60440002754</v>
      </c>
      <c r="D2923" s="168" t="s">
        <v>5217</v>
      </c>
      <c r="E2923" s="109" t="s">
        <v>5104</v>
      </c>
      <c r="F2923" s="109" t="s">
        <v>5104</v>
      </c>
      <c r="G2923" s="122"/>
      <c r="H2923" s="122"/>
      <c r="I2923" s="109">
        <v>6403794</v>
      </c>
      <c r="J2923" s="109" t="s">
        <v>5219</v>
      </c>
      <c r="K2923" s="169"/>
      <c r="L2923" s="109"/>
      <c r="M2923" s="22">
        <v>335</v>
      </c>
      <c r="N2923" s="22"/>
      <c r="O2923" s="23">
        <v>1</v>
      </c>
      <c r="P2923" s="23">
        <v>1</v>
      </c>
      <c r="Q2923" s="19">
        <f t="shared" si="691"/>
        <v>-335</v>
      </c>
      <c r="R2923" s="19">
        <f t="shared" si="692"/>
        <v>-335</v>
      </c>
      <c r="S2923" s="5">
        <f t="shared" si="695"/>
        <v>0</v>
      </c>
      <c r="T2923" s="5">
        <f t="shared" si="696"/>
        <v>0</v>
      </c>
      <c r="U2923" s="5">
        <f t="shared" si="694"/>
        <v>0</v>
      </c>
      <c r="V2923" s="24">
        <v>0</v>
      </c>
      <c r="W2923" s="12">
        <f t="shared" si="698"/>
        <v>-42591.9</v>
      </c>
      <c r="X2923" s="12">
        <f t="shared" si="699"/>
        <v>-55439.15</v>
      </c>
      <c r="Y2923" s="12">
        <f t="shared" si="697"/>
        <v>-98031.05</v>
      </c>
      <c r="Z2923" s="129"/>
      <c r="AA2923" s="25">
        <f t="shared" si="693"/>
        <v>0</v>
      </c>
      <c r="AB2923" s="25"/>
      <c r="AC2923" s="25"/>
      <c r="AD2923" s="25"/>
      <c r="AE2923" s="24">
        <v>1</v>
      </c>
      <c r="AF2923" s="24"/>
      <c r="AG2923" s="109"/>
      <c r="AH2923" s="109" t="s">
        <v>93</v>
      </c>
      <c r="AI2923" s="26"/>
      <c r="AJ2923" s="22" t="s">
        <v>6709</v>
      </c>
    </row>
    <row r="2924" spans="1:36" x14ac:dyDescent="0.2">
      <c r="A2924" s="5">
        <v>2940</v>
      </c>
      <c r="B2924" s="84"/>
      <c r="C2924" s="47">
        <v>60440002754</v>
      </c>
      <c r="D2924" s="168" t="s">
        <v>5217</v>
      </c>
      <c r="E2924" s="109" t="s">
        <v>5104</v>
      </c>
      <c r="F2924" s="109" t="s">
        <v>5104</v>
      </c>
      <c r="G2924" s="122"/>
      <c r="H2924" s="122"/>
      <c r="I2924" s="109">
        <v>26471672</v>
      </c>
      <c r="J2924" s="109" t="s">
        <v>5220</v>
      </c>
      <c r="K2924" s="169"/>
      <c r="L2924" s="109"/>
      <c r="M2924" s="22">
        <v>481</v>
      </c>
      <c r="N2924" s="22"/>
      <c r="O2924" s="23">
        <v>1</v>
      </c>
      <c r="P2924" s="23">
        <v>1</v>
      </c>
      <c r="Q2924" s="19">
        <f t="shared" si="691"/>
        <v>-481</v>
      </c>
      <c r="R2924" s="19">
        <f t="shared" si="692"/>
        <v>-481</v>
      </c>
      <c r="S2924" s="5">
        <f t="shared" si="695"/>
        <v>0</v>
      </c>
      <c r="T2924" s="5">
        <f t="shared" si="696"/>
        <v>0</v>
      </c>
      <c r="U2924" s="5">
        <f t="shared" si="694"/>
        <v>0</v>
      </c>
      <c r="V2924" s="24">
        <v>0</v>
      </c>
      <c r="W2924" s="12">
        <f t="shared" si="698"/>
        <v>-61154.340000000004</v>
      </c>
      <c r="X2924" s="12">
        <f t="shared" si="699"/>
        <v>-79600.69</v>
      </c>
      <c r="Y2924" s="12">
        <f t="shared" si="697"/>
        <v>-140755.03</v>
      </c>
      <c r="Z2924" s="129"/>
      <c r="AA2924" s="25">
        <f t="shared" si="693"/>
        <v>0</v>
      </c>
      <c r="AB2924" s="25"/>
      <c r="AC2924" s="25"/>
      <c r="AD2924" s="25"/>
      <c r="AE2924" s="24">
        <v>1</v>
      </c>
      <c r="AF2924" s="24"/>
      <c r="AG2924" s="109"/>
      <c r="AH2924" s="109" t="s">
        <v>93</v>
      </c>
      <c r="AI2924" s="26"/>
      <c r="AJ2924" s="22" t="s">
        <v>6709</v>
      </c>
    </row>
    <row r="2925" spans="1:36" x14ac:dyDescent="0.2">
      <c r="A2925" s="5">
        <v>2941</v>
      </c>
      <c r="B2925" s="84"/>
      <c r="C2925" s="47">
        <v>60440002754</v>
      </c>
      <c r="D2925" s="168" t="s">
        <v>5217</v>
      </c>
      <c r="E2925" s="109" t="s">
        <v>5104</v>
      </c>
      <c r="F2925" s="109" t="s">
        <v>5104</v>
      </c>
      <c r="G2925" s="122"/>
      <c r="H2925" s="122"/>
      <c r="I2925" s="109">
        <v>26100835</v>
      </c>
      <c r="J2925" s="109" t="s">
        <v>5221</v>
      </c>
      <c r="K2925" s="169"/>
      <c r="L2925" s="109"/>
      <c r="M2925" s="22">
        <v>53</v>
      </c>
      <c r="N2925" s="22"/>
      <c r="O2925" s="23">
        <v>1</v>
      </c>
      <c r="P2925" s="23">
        <v>1</v>
      </c>
      <c r="Q2925" s="19">
        <f t="shared" si="691"/>
        <v>-53</v>
      </c>
      <c r="R2925" s="19">
        <f t="shared" si="692"/>
        <v>-53</v>
      </c>
      <c r="S2925" s="5">
        <f t="shared" si="695"/>
        <v>0</v>
      </c>
      <c r="T2925" s="5">
        <f t="shared" si="696"/>
        <v>0</v>
      </c>
      <c r="U2925" s="5">
        <f t="shared" si="694"/>
        <v>0</v>
      </c>
      <c r="V2925" s="24">
        <v>0</v>
      </c>
      <c r="W2925" s="12">
        <f t="shared" si="698"/>
        <v>-6738.42</v>
      </c>
      <c r="X2925" s="12">
        <f t="shared" si="699"/>
        <v>-8770.9700000000012</v>
      </c>
      <c r="Y2925" s="12">
        <f t="shared" si="697"/>
        <v>-15509.390000000001</v>
      </c>
      <c r="Z2925" s="129"/>
      <c r="AA2925" s="25">
        <f t="shared" si="693"/>
        <v>0</v>
      </c>
      <c r="AB2925" s="25"/>
      <c r="AC2925" s="25"/>
      <c r="AD2925" s="25"/>
      <c r="AE2925" s="24">
        <v>1</v>
      </c>
      <c r="AF2925" s="24"/>
      <c r="AG2925" s="109"/>
      <c r="AH2925" s="109" t="s">
        <v>93</v>
      </c>
      <c r="AI2925" s="26"/>
      <c r="AJ2925" s="22" t="s">
        <v>6709</v>
      </c>
    </row>
    <row r="2926" spans="1:36" x14ac:dyDescent="0.2">
      <c r="A2926" s="5">
        <v>2942</v>
      </c>
      <c r="B2926" s="84">
        <v>331010426236</v>
      </c>
      <c r="C2926" s="47">
        <v>600304401321</v>
      </c>
      <c r="D2926" s="109" t="s">
        <v>5222</v>
      </c>
      <c r="E2926" s="109" t="s">
        <v>5223</v>
      </c>
      <c r="F2926" s="109"/>
      <c r="G2926" s="122"/>
      <c r="H2926" s="122"/>
      <c r="I2926" s="19">
        <v>0</v>
      </c>
      <c r="J2926" s="109"/>
      <c r="K2926" s="118"/>
      <c r="L2926" s="109"/>
      <c r="M2926" s="22">
        <v>0</v>
      </c>
      <c r="N2926" s="22"/>
      <c r="O2926" s="23">
        <v>1</v>
      </c>
      <c r="P2926" s="23">
        <v>1</v>
      </c>
      <c r="Q2926" s="19">
        <f t="shared" si="691"/>
        <v>0</v>
      </c>
      <c r="R2926" s="19">
        <f t="shared" si="692"/>
        <v>0</v>
      </c>
      <c r="S2926" s="5">
        <f t="shared" si="695"/>
        <v>0</v>
      </c>
      <c r="T2926" s="5">
        <f t="shared" si="696"/>
        <v>0</v>
      </c>
      <c r="U2926" s="5">
        <f t="shared" si="694"/>
        <v>0</v>
      </c>
      <c r="V2926" s="24">
        <v>0</v>
      </c>
      <c r="W2926" s="12">
        <f t="shared" si="698"/>
        <v>0</v>
      </c>
      <c r="X2926" s="12">
        <f t="shared" si="699"/>
        <v>0</v>
      </c>
      <c r="Y2926" s="12">
        <f t="shared" si="697"/>
        <v>0</v>
      </c>
      <c r="Z2926" s="109"/>
      <c r="AA2926" s="25">
        <f t="shared" si="693"/>
        <v>0</v>
      </c>
      <c r="AB2926" s="25"/>
      <c r="AC2926" s="25"/>
      <c r="AD2926" s="25"/>
      <c r="AE2926" s="24"/>
      <c r="AF2926" s="24"/>
      <c r="AG2926" s="109"/>
      <c r="AH2926" s="109" t="s">
        <v>93</v>
      </c>
      <c r="AI2926" s="26"/>
      <c r="AJ2926" s="22" t="s">
        <v>6709</v>
      </c>
    </row>
    <row r="2927" spans="1:36" x14ac:dyDescent="0.2">
      <c r="A2927" s="5">
        <v>2943</v>
      </c>
      <c r="B2927" s="167">
        <v>330100220483</v>
      </c>
      <c r="C2927" s="121">
        <v>40340003246</v>
      </c>
      <c r="D2927" s="109" t="s">
        <v>5224</v>
      </c>
      <c r="E2927" s="109" t="s">
        <v>5225</v>
      </c>
      <c r="F2927" s="109"/>
      <c r="G2927" s="122"/>
      <c r="H2927" s="122"/>
      <c r="I2927" s="109">
        <v>1271</v>
      </c>
      <c r="J2927" s="109">
        <v>316503</v>
      </c>
      <c r="K2927" s="118"/>
      <c r="L2927" s="109"/>
      <c r="M2927" s="22">
        <v>481</v>
      </c>
      <c r="N2927" s="22"/>
      <c r="O2927" s="23">
        <v>1</v>
      </c>
      <c r="P2927" s="23">
        <v>1</v>
      </c>
      <c r="Q2927" s="19">
        <f t="shared" si="691"/>
        <v>-481</v>
      </c>
      <c r="R2927" s="19">
        <f t="shared" si="692"/>
        <v>-481</v>
      </c>
      <c r="S2927" s="5">
        <f t="shared" si="695"/>
        <v>0</v>
      </c>
      <c r="T2927" s="5">
        <f t="shared" si="696"/>
        <v>0</v>
      </c>
      <c r="U2927" s="5">
        <f t="shared" si="694"/>
        <v>0</v>
      </c>
      <c r="V2927" s="24">
        <v>0</v>
      </c>
      <c r="W2927" s="12">
        <f t="shared" si="698"/>
        <v>-61154.340000000004</v>
      </c>
      <c r="X2927" s="12">
        <f t="shared" si="699"/>
        <v>-79600.69</v>
      </c>
      <c r="Y2927" s="12">
        <f t="shared" si="697"/>
        <v>-140755.03</v>
      </c>
      <c r="Z2927" s="109"/>
      <c r="AA2927" s="25">
        <f t="shared" si="693"/>
        <v>0</v>
      </c>
      <c r="AB2927" s="25"/>
      <c r="AC2927" s="25"/>
      <c r="AD2927" s="25"/>
      <c r="AE2927" s="24"/>
      <c r="AF2927" s="24"/>
      <c r="AG2927" s="109"/>
      <c r="AH2927" s="109" t="s">
        <v>93</v>
      </c>
      <c r="AI2927" s="26"/>
      <c r="AJ2927" s="22" t="s">
        <v>6709</v>
      </c>
    </row>
    <row r="2928" spans="1:36" x14ac:dyDescent="0.2">
      <c r="A2928" s="5">
        <v>2944</v>
      </c>
      <c r="B2928" s="167">
        <v>330100220483</v>
      </c>
      <c r="C2928" s="121">
        <v>40340003246</v>
      </c>
      <c r="D2928" s="109" t="s">
        <v>5224</v>
      </c>
      <c r="E2928" s="109" t="s">
        <v>5225</v>
      </c>
      <c r="F2928" s="109" t="s">
        <v>5109</v>
      </c>
      <c r="G2928" s="122" t="s">
        <v>49</v>
      </c>
      <c r="H2928" s="122"/>
      <c r="I2928" s="109">
        <v>10438179</v>
      </c>
      <c r="J2928" s="109">
        <v>58175909</v>
      </c>
      <c r="K2928" s="118"/>
      <c r="L2928" s="109"/>
      <c r="M2928" s="22">
        <v>350</v>
      </c>
      <c r="N2928" s="22"/>
      <c r="O2928" s="23">
        <v>1</v>
      </c>
      <c r="P2928" s="23">
        <v>0</v>
      </c>
      <c r="Q2928" s="19">
        <f t="shared" si="691"/>
        <v>-350</v>
      </c>
      <c r="R2928" s="19">
        <f t="shared" si="692"/>
        <v>0</v>
      </c>
      <c r="S2928" s="5">
        <f t="shared" si="695"/>
        <v>0</v>
      </c>
      <c r="T2928" s="5">
        <f t="shared" si="696"/>
        <v>0</v>
      </c>
      <c r="U2928" s="5">
        <f t="shared" si="694"/>
        <v>0</v>
      </c>
      <c r="V2928" s="24">
        <v>0</v>
      </c>
      <c r="W2928" s="12">
        <f t="shared" si="698"/>
        <v>-44499</v>
      </c>
      <c r="X2928" s="12">
        <f t="shared" si="699"/>
        <v>0</v>
      </c>
      <c r="Y2928" s="12">
        <f t="shared" si="697"/>
        <v>-44499</v>
      </c>
      <c r="Z2928" s="109"/>
      <c r="AA2928" s="25">
        <f t="shared" si="693"/>
        <v>-350</v>
      </c>
      <c r="AB2928" s="25"/>
      <c r="AC2928" s="25"/>
      <c r="AD2928" s="25"/>
      <c r="AE2928" s="24"/>
      <c r="AF2928" s="24"/>
      <c r="AG2928" s="109"/>
      <c r="AH2928" s="109" t="s">
        <v>93</v>
      </c>
      <c r="AI2928" s="26"/>
      <c r="AJ2928" s="22" t="s">
        <v>6709</v>
      </c>
    </row>
    <row r="2929" spans="1:36" x14ac:dyDescent="0.2">
      <c r="A2929" s="5">
        <v>2945</v>
      </c>
      <c r="B2929" s="167">
        <v>330100228214</v>
      </c>
      <c r="C2929" s="121">
        <v>60140014579</v>
      </c>
      <c r="D2929" s="109" t="s">
        <v>5226</v>
      </c>
      <c r="E2929" s="109" t="s">
        <v>5225</v>
      </c>
      <c r="F2929" s="109"/>
      <c r="G2929" s="122"/>
      <c r="H2929" s="122"/>
      <c r="I2929" s="19">
        <v>0</v>
      </c>
      <c r="J2929" s="109"/>
      <c r="K2929" s="118"/>
      <c r="L2929" s="109"/>
      <c r="M2929" s="22">
        <v>37</v>
      </c>
      <c r="N2929" s="22"/>
      <c r="O2929" s="23">
        <v>1</v>
      </c>
      <c r="P2929" s="23">
        <v>1</v>
      </c>
      <c r="Q2929" s="19">
        <f t="shared" si="691"/>
        <v>-37</v>
      </c>
      <c r="R2929" s="19">
        <f t="shared" si="692"/>
        <v>-37</v>
      </c>
      <c r="S2929" s="5">
        <f t="shared" si="695"/>
        <v>0</v>
      </c>
      <c r="T2929" s="5">
        <f t="shared" si="696"/>
        <v>0</v>
      </c>
      <c r="U2929" s="5">
        <f t="shared" si="694"/>
        <v>0</v>
      </c>
      <c r="V2929" s="24">
        <v>0</v>
      </c>
      <c r="W2929" s="12">
        <f t="shared" si="698"/>
        <v>-4704.18</v>
      </c>
      <c r="X2929" s="12">
        <f t="shared" si="699"/>
        <v>-6123.13</v>
      </c>
      <c r="Y2929" s="12">
        <f t="shared" si="697"/>
        <v>-10827.310000000001</v>
      </c>
      <c r="Z2929" s="109"/>
      <c r="AA2929" s="25">
        <f t="shared" si="693"/>
        <v>0</v>
      </c>
      <c r="AB2929" s="25"/>
      <c r="AC2929" s="25"/>
      <c r="AD2929" s="25"/>
      <c r="AE2929" s="24"/>
      <c r="AF2929" s="24"/>
      <c r="AG2929" s="109"/>
      <c r="AH2929" s="109" t="s">
        <v>93</v>
      </c>
      <c r="AI2929" s="26"/>
      <c r="AJ2929" s="22" t="s">
        <v>6709</v>
      </c>
    </row>
    <row r="2930" spans="1:36" x14ac:dyDescent="0.2">
      <c r="A2930" s="5">
        <v>2946</v>
      </c>
      <c r="B2930" s="167">
        <v>330100228214</v>
      </c>
      <c r="C2930" s="121">
        <v>60140014579</v>
      </c>
      <c r="D2930" s="109" t="s">
        <v>5227</v>
      </c>
      <c r="E2930" s="109" t="s">
        <v>5225</v>
      </c>
      <c r="F2930" s="109"/>
      <c r="G2930" s="122"/>
      <c r="H2930" s="122"/>
      <c r="I2930" s="109">
        <v>2031219</v>
      </c>
      <c r="J2930" s="109">
        <v>58172120</v>
      </c>
      <c r="K2930" s="118"/>
      <c r="L2930" s="109"/>
      <c r="M2930" s="22">
        <v>542</v>
      </c>
      <c r="N2930" s="22"/>
      <c r="O2930" s="23">
        <v>1</v>
      </c>
      <c r="P2930" s="31">
        <v>0</v>
      </c>
      <c r="Q2930" s="19">
        <f t="shared" si="691"/>
        <v>-542</v>
      </c>
      <c r="R2930" s="19">
        <f t="shared" si="692"/>
        <v>0</v>
      </c>
      <c r="S2930" s="5">
        <f t="shared" si="695"/>
        <v>0</v>
      </c>
      <c r="T2930" s="5">
        <f t="shared" si="696"/>
        <v>0</v>
      </c>
      <c r="U2930" s="5">
        <f t="shared" si="694"/>
        <v>0</v>
      </c>
      <c r="V2930" s="24">
        <v>0</v>
      </c>
      <c r="W2930" s="12">
        <f t="shared" si="698"/>
        <v>-68909.88</v>
      </c>
      <c r="X2930" s="12">
        <f t="shared" si="699"/>
        <v>0</v>
      </c>
      <c r="Y2930" s="12">
        <f t="shared" si="697"/>
        <v>-68909.88</v>
      </c>
      <c r="Z2930" s="109"/>
      <c r="AA2930" s="25">
        <f t="shared" si="693"/>
        <v>-542</v>
      </c>
      <c r="AB2930" s="25"/>
      <c r="AC2930" s="25"/>
      <c r="AD2930" s="25"/>
      <c r="AE2930" s="24"/>
      <c r="AF2930" s="24"/>
      <c r="AG2930" s="109"/>
      <c r="AH2930" s="109" t="s">
        <v>93</v>
      </c>
      <c r="AI2930" s="26"/>
      <c r="AJ2930" s="22" t="s">
        <v>6709</v>
      </c>
    </row>
    <row r="2931" spans="1:36" x14ac:dyDescent="0.2">
      <c r="A2931" s="5">
        <v>2947</v>
      </c>
      <c r="B2931" s="167">
        <v>330100228214</v>
      </c>
      <c r="C2931" s="121">
        <v>60140014579</v>
      </c>
      <c r="D2931" s="109" t="s">
        <v>5228</v>
      </c>
      <c r="E2931" s="109" t="s">
        <v>5225</v>
      </c>
      <c r="F2931" s="109" t="s">
        <v>5109</v>
      </c>
      <c r="G2931" s="122">
        <v>4</v>
      </c>
      <c r="H2931" s="122"/>
      <c r="I2931" s="109">
        <v>8489861</v>
      </c>
      <c r="J2931" s="109">
        <v>5508929</v>
      </c>
      <c r="K2931" s="118"/>
      <c r="L2931" s="109"/>
      <c r="M2931" s="22">
        <v>444</v>
      </c>
      <c r="N2931" s="22"/>
      <c r="O2931" s="23">
        <v>1</v>
      </c>
      <c r="P2931" s="31">
        <v>0</v>
      </c>
      <c r="Q2931" s="19">
        <f t="shared" si="691"/>
        <v>-444</v>
      </c>
      <c r="R2931" s="19">
        <f t="shared" si="692"/>
        <v>0</v>
      </c>
      <c r="S2931" s="5">
        <f t="shared" si="695"/>
        <v>0</v>
      </c>
      <c r="T2931" s="5">
        <f t="shared" si="696"/>
        <v>0</v>
      </c>
      <c r="U2931" s="5">
        <f t="shared" si="694"/>
        <v>0</v>
      </c>
      <c r="V2931" s="24">
        <v>0</v>
      </c>
      <c r="W2931" s="12">
        <f t="shared" si="698"/>
        <v>-56450.16</v>
      </c>
      <c r="X2931" s="12">
        <f t="shared" si="699"/>
        <v>0</v>
      </c>
      <c r="Y2931" s="12">
        <f t="shared" si="697"/>
        <v>-56450.16</v>
      </c>
      <c r="Z2931" s="109"/>
      <c r="AA2931" s="25">
        <f t="shared" si="693"/>
        <v>-444</v>
      </c>
      <c r="AB2931" s="25"/>
      <c r="AC2931" s="25"/>
      <c r="AD2931" s="25"/>
      <c r="AE2931" s="24"/>
      <c r="AF2931" s="24"/>
      <c r="AG2931" s="109"/>
      <c r="AH2931" s="109" t="s">
        <v>93</v>
      </c>
      <c r="AI2931" s="26"/>
      <c r="AJ2931" s="22" t="s">
        <v>6709</v>
      </c>
    </row>
    <row r="2932" spans="1:36" x14ac:dyDescent="0.2">
      <c r="A2932" s="5">
        <v>2948</v>
      </c>
      <c r="B2932" s="167">
        <v>331010201139</v>
      </c>
      <c r="C2932" s="121">
        <v>720620302760</v>
      </c>
      <c r="D2932" s="96" t="s">
        <v>5229</v>
      </c>
      <c r="E2932" s="109" t="s">
        <v>5230</v>
      </c>
      <c r="F2932" s="109" t="s">
        <v>5231</v>
      </c>
      <c r="G2932" s="122" t="s">
        <v>49</v>
      </c>
      <c r="H2932" s="122"/>
      <c r="I2932" s="109">
        <v>184124</v>
      </c>
      <c r="J2932" s="109">
        <v>612847</v>
      </c>
      <c r="K2932" s="118"/>
      <c r="L2932" s="109"/>
      <c r="M2932" s="22">
        <v>342</v>
      </c>
      <c r="N2932" s="22"/>
      <c r="O2932" s="23">
        <v>1</v>
      </c>
      <c r="P2932" s="23">
        <v>0</v>
      </c>
      <c r="Q2932" s="19">
        <f t="shared" si="691"/>
        <v>-342</v>
      </c>
      <c r="R2932" s="19">
        <f t="shared" si="692"/>
        <v>0</v>
      </c>
      <c r="S2932" s="5">
        <f t="shared" si="695"/>
        <v>0</v>
      </c>
      <c r="T2932" s="5">
        <f t="shared" si="696"/>
        <v>0</v>
      </c>
      <c r="U2932" s="5">
        <f t="shared" si="694"/>
        <v>0</v>
      </c>
      <c r="V2932" s="24">
        <v>0</v>
      </c>
      <c r="W2932" s="12">
        <f t="shared" si="698"/>
        <v>-43481.88</v>
      </c>
      <c r="X2932" s="12">
        <f t="shared" si="699"/>
        <v>0</v>
      </c>
      <c r="Y2932" s="12">
        <f t="shared" si="697"/>
        <v>-43481.88</v>
      </c>
      <c r="Z2932" s="109"/>
      <c r="AA2932" s="25">
        <f t="shared" si="693"/>
        <v>-342</v>
      </c>
      <c r="AB2932" s="25"/>
      <c r="AC2932" s="25"/>
      <c r="AD2932" s="25"/>
      <c r="AE2932" s="24">
        <v>1</v>
      </c>
      <c r="AF2932" s="24"/>
      <c r="AG2932" s="109"/>
      <c r="AH2932" s="109" t="s">
        <v>93</v>
      </c>
      <c r="AI2932" s="26"/>
      <c r="AJ2932" s="22" t="s">
        <v>6709</v>
      </c>
    </row>
    <row r="2933" spans="1:36" x14ac:dyDescent="0.2">
      <c r="A2933" s="5">
        <v>2949</v>
      </c>
      <c r="B2933" s="167">
        <v>331010012153</v>
      </c>
      <c r="C2933" s="121">
        <v>110600210750</v>
      </c>
      <c r="D2933" s="109" t="s">
        <v>5232</v>
      </c>
      <c r="E2933" s="109" t="s">
        <v>5233</v>
      </c>
      <c r="F2933" s="109" t="s">
        <v>4734</v>
      </c>
      <c r="G2933" s="122">
        <v>21</v>
      </c>
      <c r="H2933" s="122"/>
      <c r="I2933" s="109">
        <v>13979063</v>
      </c>
      <c r="J2933" s="109">
        <v>17117475</v>
      </c>
      <c r="K2933" s="118"/>
      <c r="L2933" s="109"/>
      <c r="M2933" s="22">
        <v>198</v>
      </c>
      <c r="N2933" s="22"/>
      <c r="O2933" s="23">
        <v>1</v>
      </c>
      <c r="P2933" s="23">
        <v>0</v>
      </c>
      <c r="Q2933" s="19">
        <f t="shared" si="691"/>
        <v>-198</v>
      </c>
      <c r="R2933" s="19">
        <f t="shared" si="692"/>
        <v>0</v>
      </c>
      <c r="S2933" s="5">
        <f t="shared" si="695"/>
        <v>1</v>
      </c>
      <c r="T2933" s="5">
        <f t="shared" si="696"/>
        <v>268</v>
      </c>
      <c r="U2933" s="5">
        <f t="shared" si="694"/>
        <v>78424.84</v>
      </c>
      <c r="V2933" s="24">
        <v>0</v>
      </c>
      <c r="W2933" s="12">
        <f t="shared" si="698"/>
        <v>-25173.72</v>
      </c>
      <c r="X2933" s="12">
        <f t="shared" si="699"/>
        <v>0</v>
      </c>
      <c r="Y2933" s="12">
        <f t="shared" si="697"/>
        <v>-25173.72</v>
      </c>
      <c r="Z2933" s="109"/>
      <c r="AA2933" s="25">
        <f t="shared" si="693"/>
        <v>-198</v>
      </c>
      <c r="AB2933" s="25"/>
      <c r="AC2933" s="25"/>
      <c r="AD2933" s="25"/>
      <c r="AE2933" s="24">
        <v>1</v>
      </c>
      <c r="AF2933" s="24"/>
      <c r="AG2933" s="109"/>
      <c r="AH2933" s="109" t="s">
        <v>609</v>
      </c>
      <c r="AI2933" s="26"/>
      <c r="AJ2933" s="22" t="s">
        <v>6709</v>
      </c>
    </row>
    <row r="2934" spans="1:36" x14ac:dyDescent="0.2">
      <c r="A2934" s="5">
        <v>2950</v>
      </c>
      <c r="B2934" s="167">
        <v>330120153812</v>
      </c>
      <c r="C2934" s="121">
        <v>200782301211</v>
      </c>
      <c r="D2934" s="109" t="s">
        <v>5234</v>
      </c>
      <c r="E2934" s="109" t="s">
        <v>5235</v>
      </c>
      <c r="F2934" s="109" t="s">
        <v>5236</v>
      </c>
      <c r="G2934" s="122">
        <v>30</v>
      </c>
      <c r="H2934" s="122"/>
      <c r="I2934" s="120">
        <v>2617417</v>
      </c>
      <c r="J2934" s="109">
        <v>82171</v>
      </c>
      <c r="K2934" s="118"/>
      <c r="L2934" s="96"/>
      <c r="M2934" s="22">
        <v>1071</v>
      </c>
      <c r="N2934" s="22"/>
      <c r="O2934" s="23">
        <v>1</v>
      </c>
      <c r="P2934" s="23">
        <v>0</v>
      </c>
      <c r="Q2934" s="19">
        <f t="shared" si="691"/>
        <v>-1071</v>
      </c>
      <c r="R2934" s="19">
        <f t="shared" si="692"/>
        <v>0</v>
      </c>
      <c r="S2934" s="5">
        <f t="shared" si="695"/>
        <v>1</v>
      </c>
      <c r="T2934" s="5">
        <f t="shared" si="696"/>
        <v>1141</v>
      </c>
      <c r="U2934" s="5">
        <f t="shared" si="694"/>
        <v>333890.83</v>
      </c>
      <c r="V2934" s="24">
        <v>0</v>
      </c>
      <c r="W2934" s="12">
        <f t="shared" si="698"/>
        <v>-136166.94</v>
      </c>
      <c r="X2934" s="12">
        <f t="shared" si="699"/>
        <v>0</v>
      </c>
      <c r="Y2934" s="12">
        <f t="shared" si="697"/>
        <v>-136166.94</v>
      </c>
      <c r="Z2934" s="109"/>
      <c r="AA2934" s="25">
        <f t="shared" si="693"/>
        <v>-1071</v>
      </c>
      <c r="AB2934" s="25"/>
      <c r="AC2934" s="25"/>
      <c r="AD2934" s="25"/>
      <c r="AE2934" s="24">
        <v>1</v>
      </c>
      <c r="AF2934" s="24"/>
      <c r="AG2934" s="109"/>
      <c r="AH2934" s="109" t="s">
        <v>609</v>
      </c>
      <c r="AI2934" s="26"/>
      <c r="AJ2934" s="22" t="s">
        <v>6709</v>
      </c>
    </row>
    <row r="2935" spans="1:36" x14ac:dyDescent="0.2">
      <c r="A2935" s="5">
        <v>2951</v>
      </c>
      <c r="B2935" s="167">
        <v>331010278489</v>
      </c>
      <c r="C2935" s="121">
        <v>62121230706</v>
      </c>
      <c r="D2935" s="50" t="s">
        <v>5237</v>
      </c>
      <c r="E2935" s="109" t="s">
        <v>5238</v>
      </c>
      <c r="F2935" s="109" t="s">
        <v>756</v>
      </c>
      <c r="G2935" s="122" t="s">
        <v>49</v>
      </c>
      <c r="H2935" s="122"/>
      <c r="I2935" s="109">
        <v>19192</v>
      </c>
      <c r="J2935" s="109">
        <v>57915225</v>
      </c>
      <c r="K2935" s="171"/>
      <c r="L2935" s="96"/>
      <c r="M2935" s="22">
        <v>34</v>
      </c>
      <c r="N2935" s="22"/>
      <c r="O2935" s="23">
        <v>1</v>
      </c>
      <c r="P2935" s="23">
        <v>0</v>
      </c>
      <c r="Q2935" s="19">
        <f t="shared" si="691"/>
        <v>-34</v>
      </c>
      <c r="R2935" s="19">
        <f t="shared" si="692"/>
        <v>0</v>
      </c>
      <c r="S2935" s="5">
        <f t="shared" si="695"/>
        <v>0</v>
      </c>
      <c r="T2935" s="5">
        <f t="shared" si="696"/>
        <v>0</v>
      </c>
      <c r="U2935" s="5">
        <f t="shared" si="694"/>
        <v>0</v>
      </c>
      <c r="V2935" s="24">
        <v>0</v>
      </c>
      <c r="W2935" s="12">
        <f t="shared" si="698"/>
        <v>-4322.76</v>
      </c>
      <c r="X2935" s="12">
        <f t="shared" si="699"/>
        <v>0</v>
      </c>
      <c r="Y2935" s="12">
        <f t="shared" si="697"/>
        <v>-4322.76</v>
      </c>
      <c r="Z2935" s="50"/>
      <c r="AA2935" s="25">
        <f t="shared" si="693"/>
        <v>-34</v>
      </c>
      <c r="AB2935" s="25"/>
      <c r="AC2935" s="25"/>
      <c r="AD2935" s="25"/>
      <c r="AE2935" s="24">
        <v>1</v>
      </c>
      <c r="AF2935" s="24"/>
      <c r="AG2935" s="183"/>
      <c r="AH2935" s="109" t="s">
        <v>93</v>
      </c>
      <c r="AI2935" s="26"/>
      <c r="AJ2935" s="22" t="s">
        <v>6709</v>
      </c>
    </row>
    <row r="2936" spans="1:36" x14ac:dyDescent="0.2">
      <c r="A2936" s="5">
        <v>2952</v>
      </c>
      <c r="B2936" s="84"/>
      <c r="C2936" s="47">
        <v>920613300163</v>
      </c>
      <c r="D2936" s="109" t="s">
        <v>5239</v>
      </c>
      <c r="E2936" s="109" t="s">
        <v>5240</v>
      </c>
      <c r="F2936" s="109" t="s">
        <v>1540</v>
      </c>
      <c r="G2936" s="122">
        <v>56</v>
      </c>
      <c r="H2936" s="122"/>
      <c r="I2936" s="109">
        <v>1020835</v>
      </c>
      <c r="J2936" s="109">
        <v>57906011</v>
      </c>
      <c r="K2936" s="118"/>
      <c r="L2936" s="109"/>
      <c r="M2936" s="22">
        <v>1674</v>
      </c>
      <c r="N2936" s="22"/>
      <c r="O2936" s="23">
        <v>1</v>
      </c>
      <c r="P2936" s="23">
        <v>0</v>
      </c>
      <c r="Q2936" s="19">
        <f t="shared" si="691"/>
        <v>-1674</v>
      </c>
      <c r="R2936" s="19">
        <f t="shared" si="692"/>
        <v>0</v>
      </c>
      <c r="S2936" s="5">
        <f t="shared" si="695"/>
        <v>0</v>
      </c>
      <c r="T2936" s="5">
        <f t="shared" si="696"/>
        <v>0</v>
      </c>
      <c r="U2936" s="5">
        <f t="shared" si="694"/>
        <v>0</v>
      </c>
      <c r="V2936" s="24">
        <v>0</v>
      </c>
      <c r="W2936" s="12">
        <f t="shared" si="698"/>
        <v>-212832.36000000002</v>
      </c>
      <c r="X2936" s="12">
        <f t="shared" si="699"/>
        <v>0</v>
      </c>
      <c r="Y2936" s="12">
        <f t="shared" si="697"/>
        <v>-212832.36000000002</v>
      </c>
      <c r="Z2936" s="109"/>
      <c r="AA2936" s="25">
        <f t="shared" si="693"/>
        <v>-1674</v>
      </c>
      <c r="AB2936" s="25"/>
      <c r="AC2936" s="25"/>
      <c r="AD2936" s="25"/>
      <c r="AE2936" s="24">
        <v>1</v>
      </c>
      <c r="AF2936" s="24"/>
      <c r="AG2936" s="109"/>
      <c r="AH2936" s="109" t="s">
        <v>6613</v>
      </c>
      <c r="AI2936" s="26"/>
      <c r="AJ2936" s="22" t="s">
        <v>6709</v>
      </c>
    </row>
    <row r="2937" spans="1:36" x14ac:dyDescent="0.2">
      <c r="A2937" s="5">
        <v>2953</v>
      </c>
      <c r="B2937" s="167">
        <v>330120151519</v>
      </c>
      <c r="C2937" s="121">
        <v>830915300289</v>
      </c>
      <c r="D2937" s="109" t="s">
        <v>5241</v>
      </c>
      <c r="E2937" s="109" t="s">
        <v>5242</v>
      </c>
      <c r="F2937" s="109" t="s">
        <v>3048</v>
      </c>
      <c r="G2937" s="122">
        <v>248</v>
      </c>
      <c r="H2937" s="122"/>
      <c r="I2937" s="109">
        <v>17384603</v>
      </c>
      <c r="J2937" s="109">
        <v>231202</v>
      </c>
      <c r="K2937" s="118"/>
      <c r="L2937" s="109"/>
      <c r="M2937" s="22">
        <v>417</v>
      </c>
      <c r="N2937" s="22"/>
      <c r="O2937" s="23">
        <v>1</v>
      </c>
      <c r="P2937" s="23">
        <v>0</v>
      </c>
      <c r="Q2937" s="19">
        <f t="shared" si="691"/>
        <v>-417</v>
      </c>
      <c r="R2937" s="19">
        <f t="shared" si="692"/>
        <v>0</v>
      </c>
      <c r="S2937" s="5">
        <f t="shared" si="695"/>
        <v>0</v>
      </c>
      <c r="T2937" s="5">
        <f t="shared" si="696"/>
        <v>0</v>
      </c>
      <c r="U2937" s="5">
        <f t="shared" si="694"/>
        <v>0</v>
      </c>
      <c r="V2937" s="24">
        <v>0</v>
      </c>
      <c r="W2937" s="12">
        <f t="shared" si="698"/>
        <v>-53017.38</v>
      </c>
      <c r="X2937" s="12">
        <f t="shared" si="699"/>
        <v>0</v>
      </c>
      <c r="Y2937" s="12">
        <f t="shared" si="697"/>
        <v>-53017.38</v>
      </c>
      <c r="Z2937" s="109"/>
      <c r="AA2937" s="25">
        <f t="shared" si="693"/>
        <v>-417</v>
      </c>
      <c r="AB2937" s="25"/>
      <c r="AC2937" s="25"/>
      <c r="AD2937" s="25"/>
      <c r="AE2937" s="24">
        <v>1</v>
      </c>
      <c r="AF2937" s="24"/>
      <c r="AG2937" s="109"/>
      <c r="AH2937" s="109" t="s">
        <v>93</v>
      </c>
      <c r="AI2937" s="26"/>
      <c r="AJ2937" s="22" t="s">
        <v>6709</v>
      </c>
    </row>
    <row r="2938" spans="1:36" x14ac:dyDescent="0.2">
      <c r="A2938" s="5">
        <v>2954</v>
      </c>
      <c r="B2938" s="167">
        <v>331000031210</v>
      </c>
      <c r="C2938" s="121">
        <v>121440016129</v>
      </c>
      <c r="D2938" s="109" t="s">
        <v>5243</v>
      </c>
      <c r="E2938" s="109" t="s">
        <v>5244</v>
      </c>
      <c r="F2938" s="109" t="s">
        <v>5245</v>
      </c>
      <c r="G2938" s="122">
        <v>32</v>
      </c>
      <c r="H2938" s="122"/>
      <c r="I2938" s="109">
        <v>2617868</v>
      </c>
      <c r="J2938" s="109">
        <v>418467</v>
      </c>
      <c r="K2938" s="118"/>
      <c r="L2938" s="109"/>
      <c r="M2938" s="22">
        <v>697</v>
      </c>
      <c r="N2938" s="22"/>
      <c r="O2938" s="23">
        <v>1</v>
      </c>
      <c r="P2938" s="23">
        <v>0</v>
      </c>
      <c r="Q2938" s="19">
        <f t="shared" si="691"/>
        <v>-697</v>
      </c>
      <c r="R2938" s="19">
        <f t="shared" si="692"/>
        <v>0</v>
      </c>
      <c r="S2938" s="5">
        <f t="shared" si="695"/>
        <v>0</v>
      </c>
      <c r="T2938" s="5">
        <f t="shared" si="696"/>
        <v>0</v>
      </c>
      <c r="U2938" s="5">
        <f t="shared" si="694"/>
        <v>0</v>
      </c>
      <c r="V2938" s="24">
        <v>0</v>
      </c>
      <c r="W2938" s="12">
        <f t="shared" si="698"/>
        <v>-88616.58</v>
      </c>
      <c r="X2938" s="12">
        <f t="shared" si="699"/>
        <v>0</v>
      </c>
      <c r="Y2938" s="12">
        <f t="shared" si="697"/>
        <v>-88616.58</v>
      </c>
      <c r="Z2938" s="109"/>
      <c r="AA2938" s="25">
        <f t="shared" si="693"/>
        <v>-697</v>
      </c>
      <c r="AB2938" s="25"/>
      <c r="AC2938" s="25"/>
      <c r="AD2938" s="25"/>
      <c r="AE2938" s="24">
        <v>1</v>
      </c>
      <c r="AF2938" s="24"/>
      <c r="AG2938" s="109"/>
      <c r="AH2938" s="109" t="s">
        <v>3363</v>
      </c>
      <c r="AI2938" s="26"/>
      <c r="AJ2938" s="22" t="s">
        <v>6709</v>
      </c>
    </row>
    <row r="2939" spans="1:36" x14ac:dyDescent="0.2">
      <c r="A2939" s="5">
        <v>2955</v>
      </c>
      <c r="B2939" s="167">
        <v>330810135639</v>
      </c>
      <c r="C2939" s="121">
        <v>700726300836</v>
      </c>
      <c r="D2939" s="109" t="s">
        <v>5246</v>
      </c>
      <c r="E2939" s="109" t="s">
        <v>5247</v>
      </c>
      <c r="F2939" s="109" t="s">
        <v>4734</v>
      </c>
      <c r="G2939" s="122">
        <v>21</v>
      </c>
      <c r="H2939" s="122">
        <v>81</v>
      </c>
      <c r="I2939" s="109">
        <v>2867161</v>
      </c>
      <c r="J2939" s="109">
        <v>5676817</v>
      </c>
      <c r="K2939" s="118"/>
      <c r="L2939" s="109"/>
      <c r="M2939" s="22">
        <v>1745</v>
      </c>
      <c r="N2939" s="22"/>
      <c r="O2939" s="23">
        <v>1</v>
      </c>
      <c r="P2939" s="23">
        <v>0</v>
      </c>
      <c r="Q2939" s="19">
        <f t="shared" si="691"/>
        <v>-1745</v>
      </c>
      <c r="R2939" s="19">
        <f t="shared" si="692"/>
        <v>0</v>
      </c>
      <c r="S2939" s="5">
        <f t="shared" si="695"/>
        <v>0</v>
      </c>
      <c r="T2939" s="5">
        <f t="shared" si="696"/>
        <v>0</v>
      </c>
      <c r="U2939" s="5">
        <f t="shared" si="694"/>
        <v>0</v>
      </c>
      <c r="V2939" s="24">
        <v>0</v>
      </c>
      <c r="W2939" s="12">
        <f t="shared" si="698"/>
        <v>-221859.3</v>
      </c>
      <c r="X2939" s="12">
        <f t="shared" si="699"/>
        <v>0</v>
      </c>
      <c r="Y2939" s="12">
        <f t="shared" si="697"/>
        <v>-221859.3</v>
      </c>
      <c r="Z2939" s="109"/>
      <c r="AA2939" s="25">
        <f t="shared" si="693"/>
        <v>-1745</v>
      </c>
      <c r="AB2939" s="25"/>
      <c r="AC2939" s="25"/>
      <c r="AD2939" s="25"/>
      <c r="AE2939" s="24">
        <v>1</v>
      </c>
      <c r="AF2939" s="24"/>
      <c r="AG2939" s="109"/>
      <c r="AH2939" s="109" t="s">
        <v>93</v>
      </c>
      <c r="AI2939" s="26"/>
      <c r="AJ2939" s="22" t="s">
        <v>6709</v>
      </c>
    </row>
    <row r="2940" spans="1:36" x14ac:dyDescent="0.2">
      <c r="A2940" s="5">
        <v>2956</v>
      </c>
      <c r="B2940" s="167">
        <v>211511923452</v>
      </c>
      <c r="C2940" s="121">
        <v>630214302358</v>
      </c>
      <c r="D2940" s="109" t="s">
        <v>5248</v>
      </c>
      <c r="E2940" s="109" t="s">
        <v>5249</v>
      </c>
      <c r="F2940" s="109" t="s">
        <v>3048</v>
      </c>
      <c r="G2940" s="122">
        <v>256</v>
      </c>
      <c r="H2940" s="122"/>
      <c r="I2940" s="109">
        <v>28620933</v>
      </c>
      <c r="J2940" s="109">
        <v>57915871</v>
      </c>
      <c r="K2940" s="118"/>
      <c r="L2940" s="109"/>
      <c r="M2940" s="22">
        <v>326</v>
      </c>
      <c r="N2940" s="22"/>
      <c r="O2940" s="23">
        <v>1</v>
      </c>
      <c r="P2940" s="23">
        <v>0</v>
      </c>
      <c r="Q2940" s="19">
        <f t="shared" si="691"/>
        <v>-326</v>
      </c>
      <c r="R2940" s="19">
        <f t="shared" si="692"/>
        <v>0</v>
      </c>
      <c r="S2940" s="5">
        <f t="shared" si="695"/>
        <v>0</v>
      </c>
      <c r="T2940" s="5">
        <f t="shared" si="696"/>
        <v>0</v>
      </c>
      <c r="U2940" s="5">
        <f t="shared" si="694"/>
        <v>0</v>
      </c>
      <c r="V2940" s="24">
        <v>0</v>
      </c>
      <c r="W2940" s="12">
        <f t="shared" si="698"/>
        <v>-41447.64</v>
      </c>
      <c r="X2940" s="12">
        <f t="shared" si="699"/>
        <v>0</v>
      </c>
      <c r="Y2940" s="12">
        <f t="shared" si="697"/>
        <v>-41447.64</v>
      </c>
      <c r="Z2940" s="109"/>
      <c r="AA2940" s="25">
        <f t="shared" si="693"/>
        <v>-326</v>
      </c>
      <c r="AB2940" s="25"/>
      <c r="AC2940" s="25"/>
      <c r="AD2940" s="25"/>
      <c r="AE2940" s="24">
        <v>1</v>
      </c>
      <c r="AF2940" s="24"/>
      <c r="AG2940" s="109"/>
      <c r="AH2940" s="109" t="s">
        <v>93</v>
      </c>
      <c r="AI2940" s="26"/>
      <c r="AJ2940" s="22" t="s">
        <v>6709</v>
      </c>
    </row>
    <row r="2941" spans="1:36" x14ac:dyDescent="0.2">
      <c r="A2941" s="5">
        <v>2957</v>
      </c>
      <c r="B2941" s="167">
        <v>331010640301</v>
      </c>
      <c r="C2941" s="121"/>
      <c r="D2941" s="109" t="s">
        <v>5250</v>
      </c>
      <c r="E2941" s="109" t="s">
        <v>5251</v>
      </c>
      <c r="F2941" s="109"/>
      <c r="G2941" s="122"/>
      <c r="H2941" s="122"/>
      <c r="I2941" s="19">
        <v>0</v>
      </c>
      <c r="J2941" s="109"/>
      <c r="K2941" s="118"/>
      <c r="L2941" s="109"/>
      <c r="M2941" s="22">
        <v>39</v>
      </c>
      <c r="N2941" s="22"/>
      <c r="O2941" s="23">
        <v>1</v>
      </c>
      <c r="P2941" s="23">
        <v>1</v>
      </c>
      <c r="Q2941" s="19">
        <f t="shared" si="691"/>
        <v>-39</v>
      </c>
      <c r="R2941" s="19">
        <f t="shared" si="692"/>
        <v>-39</v>
      </c>
      <c r="S2941" s="5">
        <f t="shared" si="695"/>
        <v>0</v>
      </c>
      <c r="T2941" s="5">
        <f t="shared" si="696"/>
        <v>0</v>
      </c>
      <c r="U2941" s="5">
        <f t="shared" si="694"/>
        <v>0</v>
      </c>
      <c r="V2941" s="24">
        <v>0</v>
      </c>
      <c r="W2941" s="12">
        <f t="shared" si="698"/>
        <v>-4958.46</v>
      </c>
      <c r="X2941" s="12">
        <f t="shared" si="699"/>
        <v>-6454.1100000000006</v>
      </c>
      <c r="Y2941" s="12">
        <f t="shared" si="697"/>
        <v>-11412.57</v>
      </c>
      <c r="Z2941" s="109"/>
      <c r="AA2941" s="25">
        <f t="shared" si="693"/>
        <v>0</v>
      </c>
      <c r="AB2941" s="25"/>
      <c r="AC2941" s="25"/>
      <c r="AD2941" s="25"/>
      <c r="AE2941" s="24"/>
      <c r="AF2941" s="24"/>
      <c r="AG2941" s="109"/>
      <c r="AH2941" s="109" t="s">
        <v>93</v>
      </c>
      <c r="AI2941" s="26"/>
      <c r="AJ2941" s="22" t="s">
        <v>6709</v>
      </c>
    </row>
    <row r="2942" spans="1:36" x14ac:dyDescent="0.2">
      <c r="A2942" s="5">
        <v>2958</v>
      </c>
      <c r="B2942" s="167">
        <v>331042465682</v>
      </c>
      <c r="C2942" s="121">
        <v>610112300450</v>
      </c>
      <c r="D2942" s="109" t="s">
        <v>5252</v>
      </c>
      <c r="E2942" s="109" t="s">
        <v>5253</v>
      </c>
      <c r="F2942" s="109" t="s">
        <v>4734</v>
      </c>
      <c r="G2942" s="122">
        <v>38</v>
      </c>
      <c r="H2942" s="122"/>
      <c r="I2942" s="109">
        <v>10067800</v>
      </c>
      <c r="J2942" s="109">
        <v>26117</v>
      </c>
      <c r="K2942" s="118"/>
      <c r="L2942" s="109"/>
      <c r="M2942" s="22">
        <v>218</v>
      </c>
      <c r="N2942" s="22"/>
      <c r="O2942" s="23">
        <v>1</v>
      </c>
      <c r="P2942" s="23">
        <v>0</v>
      </c>
      <c r="Q2942" s="19">
        <f t="shared" si="691"/>
        <v>-218</v>
      </c>
      <c r="R2942" s="19">
        <f t="shared" si="692"/>
        <v>0</v>
      </c>
      <c r="S2942" s="5">
        <f t="shared" si="695"/>
        <v>0</v>
      </c>
      <c r="T2942" s="5">
        <f t="shared" si="696"/>
        <v>0</v>
      </c>
      <c r="U2942" s="5">
        <f t="shared" si="694"/>
        <v>0</v>
      </c>
      <c r="V2942" s="24">
        <v>0</v>
      </c>
      <c r="W2942" s="12">
        <f t="shared" si="698"/>
        <v>-27716.52</v>
      </c>
      <c r="X2942" s="12">
        <f t="shared" si="699"/>
        <v>0</v>
      </c>
      <c r="Y2942" s="12">
        <f t="shared" si="697"/>
        <v>-27716.52</v>
      </c>
      <c r="Z2942" s="109"/>
      <c r="AA2942" s="25">
        <f t="shared" si="693"/>
        <v>-218</v>
      </c>
      <c r="AB2942" s="25"/>
      <c r="AC2942" s="25"/>
      <c r="AD2942" s="25"/>
      <c r="AE2942" s="24">
        <v>1</v>
      </c>
      <c r="AF2942" s="24"/>
      <c r="AG2942" s="109"/>
      <c r="AH2942" s="109" t="s">
        <v>93</v>
      </c>
      <c r="AI2942" s="26"/>
      <c r="AJ2942" s="22" t="s">
        <v>6709</v>
      </c>
    </row>
    <row r="2943" spans="1:36" x14ac:dyDescent="0.2">
      <c r="A2943" s="5">
        <v>2959</v>
      </c>
      <c r="B2943" s="167">
        <v>331012069301</v>
      </c>
      <c r="C2943" s="121">
        <v>401227300922</v>
      </c>
      <c r="D2943" s="109" t="s">
        <v>5254</v>
      </c>
      <c r="E2943" s="109" t="s">
        <v>5114</v>
      </c>
      <c r="F2943" s="109" t="s">
        <v>1560</v>
      </c>
      <c r="G2943" s="122">
        <v>64</v>
      </c>
      <c r="H2943" s="122"/>
      <c r="I2943" s="109">
        <v>102608016</v>
      </c>
      <c r="J2943" s="109">
        <v>58173764</v>
      </c>
      <c r="K2943" s="118"/>
      <c r="L2943" s="109"/>
      <c r="M2943" s="22">
        <v>272</v>
      </c>
      <c r="N2943" s="22"/>
      <c r="O2943" s="23">
        <v>1</v>
      </c>
      <c r="P2943" s="23">
        <v>1</v>
      </c>
      <c r="Q2943" s="19">
        <f t="shared" si="691"/>
        <v>-272</v>
      </c>
      <c r="R2943" s="19">
        <f t="shared" si="692"/>
        <v>-272</v>
      </c>
      <c r="S2943" s="5">
        <f t="shared" si="695"/>
        <v>0</v>
      </c>
      <c r="T2943" s="5">
        <f t="shared" si="696"/>
        <v>0</v>
      </c>
      <c r="U2943" s="5">
        <f t="shared" si="694"/>
        <v>0</v>
      </c>
      <c r="V2943" s="24">
        <v>0</v>
      </c>
      <c r="W2943" s="12">
        <f t="shared" si="698"/>
        <v>-34582.080000000002</v>
      </c>
      <c r="X2943" s="12">
        <f t="shared" si="699"/>
        <v>-45013.279999999999</v>
      </c>
      <c r="Y2943" s="12">
        <f t="shared" si="697"/>
        <v>-79595.360000000001</v>
      </c>
      <c r="Z2943" s="109"/>
      <c r="AA2943" s="25">
        <f t="shared" si="693"/>
        <v>0</v>
      </c>
      <c r="AB2943" s="25"/>
      <c r="AC2943" s="25"/>
      <c r="AD2943" s="25"/>
      <c r="AE2943" s="24">
        <v>1</v>
      </c>
      <c r="AF2943" s="24"/>
      <c r="AG2943" s="109"/>
      <c r="AH2943" s="109" t="s">
        <v>93</v>
      </c>
      <c r="AI2943" s="26"/>
      <c r="AJ2943" s="22" t="s">
        <v>4500</v>
      </c>
    </row>
    <row r="2944" spans="1:36" x14ac:dyDescent="0.2">
      <c r="A2944" s="5">
        <v>2960</v>
      </c>
      <c r="B2944" s="167">
        <v>331010617214</v>
      </c>
      <c r="C2944" s="121">
        <v>390610000541</v>
      </c>
      <c r="D2944" s="109" t="s">
        <v>5255</v>
      </c>
      <c r="E2944" s="109" t="s">
        <v>5256</v>
      </c>
      <c r="F2944" s="109" t="s">
        <v>5131</v>
      </c>
      <c r="G2944" s="122">
        <v>2</v>
      </c>
      <c r="H2944" s="122"/>
      <c r="I2944" s="129">
        <v>1020978</v>
      </c>
      <c r="J2944" s="129">
        <v>58172223</v>
      </c>
      <c r="K2944" s="118"/>
      <c r="L2944" s="129"/>
      <c r="M2944" s="22">
        <v>454</v>
      </c>
      <c r="N2944" s="22"/>
      <c r="O2944" s="23">
        <v>1</v>
      </c>
      <c r="P2944" s="23">
        <v>0</v>
      </c>
      <c r="Q2944" s="19">
        <f t="shared" si="691"/>
        <v>-454</v>
      </c>
      <c r="R2944" s="19">
        <f t="shared" si="692"/>
        <v>0</v>
      </c>
      <c r="S2944" s="5">
        <f t="shared" si="695"/>
        <v>0</v>
      </c>
      <c r="T2944" s="5">
        <f t="shared" si="696"/>
        <v>0</v>
      </c>
      <c r="U2944" s="5">
        <f t="shared" si="694"/>
        <v>0</v>
      </c>
      <c r="V2944" s="24">
        <v>0</v>
      </c>
      <c r="W2944" s="12">
        <f t="shared" si="698"/>
        <v>-57721.56</v>
      </c>
      <c r="X2944" s="12">
        <f t="shared" si="699"/>
        <v>0</v>
      </c>
      <c r="Y2944" s="12">
        <f t="shared" si="697"/>
        <v>-57721.56</v>
      </c>
      <c r="Z2944" s="109"/>
      <c r="AA2944" s="25">
        <f t="shared" si="693"/>
        <v>-454</v>
      </c>
      <c r="AB2944" s="25"/>
      <c r="AC2944" s="25"/>
      <c r="AD2944" s="25"/>
      <c r="AE2944" s="24">
        <v>1</v>
      </c>
      <c r="AF2944" s="24"/>
      <c r="AG2944" s="129"/>
      <c r="AH2944" s="109" t="s">
        <v>93</v>
      </c>
      <c r="AI2944" s="26"/>
      <c r="AJ2944" s="22" t="s">
        <v>6709</v>
      </c>
    </row>
    <row r="2945" spans="1:36" x14ac:dyDescent="0.2">
      <c r="A2945" s="5">
        <v>2961</v>
      </c>
      <c r="B2945" s="167">
        <v>331000047657</v>
      </c>
      <c r="C2945" s="121">
        <v>901140003892</v>
      </c>
      <c r="D2945" s="109" t="s">
        <v>5257</v>
      </c>
      <c r="E2945" s="109" t="s">
        <v>5258</v>
      </c>
      <c r="F2945" s="109"/>
      <c r="G2945" s="122"/>
      <c r="H2945" s="122"/>
      <c r="I2945" s="109"/>
      <c r="J2945" s="109"/>
      <c r="K2945" s="118"/>
      <c r="L2945" s="109"/>
      <c r="M2945" s="22">
        <v>168</v>
      </c>
      <c r="N2945" s="22"/>
      <c r="O2945" s="23">
        <v>1</v>
      </c>
      <c r="P2945" s="23">
        <v>1</v>
      </c>
      <c r="Q2945" s="19">
        <f t="shared" si="691"/>
        <v>-168</v>
      </c>
      <c r="R2945" s="19">
        <f t="shared" si="692"/>
        <v>-168</v>
      </c>
      <c r="S2945" s="5">
        <f t="shared" si="695"/>
        <v>0</v>
      </c>
      <c r="T2945" s="5">
        <f t="shared" si="696"/>
        <v>0</v>
      </c>
      <c r="U2945" s="5">
        <f t="shared" si="694"/>
        <v>0</v>
      </c>
      <c r="V2945" s="24">
        <v>0</v>
      </c>
      <c r="W2945" s="12">
        <f t="shared" si="698"/>
        <v>-21359.52</v>
      </c>
      <c r="X2945" s="12">
        <f t="shared" si="699"/>
        <v>-27802.32</v>
      </c>
      <c r="Y2945" s="12">
        <f t="shared" si="697"/>
        <v>-49161.84</v>
      </c>
      <c r="Z2945" s="109"/>
      <c r="AA2945" s="25">
        <f t="shared" si="693"/>
        <v>0</v>
      </c>
      <c r="AB2945" s="25"/>
      <c r="AC2945" s="25"/>
      <c r="AD2945" s="25"/>
      <c r="AE2945" s="24"/>
      <c r="AF2945" s="24"/>
      <c r="AG2945" s="109"/>
      <c r="AH2945" s="109" t="s">
        <v>93</v>
      </c>
      <c r="AI2945" s="26"/>
      <c r="AJ2945" s="22" t="s">
        <v>6709</v>
      </c>
    </row>
    <row r="2946" spans="1:36" x14ac:dyDescent="0.2">
      <c r="A2946" s="5">
        <v>2962</v>
      </c>
      <c r="B2946" s="167">
        <v>331000040946</v>
      </c>
      <c r="C2946" s="121">
        <v>980140004692</v>
      </c>
      <c r="D2946" s="109" t="s">
        <v>5259</v>
      </c>
      <c r="E2946" s="109" t="s">
        <v>5225</v>
      </c>
      <c r="F2946" s="109" t="s">
        <v>5109</v>
      </c>
      <c r="G2946" s="122" t="s">
        <v>49</v>
      </c>
      <c r="H2946" s="122"/>
      <c r="I2946" s="19">
        <v>2512700</v>
      </c>
      <c r="J2946" s="109">
        <v>5796571</v>
      </c>
      <c r="K2946" s="118"/>
      <c r="L2946" s="109"/>
      <c r="M2946" s="22">
        <v>597</v>
      </c>
      <c r="N2946" s="22"/>
      <c r="O2946" s="23">
        <v>1</v>
      </c>
      <c r="P2946" s="23">
        <v>0</v>
      </c>
      <c r="Q2946" s="19">
        <f t="shared" si="691"/>
        <v>-597</v>
      </c>
      <c r="R2946" s="19">
        <f t="shared" si="692"/>
        <v>0</v>
      </c>
      <c r="S2946" s="5">
        <f t="shared" si="695"/>
        <v>0</v>
      </c>
      <c r="T2946" s="5">
        <f t="shared" si="696"/>
        <v>0</v>
      </c>
      <c r="U2946" s="5">
        <f t="shared" si="694"/>
        <v>0</v>
      </c>
      <c r="V2946" s="24">
        <v>0</v>
      </c>
      <c r="W2946" s="12">
        <f t="shared" si="698"/>
        <v>-75902.58</v>
      </c>
      <c r="X2946" s="12">
        <f t="shared" si="699"/>
        <v>0</v>
      </c>
      <c r="Y2946" s="12">
        <f t="shared" si="697"/>
        <v>-75902.58</v>
      </c>
      <c r="Z2946" s="109"/>
      <c r="AA2946" s="25">
        <f t="shared" si="693"/>
        <v>-597</v>
      </c>
      <c r="AB2946" s="25"/>
      <c r="AC2946" s="25"/>
      <c r="AD2946" s="25"/>
      <c r="AE2946" s="24"/>
      <c r="AF2946" s="24"/>
      <c r="AG2946" s="109"/>
      <c r="AH2946" s="109" t="s">
        <v>93</v>
      </c>
      <c r="AI2946" s="26"/>
      <c r="AJ2946" s="22" t="s">
        <v>6709</v>
      </c>
    </row>
    <row r="2947" spans="1:36" x14ac:dyDescent="0.2">
      <c r="A2947" s="5">
        <v>2963</v>
      </c>
      <c r="B2947" s="167">
        <v>331000040946</v>
      </c>
      <c r="C2947" s="121">
        <v>980140004692</v>
      </c>
      <c r="D2947" s="109" t="s">
        <v>5259</v>
      </c>
      <c r="E2947" s="109" t="s">
        <v>5225</v>
      </c>
      <c r="F2947" s="109" t="s">
        <v>5109</v>
      </c>
      <c r="G2947" s="122" t="s">
        <v>49</v>
      </c>
      <c r="H2947" s="122"/>
      <c r="I2947" s="19">
        <v>1006471</v>
      </c>
      <c r="J2947" s="109">
        <v>261745</v>
      </c>
      <c r="K2947" s="118"/>
      <c r="L2947" s="109"/>
      <c r="M2947" s="22">
        <v>356</v>
      </c>
      <c r="N2947" s="22"/>
      <c r="O2947" s="23">
        <v>1</v>
      </c>
      <c r="P2947" s="23">
        <v>0</v>
      </c>
      <c r="Q2947" s="19">
        <f t="shared" si="691"/>
        <v>-356</v>
      </c>
      <c r="R2947" s="19">
        <f t="shared" si="692"/>
        <v>0</v>
      </c>
      <c r="S2947" s="5">
        <f t="shared" si="695"/>
        <v>0</v>
      </c>
      <c r="T2947" s="5">
        <f t="shared" si="696"/>
        <v>0</v>
      </c>
      <c r="U2947" s="5">
        <f t="shared" si="694"/>
        <v>0</v>
      </c>
      <c r="V2947" s="24">
        <v>0</v>
      </c>
      <c r="W2947" s="12">
        <f t="shared" si="698"/>
        <v>-45261.840000000004</v>
      </c>
      <c r="X2947" s="12">
        <f t="shared" si="699"/>
        <v>0</v>
      </c>
      <c r="Y2947" s="12">
        <f t="shared" si="697"/>
        <v>-45261.840000000004</v>
      </c>
      <c r="Z2947" s="109"/>
      <c r="AA2947" s="25">
        <f t="shared" si="693"/>
        <v>-356</v>
      </c>
      <c r="AB2947" s="25"/>
      <c r="AC2947" s="25"/>
      <c r="AD2947" s="25"/>
      <c r="AE2947" s="24"/>
      <c r="AF2947" s="24"/>
      <c r="AG2947" s="109"/>
      <c r="AH2947" s="109" t="s">
        <v>93</v>
      </c>
      <c r="AI2947" s="26"/>
      <c r="AJ2947" s="22" t="s">
        <v>6709</v>
      </c>
    </row>
    <row r="2948" spans="1:36" x14ac:dyDescent="0.2">
      <c r="A2948" s="5">
        <v>2964</v>
      </c>
      <c r="B2948" s="170"/>
      <c r="C2948" s="121">
        <v>710518300014</v>
      </c>
      <c r="D2948" s="109" t="s">
        <v>5260</v>
      </c>
      <c r="E2948" s="109" t="s">
        <v>5261</v>
      </c>
      <c r="F2948" s="109" t="s">
        <v>3048</v>
      </c>
      <c r="G2948" s="122" t="s">
        <v>49</v>
      </c>
      <c r="H2948" s="122"/>
      <c r="I2948" s="109">
        <v>12904986</v>
      </c>
      <c r="J2948" s="109">
        <v>17333615</v>
      </c>
      <c r="K2948" s="118"/>
      <c r="L2948" s="109"/>
      <c r="M2948" s="22">
        <v>981</v>
      </c>
      <c r="N2948" s="22"/>
      <c r="O2948" s="23">
        <v>1</v>
      </c>
      <c r="P2948" s="23">
        <v>0</v>
      </c>
      <c r="Q2948" s="19">
        <f t="shared" si="691"/>
        <v>-981</v>
      </c>
      <c r="R2948" s="19">
        <f t="shared" si="692"/>
        <v>0</v>
      </c>
      <c r="S2948" s="5">
        <f t="shared" si="695"/>
        <v>0</v>
      </c>
      <c r="T2948" s="5">
        <f t="shared" si="696"/>
        <v>0</v>
      </c>
      <c r="U2948" s="5">
        <f t="shared" si="694"/>
        <v>0</v>
      </c>
      <c r="V2948" s="24">
        <v>0</v>
      </c>
      <c r="W2948" s="12">
        <f t="shared" si="698"/>
        <v>-124724.34</v>
      </c>
      <c r="X2948" s="12">
        <f t="shared" si="699"/>
        <v>0</v>
      </c>
      <c r="Y2948" s="12">
        <f t="shared" si="697"/>
        <v>-124724.34</v>
      </c>
      <c r="Z2948" s="109"/>
      <c r="AA2948" s="25">
        <f t="shared" si="693"/>
        <v>-981</v>
      </c>
      <c r="AB2948" s="25"/>
      <c r="AC2948" s="25"/>
      <c r="AD2948" s="25"/>
      <c r="AE2948" s="24">
        <v>1</v>
      </c>
      <c r="AF2948" s="24"/>
      <c r="AG2948" s="109"/>
      <c r="AH2948" s="109" t="s">
        <v>6613</v>
      </c>
      <c r="AI2948" s="26"/>
      <c r="AJ2948" s="22" t="s">
        <v>6709</v>
      </c>
    </row>
    <row r="2949" spans="1:36" x14ac:dyDescent="0.2">
      <c r="A2949" s="5">
        <v>2965</v>
      </c>
      <c r="B2949" s="170"/>
      <c r="C2949" s="121">
        <v>770525302228</v>
      </c>
      <c r="D2949" s="109" t="s">
        <v>5262</v>
      </c>
      <c r="E2949" s="109" t="s">
        <v>5263</v>
      </c>
      <c r="F2949" s="109" t="s">
        <v>5264</v>
      </c>
      <c r="G2949" s="122">
        <v>2</v>
      </c>
      <c r="H2949" s="122" t="s">
        <v>198</v>
      </c>
      <c r="I2949" s="109">
        <v>808003027</v>
      </c>
      <c r="J2949" s="109">
        <v>17322501</v>
      </c>
      <c r="K2949" s="118"/>
      <c r="L2949" s="109"/>
      <c r="M2949" s="22">
        <v>56</v>
      </c>
      <c r="N2949" s="22"/>
      <c r="O2949" s="23">
        <v>1</v>
      </c>
      <c r="P2949" s="23">
        <v>0</v>
      </c>
      <c r="Q2949" s="19">
        <f t="shared" si="691"/>
        <v>-56</v>
      </c>
      <c r="R2949" s="19">
        <f t="shared" si="692"/>
        <v>0</v>
      </c>
      <c r="S2949" s="5">
        <f t="shared" si="695"/>
        <v>0</v>
      </c>
      <c r="T2949" s="5">
        <f t="shared" si="696"/>
        <v>0</v>
      </c>
      <c r="U2949" s="5">
        <f t="shared" si="694"/>
        <v>0</v>
      </c>
      <c r="V2949" s="24">
        <v>0</v>
      </c>
      <c r="W2949" s="12">
        <f t="shared" si="698"/>
        <v>-7119.84</v>
      </c>
      <c r="X2949" s="12">
        <f t="shared" si="699"/>
        <v>0</v>
      </c>
      <c r="Y2949" s="12">
        <f t="shared" si="697"/>
        <v>-7119.84</v>
      </c>
      <c r="Z2949" s="109"/>
      <c r="AA2949" s="25">
        <f t="shared" si="693"/>
        <v>-56</v>
      </c>
      <c r="AB2949" s="25"/>
      <c r="AC2949" s="25"/>
      <c r="AD2949" s="25"/>
      <c r="AE2949" s="24">
        <v>1</v>
      </c>
      <c r="AF2949" s="24"/>
      <c r="AG2949" s="109"/>
      <c r="AH2949" s="109" t="s">
        <v>735</v>
      </c>
      <c r="AI2949" s="26"/>
      <c r="AJ2949" s="22" t="s">
        <v>6709</v>
      </c>
    </row>
    <row r="2950" spans="1:36" x14ac:dyDescent="0.2">
      <c r="A2950" s="5">
        <v>2966</v>
      </c>
      <c r="B2950" s="170"/>
      <c r="C2950" s="121">
        <v>40240006304</v>
      </c>
      <c r="D2950" s="109" t="s">
        <v>5265</v>
      </c>
      <c r="E2950" s="109" t="s">
        <v>5086</v>
      </c>
      <c r="F2950" s="109"/>
      <c r="G2950" s="122"/>
      <c r="H2950" s="122"/>
      <c r="I2950" s="109">
        <v>0</v>
      </c>
      <c r="J2950" s="109">
        <v>0</v>
      </c>
      <c r="K2950" s="118"/>
      <c r="L2950" s="19"/>
      <c r="M2950" s="109">
        <v>367</v>
      </c>
      <c r="N2950" s="109"/>
      <c r="O2950" s="23">
        <v>1</v>
      </c>
      <c r="P2950" s="31">
        <v>0</v>
      </c>
      <c r="Q2950" s="19">
        <f t="shared" si="691"/>
        <v>-367</v>
      </c>
      <c r="R2950" s="19">
        <f t="shared" si="692"/>
        <v>0</v>
      </c>
      <c r="S2950" s="5">
        <f t="shared" si="695"/>
        <v>0</v>
      </c>
      <c r="T2950" s="5">
        <f t="shared" si="696"/>
        <v>0</v>
      </c>
      <c r="U2950" s="5">
        <f t="shared" si="694"/>
        <v>0</v>
      </c>
      <c r="V2950" s="24">
        <v>0</v>
      </c>
      <c r="W2950" s="12">
        <f t="shared" si="698"/>
        <v>-46660.38</v>
      </c>
      <c r="X2950" s="12">
        <f t="shared" si="699"/>
        <v>0</v>
      </c>
      <c r="Y2950" s="12">
        <f t="shared" si="697"/>
        <v>-46660.38</v>
      </c>
      <c r="Z2950" s="109"/>
      <c r="AA2950" s="25">
        <f t="shared" si="693"/>
        <v>-367</v>
      </c>
      <c r="AB2950" s="25"/>
      <c r="AC2950" s="25"/>
      <c r="AD2950" s="25"/>
      <c r="AE2950" s="24"/>
      <c r="AF2950" s="24"/>
      <c r="AG2950" s="109"/>
      <c r="AH2950" s="109" t="s">
        <v>93</v>
      </c>
      <c r="AI2950" s="26"/>
      <c r="AJ2950" s="22" t="s">
        <v>6709</v>
      </c>
    </row>
    <row r="2951" spans="1:36" x14ac:dyDescent="0.2">
      <c r="A2951" s="5">
        <v>2967</v>
      </c>
      <c r="B2951" s="170"/>
      <c r="C2951" s="121">
        <v>40240006304</v>
      </c>
      <c r="D2951" s="109" t="s">
        <v>5265</v>
      </c>
      <c r="E2951" s="109" t="s">
        <v>5086</v>
      </c>
      <c r="F2951" s="109"/>
      <c r="G2951" s="122"/>
      <c r="H2951" s="122"/>
      <c r="I2951" s="109"/>
      <c r="J2951" s="109"/>
      <c r="K2951" s="118"/>
      <c r="L2951" s="109"/>
      <c r="M2951" s="22">
        <v>246</v>
      </c>
      <c r="N2951" s="22"/>
      <c r="O2951" s="23">
        <v>1</v>
      </c>
      <c r="P2951" s="31">
        <v>0</v>
      </c>
      <c r="Q2951" s="19">
        <f t="shared" si="691"/>
        <v>-246</v>
      </c>
      <c r="R2951" s="19">
        <f t="shared" si="692"/>
        <v>0</v>
      </c>
      <c r="S2951" s="5">
        <f t="shared" si="695"/>
        <v>0</v>
      </c>
      <c r="T2951" s="5">
        <f t="shared" si="696"/>
        <v>0</v>
      </c>
      <c r="U2951" s="5">
        <f t="shared" si="694"/>
        <v>0</v>
      </c>
      <c r="V2951" s="24">
        <v>0</v>
      </c>
      <c r="W2951" s="12">
        <f t="shared" si="698"/>
        <v>-31276.44</v>
      </c>
      <c r="X2951" s="12">
        <f t="shared" si="699"/>
        <v>0</v>
      </c>
      <c r="Y2951" s="12">
        <f t="shared" si="697"/>
        <v>-31276.44</v>
      </c>
      <c r="Z2951" s="109"/>
      <c r="AA2951" s="25">
        <f t="shared" si="693"/>
        <v>-246</v>
      </c>
      <c r="AB2951" s="25"/>
      <c r="AC2951" s="25"/>
      <c r="AD2951" s="25"/>
      <c r="AE2951" s="24"/>
      <c r="AF2951" s="24"/>
      <c r="AG2951" s="109"/>
      <c r="AH2951" s="109" t="s">
        <v>93</v>
      </c>
      <c r="AI2951" s="26"/>
      <c r="AJ2951" s="22" t="s">
        <v>6709</v>
      </c>
    </row>
    <row r="2952" spans="1:36" x14ac:dyDescent="0.2">
      <c r="A2952" s="5">
        <v>2968</v>
      </c>
      <c r="B2952" s="170"/>
      <c r="C2952" s="121">
        <v>120540006497</v>
      </c>
      <c r="D2952" s="109" t="s">
        <v>5266</v>
      </c>
      <c r="E2952" s="109" t="s">
        <v>5267</v>
      </c>
      <c r="F2952" s="109" t="s">
        <v>1560</v>
      </c>
      <c r="G2952" s="122">
        <v>60</v>
      </c>
      <c r="H2952" s="122" t="s">
        <v>134</v>
      </c>
      <c r="I2952" s="109"/>
      <c r="J2952" s="109"/>
      <c r="K2952" s="118"/>
      <c r="L2952" s="109"/>
      <c r="M2952" s="22">
        <v>1405</v>
      </c>
      <c r="N2952" s="22"/>
      <c r="O2952" s="23">
        <v>1</v>
      </c>
      <c r="P2952" s="31">
        <v>1</v>
      </c>
      <c r="Q2952" s="19">
        <f t="shared" si="691"/>
        <v>-1405</v>
      </c>
      <c r="R2952" s="19">
        <f t="shared" si="692"/>
        <v>-1405</v>
      </c>
      <c r="S2952" s="5">
        <f t="shared" si="695"/>
        <v>0</v>
      </c>
      <c r="T2952" s="5">
        <f t="shared" si="696"/>
        <v>0</v>
      </c>
      <c r="U2952" s="5">
        <f t="shared" si="694"/>
        <v>0</v>
      </c>
      <c r="V2952" s="24">
        <v>0</v>
      </c>
      <c r="W2952" s="12">
        <f t="shared" si="698"/>
        <v>-178631.7</v>
      </c>
      <c r="X2952" s="12">
        <f t="shared" si="699"/>
        <v>-232513.45</v>
      </c>
      <c r="Y2952" s="12">
        <f t="shared" si="697"/>
        <v>-411145.15</v>
      </c>
      <c r="Z2952" s="109"/>
      <c r="AA2952" s="25">
        <f t="shared" si="693"/>
        <v>0</v>
      </c>
      <c r="AB2952" s="25"/>
      <c r="AC2952" s="25"/>
      <c r="AD2952" s="25"/>
      <c r="AE2952" s="24">
        <v>1</v>
      </c>
      <c r="AF2952" s="24"/>
      <c r="AG2952" s="109"/>
      <c r="AH2952" s="109" t="s">
        <v>93</v>
      </c>
      <c r="AI2952" s="26"/>
      <c r="AJ2952" s="22" t="s">
        <v>4500</v>
      </c>
    </row>
    <row r="2953" spans="1:36" x14ac:dyDescent="0.2">
      <c r="A2953" s="5">
        <v>2969</v>
      </c>
      <c r="B2953" s="170"/>
      <c r="C2953" s="121">
        <v>331010440647</v>
      </c>
      <c r="D2953" s="109" t="s">
        <v>6658</v>
      </c>
      <c r="E2953" s="109" t="s">
        <v>6659</v>
      </c>
      <c r="F2953" s="109" t="s">
        <v>5566</v>
      </c>
      <c r="G2953" s="122">
        <v>141</v>
      </c>
      <c r="H2953" s="122"/>
      <c r="I2953" s="109">
        <v>81471124</v>
      </c>
      <c r="J2953" s="109">
        <v>615121</v>
      </c>
      <c r="K2953" s="118"/>
      <c r="L2953" s="109"/>
      <c r="M2953" s="22">
        <v>17</v>
      </c>
      <c r="N2953" s="22"/>
      <c r="O2953" s="23">
        <v>1</v>
      </c>
      <c r="P2953" s="31">
        <v>1</v>
      </c>
      <c r="Q2953" s="19">
        <f t="shared" si="691"/>
        <v>-17</v>
      </c>
      <c r="R2953" s="19">
        <f t="shared" si="692"/>
        <v>-17</v>
      </c>
      <c r="S2953" s="5">
        <f t="shared" ref="S2953" si="700">IF(OR(AND(AH2953="кафе",Q2953&lt;25),AND(AH2953="рестораны",Q2953&lt;110),AND(AH2953="гостиницы",Q2953&lt;70),AND(AH2953="азс и автомойки",Q2953&lt;160),AND(AH2953="сауны",Q2953&lt;80),AND(AH2953="бани",Q2953&lt;50)),1,0)</f>
        <v>0</v>
      </c>
      <c r="T2953" s="5">
        <f t="shared" ref="T2953" si="701">S2953*IF(AH2953="кафе",25-Q2953,IF(AH2953="рестораны",110-Q2953,IF(AH2953="гостиницы",70-Q2953,IF(AH2953="азс и автомойки",160-Q2953,IF(AH2953="сауны",80-Q2953,IF(AH2953="бани",50-Q2953,0))))))</f>
        <v>0</v>
      </c>
      <c r="U2953" s="5">
        <f t="shared" ref="U2953" si="702">(vod+kan)*T2953</f>
        <v>0</v>
      </c>
      <c r="V2953" s="24">
        <v>1</v>
      </c>
      <c r="W2953" s="12">
        <f t="shared" ref="W2953" si="703">IF( OR(AH2953="респ.бюджет",AH2953="гор.бюджет",AH2953="обл.бюджет"),vod_b,IF(AH2953="район",vod_r,IF(AH2953="талсуат",vod_tal,IF(AH2953="коммунал.хоз-во",vod_kom,vod))))*Q2953</f>
        <v>-2161.38</v>
      </c>
      <c r="X2953" s="12">
        <f t="shared" ref="X2953" si="704">IF( OR(AH2953="респ.бюджет",AH2953="гор.бюджет",AH2953="обл.бюджет"),kan_b,IF(AH2953="район",kan_r,IF(AH2953="талсуат",kan_tal,IF(AH2953="коммунал.хоз-во",kan_kom,kan))))*R2953</f>
        <v>-2813.33</v>
      </c>
      <c r="Y2953" s="12">
        <f t="shared" ref="Y2953" si="705">W2953+X2953+AC2953</f>
        <v>-4974.71</v>
      </c>
      <c r="Z2953" s="109"/>
      <c r="AA2953" s="25">
        <f t="shared" si="693"/>
        <v>0</v>
      </c>
      <c r="AB2953" s="25"/>
      <c r="AC2953" s="25"/>
      <c r="AD2953" s="25"/>
      <c r="AE2953" s="24">
        <v>1</v>
      </c>
      <c r="AF2953" s="24"/>
      <c r="AG2953" s="109"/>
      <c r="AH2953" s="109" t="s">
        <v>93</v>
      </c>
      <c r="AI2953" s="26"/>
      <c r="AJ2953" s="22" t="s">
        <v>6709</v>
      </c>
    </row>
    <row r="2954" spans="1:36" x14ac:dyDescent="0.2">
      <c r="A2954" s="5">
        <v>2970</v>
      </c>
      <c r="B2954" s="170"/>
      <c r="C2954" s="121">
        <v>141140000432</v>
      </c>
      <c r="D2954" s="109" t="s">
        <v>6660</v>
      </c>
      <c r="E2954" s="109" t="s">
        <v>6661</v>
      </c>
      <c r="F2954" s="109" t="s">
        <v>6662</v>
      </c>
      <c r="G2954" s="122">
        <v>7</v>
      </c>
      <c r="H2954" s="122" t="s">
        <v>134</v>
      </c>
      <c r="I2954" s="109">
        <v>2418964</v>
      </c>
      <c r="J2954" s="109">
        <v>7002171</v>
      </c>
      <c r="K2954" s="118"/>
      <c r="L2954" s="109"/>
      <c r="M2954" s="22">
        <v>44</v>
      </c>
      <c r="N2954" s="22"/>
      <c r="O2954" s="23">
        <v>1</v>
      </c>
      <c r="P2954" s="31">
        <v>1</v>
      </c>
      <c r="Q2954" s="19">
        <f t="shared" si="691"/>
        <v>-44</v>
      </c>
      <c r="R2954" s="19">
        <f t="shared" si="692"/>
        <v>-44</v>
      </c>
      <c r="S2954" s="5">
        <f t="shared" ref="S2954" si="706">IF(OR(AND(AH2954="кафе",Q2954&lt;25),AND(AH2954="рестораны",Q2954&lt;110),AND(AH2954="гостиницы",Q2954&lt;70),AND(AH2954="азс и автомойки",Q2954&lt;160),AND(AH2954="сауны",Q2954&lt;80),AND(AH2954="бани",Q2954&lt;50)),1,0)</f>
        <v>0</v>
      </c>
      <c r="T2954" s="5">
        <f t="shared" ref="T2954" si="707">S2954*IF(AH2954="кафе",25-Q2954,IF(AH2954="рестораны",110-Q2954,IF(AH2954="гостиницы",70-Q2954,IF(AH2954="азс и автомойки",160-Q2954,IF(AH2954="сауны",80-Q2954,IF(AH2954="бани",50-Q2954,0))))))</f>
        <v>0</v>
      </c>
      <c r="U2954" s="5">
        <f t="shared" ref="U2954" si="708">(vod+kan)*T2954</f>
        <v>0</v>
      </c>
      <c r="V2954" s="24">
        <v>2</v>
      </c>
      <c r="W2954" s="12">
        <f t="shared" ref="W2954" si="709">IF( OR(AH2954="респ.бюджет",AH2954="гор.бюджет",AH2954="обл.бюджет"),vod_b,IF(AH2954="район",vod_r,IF(AH2954="талсуат",vod_tal,IF(AH2954="коммунал.хоз-во",vod_kom,vod))))*Q2954</f>
        <v>-5594.16</v>
      </c>
      <c r="X2954" s="12">
        <f t="shared" ref="X2954" si="710">IF( OR(AH2954="респ.бюджет",AH2954="гор.бюджет",AH2954="обл.бюджет"),kan_b,IF(AH2954="район",kan_r,IF(AH2954="талсуат",kan_tal,IF(AH2954="коммунал.хоз-во",kan_kom,kan))))*R2954</f>
        <v>-7281.56</v>
      </c>
      <c r="Y2954" s="12">
        <f t="shared" ref="Y2954" si="711">W2954+X2954+AC2954</f>
        <v>-12875.720000000001</v>
      </c>
      <c r="Z2954" s="109"/>
      <c r="AA2954" s="25">
        <f t="shared" si="693"/>
        <v>0</v>
      </c>
      <c r="AB2954" s="25"/>
      <c r="AC2954" s="25"/>
      <c r="AD2954" s="25"/>
      <c r="AE2954" s="24">
        <v>1</v>
      </c>
      <c r="AF2954" s="24"/>
      <c r="AG2954" s="109"/>
      <c r="AH2954" s="109" t="s">
        <v>93</v>
      </c>
      <c r="AI2954" s="26"/>
      <c r="AJ2954" s="22" t="s">
        <v>6709</v>
      </c>
    </row>
    <row r="2955" spans="1:36" x14ac:dyDescent="0.2">
      <c r="A2955" s="5">
        <v>2971</v>
      </c>
      <c r="B2955" s="167">
        <v>330100211517</v>
      </c>
      <c r="C2955" s="121">
        <v>990840003865</v>
      </c>
      <c r="D2955" s="109" t="s">
        <v>5268</v>
      </c>
      <c r="E2955" s="109" t="s">
        <v>5117</v>
      </c>
      <c r="F2955" s="109" t="s">
        <v>1560</v>
      </c>
      <c r="G2955" s="122">
        <v>62</v>
      </c>
      <c r="H2955" s="122"/>
      <c r="I2955" s="109">
        <v>120205229</v>
      </c>
      <c r="J2955" s="109">
        <v>317080</v>
      </c>
      <c r="K2955" s="118"/>
      <c r="L2955" s="109"/>
      <c r="M2955" s="22">
        <v>399</v>
      </c>
      <c r="N2955" s="22"/>
      <c r="O2955" s="23">
        <v>1</v>
      </c>
      <c r="P2955" s="23">
        <v>1</v>
      </c>
      <c r="Q2955" s="19">
        <f t="shared" si="691"/>
        <v>-399</v>
      </c>
      <c r="R2955" s="19">
        <f t="shared" si="692"/>
        <v>-399</v>
      </c>
      <c r="S2955" s="5">
        <f t="shared" si="695"/>
        <v>0</v>
      </c>
      <c r="T2955" s="5">
        <f t="shared" si="696"/>
        <v>0</v>
      </c>
      <c r="U2955" s="5">
        <f t="shared" si="694"/>
        <v>0</v>
      </c>
      <c r="V2955" s="24">
        <v>0</v>
      </c>
      <c r="W2955" s="12">
        <f t="shared" si="698"/>
        <v>-50728.86</v>
      </c>
      <c r="X2955" s="12">
        <f t="shared" si="699"/>
        <v>-66030.510000000009</v>
      </c>
      <c r="Y2955" s="12">
        <f t="shared" si="697"/>
        <v>-116759.37000000001</v>
      </c>
      <c r="Z2955" s="109"/>
      <c r="AA2955" s="25">
        <f t="shared" si="693"/>
        <v>0</v>
      </c>
      <c r="AB2955" s="25"/>
      <c r="AC2955" s="25"/>
      <c r="AD2955" s="25"/>
      <c r="AE2955" s="24">
        <v>1</v>
      </c>
      <c r="AF2955" s="24"/>
      <c r="AG2955" s="109"/>
      <c r="AH2955" s="109" t="s">
        <v>292</v>
      </c>
      <c r="AI2955" s="26"/>
      <c r="AJ2955" s="22" t="s">
        <v>4500</v>
      </c>
    </row>
    <row r="2956" spans="1:36" x14ac:dyDescent="0.2">
      <c r="A2956" s="5">
        <v>2972</v>
      </c>
      <c r="B2956" s="167">
        <v>330100214170</v>
      </c>
      <c r="C2956" s="121">
        <v>20840001703</v>
      </c>
      <c r="D2956" s="109" t="s">
        <v>5269</v>
      </c>
      <c r="E2956" s="109" t="s">
        <v>5270</v>
      </c>
      <c r="F2956" s="109" t="s">
        <v>767</v>
      </c>
      <c r="G2956" s="122">
        <v>30</v>
      </c>
      <c r="H2956" s="122"/>
      <c r="I2956" s="109">
        <v>12223500</v>
      </c>
      <c r="J2956" s="109">
        <v>3163179</v>
      </c>
      <c r="K2956" s="118"/>
      <c r="L2956" s="109"/>
      <c r="M2956" s="22">
        <v>3797</v>
      </c>
      <c r="N2956" s="22"/>
      <c r="O2956" s="23">
        <v>1</v>
      </c>
      <c r="P2956" s="23">
        <v>1</v>
      </c>
      <c r="Q2956" s="19">
        <f t="shared" si="691"/>
        <v>-3797</v>
      </c>
      <c r="R2956" s="19">
        <f t="shared" si="692"/>
        <v>-3797</v>
      </c>
      <c r="S2956" s="5">
        <f t="shared" si="695"/>
        <v>0</v>
      </c>
      <c r="T2956" s="5">
        <f t="shared" si="696"/>
        <v>0</v>
      </c>
      <c r="U2956" s="5">
        <f t="shared" si="694"/>
        <v>0</v>
      </c>
      <c r="V2956" s="24">
        <v>0</v>
      </c>
      <c r="W2956" s="12">
        <f t="shared" si="698"/>
        <v>-482750.58</v>
      </c>
      <c r="X2956" s="12">
        <f t="shared" si="699"/>
        <v>-628365.53</v>
      </c>
      <c r="Y2956" s="12">
        <f t="shared" si="697"/>
        <v>-1111116.1100000001</v>
      </c>
      <c r="Z2956" s="109"/>
      <c r="AA2956" s="25">
        <f t="shared" si="693"/>
        <v>0</v>
      </c>
      <c r="AB2956" s="25"/>
      <c r="AC2956" s="25"/>
      <c r="AD2956" s="25"/>
      <c r="AE2956" s="24">
        <v>1</v>
      </c>
      <c r="AF2956" s="24"/>
      <c r="AG2956" s="109"/>
      <c r="AH2956" s="109" t="s">
        <v>292</v>
      </c>
      <c r="AI2956" s="26"/>
      <c r="AJ2956" s="22" t="s">
        <v>4500</v>
      </c>
    </row>
    <row r="2957" spans="1:36" x14ac:dyDescent="0.2">
      <c r="A2957" s="5">
        <v>2973</v>
      </c>
      <c r="B2957" s="167">
        <v>331000038735</v>
      </c>
      <c r="C2957" s="121">
        <v>950640000325</v>
      </c>
      <c r="D2957" s="109" t="s">
        <v>5271</v>
      </c>
      <c r="E2957" s="109" t="s">
        <v>5114</v>
      </c>
      <c r="F2957" s="109" t="s">
        <v>1560</v>
      </c>
      <c r="G2957" s="122">
        <v>64</v>
      </c>
      <c r="H2957" s="122"/>
      <c r="I2957" s="129" t="s">
        <v>5272</v>
      </c>
      <c r="J2957" s="129">
        <v>3163392</v>
      </c>
      <c r="K2957" s="118"/>
      <c r="L2957" s="129"/>
      <c r="M2957" s="22">
        <v>2633</v>
      </c>
      <c r="N2957" s="22"/>
      <c r="O2957" s="23">
        <v>1</v>
      </c>
      <c r="P2957" s="23">
        <v>1</v>
      </c>
      <c r="Q2957" s="19">
        <f t="shared" ref="Q2957:Q3021" si="712">(N2957-M2957)*O2957</f>
        <v>-2633</v>
      </c>
      <c r="R2957" s="19">
        <f t="shared" ref="R2957:R3021" si="713">(N2957-M2957)*P2957</f>
        <v>-2633</v>
      </c>
      <c r="S2957" s="5">
        <f t="shared" si="695"/>
        <v>0</v>
      </c>
      <c r="T2957" s="5">
        <f t="shared" si="696"/>
        <v>0</v>
      </c>
      <c r="U2957" s="5">
        <f t="shared" si="694"/>
        <v>0</v>
      </c>
      <c r="V2957" s="24">
        <v>0</v>
      </c>
      <c r="W2957" s="12">
        <f t="shared" si="698"/>
        <v>-334759.62</v>
      </c>
      <c r="X2957" s="12">
        <f t="shared" si="699"/>
        <v>-435735.17000000004</v>
      </c>
      <c r="Y2957" s="12">
        <f t="shared" si="697"/>
        <v>-770494.79</v>
      </c>
      <c r="Z2957" s="109"/>
      <c r="AA2957" s="25">
        <f t="shared" si="693"/>
        <v>0</v>
      </c>
      <c r="AB2957" s="25"/>
      <c r="AC2957" s="25"/>
      <c r="AD2957" s="25"/>
      <c r="AE2957" s="24">
        <v>1</v>
      </c>
      <c r="AF2957" s="24"/>
      <c r="AG2957" s="129"/>
      <c r="AH2957" s="109" t="s">
        <v>292</v>
      </c>
      <c r="AI2957" s="26"/>
      <c r="AJ2957" s="22" t="s">
        <v>4500</v>
      </c>
    </row>
    <row r="2958" spans="1:36" x14ac:dyDescent="0.2">
      <c r="A2958" s="5">
        <v>2974</v>
      </c>
      <c r="B2958" s="120">
        <v>330100239253</v>
      </c>
      <c r="C2958" s="121">
        <v>81140003321</v>
      </c>
      <c r="D2958" s="109" t="s">
        <v>5273</v>
      </c>
      <c r="E2958" s="109" t="s">
        <v>5274</v>
      </c>
      <c r="F2958" s="109" t="s">
        <v>5131</v>
      </c>
      <c r="G2958" s="122">
        <v>147</v>
      </c>
      <c r="H2958" s="122"/>
      <c r="I2958" s="120">
        <v>13006066</v>
      </c>
      <c r="J2958" s="109">
        <v>38272</v>
      </c>
      <c r="K2958" s="118"/>
      <c r="L2958" s="109"/>
      <c r="M2958" s="22">
        <v>2251</v>
      </c>
      <c r="N2958" s="22"/>
      <c r="O2958" s="23">
        <v>1</v>
      </c>
      <c r="P2958" s="31">
        <v>0</v>
      </c>
      <c r="Q2958" s="19">
        <f t="shared" si="712"/>
        <v>-2251</v>
      </c>
      <c r="R2958" s="19">
        <f t="shared" si="713"/>
        <v>0</v>
      </c>
      <c r="S2958" s="5">
        <f t="shared" si="695"/>
        <v>0</v>
      </c>
      <c r="T2958" s="5">
        <f t="shared" si="696"/>
        <v>0</v>
      </c>
      <c r="U2958" s="5">
        <f t="shared" si="694"/>
        <v>0</v>
      </c>
      <c r="V2958" s="24">
        <v>0</v>
      </c>
      <c r="W2958" s="12">
        <f t="shared" si="698"/>
        <v>-286192.14</v>
      </c>
      <c r="X2958" s="12">
        <f t="shared" si="699"/>
        <v>0</v>
      </c>
      <c r="Y2958" s="12">
        <f t="shared" si="697"/>
        <v>-286192.14</v>
      </c>
      <c r="Z2958" s="109"/>
      <c r="AA2958" s="25">
        <f t="shared" si="693"/>
        <v>-2251</v>
      </c>
      <c r="AB2958" s="25"/>
      <c r="AC2958" s="25"/>
      <c r="AD2958" s="25"/>
      <c r="AE2958" s="24">
        <v>1</v>
      </c>
      <c r="AF2958" s="24"/>
      <c r="AG2958" s="109"/>
      <c r="AH2958" s="109" t="s">
        <v>292</v>
      </c>
      <c r="AI2958" s="26"/>
      <c r="AJ2958" s="22" t="s">
        <v>6709</v>
      </c>
    </row>
    <row r="2959" spans="1:36" x14ac:dyDescent="0.2">
      <c r="A2959" s="5">
        <v>2975</v>
      </c>
      <c r="B2959" s="120">
        <v>330100239253</v>
      </c>
      <c r="C2959" s="121">
        <v>81140003321</v>
      </c>
      <c r="D2959" s="109" t="s">
        <v>5273</v>
      </c>
      <c r="E2959" s="109" t="s">
        <v>5274</v>
      </c>
      <c r="F2959" s="109" t="s">
        <v>5131</v>
      </c>
      <c r="G2959" s="122">
        <v>147</v>
      </c>
      <c r="H2959" s="122"/>
      <c r="I2959" s="19">
        <v>4006471</v>
      </c>
      <c r="J2959" s="96">
        <v>281412</v>
      </c>
      <c r="K2959" s="118"/>
      <c r="L2959" s="96"/>
      <c r="M2959" s="22">
        <v>700</v>
      </c>
      <c r="N2959" s="22"/>
      <c r="O2959" s="23">
        <v>1</v>
      </c>
      <c r="P2959" s="31">
        <v>0</v>
      </c>
      <c r="Q2959" s="19">
        <f t="shared" si="712"/>
        <v>-700</v>
      </c>
      <c r="R2959" s="19">
        <f t="shared" si="713"/>
        <v>0</v>
      </c>
      <c r="S2959" s="5">
        <f t="shared" si="695"/>
        <v>0</v>
      </c>
      <c r="T2959" s="5">
        <f t="shared" si="696"/>
        <v>0</v>
      </c>
      <c r="U2959" s="5">
        <f t="shared" si="694"/>
        <v>0</v>
      </c>
      <c r="V2959" s="24">
        <v>0</v>
      </c>
      <c r="W2959" s="12">
        <f t="shared" si="698"/>
        <v>-88998</v>
      </c>
      <c r="X2959" s="12">
        <f t="shared" si="699"/>
        <v>0</v>
      </c>
      <c r="Y2959" s="12">
        <f t="shared" si="697"/>
        <v>-88998</v>
      </c>
      <c r="Z2959" s="109"/>
      <c r="AA2959" s="25">
        <f t="shared" ref="AA2959:AA3028" si="714">Q2959-R2959</f>
        <v>-700</v>
      </c>
      <c r="AB2959" s="25"/>
      <c r="AC2959" s="25"/>
      <c r="AD2959" s="25"/>
      <c r="AE2959" s="24">
        <v>1</v>
      </c>
      <c r="AF2959" s="24"/>
      <c r="AG2959" s="96"/>
      <c r="AH2959" s="96" t="s">
        <v>292</v>
      </c>
      <c r="AI2959" s="26"/>
      <c r="AJ2959" s="22" t="s">
        <v>6709</v>
      </c>
    </row>
    <row r="2960" spans="1:36" x14ac:dyDescent="0.2">
      <c r="A2960" s="5">
        <v>2976</v>
      </c>
      <c r="B2960" s="120">
        <v>330100239253</v>
      </c>
      <c r="C2960" s="121">
        <v>81140003321</v>
      </c>
      <c r="D2960" s="109" t="s">
        <v>5273</v>
      </c>
      <c r="E2960" s="109" t="s">
        <v>5274</v>
      </c>
      <c r="F2960" s="109" t="s">
        <v>5131</v>
      </c>
      <c r="G2960" s="122">
        <v>147</v>
      </c>
      <c r="H2960" s="122"/>
      <c r="I2960" s="19">
        <v>1211748</v>
      </c>
      <c r="J2960" s="109">
        <v>647184</v>
      </c>
      <c r="K2960" s="118"/>
      <c r="L2960" s="109"/>
      <c r="M2960" s="22">
        <v>88</v>
      </c>
      <c r="N2960" s="22"/>
      <c r="O2960" s="23">
        <v>1</v>
      </c>
      <c r="P2960" s="31">
        <v>0</v>
      </c>
      <c r="Q2960" s="19">
        <f t="shared" si="712"/>
        <v>-88</v>
      </c>
      <c r="R2960" s="19">
        <f t="shared" si="713"/>
        <v>0</v>
      </c>
      <c r="S2960" s="5">
        <f t="shared" si="695"/>
        <v>0</v>
      </c>
      <c r="T2960" s="5">
        <f t="shared" si="696"/>
        <v>0</v>
      </c>
      <c r="U2960" s="5">
        <f t="shared" si="694"/>
        <v>0</v>
      </c>
      <c r="V2960" s="24">
        <v>0</v>
      </c>
      <c r="W2960" s="12">
        <f t="shared" si="698"/>
        <v>-11188.32</v>
      </c>
      <c r="X2960" s="12">
        <f t="shared" si="699"/>
        <v>0</v>
      </c>
      <c r="Y2960" s="12">
        <f t="shared" si="697"/>
        <v>-11188.32</v>
      </c>
      <c r="Z2960" s="109"/>
      <c r="AA2960" s="25">
        <f t="shared" si="714"/>
        <v>-88</v>
      </c>
      <c r="AB2960" s="25"/>
      <c r="AC2960" s="25"/>
      <c r="AD2960" s="25"/>
      <c r="AE2960" s="24">
        <v>1</v>
      </c>
      <c r="AF2960" s="24"/>
      <c r="AG2960" s="109"/>
      <c r="AH2960" s="96" t="s">
        <v>292</v>
      </c>
      <c r="AI2960" s="26"/>
      <c r="AJ2960" s="22" t="s">
        <v>6709</v>
      </c>
    </row>
    <row r="2961" spans="1:36" x14ac:dyDescent="0.2">
      <c r="A2961" s="5">
        <v>2977</v>
      </c>
      <c r="B2961" s="167">
        <v>330100240246</v>
      </c>
      <c r="C2961" s="176">
        <v>90240007060</v>
      </c>
      <c r="D2961" s="175" t="s">
        <v>5275</v>
      </c>
      <c r="E2961" s="109" t="s">
        <v>5276</v>
      </c>
      <c r="F2961" s="109" t="s">
        <v>5277</v>
      </c>
      <c r="G2961" s="122" t="s">
        <v>903</v>
      </c>
      <c r="H2961" s="122"/>
      <c r="I2961" s="109">
        <v>1067845</v>
      </c>
      <c r="J2961" s="109">
        <v>36481</v>
      </c>
      <c r="K2961" s="118"/>
      <c r="L2961" s="109"/>
      <c r="M2961" s="22">
        <v>461</v>
      </c>
      <c r="N2961" s="22"/>
      <c r="O2961" s="23">
        <v>1</v>
      </c>
      <c r="P2961" s="23">
        <v>1</v>
      </c>
      <c r="Q2961" s="19">
        <f t="shared" si="712"/>
        <v>-461</v>
      </c>
      <c r="R2961" s="19">
        <f t="shared" si="713"/>
        <v>-461</v>
      </c>
      <c r="S2961" s="5">
        <f t="shared" si="695"/>
        <v>0</v>
      </c>
      <c r="T2961" s="5">
        <f t="shared" si="696"/>
        <v>0</v>
      </c>
      <c r="U2961" s="5">
        <f t="shared" si="694"/>
        <v>0</v>
      </c>
      <c r="V2961" s="24">
        <v>0</v>
      </c>
      <c r="W2961" s="12">
        <f t="shared" si="698"/>
        <v>-58611.54</v>
      </c>
      <c r="X2961" s="12">
        <f t="shared" si="699"/>
        <v>-76290.89</v>
      </c>
      <c r="Y2961" s="12">
        <f t="shared" si="697"/>
        <v>-134902.43</v>
      </c>
      <c r="Z2961" s="170"/>
      <c r="AA2961" s="25">
        <f t="shared" si="714"/>
        <v>0</v>
      </c>
      <c r="AB2961" s="25"/>
      <c r="AC2961" s="25"/>
      <c r="AD2961" s="25"/>
      <c r="AE2961" s="24"/>
      <c r="AF2961" s="24"/>
      <c r="AG2961" s="109"/>
      <c r="AH2961" s="96" t="s">
        <v>292</v>
      </c>
      <c r="AI2961" s="26"/>
      <c r="AJ2961" s="22" t="s">
        <v>6709</v>
      </c>
    </row>
    <row r="2962" spans="1:36" x14ac:dyDescent="0.2">
      <c r="A2962" s="5">
        <v>2978</v>
      </c>
      <c r="B2962" s="167">
        <v>330100240422</v>
      </c>
      <c r="C2962" s="176">
        <v>630209401606</v>
      </c>
      <c r="D2962" s="109" t="s">
        <v>5278</v>
      </c>
      <c r="E2962" s="109" t="s">
        <v>5279</v>
      </c>
      <c r="F2962" s="109" t="s">
        <v>1540</v>
      </c>
      <c r="G2962" s="122">
        <v>14</v>
      </c>
      <c r="H2962" s="122"/>
      <c r="I2962" s="109" t="s">
        <v>5280</v>
      </c>
      <c r="J2962" s="109" t="s">
        <v>5281</v>
      </c>
      <c r="K2962" s="118"/>
      <c r="L2962" s="109"/>
      <c r="M2962" s="22">
        <v>1497</v>
      </c>
      <c r="N2962" s="22"/>
      <c r="O2962" s="23">
        <v>1</v>
      </c>
      <c r="P2962" s="23">
        <v>0</v>
      </c>
      <c r="Q2962" s="19">
        <f t="shared" si="712"/>
        <v>-1497</v>
      </c>
      <c r="R2962" s="19">
        <f t="shared" si="713"/>
        <v>0</v>
      </c>
      <c r="S2962" s="5">
        <f t="shared" si="695"/>
        <v>0</v>
      </c>
      <c r="T2962" s="5">
        <f t="shared" si="696"/>
        <v>0</v>
      </c>
      <c r="U2962" s="5">
        <f t="shared" ref="U2962:U3031" si="715">(vod+kan)*T2962</f>
        <v>0</v>
      </c>
      <c r="V2962" s="24">
        <v>0</v>
      </c>
      <c r="W2962" s="12">
        <f t="shared" si="698"/>
        <v>-190328.58</v>
      </c>
      <c r="X2962" s="12">
        <f t="shared" si="699"/>
        <v>0</v>
      </c>
      <c r="Y2962" s="12">
        <f t="shared" si="697"/>
        <v>-190328.58</v>
      </c>
      <c r="Z2962" s="170"/>
      <c r="AA2962" s="25">
        <f t="shared" si="714"/>
        <v>-1497</v>
      </c>
      <c r="AB2962" s="25"/>
      <c r="AC2962" s="25"/>
      <c r="AD2962" s="25"/>
      <c r="AE2962" s="24">
        <v>1</v>
      </c>
      <c r="AF2962" s="24"/>
      <c r="AG2962" s="109"/>
      <c r="AH2962" s="96" t="s">
        <v>292</v>
      </c>
      <c r="AI2962" s="26"/>
      <c r="AJ2962" s="22" t="s">
        <v>6709</v>
      </c>
    </row>
    <row r="2963" spans="1:36" x14ac:dyDescent="0.2">
      <c r="A2963" s="5">
        <v>2979</v>
      </c>
      <c r="B2963" s="167">
        <v>331000003875</v>
      </c>
      <c r="C2963" s="121">
        <v>91240006699</v>
      </c>
      <c r="D2963" s="177" t="s">
        <v>5282</v>
      </c>
      <c r="E2963" s="109" t="s">
        <v>5283</v>
      </c>
      <c r="F2963" s="109"/>
      <c r="G2963" s="122"/>
      <c r="H2963" s="122"/>
      <c r="I2963" s="120">
        <v>1588745</v>
      </c>
      <c r="J2963" s="109"/>
      <c r="K2963" s="118"/>
      <c r="L2963" s="109"/>
      <c r="M2963" s="22">
        <v>4540</v>
      </c>
      <c r="N2963" s="22"/>
      <c r="O2963" s="23">
        <v>1</v>
      </c>
      <c r="P2963" s="23">
        <v>0</v>
      </c>
      <c r="Q2963" s="19">
        <f t="shared" si="712"/>
        <v>-4540</v>
      </c>
      <c r="R2963" s="19">
        <f t="shared" si="713"/>
        <v>0</v>
      </c>
      <c r="S2963" s="5">
        <f t="shared" ref="S2963:S3032" si="716">IF(OR(AND(AH2963="кафе",Q2963&lt;25),AND(AH2963="рестораны",Q2963&lt;110),AND(AH2963="гостиницы",Q2963&lt;70),AND(AH2963="азс и автомойки",Q2963&lt;160),AND(AH2963="сауны",Q2963&lt;80),AND(AH2963="бани",Q2963&lt;50)),1,0)</f>
        <v>0</v>
      </c>
      <c r="T2963" s="5">
        <f t="shared" ref="T2963:T3032" si="717">S2963*IF(AH2963="кафе",25-Q2963,IF(AH2963="рестораны",110-Q2963,IF(AH2963="гостиницы",70-Q2963,IF(AH2963="азс и автомойки",160-Q2963,IF(AH2963="сауны",80-Q2963,IF(AH2963="бани",50-Q2963,0))))))</f>
        <v>0</v>
      </c>
      <c r="U2963" s="5">
        <f t="shared" si="715"/>
        <v>0</v>
      </c>
      <c r="V2963" s="24">
        <v>0</v>
      </c>
      <c r="W2963" s="12">
        <f t="shared" si="698"/>
        <v>-577215.6</v>
      </c>
      <c r="X2963" s="12">
        <f t="shared" si="699"/>
        <v>0</v>
      </c>
      <c r="Y2963" s="12">
        <f t="shared" si="697"/>
        <v>-577215.6</v>
      </c>
      <c r="Z2963" s="109"/>
      <c r="AA2963" s="25">
        <f t="shared" si="714"/>
        <v>-4540</v>
      </c>
      <c r="AB2963" s="25"/>
      <c r="AC2963" s="25"/>
      <c r="AD2963" s="25"/>
      <c r="AE2963" s="24">
        <v>1</v>
      </c>
      <c r="AF2963" s="24"/>
      <c r="AG2963" s="109"/>
      <c r="AH2963" s="109" t="s">
        <v>292</v>
      </c>
      <c r="AI2963" s="26"/>
      <c r="AJ2963" s="22" t="s">
        <v>6709</v>
      </c>
    </row>
    <row r="2964" spans="1:36" x14ac:dyDescent="0.2">
      <c r="A2964" s="5">
        <v>2980</v>
      </c>
      <c r="B2964" s="172">
        <v>330100235570</v>
      </c>
      <c r="C2964" s="173">
        <v>71040012964</v>
      </c>
      <c r="D2964" s="96" t="s">
        <v>5284</v>
      </c>
      <c r="E2964" s="96" t="s">
        <v>5285</v>
      </c>
      <c r="F2964" s="96" t="s">
        <v>4734</v>
      </c>
      <c r="G2964" s="174" t="s">
        <v>5286</v>
      </c>
      <c r="H2964" s="174">
        <v>2</v>
      </c>
      <c r="I2964" s="96">
        <v>77743498</v>
      </c>
      <c r="J2964" s="96" t="s">
        <v>5287</v>
      </c>
      <c r="K2964" s="123"/>
      <c r="L2964" s="109"/>
      <c r="M2964" s="22">
        <v>1385</v>
      </c>
      <c r="N2964" s="22"/>
      <c r="O2964" s="23">
        <v>1</v>
      </c>
      <c r="P2964" s="23">
        <v>0</v>
      </c>
      <c r="Q2964" s="19">
        <f t="shared" si="712"/>
        <v>-1385</v>
      </c>
      <c r="R2964" s="19">
        <f t="shared" si="713"/>
        <v>0</v>
      </c>
      <c r="S2964" s="5">
        <f t="shared" si="716"/>
        <v>0</v>
      </c>
      <c r="T2964" s="5">
        <f t="shared" si="717"/>
        <v>0</v>
      </c>
      <c r="U2964" s="5">
        <f t="shared" si="715"/>
        <v>0</v>
      </c>
      <c r="V2964" s="24">
        <v>0</v>
      </c>
      <c r="W2964" s="12">
        <f t="shared" si="698"/>
        <v>-176088.9</v>
      </c>
      <c r="X2964" s="12">
        <f t="shared" si="699"/>
        <v>0</v>
      </c>
      <c r="Y2964" s="12">
        <f t="shared" ref="Y2964:Y3033" si="718">W2964+X2964+AC2964</f>
        <v>-176088.9</v>
      </c>
      <c r="Z2964" s="96"/>
      <c r="AA2964" s="25">
        <f t="shared" si="714"/>
        <v>-1385</v>
      </c>
      <c r="AB2964" s="25"/>
      <c r="AC2964" s="25"/>
      <c r="AD2964" s="25"/>
      <c r="AE2964" s="24">
        <v>1</v>
      </c>
      <c r="AF2964" s="24"/>
      <c r="AG2964" s="109"/>
      <c r="AH2964" s="109" t="s">
        <v>292</v>
      </c>
      <c r="AI2964" s="26"/>
      <c r="AJ2964" s="22" t="s">
        <v>6709</v>
      </c>
    </row>
    <row r="2965" spans="1:36" x14ac:dyDescent="0.2">
      <c r="A2965" s="5">
        <v>2981</v>
      </c>
      <c r="B2965" s="167">
        <v>331000012159</v>
      </c>
      <c r="C2965" s="121">
        <v>100840006206</v>
      </c>
      <c r="D2965" s="109" t="s">
        <v>5288</v>
      </c>
      <c r="E2965" s="109" t="s">
        <v>5289</v>
      </c>
      <c r="F2965" s="109" t="s">
        <v>5290</v>
      </c>
      <c r="G2965" s="122">
        <v>19</v>
      </c>
      <c r="H2965" s="122"/>
      <c r="I2965" s="109">
        <v>26101841</v>
      </c>
      <c r="J2965" s="109">
        <v>57915818</v>
      </c>
      <c r="K2965" s="118"/>
      <c r="L2965" s="109"/>
      <c r="M2965" s="22">
        <v>1349</v>
      </c>
      <c r="N2965" s="22"/>
      <c r="O2965" s="23">
        <v>1</v>
      </c>
      <c r="P2965" s="23">
        <v>0</v>
      </c>
      <c r="Q2965" s="19">
        <f t="shared" si="712"/>
        <v>-1349</v>
      </c>
      <c r="R2965" s="19">
        <f t="shared" si="713"/>
        <v>0</v>
      </c>
      <c r="S2965" s="5">
        <f t="shared" si="716"/>
        <v>0</v>
      </c>
      <c r="T2965" s="5">
        <f t="shared" si="717"/>
        <v>0</v>
      </c>
      <c r="U2965" s="5">
        <f t="shared" si="715"/>
        <v>0</v>
      </c>
      <c r="V2965" s="24">
        <v>0</v>
      </c>
      <c r="W2965" s="12">
        <f t="shared" si="698"/>
        <v>-171511.86000000002</v>
      </c>
      <c r="X2965" s="12">
        <f t="shared" si="699"/>
        <v>0</v>
      </c>
      <c r="Y2965" s="12">
        <f t="shared" si="718"/>
        <v>-171511.86000000002</v>
      </c>
      <c r="Z2965" s="109"/>
      <c r="AA2965" s="25">
        <f t="shared" si="714"/>
        <v>-1349</v>
      </c>
      <c r="AB2965" s="25"/>
      <c r="AC2965" s="25"/>
      <c r="AD2965" s="25"/>
      <c r="AE2965" s="24">
        <v>1</v>
      </c>
      <c r="AF2965" s="24"/>
      <c r="AG2965" s="109"/>
      <c r="AH2965" s="109" t="s">
        <v>292</v>
      </c>
      <c r="AI2965" s="26"/>
      <c r="AJ2965" s="22" t="s">
        <v>6709</v>
      </c>
    </row>
    <row r="2966" spans="1:36" x14ac:dyDescent="0.2">
      <c r="A2966" s="5">
        <v>2982</v>
      </c>
      <c r="B2966" s="167">
        <v>330100231060</v>
      </c>
      <c r="C2966" s="121">
        <v>450202400909</v>
      </c>
      <c r="D2966" s="109" t="s">
        <v>5291</v>
      </c>
      <c r="E2966" s="109" t="s">
        <v>5292</v>
      </c>
      <c r="F2966" s="109" t="s">
        <v>4734</v>
      </c>
      <c r="G2966" s="122">
        <v>10</v>
      </c>
      <c r="H2966" s="122">
        <v>20</v>
      </c>
      <c r="I2966" s="109">
        <v>30819266</v>
      </c>
      <c r="J2966" s="109">
        <v>24167</v>
      </c>
      <c r="K2966" s="118"/>
      <c r="L2966" s="109"/>
      <c r="M2966" s="22">
        <v>823</v>
      </c>
      <c r="N2966" s="22"/>
      <c r="O2966" s="23">
        <v>1</v>
      </c>
      <c r="P2966" s="23">
        <v>0</v>
      </c>
      <c r="Q2966" s="19">
        <f t="shared" si="712"/>
        <v>-823</v>
      </c>
      <c r="R2966" s="19">
        <f t="shared" si="713"/>
        <v>0</v>
      </c>
      <c r="S2966" s="5">
        <f t="shared" si="716"/>
        <v>0</v>
      </c>
      <c r="T2966" s="5">
        <f t="shared" si="717"/>
        <v>0</v>
      </c>
      <c r="U2966" s="5">
        <f t="shared" si="715"/>
        <v>0</v>
      </c>
      <c r="V2966" s="24">
        <v>0</v>
      </c>
      <c r="W2966" s="12">
        <f t="shared" si="698"/>
        <v>-104636.22</v>
      </c>
      <c r="X2966" s="12">
        <f t="shared" si="699"/>
        <v>0</v>
      </c>
      <c r="Y2966" s="12">
        <f t="shared" si="718"/>
        <v>-104636.22</v>
      </c>
      <c r="Z2966" s="109"/>
      <c r="AA2966" s="25">
        <f t="shared" si="714"/>
        <v>-823</v>
      </c>
      <c r="AB2966" s="25"/>
      <c r="AC2966" s="25"/>
      <c r="AD2966" s="25"/>
      <c r="AE2966" s="24">
        <v>1</v>
      </c>
      <c r="AF2966" s="24"/>
      <c r="AG2966" s="109"/>
      <c r="AH2966" s="109" t="s">
        <v>292</v>
      </c>
      <c r="AI2966" s="26"/>
      <c r="AJ2966" s="22" t="s">
        <v>6709</v>
      </c>
    </row>
    <row r="2967" spans="1:36" x14ac:dyDescent="0.2">
      <c r="A2967" s="5">
        <v>2983</v>
      </c>
      <c r="B2967" s="167">
        <v>331000019629</v>
      </c>
      <c r="C2967" s="121">
        <v>110740004149</v>
      </c>
      <c r="D2967" s="96" t="s">
        <v>5293</v>
      </c>
      <c r="E2967" s="109" t="s">
        <v>5294</v>
      </c>
      <c r="F2967" s="109" t="s">
        <v>3048</v>
      </c>
      <c r="G2967" s="122">
        <v>227</v>
      </c>
      <c r="H2967" s="122"/>
      <c r="I2967" s="109">
        <v>2174623</v>
      </c>
      <c r="J2967" s="109">
        <v>38161</v>
      </c>
      <c r="K2967" s="118"/>
      <c r="L2967" s="109"/>
      <c r="M2967" s="22">
        <v>764</v>
      </c>
      <c r="N2967" s="22"/>
      <c r="O2967" s="23">
        <v>1</v>
      </c>
      <c r="P2967" s="23">
        <v>0</v>
      </c>
      <c r="Q2967" s="19">
        <f t="shared" si="712"/>
        <v>-764</v>
      </c>
      <c r="R2967" s="19">
        <f t="shared" si="713"/>
        <v>0</v>
      </c>
      <c r="S2967" s="5">
        <f t="shared" si="716"/>
        <v>0</v>
      </c>
      <c r="T2967" s="5">
        <f t="shared" si="717"/>
        <v>0</v>
      </c>
      <c r="U2967" s="5">
        <f t="shared" si="715"/>
        <v>0</v>
      </c>
      <c r="V2967" s="24">
        <v>0</v>
      </c>
      <c r="W2967" s="12">
        <f t="shared" si="698"/>
        <v>-97134.96</v>
      </c>
      <c r="X2967" s="12">
        <f t="shared" si="699"/>
        <v>0</v>
      </c>
      <c r="Y2967" s="12">
        <f t="shared" si="718"/>
        <v>-97134.96</v>
      </c>
      <c r="Z2967" s="109"/>
      <c r="AA2967" s="25">
        <f t="shared" si="714"/>
        <v>-764</v>
      </c>
      <c r="AB2967" s="25"/>
      <c r="AC2967" s="25"/>
      <c r="AD2967" s="25"/>
      <c r="AE2967" s="24">
        <v>1</v>
      </c>
      <c r="AF2967" s="24"/>
      <c r="AG2967" s="109"/>
      <c r="AH2967" s="109" t="s">
        <v>292</v>
      </c>
      <c r="AI2967" s="26"/>
      <c r="AJ2967" s="22" t="s">
        <v>6709</v>
      </c>
    </row>
    <row r="2968" spans="1:36" x14ac:dyDescent="0.2">
      <c r="A2968" s="5">
        <v>2984</v>
      </c>
      <c r="B2968" s="167">
        <v>331000019629</v>
      </c>
      <c r="C2968" s="121">
        <v>110740004149</v>
      </c>
      <c r="D2968" s="96" t="s">
        <v>5293</v>
      </c>
      <c r="E2968" s="109" t="s">
        <v>5294</v>
      </c>
      <c r="F2968" s="109" t="s">
        <v>3048</v>
      </c>
      <c r="G2968" s="122">
        <v>227</v>
      </c>
      <c r="H2968" s="122"/>
      <c r="I2968" s="19">
        <v>2256714</v>
      </c>
      <c r="J2968" s="109">
        <v>38700</v>
      </c>
      <c r="K2968" s="118"/>
      <c r="L2968" s="109"/>
      <c r="M2968" s="22">
        <v>792</v>
      </c>
      <c r="N2968" s="22"/>
      <c r="O2968" s="23">
        <v>1</v>
      </c>
      <c r="P2968" s="23">
        <v>0</v>
      </c>
      <c r="Q2968" s="19">
        <f t="shared" si="712"/>
        <v>-792</v>
      </c>
      <c r="R2968" s="19">
        <f t="shared" si="713"/>
        <v>0</v>
      </c>
      <c r="S2968" s="5">
        <f t="shared" si="716"/>
        <v>0</v>
      </c>
      <c r="T2968" s="5">
        <f t="shared" si="717"/>
        <v>0</v>
      </c>
      <c r="U2968" s="5">
        <f t="shared" si="715"/>
        <v>0</v>
      </c>
      <c r="V2968" s="24">
        <v>0</v>
      </c>
      <c r="W2968" s="12">
        <f t="shared" si="698"/>
        <v>-100694.88</v>
      </c>
      <c r="X2968" s="12">
        <f t="shared" si="699"/>
        <v>0</v>
      </c>
      <c r="Y2968" s="12">
        <f t="shared" si="718"/>
        <v>-100694.88</v>
      </c>
      <c r="Z2968" s="109"/>
      <c r="AA2968" s="25">
        <f t="shared" si="714"/>
        <v>-792</v>
      </c>
      <c r="AB2968" s="25"/>
      <c r="AC2968" s="25"/>
      <c r="AD2968" s="25"/>
      <c r="AE2968" s="24"/>
      <c r="AF2968" s="24"/>
      <c r="AG2968" s="109"/>
      <c r="AH2968" s="109" t="s">
        <v>292</v>
      </c>
      <c r="AI2968" s="26"/>
      <c r="AJ2968" s="22" t="s">
        <v>6709</v>
      </c>
    </row>
    <row r="2969" spans="1:36" x14ac:dyDescent="0.2">
      <c r="A2969" s="5">
        <v>2985</v>
      </c>
      <c r="B2969" s="167">
        <v>331000021796</v>
      </c>
      <c r="C2969" s="121">
        <v>111040016119</v>
      </c>
      <c r="D2969" s="109" t="s">
        <v>5295</v>
      </c>
      <c r="E2969" s="109" t="s">
        <v>5296</v>
      </c>
      <c r="F2969" s="109" t="s">
        <v>5297</v>
      </c>
      <c r="G2969" s="122">
        <v>12</v>
      </c>
      <c r="H2969" s="122"/>
      <c r="I2969" s="109">
        <v>2176178</v>
      </c>
      <c r="J2969" s="109">
        <v>476118</v>
      </c>
      <c r="K2969" s="118"/>
      <c r="L2969" s="109"/>
      <c r="M2969" s="22">
        <v>202</v>
      </c>
      <c r="N2969" s="22"/>
      <c r="O2969" s="23">
        <v>1</v>
      </c>
      <c r="P2969" s="23">
        <v>1</v>
      </c>
      <c r="Q2969" s="19">
        <f t="shared" si="712"/>
        <v>-202</v>
      </c>
      <c r="R2969" s="19">
        <f t="shared" si="713"/>
        <v>-202</v>
      </c>
      <c r="S2969" s="5">
        <f t="shared" si="716"/>
        <v>0</v>
      </c>
      <c r="T2969" s="5">
        <f t="shared" si="717"/>
        <v>0</v>
      </c>
      <c r="U2969" s="5">
        <f t="shared" si="715"/>
        <v>0</v>
      </c>
      <c r="V2969" s="24">
        <v>0</v>
      </c>
      <c r="W2969" s="12">
        <f t="shared" si="698"/>
        <v>-25682.28</v>
      </c>
      <c r="X2969" s="12">
        <f t="shared" si="699"/>
        <v>-33428.980000000003</v>
      </c>
      <c r="Y2969" s="12">
        <f t="shared" si="718"/>
        <v>-59111.26</v>
      </c>
      <c r="Z2969" s="109"/>
      <c r="AA2969" s="25">
        <f t="shared" si="714"/>
        <v>0</v>
      </c>
      <c r="AB2969" s="25"/>
      <c r="AC2969" s="25"/>
      <c r="AD2969" s="25"/>
      <c r="AE2969" s="24">
        <v>1</v>
      </c>
      <c r="AF2969" s="24"/>
      <c r="AG2969" s="109"/>
      <c r="AH2969" s="109" t="s">
        <v>292</v>
      </c>
      <c r="AI2969" s="26"/>
      <c r="AJ2969" s="22" t="s">
        <v>6709</v>
      </c>
    </row>
    <row r="2970" spans="1:36" x14ac:dyDescent="0.2">
      <c r="A2970" s="5">
        <v>2986</v>
      </c>
      <c r="B2970" s="167">
        <v>331000021796</v>
      </c>
      <c r="C2970" s="121">
        <v>111040016119</v>
      </c>
      <c r="D2970" s="109" t="s">
        <v>5295</v>
      </c>
      <c r="E2970" s="109" t="s">
        <v>5296</v>
      </c>
      <c r="F2970" s="109" t="s">
        <v>5297</v>
      </c>
      <c r="G2970" s="122">
        <v>12</v>
      </c>
      <c r="H2970" s="122"/>
      <c r="I2970" s="19">
        <v>0</v>
      </c>
      <c r="J2970" s="109"/>
      <c r="K2970" s="118"/>
      <c r="L2970" s="109"/>
      <c r="M2970" s="22">
        <v>1007</v>
      </c>
      <c r="N2970" s="22"/>
      <c r="O2970" s="23">
        <v>1</v>
      </c>
      <c r="P2970" s="23">
        <v>1</v>
      </c>
      <c r="Q2970" s="19">
        <f t="shared" si="712"/>
        <v>-1007</v>
      </c>
      <c r="R2970" s="19">
        <f t="shared" si="713"/>
        <v>-1007</v>
      </c>
      <c r="S2970" s="5">
        <f t="shared" si="716"/>
        <v>0</v>
      </c>
      <c r="T2970" s="5">
        <f t="shared" si="717"/>
        <v>0</v>
      </c>
      <c r="U2970" s="5">
        <f t="shared" si="715"/>
        <v>0</v>
      </c>
      <c r="V2970" s="24">
        <v>0</v>
      </c>
      <c r="W2970" s="12">
        <f t="shared" si="698"/>
        <v>-128029.98</v>
      </c>
      <c r="X2970" s="12">
        <f t="shared" si="699"/>
        <v>-166648.43000000002</v>
      </c>
      <c r="Y2970" s="12">
        <f t="shared" si="718"/>
        <v>-294678.41000000003</v>
      </c>
      <c r="Z2970" s="109"/>
      <c r="AA2970" s="25">
        <f t="shared" si="714"/>
        <v>0</v>
      </c>
      <c r="AB2970" s="25"/>
      <c r="AC2970" s="25"/>
      <c r="AD2970" s="25"/>
      <c r="AE2970" s="24">
        <v>1</v>
      </c>
      <c r="AF2970" s="24"/>
      <c r="AG2970" s="109"/>
      <c r="AH2970" s="109" t="s">
        <v>292</v>
      </c>
      <c r="AI2970" s="26"/>
      <c r="AJ2970" s="22" t="s">
        <v>6709</v>
      </c>
    </row>
    <row r="2971" spans="1:36" x14ac:dyDescent="0.2">
      <c r="A2971" s="5">
        <v>2987</v>
      </c>
      <c r="B2971" s="167">
        <v>331000037440</v>
      </c>
      <c r="C2971" s="121">
        <v>130340023508</v>
      </c>
      <c r="D2971" s="109" t="s">
        <v>5298</v>
      </c>
      <c r="E2971" s="109" t="s">
        <v>5299</v>
      </c>
      <c r="F2971" s="109" t="s">
        <v>5290</v>
      </c>
      <c r="G2971" s="122">
        <v>23</v>
      </c>
      <c r="H2971" s="122"/>
      <c r="I2971" s="109">
        <v>30607701</v>
      </c>
      <c r="J2971" s="109">
        <v>57906650</v>
      </c>
      <c r="K2971" s="118"/>
      <c r="L2971" s="109"/>
      <c r="M2971" s="22">
        <v>755</v>
      </c>
      <c r="N2971" s="22"/>
      <c r="O2971" s="23">
        <v>1</v>
      </c>
      <c r="P2971" s="23">
        <v>0</v>
      </c>
      <c r="Q2971" s="19">
        <f t="shared" si="712"/>
        <v>-755</v>
      </c>
      <c r="R2971" s="19">
        <f t="shared" si="713"/>
        <v>0</v>
      </c>
      <c r="S2971" s="5">
        <f t="shared" si="716"/>
        <v>0</v>
      </c>
      <c r="T2971" s="5">
        <f t="shared" si="717"/>
        <v>0</v>
      </c>
      <c r="U2971" s="5">
        <f t="shared" si="715"/>
        <v>0</v>
      </c>
      <c r="V2971" s="24">
        <v>0</v>
      </c>
      <c r="W2971" s="12">
        <f t="shared" si="698"/>
        <v>-95990.7</v>
      </c>
      <c r="X2971" s="12">
        <f t="shared" si="699"/>
        <v>0</v>
      </c>
      <c r="Y2971" s="12">
        <f t="shared" si="718"/>
        <v>-95990.7</v>
      </c>
      <c r="Z2971" s="109"/>
      <c r="AA2971" s="25">
        <f t="shared" si="714"/>
        <v>-755</v>
      </c>
      <c r="AB2971" s="25"/>
      <c r="AC2971" s="25"/>
      <c r="AD2971" s="25"/>
      <c r="AE2971" s="24">
        <v>1</v>
      </c>
      <c r="AF2971" s="24"/>
      <c r="AG2971" s="109"/>
      <c r="AH2971" s="109" t="s">
        <v>292</v>
      </c>
      <c r="AI2971" s="26"/>
      <c r="AJ2971" s="22" t="s">
        <v>6709</v>
      </c>
    </row>
    <row r="2972" spans="1:36" x14ac:dyDescent="0.2">
      <c r="A2972" s="5">
        <v>2988</v>
      </c>
      <c r="B2972" s="167"/>
      <c r="C2972" s="121">
        <v>140840011587</v>
      </c>
      <c r="D2972" s="109" t="s">
        <v>6509</v>
      </c>
      <c r="E2972" s="109" t="s">
        <v>6510</v>
      </c>
      <c r="F2972" s="109" t="s">
        <v>5302</v>
      </c>
      <c r="G2972" s="122">
        <v>58</v>
      </c>
      <c r="H2972" s="122"/>
      <c r="I2972" s="109"/>
      <c r="J2972" s="109"/>
      <c r="K2972" s="118"/>
      <c r="L2972" s="109"/>
      <c r="M2972" s="22">
        <v>297</v>
      </c>
      <c r="N2972" s="22"/>
      <c r="O2972" s="23">
        <v>1</v>
      </c>
      <c r="P2972" s="23">
        <v>1</v>
      </c>
      <c r="Q2972" s="19">
        <f t="shared" si="712"/>
        <v>-297</v>
      </c>
      <c r="R2972" s="19">
        <f t="shared" si="713"/>
        <v>-297</v>
      </c>
      <c r="S2972" s="5">
        <f t="shared" si="716"/>
        <v>0</v>
      </c>
      <c r="T2972" s="5">
        <f t="shared" si="717"/>
        <v>0</v>
      </c>
      <c r="U2972" s="5">
        <f t="shared" si="715"/>
        <v>0</v>
      </c>
      <c r="V2972" s="24">
        <v>0</v>
      </c>
      <c r="W2972" s="12">
        <f t="shared" si="698"/>
        <v>-37760.58</v>
      </c>
      <c r="X2972" s="12">
        <f t="shared" si="699"/>
        <v>-49150.530000000006</v>
      </c>
      <c r="Y2972" s="12">
        <f t="shared" si="718"/>
        <v>-86911.110000000015</v>
      </c>
      <c r="Z2972" s="109"/>
      <c r="AA2972" s="25">
        <f t="shared" si="714"/>
        <v>0</v>
      </c>
      <c r="AB2972" s="25"/>
      <c r="AC2972" s="25"/>
      <c r="AD2972" s="25"/>
      <c r="AE2972" s="24"/>
      <c r="AF2972" s="24"/>
      <c r="AG2972" s="109"/>
      <c r="AH2972" s="109" t="s">
        <v>292</v>
      </c>
      <c r="AI2972" s="26"/>
      <c r="AJ2972" s="22" t="s">
        <v>6709</v>
      </c>
    </row>
    <row r="2973" spans="1:36" x14ac:dyDescent="0.2">
      <c r="A2973" s="5">
        <v>2989</v>
      </c>
      <c r="B2973" s="167">
        <v>331000022013</v>
      </c>
      <c r="C2973" s="121">
        <v>670425402245</v>
      </c>
      <c r="D2973" s="96" t="s">
        <v>5300</v>
      </c>
      <c r="E2973" s="109" t="s">
        <v>5301</v>
      </c>
      <c r="F2973" s="109" t="s">
        <v>5302</v>
      </c>
      <c r="G2973" s="122">
        <v>12</v>
      </c>
      <c r="H2973" s="122"/>
      <c r="I2973" s="109">
        <v>3346708</v>
      </c>
      <c r="J2973" s="109">
        <v>24601</v>
      </c>
      <c r="K2973" s="118"/>
      <c r="L2973" s="109"/>
      <c r="M2973" s="22">
        <v>247</v>
      </c>
      <c r="N2973" s="22"/>
      <c r="O2973" s="23">
        <v>1</v>
      </c>
      <c r="P2973" s="23">
        <v>1</v>
      </c>
      <c r="Q2973" s="19">
        <f t="shared" si="712"/>
        <v>-247</v>
      </c>
      <c r="R2973" s="19">
        <f t="shared" si="713"/>
        <v>-247</v>
      </c>
      <c r="S2973" s="5">
        <f t="shared" si="716"/>
        <v>0</v>
      </c>
      <c r="T2973" s="5">
        <f t="shared" si="717"/>
        <v>0</v>
      </c>
      <c r="U2973" s="5">
        <f t="shared" si="715"/>
        <v>0</v>
      </c>
      <c r="V2973" s="24">
        <v>0</v>
      </c>
      <c r="W2973" s="12">
        <f t="shared" si="698"/>
        <v>-31403.58</v>
      </c>
      <c r="X2973" s="12">
        <f t="shared" si="699"/>
        <v>-40876.03</v>
      </c>
      <c r="Y2973" s="12">
        <f t="shared" si="718"/>
        <v>-72279.61</v>
      </c>
      <c r="Z2973" s="109"/>
      <c r="AA2973" s="25">
        <f t="shared" si="714"/>
        <v>0</v>
      </c>
      <c r="AB2973" s="25"/>
      <c r="AC2973" s="25"/>
      <c r="AD2973" s="25"/>
      <c r="AE2973" s="24">
        <v>1</v>
      </c>
      <c r="AF2973" s="24"/>
      <c r="AG2973" s="109"/>
      <c r="AH2973" s="109" t="s">
        <v>292</v>
      </c>
      <c r="AI2973" s="26"/>
      <c r="AJ2973" s="22" t="s">
        <v>6709</v>
      </c>
    </row>
    <row r="2974" spans="1:36" x14ac:dyDescent="0.2">
      <c r="A2974" s="5">
        <v>2990</v>
      </c>
      <c r="B2974" s="167">
        <v>331000042755</v>
      </c>
      <c r="C2974" s="121">
        <v>130740024840</v>
      </c>
      <c r="D2974" s="109" t="s">
        <v>5303</v>
      </c>
      <c r="E2974" s="109" t="s">
        <v>5253</v>
      </c>
      <c r="F2974" s="109" t="s">
        <v>4734</v>
      </c>
      <c r="G2974" s="122">
        <v>38</v>
      </c>
      <c r="H2974" s="122"/>
      <c r="I2974" s="19">
        <v>1271558</v>
      </c>
      <c r="J2974" s="109">
        <v>21642</v>
      </c>
      <c r="K2974" s="118"/>
      <c r="L2974" s="109"/>
      <c r="M2974" s="22">
        <v>257</v>
      </c>
      <c r="N2974" s="22"/>
      <c r="O2974" s="23">
        <v>1</v>
      </c>
      <c r="P2974" s="23">
        <v>1</v>
      </c>
      <c r="Q2974" s="19">
        <f t="shared" si="712"/>
        <v>-257</v>
      </c>
      <c r="R2974" s="19">
        <f t="shared" si="713"/>
        <v>-257</v>
      </c>
      <c r="S2974" s="5">
        <f t="shared" si="716"/>
        <v>0</v>
      </c>
      <c r="T2974" s="5">
        <f t="shared" si="717"/>
        <v>0</v>
      </c>
      <c r="U2974" s="5">
        <f t="shared" si="715"/>
        <v>0</v>
      </c>
      <c r="V2974" s="24">
        <v>0</v>
      </c>
      <c r="W2974" s="12">
        <f t="shared" si="698"/>
        <v>-32674.98</v>
      </c>
      <c r="X2974" s="12">
        <f t="shared" si="699"/>
        <v>-42530.93</v>
      </c>
      <c r="Y2974" s="12">
        <f t="shared" si="718"/>
        <v>-75205.91</v>
      </c>
      <c r="Z2974" s="109"/>
      <c r="AA2974" s="25">
        <f t="shared" si="714"/>
        <v>0</v>
      </c>
      <c r="AB2974" s="25"/>
      <c r="AC2974" s="25"/>
      <c r="AD2974" s="25"/>
      <c r="AE2974" s="24">
        <v>1</v>
      </c>
      <c r="AF2974" s="24"/>
      <c r="AG2974" s="109"/>
      <c r="AH2974" s="109" t="s">
        <v>292</v>
      </c>
      <c r="AI2974" s="26"/>
      <c r="AJ2974" s="22" t="s">
        <v>6709</v>
      </c>
    </row>
    <row r="2975" spans="1:36" x14ac:dyDescent="0.2">
      <c r="A2975" s="5">
        <v>2991</v>
      </c>
      <c r="B2975" s="167">
        <v>330101217908</v>
      </c>
      <c r="C2975" s="121">
        <v>640214861761</v>
      </c>
      <c r="D2975" s="96" t="s">
        <v>5304</v>
      </c>
      <c r="E2975" s="109" t="s">
        <v>5305</v>
      </c>
      <c r="F2975" s="109" t="s">
        <v>1560</v>
      </c>
      <c r="G2975" s="122">
        <v>47</v>
      </c>
      <c r="H2975" s="122"/>
      <c r="I2975" s="109" t="s">
        <v>5306</v>
      </c>
      <c r="J2975" s="109">
        <v>64086</v>
      </c>
      <c r="K2975" s="118"/>
      <c r="L2975" s="109"/>
      <c r="M2975" s="22">
        <v>1464</v>
      </c>
      <c r="N2975" s="22"/>
      <c r="O2975" s="23">
        <v>1</v>
      </c>
      <c r="P2975" s="23">
        <v>1</v>
      </c>
      <c r="Q2975" s="19">
        <f t="shared" si="712"/>
        <v>-1464</v>
      </c>
      <c r="R2975" s="19">
        <f t="shared" si="713"/>
        <v>-1464</v>
      </c>
      <c r="S2975" s="5">
        <f t="shared" si="716"/>
        <v>0</v>
      </c>
      <c r="T2975" s="5">
        <f t="shared" si="717"/>
        <v>0</v>
      </c>
      <c r="U2975" s="5">
        <f t="shared" si="715"/>
        <v>0</v>
      </c>
      <c r="V2975" s="24">
        <v>0</v>
      </c>
      <c r="W2975" s="12">
        <f t="shared" si="698"/>
        <v>-186132.96</v>
      </c>
      <c r="X2975" s="12">
        <f t="shared" si="699"/>
        <v>-242277.36000000002</v>
      </c>
      <c r="Y2975" s="12">
        <f t="shared" si="718"/>
        <v>-428410.32</v>
      </c>
      <c r="Z2975" s="109"/>
      <c r="AA2975" s="25">
        <f t="shared" si="714"/>
        <v>0</v>
      </c>
      <c r="AB2975" s="25"/>
      <c r="AC2975" s="25"/>
      <c r="AD2975" s="25"/>
      <c r="AE2975" s="24">
        <v>1</v>
      </c>
      <c r="AF2975" s="24"/>
      <c r="AG2975" s="109"/>
      <c r="AH2975" s="109" t="s">
        <v>292</v>
      </c>
      <c r="AI2975" s="26"/>
      <c r="AJ2975" s="22" t="s">
        <v>6709</v>
      </c>
    </row>
    <row r="2976" spans="1:36" x14ac:dyDescent="0.2">
      <c r="A2976" s="5">
        <v>2992</v>
      </c>
      <c r="B2976" s="167"/>
      <c r="C2976" s="121">
        <v>141240011250</v>
      </c>
      <c r="D2976" s="109" t="s">
        <v>5307</v>
      </c>
      <c r="E2976" s="109" t="s">
        <v>5308</v>
      </c>
      <c r="F2976" s="109" t="s">
        <v>5309</v>
      </c>
      <c r="G2976" s="122">
        <v>1</v>
      </c>
      <c r="H2976" s="122"/>
      <c r="I2976" s="19">
        <v>1013037477706</v>
      </c>
      <c r="J2976" s="109">
        <v>17117583</v>
      </c>
      <c r="K2976" s="118"/>
      <c r="L2976" s="109"/>
      <c r="M2976" s="22">
        <v>610</v>
      </c>
      <c r="N2976" s="22"/>
      <c r="O2976" s="23">
        <v>1</v>
      </c>
      <c r="P2976" s="23">
        <v>0</v>
      </c>
      <c r="Q2976" s="19">
        <f t="shared" si="712"/>
        <v>-610</v>
      </c>
      <c r="R2976" s="19">
        <f t="shared" si="713"/>
        <v>0</v>
      </c>
      <c r="S2976" s="5">
        <f t="shared" si="716"/>
        <v>0</v>
      </c>
      <c r="T2976" s="5">
        <f t="shared" si="717"/>
        <v>0</v>
      </c>
      <c r="U2976" s="5">
        <f t="shared" si="715"/>
        <v>0</v>
      </c>
      <c r="V2976" s="24">
        <v>0</v>
      </c>
      <c r="W2976" s="12">
        <f t="shared" si="698"/>
        <v>-77555.399999999994</v>
      </c>
      <c r="X2976" s="12">
        <f t="shared" si="699"/>
        <v>0</v>
      </c>
      <c r="Y2976" s="12">
        <f t="shared" si="718"/>
        <v>-77555.399999999994</v>
      </c>
      <c r="Z2976" s="109"/>
      <c r="AA2976" s="25">
        <f t="shared" si="714"/>
        <v>-610</v>
      </c>
      <c r="AB2976" s="25"/>
      <c r="AC2976" s="25"/>
      <c r="AD2976" s="25"/>
      <c r="AE2976" s="24">
        <v>1</v>
      </c>
      <c r="AF2976" s="24"/>
      <c r="AG2976" s="109"/>
      <c r="AH2976" s="109" t="s">
        <v>292</v>
      </c>
      <c r="AI2976" s="26"/>
      <c r="AJ2976" s="22" t="s">
        <v>6709</v>
      </c>
    </row>
    <row r="2977" spans="1:36" x14ac:dyDescent="0.2">
      <c r="A2977" s="5">
        <v>2993</v>
      </c>
      <c r="B2977" s="167"/>
      <c r="C2977" s="121">
        <v>131040022128</v>
      </c>
      <c r="D2977" s="109" t="s">
        <v>5310</v>
      </c>
      <c r="E2977" s="109" t="s">
        <v>5311</v>
      </c>
      <c r="F2977" s="109" t="s">
        <v>65</v>
      </c>
      <c r="G2977" s="122">
        <v>2</v>
      </c>
      <c r="H2977" s="122">
        <v>132</v>
      </c>
      <c r="I2977" s="19">
        <v>2172181</v>
      </c>
      <c r="J2977" s="109">
        <v>10012</v>
      </c>
      <c r="K2977" s="118"/>
      <c r="L2977" s="109"/>
      <c r="M2977" s="22">
        <v>114</v>
      </c>
      <c r="N2977" s="22"/>
      <c r="O2977" s="23">
        <v>1</v>
      </c>
      <c r="P2977" s="23">
        <v>0</v>
      </c>
      <c r="Q2977" s="19">
        <f t="shared" si="712"/>
        <v>-114</v>
      </c>
      <c r="R2977" s="19">
        <f t="shared" si="713"/>
        <v>0</v>
      </c>
      <c r="S2977" s="5">
        <f t="shared" si="716"/>
        <v>0</v>
      </c>
      <c r="T2977" s="5">
        <f t="shared" si="717"/>
        <v>0</v>
      </c>
      <c r="U2977" s="5">
        <f t="shared" si="715"/>
        <v>0</v>
      </c>
      <c r="V2977" s="24">
        <v>0</v>
      </c>
      <c r="W2977" s="12">
        <f t="shared" ref="W2977:W3046" si="719">IF( OR(AH2977="респ.бюджет",AH2977="гор.бюджет",AH2977="обл.бюджет"),vod_b,IF(AH2977="район",vod_r,IF(AH2977="талсуат",vod_tal,IF(AH2977="коммунал.хоз-во",vod_kom,vod))))*Q2977</f>
        <v>-14493.960000000001</v>
      </c>
      <c r="X2977" s="12">
        <f t="shared" ref="X2977:X3046" si="720">IF( OR(AH2977="респ.бюджет",AH2977="гор.бюджет",AH2977="обл.бюджет"),kan_b,IF(AH2977="район",kan_r,IF(AH2977="талсуат",kan_tal,IF(AH2977="коммунал.хоз-во",kan_kom,kan))))*R2977</f>
        <v>0</v>
      </c>
      <c r="Y2977" s="12">
        <f t="shared" si="718"/>
        <v>-14493.960000000001</v>
      </c>
      <c r="Z2977" s="109"/>
      <c r="AA2977" s="25">
        <f t="shared" si="714"/>
        <v>-114</v>
      </c>
      <c r="AB2977" s="25"/>
      <c r="AC2977" s="25"/>
      <c r="AD2977" s="25"/>
      <c r="AE2977" s="24">
        <v>1</v>
      </c>
      <c r="AF2977" s="24"/>
      <c r="AG2977" s="109"/>
      <c r="AH2977" s="109" t="s">
        <v>292</v>
      </c>
      <c r="AI2977" s="26"/>
      <c r="AJ2977" s="22" t="s">
        <v>6709</v>
      </c>
    </row>
    <row r="2978" spans="1:36" x14ac:dyDescent="0.2">
      <c r="A2978" s="5">
        <v>2994</v>
      </c>
      <c r="B2978" s="167"/>
      <c r="C2978" s="121">
        <v>81140007215</v>
      </c>
      <c r="D2978" s="109" t="s">
        <v>5312</v>
      </c>
      <c r="E2978" s="109" t="s">
        <v>5313</v>
      </c>
      <c r="F2978" s="109" t="s">
        <v>5314</v>
      </c>
      <c r="G2978" s="122">
        <v>50</v>
      </c>
      <c r="H2978" s="122"/>
      <c r="I2978" s="19">
        <v>761784</v>
      </c>
      <c r="J2978" s="109">
        <v>681247</v>
      </c>
      <c r="K2978" s="118"/>
      <c r="L2978" s="109"/>
      <c r="M2978" s="22">
        <v>434</v>
      </c>
      <c r="N2978" s="22"/>
      <c r="O2978" s="23">
        <v>1</v>
      </c>
      <c r="P2978" s="23">
        <v>0</v>
      </c>
      <c r="Q2978" s="19">
        <f t="shared" si="712"/>
        <v>-434</v>
      </c>
      <c r="R2978" s="19">
        <f t="shared" si="713"/>
        <v>0</v>
      </c>
      <c r="S2978" s="5">
        <f t="shared" si="716"/>
        <v>0</v>
      </c>
      <c r="T2978" s="5">
        <f t="shared" si="717"/>
        <v>0</v>
      </c>
      <c r="U2978" s="5">
        <f t="shared" si="715"/>
        <v>0</v>
      </c>
      <c r="V2978" s="24">
        <v>0</v>
      </c>
      <c r="W2978" s="12">
        <f t="shared" si="719"/>
        <v>-55178.76</v>
      </c>
      <c r="X2978" s="12">
        <f t="shared" si="720"/>
        <v>0</v>
      </c>
      <c r="Y2978" s="12">
        <f t="shared" si="718"/>
        <v>-55178.76</v>
      </c>
      <c r="Z2978" s="109"/>
      <c r="AA2978" s="25">
        <f t="shared" si="714"/>
        <v>-434</v>
      </c>
      <c r="AB2978" s="25"/>
      <c r="AC2978" s="25"/>
      <c r="AD2978" s="25"/>
      <c r="AE2978" s="24">
        <v>1</v>
      </c>
      <c r="AF2978" s="24"/>
      <c r="AG2978" s="109"/>
      <c r="AH2978" s="109" t="s">
        <v>292</v>
      </c>
      <c r="AI2978" s="26"/>
      <c r="AJ2978" s="22" t="s">
        <v>6709</v>
      </c>
    </row>
    <row r="2979" spans="1:36" x14ac:dyDescent="0.2">
      <c r="A2979" s="5">
        <v>2995</v>
      </c>
      <c r="B2979" s="167"/>
      <c r="C2979" s="121">
        <v>140940027696</v>
      </c>
      <c r="D2979" s="109" t="s">
        <v>5315</v>
      </c>
      <c r="E2979" s="109" t="s">
        <v>5316</v>
      </c>
      <c r="F2979" s="109"/>
      <c r="G2979" s="122"/>
      <c r="H2979" s="122"/>
      <c r="I2979" s="19">
        <v>0</v>
      </c>
      <c r="J2979" s="109"/>
      <c r="K2979" s="118"/>
      <c r="L2979" s="109"/>
      <c r="M2979" s="22">
        <v>486</v>
      </c>
      <c r="N2979" s="22"/>
      <c r="O2979" s="23">
        <v>1</v>
      </c>
      <c r="P2979" s="23">
        <v>1</v>
      </c>
      <c r="Q2979" s="19">
        <f t="shared" si="712"/>
        <v>-486</v>
      </c>
      <c r="R2979" s="19">
        <f t="shared" si="713"/>
        <v>-486</v>
      </c>
      <c r="S2979" s="5">
        <f t="shared" si="716"/>
        <v>0</v>
      </c>
      <c r="T2979" s="5">
        <f t="shared" si="717"/>
        <v>0</v>
      </c>
      <c r="U2979" s="5">
        <f t="shared" si="715"/>
        <v>0</v>
      </c>
      <c r="V2979" s="24">
        <v>0</v>
      </c>
      <c r="W2979" s="12">
        <f t="shared" si="719"/>
        <v>-61790.04</v>
      </c>
      <c r="X2979" s="12">
        <f t="shared" si="720"/>
        <v>-80428.14</v>
      </c>
      <c r="Y2979" s="12">
        <f t="shared" si="718"/>
        <v>-142218.18</v>
      </c>
      <c r="Z2979" s="109"/>
      <c r="AA2979" s="25">
        <f t="shared" si="714"/>
        <v>0</v>
      </c>
      <c r="AB2979" s="25"/>
      <c r="AC2979" s="25"/>
      <c r="AD2979" s="25"/>
      <c r="AE2979" s="24"/>
      <c r="AF2979" s="24"/>
      <c r="AG2979" s="109"/>
      <c r="AH2979" s="109" t="s">
        <v>292</v>
      </c>
      <c r="AI2979" s="26"/>
      <c r="AJ2979" s="22" t="s">
        <v>6709</v>
      </c>
    </row>
    <row r="2980" spans="1:36" x14ac:dyDescent="0.2">
      <c r="A2980" s="5">
        <v>2996</v>
      </c>
      <c r="B2980" s="167"/>
      <c r="C2980" s="121"/>
      <c r="D2980" s="109" t="s">
        <v>5317</v>
      </c>
      <c r="E2980" s="109" t="s">
        <v>5124</v>
      </c>
      <c r="F2980" s="109"/>
      <c r="G2980" s="122"/>
      <c r="H2980" s="122"/>
      <c r="I2980" s="19">
        <v>154217</v>
      </c>
      <c r="J2980" s="109">
        <v>458184</v>
      </c>
      <c r="K2980" s="118"/>
      <c r="L2980" s="109"/>
      <c r="M2980" s="22">
        <v>380</v>
      </c>
      <c r="N2980" s="22"/>
      <c r="O2980" s="23">
        <v>1</v>
      </c>
      <c r="P2980" s="23">
        <v>0</v>
      </c>
      <c r="Q2980" s="19">
        <f t="shared" si="712"/>
        <v>-380</v>
      </c>
      <c r="R2980" s="19">
        <f t="shared" si="713"/>
        <v>0</v>
      </c>
      <c r="S2980" s="5">
        <f t="shared" si="716"/>
        <v>0</v>
      </c>
      <c r="T2980" s="5">
        <f t="shared" si="717"/>
        <v>0</v>
      </c>
      <c r="U2980" s="5">
        <f t="shared" si="715"/>
        <v>0</v>
      </c>
      <c r="V2980" s="24">
        <v>0</v>
      </c>
      <c r="W2980" s="12">
        <f t="shared" si="719"/>
        <v>-48313.2</v>
      </c>
      <c r="X2980" s="12">
        <f t="shared" si="720"/>
        <v>0</v>
      </c>
      <c r="Y2980" s="12">
        <f t="shared" si="718"/>
        <v>-48313.2</v>
      </c>
      <c r="Z2980" s="109"/>
      <c r="AA2980" s="25">
        <f t="shared" si="714"/>
        <v>-380</v>
      </c>
      <c r="AB2980" s="25"/>
      <c r="AC2980" s="25"/>
      <c r="AD2980" s="25"/>
      <c r="AE2980" s="24">
        <v>1</v>
      </c>
      <c r="AF2980" s="24"/>
      <c r="AG2980" s="109"/>
      <c r="AH2980" s="109" t="s">
        <v>292</v>
      </c>
      <c r="AI2980" s="26"/>
      <c r="AJ2980" s="22" t="s">
        <v>6709</v>
      </c>
    </row>
    <row r="2981" spans="1:36" x14ac:dyDescent="0.2">
      <c r="A2981" s="5">
        <v>2997</v>
      </c>
      <c r="B2981" s="167"/>
      <c r="C2981" s="121"/>
      <c r="D2981" s="109" t="s">
        <v>5318</v>
      </c>
      <c r="E2981" s="109" t="s">
        <v>3341</v>
      </c>
      <c r="F2981" s="109" t="s">
        <v>6552</v>
      </c>
      <c r="G2981" s="122"/>
      <c r="H2981" s="122"/>
      <c r="I2981" s="19">
        <v>0</v>
      </c>
      <c r="J2981" s="109"/>
      <c r="K2981" s="118"/>
      <c r="L2981" s="96"/>
      <c r="M2981" s="22">
        <v>1132</v>
      </c>
      <c r="N2981" s="22"/>
      <c r="O2981" s="23">
        <v>1</v>
      </c>
      <c r="P2981" s="23">
        <v>0</v>
      </c>
      <c r="Q2981" s="19">
        <f t="shared" si="712"/>
        <v>-1132</v>
      </c>
      <c r="R2981" s="19">
        <f t="shared" si="713"/>
        <v>0</v>
      </c>
      <c r="S2981" s="5">
        <f t="shared" si="716"/>
        <v>0</v>
      </c>
      <c r="T2981" s="5">
        <f t="shared" si="717"/>
        <v>0</v>
      </c>
      <c r="U2981" s="5">
        <f t="shared" si="715"/>
        <v>0</v>
      </c>
      <c r="V2981" s="24">
        <v>0</v>
      </c>
      <c r="W2981" s="12">
        <f t="shared" si="719"/>
        <v>-143922.48000000001</v>
      </c>
      <c r="X2981" s="12">
        <f t="shared" si="720"/>
        <v>0</v>
      </c>
      <c r="Y2981" s="12">
        <f t="shared" si="718"/>
        <v>-143922.48000000001</v>
      </c>
      <c r="Z2981" s="109"/>
      <c r="AA2981" s="25">
        <f t="shared" si="714"/>
        <v>-1132</v>
      </c>
      <c r="AB2981" s="25"/>
      <c r="AC2981" s="25"/>
      <c r="AD2981" s="25"/>
      <c r="AE2981" s="24">
        <v>1</v>
      </c>
      <c r="AF2981" s="24"/>
      <c r="AG2981" s="96"/>
      <c r="AH2981" s="109" t="s">
        <v>292</v>
      </c>
      <c r="AI2981" s="26"/>
      <c r="AJ2981" s="22" t="s">
        <v>6709</v>
      </c>
    </row>
    <row r="2982" spans="1:36" x14ac:dyDescent="0.2">
      <c r="A2982" s="5">
        <v>2998</v>
      </c>
      <c r="B2982" s="170"/>
      <c r="C2982" s="121">
        <v>110240019793</v>
      </c>
      <c r="D2982" s="96" t="s">
        <v>5319</v>
      </c>
      <c r="E2982" s="109" t="s">
        <v>5320</v>
      </c>
      <c r="F2982" s="109" t="s">
        <v>5321</v>
      </c>
      <c r="G2982" s="122">
        <v>7</v>
      </c>
      <c r="H2982" s="122"/>
      <c r="I2982" s="19">
        <v>812212</v>
      </c>
      <c r="J2982" s="109">
        <v>64575</v>
      </c>
      <c r="K2982" s="118"/>
      <c r="L2982" s="109"/>
      <c r="M2982" s="22">
        <v>699</v>
      </c>
      <c r="N2982" s="22"/>
      <c r="O2982" s="23">
        <v>1</v>
      </c>
      <c r="P2982" s="23">
        <v>0</v>
      </c>
      <c r="Q2982" s="19">
        <f t="shared" si="712"/>
        <v>-699</v>
      </c>
      <c r="R2982" s="19">
        <f t="shared" si="713"/>
        <v>0</v>
      </c>
      <c r="S2982" s="5">
        <f t="shared" si="716"/>
        <v>0</v>
      </c>
      <c r="T2982" s="5">
        <f t="shared" si="717"/>
        <v>0</v>
      </c>
      <c r="U2982" s="5">
        <f t="shared" si="715"/>
        <v>0</v>
      </c>
      <c r="V2982" s="24">
        <v>0</v>
      </c>
      <c r="W2982" s="12">
        <f t="shared" si="719"/>
        <v>-88870.86</v>
      </c>
      <c r="X2982" s="12">
        <f t="shared" si="720"/>
        <v>0</v>
      </c>
      <c r="Y2982" s="12">
        <f t="shared" si="718"/>
        <v>-88870.86</v>
      </c>
      <c r="Z2982" s="109"/>
      <c r="AA2982" s="25">
        <f t="shared" si="714"/>
        <v>-699</v>
      </c>
      <c r="AB2982" s="25"/>
      <c r="AC2982" s="25"/>
      <c r="AD2982" s="25"/>
      <c r="AE2982" s="24">
        <v>1</v>
      </c>
      <c r="AF2982" s="24"/>
      <c r="AG2982" s="109"/>
      <c r="AH2982" s="109" t="s">
        <v>292</v>
      </c>
      <c r="AI2982" s="26"/>
      <c r="AJ2982" s="22" t="s">
        <v>6709</v>
      </c>
    </row>
    <row r="2983" spans="1:36" x14ac:dyDescent="0.2">
      <c r="A2983" s="5">
        <v>2999</v>
      </c>
      <c r="B2983" s="167"/>
      <c r="C2983" s="121">
        <v>810642817601</v>
      </c>
      <c r="D2983" s="109" t="s">
        <v>5322</v>
      </c>
      <c r="E2983" s="109" t="s">
        <v>5323</v>
      </c>
      <c r="F2983" s="109" t="s">
        <v>5324</v>
      </c>
      <c r="G2983" s="122">
        <v>9</v>
      </c>
      <c r="H2983" s="122"/>
      <c r="I2983" s="19">
        <v>8634666</v>
      </c>
      <c r="J2983" s="109">
        <v>829928</v>
      </c>
      <c r="K2983" s="118"/>
      <c r="L2983" s="109"/>
      <c r="M2983" s="22">
        <v>2464</v>
      </c>
      <c r="N2983" s="22"/>
      <c r="O2983" s="23">
        <v>1</v>
      </c>
      <c r="P2983" s="23">
        <v>1</v>
      </c>
      <c r="Q2983" s="19">
        <f t="shared" si="712"/>
        <v>-2464</v>
      </c>
      <c r="R2983" s="19">
        <f t="shared" si="713"/>
        <v>-2464</v>
      </c>
      <c r="S2983" s="5">
        <f t="shared" si="716"/>
        <v>0</v>
      </c>
      <c r="T2983" s="5">
        <f t="shared" si="717"/>
        <v>0</v>
      </c>
      <c r="U2983" s="5">
        <f t="shared" si="715"/>
        <v>0</v>
      </c>
      <c r="V2983" s="24">
        <v>0</v>
      </c>
      <c r="W2983" s="12">
        <f t="shared" si="719"/>
        <v>-313272.96000000002</v>
      </c>
      <c r="X2983" s="12">
        <f t="shared" si="720"/>
        <v>-407767.36000000004</v>
      </c>
      <c r="Y2983" s="12">
        <f t="shared" si="718"/>
        <v>-721040.32000000007</v>
      </c>
      <c r="Z2983" s="109"/>
      <c r="AA2983" s="25">
        <f t="shared" si="714"/>
        <v>0</v>
      </c>
      <c r="AB2983" s="25"/>
      <c r="AC2983" s="25"/>
      <c r="AD2983" s="25"/>
      <c r="AE2983" s="24">
        <v>1</v>
      </c>
      <c r="AF2983" s="24"/>
      <c r="AG2983" s="109"/>
      <c r="AH2983" s="109" t="s">
        <v>292</v>
      </c>
      <c r="AI2983" s="26"/>
      <c r="AJ2983" s="22" t="s">
        <v>6709</v>
      </c>
    </row>
    <row r="2984" spans="1:36" x14ac:dyDescent="0.2">
      <c r="A2984" s="5">
        <v>3000</v>
      </c>
      <c r="B2984" s="167"/>
      <c r="C2984" s="121">
        <v>140440002088</v>
      </c>
      <c r="D2984" s="109" t="s">
        <v>5325</v>
      </c>
      <c r="E2984" s="109" t="s">
        <v>5326</v>
      </c>
      <c r="F2984" s="109" t="s">
        <v>1560</v>
      </c>
      <c r="G2984" s="122">
        <v>47</v>
      </c>
      <c r="H2984" s="122" t="s">
        <v>198</v>
      </c>
      <c r="I2984" s="19">
        <v>21641840</v>
      </c>
      <c r="J2984" s="109">
        <v>21711617</v>
      </c>
      <c r="K2984" s="118"/>
      <c r="L2984" s="109"/>
      <c r="M2984" s="109">
        <v>144</v>
      </c>
      <c r="N2984" s="109"/>
      <c r="O2984" s="23">
        <v>1</v>
      </c>
      <c r="P2984" s="23">
        <v>1</v>
      </c>
      <c r="Q2984" s="19">
        <f t="shared" si="712"/>
        <v>-144</v>
      </c>
      <c r="R2984" s="19">
        <f t="shared" si="713"/>
        <v>-144</v>
      </c>
      <c r="S2984" s="5">
        <f t="shared" si="716"/>
        <v>0</v>
      </c>
      <c r="T2984" s="5">
        <f t="shared" si="717"/>
        <v>0</v>
      </c>
      <c r="U2984" s="5">
        <f t="shared" si="715"/>
        <v>0</v>
      </c>
      <c r="V2984" s="24">
        <v>0</v>
      </c>
      <c r="W2984" s="12">
        <f t="shared" si="719"/>
        <v>-18308.16</v>
      </c>
      <c r="X2984" s="12">
        <f t="shared" si="720"/>
        <v>-23830.560000000001</v>
      </c>
      <c r="Y2984" s="12">
        <f t="shared" si="718"/>
        <v>-42138.720000000001</v>
      </c>
      <c r="Z2984" s="109"/>
      <c r="AA2984" s="25">
        <f t="shared" si="714"/>
        <v>0</v>
      </c>
      <c r="AB2984" s="25"/>
      <c r="AC2984" s="25"/>
      <c r="AD2984" s="25"/>
      <c r="AE2984" s="24">
        <v>1</v>
      </c>
      <c r="AF2984" s="24"/>
      <c r="AG2984" s="109"/>
      <c r="AH2984" s="109" t="s">
        <v>292</v>
      </c>
      <c r="AI2984" s="26"/>
      <c r="AJ2984" s="22" t="s">
        <v>4500</v>
      </c>
    </row>
    <row r="2985" spans="1:36" x14ac:dyDescent="0.2">
      <c r="A2985" s="5">
        <v>3001</v>
      </c>
      <c r="B2985" s="167"/>
      <c r="C2985" s="121">
        <v>771117403128</v>
      </c>
      <c r="D2985" s="109" t="s">
        <v>6634</v>
      </c>
      <c r="E2985" s="109" t="s">
        <v>6635</v>
      </c>
      <c r="F2985" s="109" t="s">
        <v>6636</v>
      </c>
      <c r="G2985" s="122">
        <v>128</v>
      </c>
      <c r="H2985" s="122"/>
      <c r="I2985" s="19">
        <v>0</v>
      </c>
      <c r="J2985" s="109">
        <v>0</v>
      </c>
      <c r="K2985" s="118"/>
      <c r="L2985" s="109"/>
      <c r="M2985" s="109"/>
      <c r="N2985" s="109"/>
      <c r="O2985" s="23">
        <v>1</v>
      </c>
      <c r="P2985" s="23">
        <v>0</v>
      </c>
      <c r="Q2985" s="19">
        <f t="shared" si="712"/>
        <v>0</v>
      </c>
      <c r="R2985" s="19">
        <f t="shared" si="713"/>
        <v>0</v>
      </c>
      <c r="S2985" s="5">
        <f t="shared" ref="S2985" si="721">IF(OR(AND(AH2985="кафе",Q2985&lt;25),AND(AH2985="рестораны",Q2985&lt;110),AND(AH2985="гостиницы",Q2985&lt;70),AND(AH2985="азс и автомойки",Q2985&lt;160),AND(AH2985="сауны",Q2985&lt;80),AND(AH2985="бани",Q2985&lt;50)),1,0)</f>
        <v>0</v>
      </c>
      <c r="T2985" s="5">
        <f t="shared" ref="T2985" si="722">S2985*IF(AH2985="кафе",25-Q2985,IF(AH2985="рестораны",110-Q2985,IF(AH2985="гостиницы",70-Q2985,IF(AH2985="азс и автомойки",160-Q2985,IF(AH2985="сауны",80-Q2985,IF(AH2985="бани",50-Q2985,0))))))</f>
        <v>0</v>
      </c>
      <c r="U2985" s="5">
        <f t="shared" ref="U2985" si="723">(vod+kan)*T2985</f>
        <v>0</v>
      </c>
      <c r="V2985" s="24">
        <v>1</v>
      </c>
      <c r="W2985" s="12">
        <f t="shared" ref="W2985" si="724">IF( OR(AH2985="респ.бюджет",AH2985="гор.бюджет",AH2985="обл.бюджет"),vod_b,IF(AH2985="район",vod_r,IF(AH2985="талсуат",vod_tal,IF(AH2985="коммунал.хоз-во",vod_kom,vod))))*Q2985</f>
        <v>0</v>
      </c>
      <c r="X2985" s="12">
        <f t="shared" ref="X2985" si="725">IF( OR(AH2985="респ.бюджет",AH2985="гор.бюджет",AH2985="обл.бюджет"),kan_b,IF(AH2985="район",kan_r,IF(AH2985="талсуат",kan_tal,IF(AH2985="коммунал.хоз-во",kan_kom,kan))))*R2985</f>
        <v>0</v>
      </c>
      <c r="Y2985" s="12">
        <f t="shared" ref="Y2985" si="726">W2985+X2985+AC2985</f>
        <v>13999.39</v>
      </c>
      <c r="Z2985" s="109"/>
      <c r="AA2985" s="25">
        <f t="shared" si="714"/>
        <v>0</v>
      </c>
      <c r="AB2985" s="25">
        <v>1997</v>
      </c>
      <c r="AC2985" s="25">
        <v>13999.39</v>
      </c>
      <c r="AD2985" s="25">
        <v>20309</v>
      </c>
      <c r="AE2985" s="24">
        <v>1</v>
      </c>
      <c r="AF2985" s="24"/>
      <c r="AG2985" s="109"/>
      <c r="AH2985" s="109" t="s">
        <v>292</v>
      </c>
      <c r="AI2985" s="26"/>
      <c r="AJ2985" s="22" t="s">
        <v>6709</v>
      </c>
    </row>
    <row r="2986" spans="1:36" x14ac:dyDescent="0.2">
      <c r="A2986" s="5">
        <v>3002</v>
      </c>
      <c r="B2986" s="167"/>
      <c r="C2986" s="121">
        <v>680210221000</v>
      </c>
      <c r="D2986" s="109" t="s">
        <v>6650</v>
      </c>
      <c r="E2986" s="109" t="s">
        <v>6651</v>
      </c>
      <c r="F2986" s="109" t="s">
        <v>5309</v>
      </c>
      <c r="G2986" s="122">
        <v>18</v>
      </c>
      <c r="H2986" s="122"/>
      <c r="I2986" s="19">
        <v>1195451</v>
      </c>
      <c r="J2986" s="109">
        <v>2181121</v>
      </c>
      <c r="K2986" s="118"/>
      <c r="L2986" s="109"/>
      <c r="M2986" s="109">
        <v>47</v>
      </c>
      <c r="N2986" s="109"/>
      <c r="O2986" s="23">
        <v>1</v>
      </c>
      <c r="P2986" s="23">
        <v>0</v>
      </c>
      <c r="Q2986" s="19">
        <f t="shared" ref="Q2986:Q2989" si="727">(N2986-M2986)*O2986</f>
        <v>-47</v>
      </c>
      <c r="R2986" s="19">
        <f t="shared" ref="R2986:R2989" si="728">(N2986-M2986)*P2986</f>
        <v>0</v>
      </c>
      <c r="S2986" s="5">
        <f t="shared" ref="S2986" si="729">IF(OR(AND(AH2986="кафе",Q2986&lt;25),AND(AH2986="рестораны",Q2986&lt;110),AND(AH2986="гостиницы",Q2986&lt;70),AND(AH2986="азс и автомойки",Q2986&lt;160),AND(AH2986="сауны",Q2986&lt;80),AND(AH2986="бани",Q2986&lt;50)),1,0)</f>
        <v>0</v>
      </c>
      <c r="T2986" s="5">
        <f t="shared" ref="T2986" si="730">S2986*IF(AH2986="кафе",25-Q2986,IF(AH2986="рестораны",110-Q2986,IF(AH2986="гостиницы",70-Q2986,IF(AH2986="азс и автомойки",160-Q2986,IF(AH2986="сауны",80-Q2986,IF(AH2986="бани",50-Q2986,0))))))</f>
        <v>0</v>
      </c>
      <c r="U2986" s="5">
        <f t="shared" ref="U2986" si="731">(vod+kan)*T2986</f>
        <v>0</v>
      </c>
      <c r="V2986" s="24">
        <v>2</v>
      </c>
      <c r="W2986" s="12">
        <f t="shared" ref="W2986" si="732">IF( OR(AH2986="респ.бюджет",AH2986="гор.бюджет",AH2986="обл.бюджет"),vod_b,IF(AH2986="район",vod_r,IF(AH2986="талсуат",vod_tal,IF(AH2986="коммунал.хоз-во",vod_kom,vod))))*Q2986</f>
        <v>-5975.58</v>
      </c>
      <c r="X2986" s="12">
        <f t="shared" ref="X2986" si="733">IF( OR(AH2986="респ.бюджет",AH2986="гор.бюджет",AH2986="обл.бюджет"),kan_b,IF(AH2986="район",kan_r,IF(AH2986="талсуат",kan_tal,IF(AH2986="коммунал.хоз-во",kan_kom,kan))))*R2986</f>
        <v>0</v>
      </c>
      <c r="Y2986" s="12">
        <f t="shared" ref="Y2986" si="734">W2986+X2986+AC2986</f>
        <v>-5975.58</v>
      </c>
      <c r="Z2986" s="109"/>
      <c r="AA2986" s="25">
        <v>0</v>
      </c>
      <c r="AB2986" s="25"/>
      <c r="AC2986" s="25"/>
      <c r="AD2986" s="25"/>
      <c r="AE2986" s="24">
        <v>1</v>
      </c>
      <c r="AF2986" s="24"/>
      <c r="AG2986" s="109"/>
      <c r="AH2986" s="109" t="s">
        <v>292</v>
      </c>
      <c r="AI2986" s="26"/>
      <c r="AJ2986" s="22" t="s">
        <v>6709</v>
      </c>
    </row>
    <row r="2987" spans="1:36" x14ac:dyDescent="0.2">
      <c r="A2987" s="5">
        <v>3003</v>
      </c>
      <c r="B2987" s="167"/>
      <c r="C2987" s="121">
        <v>141140021442</v>
      </c>
      <c r="D2987" s="109" t="s">
        <v>6652</v>
      </c>
      <c r="E2987" s="109" t="s">
        <v>5114</v>
      </c>
      <c r="F2987" s="109" t="s">
        <v>1560</v>
      </c>
      <c r="G2987" s="122">
        <v>64</v>
      </c>
      <c r="H2987" s="122"/>
      <c r="I2987" s="19">
        <v>16178147</v>
      </c>
      <c r="J2987" s="109">
        <v>81181975</v>
      </c>
      <c r="K2987" s="118"/>
      <c r="L2987" s="109"/>
      <c r="M2987" s="109">
        <v>400</v>
      </c>
      <c r="N2987" s="109"/>
      <c r="O2987" s="23">
        <v>1</v>
      </c>
      <c r="P2987" s="23">
        <v>0</v>
      </c>
      <c r="Q2987" s="19">
        <f t="shared" si="727"/>
        <v>-400</v>
      </c>
      <c r="R2987" s="19">
        <f t="shared" si="728"/>
        <v>0</v>
      </c>
      <c r="S2987" s="5">
        <f t="shared" ref="S2987" si="735">IF(OR(AND(AH2987="кафе",Q2987&lt;25),AND(AH2987="рестораны",Q2987&lt;110),AND(AH2987="гостиницы",Q2987&lt;70),AND(AH2987="азс и автомойки",Q2987&lt;160),AND(AH2987="сауны",Q2987&lt;80),AND(AH2987="бани",Q2987&lt;50)),1,0)</f>
        <v>0</v>
      </c>
      <c r="T2987" s="5">
        <f t="shared" ref="T2987" si="736">S2987*IF(AH2987="кафе",25-Q2987,IF(AH2987="рестораны",110-Q2987,IF(AH2987="гостиницы",70-Q2987,IF(AH2987="азс и автомойки",160-Q2987,IF(AH2987="сауны",80-Q2987,IF(AH2987="бани",50-Q2987,0))))))</f>
        <v>0</v>
      </c>
      <c r="U2987" s="5">
        <f t="shared" ref="U2987" si="737">(vod+kan)*T2987</f>
        <v>0</v>
      </c>
      <c r="V2987" s="24">
        <v>3</v>
      </c>
      <c r="W2987" s="12">
        <f t="shared" ref="W2987" si="738">IF( OR(AH2987="респ.бюджет",AH2987="гор.бюджет",AH2987="обл.бюджет"),vod_b,IF(AH2987="район",vod_r,IF(AH2987="талсуат",vod_tal,IF(AH2987="коммунал.хоз-во",vod_kom,vod))))*Q2987</f>
        <v>-50856</v>
      </c>
      <c r="X2987" s="12">
        <f t="shared" ref="X2987" si="739">IF( OR(AH2987="респ.бюджет",AH2987="гор.бюджет",AH2987="обл.бюджет"),kan_b,IF(AH2987="район",kan_r,IF(AH2987="талсуат",kan_tal,IF(AH2987="коммунал.хоз-во",kan_kom,kan))))*R2987</f>
        <v>0</v>
      </c>
      <c r="Y2987" s="12">
        <f t="shared" ref="Y2987" si="740">W2987+X2987+AC2987</f>
        <v>-50856</v>
      </c>
      <c r="Z2987" s="109"/>
      <c r="AA2987" s="25">
        <v>0</v>
      </c>
      <c r="AB2987" s="25"/>
      <c r="AC2987" s="25"/>
      <c r="AD2987" s="25"/>
      <c r="AE2987" s="24">
        <v>1</v>
      </c>
      <c r="AF2987" s="24"/>
      <c r="AG2987" s="109"/>
      <c r="AH2987" s="109" t="s">
        <v>292</v>
      </c>
      <c r="AI2987" s="26"/>
      <c r="AJ2987" s="22" t="s">
        <v>4500</v>
      </c>
    </row>
    <row r="2988" spans="1:36" x14ac:dyDescent="0.2">
      <c r="A2988" s="5">
        <v>3004</v>
      </c>
      <c r="B2988" s="167"/>
      <c r="C2988" s="121">
        <v>860327402517</v>
      </c>
      <c r="D2988" s="109" t="s">
        <v>6657</v>
      </c>
      <c r="E2988" s="109" t="s">
        <v>4734</v>
      </c>
      <c r="F2988" s="109"/>
      <c r="G2988" s="122"/>
      <c r="H2988" s="122"/>
      <c r="I2988" s="19">
        <v>6007421</v>
      </c>
      <c r="J2988" s="109">
        <v>8102405</v>
      </c>
      <c r="K2988" s="118"/>
      <c r="L2988" s="109"/>
      <c r="M2988" s="109">
        <v>929</v>
      </c>
      <c r="N2988" s="109"/>
      <c r="O2988" s="23">
        <v>1</v>
      </c>
      <c r="P2988" s="23">
        <v>0</v>
      </c>
      <c r="Q2988" s="19">
        <f t="shared" si="727"/>
        <v>-929</v>
      </c>
      <c r="R2988" s="19">
        <f t="shared" si="728"/>
        <v>0</v>
      </c>
      <c r="S2988" s="5">
        <f t="shared" ref="S2988" si="741">IF(OR(AND(AH2988="кафе",Q2988&lt;25),AND(AH2988="рестораны",Q2988&lt;110),AND(AH2988="гостиницы",Q2988&lt;70),AND(AH2988="азс и автомойки",Q2988&lt;160),AND(AH2988="сауны",Q2988&lt;80),AND(AH2988="бани",Q2988&lt;50)),1,0)</f>
        <v>0</v>
      </c>
      <c r="T2988" s="5">
        <f t="shared" ref="T2988" si="742">S2988*IF(AH2988="кафе",25-Q2988,IF(AH2988="рестораны",110-Q2988,IF(AH2988="гостиницы",70-Q2988,IF(AH2988="азс и автомойки",160-Q2988,IF(AH2988="сауны",80-Q2988,IF(AH2988="бани",50-Q2988,0))))))</f>
        <v>0</v>
      </c>
      <c r="U2988" s="5">
        <f t="shared" ref="U2988" si="743">(vod+kan)*T2988</f>
        <v>0</v>
      </c>
      <c r="V2988" s="24">
        <v>4</v>
      </c>
      <c r="W2988" s="12">
        <f t="shared" ref="W2988" si="744">IF( OR(AH2988="респ.бюджет",AH2988="гор.бюджет",AH2988="обл.бюджет"),vod_b,IF(AH2988="район",vod_r,IF(AH2988="талсуат",vod_tal,IF(AH2988="коммунал.хоз-во",vod_kom,vod))))*Q2988</f>
        <v>-118113.06</v>
      </c>
      <c r="X2988" s="12">
        <f t="shared" ref="X2988" si="745">IF( OR(AH2988="респ.бюджет",AH2988="гор.бюджет",AH2988="обл.бюджет"),kan_b,IF(AH2988="район",kan_r,IF(AH2988="талсуат",kan_tal,IF(AH2988="коммунал.хоз-во",kan_kom,kan))))*R2988</f>
        <v>0</v>
      </c>
      <c r="Y2988" s="12">
        <f t="shared" ref="Y2988" si="746">W2988+X2988+AC2988</f>
        <v>-118113.06</v>
      </c>
      <c r="Z2988" s="109"/>
      <c r="AA2988" s="25">
        <v>0</v>
      </c>
      <c r="AB2988" s="25"/>
      <c r="AC2988" s="25"/>
      <c r="AD2988" s="25"/>
      <c r="AE2988" s="24">
        <v>1</v>
      </c>
      <c r="AF2988" s="24"/>
      <c r="AG2988" s="109"/>
      <c r="AH2988" s="109" t="s">
        <v>292</v>
      </c>
      <c r="AI2988" s="26"/>
      <c r="AJ2988" s="22" t="s">
        <v>6709</v>
      </c>
    </row>
    <row r="2989" spans="1:36" x14ac:dyDescent="0.2">
      <c r="A2989" s="5">
        <v>3005</v>
      </c>
      <c r="B2989" s="167"/>
      <c r="C2989" s="121">
        <v>140340021952</v>
      </c>
      <c r="D2989" s="109" t="s">
        <v>6663</v>
      </c>
      <c r="E2989" s="109" t="s">
        <v>6664</v>
      </c>
      <c r="F2989" s="109" t="s">
        <v>5532</v>
      </c>
      <c r="G2989" s="122">
        <v>22</v>
      </c>
      <c r="H2989" s="122"/>
      <c r="I2989" s="19">
        <v>2017486</v>
      </c>
      <c r="J2989" s="109">
        <v>784681</v>
      </c>
      <c r="K2989" s="118"/>
      <c r="L2989" s="109"/>
      <c r="M2989" s="109">
        <v>95</v>
      </c>
      <c r="N2989" s="109"/>
      <c r="O2989" s="23">
        <v>1</v>
      </c>
      <c r="P2989" s="23">
        <v>0</v>
      </c>
      <c r="Q2989" s="19">
        <f t="shared" si="727"/>
        <v>-95</v>
      </c>
      <c r="R2989" s="19">
        <f t="shared" si="728"/>
        <v>0</v>
      </c>
      <c r="S2989" s="5">
        <f t="shared" ref="S2989" si="747">IF(OR(AND(AH2989="кафе",Q2989&lt;25),AND(AH2989="рестораны",Q2989&lt;110),AND(AH2989="гостиницы",Q2989&lt;70),AND(AH2989="азс и автомойки",Q2989&lt;160),AND(AH2989="сауны",Q2989&lt;80),AND(AH2989="бани",Q2989&lt;50)),1,0)</f>
        <v>0</v>
      </c>
      <c r="T2989" s="5">
        <f t="shared" ref="T2989" si="748">S2989*IF(AH2989="кафе",25-Q2989,IF(AH2989="рестораны",110-Q2989,IF(AH2989="гостиницы",70-Q2989,IF(AH2989="азс и автомойки",160-Q2989,IF(AH2989="сауны",80-Q2989,IF(AH2989="бани",50-Q2989,0))))))</f>
        <v>0</v>
      </c>
      <c r="U2989" s="5">
        <f t="shared" ref="U2989" si="749">(vod+kan)*T2989</f>
        <v>0</v>
      </c>
      <c r="V2989" s="24">
        <v>5</v>
      </c>
      <c r="W2989" s="12">
        <f t="shared" ref="W2989" si="750">IF( OR(AH2989="респ.бюджет",AH2989="гор.бюджет",AH2989="обл.бюджет"),vod_b,IF(AH2989="район",vod_r,IF(AH2989="талсуат",vod_tal,IF(AH2989="коммунал.хоз-во",vod_kom,vod))))*Q2989</f>
        <v>-12078.3</v>
      </c>
      <c r="X2989" s="12">
        <f t="shared" ref="X2989" si="751">IF( OR(AH2989="респ.бюджет",AH2989="гор.бюджет",AH2989="обл.бюджет"),kan_b,IF(AH2989="район",kan_r,IF(AH2989="талсуат",kan_tal,IF(AH2989="коммунал.хоз-во",kan_kom,kan))))*R2989</f>
        <v>0</v>
      </c>
      <c r="Y2989" s="12">
        <f t="shared" ref="Y2989" si="752">W2989+X2989+AC2989</f>
        <v>-12078.3</v>
      </c>
      <c r="Z2989" s="109"/>
      <c r="AA2989" s="25">
        <v>0</v>
      </c>
      <c r="AB2989" s="25"/>
      <c r="AC2989" s="25"/>
      <c r="AD2989" s="25"/>
      <c r="AE2989" s="24">
        <v>1</v>
      </c>
      <c r="AF2989" s="24"/>
      <c r="AG2989" s="109"/>
      <c r="AH2989" s="109" t="s">
        <v>292</v>
      </c>
      <c r="AI2989" s="26"/>
      <c r="AJ2989" s="22" t="s">
        <v>6709</v>
      </c>
    </row>
    <row r="2990" spans="1:36" x14ac:dyDescent="0.2">
      <c r="A2990" s="5">
        <v>3006</v>
      </c>
      <c r="B2990" s="167">
        <v>331010083218</v>
      </c>
      <c r="C2990" s="121">
        <v>590822300991</v>
      </c>
      <c r="D2990" s="96" t="s">
        <v>5327</v>
      </c>
      <c r="E2990" s="109" t="s">
        <v>5328</v>
      </c>
      <c r="F2990" s="109" t="s">
        <v>1560</v>
      </c>
      <c r="G2990" s="122">
        <v>62</v>
      </c>
      <c r="H2990" s="122">
        <v>32</v>
      </c>
      <c r="I2990" s="109">
        <v>2255837</v>
      </c>
      <c r="J2990" s="109">
        <v>48512</v>
      </c>
      <c r="K2990" s="118"/>
      <c r="L2990" s="109"/>
      <c r="M2990" s="22">
        <v>146</v>
      </c>
      <c r="N2990" s="22"/>
      <c r="O2990" s="23">
        <v>1</v>
      </c>
      <c r="P2990" s="23">
        <v>1</v>
      </c>
      <c r="Q2990" s="19">
        <f t="shared" si="712"/>
        <v>-146</v>
      </c>
      <c r="R2990" s="19">
        <f t="shared" si="713"/>
        <v>-146</v>
      </c>
      <c r="S2990" s="5">
        <f t="shared" si="716"/>
        <v>0</v>
      </c>
      <c r="T2990" s="5">
        <f t="shared" si="717"/>
        <v>0</v>
      </c>
      <c r="U2990" s="5">
        <f t="shared" si="715"/>
        <v>0</v>
      </c>
      <c r="V2990" s="24">
        <v>0</v>
      </c>
      <c r="W2990" s="12">
        <f t="shared" si="719"/>
        <v>-18562.439999999999</v>
      </c>
      <c r="X2990" s="12">
        <f t="shared" si="720"/>
        <v>-24161.54</v>
      </c>
      <c r="Y2990" s="12">
        <f t="shared" si="718"/>
        <v>-42723.979999999996</v>
      </c>
      <c r="Z2990" s="109"/>
      <c r="AA2990" s="25">
        <f t="shared" si="714"/>
        <v>0</v>
      </c>
      <c r="AB2990" s="25"/>
      <c r="AC2990" s="25"/>
      <c r="AD2990" s="25"/>
      <c r="AE2990" s="24">
        <v>1</v>
      </c>
      <c r="AF2990" s="24"/>
      <c r="AG2990" s="109"/>
      <c r="AH2990" s="109" t="s">
        <v>3754</v>
      </c>
      <c r="AI2990" s="26"/>
      <c r="AJ2990" s="22" t="s">
        <v>4500</v>
      </c>
    </row>
    <row r="2991" spans="1:36" x14ac:dyDescent="0.2">
      <c r="A2991" s="5">
        <v>3007</v>
      </c>
      <c r="B2991" s="167">
        <v>331018946599</v>
      </c>
      <c r="C2991" s="121">
        <v>520101314710</v>
      </c>
      <c r="D2991" s="109" t="s">
        <v>5329</v>
      </c>
      <c r="E2991" s="109" t="s">
        <v>5330</v>
      </c>
      <c r="F2991" s="109" t="s">
        <v>5331</v>
      </c>
      <c r="G2991" s="122">
        <v>13</v>
      </c>
      <c r="H2991" s="122"/>
      <c r="I2991" s="109">
        <v>38153</v>
      </c>
      <c r="J2991" s="109">
        <v>1589252</v>
      </c>
      <c r="K2991" s="118"/>
      <c r="L2991" s="109"/>
      <c r="M2991" s="22">
        <v>1044</v>
      </c>
      <c r="N2991" s="22"/>
      <c r="O2991" s="23">
        <v>1</v>
      </c>
      <c r="P2991" s="31">
        <v>0</v>
      </c>
      <c r="Q2991" s="19">
        <f t="shared" si="712"/>
        <v>-1044</v>
      </c>
      <c r="R2991" s="19">
        <f t="shared" si="713"/>
        <v>0</v>
      </c>
      <c r="S2991" s="5">
        <f t="shared" si="716"/>
        <v>1</v>
      </c>
      <c r="T2991" s="5">
        <f t="shared" si="717"/>
        <v>1069</v>
      </c>
      <c r="U2991" s="5">
        <f t="shared" si="715"/>
        <v>312821.46999999997</v>
      </c>
      <c r="V2991" s="24">
        <v>0</v>
      </c>
      <c r="W2991" s="12">
        <f t="shared" si="719"/>
        <v>-132734.16</v>
      </c>
      <c r="X2991" s="12">
        <f t="shared" si="720"/>
        <v>0</v>
      </c>
      <c r="Y2991" s="12">
        <f t="shared" si="718"/>
        <v>-132734.16</v>
      </c>
      <c r="Z2991" s="109"/>
      <c r="AA2991" s="25">
        <f t="shared" si="714"/>
        <v>-1044</v>
      </c>
      <c r="AB2991" s="25"/>
      <c r="AC2991" s="25"/>
      <c r="AD2991" s="25"/>
      <c r="AE2991" s="24">
        <v>1</v>
      </c>
      <c r="AF2991" s="24"/>
      <c r="AG2991" s="109"/>
      <c r="AH2991" s="109" t="s">
        <v>287</v>
      </c>
      <c r="AI2991" s="26"/>
      <c r="AJ2991" s="22" t="s">
        <v>6709</v>
      </c>
    </row>
    <row r="2992" spans="1:36" x14ac:dyDescent="0.2">
      <c r="A2992" s="5">
        <v>3008</v>
      </c>
      <c r="B2992" s="167">
        <v>331012297816</v>
      </c>
      <c r="C2992" s="121">
        <v>910416400533</v>
      </c>
      <c r="D2992" s="138" t="s">
        <v>5332</v>
      </c>
      <c r="E2992" s="109" t="s">
        <v>5333</v>
      </c>
      <c r="F2992" s="109" t="s">
        <v>303</v>
      </c>
      <c r="G2992" s="122" t="s">
        <v>49</v>
      </c>
      <c r="H2992" s="122"/>
      <c r="I2992" s="109">
        <v>2819431</v>
      </c>
      <c r="J2992" s="109">
        <v>21715</v>
      </c>
      <c r="K2992" s="118"/>
      <c r="L2992" s="109"/>
      <c r="M2992" s="22">
        <v>412</v>
      </c>
      <c r="N2992" s="22"/>
      <c r="O2992" s="23">
        <v>1</v>
      </c>
      <c r="P2992" s="23">
        <v>0</v>
      </c>
      <c r="Q2992" s="19">
        <f t="shared" si="712"/>
        <v>-412</v>
      </c>
      <c r="R2992" s="19">
        <f t="shared" si="713"/>
        <v>0</v>
      </c>
      <c r="S2992" s="5">
        <f t="shared" si="716"/>
        <v>1</v>
      </c>
      <c r="T2992" s="5">
        <f t="shared" si="717"/>
        <v>437</v>
      </c>
      <c r="U2992" s="5">
        <f t="shared" si="715"/>
        <v>127879.31</v>
      </c>
      <c r="V2992" s="24">
        <v>0</v>
      </c>
      <c r="W2992" s="12">
        <f t="shared" si="719"/>
        <v>-52381.68</v>
      </c>
      <c r="X2992" s="12">
        <f t="shared" si="720"/>
        <v>0</v>
      </c>
      <c r="Y2992" s="12">
        <f t="shared" si="718"/>
        <v>-52381.68</v>
      </c>
      <c r="Z2992" s="109"/>
      <c r="AA2992" s="25">
        <f t="shared" si="714"/>
        <v>-412</v>
      </c>
      <c r="AB2992" s="25"/>
      <c r="AC2992" s="25"/>
      <c r="AD2992" s="25"/>
      <c r="AE2992" s="42"/>
      <c r="AF2992" s="24"/>
      <c r="AG2992" s="109"/>
      <c r="AH2992" s="109" t="s">
        <v>287</v>
      </c>
      <c r="AI2992" s="26"/>
      <c r="AJ2992" s="22" t="s">
        <v>6709</v>
      </c>
    </row>
    <row r="2993" spans="1:36" x14ac:dyDescent="0.2">
      <c r="A2993" s="5">
        <v>3009</v>
      </c>
      <c r="B2993" s="167">
        <v>331010633803</v>
      </c>
      <c r="C2993" s="121">
        <v>670529301317</v>
      </c>
      <c r="D2993" s="109" t="s">
        <v>5334</v>
      </c>
      <c r="E2993" s="109" t="s">
        <v>5335</v>
      </c>
      <c r="F2993" s="109" t="s">
        <v>1560</v>
      </c>
      <c r="G2993" s="122">
        <v>47</v>
      </c>
      <c r="H2993" s="122" t="s">
        <v>86</v>
      </c>
      <c r="I2993" s="109">
        <v>13897888</v>
      </c>
      <c r="J2993" s="109">
        <v>51818</v>
      </c>
      <c r="K2993" s="118"/>
      <c r="L2993" s="109"/>
      <c r="M2993" s="22">
        <v>202</v>
      </c>
      <c r="N2993" s="22"/>
      <c r="O2993" s="23">
        <v>1</v>
      </c>
      <c r="P2993" s="23">
        <v>1</v>
      </c>
      <c r="Q2993" s="19">
        <f t="shared" si="712"/>
        <v>-202</v>
      </c>
      <c r="R2993" s="19">
        <f t="shared" si="713"/>
        <v>-202</v>
      </c>
      <c r="S2993" s="5">
        <f t="shared" si="716"/>
        <v>0</v>
      </c>
      <c r="T2993" s="5">
        <f t="shared" si="717"/>
        <v>0</v>
      </c>
      <c r="U2993" s="5">
        <f t="shared" si="715"/>
        <v>0</v>
      </c>
      <c r="V2993" s="24">
        <v>0</v>
      </c>
      <c r="W2993" s="12">
        <f t="shared" si="719"/>
        <v>-25682.28</v>
      </c>
      <c r="X2993" s="12">
        <f t="shared" si="720"/>
        <v>-33428.980000000003</v>
      </c>
      <c r="Y2993" s="12">
        <f t="shared" si="718"/>
        <v>-59111.26</v>
      </c>
      <c r="Z2993" s="109"/>
      <c r="AA2993" s="25">
        <f t="shared" si="714"/>
        <v>0</v>
      </c>
      <c r="AB2993" s="25"/>
      <c r="AC2993" s="25"/>
      <c r="AD2993" s="25"/>
      <c r="AE2993" s="24">
        <v>1</v>
      </c>
      <c r="AF2993" s="24"/>
      <c r="AG2993" s="109"/>
      <c r="AH2993" s="109" t="s">
        <v>142</v>
      </c>
      <c r="AI2993" s="26"/>
      <c r="AJ2993" s="22" t="s">
        <v>4500</v>
      </c>
    </row>
    <row r="2994" spans="1:36" x14ac:dyDescent="0.2">
      <c r="A2994" s="5">
        <v>3010</v>
      </c>
      <c r="B2994" s="167">
        <v>331010633803</v>
      </c>
      <c r="C2994" s="121">
        <v>670529301317</v>
      </c>
      <c r="D2994" s="109" t="s">
        <v>5336</v>
      </c>
      <c r="E2994" s="109" t="s">
        <v>5335</v>
      </c>
      <c r="F2994" s="109" t="s">
        <v>1560</v>
      </c>
      <c r="G2994" s="122">
        <v>47</v>
      </c>
      <c r="H2994" s="122" t="s">
        <v>86</v>
      </c>
      <c r="I2994" s="109">
        <v>31714617</v>
      </c>
      <c r="J2994" s="109">
        <v>246781</v>
      </c>
      <c r="K2994" s="118"/>
      <c r="L2994" s="109"/>
      <c r="M2994" s="22">
        <v>1737</v>
      </c>
      <c r="N2994" s="22"/>
      <c r="O2994" s="23">
        <v>1</v>
      </c>
      <c r="P2994" s="23">
        <v>1</v>
      </c>
      <c r="Q2994" s="19">
        <f t="shared" si="712"/>
        <v>-1737</v>
      </c>
      <c r="R2994" s="19">
        <f t="shared" si="713"/>
        <v>-1737</v>
      </c>
      <c r="S2994" s="5">
        <f t="shared" si="716"/>
        <v>1</v>
      </c>
      <c r="T2994" s="5">
        <f t="shared" si="717"/>
        <v>1762</v>
      </c>
      <c r="U2994" s="5">
        <f t="shared" si="715"/>
        <v>515614.06</v>
      </c>
      <c r="V2994" s="24">
        <v>0</v>
      </c>
      <c r="W2994" s="12">
        <f t="shared" si="719"/>
        <v>-220842.18</v>
      </c>
      <c r="X2994" s="12">
        <f t="shared" si="720"/>
        <v>-287456.13</v>
      </c>
      <c r="Y2994" s="12">
        <f t="shared" si="718"/>
        <v>-508298.31</v>
      </c>
      <c r="Z2994" s="109"/>
      <c r="AA2994" s="25">
        <f t="shared" si="714"/>
        <v>0</v>
      </c>
      <c r="AB2994" s="25"/>
      <c r="AC2994" s="25"/>
      <c r="AD2994" s="25"/>
      <c r="AE2994" s="24">
        <v>1</v>
      </c>
      <c r="AF2994" s="24"/>
      <c r="AG2994" s="109"/>
      <c r="AH2994" s="109" t="s">
        <v>287</v>
      </c>
      <c r="AI2994" s="26"/>
      <c r="AJ2994" s="22" t="s">
        <v>4500</v>
      </c>
    </row>
    <row r="2995" spans="1:36" x14ac:dyDescent="0.2">
      <c r="A2995" s="5">
        <v>3011</v>
      </c>
      <c r="B2995" s="167">
        <v>330411070015</v>
      </c>
      <c r="C2995" s="121">
        <v>461220301294</v>
      </c>
      <c r="D2995" s="109" t="s">
        <v>5337</v>
      </c>
      <c r="E2995" s="109" t="s">
        <v>5338</v>
      </c>
      <c r="F2995" s="109" t="s">
        <v>1540</v>
      </c>
      <c r="G2995" s="122">
        <v>25</v>
      </c>
      <c r="H2995" s="122"/>
      <c r="I2995" s="109">
        <v>26202663</v>
      </c>
      <c r="J2995" s="109">
        <v>37043</v>
      </c>
      <c r="K2995" s="118"/>
      <c r="L2995" s="109"/>
      <c r="M2995" s="22">
        <v>1500</v>
      </c>
      <c r="N2995" s="22"/>
      <c r="O2995" s="23">
        <v>1</v>
      </c>
      <c r="P2995" s="23">
        <v>0</v>
      </c>
      <c r="Q2995" s="19">
        <f t="shared" si="712"/>
        <v>-1500</v>
      </c>
      <c r="R2995" s="19">
        <f t="shared" si="713"/>
        <v>0</v>
      </c>
      <c r="S2995" s="5">
        <f t="shared" si="716"/>
        <v>1</v>
      </c>
      <c r="T2995" s="5">
        <f t="shared" si="717"/>
        <v>1610</v>
      </c>
      <c r="U2995" s="5">
        <f t="shared" si="715"/>
        <v>471134.3</v>
      </c>
      <c r="V2995" s="24">
        <v>0</v>
      </c>
      <c r="W2995" s="12">
        <f t="shared" si="719"/>
        <v>-190710</v>
      </c>
      <c r="X2995" s="12">
        <f t="shared" si="720"/>
        <v>0</v>
      </c>
      <c r="Y2995" s="12">
        <f t="shared" si="718"/>
        <v>-190710</v>
      </c>
      <c r="Z2995" s="109"/>
      <c r="AA2995" s="25">
        <f t="shared" si="714"/>
        <v>-1500</v>
      </c>
      <c r="AB2995" s="25"/>
      <c r="AC2995" s="25"/>
      <c r="AD2995" s="25"/>
      <c r="AE2995" s="24">
        <v>1</v>
      </c>
      <c r="AF2995" s="24"/>
      <c r="AG2995" s="109"/>
      <c r="AH2995" s="109" t="s">
        <v>557</v>
      </c>
      <c r="AI2995" s="26"/>
      <c r="AJ2995" s="22" t="s">
        <v>6709</v>
      </c>
    </row>
    <row r="2996" spans="1:36" x14ac:dyDescent="0.2">
      <c r="A2996" s="5">
        <v>3012</v>
      </c>
      <c r="B2996" s="167">
        <v>331010750471</v>
      </c>
      <c r="C2996" s="121">
        <v>551222401721</v>
      </c>
      <c r="D2996" s="96" t="s">
        <v>5339</v>
      </c>
      <c r="E2996" s="109" t="s">
        <v>5340</v>
      </c>
      <c r="F2996" s="109"/>
      <c r="G2996" s="122"/>
      <c r="H2996" s="122"/>
      <c r="I2996" s="109">
        <v>2007673</v>
      </c>
      <c r="J2996" s="109">
        <v>1748154</v>
      </c>
      <c r="K2996" s="118"/>
      <c r="L2996" s="109"/>
      <c r="M2996" s="22">
        <v>1761</v>
      </c>
      <c r="N2996" s="22"/>
      <c r="O2996" s="23">
        <v>1</v>
      </c>
      <c r="P2996" s="23">
        <v>1</v>
      </c>
      <c r="Q2996" s="19">
        <f t="shared" si="712"/>
        <v>-1761</v>
      </c>
      <c r="R2996" s="19">
        <f t="shared" si="713"/>
        <v>-1761</v>
      </c>
      <c r="S2996" s="5">
        <f t="shared" si="716"/>
        <v>1</v>
      </c>
      <c r="T2996" s="5">
        <f t="shared" si="717"/>
        <v>1786</v>
      </c>
      <c r="U2996" s="5">
        <f t="shared" si="715"/>
        <v>522637.18</v>
      </c>
      <c r="V2996" s="24">
        <v>0</v>
      </c>
      <c r="W2996" s="12">
        <f t="shared" si="719"/>
        <v>-223893.54</v>
      </c>
      <c r="X2996" s="12">
        <f t="shared" si="720"/>
        <v>-291427.89</v>
      </c>
      <c r="Y2996" s="12">
        <f t="shared" si="718"/>
        <v>-515321.43000000005</v>
      </c>
      <c r="Z2996" s="109"/>
      <c r="AA2996" s="25">
        <f t="shared" si="714"/>
        <v>0</v>
      </c>
      <c r="AB2996" s="25"/>
      <c r="AC2996" s="25"/>
      <c r="AD2996" s="25"/>
      <c r="AE2996" s="24">
        <v>1</v>
      </c>
      <c r="AF2996" s="24"/>
      <c r="AG2996" s="109"/>
      <c r="AH2996" s="109" t="s">
        <v>287</v>
      </c>
      <c r="AI2996" s="26"/>
      <c r="AJ2996" s="22" t="s">
        <v>4500</v>
      </c>
    </row>
    <row r="2997" spans="1:36" x14ac:dyDescent="0.2">
      <c r="A2997" s="5">
        <v>3013</v>
      </c>
      <c r="B2997" s="167">
        <v>331010750471</v>
      </c>
      <c r="C2997" s="121">
        <v>551222401721</v>
      </c>
      <c r="D2997" s="96" t="s">
        <v>5339</v>
      </c>
      <c r="E2997" s="109" t="s">
        <v>5340</v>
      </c>
      <c r="F2997" s="109"/>
      <c r="G2997" s="122"/>
      <c r="H2997" s="122"/>
      <c r="I2997" s="109">
        <v>568966</v>
      </c>
      <c r="J2997" s="109">
        <v>711987</v>
      </c>
      <c r="K2997" s="118"/>
      <c r="L2997" s="109"/>
      <c r="M2997" s="22">
        <v>646</v>
      </c>
      <c r="N2997" s="22"/>
      <c r="O2997" s="23">
        <v>1</v>
      </c>
      <c r="P2997" s="23">
        <v>1</v>
      </c>
      <c r="Q2997" s="19">
        <f t="shared" si="712"/>
        <v>-646</v>
      </c>
      <c r="R2997" s="19">
        <f t="shared" si="713"/>
        <v>-646</v>
      </c>
      <c r="S2997" s="5">
        <f t="shared" si="716"/>
        <v>1</v>
      </c>
      <c r="T2997" s="5">
        <f t="shared" si="717"/>
        <v>671</v>
      </c>
      <c r="U2997" s="5">
        <f t="shared" si="715"/>
        <v>196354.73</v>
      </c>
      <c r="V2997" s="24">
        <v>0</v>
      </c>
      <c r="W2997" s="12">
        <f t="shared" si="719"/>
        <v>-82132.44</v>
      </c>
      <c r="X2997" s="12">
        <f t="shared" si="720"/>
        <v>-106906.54000000001</v>
      </c>
      <c r="Y2997" s="12">
        <f t="shared" si="718"/>
        <v>-189038.98</v>
      </c>
      <c r="Z2997" s="109"/>
      <c r="AA2997" s="25">
        <f t="shared" si="714"/>
        <v>0</v>
      </c>
      <c r="AB2997" s="25"/>
      <c r="AC2997" s="25"/>
      <c r="AD2997" s="25"/>
      <c r="AE2997" s="24">
        <v>1</v>
      </c>
      <c r="AF2997" s="24"/>
      <c r="AG2997" s="109"/>
      <c r="AH2997" s="109" t="s">
        <v>287</v>
      </c>
      <c r="AI2997" s="26"/>
      <c r="AJ2997" s="22" t="s">
        <v>4500</v>
      </c>
    </row>
    <row r="2998" spans="1:36" x14ac:dyDescent="0.2">
      <c r="A2998" s="5">
        <v>3014</v>
      </c>
      <c r="B2998" s="167">
        <v>330120193575</v>
      </c>
      <c r="C2998" s="121">
        <v>780710303627</v>
      </c>
      <c r="D2998" s="109" t="s">
        <v>5341</v>
      </c>
      <c r="E2998" s="109" t="s">
        <v>5342</v>
      </c>
      <c r="F2998" s="109" t="s">
        <v>4734</v>
      </c>
      <c r="G2998" s="122">
        <v>34</v>
      </c>
      <c r="H2998" s="122"/>
      <c r="I2998" s="109">
        <v>16216217</v>
      </c>
      <c r="J2998" s="109">
        <v>8711</v>
      </c>
      <c r="K2998" s="118"/>
      <c r="L2998" s="109"/>
      <c r="M2998" s="22">
        <v>285</v>
      </c>
      <c r="N2998" s="22"/>
      <c r="O2998" s="23">
        <v>1</v>
      </c>
      <c r="P2998" s="31">
        <v>0</v>
      </c>
      <c r="Q2998" s="19">
        <f t="shared" si="712"/>
        <v>-285</v>
      </c>
      <c r="R2998" s="19">
        <f t="shared" si="713"/>
        <v>0</v>
      </c>
      <c r="S2998" s="5">
        <f t="shared" si="716"/>
        <v>1</v>
      </c>
      <c r="T2998" s="5">
        <f t="shared" si="717"/>
        <v>310</v>
      </c>
      <c r="U2998" s="5">
        <f t="shared" si="715"/>
        <v>90715.3</v>
      </c>
      <c r="V2998" s="24">
        <v>0</v>
      </c>
      <c r="W2998" s="12">
        <f t="shared" si="719"/>
        <v>-36234.9</v>
      </c>
      <c r="X2998" s="12">
        <f t="shared" si="720"/>
        <v>0</v>
      </c>
      <c r="Y2998" s="12">
        <f t="shared" si="718"/>
        <v>-36234.9</v>
      </c>
      <c r="Z2998" s="109"/>
      <c r="AA2998" s="25">
        <f t="shared" si="714"/>
        <v>-285</v>
      </c>
      <c r="AB2998" s="25"/>
      <c r="AC2998" s="25"/>
      <c r="AD2998" s="25"/>
      <c r="AE2998" s="24">
        <v>1</v>
      </c>
      <c r="AF2998" s="24"/>
      <c r="AG2998" s="109"/>
      <c r="AH2998" s="109" t="s">
        <v>287</v>
      </c>
      <c r="AI2998" s="26"/>
      <c r="AJ2998" s="22" t="s">
        <v>6709</v>
      </c>
    </row>
    <row r="2999" spans="1:36" x14ac:dyDescent="0.2">
      <c r="A2999" s="5">
        <v>3015</v>
      </c>
      <c r="B2999" s="167">
        <v>331000042381</v>
      </c>
      <c r="C2999" s="121">
        <v>980840004360</v>
      </c>
      <c r="D2999" s="109" t="s">
        <v>5343</v>
      </c>
      <c r="E2999" s="109" t="s">
        <v>5104</v>
      </c>
      <c r="F2999" s="109" t="s">
        <v>5104</v>
      </c>
      <c r="G2999" s="122" t="s">
        <v>49</v>
      </c>
      <c r="H2999" s="122"/>
      <c r="I2999" s="109">
        <v>1005110</v>
      </c>
      <c r="J2999" s="109">
        <v>123007</v>
      </c>
      <c r="K2999" s="118"/>
      <c r="L2999" s="109"/>
      <c r="M2999" s="22">
        <v>3574</v>
      </c>
      <c r="N2999" s="22"/>
      <c r="O2999" s="23">
        <v>1</v>
      </c>
      <c r="P2999" s="31">
        <v>0</v>
      </c>
      <c r="Q2999" s="19">
        <f t="shared" si="712"/>
        <v>-3574</v>
      </c>
      <c r="R2999" s="19">
        <f t="shared" si="713"/>
        <v>0</v>
      </c>
      <c r="S2999" s="5">
        <f t="shared" si="716"/>
        <v>1</v>
      </c>
      <c r="T2999" s="5">
        <f t="shared" si="717"/>
        <v>3599</v>
      </c>
      <c r="U2999" s="5">
        <f t="shared" si="715"/>
        <v>1053175.3699999999</v>
      </c>
      <c r="V2999" s="24">
        <v>0</v>
      </c>
      <c r="W2999" s="12">
        <f t="shared" si="719"/>
        <v>-454398.36</v>
      </c>
      <c r="X2999" s="12">
        <f t="shared" si="720"/>
        <v>0</v>
      </c>
      <c r="Y2999" s="12">
        <f t="shared" si="718"/>
        <v>-454398.36</v>
      </c>
      <c r="Z2999" s="109"/>
      <c r="AA2999" s="25">
        <f t="shared" si="714"/>
        <v>-3574</v>
      </c>
      <c r="AB2999" s="25"/>
      <c r="AC2999" s="25"/>
      <c r="AD2999" s="25"/>
      <c r="AE2999" s="42">
        <v>1</v>
      </c>
      <c r="AF2999" s="24"/>
      <c r="AG2999" s="109"/>
      <c r="AH2999" s="109" t="s">
        <v>287</v>
      </c>
      <c r="AI2999" s="26"/>
      <c r="AJ2999" s="22" t="s">
        <v>6709</v>
      </c>
    </row>
    <row r="3000" spans="1:36" x14ac:dyDescent="0.2">
      <c r="A3000" s="5">
        <v>3016</v>
      </c>
      <c r="B3000" s="167">
        <v>211513247126</v>
      </c>
      <c r="C3000" s="121">
        <v>640104302659</v>
      </c>
      <c r="D3000" s="109" t="s">
        <v>5344</v>
      </c>
      <c r="E3000" s="109" t="s">
        <v>5345</v>
      </c>
      <c r="F3000" s="109" t="s">
        <v>78</v>
      </c>
      <c r="G3000" s="122" t="s">
        <v>49</v>
      </c>
      <c r="H3000" s="122"/>
      <c r="I3000" s="109">
        <v>163294</v>
      </c>
      <c r="J3000" s="109">
        <v>17328961</v>
      </c>
      <c r="K3000" s="118"/>
      <c r="L3000" s="109"/>
      <c r="M3000" s="22">
        <v>1643</v>
      </c>
      <c r="N3000" s="22"/>
      <c r="O3000" s="23">
        <v>1</v>
      </c>
      <c r="P3000" s="23">
        <v>0</v>
      </c>
      <c r="Q3000" s="19">
        <f t="shared" si="712"/>
        <v>-1643</v>
      </c>
      <c r="R3000" s="19">
        <f t="shared" si="713"/>
        <v>0</v>
      </c>
      <c r="S3000" s="5">
        <f t="shared" si="716"/>
        <v>1</v>
      </c>
      <c r="T3000" s="5">
        <f t="shared" si="717"/>
        <v>1668</v>
      </c>
      <c r="U3000" s="5">
        <f t="shared" si="715"/>
        <v>488106.83999999997</v>
      </c>
      <c r="V3000" s="24">
        <v>0</v>
      </c>
      <c r="W3000" s="12">
        <f t="shared" si="719"/>
        <v>-208891.02</v>
      </c>
      <c r="X3000" s="12">
        <f t="shared" si="720"/>
        <v>0</v>
      </c>
      <c r="Y3000" s="12">
        <f t="shared" si="718"/>
        <v>-208891.02</v>
      </c>
      <c r="Z3000" s="109"/>
      <c r="AA3000" s="25">
        <f t="shared" si="714"/>
        <v>-1643</v>
      </c>
      <c r="AB3000" s="25"/>
      <c r="AC3000" s="25"/>
      <c r="AD3000" s="25"/>
      <c r="AE3000" s="42">
        <v>1</v>
      </c>
      <c r="AF3000" s="24"/>
      <c r="AG3000" s="109"/>
      <c r="AH3000" s="109" t="s">
        <v>287</v>
      </c>
      <c r="AI3000" s="26"/>
      <c r="AJ3000" s="22" t="s">
        <v>6709</v>
      </c>
    </row>
    <row r="3001" spans="1:36" x14ac:dyDescent="0.2">
      <c r="A3001" s="5">
        <v>3017</v>
      </c>
      <c r="B3001" s="167"/>
      <c r="C3001" s="121">
        <v>410323300031</v>
      </c>
      <c r="D3001" s="109" t="s">
        <v>5346</v>
      </c>
      <c r="E3001" s="109" t="s">
        <v>5347</v>
      </c>
      <c r="F3001" s="109"/>
      <c r="G3001" s="122"/>
      <c r="H3001" s="122"/>
      <c r="I3001" s="109">
        <v>2176719</v>
      </c>
      <c r="J3001" s="109">
        <v>25467181</v>
      </c>
      <c r="K3001" s="118"/>
      <c r="L3001" s="109"/>
      <c r="M3001" s="22">
        <v>117</v>
      </c>
      <c r="N3001" s="22"/>
      <c r="O3001" s="23">
        <v>1</v>
      </c>
      <c r="P3001" s="23">
        <v>0</v>
      </c>
      <c r="Q3001" s="19">
        <f t="shared" si="712"/>
        <v>-117</v>
      </c>
      <c r="R3001" s="19">
        <f t="shared" si="713"/>
        <v>0</v>
      </c>
      <c r="S3001" s="5">
        <f t="shared" si="716"/>
        <v>1</v>
      </c>
      <c r="T3001" s="5">
        <f t="shared" si="717"/>
        <v>142</v>
      </c>
      <c r="U3001" s="5">
        <f t="shared" si="715"/>
        <v>41553.46</v>
      </c>
      <c r="V3001" s="24">
        <v>0</v>
      </c>
      <c r="W3001" s="12">
        <f t="shared" si="719"/>
        <v>-14875.38</v>
      </c>
      <c r="X3001" s="12">
        <f t="shared" si="720"/>
        <v>0</v>
      </c>
      <c r="Y3001" s="12">
        <f t="shared" si="718"/>
        <v>-14875.38</v>
      </c>
      <c r="Z3001" s="109"/>
      <c r="AA3001" s="25">
        <f t="shared" si="714"/>
        <v>-117</v>
      </c>
      <c r="AB3001" s="25"/>
      <c r="AC3001" s="25"/>
      <c r="AD3001" s="25"/>
      <c r="AE3001" s="24">
        <v>1</v>
      </c>
      <c r="AF3001" s="24"/>
      <c r="AG3001" s="109"/>
      <c r="AH3001" s="109" t="s">
        <v>287</v>
      </c>
      <c r="AI3001" s="26"/>
      <c r="AJ3001" s="22" t="s">
        <v>6709</v>
      </c>
    </row>
    <row r="3002" spans="1:36" x14ac:dyDescent="0.2">
      <c r="A3002" s="5">
        <v>3018</v>
      </c>
      <c r="B3002" s="167"/>
      <c r="C3002" s="121">
        <v>410323300031</v>
      </c>
      <c r="D3002" s="109" t="s">
        <v>6665</v>
      </c>
      <c r="E3002" s="109" t="s">
        <v>5178</v>
      </c>
      <c r="F3002" s="109"/>
      <c r="G3002" s="122"/>
      <c r="H3002" s="122"/>
      <c r="I3002" s="109">
        <v>2178567</v>
      </c>
      <c r="J3002" s="109">
        <v>253756778</v>
      </c>
      <c r="K3002" s="118"/>
      <c r="L3002" s="109"/>
      <c r="M3002" s="22">
        <v>2189</v>
      </c>
      <c r="N3002" s="22"/>
      <c r="O3002" s="23">
        <v>1</v>
      </c>
      <c r="P3002" s="23">
        <v>0</v>
      </c>
      <c r="Q3002" s="19">
        <f t="shared" si="712"/>
        <v>-2189</v>
      </c>
      <c r="R3002" s="19">
        <f t="shared" si="713"/>
        <v>0</v>
      </c>
      <c r="S3002" s="5">
        <f t="shared" ref="S3002" si="753">IF(OR(AND(AH3002="кафе",Q3002&lt;25),AND(AH3002="рестораны",Q3002&lt;110),AND(AH3002="гостиницы",Q3002&lt;70),AND(AH3002="азс и автомойки",Q3002&lt;160),AND(AH3002="сауны",Q3002&lt;80),AND(AH3002="бани",Q3002&lt;50)),1,0)</f>
        <v>0</v>
      </c>
      <c r="T3002" s="5">
        <f t="shared" ref="T3002" si="754">S3002*IF(AH3002="кафе",25-Q3002,IF(AH3002="рестораны",110-Q3002,IF(AH3002="гостиницы",70-Q3002,IF(AH3002="азс и автомойки",160-Q3002,IF(AH3002="сауны",80-Q3002,IF(AH3002="бани",50-Q3002,0))))))</f>
        <v>0</v>
      </c>
      <c r="U3002" s="5">
        <f t="shared" ref="U3002" si="755">(vod+kan)*T3002</f>
        <v>0</v>
      </c>
      <c r="V3002" s="24">
        <v>1</v>
      </c>
      <c r="W3002" s="12">
        <f t="shared" ref="W3002" si="756">IF( OR(AH3002="респ.бюджет",AH3002="гор.бюджет",AH3002="обл.бюджет"),vod_b,IF(AH3002="район",vod_r,IF(AH3002="талсуат",vod_tal,IF(AH3002="коммунал.хоз-во",vod_kom,vod))))*Q3002</f>
        <v>-278309.46000000002</v>
      </c>
      <c r="X3002" s="12">
        <f t="shared" ref="X3002" si="757">IF( OR(AH3002="респ.бюджет",AH3002="гор.бюджет",AH3002="обл.бюджет"),kan_b,IF(AH3002="район",kan_r,IF(AH3002="талсуат",kan_tal,IF(AH3002="коммунал.хоз-во",kan_kom,kan))))*R3002</f>
        <v>0</v>
      </c>
      <c r="Y3002" s="12">
        <f t="shared" ref="Y3002" si="758">W3002+X3002+AC3002</f>
        <v>-278309.46000000002</v>
      </c>
      <c r="Z3002" s="109"/>
      <c r="AA3002" s="25">
        <f t="shared" si="714"/>
        <v>-2189</v>
      </c>
      <c r="AB3002" s="25"/>
      <c r="AC3002" s="25"/>
      <c r="AD3002" s="25"/>
      <c r="AE3002" s="24">
        <v>1</v>
      </c>
      <c r="AF3002" s="24"/>
      <c r="AG3002" s="109"/>
      <c r="AH3002" s="109" t="s">
        <v>292</v>
      </c>
      <c r="AI3002" s="26"/>
      <c r="AJ3002" s="252" t="s">
        <v>6709</v>
      </c>
    </row>
    <row r="3003" spans="1:36" x14ac:dyDescent="0.2">
      <c r="A3003" s="5">
        <v>3019</v>
      </c>
      <c r="B3003" s="167">
        <v>331010505218</v>
      </c>
      <c r="C3003" s="121">
        <v>791225401519</v>
      </c>
      <c r="D3003" s="109" t="s">
        <v>5348</v>
      </c>
      <c r="E3003" s="109" t="s">
        <v>5349</v>
      </c>
      <c r="F3003" s="109" t="s">
        <v>1560</v>
      </c>
      <c r="G3003" s="122" t="s">
        <v>5350</v>
      </c>
      <c r="H3003" s="122">
        <v>11</v>
      </c>
      <c r="I3003" s="109">
        <v>877563115</v>
      </c>
      <c r="J3003" s="109">
        <v>312564</v>
      </c>
      <c r="K3003" s="118"/>
      <c r="L3003" s="109"/>
      <c r="M3003" s="22">
        <v>3623</v>
      </c>
      <c r="N3003" s="22"/>
      <c r="O3003" s="23">
        <v>1</v>
      </c>
      <c r="P3003" s="23">
        <v>1</v>
      </c>
      <c r="Q3003" s="19">
        <f t="shared" si="712"/>
        <v>-3623</v>
      </c>
      <c r="R3003" s="19">
        <f t="shared" si="713"/>
        <v>-3623</v>
      </c>
      <c r="S3003" s="5">
        <f t="shared" si="716"/>
        <v>1</v>
      </c>
      <c r="T3003" s="5">
        <f t="shared" si="717"/>
        <v>3648</v>
      </c>
      <c r="U3003" s="5">
        <f t="shared" si="715"/>
        <v>1067514.24</v>
      </c>
      <c r="V3003" s="24">
        <v>0</v>
      </c>
      <c r="W3003" s="12">
        <f t="shared" si="719"/>
        <v>-460628.22000000003</v>
      </c>
      <c r="X3003" s="12">
        <f t="shared" si="720"/>
        <v>-599570.27</v>
      </c>
      <c r="Y3003" s="12">
        <f t="shared" si="718"/>
        <v>-1060198.49</v>
      </c>
      <c r="Z3003" s="109"/>
      <c r="AA3003" s="25">
        <f t="shared" si="714"/>
        <v>0</v>
      </c>
      <c r="AB3003" s="25"/>
      <c r="AC3003" s="25"/>
      <c r="AD3003" s="25"/>
      <c r="AE3003" s="24">
        <v>1</v>
      </c>
      <c r="AF3003" s="24"/>
      <c r="AG3003" s="109"/>
      <c r="AH3003" s="109" t="s">
        <v>287</v>
      </c>
      <c r="AI3003" s="26"/>
      <c r="AJ3003" s="22" t="s">
        <v>4500</v>
      </c>
    </row>
    <row r="3004" spans="1:36" x14ac:dyDescent="0.2">
      <c r="A3004" s="5">
        <v>3020</v>
      </c>
      <c r="B3004" s="167">
        <v>331012476519</v>
      </c>
      <c r="C3004" s="121">
        <v>620929301503</v>
      </c>
      <c r="D3004" s="109" t="s">
        <v>5351</v>
      </c>
      <c r="E3004" s="109" t="s">
        <v>5352</v>
      </c>
      <c r="F3004" s="109" t="s">
        <v>3048</v>
      </c>
      <c r="G3004" s="122" t="s">
        <v>49</v>
      </c>
      <c r="H3004" s="122"/>
      <c r="I3004" s="109">
        <v>5616099</v>
      </c>
      <c r="J3004" s="109" t="s">
        <v>5353</v>
      </c>
      <c r="K3004" s="118"/>
      <c r="L3004" s="109"/>
      <c r="M3004" s="22">
        <v>4364</v>
      </c>
      <c r="N3004" s="22"/>
      <c r="O3004" s="23">
        <v>1</v>
      </c>
      <c r="P3004" s="23">
        <v>0</v>
      </c>
      <c r="Q3004" s="19">
        <f t="shared" si="712"/>
        <v>-4364</v>
      </c>
      <c r="R3004" s="19">
        <f t="shared" si="713"/>
        <v>0</v>
      </c>
      <c r="S3004" s="5">
        <f t="shared" si="716"/>
        <v>1</v>
      </c>
      <c r="T3004" s="5">
        <f t="shared" si="717"/>
        <v>4389</v>
      </c>
      <c r="U3004" s="5">
        <f t="shared" si="715"/>
        <v>1284353.07</v>
      </c>
      <c r="V3004" s="24">
        <v>0</v>
      </c>
      <c r="W3004" s="12">
        <f t="shared" si="719"/>
        <v>-554838.96</v>
      </c>
      <c r="X3004" s="12">
        <f t="shared" si="720"/>
        <v>0</v>
      </c>
      <c r="Y3004" s="12">
        <f t="shared" si="718"/>
        <v>-554838.96</v>
      </c>
      <c r="Z3004" s="109"/>
      <c r="AA3004" s="25">
        <f t="shared" si="714"/>
        <v>-4364</v>
      </c>
      <c r="AB3004" s="25"/>
      <c r="AC3004" s="25"/>
      <c r="AD3004" s="25"/>
      <c r="AE3004" s="42">
        <v>1</v>
      </c>
      <c r="AF3004" s="24"/>
      <c r="AG3004" s="109"/>
      <c r="AH3004" s="109" t="s">
        <v>287</v>
      </c>
      <c r="AI3004" s="26"/>
      <c r="AJ3004" s="22" t="s">
        <v>6709</v>
      </c>
    </row>
    <row r="3005" spans="1:36" x14ac:dyDescent="0.2">
      <c r="A3005" s="5">
        <v>3021</v>
      </c>
      <c r="B3005" s="167">
        <v>330120276345</v>
      </c>
      <c r="C3005" s="121">
        <v>680309302734</v>
      </c>
      <c r="D3005" s="109" t="s">
        <v>5354</v>
      </c>
      <c r="E3005" s="109" t="s">
        <v>5279</v>
      </c>
      <c r="F3005" s="109" t="s">
        <v>1540</v>
      </c>
      <c r="G3005" s="122">
        <v>14</v>
      </c>
      <c r="H3005" s="122"/>
      <c r="I3005" s="109" t="s">
        <v>5355</v>
      </c>
      <c r="J3005" s="109" t="s">
        <v>5356</v>
      </c>
      <c r="K3005" s="118"/>
      <c r="L3005" s="109"/>
      <c r="M3005" s="22">
        <v>724</v>
      </c>
      <c r="N3005" s="22"/>
      <c r="O3005" s="23">
        <v>1</v>
      </c>
      <c r="P3005" s="23">
        <v>0</v>
      </c>
      <c r="Q3005" s="19">
        <f t="shared" si="712"/>
        <v>-724</v>
      </c>
      <c r="R3005" s="19">
        <f t="shared" si="713"/>
        <v>0</v>
      </c>
      <c r="S3005" s="5">
        <f t="shared" si="716"/>
        <v>1</v>
      </c>
      <c r="T3005" s="5">
        <f t="shared" si="717"/>
        <v>749</v>
      </c>
      <c r="U3005" s="5">
        <f t="shared" si="715"/>
        <v>219179.87</v>
      </c>
      <c r="V3005" s="24">
        <v>0</v>
      </c>
      <c r="W3005" s="12">
        <f t="shared" si="719"/>
        <v>-92049.36</v>
      </c>
      <c r="X3005" s="12">
        <f t="shared" si="720"/>
        <v>0</v>
      </c>
      <c r="Y3005" s="12">
        <f t="shared" si="718"/>
        <v>-92049.36</v>
      </c>
      <c r="Z3005" s="109"/>
      <c r="AA3005" s="25">
        <f t="shared" si="714"/>
        <v>-724</v>
      </c>
      <c r="AB3005" s="25"/>
      <c r="AC3005" s="25"/>
      <c r="AD3005" s="25"/>
      <c r="AE3005" s="24">
        <v>1</v>
      </c>
      <c r="AF3005" s="24"/>
      <c r="AG3005" s="109"/>
      <c r="AH3005" s="109" t="s">
        <v>287</v>
      </c>
      <c r="AI3005" s="26"/>
      <c r="AJ3005" s="22" t="s">
        <v>6709</v>
      </c>
    </row>
    <row r="3006" spans="1:36" x14ac:dyDescent="0.2">
      <c r="A3006" s="5">
        <v>3022</v>
      </c>
      <c r="B3006" s="167">
        <v>331068920928</v>
      </c>
      <c r="C3006" s="121">
        <v>30140004902</v>
      </c>
      <c r="D3006" s="109" t="s">
        <v>5357</v>
      </c>
      <c r="E3006" s="109" t="s">
        <v>5358</v>
      </c>
      <c r="F3006" s="109" t="s">
        <v>5124</v>
      </c>
      <c r="G3006" s="122">
        <v>62</v>
      </c>
      <c r="H3006" s="122" t="s">
        <v>198</v>
      </c>
      <c r="I3006" s="109">
        <v>151546</v>
      </c>
      <c r="J3006" s="109">
        <v>88146</v>
      </c>
      <c r="K3006" s="118"/>
      <c r="L3006" s="109"/>
      <c r="M3006" s="22">
        <v>169</v>
      </c>
      <c r="N3006" s="22"/>
      <c r="O3006" s="23">
        <v>1</v>
      </c>
      <c r="P3006" s="23">
        <v>1</v>
      </c>
      <c r="Q3006" s="19">
        <f t="shared" si="712"/>
        <v>-169</v>
      </c>
      <c r="R3006" s="19">
        <f t="shared" si="713"/>
        <v>-169</v>
      </c>
      <c r="S3006" s="5">
        <f t="shared" si="716"/>
        <v>1</v>
      </c>
      <c r="T3006" s="5">
        <f t="shared" si="717"/>
        <v>194</v>
      </c>
      <c r="U3006" s="5">
        <f t="shared" si="715"/>
        <v>56770.22</v>
      </c>
      <c r="V3006" s="24">
        <v>0</v>
      </c>
      <c r="W3006" s="12">
        <f t="shared" si="719"/>
        <v>-21486.66</v>
      </c>
      <c r="X3006" s="12">
        <f t="shared" si="720"/>
        <v>-27967.81</v>
      </c>
      <c r="Y3006" s="12">
        <f t="shared" si="718"/>
        <v>-49454.47</v>
      </c>
      <c r="Z3006" s="109"/>
      <c r="AA3006" s="25">
        <f t="shared" si="714"/>
        <v>0</v>
      </c>
      <c r="AB3006" s="25"/>
      <c r="AC3006" s="25"/>
      <c r="AD3006" s="25"/>
      <c r="AE3006" s="24">
        <v>1</v>
      </c>
      <c r="AF3006" s="24"/>
      <c r="AG3006" s="109"/>
      <c r="AH3006" s="109" t="s">
        <v>287</v>
      </c>
      <c r="AI3006" s="26"/>
      <c r="AJ3006" s="22" t="s">
        <v>4500</v>
      </c>
    </row>
    <row r="3007" spans="1:36" x14ac:dyDescent="0.2">
      <c r="A3007" s="5">
        <v>3023</v>
      </c>
      <c r="B3007" s="167">
        <v>331010754901</v>
      </c>
      <c r="C3007" s="121">
        <v>570127401576</v>
      </c>
      <c r="D3007" s="109" t="s">
        <v>5359</v>
      </c>
      <c r="E3007" s="109" t="s">
        <v>5130</v>
      </c>
      <c r="F3007" s="109" t="s">
        <v>5131</v>
      </c>
      <c r="G3007" s="122" t="s">
        <v>49</v>
      </c>
      <c r="H3007" s="122"/>
      <c r="I3007" s="109">
        <v>6745865</v>
      </c>
      <c r="J3007" s="109">
        <v>421764</v>
      </c>
      <c r="K3007" s="118"/>
      <c r="L3007" s="109"/>
      <c r="M3007" s="22">
        <v>815</v>
      </c>
      <c r="N3007" s="22"/>
      <c r="O3007" s="23">
        <v>1</v>
      </c>
      <c r="P3007" s="31">
        <v>0</v>
      </c>
      <c r="Q3007" s="19">
        <f t="shared" si="712"/>
        <v>-815</v>
      </c>
      <c r="R3007" s="19">
        <f t="shared" si="713"/>
        <v>0</v>
      </c>
      <c r="S3007" s="5">
        <f t="shared" si="716"/>
        <v>1</v>
      </c>
      <c r="T3007" s="5">
        <f t="shared" si="717"/>
        <v>840</v>
      </c>
      <c r="U3007" s="5">
        <f t="shared" si="715"/>
        <v>245809.19999999998</v>
      </c>
      <c r="V3007" s="24">
        <v>0</v>
      </c>
      <c r="W3007" s="12">
        <f t="shared" si="719"/>
        <v>-103619.1</v>
      </c>
      <c r="X3007" s="12">
        <f t="shared" si="720"/>
        <v>0</v>
      </c>
      <c r="Y3007" s="12">
        <f t="shared" si="718"/>
        <v>-103619.1</v>
      </c>
      <c r="Z3007" s="109"/>
      <c r="AA3007" s="25">
        <f t="shared" si="714"/>
        <v>-815</v>
      </c>
      <c r="AB3007" s="25"/>
      <c r="AC3007" s="25"/>
      <c r="AD3007" s="25"/>
      <c r="AE3007" s="42">
        <v>1</v>
      </c>
      <c r="AF3007" s="24"/>
      <c r="AG3007" s="109"/>
      <c r="AH3007" s="109" t="s">
        <v>287</v>
      </c>
      <c r="AI3007" s="26"/>
      <c r="AJ3007" s="22" t="s">
        <v>6709</v>
      </c>
    </row>
    <row r="3008" spans="1:36" x14ac:dyDescent="0.2">
      <c r="A3008" s="5">
        <v>3024</v>
      </c>
      <c r="B3008" s="167">
        <v>331010760802</v>
      </c>
      <c r="C3008" s="121">
        <v>830501401704</v>
      </c>
      <c r="D3008" s="109" t="s">
        <v>5360</v>
      </c>
      <c r="E3008" s="109" t="s">
        <v>5361</v>
      </c>
      <c r="F3008" s="109" t="s">
        <v>1540</v>
      </c>
      <c r="G3008" s="122">
        <v>76</v>
      </c>
      <c r="H3008" s="122"/>
      <c r="I3008" s="109">
        <v>7453411</v>
      </c>
      <c r="J3008" s="109">
        <v>2134</v>
      </c>
      <c r="K3008" s="118"/>
      <c r="L3008" s="109"/>
      <c r="M3008" s="22">
        <v>2333</v>
      </c>
      <c r="N3008" s="22"/>
      <c r="O3008" s="23">
        <v>1</v>
      </c>
      <c r="P3008" s="31">
        <v>0</v>
      </c>
      <c r="Q3008" s="19">
        <f t="shared" si="712"/>
        <v>-2333</v>
      </c>
      <c r="R3008" s="19">
        <f t="shared" si="713"/>
        <v>0</v>
      </c>
      <c r="S3008" s="5">
        <f t="shared" si="716"/>
        <v>1</v>
      </c>
      <c r="T3008" s="5">
        <f t="shared" si="717"/>
        <v>2443</v>
      </c>
      <c r="U3008" s="5">
        <f t="shared" si="715"/>
        <v>714895.09</v>
      </c>
      <c r="V3008" s="24">
        <v>0</v>
      </c>
      <c r="W3008" s="12">
        <f t="shared" si="719"/>
        <v>-296617.62</v>
      </c>
      <c r="X3008" s="12">
        <f t="shared" si="720"/>
        <v>0</v>
      </c>
      <c r="Y3008" s="12">
        <f t="shared" si="718"/>
        <v>-296617.62</v>
      </c>
      <c r="Z3008" s="109"/>
      <c r="AA3008" s="25">
        <f t="shared" si="714"/>
        <v>-2333</v>
      </c>
      <c r="AB3008" s="25"/>
      <c r="AC3008" s="25"/>
      <c r="AD3008" s="25"/>
      <c r="AE3008" s="24">
        <v>1</v>
      </c>
      <c r="AF3008" s="24"/>
      <c r="AG3008" s="109"/>
      <c r="AH3008" s="109" t="s">
        <v>557</v>
      </c>
      <c r="AI3008" s="26"/>
      <c r="AJ3008" s="22" t="s">
        <v>6709</v>
      </c>
    </row>
    <row r="3009" spans="1:36" x14ac:dyDescent="0.2">
      <c r="A3009" s="5">
        <v>3025</v>
      </c>
      <c r="B3009" s="167">
        <v>331012130093</v>
      </c>
      <c r="C3009" s="121">
        <v>620503301775</v>
      </c>
      <c r="D3009" s="109" t="s">
        <v>5362</v>
      </c>
      <c r="E3009" s="109" t="s">
        <v>5363</v>
      </c>
      <c r="F3009" s="109" t="s">
        <v>787</v>
      </c>
      <c r="G3009" s="122">
        <v>175</v>
      </c>
      <c r="H3009" s="122"/>
      <c r="I3009" s="109">
        <v>563304</v>
      </c>
      <c r="J3009" s="109">
        <v>47760</v>
      </c>
      <c r="K3009" s="118"/>
      <c r="L3009" s="109"/>
      <c r="M3009" s="22">
        <v>899</v>
      </c>
      <c r="N3009" s="22"/>
      <c r="O3009" s="23">
        <v>1</v>
      </c>
      <c r="P3009" s="31">
        <v>0</v>
      </c>
      <c r="Q3009" s="19">
        <f t="shared" si="712"/>
        <v>-899</v>
      </c>
      <c r="R3009" s="19">
        <f t="shared" si="713"/>
        <v>0</v>
      </c>
      <c r="S3009" s="5">
        <f t="shared" si="716"/>
        <v>1</v>
      </c>
      <c r="T3009" s="5">
        <f t="shared" si="717"/>
        <v>1009</v>
      </c>
      <c r="U3009" s="5">
        <f t="shared" si="715"/>
        <v>295263.67</v>
      </c>
      <c r="V3009" s="24">
        <v>0</v>
      </c>
      <c r="W3009" s="12">
        <f t="shared" si="719"/>
        <v>-114298.86</v>
      </c>
      <c r="X3009" s="12">
        <f t="shared" si="720"/>
        <v>0</v>
      </c>
      <c r="Y3009" s="12">
        <f t="shared" si="718"/>
        <v>-114298.86</v>
      </c>
      <c r="Z3009" s="109"/>
      <c r="AA3009" s="25">
        <f t="shared" si="714"/>
        <v>-899</v>
      </c>
      <c r="AB3009" s="25"/>
      <c r="AC3009" s="25"/>
      <c r="AD3009" s="25"/>
      <c r="AE3009" s="24">
        <v>1</v>
      </c>
      <c r="AF3009" s="24"/>
      <c r="AG3009" s="109"/>
      <c r="AH3009" s="109" t="s">
        <v>557</v>
      </c>
      <c r="AI3009" s="26"/>
      <c r="AJ3009" s="22" t="s">
        <v>6709</v>
      </c>
    </row>
    <row r="3010" spans="1:36" x14ac:dyDescent="0.2">
      <c r="A3010" s="5">
        <v>3026</v>
      </c>
      <c r="B3010" s="84">
        <v>331000024339</v>
      </c>
      <c r="C3010" s="47">
        <v>120140020557</v>
      </c>
      <c r="D3010" s="109" t="s">
        <v>2215</v>
      </c>
      <c r="E3010" s="109" t="s">
        <v>5364</v>
      </c>
      <c r="F3010" s="109" t="s">
        <v>5084</v>
      </c>
      <c r="G3010" s="122" t="s">
        <v>49</v>
      </c>
      <c r="H3010" s="122"/>
      <c r="I3010" s="109">
        <v>12079233</v>
      </c>
      <c r="J3010" s="109">
        <v>58172135</v>
      </c>
      <c r="K3010" s="118"/>
      <c r="L3010" s="109"/>
      <c r="M3010" s="22">
        <v>1517</v>
      </c>
      <c r="N3010" s="22"/>
      <c r="O3010" s="23">
        <v>1</v>
      </c>
      <c r="P3010" s="23">
        <v>1</v>
      </c>
      <c r="Q3010" s="19">
        <f t="shared" si="712"/>
        <v>-1517</v>
      </c>
      <c r="R3010" s="19">
        <f t="shared" si="713"/>
        <v>-1517</v>
      </c>
      <c r="S3010" s="5">
        <f t="shared" si="716"/>
        <v>1</v>
      </c>
      <c r="T3010" s="5">
        <f t="shared" si="717"/>
        <v>1542</v>
      </c>
      <c r="U3010" s="5">
        <f t="shared" si="715"/>
        <v>451235.46</v>
      </c>
      <c r="V3010" s="24">
        <v>0</v>
      </c>
      <c r="W3010" s="12">
        <f t="shared" si="719"/>
        <v>-192871.38</v>
      </c>
      <c r="X3010" s="12">
        <f t="shared" si="720"/>
        <v>-251048.33000000002</v>
      </c>
      <c r="Y3010" s="12">
        <f t="shared" si="718"/>
        <v>-443919.71</v>
      </c>
      <c r="Z3010" s="109"/>
      <c r="AA3010" s="25">
        <f t="shared" si="714"/>
        <v>0</v>
      </c>
      <c r="AB3010" s="25"/>
      <c r="AC3010" s="25"/>
      <c r="AD3010" s="25"/>
      <c r="AE3010" s="24"/>
      <c r="AF3010" s="24"/>
      <c r="AG3010" s="109"/>
      <c r="AH3010" s="109" t="s">
        <v>287</v>
      </c>
      <c r="AI3010" s="26"/>
      <c r="AJ3010" s="22" t="s">
        <v>6709</v>
      </c>
    </row>
    <row r="3011" spans="1:36" x14ac:dyDescent="0.2">
      <c r="A3011" s="5">
        <v>3027</v>
      </c>
      <c r="B3011" s="84"/>
      <c r="C3011" s="47">
        <v>480103302004</v>
      </c>
      <c r="D3011" s="109" t="s">
        <v>5365</v>
      </c>
      <c r="E3011" s="109" t="s">
        <v>5366</v>
      </c>
      <c r="F3011" s="109" t="s">
        <v>756</v>
      </c>
      <c r="G3011" s="122" t="s">
        <v>49</v>
      </c>
      <c r="H3011" s="122"/>
      <c r="I3011" s="109">
        <v>21471611</v>
      </c>
      <c r="J3011" s="109">
        <v>58176104</v>
      </c>
      <c r="K3011" s="118"/>
      <c r="L3011" s="109"/>
      <c r="M3011" s="22">
        <v>512</v>
      </c>
      <c r="N3011" s="22"/>
      <c r="O3011" s="23">
        <v>1</v>
      </c>
      <c r="P3011" s="31">
        <v>0</v>
      </c>
      <c r="Q3011" s="19">
        <f t="shared" si="712"/>
        <v>-512</v>
      </c>
      <c r="R3011" s="19">
        <f t="shared" si="713"/>
        <v>0</v>
      </c>
      <c r="S3011" s="5">
        <f t="shared" si="716"/>
        <v>1</v>
      </c>
      <c r="T3011" s="5">
        <f t="shared" si="717"/>
        <v>537</v>
      </c>
      <c r="U3011" s="5">
        <f t="shared" si="715"/>
        <v>157142.31</v>
      </c>
      <c r="V3011" s="24">
        <v>0</v>
      </c>
      <c r="W3011" s="12">
        <f t="shared" si="719"/>
        <v>-65095.68</v>
      </c>
      <c r="X3011" s="12">
        <f t="shared" si="720"/>
        <v>0</v>
      </c>
      <c r="Y3011" s="12">
        <f t="shared" si="718"/>
        <v>-65095.68</v>
      </c>
      <c r="Z3011" s="109"/>
      <c r="AA3011" s="25">
        <f t="shared" si="714"/>
        <v>-512</v>
      </c>
      <c r="AB3011" s="25"/>
      <c r="AC3011" s="25"/>
      <c r="AD3011" s="25"/>
      <c r="AE3011" s="42">
        <v>1</v>
      </c>
      <c r="AF3011" s="24"/>
      <c r="AG3011" s="109"/>
      <c r="AH3011" s="109" t="s">
        <v>287</v>
      </c>
      <c r="AI3011" s="26"/>
      <c r="AJ3011" s="22" t="s">
        <v>6709</v>
      </c>
    </row>
    <row r="3012" spans="1:36" x14ac:dyDescent="0.2">
      <c r="A3012" s="5">
        <v>3028</v>
      </c>
      <c r="B3012" s="188"/>
      <c r="C3012" s="47">
        <v>910915302143</v>
      </c>
      <c r="D3012" s="109" t="s">
        <v>5367</v>
      </c>
      <c r="E3012" s="109" t="s">
        <v>5368</v>
      </c>
      <c r="F3012" s="109" t="s">
        <v>5369</v>
      </c>
      <c r="G3012" s="122">
        <v>6</v>
      </c>
      <c r="H3012" s="122"/>
      <c r="I3012" s="109">
        <v>2680669</v>
      </c>
      <c r="J3012" s="109">
        <v>17333492</v>
      </c>
      <c r="K3012" s="118"/>
      <c r="L3012" s="109"/>
      <c r="M3012" s="22">
        <v>848</v>
      </c>
      <c r="N3012" s="22"/>
      <c r="O3012" s="23">
        <v>1</v>
      </c>
      <c r="P3012" s="31">
        <v>0</v>
      </c>
      <c r="Q3012" s="19">
        <f t="shared" si="712"/>
        <v>-848</v>
      </c>
      <c r="R3012" s="19">
        <f t="shared" si="713"/>
        <v>0</v>
      </c>
      <c r="S3012" s="5">
        <f t="shared" si="716"/>
        <v>1</v>
      </c>
      <c r="T3012" s="5">
        <f t="shared" si="717"/>
        <v>873</v>
      </c>
      <c r="U3012" s="5">
        <f t="shared" si="715"/>
        <v>255465.99</v>
      </c>
      <c r="V3012" s="24">
        <v>0</v>
      </c>
      <c r="W3012" s="12">
        <f t="shared" si="719"/>
        <v>-107814.72</v>
      </c>
      <c r="X3012" s="12">
        <f t="shared" si="720"/>
        <v>0</v>
      </c>
      <c r="Y3012" s="12">
        <f t="shared" si="718"/>
        <v>-107814.72</v>
      </c>
      <c r="Z3012" s="109"/>
      <c r="AA3012" s="25">
        <f t="shared" si="714"/>
        <v>-848</v>
      </c>
      <c r="AB3012" s="25"/>
      <c r="AC3012" s="25"/>
      <c r="AD3012" s="25"/>
      <c r="AE3012" s="24">
        <v>1</v>
      </c>
      <c r="AF3012" s="24"/>
      <c r="AG3012" s="109"/>
      <c r="AH3012" s="109" t="s">
        <v>287</v>
      </c>
      <c r="AI3012" s="26"/>
      <c r="AJ3012" s="22" t="s">
        <v>6709</v>
      </c>
    </row>
    <row r="3013" spans="1:36" x14ac:dyDescent="0.2">
      <c r="A3013" s="5">
        <v>3029</v>
      </c>
      <c r="B3013" s="84"/>
      <c r="C3013" s="47">
        <v>890331400515</v>
      </c>
      <c r="D3013" s="109" t="s">
        <v>5370</v>
      </c>
      <c r="E3013" s="109" t="s">
        <v>5366</v>
      </c>
      <c r="F3013" s="109" t="s">
        <v>756</v>
      </c>
      <c r="G3013" s="122" t="s">
        <v>49</v>
      </c>
      <c r="H3013" s="122"/>
      <c r="I3013" s="109">
        <v>1100045</v>
      </c>
      <c r="J3013" s="109">
        <v>17329982</v>
      </c>
      <c r="K3013" s="118"/>
      <c r="L3013" s="109"/>
      <c r="M3013" s="22">
        <v>900</v>
      </c>
      <c r="N3013" s="22"/>
      <c r="O3013" s="23">
        <v>1</v>
      </c>
      <c r="P3013" s="31">
        <v>0</v>
      </c>
      <c r="Q3013" s="19">
        <f t="shared" si="712"/>
        <v>-900</v>
      </c>
      <c r="R3013" s="19">
        <f t="shared" si="713"/>
        <v>0</v>
      </c>
      <c r="S3013" s="5">
        <f t="shared" si="716"/>
        <v>1</v>
      </c>
      <c r="T3013" s="5">
        <f t="shared" si="717"/>
        <v>1010</v>
      </c>
      <c r="U3013" s="5">
        <f t="shared" si="715"/>
        <v>295556.3</v>
      </c>
      <c r="V3013" s="24">
        <v>0</v>
      </c>
      <c r="W3013" s="12">
        <f t="shared" si="719"/>
        <v>-114426</v>
      </c>
      <c r="X3013" s="12">
        <f t="shared" si="720"/>
        <v>0</v>
      </c>
      <c r="Y3013" s="12">
        <f t="shared" si="718"/>
        <v>-114426</v>
      </c>
      <c r="Z3013" s="109"/>
      <c r="AA3013" s="25">
        <f t="shared" si="714"/>
        <v>-900</v>
      </c>
      <c r="AB3013" s="25"/>
      <c r="AC3013" s="25"/>
      <c r="AD3013" s="25"/>
      <c r="AE3013" s="42">
        <v>1</v>
      </c>
      <c r="AF3013" s="24"/>
      <c r="AG3013" s="109"/>
      <c r="AH3013" s="109" t="s">
        <v>557</v>
      </c>
      <c r="AI3013" s="26"/>
      <c r="AJ3013" s="22" t="s">
        <v>6709</v>
      </c>
    </row>
    <row r="3014" spans="1:36" x14ac:dyDescent="0.2">
      <c r="A3014" s="5">
        <v>3030</v>
      </c>
      <c r="B3014" s="84">
        <v>331010687581</v>
      </c>
      <c r="C3014" s="47"/>
      <c r="D3014" s="109" t="s">
        <v>5371</v>
      </c>
      <c r="E3014" s="109" t="s">
        <v>5372</v>
      </c>
      <c r="F3014" s="109" t="s">
        <v>1560</v>
      </c>
      <c r="G3014" s="122">
        <v>53</v>
      </c>
      <c r="H3014" s="122">
        <v>1</v>
      </c>
      <c r="I3014" s="109">
        <v>21525</v>
      </c>
      <c r="J3014" s="109">
        <v>17328966</v>
      </c>
      <c r="K3014" s="118"/>
      <c r="L3014" s="109"/>
      <c r="M3014" s="22">
        <v>58</v>
      </c>
      <c r="N3014" s="22"/>
      <c r="O3014" s="23">
        <v>1</v>
      </c>
      <c r="P3014" s="23">
        <v>1</v>
      </c>
      <c r="Q3014" s="19">
        <f t="shared" si="712"/>
        <v>-58</v>
      </c>
      <c r="R3014" s="19">
        <f t="shared" si="713"/>
        <v>-58</v>
      </c>
      <c r="S3014" s="5">
        <f t="shared" si="716"/>
        <v>1</v>
      </c>
      <c r="T3014" s="5">
        <f t="shared" si="717"/>
        <v>83</v>
      </c>
      <c r="U3014" s="5">
        <f t="shared" si="715"/>
        <v>24288.29</v>
      </c>
      <c r="V3014" s="24">
        <v>0</v>
      </c>
      <c r="W3014" s="12">
        <f t="shared" si="719"/>
        <v>-7374.12</v>
      </c>
      <c r="X3014" s="12">
        <f t="shared" si="720"/>
        <v>-9598.42</v>
      </c>
      <c r="Y3014" s="12">
        <f t="shared" si="718"/>
        <v>-16972.54</v>
      </c>
      <c r="Z3014" s="109"/>
      <c r="AA3014" s="25">
        <f t="shared" si="714"/>
        <v>0</v>
      </c>
      <c r="AB3014" s="25"/>
      <c r="AC3014" s="25"/>
      <c r="AD3014" s="25"/>
      <c r="AE3014" s="24"/>
      <c r="AF3014" s="24"/>
      <c r="AG3014" s="109"/>
      <c r="AH3014" s="109" t="s">
        <v>287</v>
      </c>
      <c r="AI3014" s="26"/>
      <c r="AJ3014" s="22" t="s">
        <v>4500</v>
      </c>
    </row>
    <row r="3015" spans="1:36" x14ac:dyDescent="0.2">
      <c r="A3015" s="5">
        <v>3031</v>
      </c>
      <c r="B3015" s="84"/>
      <c r="C3015" s="47">
        <v>500405401388</v>
      </c>
      <c r="D3015" s="109" t="s">
        <v>5373</v>
      </c>
      <c r="E3015" s="109" t="s">
        <v>5374</v>
      </c>
      <c r="F3015" s="109" t="s">
        <v>3048</v>
      </c>
      <c r="G3015" s="122">
        <v>232</v>
      </c>
      <c r="H3015" s="122"/>
      <c r="I3015" s="109">
        <v>16867165</v>
      </c>
      <c r="J3015" s="109">
        <v>17328438</v>
      </c>
      <c r="K3015" s="118"/>
      <c r="L3015" s="109"/>
      <c r="M3015" s="22">
        <v>109</v>
      </c>
      <c r="N3015" s="22"/>
      <c r="O3015" s="23">
        <v>1</v>
      </c>
      <c r="P3015" s="31">
        <v>0</v>
      </c>
      <c r="Q3015" s="19">
        <f t="shared" si="712"/>
        <v>-109</v>
      </c>
      <c r="R3015" s="19">
        <f t="shared" si="713"/>
        <v>0</v>
      </c>
      <c r="S3015" s="5">
        <f t="shared" si="716"/>
        <v>1</v>
      </c>
      <c r="T3015" s="5">
        <f t="shared" si="717"/>
        <v>219</v>
      </c>
      <c r="U3015" s="5">
        <f t="shared" si="715"/>
        <v>64085.97</v>
      </c>
      <c r="V3015" s="24">
        <v>0</v>
      </c>
      <c r="W3015" s="12">
        <f t="shared" si="719"/>
        <v>-13858.26</v>
      </c>
      <c r="X3015" s="12">
        <f t="shared" si="720"/>
        <v>0</v>
      </c>
      <c r="Y3015" s="12">
        <f t="shared" si="718"/>
        <v>-13858.26</v>
      </c>
      <c r="Z3015" s="109"/>
      <c r="AA3015" s="25">
        <f t="shared" si="714"/>
        <v>-109</v>
      </c>
      <c r="AB3015" s="25"/>
      <c r="AC3015" s="25"/>
      <c r="AD3015" s="25"/>
      <c r="AE3015" s="24">
        <v>1</v>
      </c>
      <c r="AF3015" s="24"/>
      <c r="AG3015" s="109"/>
      <c r="AH3015" s="109" t="s">
        <v>557</v>
      </c>
      <c r="AI3015" s="26"/>
      <c r="AJ3015" s="22" t="s">
        <v>6709</v>
      </c>
    </row>
    <row r="3016" spans="1:36" x14ac:dyDescent="0.2">
      <c r="A3016" s="5">
        <v>3032</v>
      </c>
      <c r="B3016" s="188"/>
      <c r="C3016" s="47">
        <v>140540021781</v>
      </c>
      <c r="D3016" s="109" t="s">
        <v>5375</v>
      </c>
      <c r="E3016" s="109" t="s">
        <v>5376</v>
      </c>
      <c r="F3016" s="109"/>
      <c r="G3016" s="122"/>
      <c r="H3016" s="122"/>
      <c r="I3016" s="19">
        <v>0</v>
      </c>
      <c r="J3016" s="109"/>
      <c r="K3016" s="118"/>
      <c r="L3016" s="109"/>
      <c r="M3016" s="22">
        <v>0</v>
      </c>
      <c r="N3016" s="22"/>
      <c r="O3016" s="23">
        <v>1</v>
      </c>
      <c r="P3016" s="23">
        <v>1</v>
      </c>
      <c r="Q3016" s="19">
        <f t="shared" si="712"/>
        <v>0</v>
      </c>
      <c r="R3016" s="19">
        <f t="shared" si="713"/>
        <v>0</v>
      </c>
      <c r="S3016" s="5">
        <f t="shared" si="716"/>
        <v>1</v>
      </c>
      <c r="T3016" s="5">
        <f t="shared" si="717"/>
        <v>25</v>
      </c>
      <c r="U3016" s="5">
        <f t="shared" si="715"/>
        <v>7315.75</v>
      </c>
      <c r="V3016" s="24">
        <v>0</v>
      </c>
      <c r="W3016" s="12">
        <f t="shared" si="719"/>
        <v>0</v>
      </c>
      <c r="X3016" s="12">
        <f t="shared" si="720"/>
        <v>0</v>
      </c>
      <c r="Y3016" s="12">
        <f t="shared" si="718"/>
        <v>0</v>
      </c>
      <c r="Z3016" s="109"/>
      <c r="AA3016" s="25">
        <f t="shared" si="714"/>
        <v>0</v>
      </c>
      <c r="AB3016" s="25"/>
      <c r="AC3016" s="25"/>
      <c r="AD3016" s="25"/>
      <c r="AE3016" s="24"/>
      <c r="AF3016" s="24"/>
      <c r="AG3016" s="109"/>
      <c r="AH3016" s="109" t="s">
        <v>287</v>
      </c>
      <c r="AI3016" s="26"/>
      <c r="AJ3016" s="22" t="s">
        <v>4500</v>
      </c>
    </row>
    <row r="3017" spans="1:36" x14ac:dyDescent="0.2">
      <c r="A3017" s="5">
        <v>3033</v>
      </c>
      <c r="B3017" s="84">
        <v>331019986912</v>
      </c>
      <c r="C3017" s="47">
        <v>830623300525</v>
      </c>
      <c r="D3017" s="109" t="s">
        <v>5377</v>
      </c>
      <c r="E3017" s="109" t="s">
        <v>5378</v>
      </c>
      <c r="F3017" s="109" t="s">
        <v>1560</v>
      </c>
      <c r="G3017" s="122">
        <v>47</v>
      </c>
      <c r="H3017" s="122" t="s">
        <v>86</v>
      </c>
      <c r="I3017" s="109">
        <v>1858952</v>
      </c>
      <c r="J3017" s="109">
        <v>6407</v>
      </c>
      <c r="K3017" s="118"/>
      <c r="L3017" s="109"/>
      <c r="M3017" s="22">
        <v>2258</v>
      </c>
      <c r="N3017" s="22"/>
      <c r="O3017" s="23">
        <v>1</v>
      </c>
      <c r="P3017" s="23">
        <v>1</v>
      </c>
      <c r="Q3017" s="19">
        <f t="shared" si="712"/>
        <v>-2258</v>
      </c>
      <c r="R3017" s="19">
        <f t="shared" si="713"/>
        <v>-2258</v>
      </c>
      <c r="S3017" s="5">
        <f t="shared" si="716"/>
        <v>1</v>
      </c>
      <c r="T3017" s="5">
        <f t="shared" si="717"/>
        <v>2283</v>
      </c>
      <c r="U3017" s="5">
        <f t="shared" si="715"/>
        <v>668074.29</v>
      </c>
      <c r="V3017" s="24">
        <v>0</v>
      </c>
      <c r="W3017" s="12">
        <f t="shared" si="719"/>
        <v>-287082.12</v>
      </c>
      <c r="X3017" s="12">
        <f t="shared" si="720"/>
        <v>-373676.42000000004</v>
      </c>
      <c r="Y3017" s="12">
        <f t="shared" si="718"/>
        <v>-660758.54</v>
      </c>
      <c r="Z3017" s="109"/>
      <c r="AA3017" s="25">
        <f t="shared" si="714"/>
        <v>0</v>
      </c>
      <c r="AB3017" s="25"/>
      <c r="AC3017" s="25"/>
      <c r="AD3017" s="25"/>
      <c r="AE3017" s="24">
        <v>1</v>
      </c>
      <c r="AF3017" s="24"/>
      <c r="AG3017" s="109"/>
      <c r="AH3017" s="109" t="s">
        <v>287</v>
      </c>
      <c r="AI3017" s="26"/>
      <c r="AJ3017" s="22" t="s">
        <v>4500</v>
      </c>
    </row>
    <row r="3018" spans="1:36" x14ac:dyDescent="0.2">
      <c r="A3018" s="5">
        <v>3034</v>
      </c>
      <c r="B3018" s="84">
        <v>330710123928</v>
      </c>
      <c r="C3018" s="47">
        <v>341040004120</v>
      </c>
      <c r="D3018" s="109" t="s">
        <v>5379</v>
      </c>
      <c r="E3018" s="109" t="s">
        <v>5380</v>
      </c>
      <c r="F3018" s="109" t="s">
        <v>1560</v>
      </c>
      <c r="G3018" s="122">
        <v>47</v>
      </c>
      <c r="H3018" s="122">
        <v>13</v>
      </c>
      <c r="I3018" s="109">
        <v>69784</v>
      </c>
      <c r="J3018" s="109">
        <v>3458696</v>
      </c>
      <c r="K3018" s="118"/>
      <c r="L3018" s="109"/>
      <c r="M3018" s="22">
        <v>430</v>
      </c>
      <c r="N3018" s="22"/>
      <c r="O3018" s="23">
        <v>1</v>
      </c>
      <c r="P3018" s="23">
        <v>1</v>
      </c>
      <c r="Q3018" s="19">
        <f t="shared" si="712"/>
        <v>-430</v>
      </c>
      <c r="R3018" s="19">
        <f t="shared" si="713"/>
        <v>-430</v>
      </c>
      <c r="S3018" s="5">
        <f t="shared" si="716"/>
        <v>0</v>
      </c>
      <c r="T3018" s="5">
        <f t="shared" si="717"/>
        <v>0</v>
      </c>
      <c r="U3018" s="5">
        <f t="shared" si="715"/>
        <v>0</v>
      </c>
      <c r="V3018" s="24">
        <v>0</v>
      </c>
      <c r="W3018" s="12">
        <f t="shared" si="719"/>
        <v>-54670.2</v>
      </c>
      <c r="X3018" s="12">
        <f t="shared" si="720"/>
        <v>-71160.7</v>
      </c>
      <c r="Y3018" s="12">
        <f t="shared" si="718"/>
        <v>-125830.9</v>
      </c>
      <c r="Z3018" s="109"/>
      <c r="AA3018" s="25">
        <f t="shared" si="714"/>
        <v>0</v>
      </c>
      <c r="AB3018" s="25"/>
      <c r="AC3018" s="25"/>
      <c r="AD3018" s="25"/>
      <c r="AE3018" s="24">
        <v>1</v>
      </c>
      <c r="AF3018" s="24"/>
      <c r="AG3018" s="109"/>
      <c r="AH3018" s="109" t="s">
        <v>142</v>
      </c>
      <c r="AI3018" s="26"/>
      <c r="AJ3018" s="22" t="s">
        <v>4500</v>
      </c>
    </row>
    <row r="3019" spans="1:36" x14ac:dyDescent="0.2">
      <c r="A3019" s="5">
        <v>3035</v>
      </c>
      <c r="B3019" s="84">
        <v>331010365406</v>
      </c>
      <c r="C3019" s="47">
        <v>561126400921</v>
      </c>
      <c r="D3019" s="109" t="s">
        <v>5381</v>
      </c>
      <c r="E3019" s="109" t="s">
        <v>5382</v>
      </c>
      <c r="F3019" s="109" t="s">
        <v>761</v>
      </c>
      <c r="G3019" s="122">
        <v>3</v>
      </c>
      <c r="H3019" s="122">
        <v>2</v>
      </c>
      <c r="I3019" s="109">
        <v>127600</v>
      </c>
      <c r="J3019" s="109">
        <v>227600</v>
      </c>
      <c r="K3019" s="118"/>
      <c r="L3019" s="109"/>
      <c r="M3019" s="22">
        <v>363</v>
      </c>
      <c r="N3019" s="22"/>
      <c r="O3019" s="23">
        <v>1</v>
      </c>
      <c r="P3019" s="23">
        <v>1</v>
      </c>
      <c r="Q3019" s="19">
        <f t="shared" si="712"/>
        <v>-363</v>
      </c>
      <c r="R3019" s="19">
        <f t="shared" si="713"/>
        <v>-363</v>
      </c>
      <c r="S3019" s="5">
        <f t="shared" si="716"/>
        <v>0</v>
      </c>
      <c r="T3019" s="5">
        <f t="shared" si="717"/>
        <v>0</v>
      </c>
      <c r="U3019" s="5">
        <f t="shared" si="715"/>
        <v>0</v>
      </c>
      <c r="V3019" s="24">
        <v>0</v>
      </c>
      <c r="W3019" s="12">
        <f t="shared" si="719"/>
        <v>-46151.82</v>
      </c>
      <c r="X3019" s="12">
        <f t="shared" si="720"/>
        <v>-60072.87</v>
      </c>
      <c r="Y3019" s="12">
        <f t="shared" si="718"/>
        <v>-106224.69</v>
      </c>
      <c r="Z3019" s="109"/>
      <c r="AA3019" s="25">
        <f t="shared" si="714"/>
        <v>0</v>
      </c>
      <c r="AB3019" s="25"/>
      <c r="AC3019" s="25"/>
      <c r="AD3019" s="25"/>
      <c r="AE3019" s="24">
        <v>1</v>
      </c>
      <c r="AF3019" s="24"/>
      <c r="AG3019" s="109"/>
      <c r="AH3019" s="109" t="s">
        <v>3363</v>
      </c>
      <c r="AI3019" s="26"/>
      <c r="AJ3019" s="22" t="s">
        <v>4500</v>
      </c>
    </row>
    <row r="3020" spans="1:36" x14ac:dyDescent="0.2">
      <c r="A3020" s="5">
        <v>3036</v>
      </c>
      <c r="B3020" s="84">
        <v>331012142108</v>
      </c>
      <c r="C3020" s="47">
        <v>490320402716</v>
      </c>
      <c r="D3020" s="109" t="s">
        <v>5383</v>
      </c>
      <c r="E3020" s="109" t="s">
        <v>5384</v>
      </c>
      <c r="F3020" s="109" t="s">
        <v>761</v>
      </c>
      <c r="G3020" s="122">
        <v>100</v>
      </c>
      <c r="H3020" s="122">
        <v>52</v>
      </c>
      <c r="I3020" s="109">
        <v>1496910</v>
      </c>
      <c r="J3020" s="109">
        <v>98531</v>
      </c>
      <c r="K3020" s="118"/>
      <c r="L3020" s="109"/>
      <c r="M3020" s="22">
        <v>161</v>
      </c>
      <c r="N3020" s="22"/>
      <c r="O3020" s="23">
        <v>1</v>
      </c>
      <c r="P3020" s="23">
        <v>1</v>
      </c>
      <c r="Q3020" s="19">
        <f t="shared" si="712"/>
        <v>-161</v>
      </c>
      <c r="R3020" s="19">
        <f t="shared" si="713"/>
        <v>-161</v>
      </c>
      <c r="S3020" s="5">
        <f t="shared" si="716"/>
        <v>0</v>
      </c>
      <c r="T3020" s="5">
        <f t="shared" si="717"/>
        <v>0</v>
      </c>
      <c r="U3020" s="5">
        <f t="shared" si="715"/>
        <v>0</v>
      </c>
      <c r="V3020" s="24">
        <v>0</v>
      </c>
      <c r="W3020" s="12">
        <f t="shared" si="719"/>
        <v>-20469.54</v>
      </c>
      <c r="X3020" s="12">
        <f t="shared" si="720"/>
        <v>-26643.890000000003</v>
      </c>
      <c r="Y3020" s="12">
        <f t="shared" si="718"/>
        <v>-47113.430000000008</v>
      </c>
      <c r="Z3020" s="109"/>
      <c r="AA3020" s="25">
        <f t="shared" si="714"/>
        <v>0</v>
      </c>
      <c r="AB3020" s="25"/>
      <c r="AC3020" s="25"/>
      <c r="AD3020" s="25"/>
      <c r="AE3020" s="24">
        <v>1</v>
      </c>
      <c r="AF3020" s="24"/>
      <c r="AG3020" s="109"/>
      <c r="AH3020" s="109" t="s">
        <v>142</v>
      </c>
      <c r="AI3020" s="26"/>
      <c r="AJ3020" s="22" t="s">
        <v>4500</v>
      </c>
    </row>
    <row r="3021" spans="1:36" x14ac:dyDescent="0.2">
      <c r="A3021" s="5">
        <v>3037</v>
      </c>
      <c r="B3021" s="84">
        <v>331010633803</v>
      </c>
      <c r="C3021" s="47"/>
      <c r="D3021" s="109" t="s">
        <v>5385</v>
      </c>
      <c r="E3021" s="109" t="s">
        <v>5386</v>
      </c>
      <c r="F3021" s="109"/>
      <c r="G3021" s="122"/>
      <c r="H3021" s="122"/>
      <c r="I3021" s="109">
        <v>11389889</v>
      </c>
      <c r="J3021" s="109">
        <v>550115</v>
      </c>
      <c r="K3021" s="118"/>
      <c r="L3021" s="109"/>
      <c r="M3021" s="22">
        <v>94</v>
      </c>
      <c r="N3021" s="22"/>
      <c r="O3021" s="23">
        <v>1</v>
      </c>
      <c r="P3021" s="23">
        <v>1</v>
      </c>
      <c r="Q3021" s="19">
        <f t="shared" si="712"/>
        <v>-94</v>
      </c>
      <c r="R3021" s="19">
        <f t="shared" si="713"/>
        <v>-94</v>
      </c>
      <c r="S3021" s="5">
        <f t="shared" si="716"/>
        <v>0</v>
      </c>
      <c r="T3021" s="5">
        <f t="shared" si="717"/>
        <v>0</v>
      </c>
      <c r="U3021" s="5">
        <f t="shared" si="715"/>
        <v>0</v>
      </c>
      <c r="V3021" s="24">
        <v>0</v>
      </c>
      <c r="W3021" s="12">
        <f t="shared" si="719"/>
        <v>-11951.16</v>
      </c>
      <c r="X3021" s="12">
        <f t="shared" si="720"/>
        <v>-15556.060000000001</v>
      </c>
      <c r="Y3021" s="12">
        <f t="shared" si="718"/>
        <v>-27507.22</v>
      </c>
      <c r="Z3021" s="109"/>
      <c r="AA3021" s="25">
        <f t="shared" si="714"/>
        <v>0</v>
      </c>
      <c r="AB3021" s="25"/>
      <c r="AC3021" s="25"/>
      <c r="AD3021" s="25"/>
      <c r="AE3021" s="24"/>
      <c r="AF3021" s="24"/>
      <c r="AG3021" s="109"/>
      <c r="AH3021" s="109" t="s">
        <v>142</v>
      </c>
      <c r="AI3021" s="26"/>
      <c r="AJ3021" s="22" t="s">
        <v>4500</v>
      </c>
    </row>
    <row r="3022" spans="1:36" x14ac:dyDescent="0.2">
      <c r="A3022" s="5">
        <v>3038</v>
      </c>
      <c r="B3022" s="84">
        <v>331018981850</v>
      </c>
      <c r="C3022" s="47">
        <v>710901403027</v>
      </c>
      <c r="D3022" s="109" t="s">
        <v>5387</v>
      </c>
      <c r="E3022" s="109" t="s">
        <v>5388</v>
      </c>
      <c r="F3022" s="109" t="s">
        <v>761</v>
      </c>
      <c r="G3022" s="122">
        <v>3</v>
      </c>
      <c r="H3022" s="122">
        <v>79</v>
      </c>
      <c r="I3022" s="109">
        <v>1694507</v>
      </c>
      <c r="J3022" s="109">
        <v>2176151</v>
      </c>
      <c r="K3022" s="118"/>
      <c r="L3022" s="96"/>
      <c r="M3022" s="22">
        <v>493</v>
      </c>
      <c r="N3022" s="22"/>
      <c r="O3022" s="23">
        <v>1</v>
      </c>
      <c r="P3022" s="23">
        <v>1</v>
      </c>
      <c r="Q3022" s="19">
        <f>(N3022-M3022)*O3022</f>
        <v>-493</v>
      </c>
      <c r="R3022" s="19">
        <f>(N3022-M3022)*P3022</f>
        <v>-493</v>
      </c>
      <c r="S3022" s="5">
        <f t="shared" si="716"/>
        <v>0</v>
      </c>
      <c r="T3022" s="5">
        <f t="shared" si="717"/>
        <v>0</v>
      </c>
      <c r="U3022" s="5">
        <f t="shared" si="715"/>
        <v>0</v>
      </c>
      <c r="V3022" s="24">
        <v>0</v>
      </c>
      <c r="W3022" s="12">
        <f t="shared" si="719"/>
        <v>-62680.02</v>
      </c>
      <c r="X3022" s="12">
        <f t="shared" si="720"/>
        <v>-81586.570000000007</v>
      </c>
      <c r="Y3022" s="12">
        <f t="shared" si="718"/>
        <v>-144266.59</v>
      </c>
      <c r="Z3022" s="109"/>
      <c r="AA3022" s="25">
        <f t="shared" si="714"/>
        <v>0</v>
      </c>
      <c r="AB3022" s="25"/>
      <c r="AC3022" s="25"/>
      <c r="AD3022" s="25"/>
      <c r="AE3022" s="24">
        <v>1</v>
      </c>
      <c r="AF3022" s="24"/>
      <c r="AG3022" s="96"/>
      <c r="AH3022" s="109" t="s">
        <v>142</v>
      </c>
      <c r="AI3022" s="26"/>
      <c r="AJ3022" s="22" t="s">
        <v>4500</v>
      </c>
    </row>
    <row r="3023" spans="1:36" x14ac:dyDescent="0.2">
      <c r="A3023" s="5">
        <v>3039</v>
      </c>
      <c r="B3023" s="167">
        <v>330710196241</v>
      </c>
      <c r="C3023" s="121">
        <v>710121302131</v>
      </c>
      <c r="D3023" s="109" t="s">
        <v>5389</v>
      </c>
      <c r="E3023" s="109" t="s">
        <v>5390</v>
      </c>
      <c r="F3023" s="109" t="s">
        <v>1560</v>
      </c>
      <c r="G3023" s="122">
        <v>51</v>
      </c>
      <c r="H3023" s="122">
        <v>83</v>
      </c>
      <c r="I3023" s="109">
        <v>4592251</v>
      </c>
      <c r="J3023" s="109">
        <v>8765</v>
      </c>
      <c r="K3023" s="118"/>
      <c r="L3023" s="109"/>
      <c r="M3023" s="22">
        <v>73</v>
      </c>
      <c r="N3023" s="22"/>
      <c r="O3023" s="23">
        <v>1</v>
      </c>
      <c r="P3023" s="23">
        <v>1</v>
      </c>
      <c r="Q3023" s="19">
        <f>(N3023-M3023)*O3023</f>
        <v>-73</v>
      </c>
      <c r="R3023" s="19">
        <f>(N3023-M3023)*P3023</f>
        <v>-73</v>
      </c>
      <c r="S3023" s="5">
        <f t="shared" si="716"/>
        <v>0</v>
      </c>
      <c r="T3023" s="5">
        <f t="shared" si="717"/>
        <v>0</v>
      </c>
      <c r="U3023" s="5">
        <f t="shared" si="715"/>
        <v>0</v>
      </c>
      <c r="V3023" s="24">
        <v>0</v>
      </c>
      <c r="W3023" s="12">
        <f t="shared" si="719"/>
        <v>-9281.2199999999993</v>
      </c>
      <c r="X3023" s="12">
        <f t="shared" si="720"/>
        <v>-12080.77</v>
      </c>
      <c r="Y3023" s="12">
        <f t="shared" si="718"/>
        <v>-21361.989999999998</v>
      </c>
      <c r="Z3023" s="109"/>
      <c r="AA3023" s="25">
        <f t="shared" si="714"/>
        <v>0</v>
      </c>
      <c r="AB3023" s="25"/>
      <c r="AC3023" s="25"/>
      <c r="AD3023" s="25"/>
      <c r="AE3023" s="24">
        <v>1</v>
      </c>
      <c r="AF3023" s="24"/>
      <c r="AG3023" s="96"/>
      <c r="AH3023" s="109" t="s">
        <v>142</v>
      </c>
      <c r="AI3023" s="26"/>
      <c r="AJ3023" s="22" t="s">
        <v>4500</v>
      </c>
    </row>
    <row r="3024" spans="1:36" x14ac:dyDescent="0.2">
      <c r="A3024" s="5">
        <v>3040</v>
      </c>
      <c r="B3024" s="167">
        <v>331010357955</v>
      </c>
      <c r="C3024" s="121">
        <v>601003401544</v>
      </c>
      <c r="D3024" s="96" t="s">
        <v>5391</v>
      </c>
      <c r="E3024" s="109" t="s">
        <v>5392</v>
      </c>
      <c r="F3024" s="109" t="s">
        <v>1560</v>
      </c>
      <c r="G3024" s="122">
        <v>51</v>
      </c>
      <c r="H3024" s="122">
        <v>84</v>
      </c>
      <c r="I3024" s="109" t="s">
        <v>5393</v>
      </c>
      <c r="J3024" s="109">
        <v>261187</v>
      </c>
      <c r="K3024" s="118"/>
      <c r="L3024" s="109"/>
      <c r="M3024" s="22">
        <v>310</v>
      </c>
      <c r="N3024" s="22"/>
      <c r="O3024" s="23">
        <v>1</v>
      </c>
      <c r="P3024" s="23">
        <v>1</v>
      </c>
      <c r="Q3024" s="19">
        <f>(N3024-M3024)*O3024</f>
        <v>-310</v>
      </c>
      <c r="R3024" s="19">
        <f>(N3024-M3024)*P3024</f>
        <v>-310</v>
      </c>
      <c r="S3024" s="5">
        <f t="shared" si="716"/>
        <v>0</v>
      </c>
      <c r="T3024" s="5">
        <f t="shared" si="717"/>
        <v>0</v>
      </c>
      <c r="U3024" s="5">
        <f t="shared" si="715"/>
        <v>0</v>
      </c>
      <c r="V3024" s="24">
        <v>0</v>
      </c>
      <c r="W3024" s="12">
        <f t="shared" si="719"/>
        <v>-39413.4</v>
      </c>
      <c r="X3024" s="12">
        <f t="shared" si="720"/>
        <v>-51301.9</v>
      </c>
      <c r="Y3024" s="12">
        <f t="shared" si="718"/>
        <v>-90715.3</v>
      </c>
      <c r="Z3024" s="109"/>
      <c r="AA3024" s="25">
        <f t="shared" si="714"/>
        <v>0</v>
      </c>
      <c r="AB3024" s="25"/>
      <c r="AC3024" s="25"/>
      <c r="AD3024" s="25"/>
      <c r="AE3024" s="24">
        <v>1</v>
      </c>
      <c r="AF3024" s="24"/>
      <c r="AG3024" s="96"/>
      <c r="AH3024" s="109" t="s">
        <v>142</v>
      </c>
      <c r="AI3024" s="26"/>
      <c r="AJ3024" s="22" t="s">
        <v>4500</v>
      </c>
    </row>
    <row r="3025" spans="1:36" x14ac:dyDescent="0.2">
      <c r="A3025" s="5">
        <v>3041</v>
      </c>
      <c r="B3025" s="167">
        <v>331017818349</v>
      </c>
      <c r="C3025" s="121"/>
      <c r="D3025" s="109" t="s">
        <v>5394</v>
      </c>
      <c r="E3025" s="109" t="s">
        <v>5279</v>
      </c>
      <c r="F3025" s="109"/>
      <c r="G3025" s="122"/>
      <c r="H3025" s="122"/>
      <c r="I3025" s="109">
        <v>1012181</v>
      </c>
      <c r="J3025" s="109">
        <v>26171</v>
      </c>
      <c r="K3025" s="118"/>
      <c r="L3025" s="109"/>
      <c r="M3025" s="22">
        <v>140</v>
      </c>
      <c r="N3025" s="22"/>
      <c r="O3025" s="23">
        <v>1</v>
      </c>
      <c r="P3025" s="23">
        <v>0</v>
      </c>
      <c r="Q3025" s="19">
        <f>(N3025-M3025)*O3025</f>
        <v>-140</v>
      </c>
      <c r="R3025" s="19">
        <f>(N3025-M3025)*P3025</f>
        <v>0</v>
      </c>
      <c r="S3025" s="5">
        <f t="shared" si="716"/>
        <v>0</v>
      </c>
      <c r="T3025" s="5">
        <f t="shared" si="717"/>
        <v>0</v>
      </c>
      <c r="U3025" s="5">
        <f t="shared" si="715"/>
        <v>0</v>
      </c>
      <c r="V3025" s="24">
        <v>0</v>
      </c>
      <c r="W3025" s="12">
        <f t="shared" si="719"/>
        <v>-17799.599999999999</v>
      </c>
      <c r="X3025" s="12">
        <f t="shared" si="720"/>
        <v>0</v>
      </c>
      <c r="Y3025" s="12">
        <f t="shared" si="718"/>
        <v>-17799.599999999999</v>
      </c>
      <c r="Z3025" s="109"/>
      <c r="AA3025" s="25">
        <f t="shared" si="714"/>
        <v>-140</v>
      </c>
      <c r="AB3025" s="25"/>
      <c r="AC3025" s="25"/>
      <c r="AD3025" s="25"/>
      <c r="AE3025" s="24">
        <v>1</v>
      </c>
      <c r="AF3025" s="24"/>
      <c r="AG3025" s="96"/>
      <c r="AH3025" s="109" t="s">
        <v>142</v>
      </c>
      <c r="AI3025" s="26"/>
      <c r="AJ3025" s="22" t="s">
        <v>6709</v>
      </c>
    </row>
    <row r="3026" spans="1:36" x14ac:dyDescent="0.2">
      <c r="A3026" s="5">
        <v>3042</v>
      </c>
      <c r="B3026" s="167">
        <v>330120097125</v>
      </c>
      <c r="C3026" s="121">
        <v>800722300588</v>
      </c>
      <c r="D3026" s="109" t="s">
        <v>5395</v>
      </c>
      <c r="E3026" s="109" t="s">
        <v>5117</v>
      </c>
      <c r="F3026" s="109" t="s">
        <v>1560</v>
      </c>
      <c r="G3026" s="122">
        <v>62</v>
      </c>
      <c r="H3026" s="122"/>
      <c r="I3026" s="109">
        <v>10075490</v>
      </c>
      <c r="J3026" s="109">
        <v>3163771</v>
      </c>
      <c r="K3026" s="118"/>
      <c r="L3026" s="109"/>
      <c r="M3026" s="22">
        <v>320</v>
      </c>
      <c r="N3026" s="22"/>
      <c r="O3026" s="23">
        <v>1</v>
      </c>
      <c r="P3026" s="23">
        <v>1</v>
      </c>
      <c r="Q3026" s="19">
        <f>(N3026-M3026)*O3026</f>
        <v>-320</v>
      </c>
      <c r="R3026" s="19">
        <f>(N3026-M3026)*P3026</f>
        <v>-320</v>
      </c>
      <c r="S3026" s="5">
        <f t="shared" si="716"/>
        <v>0</v>
      </c>
      <c r="T3026" s="5">
        <f t="shared" si="717"/>
        <v>0</v>
      </c>
      <c r="U3026" s="5">
        <f t="shared" si="715"/>
        <v>0</v>
      </c>
      <c r="V3026" s="24">
        <v>0</v>
      </c>
      <c r="W3026" s="12">
        <f t="shared" si="719"/>
        <v>-40684.800000000003</v>
      </c>
      <c r="X3026" s="12">
        <f t="shared" si="720"/>
        <v>-52956.800000000003</v>
      </c>
      <c r="Y3026" s="12">
        <f t="shared" si="718"/>
        <v>-93641.600000000006</v>
      </c>
      <c r="Z3026" s="109"/>
      <c r="AA3026" s="25">
        <f t="shared" si="714"/>
        <v>0</v>
      </c>
      <c r="AB3026" s="25"/>
      <c r="AC3026" s="25"/>
      <c r="AD3026" s="25"/>
      <c r="AE3026" s="24">
        <v>1</v>
      </c>
      <c r="AF3026" s="24"/>
      <c r="AG3026" s="96"/>
      <c r="AH3026" s="109" t="s">
        <v>142</v>
      </c>
      <c r="AI3026" s="26"/>
      <c r="AJ3026" s="22" t="s">
        <v>4500</v>
      </c>
    </row>
    <row r="3027" spans="1:36" x14ac:dyDescent="0.2">
      <c r="A3027" s="5">
        <v>3043</v>
      </c>
      <c r="B3027" s="167">
        <v>331010357988</v>
      </c>
      <c r="C3027" s="121"/>
      <c r="D3027" s="109" t="s">
        <v>5396</v>
      </c>
      <c r="E3027" s="109" t="s">
        <v>5122</v>
      </c>
      <c r="F3027" s="109"/>
      <c r="G3027" s="122"/>
      <c r="H3027" s="122"/>
      <c r="I3027" s="109" t="s">
        <v>5397</v>
      </c>
      <c r="J3027" s="109"/>
      <c r="K3027" s="118"/>
      <c r="L3027" s="109"/>
      <c r="M3027" s="22">
        <v>0</v>
      </c>
      <c r="N3027" s="22"/>
      <c r="O3027" s="23">
        <v>1</v>
      </c>
      <c r="P3027" s="23">
        <v>1</v>
      </c>
      <c r="Q3027" s="19">
        <f t="shared" ref="Q3027:Q3093" si="759">(N3027-M3027)*O3027</f>
        <v>0</v>
      </c>
      <c r="R3027" s="19">
        <f t="shared" ref="R3027:R3093" si="760">(N3027-M3027)*P3027</f>
        <v>0</v>
      </c>
      <c r="S3027" s="5">
        <f t="shared" si="716"/>
        <v>0</v>
      </c>
      <c r="T3027" s="5">
        <f t="shared" si="717"/>
        <v>0</v>
      </c>
      <c r="U3027" s="5">
        <f t="shared" si="715"/>
        <v>0</v>
      </c>
      <c r="V3027" s="24">
        <v>0</v>
      </c>
      <c r="W3027" s="12">
        <f t="shared" si="719"/>
        <v>0</v>
      </c>
      <c r="X3027" s="12">
        <f t="shared" si="720"/>
        <v>0</v>
      </c>
      <c r="Y3027" s="12">
        <f t="shared" si="718"/>
        <v>0</v>
      </c>
      <c r="Z3027" s="109"/>
      <c r="AA3027" s="25">
        <f t="shared" si="714"/>
        <v>0</v>
      </c>
      <c r="AB3027" s="25"/>
      <c r="AC3027" s="25"/>
      <c r="AD3027" s="25"/>
      <c r="AE3027" s="24"/>
      <c r="AF3027" s="24"/>
      <c r="AG3027" s="96"/>
      <c r="AH3027" s="109" t="s">
        <v>142</v>
      </c>
      <c r="AI3027" s="26"/>
      <c r="AJ3027" s="22" t="s">
        <v>4500</v>
      </c>
    </row>
    <row r="3028" spans="1:36" x14ac:dyDescent="0.2">
      <c r="A3028" s="5">
        <v>3044</v>
      </c>
      <c r="B3028" s="167">
        <v>331000041119</v>
      </c>
      <c r="C3028" s="121">
        <v>980240003043</v>
      </c>
      <c r="D3028" s="109" t="s">
        <v>5398</v>
      </c>
      <c r="E3028" s="109" t="s">
        <v>5103</v>
      </c>
      <c r="F3028" s="109" t="s">
        <v>5104</v>
      </c>
      <c r="G3028" s="122" t="s">
        <v>49</v>
      </c>
      <c r="H3028" s="122"/>
      <c r="I3028" s="109" t="s">
        <v>5399</v>
      </c>
      <c r="J3028" s="109">
        <v>511865</v>
      </c>
      <c r="K3028" s="118"/>
      <c r="L3028" s="109"/>
      <c r="M3028" s="22">
        <v>158</v>
      </c>
      <c r="N3028" s="22"/>
      <c r="O3028" s="23">
        <v>1</v>
      </c>
      <c r="P3028" s="23">
        <v>1</v>
      </c>
      <c r="Q3028" s="19">
        <f t="shared" si="759"/>
        <v>-158</v>
      </c>
      <c r="R3028" s="19">
        <f t="shared" si="760"/>
        <v>-158</v>
      </c>
      <c r="S3028" s="5">
        <f t="shared" si="716"/>
        <v>0</v>
      </c>
      <c r="T3028" s="5">
        <f t="shared" si="717"/>
        <v>0</v>
      </c>
      <c r="U3028" s="5">
        <f t="shared" si="715"/>
        <v>0</v>
      </c>
      <c r="V3028" s="24">
        <v>0</v>
      </c>
      <c r="W3028" s="12">
        <f t="shared" si="719"/>
        <v>-20088.12</v>
      </c>
      <c r="X3028" s="12">
        <f t="shared" si="720"/>
        <v>-26147.420000000002</v>
      </c>
      <c r="Y3028" s="12">
        <f t="shared" si="718"/>
        <v>-46235.54</v>
      </c>
      <c r="Z3028" s="109"/>
      <c r="AA3028" s="25">
        <f t="shared" si="714"/>
        <v>0</v>
      </c>
      <c r="AB3028" s="25"/>
      <c r="AC3028" s="25"/>
      <c r="AD3028" s="25"/>
      <c r="AE3028" s="42">
        <v>1</v>
      </c>
      <c r="AF3028" s="24"/>
      <c r="AG3028" s="96"/>
      <c r="AH3028" s="109" t="s">
        <v>142</v>
      </c>
      <c r="AI3028" s="26"/>
      <c r="AJ3028" s="22" t="s">
        <v>6709</v>
      </c>
    </row>
    <row r="3029" spans="1:36" x14ac:dyDescent="0.2">
      <c r="A3029" s="5">
        <v>3045</v>
      </c>
      <c r="B3029" s="167">
        <v>331010647217</v>
      </c>
      <c r="C3029" s="121">
        <v>740202302404</v>
      </c>
      <c r="D3029" s="109" t="s">
        <v>3617</v>
      </c>
      <c r="E3029" s="109" t="s">
        <v>5400</v>
      </c>
      <c r="F3029" s="109" t="s">
        <v>5197</v>
      </c>
      <c r="G3029" s="122">
        <v>11</v>
      </c>
      <c r="H3029" s="122">
        <v>22</v>
      </c>
      <c r="I3029" s="109">
        <v>10075490</v>
      </c>
      <c r="J3029" s="109">
        <v>3163771</v>
      </c>
      <c r="K3029" s="118"/>
      <c r="L3029" s="109"/>
      <c r="M3029" s="22">
        <v>9</v>
      </c>
      <c r="N3029" s="22"/>
      <c r="O3029" s="23">
        <v>1</v>
      </c>
      <c r="P3029" s="23">
        <v>1</v>
      </c>
      <c r="Q3029" s="19">
        <f t="shared" si="759"/>
        <v>-9</v>
      </c>
      <c r="R3029" s="19">
        <f t="shared" si="760"/>
        <v>-9</v>
      </c>
      <c r="S3029" s="5">
        <f t="shared" si="716"/>
        <v>0</v>
      </c>
      <c r="T3029" s="5">
        <f t="shared" si="717"/>
        <v>0</v>
      </c>
      <c r="U3029" s="5">
        <f t="shared" si="715"/>
        <v>0</v>
      </c>
      <c r="V3029" s="24">
        <v>0</v>
      </c>
      <c r="W3029" s="12">
        <f t="shared" si="719"/>
        <v>-1144.26</v>
      </c>
      <c r="X3029" s="12">
        <f t="shared" si="720"/>
        <v>-1489.41</v>
      </c>
      <c r="Y3029" s="12">
        <f t="shared" si="718"/>
        <v>-2633.67</v>
      </c>
      <c r="Z3029" s="109"/>
      <c r="AA3029" s="25">
        <f t="shared" ref="AA3029:AA3095" si="761">Q3029-R3029</f>
        <v>0</v>
      </c>
      <c r="AB3029" s="25"/>
      <c r="AC3029" s="25"/>
      <c r="AD3029" s="25"/>
      <c r="AE3029" s="24">
        <v>1</v>
      </c>
      <c r="AF3029" s="24"/>
      <c r="AG3029" s="96"/>
      <c r="AH3029" s="109" t="s">
        <v>142</v>
      </c>
      <c r="AI3029" s="26"/>
      <c r="AJ3029" s="22" t="s">
        <v>6709</v>
      </c>
    </row>
    <row r="3030" spans="1:36" x14ac:dyDescent="0.2">
      <c r="A3030" s="5">
        <v>3046</v>
      </c>
      <c r="B3030" s="167">
        <v>331010626580</v>
      </c>
      <c r="C3030" s="121">
        <v>560225400907</v>
      </c>
      <c r="D3030" s="109" t="s">
        <v>5401</v>
      </c>
      <c r="E3030" s="109" t="s">
        <v>5122</v>
      </c>
      <c r="F3030" s="109" t="s">
        <v>5124</v>
      </c>
      <c r="G3030" s="122">
        <v>62</v>
      </c>
      <c r="H3030" s="122" t="s">
        <v>198</v>
      </c>
      <c r="I3030" s="109">
        <v>16703403</v>
      </c>
      <c r="J3030" s="109">
        <v>47886</v>
      </c>
      <c r="K3030" s="118"/>
      <c r="L3030" s="109"/>
      <c r="M3030" s="22">
        <v>127</v>
      </c>
      <c r="N3030" s="22"/>
      <c r="O3030" s="23">
        <v>1</v>
      </c>
      <c r="P3030" s="23">
        <v>1</v>
      </c>
      <c r="Q3030" s="19">
        <f t="shared" si="759"/>
        <v>-127</v>
      </c>
      <c r="R3030" s="19">
        <f t="shared" si="760"/>
        <v>-127</v>
      </c>
      <c r="S3030" s="5">
        <f t="shared" si="716"/>
        <v>0</v>
      </c>
      <c r="T3030" s="5">
        <f t="shared" si="717"/>
        <v>0</v>
      </c>
      <c r="U3030" s="5">
        <f t="shared" si="715"/>
        <v>0</v>
      </c>
      <c r="V3030" s="24">
        <v>0</v>
      </c>
      <c r="W3030" s="12">
        <f t="shared" si="719"/>
        <v>-16146.78</v>
      </c>
      <c r="X3030" s="12">
        <f t="shared" si="720"/>
        <v>-21017.23</v>
      </c>
      <c r="Y3030" s="12">
        <f t="shared" si="718"/>
        <v>-37164.01</v>
      </c>
      <c r="Z3030" s="109"/>
      <c r="AA3030" s="25">
        <f t="shared" si="761"/>
        <v>0</v>
      </c>
      <c r="AB3030" s="25"/>
      <c r="AC3030" s="25"/>
      <c r="AD3030" s="25"/>
      <c r="AE3030" s="42">
        <v>1</v>
      </c>
      <c r="AF3030" s="24"/>
      <c r="AG3030" s="96"/>
      <c r="AH3030" s="109" t="s">
        <v>142</v>
      </c>
      <c r="AI3030" s="26"/>
      <c r="AJ3030" s="22" t="s">
        <v>6709</v>
      </c>
    </row>
    <row r="3031" spans="1:36" x14ac:dyDescent="0.2">
      <c r="A3031" s="5">
        <v>3047</v>
      </c>
      <c r="B3031" s="167">
        <v>330920120111</v>
      </c>
      <c r="C3031" s="121">
        <v>880416401928</v>
      </c>
      <c r="D3031" s="109" t="s">
        <v>5402</v>
      </c>
      <c r="E3031" s="109" t="s">
        <v>5403</v>
      </c>
      <c r="F3031" s="109" t="s">
        <v>5403</v>
      </c>
      <c r="G3031" s="122"/>
      <c r="H3031" s="122"/>
      <c r="I3031" s="109">
        <v>23264914</v>
      </c>
      <c r="J3031" s="109">
        <v>37785</v>
      </c>
      <c r="K3031" s="118"/>
      <c r="L3031" s="109"/>
      <c r="M3031" s="22">
        <v>216</v>
      </c>
      <c r="N3031" s="22"/>
      <c r="O3031" s="23">
        <v>1</v>
      </c>
      <c r="P3031" s="23">
        <v>1</v>
      </c>
      <c r="Q3031" s="19">
        <f t="shared" si="759"/>
        <v>-216</v>
      </c>
      <c r="R3031" s="19">
        <f t="shared" si="760"/>
        <v>-216</v>
      </c>
      <c r="S3031" s="5">
        <f t="shared" si="716"/>
        <v>0</v>
      </c>
      <c r="T3031" s="5">
        <f t="shared" si="717"/>
        <v>0</v>
      </c>
      <c r="U3031" s="5">
        <f t="shared" si="715"/>
        <v>0</v>
      </c>
      <c r="V3031" s="24">
        <v>0</v>
      </c>
      <c r="W3031" s="12">
        <f t="shared" si="719"/>
        <v>-27462.240000000002</v>
      </c>
      <c r="X3031" s="12">
        <f t="shared" si="720"/>
        <v>-35745.840000000004</v>
      </c>
      <c r="Y3031" s="12">
        <f t="shared" si="718"/>
        <v>-63208.08</v>
      </c>
      <c r="Z3031" s="109"/>
      <c r="AA3031" s="25">
        <f t="shared" si="761"/>
        <v>0</v>
      </c>
      <c r="AB3031" s="25"/>
      <c r="AC3031" s="25"/>
      <c r="AD3031" s="25"/>
      <c r="AE3031" s="42">
        <v>1</v>
      </c>
      <c r="AF3031" s="24"/>
      <c r="AG3031" s="96"/>
      <c r="AH3031" s="109" t="s">
        <v>142</v>
      </c>
      <c r="AI3031" s="26"/>
      <c r="AJ3031" s="22" t="s">
        <v>6709</v>
      </c>
    </row>
    <row r="3032" spans="1:36" x14ac:dyDescent="0.2">
      <c r="A3032" s="5">
        <v>3048</v>
      </c>
      <c r="B3032" s="167">
        <v>331012282675</v>
      </c>
      <c r="C3032" s="121"/>
      <c r="D3032" s="96" t="s">
        <v>5404</v>
      </c>
      <c r="E3032" s="109" t="s">
        <v>5405</v>
      </c>
      <c r="F3032" s="109"/>
      <c r="G3032" s="122"/>
      <c r="H3032" s="122"/>
      <c r="I3032" s="109">
        <v>1700003</v>
      </c>
      <c r="J3032" s="109">
        <v>64239</v>
      </c>
      <c r="K3032" s="118"/>
      <c r="L3032" s="109"/>
      <c r="M3032" s="22">
        <v>26</v>
      </c>
      <c r="N3032" s="22"/>
      <c r="O3032" s="23">
        <v>1</v>
      </c>
      <c r="P3032" s="23">
        <v>1</v>
      </c>
      <c r="Q3032" s="19">
        <f t="shared" si="759"/>
        <v>-26</v>
      </c>
      <c r="R3032" s="19">
        <f t="shared" si="760"/>
        <v>-26</v>
      </c>
      <c r="S3032" s="5">
        <f t="shared" si="716"/>
        <v>0</v>
      </c>
      <c r="T3032" s="5">
        <f t="shared" si="717"/>
        <v>0</v>
      </c>
      <c r="U3032" s="5">
        <f t="shared" ref="U3032:U3097" si="762">(vod+kan)*T3032</f>
        <v>0</v>
      </c>
      <c r="V3032" s="24">
        <v>0</v>
      </c>
      <c r="W3032" s="12">
        <f t="shared" si="719"/>
        <v>-3305.64</v>
      </c>
      <c r="X3032" s="12">
        <f t="shared" si="720"/>
        <v>-4302.74</v>
      </c>
      <c r="Y3032" s="12">
        <f t="shared" si="718"/>
        <v>-7608.3799999999992</v>
      </c>
      <c r="Z3032" s="109"/>
      <c r="AA3032" s="25">
        <f t="shared" si="761"/>
        <v>0</v>
      </c>
      <c r="AB3032" s="25"/>
      <c r="AC3032" s="25"/>
      <c r="AD3032" s="25"/>
      <c r="AE3032" s="24"/>
      <c r="AF3032" s="24"/>
      <c r="AG3032" s="96"/>
      <c r="AH3032" s="109" t="s">
        <v>142</v>
      </c>
      <c r="AI3032" s="26"/>
      <c r="AJ3032" s="22" t="s">
        <v>6709</v>
      </c>
    </row>
    <row r="3033" spans="1:36" x14ac:dyDescent="0.2">
      <c r="A3033" s="5">
        <v>3049</v>
      </c>
      <c r="B3033" s="167">
        <v>330210662438</v>
      </c>
      <c r="C3033" s="121">
        <v>830227300860</v>
      </c>
      <c r="D3033" s="109" t="s">
        <v>5406</v>
      </c>
      <c r="E3033" s="109" t="s">
        <v>5407</v>
      </c>
      <c r="F3033" s="109" t="s">
        <v>5408</v>
      </c>
      <c r="G3033" s="122">
        <v>124</v>
      </c>
      <c r="H3033" s="122"/>
      <c r="I3033" s="109">
        <v>16147547</v>
      </c>
      <c r="J3033" s="109">
        <v>14467</v>
      </c>
      <c r="K3033" s="118"/>
      <c r="L3033" s="109"/>
      <c r="M3033" s="22">
        <v>46</v>
      </c>
      <c r="N3033" s="22"/>
      <c r="O3033" s="23">
        <v>1</v>
      </c>
      <c r="P3033" s="31">
        <v>0</v>
      </c>
      <c r="Q3033" s="19">
        <f t="shared" si="759"/>
        <v>-46</v>
      </c>
      <c r="R3033" s="19">
        <f t="shared" si="760"/>
        <v>0</v>
      </c>
      <c r="S3033" s="5">
        <f t="shared" ref="S3033:S3098" si="763">IF(OR(AND(AH3033="кафе",Q3033&lt;25),AND(AH3033="рестораны",Q3033&lt;110),AND(AH3033="гостиницы",Q3033&lt;70),AND(AH3033="азс и автомойки",Q3033&lt;160),AND(AH3033="сауны",Q3033&lt;80),AND(AH3033="бани",Q3033&lt;50)),1,0)</f>
        <v>0</v>
      </c>
      <c r="T3033" s="5">
        <f t="shared" ref="T3033:T3098" si="764">S3033*IF(AH3033="кафе",25-Q3033,IF(AH3033="рестораны",110-Q3033,IF(AH3033="гостиницы",70-Q3033,IF(AH3033="азс и автомойки",160-Q3033,IF(AH3033="сауны",80-Q3033,IF(AH3033="бани",50-Q3033,0))))))</f>
        <v>0</v>
      </c>
      <c r="U3033" s="5">
        <f t="shared" si="762"/>
        <v>0</v>
      </c>
      <c r="V3033" s="24">
        <v>0</v>
      </c>
      <c r="W3033" s="12">
        <f t="shared" si="719"/>
        <v>-5848.44</v>
      </c>
      <c r="X3033" s="12">
        <f t="shared" si="720"/>
        <v>0</v>
      </c>
      <c r="Y3033" s="12">
        <f t="shared" si="718"/>
        <v>-5848.44</v>
      </c>
      <c r="Z3033" s="109"/>
      <c r="AA3033" s="25">
        <f t="shared" si="761"/>
        <v>-46</v>
      </c>
      <c r="AB3033" s="25"/>
      <c r="AC3033" s="25"/>
      <c r="AD3033" s="25"/>
      <c r="AE3033" s="24">
        <v>1</v>
      </c>
      <c r="AF3033" s="24"/>
      <c r="AG3033" s="96"/>
      <c r="AH3033" s="109" t="s">
        <v>142</v>
      </c>
      <c r="AI3033" s="26"/>
      <c r="AJ3033" s="22" t="s">
        <v>6709</v>
      </c>
    </row>
    <row r="3034" spans="1:36" x14ac:dyDescent="0.2">
      <c r="A3034" s="5">
        <v>3050</v>
      </c>
      <c r="B3034" s="167">
        <v>582121535646</v>
      </c>
      <c r="C3034" s="121"/>
      <c r="D3034" s="109" t="s">
        <v>5409</v>
      </c>
      <c r="E3034" s="109" t="s">
        <v>5410</v>
      </c>
      <c r="F3034" s="109"/>
      <c r="G3034" s="122"/>
      <c r="H3034" s="122"/>
      <c r="I3034" s="19">
        <v>0</v>
      </c>
      <c r="J3034" s="109"/>
      <c r="K3034" s="118"/>
      <c r="L3034" s="109"/>
      <c r="M3034" s="22">
        <v>405</v>
      </c>
      <c r="N3034" s="22"/>
      <c r="O3034" s="23">
        <v>1</v>
      </c>
      <c r="P3034" s="23">
        <v>1</v>
      </c>
      <c r="Q3034" s="19">
        <f t="shared" si="759"/>
        <v>-405</v>
      </c>
      <c r="R3034" s="19">
        <f t="shared" si="760"/>
        <v>-405</v>
      </c>
      <c r="S3034" s="5">
        <f t="shared" si="763"/>
        <v>0</v>
      </c>
      <c r="T3034" s="5">
        <f t="shared" si="764"/>
        <v>0</v>
      </c>
      <c r="U3034" s="5">
        <f t="shared" si="762"/>
        <v>0</v>
      </c>
      <c r="V3034" s="24">
        <v>0</v>
      </c>
      <c r="W3034" s="12">
        <f t="shared" si="719"/>
        <v>-51491.7</v>
      </c>
      <c r="X3034" s="12">
        <f t="shared" si="720"/>
        <v>-67023.45</v>
      </c>
      <c r="Y3034" s="12">
        <f t="shared" ref="Y3034:Y3099" si="765">W3034+X3034+AC3034</f>
        <v>-118515.15</v>
      </c>
      <c r="Z3034" s="109"/>
      <c r="AA3034" s="25">
        <f t="shared" si="761"/>
        <v>0</v>
      </c>
      <c r="AB3034" s="25"/>
      <c r="AC3034" s="25"/>
      <c r="AD3034" s="25"/>
      <c r="AE3034" s="24"/>
      <c r="AF3034" s="24"/>
      <c r="AG3034" s="96"/>
      <c r="AH3034" s="109" t="s">
        <v>142</v>
      </c>
      <c r="AI3034" s="26"/>
      <c r="AJ3034" s="22" t="s">
        <v>6709</v>
      </c>
    </row>
    <row r="3035" spans="1:36" x14ac:dyDescent="0.2">
      <c r="A3035" s="5">
        <v>3051</v>
      </c>
      <c r="B3035" s="167">
        <v>330510210892</v>
      </c>
      <c r="C3035" s="121">
        <v>740928402389</v>
      </c>
      <c r="D3035" s="109" t="s">
        <v>5411</v>
      </c>
      <c r="E3035" s="109" t="s">
        <v>5412</v>
      </c>
      <c r="F3035" s="109" t="s">
        <v>4734</v>
      </c>
      <c r="G3035" s="122">
        <v>31</v>
      </c>
      <c r="H3035" s="122">
        <v>2</v>
      </c>
      <c r="I3035" s="109">
        <v>2172175</v>
      </c>
      <c r="J3035" s="109">
        <v>126151</v>
      </c>
      <c r="K3035" s="118"/>
      <c r="L3035" s="96"/>
      <c r="M3035" s="22">
        <v>169</v>
      </c>
      <c r="N3035" s="22"/>
      <c r="O3035" s="23">
        <v>1</v>
      </c>
      <c r="P3035" s="31">
        <v>0</v>
      </c>
      <c r="Q3035" s="19">
        <f t="shared" si="759"/>
        <v>-169</v>
      </c>
      <c r="R3035" s="19">
        <f t="shared" si="760"/>
        <v>0</v>
      </c>
      <c r="S3035" s="5">
        <f t="shared" si="763"/>
        <v>0</v>
      </c>
      <c r="T3035" s="5">
        <f t="shared" si="764"/>
        <v>0</v>
      </c>
      <c r="U3035" s="5">
        <f t="shared" si="762"/>
        <v>0</v>
      </c>
      <c r="V3035" s="24">
        <v>0</v>
      </c>
      <c r="W3035" s="12">
        <f t="shared" si="719"/>
        <v>-21486.66</v>
      </c>
      <c r="X3035" s="12">
        <f t="shared" si="720"/>
        <v>0</v>
      </c>
      <c r="Y3035" s="12">
        <f t="shared" si="765"/>
        <v>-21486.66</v>
      </c>
      <c r="Z3035" s="109"/>
      <c r="AA3035" s="25">
        <f t="shared" si="761"/>
        <v>-169</v>
      </c>
      <c r="AB3035" s="25"/>
      <c r="AC3035" s="25"/>
      <c r="AD3035" s="25"/>
      <c r="AE3035" s="24">
        <v>1</v>
      </c>
      <c r="AF3035" s="24"/>
      <c r="AG3035" s="96"/>
      <c r="AH3035" s="109" t="s">
        <v>142</v>
      </c>
      <c r="AI3035" s="26"/>
      <c r="AJ3035" s="22" t="s">
        <v>6709</v>
      </c>
    </row>
    <row r="3036" spans="1:36" x14ac:dyDescent="0.2">
      <c r="A3036" s="5">
        <v>3052</v>
      </c>
      <c r="B3036" s="167">
        <v>330120521380</v>
      </c>
      <c r="C3036" s="121">
        <v>800115400910</v>
      </c>
      <c r="D3036" s="109" t="s">
        <v>5413</v>
      </c>
      <c r="E3036" s="109" t="s">
        <v>5414</v>
      </c>
      <c r="F3036" s="109" t="s">
        <v>761</v>
      </c>
      <c r="G3036" s="122" t="s">
        <v>49</v>
      </c>
      <c r="H3036" s="122"/>
      <c r="I3036" s="109">
        <v>20098281670</v>
      </c>
      <c r="J3036" s="109">
        <v>40596</v>
      </c>
      <c r="K3036" s="118"/>
      <c r="L3036" s="109"/>
      <c r="M3036" s="22">
        <v>1355</v>
      </c>
      <c r="N3036" s="22"/>
      <c r="O3036" s="23">
        <v>1</v>
      </c>
      <c r="P3036" s="31">
        <v>0</v>
      </c>
      <c r="Q3036" s="19">
        <f t="shared" si="759"/>
        <v>-1355</v>
      </c>
      <c r="R3036" s="19">
        <f t="shared" si="760"/>
        <v>0</v>
      </c>
      <c r="S3036" s="5">
        <f t="shared" si="763"/>
        <v>0</v>
      </c>
      <c r="T3036" s="5">
        <f t="shared" si="764"/>
        <v>0</v>
      </c>
      <c r="U3036" s="5">
        <f t="shared" si="762"/>
        <v>0</v>
      </c>
      <c r="V3036" s="24">
        <v>0</v>
      </c>
      <c r="W3036" s="12">
        <f t="shared" si="719"/>
        <v>-172274.7</v>
      </c>
      <c r="X3036" s="12">
        <f t="shared" si="720"/>
        <v>0</v>
      </c>
      <c r="Y3036" s="12">
        <f t="shared" si="765"/>
        <v>-172274.7</v>
      </c>
      <c r="Z3036" s="109"/>
      <c r="AA3036" s="25">
        <f t="shared" si="761"/>
        <v>-1355</v>
      </c>
      <c r="AB3036" s="25"/>
      <c r="AC3036" s="25"/>
      <c r="AD3036" s="25"/>
      <c r="AE3036" s="42">
        <v>1</v>
      </c>
      <c r="AF3036" s="24"/>
      <c r="AG3036" s="96"/>
      <c r="AH3036" s="109" t="s">
        <v>142</v>
      </c>
      <c r="AI3036" s="26"/>
      <c r="AJ3036" s="22" t="s">
        <v>6709</v>
      </c>
    </row>
    <row r="3037" spans="1:36" x14ac:dyDescent="0.2">
      <c r="A3037" s="5">
        <v>3053</v>
      </c>
      <c r="B3037" s="167">
        <v>331010376258</v>
      </c>
      <c r="C3037" s="121">
        <v>500925400199</v>
      </c>
      <c r="D3037" s="109" t="s">
        <v>5415</v>
      </c>
      <c r="E3037" s="109" t="s">
        <v>5130</v>
      </c>
      <c r="F3037" s="109"/>
      <c r="G3037" s="122"/>
      <c r="H3037" s="122"/>
      <c r="I3037" s="109">
        <v>127186</v>
      </c>
      <c r="J3037" s="109">
        <v>75171</v>
      </c>
      <c r="K3037" s="118"/>
      <c r="L3037" s="109"/>
      <c r="M3037" s="22">
        <v>255</v>
      </c>
      <c r="N3037" s="22"/>
      <c r="O3037" s="23">
        <v>1</v>
      </c>
      <c r="P3037" s="23">
        <v>0</v>
      </c>
      <c r="Q3037" s="19">
        <f t="shared" si="759"/>
        <v>-255</v>
      </c>
      <c r="R3037" s="19">
        <f t="shared" si="760"/>
        <v>0</v>
      </c>
      <c r="S3037" s="5">
        <f t="shared" si="763"/>
        <v>0</v>
      </c>
      <c r="T3037" s="5">
        <f t="shared" si="764"/>
        <v>0</v>
      </c>
      <c r="U3037" s="5">
        <f t="shared" si="762"/>
        <v>0</v>
      </c>
      <c r="V3037" s="24">
        <v>0</v>
      </c>
      <c r="W3037" s="12">
        <f t="shared" si="719"/>
        <v>-32420.7</v>
      </c>
      <c r="X3037" s="12">
        <f t="shared" si="720"/>
        <v>0</v>
      </c>
      <c r="Y3037" s="12">
        <f t="shared" si="765"/>
        <v>-32420.7</v>
      </c>
      <c r="Z3037" s="109"/>
      <c r="AA3037" s="25">
        <f t="shared" si="761"/>
        <v>-255</v>
      </c>
      <c r="AB3037" s="25"/>
      <c r="AC3037" s="25"/>
      <c r="AD3037" s="25"/>
      <c r="AE3037" s="24">
        <v>1</v>
      </c>
      <c r="AF3037" s="24"/>
      <c r="AG3037" s="96"/>
      <c r="AH3037" s="109" t="s">
        <v>142</v>
      </c>
      <c r="AI3037" s="26"/>
      <c r="AJ3037" s="22" t="s">
        <v>6709</v>
      </c>
    </row>
    <row r="3038" spans="1:36" x14ac:dyDescent="0.2">
      <c r="A3038" s="5">
        <v>3054</v>
      </c>
      <c r="B3038" s="167">
        <v>331012130918</v>
      </c>
      <c r="C3038" s="121">
        <v>650602300969</v>
      </c>
      <c r="D3038" s="109" t="s">
        <v>5416</v>
      </c>
      <c r="E3038" s="109" t="s">
        <v>5417</v>
      </c>
      <c r="F3038" s="109" t="s">
        <v>314</v>
      </c>
      <c r="G3038" s="122" t="s">
        <v>49</v>
      </c>
      <c r="H3038" s="122"/>
      <c r="I3038" s="109">
        <v>13611402</v>
      </c>
      <c r="J3038" s="109">
        <v>58175198</v>
      </c>
      <c r="K3038" s="118"/>
      <c r="L3038" s="109"/>
      <c r="M3038" s="22">
        <v>597</v>
      </c>
      <c r="N3038" s="22"/>
      <c r="O3038" s="23">
        <v>1</v>
      </c>
      <c r="P3038" s="31">
        <v>0</v>
      </c>
      <c r="Q3038" s="19">
        <f t="shared" si="759"/>
        <v>-597</v>
      </c>
      <c r="R3038" s="19">
        <f t="shared" si="760"/>
        <v>0</v>
      </c>
      <c r="S3038" s="5">
        <f t="shared" si="763"/>
        <v>0</v>
      </c>
      <c r="T3038" s="5">
        <f t="shared" si="764"/>
        <v>0</v>
      </c>
      <c r="U3038" s="5">
        <f t="shared" si="762"/>
        <v>0</v>
      </c>
      <c r="V3038" s="24">
        <v>0</v>
      </c>
      <c r="W3038" s="12">
        <f t="shared" si="719"/>
        <v>-75902.58</v>
      </c>
      <c r="X3038" s="12">
        <f t="shared" si="720"/>
        <v>0</v>
      </c>
      <c r="Y3038" s="12">
        <f t="shared" si="765"/>
        <v>-75902.58</v>
      </c>
      <c r="Z3038" s="109"/>
      <c r="AA3038" s="25">
        <f t="shared" si="761"/>
        <v>-597</v>
      </c>
      <c r="AB3038" s="25"/>
      <c r="AC3038" s="25"/>
      <c r="AD3038" s="25"/>
      <c r="AE3038" s="42">
        <v>1</v>
      </c>
      <c r="AF3038" s="24"/>
      <c r="AG3038" s="96"/>
      <c r="AH3038" s="109" t="s">
        <v>142</v>
      </c>
      <c r="AI3038" s="26"/>
      <c r="AJ3038" s="22" t="s">
        <v>6709</v>
      </c>
    </row>
    <row r="3039" spans="1:36" x14ac:dyDescent="0.2">
      <c r="A3039" s="5">
        <v>3055</v>
      </c>
      <c r="B3039" s="167">
        <v>331012488171</v>
      </c>
      <c r="C3039" s="121">
        <v>800608401929</v>
      </c>
      <c r="D3039" s="109" t="s">
        <v>5418</v>
      </c>
      <c r="E3039" s="109" t="s">
        <v>5419</v>
      </c>
      <c r="F3039" s="109" t="s">
        <v>1560</v>
      </c>
      <c r="G3039" s="122" t="s">
        <v>3135</v>
      </c>
      <c r="H3039" s="122">
        <v>21</v>
      </c>
      <c r="I3039" s="109">
        <v>245671</v>
      </c>
      <c r="J3039" s="109">
        <v>316847</v>
      </c>
      <c r="K3039" s="118"/>
      <c r="L3039" s="109"/>
      <c r="M3039" s="22">
        <v>114</v>
      </c>
      <c r="N3039" s="22"/>
      <c r="O3039" s="23">
        <v>1</v>
      </c>
      <c r="P3039" s="23">
        <v>1</v>
      </c>
      <c r="Q3039" s="19">
        <f t="shared" si="759"/>
        <v>-114</v>
      </c>
      <c r="R3039" s="19">
        <f t="shared" si="760"/>
        <v>-114</v>
      </c>
      <c r="S3039" s="5">
        <f t="shared" si="763"/>
        <v>0</v>
      </c>
      <c r="T3039" s="5">
        <f t="shared" si="764"/>
        <v>0</v>
      </c>
      <c r="U3039" s="5">
        <f t="shared" si="762"/>
        <v>0</v>
      </c>
      <c r="V3039" s="24">
        <v>0</v>
      </c>
      <c r="W3039" s="12">
        <f t="shared" si="719"/>
        <v>-14493.960000000001</v>
      </c>
      <c r="X3039" s="12">
        <f t="shared" si="720"/>
        <v>-18865.86</v>
      </c>
      <c r="Y3039" s="12">
        <f t="shared" si="765"/>
        <v>-33359.82</v>
      </c>
      <c r="Z3039" s="109"/>
      <c r="AA3039" s="25">
        <f t="shared" si="761"/>
        <v>0</v>
      </c>
      <c r="AB3039" s="25"/>
      <c r="AC3039" s="25"/>
      <c r="AD3039" s="25"/>
      <c r="AE3039" s="24">
        <v>1</v>
      </c>
      <c r="AF3039" s="24"/>
      <c r="AG3039" s="96"/>
      <c r="AH3039" s="109" t="s">
        <v>142</v>
      </c>
      <c r="AI3039" s="26"/>
      <c r="AJ3039" s="22" t="s">
        <v>4500</v>
      </c>
    </row>
    <row r="3040" spans="1:36" x14ac:dyDescent="0.2">
      <c r="A3040" s="5">
        <v>3056</v>
      </c>
      <c r="B3040" s="167">
        <v>330120571310</v>
      </c>
      <c r="C3040" s="121">
        <v>891003401671</v>
      </c>
      <c r="D3040" s="109" t="s">
        <v>5420</v>
      </c>
      <c r="E3040" s="109" t="s">
        <v>5421</v>
      </c>
      <c r="F3040" s="109" t="s">
        <v>761</v>
      </c>
      <c r="G3040" s="122">
        <v>100</v>
      </c>
      <c r="H3040" s="122"/>
      <c r="I3040" s="109">
        <v>97455858</v>
      </c>
      <c r="J3040" s="109">
        <v>153689</v>
      </c>
      <c r="K3040" s="118"/>
      <c r="L3040" s="109"/>
      <c r="M3040" s="22">
        <v>594</v>
      </c>
      <c r="N3040" s="22"/>
      <c r="O3040" s="23">
        <v>1</v>
      </c>
      <c r="P3040" s="23">
        <v>1</v>
      </c>
      <c r="Q3040" s="19">
        <f t="shared" si="759"/>
        <v>-594</v>
      </c>
      <c r="R3040" s="19">
        <f t="shared" si="760"/>
        <v>-594</v>
      </c>
      <c r="S3040" s="5">
        <f t="shared" si="763"/>
        <v>0</v>
      </c>
      <c r="T3040" s="5">
        <f t="shared" si="764"/>
        <v>0</v>
      </c>
      <c r="U3040" s="5">
        <f t="shared" si="762"/>
        <v>0</v>
      </c>
      <c r="V3040" s="24">
        <v>0</v>
      </c>
      <c r="W3040" s="12">
        <f t="shared" si="719"/>
        <v>-75521.16</v>
      </c>
      <c r="X3040" s="12">
        <f t="shared" si="720"/>
        <v>-98301.060000000012</v>
      </c>
      <c r="Y3040" s="12">
        <f t="shared" si="765"/>
        <v>-173822.22000000003</v>
      </c>
      <c r="Z3040" s="109"/>
      <c r="AA3040" s="25">
        <f t="shared" si="761"/>
        <v>0</v>
      </c>
      <c r="AB3040" s="25"/>
      <c r="AC3040" s="25"/>
      <c r="AD3040" s="25"/>
      <c r="AE3040" s="24">
        <v>1</v>
      </c>
      <c r="AF3040" s="24"/>
      <c r="AG3040" s="96"/>
      <c r="AH3040" s="109" t="s">
        <v>142</v>
      </c>
      <c r="AI3040" s="26"/>
      <c r="AJ3040" s="22" t="s">
        <v>4500</v>
      </c>
    </row>
    <row r="3041" spans="1:36" x14ac:dyDescent="0.2">
      <c r="A3041" s="5">
        <v>3057</v>
      </c>
      <c r="B3041" s="167">
        <v>331010785549</v>
      </c>
      <c r="C3041" s="121">
        <v>530614400659</v>
      </c>
      <c r="D3041" s="109" t="s">
        <v>5422</v>
      </c>
      <c r="E3041" s="109" t="s">
        <v>5423</v>
      </c>
      <c r="F3041" s="109"/>
      <c r="G3041" s="122"/>
      <c r="H3041" s="122"/>
      <c r="I3041" s="109">
        <v>2184761</v>
      </c>
      <c r="J3041" s="109">
        <v>5511964</v>
      </c>
      <c r="K3041" s="118"/>
      <c r="L3041" s="109"/>
      <c r="M3041" s="22">
        <v>479</v>
      </c>
      <c r="N3041" s="22"/>
      <c r="O3041" s="23">
        <v>1</v>
      </c>
      <c r="P3041" s="23">
        <v>1</v>
      </c>
      <c r="Q3041" s="19">
        <f t="shared" si="759"/>
        <v>-479</v>
      </c>
      <c r="R3041" s="19">
        <f t="shared" si="760"/>
        <v>-479</v>
      </c>
      <c r="S3041" s="5">
        <f t="shared" si="763"/>
        <v>0</v>
      </c>
      <c r="T3041" s="5">
        <f t="shared" si="764"/>
        <v>0</v>
      </c>
      <c r="U3041" s="5">
        <f t="shared" si="762"/>
        <v>0</v>
      </c>
      <c r="V3041" s="24">
        <v>0</v>
      </c>
      <c r="W3041" s="12">
        <f t="shared" si="719"/>
        <v>-60900.06</v>
      </c>
      <c r="X3041" s="12">
        <f t="shared" si="720"/>
        <v>-79269.710000000006</v>
      </c>
      <c r="Y3041" s="12">
        <f t="shared" si="765"/>
        <v>-140169.77000000002</v>
      </c>
      <c r="Z3041" s="109"/>
      <c r="AA3041" s="25">
        <f t="shared" si="761"/>
        <v>0</v>
      </c>
      <c r="AB3041" s="25"/>
      <c r="AC3041" s="25"/>
      <c r="AD3041" s="25"/>
      <c r="AE3041" s="24"/>
      <c r="AF3041" s="24"/>
      <c r="AG3041" s="96"/>
      <c r="AH3041" s="109" t="s">
        <v>142</v>
      </c>
      <c r="AI3041" s="26"/>
      <c r="AJ3041" s="22" t="s">
        <v>4500</v>
      </c>
    </row>
    <row r="3042" spans="1:36" x14ac:dyDescent="0.2">
      <c r="A3042" s="5">
        <v>3058</v>
      </c>
      <c r="B3042" s="167">
        <v>331010025122</v>
      </c>
      <c r="C3042" s="121">
        <v>331010687581</v>
      </c>
      <c r="D3042" s="109" t="s">
        <v>5424</v>
      </c>
      <c r="E3042" s="109" t="s">
        <v>5425</v>
      </c>
      <c r="F3042" s="109"/>
      <c r="G3042" s="122"/>
      <c r="H3042" s="122"/>
      <c r="I3042" s="109">
        <v>10067014</v>
      </c>
      <c r="J3042" s="109">
        <v>5710784</v>
      </c>
      <c r="K3042" s="118"/>
      <c r="L3042" s="109"/>
      <c r="M3042" s="22">
        <v>216</v>
      </c>
      <c r="N3042" s="22"/>
      <c r="O3042" s="23">
        <v>1</v>
      </c>
      <c r="P3042" s="23">
        <v>1</v>
      </c>
      <c r="Q3042" s="19">
        <f t="shared" si="759"/>
        <v>-216</v>
      </c>
      <c r="R3042" s="19">
        <f t="shared" si="760"/>
        <v>-216</v>
      </c>
      <c r="S3042" s="5">
        <f t="shared" si="763"/>
        <v>0</v>
      </c>
      <c r="T3042" s="5">
        <f t="shared" si="764"/>
        <v>0</v>
      </c>
      <c r="U3042" s="5">
        <f t="shared" si="762"/>
        <v>0</v>
      </c>
      <c r="V3042" s="24">
        <v>0</v>
      </c>
      <c r="W3042" s="12">
        <f t="shared" si="719"/>
        <v>-27462.240000000002</v>
      </c>
      <c r="X3042" s="12">
        <f t="shared" si="720"/>
        <v>-35745.840000000004</v>
      </c>
      <c r="Y3042" s="12">
        <f t="shared" si="765"/>
        <v>-63208.08</v>
      </c>
      <c r="Z3042" s="109"/>
      <c r="AA3042" s="25">
        <f t="shared" si="761"/>
        <v>0</v>
      </c>
      <c r="AB3042" s="25"/>
      <c r="AC3042" s="25"/>
      <c r="AD3042" s="25"/>
      <c r="AE3042" s="24"/>
      <c r="AF3042" s="24"/>
      <c r="AG3042" s="96"/>
      <c r="AH3042" s="109" t="s">
        <v>142</v>
      </c>
      <c r="AI3042" s="26"/>
      <c r="AJ3042" s="22" t="s">
        <v>4500</v>
      </c>
    </row>
    <row r="3043" spans="1:36" x14ac:dyDescent="0.2">
      <c r="A3043" s="5">
        <v>3059</v>
      </c>
      <c r="B3043" s="167">
        <v>331010286039</v>
      </c>
      <c r="C3043" s="121"/>
      <c r="D3043" s="109" t="s">
        <v>5426</v>
      </c>
      <c r="E3043" s="109" t="s">
        <v>4610</v>
      </c>
      <c r="F3043" s="109"/>
      <c r="G3043" s="122"/>
      <c r="H3043" s="122"/>
      <c r="I3043" s="19">
        <v>0</v>
      </c>
      <c r="J3043" s="109"/>
      <c r="K3043" s="118"/>
      <c r="L3043" s="109"/>
      <c r="M3043" s="22">
        <v>0</v>
      </c>
      <c r="N3043" s="22"/>
      <c r="O3043" s="23">
        <v>1</v>
      </c>
      <c r="P3043" s="23">
        <v>1</v>
      </c>
      <c r="Q3043" s="19">
        <f t="shared" si="759"/>
        <v>0</v>
      </c>
      <c r="R3043" s="19">
        <f t="shared" si="760"/>
        <v>0</v>
      </c>
      <c r="S3043" s="5">
        <f t="shared" si="763"/>
        <v>0</v>
      </c>
      <c r="T3043" s="5">
        <f t="shared" si="764"/>
        <v>0</v>
      </c>
      <c r="U3043" s="5">
        <f t="shared" si="762"/>
        <v>0</v>
      </c>
      <c r="V3043" s="24">
        <v>0</v>
      </c>
      <c r="W3043" s="12">
        <f t="shared" si="719"/>
        <v>0</v>
      </c>
      <c r="X3043" s="12">
        <f t="shared" si="720"/>
        <v>0</v>
      </c>
      <c r="Y3043" s="12">
        <f t="shared" si="765"/>
        <v>0</v>
      </c>
      <c r="Z3043" s="109"/>
      <c r="AA3043" s="25">
        <f t="shared" si="761"/>
        <v>0</v>
      </c>
      <c r="AB3043" s="25"/>
      <c r="AC3043" s="25"/>
      <c r="AD3043" s="25"/>
      <c r="AE3043" s="24"/>
      <c r="AF3043" s="24"/>
      <c r="AG3043" s="96"/>
      <c r="AH3043" s="109" t="s">
        <v>142</v>
      </c>
      <c r="AI3043" s="26"/>
      <c r="AJ3043" s="22" t="s">
        <v>6709</v>
      </c>
    </row>
    <row r="3044" spans="1:36" x14ac:dyDescent="0.2">
      <c r="A3044" s="5">
        <v>3060</v>
      </c>
      <c r="B3044" s="167">
        <v>331018964553</v>
      </c>
      <c r="C3044" s="121">
        <v>710201402905</v>
      </c>
      <c r="D3044" s="109" t="s">
        <v>5427</v>
      </c>
      <c r="E3044" s="109" t="s">
        <v>5428</v>
      </c>
      <c r="F3044" s="109" t="s">
        <v>761</v>
      </c>
      <c r="G3044" s="122">
        <v>100</v>
      </c>
      <c r="H3044" s="122">
        <v>3</v>
      </c>
      <c r="I3044" s="109">
        <v>11467861</v>
      </c>
      <c r="J3044" s="109">
        <v>24124</v>
      </c>
      <c r="K3044" s="118"/>
      <c r="L3044" s="109"/>
      <c r="M3044" s="22">
        <v>63</v>
      </c>
      <c r="N3044" s="22"/>
      <c r="O3044" s="23">
        <v>1</v>
      </c>
      <c r="P3044" s="23">
        <v>1</v>
      </c>
      <c r="Q3044" s="19">
        <f t="shared" si="759"/>
        <v>-63</v>
      </c>
      <c r="R3044" s="19">
        <f t="shared" si="760"/>
        <v>-63</v>
      </c>
      <c r="S3044" s="5">
        <f t="shared" si="763"/>
        <v>0</v>
      </c>
      <c r="T3044" s="5">
        <f t="shared" si="764"/>
        <v>0</v>
      </c>
      <c r="U3044" s="5">
        <f t="shared" si="762"/>
        <v>0</v>
      </c>
      <c r="V3044" s="24">
        <v>0</v>
      </c>
      <c r="W3044" s="12">
        <f t="shared" si="719"/>
        <v>-8009.82</v>
      </c>
      <c r="X3044" s="12">
        <f t="shared" si="720"/>
        <v>-10425.870000000001</v>
      </c>
      <c r="Y3044" s="12">
        <f t="shared" si="765"/>
        <v>-18435.690000000002</v>
      </c>
      <c r="Z3044" s="109"/>
      <c r="AA3044" s="25">
        <f t="shared" si="761"/>
        <v>0</v>
      </c>
      <c r="AB3044" s="25"/>
      <c r="AC3044" s="25"/>
      <c r="AD3044" s="25"/>
      <c r="AE3044" s="24">
        <v>1</v>
      </c>
      <c r="AF3044" s="24"/>
      <c r="AG3044" s="96"/>
      <c r="AH3044" s="109" t="s">
        <v>142</v>
      </c>
      <c r="AI3044" s="26"/>
      <c r="AJ3044" s="22" t="s">
        <v>4500</v>
      </c>
    </row>
    <row r="3045" spans="1:36" x14ac:dyDescent="0.2">
      <c r="A3045" s="5">
        <v>3061</v>
      </c>
      <c r="B3045" s="167">
        <v>331010785472</v>
      </c>
      <c r="C3045" s="121"/>
      <c r="D3045" s="109" t="s">
        <v>534</v>
      </c>
      <c r="E3045" s="109" t="s">
        <v>5429</v>
      </c>
      <c r="F3045" s="109"/>
      <c r="G3045" s="122"/>
      <c r="H3045" s="122"/>
      <c r="I3045" s="109">
        <v>4067750</v>
      </c>
      <c r="J3045" s="109">
        <v>24784</v>
      </c>
      <c r="K3045" s="118"/>
      <c r="L3045" s="96"/>
      <c r="M3045" s="22">
        <v>27</v>
      </c>
      <c r="N3045" s="22"/>
      <c r="O3045" s="23">
        <v>1</v>
      </c>
      <c r="P3045" s="23">
        <v>1</v>
      </c>
      <c r="Q3045" s="19">
        <f t="shared" si="759"/>
        <v>-27</v>
      </c>
      <c r="R3045" s="19">
        <f t="shared" si="760"/>
        <v>-27</v>
      </c>
      <c r="S3045" s="5">
        <f t="shared" si="763"/>
        <v>0</v>
      </c>
      <c r="T3045" s="5">
        <f t="shared" si="764"/>
        <v>0</v>
      </c>
      <c r="U3045" s="5">
        <f t="shared" si="762"/>
        <v>0</v>
      </c>
      <c r="V3045" s="24">
        <v>0</v>
      </c>
      <c r="W3045" s="12">
        <f t="shared" si="719"/>
        <v>-3432.78</v>
      </c>
      <c r="X3045" s="12">
        <f t="shared" si="720"/>
        <v>-4468.2300000000005</v>
      </c>
      <c r="Y3045" s="12">
        <f t="shared" si="765"/>
        <v>-7901.01</v>
      </c>
      <c r="Z3045" s="109"/>
      <c r="AA3045" s="25">
        <f t="shared" si="761"/>
        <v>0</v>
      </c>
      <c r="AB3045" s="25"/>
      <c r="AC3045" s="25"/>
      <c r="AD3045" s="25"/>
      <c r="AE3045" s="24"/>
      <c r="AF3045" s="24"/>
      <c r="AG3045" s="96"/>
      <c r="AH3045" s="109" t="s">
        <v>142</v>
      </c>
      <c r="AI3045" s="26"/>
      <c r="AJ3045" s="22" t="s">
        <v>6709</v>
      </c>
    </row>
    <row r="3046" spans="1:36" x14ac:dyDescent="0.2">
      <c r="A3046" s="5">
        <v>3062</v>
      </c>
      <c r="B3046" s="167">
        <v>331010010266</v>
      </c>
      <c r="C3046" s="121">
        <v>450308403167</v>
      </c>
      <c r="D3046" s="96" t="s">
        <v>5430</v>
      </c>
      <c r="E3046" s="109" t="s">
        <v>5431</v>
      </c>
      <c r="F3046" s="109" t="s">
        <v>5197</v>
      </c>
      <c r="G3046" s="122">
        <v>10</v>
      </c>
      <c r="H3046" s="122">
        <v>1</v>
      </c>
      <c r="I3046" s="19">
        <v>261004</v>
      </c>
      <c r="J3046" s="109">
        <v>12651</v>
      </c>
      <c r="K3046" s="118"/>
      <c r="L3046" s="109"/>
      <c r="M3046" s="22">
        <v>28</v>
      </c>
      <c r="N3046" s="22"/>
      <c r="O3046" s="23">
        <v>1</v>
      </c>
      <c r="P3046" s="23">
        <v>1</v>
      </c>
      <c r="Q3046" s="19">
        <f t="shared" si="759"/>
        <v>-28</v>
      </c>
      <c r="R3046" s="19">
        <f t="shared" si="760"/>
        <v>-28</v>
      </c>
      <c r="S3046" s="5">
        <f t="shared" si="763"/>
        <v>0</v>
      </c>
      <c r="T3046" s="5">
        <f t="shared" si="764"/>
        <v>0</v>
      </c>
      <c r="U3046" s="5">
        <f t="shared" si="762"/>
        <v>0</v>
      </c>
      <c r="V3046" s="24">
        <v>0</v>
      </c>
      <c r="W3046" s="12">
        <f t="shared" si="719"/>
        <v>-3559.92</v>
      </c>
      <c r="X3046" s="12">
        <f t="shared" si="720"/>
        <v>-4633.72</v>
      </c>
      <c r="Y3046" s="12">
        <f t="shared" si="765"/>
        <v>-8193.64</v>
      </c>
      <c r="Z3046" s="109"/>
      <c r="AA3046" s="25">
        <f t="shared" si="761"/>
        <v>0</v>
      </c>
      <c r="AB3046" s="25"/>
      <c r="AC3046" s="25"/>
      <c r="AD3046" s="25"/>
      <c r="AE3046" s="24">
        <v>1</v>
      </c>
      <c r="AF3046" s="24"/>
      <c r="AG3046" s="109"/>
      <c r="AH3046" s="109" t="s">
        <v>142</v>
      </c>
      <c r="AI3046" s="26"/>
      <c r="AJ3046" s="22" t="s">
        <v>6709</v>
      </c>
    </row>
    <row r="3047" spans="1:36" x14ac:dyDescent="0.2">
      <c r="A3047" s="5">
        <v>3063</v>
      </c>
      <c r="B3047" s="170"/>
      <c r="C3047" s="121">
        <v>740317402832</v>
      </c>
      <c r="D3047" s="109" t="s">
        <v>1232</v>
      </c>
      <c r="E3047" s="109" t="s">
        <v>5432</v>
      </c>
      <c r="F3047" s="109" t="s">
        <v>1540</v>
      </c>
      <c r="G3047" s="122">
        <v>89</v>
      </c>
      <c r="H3047" s="122" t="s">
        <v>134</v>
      </c>
      <c r="I3047" s="19">
        <v>1006752</v>
      </c>
      <c r="J3047" s="109">
        <v>251751</v>
      </c>
      <c r="K3047" s="118"/>
      <c r="L3047" s="109"/>
      <c r="M3047" s="22">
        <v>48</v>
      </c>
      <c r="N3047" s="22"/>
      <c r="O3047" s="23">
        <v>1</v>
      </c>
      <c r="P3047" s="23">
        <v>0</v>
      </c>
      <c r="Q3047" s="19">
        <f t="shared" si="759"/>
        <v>-48</v>
      </c>
      <c r="R3047" s="19">
        <f t="shared" si="760"/>
        <v>0</v>
      </c>
      <c r="S3047" s="5">
        <f t="shared" si="763"/>
        <v>0</v>
      </c>
      <c r="T3047" s="5">
        <f t="shared" si="764"/>
        <v>0</v>
      </c>
      <c r="U3047" s="5">
        <f t="shared" si="762"/>
        <v>0</v>
      </c>
      <c r="V3047" s="24">
        <v>0</v>
      </c>
      <c r="W3047" s="12">
        <f t="shared" ref="W3047:W3112" si="766">IF( OR(AH3047="респ.бюджет",AH3047="гор.бюджет",AH3047="обл.бюджет"),vod_b,IF(AH3047="район",vod_r,IF(AH3047="талсуат",vod_tal,IF(AH3047="коммунал.хоз-во",vod_kom,vod))))*Q3047</f>
        <v>-6102.72</v>
      </c>
      <c r="X3047" s="12">
        <f t="shared" ref="X3047:X3112" si="767">IF( OR(AH3047="респ.бюджет",AH3047="гор.бюджет",AH3047="обл.бюджет"),kan_b,IF(AH3047="район",kan_r,IF(AH3047="талсуат",kan_tal,IF(AH3047="коммунал.хоз-во",kan_kom,kan))))*R3047</f>
        <v>0</v>
      </c>
      <c r="Y3047" s="12">
        <f t="shared" si="765"/>
        <v>-6102.72</v>
      </c>
      <c r="Z3047" s="109"/>
      <c r="AA3047" s="25">
        <f t="shared" si="761"/>
        <v>-48</v>
      </c>
      <c r="AB3047" s="25"/>
      <c r="AC3047" s="25"/>
      <c r="AD3047" s="25"/>
      <c r="AE3047" s="24">
        <v>1</v>
      </c>
      <c r="AF3047" s="24"/>
      <c r="AG3047" s="109"/>
      <c r="AH3047" s="109" t="s">
        <v>142</v>
      </c>
      <c r="AI3047" s="26"/>
      <c r="AJ3047" s="22" t="s">
        <v>6709</v>
      </c>
    </row>
    <row r="3048" spans="1:36" x14ac:dyDescent="0.2">
      <c r="A3048" s="5">
        <v>3064</v>
      </c>
      <c r="B3048" s="170"/>
      <c r="C3048" s="121">
        <v>431008402338</v>
      </c>
      <c r="D3048" s="109" t="s">
        <v>5433</v>
      </c>
      <c r="E3048" s="109" t="s">
        <v>5434</v>
      </c>
      <c r="F3048" s="109" t="s">
        <v>5435</v>
      </c>
      <c r="G3048" s="122">
        <v>42</v>
      </c>
      <c r="H3048" s="122"/>
      <c r="I3048" s="109">
        <v>8716418</v>
      </c>
      <c r="J3048" s="109">
        <v>457614</v>
      </c>
      <c r="K3048" s="118"/>
      <c r="L3048" s="109"/>
      <c r="M3048" s="22">
        <v>101</v>
      </c>
      <c r="N3048" s="22"/>
      <c r="O3048" s="23">
        <v>1</v>
      </c>
      <c r="P3048" s="23">
        <v>1</v>
      </c>
      <c r="Q3048" s="19">
        <f t="shared" si="759"/>
        <v>-101</v>
      </c>
      <c r="R3048" s="19">
        <f t="shared" si="760"/>
        <v>-101</v>
      </c>
      <c r="S3048" s="5">
        <f t="shared" si="763"/>
        <v>0</v>
      </c>
      <c r="T3048" s="5">
        <f t="shared" si="764"/>
        <v>0</v>
      </c>
      <c r="U3048" s="5">
        <f t="shared" si="762"/>
        <v>0</v>
      </c>
      <c r="V3048" s="24">
        <v>0</v>
      </c>
      <c r="W3048" s="12">
        <f t="shared" si="766"/>
        <v>-12841.14</v>
      </c>
      <c r="X3048" s="12">
        <f t="shared" si="767"/>
        <v>-16714.490000000002</v>
      </c>
      <c r="Y3048" s="12">
        <f t="shared" si="765"/>
        <v>-29555.63</v>
      </c>
      <c r="Z3048" s="109"/>
      <c r="AA3048" s="25">
        <f t="shared" si="761"/>
        <v>0</v>
      </c>
      <c r="AB3048" s="25"/>
      <c r="AC3048" s="25"/>
      <c r="AD3048" s="25"/>
      <c r="AE3048" s="24">
        <v>1</v>
      </c>
      <c r="AF3048" s="24"/>
      <c r="AG3048" s="109"/>
      <c r="AH3048" s="109" t="s">
        <v>142</v>
      </c>
      <c r="AI3048" s="26"/>
      <c r="AJ3048" s="22" t="s">
        <v>6709</v>
      </c>
    </row>
    <row r="3049" spans="1:36" x14ac:dyDescent="0.2">
      <c r="A3049" s="5">
        <v>3065</v>
      </c>
      <c r="B3049" s="167">
        <v>331000043379</v>
      </c>
      <c r="C3049" s="121">
        <v>130840001677</v>
      </c>
      <c r="D3049" s="109" t="s">
        <v>5436</v>
      </c>
      <c r="E3049" s="109" t="s">
        <v>5437</v>
      </c>
      <c r="F3049" s="109" t="s">
        <v>78</v>
      </c>
      <c r="G3049" s="122" t="s">
        <v>49</v>
      </c>
      <c r="H3049" s="122"/>
      <c r="I3049" s="109">
        <v>2611781</v>
      </c>
      <c r="J3049" s="109">
        <v>25787</v>
      </c>
      <c r="K3049" s="118"/>
      <c r="L3049" s="109"/>
      <c r="M3049" s="22">
        <v>740</v>
      </c>
      <c r="N3049" s="22"/>
      <c r="O3049" s="23">
        <v>1</v>
      </c>
      <c r="P3049" s="23">
        <v>1</v>
      </c>
      <c r="Q3049" s="19">
        <f t="shared" si="759"/>
        <v>-740</v>
      </c>
      <c r="R3049" s="19">
        <f t="shared" si="760"/>
        <v>-740</v>
      </c>
      <c r="S3049" s="5">
        <f t="shared" si="763"/>
        <v>0</v>
      </c>
      <c r="T3049" s="5">
        <f t="shared" si="764"/>
        <v>0</v>
      </c>
      <c r="U3049" s="5">
        <f t="shared" si="762"/>
        <v>0</v>
      </c>
      <c r="V3049" s="24">
        <v>0</v>
      </c>
      <c r="W3049" s="12">
        <f t="shared" si="766"/>
        <v>-94083.6</v>
      </c>
      <c r="X3049" s="12">
        <f t="shared" si="767"/>
        <v>-122462.6</v>
      </c>
      <c r="Y3049" s="12">
        <f t="shared" si="765"/>
        <v>-216546.2</v>
      </c>
      <c r="Z3049" s="109"/>
      <c r="AA3049" s="25">
        <f t="shared" si="761"/>
        <v>0</v>
      </c>
      <c r="AB3049" s="25"/>
      <c r="AC3049" s="25"/>
      <c r="AD3049" s="25"/>
      <c r="AE3049" s="42">
        <v>1</v>
      </c>
      <c r="AF3049" s="24"/>
      <c r="AG3049" s="109"/>
      <c r="AH3049" s="109" t="s">
        <v>560</v>
      </c>
      <c r="AI3049" s="26"/>
      <c r="AJ3049" s="22" t="s">
        <v>6709</v>
      </c>
    </row>
    <row r="3050" spans="1:36" x14ac:dyDescent="0.2">
      <c r="A3050" s="5">
        <v>3066</v>
      </c>
      <c r="B3050" s="167">
        <v>330120219753</v>
      </c>
      <c r="C3050" s="121">
        <v>841204302726</v>
      </c>
      <c r="D3050" s="109" t="s">
        <v>5438</v>
      </c>
      <c r="E3050" s="109" t="s">
        <v>5093</v>
      </c>
      <c r="F3050" s="109" t="s">
        <v>4734</v>
      </c>
      <c r="G3050" s="122" t="s">
        <v>49</v>
      </c>
      <c r="H3050" s="122"/>
      <c r="I3050" s="109">
        <v>87756528</v>
      </c>
      <c r="J3050" s="109">
        <v>312448</v>
      </c>
      <c r="K3050" s="118"/>
      <c r="L3050" s="109"/>
      <c r="M3050" s="22">
        <v>510</v>
      </c>
      <c r="N3050" s="22"/>
      <c r="O3050" s="23">
        <v>1</v>
      </c>
      <c r="P3050" s="23">
        <v>1</v>
      </c>
      <c r="Q3050" s="19">
        <f t="shared" si="759"/>
        <v>-510</v>
      </c>
      <c r="R3050" s="19">
        <f t="shared" si="760"/>
        <v>-510</v>
      </c>
      <c r="S3050" s="5">
        <f t="shared" si="763"/>
        <v>0</v>
      </c>
      <c r="T3050" s="5">
        <f t="shared" si="764"/>
        <v>0</v>
      </c>
      <c r="U3050" s="5">
        <f t="shared" si="762"/>
        <v>0</v>
      </c>
      <c r="V3050" s="24">
        <v>0</v>
      </c>
      <c r="W3050" s="12">
        <f t="shared" si="766"/>
        <v>-64841.4</v>
      </c>
      <c r="X3050" s="12">
        <f t="shared" si="767"/>
        <v>-84399.900000000009</v>
      </c>
      <c r="Y3050" s="12">
        <f t="shared" si="765"/>
        <v>-149241.30000000002</v>
      </c>
      <c r="Z3050" s="109"/>
      <c r="AA3050" s="25">
        <f t="shared" si="761"/>
        <v>0</v>
      </c>
      <c r="AB3050" s="25"/>
      <c r="AC3050" s="25"/>
      <c r="AD3050" s="25"/>
      <c r="AE3050" s="42">
        <v>1</v>
      </c>
      <c r="AF3050" s="24"/>
      <c r="AG3050" s="109"/>
      <c r="AH3050" s="109" t="s">
        <v>142</v>
      </c>
      <c r="AI3050" s="26"/>
      <c r="AJ3050" s="22" t="s">
        <v>6709</v>
      </c>
    </row>
    <row r="3051" spans="1:36" x14ac:dyDescent="0.2">
      <c r="A3051" s="5">
        <v>3067</v>
      </c>
      <c r="B3051" s="167"/>
      <c r="C3051" s="121">
        <v>826626600446</v>
      </c>
      <c r="D3051" s="109" t="s">
        <v>5439</v>
      </c>
      <c r="E3051" s="109" t="s">
        <v>5440</v>
      </c>
      <c r="F3051" s="109" t="s">
        <v>5197</v>
      </c>
      <c r="G3051" s="122" t="s">
        <v>695</v>
      </c>
      <c r="H3051" s="122"/>
      <c r="I3051" s="109">
        <v>31880186</v>
      </c>
      <c r="J3051" s="109">
        <v>58172307</v>
      </c>
      <c r="K3051" s="118"/>
      <c r="L3051" s="109"/>
      <c r="M3051" s="22">
        <v>23</v>
      </c>
      <c r="N3051" s="22"/>
      <c r="O3051" s="23">
        <v>1</v>
      </c>
      <c r="P3051" s="23">
        <v>1</v>
      </c>
      <c r="Q3051" s="19">
        <f t="shared" si="759"/>
        <v>-23</v>
      </c>
      <c r="R3051" s="19">
        <f t="shared" si="760"/>
        <v>-23</v>
      </c>
      <c r="S3051" s="5">
        <f t="shared" si="763"/>
        <v>0</v>
      </c>
      <c r="T3051" s="5">
        <f t="shared" si="764"/>
        <v>0</v>
      </c>
      <c r="U3051" s="5">
        <f t="shared" si="762"/>
        <v>0</v>
      </c>
      <c r="V3051" s="24">
        <v>0</v>
      </c>
      <c r="W3051" s="12">
        <f t="shared" si="766"/>
        <v>-2924.22</v>
      </c>
      <c r="X3051" s="12">
        <f t="shared" si="767"/>
        <v>-3806.2700000000004</v>
      </c>
      <c r="Y3051" s="12">
        <f t="shared" si="765"/>
        <v>-6730.49</v>
      </c>
      <c r="Z3051" s="109"/>
      <c r="AA3051" s="25">
        <f t="shared" si="761"/>
        <v>0</v>
      </c>
      <c r="AB3051" s="25"/>
      <c r="AC3051" s="25"/>
      <c r="AD3051" s="25"/>
      <c r="AE3051" s="24">
        <v>1</v>
      </c>
      <c r="AF3051" s="24"/>
      <c r="AG3051" s="109"/>
      <c r="AH3051" s="109" t="s">
        <v>142</v>
      </c>
      <c r="AI3051" s="26"/>
      <c r="AJ3051" s="22" t="s">
        <v>6709</v>
      </c>
    </row>
    <row r="3052" spans="1:36" x14ac:dyDescent="0.2">
      <c r="A3052" s="5">
        <v>3068</v>
      </c>
      <c r="B3052" s="167"/>
      <c r="C3052" s="121"/>
      <c r="D3052" s="96" t="s">
        <v>5441</v>
      </c>
      <c r="E3052" s="109" t="s">
        <v>5442</v>
      </c>
      <c r="F3052" s="109"/>
      <c r="G3052" s="122"/>
      <c r="H3052" s="122"/>
      <c r="I3052" s="19">
        <v>1127214</v>
      </c>
      <c r="J3052" s="109">
        <v>5836471</v>
      </c>
      <c r="K3052" s="118"/>
      <c r="L3052" s="109"/>
      <c r="M3052" s="22">
        <v>302</v>
      </c>
      <c r="N3052" s="22"/>
      <c r="O3052" s="23">
        <v>1</v>
      </c>
      <c r="P3052" s="23">
        <v>1</v>
      </c>
      <c r="Q3052" s="19">
        <f t="shared" si="759"/>
        <v>-302</v>
      </c>
      <c r="R3052" s="19">
        <f t="shared" si="760"/>
        <v>-302</v>
      </c>
      <c r="S3052" s="5">
        <f t="shared" si="763"/>
        <v>0</v>
      </c>
      <c r="T3052" s="5">
        <f t="shared" si="764"/>
        <v>0</v>
      </c>
      <c r="U3052" s="5">
        <f t="shared" si="762"/>
        <v>0</v>
      </c>
      <c r="V3052" s="24">
        <v>0</v>
      </c>
      <c r="W3052" s="12">
        <f t="shared" si="766"/>
        <v>-38396.28</v>
      </c>
      <c r="X3052" s="12">
        <f t="shared" si="767"/>
        <v>-49977.98</v>
      </c>
      <c r="Y3052" s="12">
        <f t="shared" si="765"/>
        <v>-88374.260000000009</v>
      </c>
      <c r="Z3052" s="109"/>
      <c r="AA3052" s="25">
        <f t="shared" si="761"/>
        <v>0</v>
      </c>
      <c r="AB3052" s="25"/>
      <c r="AC3052" s="25"/>
      <c r="AD3052" s="25"/>
      <c r="AE3052" s="24">
        <v>1</v>
      </c>
      <c r="AF3052" s="24"/>
      <c r="AG3052" s="109"/>
      <c r="AH3052" s="109" t="s">
        <v>142</v>
      </c>
      <c r="AI3052" s="26"/>
      <c r="AJ3052" s="22" t="s">
        <v>6709</v>
      </c>
    </row>
    <row r="3053" spans="1:36" x14ac:dyDescent="0.2">
      <c r="A3053" s="5">
        <v>3069</v>
      </c>
      <c r="B3053" s="167"/>
      <c r="C3053" s="121">
        <v>520313301454</v>
      </c>
      <c r="D3053" s="109" t="s">
        <v>5443</v>
      </c>
      <c r="E3053" s="109" t="s">
        <v>5444</v>
      </c>
      <c r="F3053" s="109" t="s">
        <v>6566</v>
      </c>
      <c r="G3053" s="122">
        <v>136</v>
      </c>
      <c r="H3053" s="122"/>
      <c r="I3053" s="19">
        <v>1651784</v>
      </c>
      <c r="J3053" s="109">
        <v>153421</v>
      </c>
      <c r="K3053" s="118"/>
      <c r="L3053" s="109"/>
      <c r="M3053" s="22">
        <v>301</v>
      </c>
      <c r="N3053" s="22"/>
      <c r="O3053" s="23">
        <v>1</v>
      </c>
      <c r="P3053" s="31">
        <v>0</v>
      </c>
      <c r="Q3053" s="19">
        <f t="shared" si="759"/>
        <v>-301</v>
      </c>
      <c r="R3053" s="19">
        <f t="shared" si="760"/>
        <v>0</v>
      </c>
      <c r="S3053" s="5">
        <f t="shared" si="763"/>
        <v>0</v>
      </c>
      <c r="T3053" s="5">
        <f t="shared" si="764"/>
        <v>0</v>
      </c>
      <c r="U3053" s="5">
        <f t="shared" si="762"/>
        <v>0</v>
      </c>
      <c r="V3053" s="24">
        <v>0</v>
      </c>
      <c r="W3053" s="12">
        <f t="shared" si="766"/>
        <v>-38269.14</v>
      </c>
      <c r="X3053" s="12">
        <f t="shared" si="767"/>
        <v>0</v>
      </c>
      <c r="Y3053" s="12">
        <f t="shared" si="765"/>
        <v>-38269.14</v>
      </c>
      <c r="Z3053" s="109"/>
      <c r="AA3053" s="25">
        <f t="shared" si="761"/>
        <v>-301</v>
      </c>
      <c r="AB3053" s="25"/>
      <c r="AC3053" s="25"/>
      <c r="AD3053" s="25"/>
      <c r="AE3053" s="24">
        <v>1</v>
      </c>
      <c r="AF3053" s="24"/>
      <c r="AG3053" s="109"/>
      <c r="AH3053" s="109" t="s">
        <v>142</v>
      </c>
      <c r="AI3053" s="26"/>
      <c r="AJ3053" s="22" t="s">
        <v>6709</v>
      </c>
    </row>
    <row r="3054" spans="1:36" x14ac:dyDescent="0.2">
      <c r="A3054" s="5">
        <v>3070</v>
      </c>
      <c r="B3054" s="167"/>
      <c r="C3054" s="121">
        <v>680701401977</v>
      </c>
      <c r="D3054" s="109" t="s">
        <v>5445</v>
      </c>
      <c r="E3054" s="109" t="s">
        <v>5446</v>
      </c>
      <c r="F3054" s="109"/>
      <c r="G3054" s="122"/>
      <c r="H3054" s="122"/>
      <c r="I3054" s="19">
        <v>1647112</v>
      </c>
      <c r="J3054" s="109">
        <v>48617</v>
      </c>
      <c r="K3054" s="118"/>
      <c r="L3054" s="109"/>
      <c r="M3054" s="22">
        <v>241</v>
      </c>
      <c r="N3054" s="22"/>
      <c r="O3054" s="23">
        <v>1</v>
      </c>
      <c r="P3054" s="23">
        <v>0</v>
      </c>
      <c r="Q3054" s="19">
        <f t="shared" si="759"/>
        <v>-241</v>
      </c>
      <c r="R3054" s="19">
        <f t="shared" si="760"/>
        <v>0</v>
      </c>
      <c r="S3054" s="5">
        <f t="shared" si="763"/>
        <v>0</v>
      </c>
      <c r="T3054" s="5">
        <f t="shared" si="764"/>
        <v>0</v>
      </c>
      <c r="U3054" s="5">
        <f t="shared" si="762"/>
        <v>0</v>
      </c>
      <c r="V3054" s="24">
        <v>0</v>
      </c>
      <c r="W3054" s="12">
        <f t="shared" si="766"/>
        <v>-30640.74</v>
      </c>
      <c r="X3054" s="12">
        <f t="shared" si="767"/>
        <v>0</v>
      </c>
      <c r="Y3054" s="12">
        <f t="shared" si="765"/>
        <v>-30640.74</v>
      </c>
      <c r="Z3054" s="109"/>
      <c r="AA3054" s="25">
        <f t="shared" si="761"/>
        <v>-241</v>
      </c>
      <c r="AB3054" s="25"/>
      <c r="AC3054" s="25"/>
      <c r="AD3054" s="25"/>
      <c r="AE3054" s="24">
        <v>1</v>
      </c>
      <c r="AF3054" s="24"/>
      <c r="AG3054" s="109"/>
      <c r="AH3054" s="109" t="s">
        <v>142</v>
      </c>
      <c r="AI3054" s="26"/>
      <c r="AJ3054" s="22" t="s">
        <v>6709</v>
      </c>
    </row>
    <row r="3055" spans="1:36" x14ac:dyDescent="0.2">
      <c r="A3055" s="5">
        <v>3071</v>
      </c>
      <c r="B3055" s="167"/>
      <c r="C3055" s="121">
        <v>330910007949</v>
      </c>
      <c r="D3055" s="109" t="s">
        <v>5447</v>
      </c>
      <c r="E3055" s="109" t="s">
        <v>5448</v>
      </c>
      <c r="F3055" s="109"/>
      <c r="G3055" s="122"/>
      <c r="H3055" s="122"/>
      <c r="I3055" s="19">
        <v>0</v>
      </c>
      <c r="J3055" s="109"/>
      <c r="K3055" s="118"/>
      <c r="L3055" s="109"/>
      <c r="M3055" s="22">
        <v>0</v>
      </c>
      <c r="N3055" s="22"/>
      <c r="O3055" s="23">
        <v>1</v>
      </c>
      <c r="P3055" s="23">
        <v>1</v>
      </c>
      <c r="Q3055" s="19">
        <f t="shared" si="759"/>
        <v>0</v>
      </c>
      <c r="R3055" s="19">
        <f t="shared" si="760"/>
        <v>0</v>
      </c>
      <c r="S3055" s="5">
        <f t="shared" si="763"/>
        <v>0</v>
      </c>
      <c r="T3055" s="5">
        <f t="shared" si="764"/>
        <v>0</v>
      </c>
      <c r="U3055" s="5">
        <f t="shared" si="762"/>
        <v>0</v>
      </c>
      <c r="V3055" s="24">
        <v>0</v>
      </c>
      <c r="W3055" s="12">
        <f t="shared" si="766"/>
        <v>0</v>
      </c>
      <c r="X3055" s="12">
        <f t="shared" si="767"/>
        <v>0</v>
      </c>
      <c r="Y3055" s="12">
        <f t="shared" si="765"/>
        <v>0</v>
      </c>
      <c r="Z3055" s="109"/>
      <c r="AA3055" s="25">
        <f t="shared" si="761"/>
        <v>0</v>
      </c>
      <c r="AB3055" s="25"/>
      <c r="AC3055" s="25"/>
      <c r="AD3055" s="25"/>
      <c r="AE3055" s="24"/>
      <c r="AF3055" s="24"/>
      <c r="AG3055" s="109"/>
      <c r="AH3055" s="109" t="s">
        <v>142</v>
      </c>
      <c r="AI3055" s="26"/>
      <c r="AJ3055" s="22" t="s">
        <v>6709</v>
      </c>
    </row>
    <row r="3056" spans="1:36" x14ac:dyDescent="0.2">
      <c r="A3056" s="5">
        <v>3072</v>
      </c>
      <c r="B3056" s="167"/>
      <c r="C3056" s="121">
        <v>590425402163</v>
      </c>
      <c r="D3056" s="109" t="s">
        <v>6655</v>
      </c>
      <c r="E3056" s="109" t="s">
        <v>6656</v>
      </c>
      <c r="F3056" s="109" t="s">
        <v>5124</v>
      </c>
      <c r="G3056" s="122">
        <v>35</v>
      </c>
      <c r="H3056" s="122"/>
      <c r="I3056" s="19">
        <v>0</v>
      </c>
      <c r="J3056" s="109">
        <v>0</v>
      </c>
      <c r="K3056" s="118"/>
      <c r="L3056" s="109"/>
      <c r="M3056" s="22">
        <v>9</v>
      </c>
      <c r="N3056" s="22"/>
      <c r="O3056" s="23">
        <v>1</v>
      </c>
      <c r="P3056" s="23">
        <v>0</v>
      </c>
      <c r="Q3056" s="19">
        <f t="shared" ref="Q3056" si="768">(N3056-M3056)*O3056</f>
        <v>-9</v>
      </c>
      <c r="R3056" s="19">
        <f t="shared" ref="R3056" si="769">(N3056-M3056)*P3056</f>
        <v>0</v>
      </c>
      <c r="S3056" s="5">
        <f t="shared" ref="S3056" si="770">IF(OR(AND(AH3056="кафе",Q3056&lt;25),AND(AH3056="рестораны",Q3056&lt;110),AND(AH3056="гостиницы",Q3056&lt;70),AND(AH3056="азс и автомойки",Q3056&lt;160),AND(AH3056="сауны",Q3056&lt;80),AND(AH3056="бани",Q3056&lt;50)),1,0)</f>
        <v>0</v>
      </c>
      <c r="T3056" s="5">
        <f t="shared" ref="T3056" si="771">S3056*IF(AH3056="кафе",25-Q3056,IF(AH3056="рестораны",110-Q3056,IF(AH3056="гостиницы",70-Q3056,IF(AH3056="азс и автомойки",160-Q3056,IF(AH3056="сауны",80-Q3056,IF(AH3056="бани",50-Q3056,0))))))</f>
        <v>0</v>
      </c>
      <c r="U3056" s="5">
        <f t="shared" ref="U3056" si="772">(vod+kan)*T3056</f>
        <v>0</v>
      </c>
      <c r="V3056" s="24">
        <v>1</v>
      </c>
      <c r="W3056" s="12">
        <f t="shared" ref="W3056" si="773">IF( OR(AH3056="респ.бюджет",AH3056="гор.бюджет",AH3056="обл.бюджет"),vod_b,IF(AH3056="район",vod_r,IF(AH3056="талсуат",vod_tal,IF(AH3056="коммунал.хоз-во",vod_kom,vod))))*Q3056</f>
        <v>-1144.26</v>
      </c>
      <c r="X3056" s="12">
        <f t="shared" ref="X3056" si="774">IF( OR(AH3056="респ.бюджет",AH3056="гор.бюджет",AH3056="обл.бюджет"),kan_b,IF(AH3056="район",kan_r,IF(AH3056="талсуат",kan_tal,IF(AH3056="коммунал.хоз-во",kan_kom,kan))))*R3056</f>
        <v>0</v>
      </c>
      <c r="Y3056" s="12">
        <f t="shared" ref="Y3056" si="775">W3056+X3056+AC3056</f>
        <v>-1144.26</v>
      </c>
      <c r="Z3056" s="109"/>
      <c r="AA3056" s="25">
        <v>0</v>
      </c>
      <c r="AB3056" s="25"/>
      <c r="AC3056" s="25"/>
      <c r="AD3056" s="25"/>
      <c r="AE3056" s="24">
        <v>-1</v>
      </c>
      <c r="AF3056" s="24" t="s">
        <v>6576</v>
      </c>
      <c r="AG3056" s="109"/>
      <c r="AH3056" s="109" t="s">
        <v>142</v>
      </c>
      <c r="AI3056" s="26"/>
      <c r="AJ3056" s="22" t="s">
        <v>6709</v>
      </c>
    </row>
    <row r="3057" spans="1:36" x14ac:dyDescent="0.2">
      <c r="A3057" s="5">
        <v>3073</v>
      </c>
      <c r="B3057" s="167">
        <v>331017977329</v>
      </c>
      <c r="C3057" s="121">
        <v>680401403556</v>
      </c>
      <c r="D3057" s="109" t="s">
        <v>5450</v>
      </c>
      <c r="E3057" s="109" t="s">
        <v>5451</v>
      </c>
      <c r="F3057" s="109" t="s">
        <v>761</v>
      </c>
      <c r="G3057" s="122">
        <v>100</v>
      </c>
      <c r="H3057" s="122">
        <v>61</v>
      </c>
      <c r="I3057" s="109">
        <v>818884</v>
      </c>
      <c r="J3057" s="109">
        <v>87782</v>
      </c>
      <c r="K3057" s="118"/>
      <c r="L3057" s="109"/>
      <c r="M3057" s="22">
        <v>1714</v>
      </c>
      <c r="N3057" s="22"/>
      <c r="O3057" s="23">
        <v>1</v>
      </c>
      <c r="P3057" s="23">
        <v>1</v>
      </c>
      <c r="Q3057" s="19">
        <f t="shared" si="759"/>
        <v>-1714</v>
      </c>
      <c r="R3057" s="19">
        <f t="shared" si="760"/>
        <v>-1714</v>
      </c>
      <c r="S3057" s="5">
        <f t="shared" si="763"/>
        <v>0</v>
      </c>
      <c r="T3057" s="5">
        <f t="shared" si="764"/>
        <v>0</v>
      </c>
      <c r="U3057" s="5">
        <f t="shared" si="762"/>
        <v>0</v>
      </c>
      <c r="V3057" s="24">
        <v>0</v>
      </c>
      <c r="W3057" s="12">
        <f t="shared" si="766"/>
        <v>-217917.96</v>
      </c>
      <c r="X3057" s="12">
        <f t="shared" si="767"/>
        <v>-283649.86000000004</v>
      </c>
      <c r="Y3057" s="12">
        <f t="shared" si="765"/>
        <v>-501567.82000000007</v>
      </c>
      <c r="Z3057" s="109"/>
      <c r="AA3057" s="25">
        <f t="shared" si="761"/>
        <v>0</v>
      </c>
      <c r="AB3057" s="25"/>
      <c r="AC3057" s="25"/>
      <c r="AD3057" s="25"/>
      <c r="AE3057" s="24">
        <v>1</v>
      </c>
      <c r="AF3057" s="24"/>
      <c r="AG3057" s="109"/>
      <c r="AH3057" s="109" t="s">
        <v>581</v>
      </c>
      <c r="AI3057" s="26"/>
      <c r="AJ3057" s="22" t="s">
        <v>4500</v>
      </c>
    </row>
    <row r="3058" spans="1:36" x14ac:dyDescent="0.2">
      <c r="A3058" s="5">
        <v>3074</v>
      </c>
      <c r="B3058" s="167">
        <v>331010285052</v>
      </c>
      <c r="C3058" s="121">
        <v>640412203027</v>
      </c>
      <c r="D3058" s="109" t="s">
        <v>5452</v>
      </c>
      <c r="E3058" s="109" t="s">
        <v>5453</v>
      </c>
      <c r="F3058" s="109" t="s">
        <v>5124</v>
      </c>
      <c r="G3058" s="122" t="s">
        <v>3135</v>
      </c>
      <c r="H3058" s="122">
        <v>59</v>
      </c>
      <c r="I3058" s="109">
        <v>97896096</v>
      </c>
      <c r="J3058" s="109">
        <v>405906</v>
      </c>
      <c r="K3058" s="118"/>
      <c r="L3058" s="109"/>
      <c r="M3058" s="22">
        <v>763</v>
      </c>
      <c r="N3058" s="22"/>
      <c r="O3058" s="23">
        <v>1</v>
      </c>
      <c r="P3058" s="23">
        <v>1</v>
      </c>
      <c r="Q3058" s="19">
        <f t="shared" si="759"/>
        <v>-763</v>
      </c>
      <c r="R3058" s="19">
        <f t="shared" si="760"/>
        <v>-763</v>
      </c>
      <c r="S3058" s="5">
        <f t="shared" si="763"/>
        <v>0</v>
      </c>
      <c r="T3058" s="5">
        <f t="shared" si="764"/>
        <v>0</v>
      </c>
      <c r="U3058" s="5">
        <f t="shared" si="762"/>
        <v>0</v>
      </c>
      <c r="V3058" s="24">
        <v>0</v>
      </c>
      <c r="W3058" s="12">
        <f t="shared" si="766"/>
        <v>-97007.82</v>
      </c>
      <c r="X3058" s="12">
        <f t="shared" si="767"/>
        <v>-126268.87000000001</v>
      </c>
      <c r="Y3058" s="12">
        <f t="shared" si="765"/>
        <v>-223276.69</v>
      </c>
      <c r="Z3058" s="109"/>
      <c r="AA3058" s="25">
        <f t="shared" si="761"/>
        <v>0</v>
      </c>
      <c r="AB3058" s="25"/>
      <c r="AC3058" s="25"/>
      <c r="AD3058" s="25"/>
      <c r="AE3058" s="24">
        <v>1</v>
      </c>
      <c r="AF3058" s="24"/>
      <c r="AG3058" s="109"/>
      <c r="AH3058" s="109" t="s">
        <v>581</v>
      </c>
      <c r="AI3058" s="26"/>
      <c r="AJ3058" s="22" t="s">
        <v>4500</v>
      </c>
    </row>
    <row r="3059" spans="1:36" x14ac:dyDescent="0.2">
      <c r="A3059" s="5">
        <v>3075</v>
      </c>
      <c r="B3059" s="167">
        <v>331010285052</v>
      </c>
      <c r="C3059" s="121">
        <v>640412203027</v>
      </c>
      <c r="D3059" s="109" t="s">
        <v>5452</v>
      </c>
      <c r="E3059" s="109" t="s">
        <v>5453</v>
      </c>
      <c r="F3059" s="109" t="s">
        <v>5124</v>
      </c>
      <c r="G3059" s="122" t="s">
        <v>3135</v>
      </c>
      <c r="H3059" s="122">
        <v>59</v>
      </c>
      <c r="I3059" s="109">
        <v>10681121</v>
      </c>
      <c r="J3059" s="109">
        <v>38617</v>
      </c>
      <c r="K3059" s="118"/>
      <c r="L3059" s="109"/>
      <c r="M3059" s="22">
        <v>340</v>
      </c>
      <c r="N3059" s="22"/>
      <c r="O3059" s="23">
        <v>1</v>
      </c>
      <c r="P3059" s="23">
        <v>1</v>
      </c>
      <c r="Q3059" s="19">
        <f t="shared" si="759"/>
        <v>-340</v>
      </c>
      <c r="R3059" s="19">
        <f t="shared" si="760"/>
        <v>-340</v>
      </c>
      <c r="S3059" s="5">
        <f t="shared" si="763"/>
        <v>0</v>
      </c>
      <c r="T3059" s="5">
        <f t="shared" si="764"/>
        <v>0</v>
      </c>
      <c r="U3059" s="5">
        <f t="shared" si="762"/>
        <v>0</v>
      </c>
      <c r="V3059" s="24">
        <v>0</v>
      </c>
      <c r="W3059" s="12">
        <f t="shared" si="766"/>
        <v>-43227.6</v>
      </c>
      <c r="X3059" s="12">
        <f t="shared" si="767"/>
        <v>-56266.600000000006</v>
      </c>
      <c r="Y3059" s="12">
        <f t="shared" si="765"/>
        <v>-99494.200000000012</v>
      </c>
      <c r="Z3059" s="109"/>
      <c r="AA3059" s="25">
        <f t="shared" si="761"/>
        <v>0</v>
      </c>
      <c r="AB3059" s="25"/>
      <c r="AC3059" s="25"/>
      <c r="AD3059" s="25"/>
      <c r="AE3059" s="24">
        <v>1</v>
      </c>
      <c r="AF3059" s="24"/>
      <c r="AG3059" s="109"/>
      <c r="AH3059" s="109" t="s">
        <v>581</v>
      </c>
      <c r="AI3059" s="26"/>
      <c r="AJ3059" s="22" t="s">
        <v>4500</v>
      </c>
    </row>
    <row r="3060" spans="1:36" x14ac:dyDescent="0.2">
      <c r="A3060" s="5">
        <v>3076</v>
      </c>
      <c r="B3060" s="167">
        <v>330120843486</v>
      </c>
      <c r="C3060" s="121">
        <v>910915402374</v>
      </c>
      <c r="D3060" s="109" t="s">
        <v>5454</v>
      </c>
      <c r="E3060" s="109" t="s">
        <v>5455</v>
      </c>
      <c r="F3060" s="109" t="s">
        <v>761</v>
      </c>
      <c r="G3060" s="122">
        <v>3</v>
      </c>
      <c r="H3060" s="122">
        <v>1</v>
      </c>
      <c r="I3060" s="109">
        <v>2611784</v>
      </c>
      <c r="J3060" s="109">
        <v>3108445</v>
      </c>
      <c r="K3060" s="118"/>
      <c r="L3060" s="109"/>
      <c r="M3060" s="22">
        <v>143</v>
      </c>
      <c r="N3060" s="22"/>
      <c r="O3060" s="23">
        <v>1</v>
      </c>
      <c r="P3060" s="23">
        <v>1</v>
      </c>
      <c r="Q3060" s="19">
        <f t="shared" si="759"/>
        <v>-143</v>
      </c>
      <c r="R3060" s="19">
        <f t="shared" si="760"/>
        <v>-143</v>
      </c>
      <c r="S3060" s="5">
        <f t="shared" si="763"/>
        <v>0</v>
      </c>
      <c r="T3060" s="5">
        <f t="shared" si="764"/>
        <v>0</v>
      </c>
      <c r="U3060" s="5">
        <f t="shared" si="762"/>
        <v>0</v>
      </c>
      <c r="V3060" s="24">
        <v>0</v>
      </c>
      <c r="W3060" s="12">
        <f t="shared" si="766"/>
        <v>-18181.02</v>
      </c>
      <c r="X3060" s="12">
        <f t="shared" si="767"/>
        <v>-23665.07</v>
      </c>
      <c r="Y3060" s="12">
        <f t="shared" si="765"/>
        <v>-41846.089999999997</v>
      </c>
      <c r="Z3060" s="109"/>
      <c r="AA3060" s="25">
        <f t="shared" si="761"/>
        <v>0</v>
      </c>
      <c r="AB3060" s="25"/>
      <c r="AC3060" s="25"/>
      <c r="AD3060" s="25"/>
      <c r="AE3060" s="24">
        <v>1</v>
      </c>
      <c r="AF3060" s="24"/>
      <c r="AG3060" s="109"/>
      <c r="AH3060" s="109" t="s">
        <v>581</v>
      </c>
      <c r="AI3060" s="26"/>
      <c r="AJ3060" s="22" t="s">
        <v>4500</v>
      </c>
    </row>
    <row r="3061" spans="1:36" x14ac:dyDescent="0.2">
      <c r="A3061" s="5">
        <v>3077</v>
      </c>
      <c r="B3061" s="167"/>
      <c r="C3061" s="121">
        <v>750106402183</v>
      </c>
      <c r="D3061" s="109" t="s">
        <v>5456</v>
      </c>
      <c r="E3061" s="109" t="s">
        <v>5457</v>
      </c>
      <c r="F3061" s="109" t="s">
        <v>5197</v>
      </c>
      <c r="G3061" s="122">
        <v>9</v>
      </c>
      <c r="H3061" s="122">
        <v>48</v>
      </c>
      <c r="I3061" s="19">
        <v>30121065</v>
      </c>
      <c r="J3061" s="109">
        <v>257119</v>
      </c>
      <c r="K3061" s="118"/>
      <c r="L3061" s="109"/>
      <c r="M3061" s="22">
        <v>30</v>
      </c>
      <c r="N3061" s="22"/>
      <c r="O3061" s="23">
        <v>1</v>
      </c>
      <c r="P3061" s="23">
        <v>1</v>
      </c>
      <c r="Q3061" s="19">
        <f t="shared" si="759"/>
        <v>-30</v>
      </c>
      <c r="R3061" s="19">
        <f t="shared" si="760"/>
        <v>-30</v>
      </c>
      <c r="S3061" s="5">
        <f t="shared" si="763"/>
        <v>0</v>
      </c>
      <c r="T3061" s="5">
        <f t="shared" si="764"/>
        <v>0</v>
      </c>
      <c r="U3061" s="5">
        <f t="shared" si="762"/>
        <v>0</v>
      </c>
      <c r="V3061" s="24">
        <v>0</v>
      </c>
      <c r="W3061" s="12">
        <f t="shared" si="766"/>
        <v>-3814.2</v>
      </c>
      <c r="X3061" s="12">
        <f t="shared" si="767"/>
        <v>-4964.7000000000007</v>
      </c>
      <c r="Y3061" s="12">
        <f t="shared" si="765"/>
        <v>-8778.9000000000015</v>
      </c>
      <c r="Z3061" s="109"/>
      <c r="AA3061" s="25">
        <f t="shared" si="761"/>
        <v>0</v>
      </c>
      <c r="AB3061" s="25"/>
      <c r="AC3061" s="25"/>
      <c r="AD3061" s="25"/>
      <c r="AE3061" s="24">
        <v>1</v>
      </c>
      <c r="AF3061" s="24"/>
      <c r="AG3061" s="109"/>
      <c r="AH3061" s="109" t="s">
        <v>581</v>
      </c>
      <c r="AI3061" s="26"/>
      <c r="AJ3061" s="22" t="s">
        <v>6709</v>
      </c>
    </row>
    <row r="3062" spans="1:36" x14ac:dyDescent="0.2">
      <c r="A3062" s="5">
        <v>3078</v>
      </c>
      <c r="B3062" s="167"/>
      <c r="C3062" s="121">
        <v>750106402183</v>
      </c>
      <c r="D3062" s="109" t="s">
        <v>5456</v>
      </c>
      <c r="E3062" s="109" t="s">
        <v>5457</v>
      </c>
      <c r="F3062" s="109" t="s">
        <v>5197</v>
      </c>
      <c r="G3062" s="122">
        <v>9</v>
      </c>
      <c r="H3062" s="122">
        <v>48</v>
      </c>
      <c r="I3062" s="19">
        <v>6147186</v>
      </c>
      <c r="J3062" s="109">
        <v>2617181</v>
      </c>
      <c r="K3062" s="118"/>
      <c r="L3062" s="109"/>
      <c r="M3062" s="22">
        <v>21</v>
      </c>
      <c r="N3062" s="22"/>
      <c r="O3062" s="23">
        <v>1</v>
      </c>
      <c r="P3062" s="23">
        <v>1</v>
      </c>
      <c r="Q3062" s="19">
        <f t="shared" si="759"/>
        <v>-21</v>
      </c>
      <c r="R3062" s="19">
        <f t="shared" si="760"/>
        <v>-21</v>
      </c>
      <c r="S3062" s="5">
        <f t="shared" si="763"/>
        <v>0</v>
      </c>
      <c r="T3062" s="5">
        <f t="shared" si="764"/>
        <v>0</v>
      </c>
      <c r="U3062" s="5">
        <f t="shared" si="762"/>
        <v>0</v>
      </c>
      <c r="V3062" s="24">
        <v>0</v>
      </c>
      <c r="W3062" s="12">
        <f t="shared" si="766"/>
        <v>-2669.94</v>
      </c>
      <c r="X3062" s="12">
        <f t="shared" si="767"/>
        <v>-3475.29</v>
      </c>
      <c r="Y3062" s="12">
        <f t="shared" si="765"/>
        <v>-6145.23</v>
      </c>
      <c r="Z3062" s="109"/>
      <c r="AA3062" s="25">
        <f t="shared" si="761"/>
        <v>0</v>
      </c>
      <c r="AB3062" s="25"/>
      <c r="AC3062" s="25"/>
      <c r="AD3062" s="25"/>
      <c r="AE3062" s="24">
        <v>1</v>
      </c>
      <c r="AF3062" s="24"/>
      <c r="AG3062" s="109"/>
      <c r="AH3062" s="109" t="s">
        <v>581</v>
      </c>
      <c r="AI3062" s="26"/>
      <c r="AJ3062" s="22" t="s">
        <v>6709</v>
      </c>
    </row>
    <row r="3063" spans="1:36" x14ac:dyDescent="0.2">
      <c r="A3063" s="5">
        <v>3079</v>
      </c>
      <c r="B3063" s="167">
        <v>330100213964</v>
      </c>
      <c r="C3063" s="121">
        <v>20740000444</v>
      </c>
      <c r="D3063" s="109" t="s">
        <v>5458</v>
      </c>
      <c r="E3063" s="109" t="s">
        <v>5097</v>
      </c>
      <c r="F3063" s="109" t="s">
        <v>761</v>
      </c>
      <c r="G3063" s="122">
        <v>100</v>
      </c>
      <c r="H3063" s="140">
        <v>42036</v>
      </c>
      <c r="I3063" s="109">
        <v>2573416</v>
      </c>
      <c r="J3063" s="109" t="s">
        <v>5459</v>
      </c>
      <c r="K3063" s="118"/>
      <c r="L3063" s="109"/>
      <c r="M3063" s="22">
        <v>377</v>
      </c>
      <c r="N3063" s="22"/>
      <c r="O3063" s="23">
        <v>1</v>
      </c>
      <c r="P3063" s="23">
        <v>1</v>
      </c>
      <c r="Q3063" s="19">
        <f t="shared" si="759"/>
        <v>-377</v>
      </c>
      <c r="R3063" s="19">
        <f t="shared" si="760"/>
        <v>-377</v>
      </c>
      <c r="S3063" s="5">
        <f t="shared" si="763"/>
        <v>0</v>
      </c>
      <c r="T3063" s="5">
        <f t="shared" si="764"/>
        <v>0</v>
      </c>
      <c r="U3063" s="5">
        <f t="shared" si="762"/>
        <v>0</v>
      </c>
      <c r="V3063" s="24">
        <v>0</v>
      </c>
      <c r="W3063" s="12">
        <f t="shared" si="766"/>
        <v>-47931.78</v>
      </c>
      <c r="X3063" s="12">
        <f t="shared" si="767"/>
        <v>-62389.73</v>
      </c>
      <c r="Y3063" s="12">
        <f t="shared" si="765"/>
        <v>-110321.51000000001</v>
      </c>
      <c r="Z3063" s="109"/>
      <c r="AA3063" s="25">
        <f t="shared" si="761"/>
        <v>0</v>
      </c>
      <c r="AB3063" s="25"/>
      <c r="AC3063" s="25"/>
      <c r="AD3063" s="25"/>
      <c r="AE3063" s="24">
        <v>1</v>
      </c>
      <c r="AF3063" s="24"/>
      <c r="AG3063" s="109"/>
      <c r="AH3063" s="109" t="s">
        <v>721</v>
      </c>
      <c r="AI3063" s="26"/>
      <c r="AJ3063" s="22" t="s">
        <v>4500</v>
      </c>
    </row>
    <row r="3064" spans="1:36" x14ac:dyDescent="0.2">
      <c r="A3064" s="5">
        <v>3080</v>
      </c>
      <c r="B3064" s="167">
        <v>331000042942</v>
      </c>
      <c r="C3064" s="121">
        <v>980941001632</v>
      </c>
      <c r="D3064" s="109" t="s">
        <v>5460</v>
      </c>
      <c r="E3064" s="109" t="s">
        <v>5461</v>
      </c>
      <c r="F3064" s="109" t="s">
        <v>1560</v>
      </c>
      <c r="G3064" s="122">
        <v>47</v>
      </c>
      <c r="H3064" s="122" t="s">
        <v>86</v>
      </c>
      <c r="I3064" s="109">
        <v>254405</v>
      </c>
      <c r="J3064" s="109">
        <v>1827298</v>
      </c>
      <c r="K3064" s="118"/>
      <c r="L3064" s="109"/>
      <c r="M3064" s="22">
        <v>222</v>
      </c>
      <c r="N3064" s="22"/>
      <c r="O3064" s="23">
        <v>1</v>
      </c>
      <c r="P3064" s="23">
        <v>1</v>
      </c>
      <c r="Q3064" s="19">
        <f t="shared" si="759"/>
        <v>-222</v>
      </c>
      <c r="R3064" s="19">
        <f t="shared" si="760"/>
        <v>-222</v>
      </c>
      <c r="S3064" s="5">
        <f t="shared" si="763"/>
        <v>0</v>
      </c>
      <c r="T3064" s="5">
        <f t="shared" si="764"/>
        <v>0</v>
      </c>
      <c r="U3064" s="5">
        <f t="shared" si="762"/>
        <v>0</v>
      </c>
      <c r="V3064" s="24">
        <v>0</v>
      </c>
      <c r="W3064" s="12">
        <f t="shared" si="766"/>
        <v>-28225.08</v>
      </c>
      <c r="X3064" s="12">
        <f t="shared" si="767"/>
        <v>-36738.78</v>
      </c>
      <c r="Y3064" s="12">
        <f t="shared" si="765"/>
        <v>-64963.86</v>
      </c>
      <c r="Z3064" s="109"/>
      <c r="AA3064" s="25">
        <f t="shared" si="761"/>
        <v>0</v>
      </c>
      <c r="AB3064" s="25"/>
      <c r="AC3064" s="25"/>
      <c r="AD3064" s="25"/>
      <c r="AE3064" s="24">
        <v>1</v>
      </c>
      <c r="AF3064" s="24"/>
      <c r="AG3064" s="109"/>
      <c r="AH3064" s="109" t="s">
        <v>721</v>
      </c>
      <c r="AI3064" s="26"/>
      <c r="AJ3064" s="22" t="s">
        <v>4500</v>
      </c>
    </row>
    <row r="3065" spans="1:36" x14ac:dyDescent="0.2">
      <c r="A3065" s="5">
        <v>3081</v>
      </c>
      <c r="B3065" s="167">
        <v>330100228412</v>
      </c>
      <c r="C3065" s="121">
        <v>60240010361</v>
      </c>
      <c r="D3065" s="109" t="s">
        <v>5462</v>
      </c>
      <c r="E3065" s="109" t="s">
        <v>5122</v>
      </c>
      <c r="F3065" s="109" t="s">
        <v>5124</v>
      </c>
      <c r="G3065" s="122">
        <v>62</v>
      </c>
      <c r="H3065" s="122">
        <v>22</v>
      </c>
      <c r="I3065" s="109">
        <v>11021864</v>
      </c>
      <c r="J3065" s="109" t="s">
        <v>5463</v>
      </c>
      <c r="K3065" s="118"/>
      <c r="L3065" s="109"/>
      <c r="M3065" s="22">
        <v>223</v>
      </c>
      <c r="N3065" s="22"/>
      <c r="O3065" s="23">
        <v>1</v>
      </c>
      <c r="P3065" s="23">
        <v>1</v>
      </c>
      <c r="Q3065" s="19">
        <f t="shared" si="759"/>
        <v>-223</v>
      </c>
      <c r="R3065" s="19">
        <f t="shared" si="760"/>
        <v>-223</v>
      </c>
      <c r="S3065" s="5">
        <f t="shared" si="763"/>
        <v>0</v>
      </c>
      <c r="T3065" s="5">
        <f t="shared" si="764"/>
        <v>0</v>
      </c>
      <c r="U3065" s="5">
        <f t="shared" si="762"/>
        <v>0</v>
      </c>
      <c r="V3065" s="24">
        <v>0</v>
      </c>
      <c r="W3065" s="12">
        <f t="shared" si="766"/>
        <v>-28352.22</v>
      </c>
      <c r="X3065" s="12">
        <f t="shared" si="767"/>
        <v>-36904.270000000004</v>
      </c>
      <c r="Y3065" s="12">
        <f t="shared" si="765"/>
        <v>-65256.490000000005</v>
      </c>
      <c r="Z3065" s="109"/>
      <c r="AA3065" s="25">
        <f t="shared" si="761"/>
        <v>0</v>
      </c>
      <c r="AB3065" s="25"/>
      <c r="AC3065" s="25"/>
      <c r="AD3065" s="25"/>
      <c r="AE3065" s="24">
        <v>1</v>
      </c>
      <c r="AF3065" s="24"/>
      <c r="AG3065" s="109"/>
      <c r="AH3065" s="109" t="s">
        <v>721</v>
      </c>
      <c r="AI3065" s="26"/>
      <c r="AJ3065" s="22" t="s">
        <v>4500</v>
      </c>
    </row>
    <row r="3066" spans="1:36" x14ac:dyDescent="0.2">
      <c r="A3066" s="5">
        <v>3082</v>
      </c>
      <c r="B3066" s="167">
        <v>331000010020</v>
      </c>
      <c r="C3066" s="121">
        <v>951040000594</v>
      </c>
      <c r="D3066" s="96" t="s">
        <v>5464</v>
      </c>
      <c r="E3066" s="109" t="s">
        <v>5465</v>
      </c>
      <c r="F3066" s="109" t="s">
        <v>303</v>
      </c>
      <c r="G3066" s="122" t="s">
        <v>49</v>
      </c>
      <c r="H3066" s="122"/>
      <c r="I3066" s="109">
        <v>550185</v>
      </c>
      <c r="J3066" s="109">
        <v>26118</v>
      </c>
      <c r="K3066" s="118"/>
      <c r="L3066" s="109"/>
      <c r="M3066" s="22">
        <v>434</v>
      </c>
      <c r="N3066" s="22"/>
      <c r="O3066" s="23">
        <v>1</v>
      </c>
      <c r="P3066" s="23">
        <v>1</v>
      </c>
      <c r="Q3066" s="19">
        <f t="shared" si="759"/>
        <v>-434</v>
      </c>
      <c r="R3066" s="19">
        <f t="shared" si="760"/>
        <v>-434</v>
      </c>
      <c r="S3066" s="5">
        <f t="shared" si="763"/>
        <v>0</v>
      </c>
      <c r="T3066" s="5">
        <f t="shared" si="764"/>
        <v>0</v>
      </c>
      <c r="U3066" s="5">
        <f t="shared" si="762"/>
        <v>0</v>
      </c>
      <c r="V3066" s="24">
        <v>0</v>
      </c>
      <c r="W3066" s="12">
        <f t="shared" si="766"/>
        <v>-55178.76</v>
      </c>
      <c r="X3066" s="12">
        <f t="shared" si="767"/>
        <v>-71822.66</v>
      </c>
      <c r="Y3066" s="12">
        <f t="shared" si="765"/>
        <v>-127001.42000000001</v>
      </c>
      <c r="Z3066" s="109"/>
      <c r="AA3066" s="25">
        <f t="shared" si="761"/>
        <v>0</v>
      </c>
      <c r="AB3066" s="25"/>
      <c r="AC3066" s="25"/>
      <c r="AD3066" s="25"/>
      <c r="AE3066" s="42">
        <v>1</v>
      </c>
      <c r="AF3066" s="24"/>
      <c r="AG3066" s="109"/>
      <c r="AH3066" s="109" t="s">
        <v>721</v>
      </c>
      <c r="AI3066" s="26"/>
      <c r="AJ3066" s="22" t="s">
        <v>4500</v>
      </c>
    </row>
    <row r="3067" spans="1:36" x14ac:dyDescent="0.2">
      <c r="A3067" s="5">
        <v>3083</v>
      </c>
      <c r="B3067" s="167">
        <v>331010435664</v>
      </c>
      <c r="C3067" s="121">
        <v>520101312308</v>
      </c>
      <c r="D3067" s="109" t="s">
        <v>5466</v>
      </c>
      <c r="E3067" s="109" t="s">
        <v>5467</v>
      </c>
      <c r="F3067" s="109" t="s">
        <v>1560</v>
      </c>
      <c r="G3067" s="122">
        <v>62</v>
      </c>
      <c r="H3067" s="122">
        <v>2</v>
      </c>
      <c r="I3067" s="109" t="s">
        <v>5468</v>
      </c>
      <c r="J3067" s="109">
        <v>261117</v>
      </c>
      <c r="K3067" s="118"/>
      <c r="L3067" s="109"/>
      <c r="M3067" s="22">
        <v>67</v>
      </c>
      <c r="N3067" s="22"/>
      <c r="O3067" s="23">
        <v>1</v>
      </c>
      <c r="P3067" s="23">
        <v>1</v>
      </c>
      <c r="Q3067" s="19">
        <f t="shared" si="759"/>
        <v>-67</v>
      </c>
      <c r="R3067" s="19">
        <f t="shared" si="760"/>
        <v>-67</v>
      </c>
      <c r="S3067" s="5">
        <f t="shared" si="763"/>
        <v>0</v>
      </c>
      <c r="T3067" s="5">
        <f t="shared" si="764"/>
        <v>0</v>
      </c>
      <c r="U3067" s="5">
        <f t="shared" si="762"/>
        <v>0</v>
      </c>
      <c r="V3067" s="24">
        <v>0</v>
      </c>
      <c r="W3067" s="12">
        <f t="shared" si="766"/>
        <v>-8518.3799999999992</v>
      </c>
      <c r="X3067" s="12">
        <f t="shared" si="767"/>
        <v>-11087.83</v>
      </c>
      <c r="Y3067" s="12">
        <f t="shared" si="765"/>
        <v>-19606.21</v>
      </c>
      <c r="Z3067" s="109"/>
      <c r="AA3067" s="25">
        <f t="shared" si="761"/>
        <v>0</v>
      </c>
      <c r="AB3067" s="25"/>
      <c r="AC3067" s="25"/>
      <c r="AD3067" s="25"/>
      <c r="AE3067" s="24">
        <v>1</v>
      </c>
      <c r="AF3067" s="24"/>
      <c r="AG3067" s="109"/>
      <c r="AH3067" s="109" t="s">
        <v>1397</v>
      </c>
      <c r="AI3067" s="26"/>
      <c r="AJ3067" s="22" t="s">
        <v>4500</v>
      </c>
    </row>
    <row r="3068" spans="1:36" x14ac:dyDescent="0.2">
      <c r="A3068" s="5">
        <v>3084</v>
      </c>
      <c r="B3068" s="167">
        <v>331010542421</v>
      </c>
      <c r="C3068" s="121">
        <v>650801403694</v>
      </c>
      <c r="D3068" s="109" t="s">
        <v>5469</v>
      </c>
      <c r="E3068" s="109" t="s">
        <v>5470</v>
      </c>
      <c r="F3068" s="109" t="s">
        <v>3567</v>
      </c>
      <c r="G3068" s="122">
        <v>88</v>
      </c>
      <c r="H3068" s="122"/>
      <c r="I3068" s="109">
        <v>184125</v>
      </c>
      <c r="J3068" s="109">
        <v>146128</v>
      </c>
      <c r="K3068" s="118"/>
      <c r="L3068" s="109"/>
      <c r="M3068" s="22">
        <v>534</v>
      </c>
      <c r="N3068" s="22"/>
      <c r="O3068" s="23">
        <v>1</v>
      </c>
      <c r="P3068" s="31">
        <v>0</v>
      </c>
      <c r="Q3068" s="19">
        <f t="shared" si="759"/>
        <v>-534</v>
      </c>
      <c r="R3068" s="19">
        <f t="shared" si="760"/>
        <v>0</v>
      </c>
      <c r="S3068" s="5">
        <f t="shared" si="763"/>
        <v>0</v>
      </c>
      <c r="T3068" s="5">
        <f t="shared" si="764"/>
        <v>0</v>
      </c>
      <c r="U3068" s="5">
        <f t="shared" si="762"/>
        <v>0</v>
      </c>
      <c r="V3068" s="24">
        <v>0</v>
      </c>
      <c r="W3068" s="12">
        <f t="shared" si="766"/>
        <v>-67892.759999999995</v>
      </c>
      <c r="X3068" s="12">
        <f t="shared" si="767"/>
        <v>0</v>
      </c>
      <c r="Y3068" s="12">
        <f t="shared" si="765"/>
        <v>-67892.759999999995</v>
      </c>
      <c r="Z3068" s="109"/>
      <c r="AA3068" s="25">
        <f t="shared" si="761"/>
        <v>-534</v>
      </c>
      <c r="AB3068" s="25"/>
      <c r="AC3068" s="25"/>
      <c r="AD3068" s="25"/>
      <c r="AE3068" s="24">
        <v>1</v>
      </c>
      <c r="AF3068" s="24"/>
      <c r="AG3068" s="109"/>
      <c r="AH3068" s="109" t="s">
        <v>6573</v>
      </c>
      <c r="AI3068" s="26"/>
      <c r="AJ3068" s="22" t="s">
        <v>4500</v>
      </c>
    </row>
    <row r="3069" spans="1:36" x14ac:dyDescent="0.2">
      <c r="A3069" s="5">
        <v>3085</v>
      </c>
      <c r="B3069" s="170">
        <v>330120121363</v>
      </c>
      <c r="C3069" s="121">
        <v>570511401406</v>
      </c>
      <c r="D3069" s="109" t="s">
        <v>5471</v>
      </c>
      <c r="E3069" s="109" t="s">
        <v>5472</v>
      </c>
      <c r="F3069" s="109" t="s">
        <v>5473</v>
      </c>
      <c r="G3069" s="122" t="s">
        <v>49</v>
      </c>
      <c r="H3069" s="122"/>
      <c r="I3069" s="109">
        <v>10465710</v>
      </c>
      <c r="J3069" s="109">
        <v>10068</v>
      </c>
      <c r="K3069" s="118"/>
      <c r="L3069" s="109"/>
      <c r="M3069" s="22">
        <v>160</v>
      </c>
      <c r="N3069" s="22"/>
      <c r="O3069" s="23">
        <v>1</v>
      </c>
      <c r="P3069" s="23">
        <v>0</v>
      </c>
      <c r="Q3069" s="19">
        <f t="shared" si="759"/>
        <v>-160</v>
      </c>
      <c r="R3069" s="19">
        <f t="shared" si="760"/>
        <v>0</v>
      </c>
      <c r="S3069" s="5">
        <f t="shared" si="763"/>
        <v>0</v>
      </c>
      <c r="T3069" s="5">
        <f t="shared" si="764"/>
        <v>0</v>
      </c>
      <c r="U3069" s="5">
        <f t="shared" si="762"/>
        <v>0</v>
      </c>
      <c r="V3069" s="24">
        <v>0</v>
      </c>
      <c r="W3069" s="12">
        <f t="shared" si="766"/>
        <v>-20342.400000000001</v>
      </c>
      <c r="X3069" s="12">
        <f t="shared" si="767"/>
        <v>0</v>
      </c>
      <c r="Y3069" s="12">
        <f t="shared" si="765"/>
        <v>-20342.400000000001</v>
      </c>
      <c r="Z3069" s="109"/>
      <c r="AA3069" s="25">
        <f t="shared" si="761"/>
        <v>-160</v>
      </c>
      <c r="AB3069" s="25"/>
      <c r="AC3069" s="25"/>
      <c r="AD3069" s="25"/>
      <c r="AE3069" s="42">
        <v>1</v>
      </c>
      <c r="AF3069" s="24"/>
      <c r="AG3069" s="109"/>
      <c r="AH3069" s="109" t="s">
        <v>6573</v>
      </c>
      <c r="AI3069" s="26"/>
      <c r="AJ3069" s="22" t="s">
        <v>6709</v>
      </c>
    </row>
    <row r="3070" spans="1:36" x14ac:dyDescent="0.2">
      <c r="A3070" s="5">
        <v>3086</v>
      </c>
      <c r="B3070" s="167">
        <v>331010574628</v>
      </c>
      <c r="C3070" s="121">
        <v>731001402290</v>
      </c>
      <c r="D3070" s="109" t="s">
        <v>5474</v>
      </c>
      <c r="E3070" s="109" t="s">
        <v>5093</v>
      </c>
      <c r="F3070" s="109" t="s">
        <v>4734</v>
      </c>
      <c r="G3070" s="122" t="s">
        <v>49</v>
      </c>
      <c r="H3070" s="122"/>
      <c r="I3070" s="109">
        <v>9160081</v>
      </c>
      <c r="J3070" s="109">
        <v>17117047</v>
      </c>
      <c r="K3070" s="118"/>
      <c r="L3070" s="109"/>
      <c r="M3070" s="22">
        <v>637</v>
      </c>
      <c r="N3070" s="22"/>
      <c r="O3070" s="23">
        <v>1</v>
      </c>
      <c r="P3070" s="23">
        <v>1</v>
      </c>
      <c r="Q3070" s="19">
        <f t="shared" si="759"/>
        <v>-637</v>
      </c>
      <c r="R3070" s="19">
        <f t="shared" si="760"/>
        <v>-637</v>
      </c>
      <c r="S3070" s="5">
        <f t="shared" si="763"/>
        <v>1</v>
      </c>
      <c r="T3070" s="5">
        <f t="shared" si="764"/>
        <v>717</v>
      </c>
      <c r="U3070" s="5">
        <f t="shared" si="762"/>
        <v>209815.71</v>
      </c>
      <c r="V3070" s="24">
        <v>0</v>
      </c>
      <c r="W3070" s="12">
        <f t="shared" si="766"/>
        <v>-80988.180000000008</v>
      </c>
      <c r="X3070" s="12">
        <f t="shared" si="767"/>
        <v>-105417.13</v>
      </c>
      <c r="Y3070" s="12">
        <f t="shared" si="765"/>
        <v>-186405.31</v>
      </c>
      <c r="Z3070" s="109"/>
      <c r="AA3070" s="25">
        <f t="shared" si="761"/>
        <v>0</v>
      </c>
      <c r="AB3070" s="25"/>
      <c r="AC3070" s="25"/>
      <c r="AD3070" s="25"/>
      <c r="AE3070" s="24">
        <v>1</v>
      </c>
      <c r="AF3070" s="24"/>
      <c r="AG3070" s="109"/>
      <c r="AH3070" s="109" t="s">
        <v>664</v>
      </c>
      <c r="AI3070" s="26"/>
      <c r="AJ3070" s="22" t="s">
        <v>6709</v>
      </c>
    </row>
    <row r="3071" spans="1:36" x14ac:dyDescent="0.2">
      <c r="A3071" s="5">
        <v>3087</v>
      </c>
      <c r="B3071" s="178">
        <v>331010203509</v>
      </c>
      <c r="C3071" s="179">
        <v>490613301205</v>
      </c>
      <c r="D3071" s="175" t="s">
        <v>5475</v>
      </c>
      <c r="E3071" s="175" t="s">
        <v>5109</v>
      </c>
      <c r="F3071" s="175"/>
      <c r="G3071" s="180"/>
      <c r="H3071" s="180"/>
      <c r="I3071" s="175" t="s">
        <v>5476</v>
      </c>
      <c r="J3071" s="175" t="s">
        <v>5477</v>
      </c>
      <c r="K3071" s="181"/>
      <c r="L3071" s="175"/>
      <c r="M3071" s="22">
        <v>1219</v>
      </c>
      <c r="N3071" s="22"/>
      <c r="O3071" s="23">
        <v>1</v>
      </c>
      <c r="P3071" s="31">
        <v>0</v>
      </c>
      <c r="Q3071" s="19">
        <f t="shared" si="759"/>
        <v>-1219</v>
      </c>
      <c r="R3071" s="19">
        <f t="shared" si="760"/>
        <v>0</v>
      </c>
      <c r="S3071" s="5">
        <f t="shared" si="763"/>
        <v>1</v>
      </c>
      <c r="T3071" s="5">
        <f t="shared" si="764"/>
        <v>1299</v>
      </c>
      <c r="U3071" s="5">
        <f t="shared" si="762"/>
        <v>380126.37</v>
      </c>
      <c r="V3071" s="24">
        <v>0</v>
      </c>
      <c r="W3071" s="12">
        <f t="shared" si="766"/>
        <v>-154983.66</v>
      </c>
      <c r="X3071" s="12">
        <f t="shared" si="767"/>
        <v>0</v>
      </c>
      <c r="Y3071" s="12">
        <f t="shared" si="765"/>
        <v>-154983.66</v>
      </c>
      <c r="Z3071" s="175"/>
      <c r="AA3071" s="25">
        <f t="shared" si="761"/>
        <v>-1219</v>
      </c>
      <c r="AB3071" s="217"/>
      <c r="AC3071" s="217"/>
      <c r="AD3071" s="217"/>
      <c r="AE3071" s="182"/>
      <c r="AF3071" s="182"/>
      <c r="AG3071" s="175"/>
      <c r="AH3071" s="109" t="s">
        <v>664</v>
      </c>
      <c r="AI3071" s="26"/>
      <c r="AJ3071" s="22" t="s">
        <v>6709</v>
      </c>
    </row>
    <row r="3072" spans="1:36" x14ac:dyDescent="0.2">
      <c r="A3072" s="5">
        <v>3088</v>
      </c>
      <c r="B3072" s="178">
        <v>331017885323</v>
      </c>
      <c r="C3072" s="179">
        <v>509727401428</v>
      </c>
      <c r="D3072" s="175" t="s">
        <v>5478</v>
      </c>
      <c r="E3072" s="175" t="s">
        <v>5479</v>
      </c>
      <c r="F3072" s="175" t="s">
        <v>3292</v>
      </c>
      <c r="G3072" s="180">
        <v>44</v>
      </c>
      <c r="H3072" s="180" t="s">
        <v>134</v>
      </c>
      <c r="I3072" s="175">
        <v>2105507</v>
      </c>
      <c r="J3072" s="175">
        <v>51442</v>
      </c>
      <c r="K3072" s="181"/>
      <c r="L3072" s="175"/>
      <c r="M3072" s="22">
        <v>7110</v>
      </c>
      <c r="N3072" s="22"/>
      <c r="O3072" s="23">
        <v>1</v>
      </c>
      <c r="P3072" s="23">
        <v>0</v>
      </c>
      <c r="Q3072" s="19">
        <f t="shared" si="759"/>
        <v>-7110</v>
      </c>
      <c r="R3072" s="19">
        <f t="shared" si="760"/>
        <v>0</v>
      </c>
      <c r="S3072" s="5">
        <f t="shared" si="763"/>
        <v>1</v>
      </c>
      <c r="T3072" s="5">
        <f t="shared" si="764"/>
        <v>7190</v>
      </c>
      <c r="U3072" s="5">
        <f t="shared" si="762"/>
        <v>2104009.7000000002</v>
      </c>
      <c r="V3072" s="24">
        <v>0</v>
      </c>
      <c r="W3072" s="12">
        <f t="shared" si="766"/>
        <v>-903965.4</v>
      </c>
      <c r="X3072" s="12">
        <f t="shared" si="767"/>
        <v>0</v>
      </c>
      <c r="Y3072" s="12">
        <f t="shared" si="765"/>
        <v>-903965.4</v>
      </c>
      <c r="Z3072" s="175"/>
      <c r="AA3072" s="25">
        <f t="shared" si="761"/>
        <v>-7110</v>
      </c>
      <c r="AB3072" s="217"/>
      <c r="AC3072" s="217"/>
      <c r="AD3072" s="217"/>
      <c r="AE3072" s="182">
        <v>1</v>
      </c>
      <c r="AF3072" s="182"/>
      <c r="AG3072" s="175"/>
      <c r="AH3072" s="109" t="s">
        <v>664</v>
      </c>
      <c r="AI3072" s="26"/>
      <c r="AJ3072" s="22" t="s">
        <v>4500</v>
      </c>
    </row>
    <row r="3073" spans="1:36" x14ac:dyDescent="0.2">
      <c r="A3073" s="5">
        <v>3089</v>
      </c>
      <c r="B3073" s="178">
        <v>331017885323</v>
      </c>
      <c r="C3073" s="179">
        <v>509727401428</v>
      </c>
      <c r="D3073" s="175" t="s">
        <v>5478</v>
      </c>
      <c r="E3073" s="175" t="s">
        <v>5479</v>
      </c>
      <c r="F3073" s="175" t="s">
        <v>3292</v>
      </c>
      <c r="G3073" s="180">
        <v>44</v>
      </c>
      <c r="H3073" s="180" t="s">
        <v>134</v>
      </c>
      <c r="I3073" s="96">
        <v>7237877</v>
      </c>
      <c r="J3073" s="96">
        <v>51441</v>
      </c>
      <c r="K3073" s="181"/>
      <c r="L3073" s="96"/>
      <c r="M3073" s="22">
        <v>2097</v>
      </c>
      <c r="N3073" s="22"/>
      <c r="O3073" s="23">
        <v>1</v>
      </c>
      <c r="P3073" s="23">
        <v>0</v>
      </c>
      <c r="Q3073" s="19">
        <f t="shared" si="759"/>
        <v>-2097</v>
      </c>
      <c r="R3073" s="19">
        <f t="shared" si="760"/>
        <v>0</v>
      </c>
      <c r="S3073" s="5">
        <f t="shared" si="763"/>
        <v>1</v>
      </c>
      <c r="T3073" s="5">
        <f t="shared" si="764"/>
        <v>2177</v>
      </c>
      <c r="U3073" s="5">
        <f t="shared" si="762"/>
        <v>637055.51</v>
      </c>
      <c r="V3073" s="24">
        <v>0</v>
      </c>
      <c r="W3073" s="12">
        <f t="shared" si="766"/>
        <v>-266612.58</v>
      </c>
      <c r="X3073" s="12">
        <f t="shared" si="767"/>
        <v>0</v>
      </c>
      <c r="Y3073" s="12">
        <f t="shared" si="765"/>
        <v>-266612.58</v>
      </c>
      <c r="Z3073" s="175"/>
      <c r="AA3073" s="25">
        <f t="shared" si="761"/>
        <v>-2097</v>
      </c>
      <c r="AB3073" s="25"/>
      <c r="AC3073" s="25"/>
      <c r="AD3073" s="25"/>
      <c r="AE3073" s="24">
        <v>1</v>
      </c>
      <c r="AF3073" s="24"/>
      <c r="AG3073" s="96"/>
      <c r="AH3073" s="96" t="s">
        <v>664</v>
      </c>
      <c r="AI3073" s="26"/>
      <c r="AJ3073" s="22" t="s">
        <v>4500</v>
      </c>
    </row>
    <row r="3074" spans="1:36" x14ac:dyDescent="0.2">
      <c r="A3074" s="5">
        <v>3090</v>
      </c>
      <c r="B3074" s="172">
        <v>331010760004</v>
      </c>
      <c r="C3074" s="173">
        <v>801208302136</v>
      </c>
      <c r="D3074" s="96" t="s">
        <v>5480</v>
      </c>
      <c r="E3074" s="96" t="s">
        <v>5481</v>
      </c>
      <c r="F3074" s="96" t="s">
        <v>5482</v>
      </c>
      <c r="G3074" s="174">
        <v>17</v>
      </c>
      <c r="H3074" s="174"/>
      <c r="I3074" s="96">
        <v>267810</v>
      </c>
      <c r="J3074" s="96">
        <v>52817</v>
      </c>
      <c r="K3074" s="123"/>
      <c r="L3074" s="96"/>
      <c r="M3074" s="22">
        <v>612</v>
      </c>
      <c r="N3074" s="22"/>
      <c r="O3074" s="23">
        <v>1</v>
      </c>
      <c r="P3074" s="23">
        <v>0</v>
      </c>
      <c r="Q3074" s="19">
        <f t="shared" si="759"/>
        <v>-612</v>
      </c>
      <c r="R3074" s="19">
        <f t="shared" si="760"/>
        <v>0</v>
      </c>
      <c r="S3074" s="5">
        <f t="shared" si="763"/>
        <v>1</v>
      </c>
      <c r="T3074" s="5">
        <f t="shared" si="764"/>
        <v>692</v>
      </c>
      <c r="U3074" s="5">
        <f t="shared" si="762"/>
        <v>202499.96</v>
      </c>
      <c r="V3074" s="24">
        <v>0</v>
      </c>
      <c r="W3074" s="12">
        <f t="shared" si="766"/>
        <v>-77809.680000000008</v>
      </c>
      <c r="X3074" s="12">
        <f t="shared" si="767"/>
        <v>0</v>
      </c>
      <c r="Y3074" s="12">
        <f t="shared" si="765"/>
        <v>-77809.680000000008</v>
      </c>
      <c r="Z3074" s="96"/>
      <c r="AA3074" s="25">
        <f t="shared" si="761"/>
        <v>-612</v>
      </c>
      <c r="AB3074" s="25"/>
      <c r="AC3074" s="25"/>
      <c r="AD3074" s="25"/>
      <c r="AE3074" s="24">
        <v>1</v>
      </c>
      <c r="AF3074" s="24"/>
      <c r="AG3074" s="96"/>
      <c r="AH3074" s="96" t="s">
        <v>664</v>
      </c>
      <c r="AI3074" s="26"/>
      <c r="AJ3074" s="22" t="s">
        <v>6709</v>
      </c>
    </row>
    <row r="3075" spans="1:36" x14ac:dyDescent="0.2">
      <c r="A3075" s="5">
        <v>3091</v>
      </c>
      <c r="B3075" s="172"/>
      <c r="C3075" s="173">
        <v>780616403070</v>
      </c>
      <c r="D3075" s="96" t="s">
        <v>5483</v>
      </c>
      <c r="E3075" s="96" t="s">
        <v>5484</v>
      </c>
      <c r="F3075" s="96" t="s">
        <v>5485</v>
      </c>
      <c r="G3075" s="174">
        <v>50</v>
      </c>
      <c r="H3075" s="174"/>
      <c r="I3075" s="96">
        <v>2611478</v>
      </c>
      <c r="J3075" s="96">
        <v>3184541</v>
      </c>
      <c r="K3075" s="123"/>
      <c r="L3075" s="96"/>
      <c r="M3075" s="22">
        <v>585</v>
      </c>
      <c r="N3075" s="22"/>
      <c r="O3075" s="23">
        <v>1</v>
      </c>
      <c r="P3075" s="23">
        <v>0</v>
      </c>
      <c r="Q3075" s="19">
        <f t="shared" si="759"/>
        <v>-585</v>
      </c>
      <c r="R3075" s="19">
        <f t="shared" si="760"/>
        <v>0</v>
      </c>
      <c r="S3075" s="5">
        <f t="shared" si="763"/>
        <v>1</v>
      </c>
      <c r="T3075" s="5">
        <f t="shared" si="764"/>
        <v>665</v>
      </c>
      <c r="U3075" s="5">
        <f t="shared" si="762"/>
        <v>194598.94999999998</v>
      </c>
      <c r="V3075" s="24">
        <v>0</v>
      </c>
      <c r="W3075" s="12">
        <f t="shared" si="766"/>
        <v>-74376.899999999994</v>
      </c>
      <c r="X3075" s="12">
        <f t="shared" si="767"/>
        <v>0</v>
      </c>
      <c r="Y3075" s="12">
        <f t="shared" si="765"/>
        <v>-74376.899999999994</v>
      </c>
      <c r="Z3075" s="96"/>
      <c r="AA3075" s="25">
        <f t="shared" si="761"/>
        <v>-585</v>
      </c>
      <c r="AB3075" s="25"/>
      <c r="AC3075" s="25"/>
      <c r="AD3075" s="25"/>
      <c r="AE3075" s="24">
        <v>1</v>
      </c>
      <c r="AF3075" s="24"/>
      <c r="AG3075" s="96"/>
      <c r="AH3075" s="96" t="s">
        <v>664</v>
      </c>
      <c r="AI3075" s="26"/>
      <c r="AJ3075" s="22" t="s">
        <v>6709</v>
      </c>
    </row>
    <row r="3076" spans="1:36" x14ac:dyDescent="0.2">
      <c r="A3076" s="5">
        <v>3092</v>
      </c>
      <c r="B3076" s="189">
        <v>331010147823</v>
      </c>
      <c r="C3076" s="173">
        <v>580120400068</v>
      </c>
      <c r="D3076" s="96" t="s">
        <v>5486</v>
      </c>
      <c r="E3076" s="96" t="s">
        <v>5487</v>
      </c>
      <c r="F3076" s="96" t="s">
        <v>1560</v>
      </c>
      <c r="G3076" s="174" t="s">
        <v>5488</v>
      </c>
      <c r="H3076" s="174">
        <v>6</v>
      </c>
      <c r="I3076" s="96">
        <v>3607480</v>
      </c>
      <c r="J3076" s="96">
        <v>13246</v>
      </c>
      <c r="K3076" s="123"/>
      <c r="L3076" s="96"/>
      <c r="M3076" s="22">
        <v>3270</v>
      </c>
      <c r="N3076" s="22"/>
      <c r="O3076" s="23">
        <v>1</v>
      </c>
      <c r="P3076" s="23">
        <v>1</v>
      </c>
      <c r="Q3076" s="19">
        <f t="shared" si="759"/>
        <v>-3270</v>
      </c>
      <c r="R3076" s="19">
        <f t="shared" si="760"/>
        <v>-3270</v>
      </c>
      <c r="S3076" s="5">
        <f t="shared" si="763"/>
        <v>1</v>
      </c>
      <c r="T3076" s="5">
        <f t="shared" si="764"/>
        <v>3320</v>
      </c>
      <c r="U3076" s="5">
        <f t="shared" si="762"/>
        <v>971531.6</v>
      </c>
      <c r="V3076" s="24">
        <v>0</v>
      </c>
      <c r="W3076" s="12">
        <f t="shared" si="766"/>
        <v>-415747.8</v>
      </c>
      <c r="X3076" s="12">
        <f t="shared" si="767"/>
        <v>-541152.30000000005</v>
      </c>
      <c r="Y3076" s="12">
        <f t="shared" si="765"/>
        <v>-956900.10000000009</v>
      </c>
      <c r="Z3076" s="96"/>
      <c r="AA3076" s="25">
        <f t="shared" si="761"/>
        <v>0</v>
      </c>
      <c r="AB3076" s="25"/>
      <c r="AC3076" s="25"/>
      <c r="AD3076" s="25"/>
      <c r="AE3076" s="24">
        <v>1</v>
      </c>
      <c r="AF3076" s="24"/>
      <c r="AG3076" s="96"/>
      <c r="AH3076" s="96" t="s">
        <v>678</v>
      </c>
      <c r="AI3076" s="26"/>
      <c r="AJ3076" s="22" t="s">
        <v>4500</v>
      </c>
    </row>
    <row r="3077" spans="1:36" x14ac:dyDescent="0.2">
      <c r="A3077" s="5">
        <v>3093</v>
      </c>
      <c r="B3077" s="167">
        <v>331017793702</v>
      </c>
      <c r="C3077" s="121">
        <v>671114300566</v>
      </c>
      <c r="D3077" s="96" t="s">
        <v>5489</v>
      </c>
      <c r="E3077" s="109" t="s">
        <v>5490</v>
      </c>
      <c r="F3077" s="109" t="s">
        <v>3417</v>
      </c>
      <c r="G3077" s="122" t="s">
        <v>5488</v>
      </c>
      <c r="H3077" s="122">
        <v>12</v>
      </c>
      <c r="I3077" s="109">
        <v>3943</v>
      </c>
      <c r="J3077" s="109">
        <v>405939</v>
      </c>
      <c r="K3077" s="118"/>
      <c r="L3077" s="109"/>
      <c r="M3077" s="22">
        <v>6651</v>
      </c>
      <c r="N3077" s="22"/>
      <c r="O3077" s="23">
        <v>1</v>
      </c>
      <c r="P3077" s="23">
        <v>1</v>
      </c>
      <c r="Q3077" s="19">
        <f t="shared" si="759"/>
        <v>-6651</v>
      </c>
      <c r="R3077" s="19">
        <f t="shared" si="760"/>
        <v>-6651</v>
      </c>
      <c r="S3077" s="5">
        <f t="shared" si="763"/>
        <v>1</v>
      </c>
      <c r="T3077" s="5">
        <f t="shared" si="764"/>
        <v>6701</v>
      </c>
      <c r="U3077" s="5">
        <f t="shared" si="762"/>
        <v>1960913.63</v>
      </c>
      <c r="V3077" s="24">
        <v>0</v>
      </c>
      <c r="W3077" s="12">
        <f t="shared" si="766"/>
        <v>-845608.14</v>
      </c>
      <c r="X3077" s="12">
        <f t="shared" si="767"/>
        <v>-1100673.99</v>
      </c>
      <c r="Y3077" s="12">
        <f t="shared" si="765"/>
        <v>-1946282.13</v>
      </c>
      <c r="Z3077" s="109"/>
      <c r="AA3077" s="25">
        <f t="shared" si="761"/>
        <v>0</v>
      </c>
      <c r="AB3077" s="25"/>
      <c r="AC3077" s="25"/>
      <c r="AD3077" s="25"/>
      <c r="AE3077" s="24"/>
      <c r="AF3077" s="24"/>
      <c r="AG3077" s="109"/>
      <c r="AH3077" s="96" t="s">
        <v>678</v>
      </c>
      <c r="AI3077" s="26"/>
      <c r="AJ3077" s="22" t="s">
        <v>4500</v>
      </c>
    </row>
    <row r="3078" spans="1:36" x14ac:dyDescent="0.2">
      <c r="A3078" s="5">
        <v>3094</v>
      </c>
      <c r="B3078" s="167">
        <v>331017975531</v>
      </c>
      <c r="C3078" s="121">
        <v>620331300405</v>
      </c>
      <c r="D3078" s="96" t="s">
        <v>5491</v>
      </c>
      <c r="E3078" s="109" t="s">
        <v>5492</v>
      </c>
      <c r="F3078" s="109" t="s">
        <v>5449</v>
      </c>
      <c r="G3078" s="122" t="s">
        <v>5493</v>
      </c>
      <c r="H3078" s="122"/>
      <c r="I3078" s="109">
        <v>120139758</v>
      </c>
      <c r="J3078" s="109">
        <v>317222</v>
      </c>
      <c r="K3078" s="118"/>
      <c r="L3078" s="109"/>
      <c r="M3078" s="22">
        <v>1864</v>
      </c>
      <c r="N3078" s="22"/>
      <c r="O3078" s="23">
        <v>1</v>
      </c>
      <c r="P3078" s="23">
        <v>0</v>
      </c>
      <c r="Q3078" s="19">
        <f t="shared" si="759"/>
        <v>-1864</v>
      </c>
      <c r="R3078" s="19">
        <f t="shared" si="760"/>
        <v>0</v>
      </c>
      <c r="S3078" s="5">
        <f t="shared" si="763"/>
        <v>1</v>
      </c>
      <c r="T3078" s="5">
        <f t="shared" si="764"/>
        <v>1914</v>
      </c>
      <c r="U3078" s="5">
        <f t="shared" si="762"/>
        <v>560093.81999999995</v>
      </c>
      <c r="V3078" s="24">
        <v>0</v>
      </c>
      <c r="W3078" s="12">
        <f t="shared" si="766"/>
        <v>-236988.96</v>
      </c>
      <c r="X3078" s="12">
        <f t="shared" si="767"/>
        <v>0</v>
      </c>
      <c r="Y3078" s="12">
        <f t="shared" si="765"/>
        <v>-236988.96</v>
      </c>
      <c r="Z3078" s="109"/>
      <c r="AA3078" s="25">
        <f t="shared" si="761"/>
        <v>-1864</v>
      </c>
      <c r="AB3078" s="25"/>
      <c r="AC3078" s="25"/>
      <c r="AD3078" s="25"/>
      <c r="AE3078" s="24">
        <v>1</v>
      </c>
      <c r="AF3078" s="24"/>
      <c r="AG3078" s="109"/>
      <c r="AH3078" s="96" t="s">
        <v>678</v>
      </c>
      <c r="AI3078" s="26"/>
      <c r="AJ3078" s="22" t="s">
        <v>6709</v>
      </c>
    </row>
    <row r="3079" spans="1:36" x14ac:dyDescent="0.2">
      <c r="A3079" s="5">
        <v>3095</v>
      </c>
      <c r="B3079" s="167">
        <v>330120193575</v>
      </c>
      <c r="C3079" s="121">
        <v>780710303627</v>
      </c>
      <c r="D3079" s="109" t="s">
        <v>5494</v>
      </c>
      <c r="E3079" s="109" t="s">
        <v>5495</v>
      </c>
      <c r="F3079" s="109" t="s">
        <v>78</v>
      </c>
      <c r="G3079" s="122">
        <v>172</v>
      </c>
      <c r="H3079" s="122"/>
      <c r="I3079" s="109">
        <v>14170791</v>
      </c>
      <c r="J3079" s="109">
        <v>37060</v>
      </c>
      <c r="K3079" s="118"/>
      <c r="L3079" s="109"/>
      <c r="M3079" s="22">
        <v>2686</v>
      </c>
      <c r="N3079" s="22"/>
      <c r="O3079" s="23">
        <v>1</v>
      </c>
      <c r="P3079" s="31">
        <v>0</v>
      </c>
      <c r="Q3079" s="19">
        <f t="shared" si="759"/>
        <v>-2686</v>
      </c>
      <c r="R3079" s="19">
        <f t="shared" si="760"/>
        <v>0</v>
      </c>
      <c r="S3079" s="5">
        <f t="shared" si="763"/>
        <v>1</v>
      </c>
      <c r="T3079" s="5">
        <f t="shared" si="764"/>
        <v>2736</v>
      </c>
      <c r="U3079" s="5">
        <f t="shared" si="762"/>
        <v>800635.67999999993</v>
      </c>
      <c r="V3079" s="24">
        <v>0</v>
      </c>
      <c r="W3079" s="12">
        <f t="shared" si="766"/>
        <v>-341498.04</v>
      </c>
      <c r="X3079" s="12">
        <f t="shared" si="767"/>
        <v>0</v>
      </c>
      <c r="Y3079" s="12">
        <f t="shared" si="765"/>
        <v>-341498.04</v>
      </c>
      <c r="Z3079" s="109"/>
      <c r="AA3079" s="25">
        <f t="shared" si="761"/>
        <v>-2686</v>
      </c>
      <c r="AB3079" s="25"/>
      <c r="AC3079" s="25"/>
      <c r="AD3079" s="25"/>
      <c r="AE3079" s="24">
        <v>1</v>
      </c>
      <c r="AF3079" s="24"/>
      <c r="AG3079" s="109"/>
      <c r="AH3079" s="96" t="s">
        <v>678</v>
      </c>
      <c r="AI3079" s="26"/>
      <c r="AJ3079" s="22" t="s">
        <v>6709</v>
      </c>
    </row>
    <row r="3080" spans="1:36" x14ac:dyDescent="0.2">
      <c r="A3080" s="5">
        <v>3096</v>
      </c>
      <c r="B3080" s="167">
        <v>331012271922</v>
      </c>
      <c r="C3080" s="121">
        <v>671114300566</v>
      </c>
      <c r="D3080" s="109" t="s">
        <v>5496</v>
      </c>
      <c r="E3080" s="109" t="s">
        <v>5497</v>
      </c>
      <c r="F3080" s="109"/>
      <c r="G3080" s="122"/>
      <c r="H3080" s="122"/>
      <c r="I3080" s="109">
        <v>1376148</v>
      </c>
      <c r="J3080" s="109">
        <v>64581</v>
      </c>
      <c r="K3080" s="118"/>
      <c r="L3080" s="109"/>
      <c r="M3080" s="22">
        <v>3517</v>
      </c>
      <c r="N3080" s="22"/>
      <c r="O3080" s="23">
        <v>1</v>
      </c>
      <c r="P3080" s="31">
        <v>0</v>
      </c>
      <c r="Q3080" s="19">
        <f t="shared" si="759"/>
        <v>-3517</v>
      </c>
      <c r="R3080" s="19">
        <f t="shared" si="760"/>
        <v>0</v>
      </c>
      <c r="S3080" s="5">
        <f t="shared" si="763"/>
        <v>1</v>
      </c>
      <c r="T3080" s="5">
        <f t="shared" si="764"/>
        <v>3567</v>
      </c>
      <c r="U3080" s="5">
        <f t="shared" si="762"/>
        <v>1043811.21</v>
      </c>
      <c r="V3080" s="24">
        <v>0</v>
      </c>
      <c r="W3080" s="12">
        <f t="shared" si="766"/>
        <v>-447151.38</v>
      </c>
      <c r="X3080" s="12">
        <f t="shared" si="767"/>
        <v>0</v>
      </c>
      <c r="Y3080" s="12">
        <f t="shared" si="765"/>
        <v>-447151.38</v>
      </c>
      <c r="Z3080" s="109"/>
      <c r="AA3080" s="25">
        <f t="shared" si="761"/>
        <v>-3517</v>
      </c>
      <c r="AB3080" s="25"/>
      <c r="AC3080" s="25"/>
      <c r="AD3080" s="25"/>
      <c r="AE3080" s="24"/>
      <c r="AF3080" s="24"/>
      <c r="AG3080" s="109"/>
      <c r="AH3080" s="96" t="s">
        <v>678</v>
      </c>
      <c r="AI3080" s="26"/>
      <c r="AJ3080" s="22" t="s">
        <v>6709</v>
      </c>
    </row>
    <row r="3081" spans="1:36" x14ac:dyDescent="0.2">
      <c r="A3081" s="5">
        <v>3097</v>
      </c>
      <c r="B3081" s="167">
        <v>331010146440</v>
      </c>
      <c r="C3081" s="121">
        <v>590520401994</v>
      </c>
      <c r="D3081" s="109" t="s">
        <v>5498</v>
      </c>
      <c r="E3081" s="109" t="s">
        <v>5499</v>
      </c>
      <c r="F3081" s="109" t="s">
        <v>5126</v>
      </c>
      <c r="G3081" s="122">
        <v>81</v>
      </c>
      <c r="H3081" s="122"/>
      <c r="I3081" s="109">
        <v>15467514</v>
      </c>
      <c r="J3081" s="109">
        <v>38970</v>
      </c>
      <c r="K3081" s="118"/>
      <c r="L3081" s="109"/>
      <c r="M3081" s="22">
        <v>818</v>
      </c>
      <c r="N3081" s="22"/>
      <c r="O3081" s="23">
        <v>1</v>
      </c>
      <c r="P3081" s="31">
        <v>0</v>
      </c>
      <c r="Q3081" s="19">
        <f t="shared" si="759"/>
        <v>-818</v>
      </c>
      <c r="R3081" s="19">
        <f t="shared" si="760"/>
        <v>0</v>
      </c>
      <c r="S3081" s="5">
        <f t="shared" si="763"/>
        <v>1</v>
      </c>
      <c r="T3081" s="5">
        <f t="shared" si="764"/>
        <v>868</v>
      </c>
      <c r="U3081" s="5">
        <f t="shared" si="762"/>
        <v>254002.84</v>
      </c>
      <c r="V3081" s="24">
        <v>0</v>
      </c>
      <c r="W3081" s="12">
        <f t="shared" si="766"/>
        <v>-104000.52</v>
      </c>
      <c r="X3081" s="12">
        <f t="shared" si="767"/>
        <v>0</v>
      </c>
      <c r="Y3081" s="12">
        <f t="shared" si="765"/>
        <v>-104000.52</v>
      </c>
      <c r="Z3081" s="109"/>
      <c r="AA3081" s="25">
        <f t="shared" si="761"/>
        <v>-818</v>
      </c>
      <c r="AB3081" s="25"/>
      <c r="AC3081" s="25"/>
      <c r="AD3081" s="25"/>
      <c r="AE3081" s="24">
        <v>1</v>
      </c>
      <c r="AF3081" s="24"/>
      <c r="AG3081" s="109"/>
      <c r="AH3081" s="96" t="s">
        <v>678</v>
      </c>
      <c r="AI3081" s="26"/>
      <c r="AJ3081" s="22" t="s">
        <v>6709</v>
      </c>
    </row>
    <row r="3082" spans="1:36" x14ac:dyDescent="0.2">
      <c r="A3082" s="5">
        <v>3098</v>
      </c>
      <c r="B3082" s="167">
        <v>331018982012</v>
      </c>
      <c r="C3082" s="159">
        <v>560504401981</v>
      </c>
      <c r="D3082" s="109" t="s">
        <v>5500</v>
      </c>
      <c r="E3082" s="109" t="s">
        <v>78</v>
      </c>
      <c r="F3082" s="109" t="s">
        <v>78</v>
      </c>
      <c r="G3082" s="160" t="s">
        <v>5501</v>
      </c>
      <c r="H3082" s="122"/>
      <c r="I3082" s="109">
        <v>32654579</v>
      </c>
      <c r="J3082" s="109">
        <v>58173180</v>
      </c>
      <c r="K3082" s="118"/>
      <c r="L3082" s="109"/>
      <c r="M3082" s="22">
        <v>2967</v>
      </c>
      <c r="N3082" s="22"/>
      <c r="O3082" s="23">
        <v>1</v>
      </c>
      <c r="P3082" s="31">
        <v>0</v>
      </c>
      <c r="Q3082" s="19">
        <f t="shared" si="759"/>
        <v>-2967</v>
      </c>
      <c r="R3082" s="19">
        <f t="shared" si="760"/>
        <v>0</v>
      </c>
      <c r="S3082" s="5">
        <f t="shared" si="763"/>
        <v>1</v>
      </c>
      <c r="T3082" s="5">
        <f t="shared" si="764"/>
        <v>3017</v>
      </c>
      <c r="U3082" s="5">
        <f t="shared" si="762"/>
        <v>882864.71</v>
      </c>
      <c r="V3082" s="24">
        <v>0</v>
      </c>
      <c r="W3082" s="12">
        <f t="shared" si="766"/>
        <v>-377224.38</v>
      </c>
      <c r="X3082" s="12">
        <f t="shared" si="767"/>
        <v>0</v>
      </c>
      <c r="Y3082" s="12">
        <f t="shared" si="765"/>
        <v>-377224.38</v>
      </c>
      <c r="Z3082" s="109"/>
      <c r="AA3082" s="25">
        <f t="shared" si="761"/>
        <v>-2967</v>
      </c>
      <c r="AB3082" s="25"/>
      <c r="AC3082" s="25"/>
      <c r="AD3082" s="25"/>
      <c r="AE3082" s="24">
        <v>1</v>
      </c>
      <c r="AF3082" s="24"/>
      <c r="AG3082" s="109"/>
      <c r="AH3082" s="96" t="s">
        <v>678</v>
      </c>
      <c r="AI3082" s="26"/>
      <c r="AJ3082" s="22" t="s">
        <v>6709</v>
      </c>
    </row>
    <row r="3083" spans="1:36" x14ac:dyDescent="0.2">
      <c r="A3083" s="5">
        <v>3099</v>
      </c>
      <c r="B3083" s="167">
        <v>330910912381</v>
      </c>
      <c r="C3083" s="121">
        <v>770511302330</v>
      </c>
      <c r="D3083" s="96" t="s">
        <v>5502</v>
      </c>
      <c r="E3083" s="109" t="s">
        <v>5130</v>
      </c>
      <c r="F3083" s="109" t="s">
        <v>5131</v>
      </c>
      <c r="G3083" s="122" t="s">
        <v>49</v>
      </c>
      <c r="H3083" s="122"/>
      <c r="I3083" s="109">
        <v>10161781</v>
      </c>
      <c r="J3083" s="109">
        <v>26718</v>
      </c>
      <c r="K3083" s="118"/>
      <c r="L3083" s="109"/>
      <c r="M3083" s="22">
        <v>1399</v>
      </c>
      <c r="N3083" s="22"/>
      <c r="O3083" s="23">
        <v>1</v>
      </c>
      <c r="P3083" s="23">
        <v>0</v>
      </c>
      <c r="Q3083" s="19">
        <f t="shared" si="759"/>
        <v>-1399</v>
      </c>
      <c r="R3083" s="19">
        <f t="shared" si="760"/>
        <v>0</v>
      </c>
      <c r="S3083" s="5">
        <f t="shared" si="763"/>
        <v>1</v>
      </c>
      <c r="T3083" s="5">
        <f t="shared" si="764"/>
        <v>1449</v>
      </c>
      <c r="U3083" s="5">
        <f t="shared" si="762"/>
        <v>424020.87</v>
      </c>
      <c r="V3083" s="24">
        <v>0</v>
      </c>
      <c r="W3083" s="12">
        <f t="shared" si="766"/>
        <v>-177868.86000000002</v>
      </c>
      <c r="X3083" s="12">
        <f t="shared" si="767"/>
        <v>0</v>
      </c>
      <c r="Y3083" s="12">
        <f t="shared" si="765"/>
        <v>-177868.86000000002</v>
      </c>
      <c r="Z3083" s="109"/>
      <c r="AA3083" s="25">
        <f t="shared" si="761"/>
        <v>-1399</v>
      </c>
      <c r="AB3083" s="25"/>
      <c r="AC3083" s="25"/>
      <c r="AD3083" s="25"/>
      <c r="AE3083" s="24">
        <v>1</v>
      </c>
      <c r="AF3083" s="24"/>
      <c r="AG3083" s="109"/>
      <c r="AH3083" s="96" t="s">
        <v>678</v>
      </c>
      <c r="AI3083" s="26"/>
      <c r="AJ3083" s="22" t="s">
        <v>6709</v>
      </c>
    </row>
    <row r="3084" spans="1:36" x14ac:dyDescent="0.2">
      <c r="A3084" s="5">
        <v>3100</v>
      </c>
      <c r="B3084" s="167">
        <v>330220042880</v>
      </c>
      <c r="C3084" s="121">
        <v>751127400789</v>
      </c>
      <c r="D3084" s="129" t="s">
        <v>5503</v>
      </c>
      <c r="E3084" s="109" t="s">
        <v>5504</v>
      </c>
      <c r="F3084" s="109" t="s">
        <v>4734</v>
      </c>
      <c r="G3084" s="122">
        <v>32</v>
      </c>
      <c r="H3084" s="122">
        <v>11</v>
      </c>
      <c r="I3084" s="109">
        <v>2611784</v>
      </c>
      <c r="J3084" s="109">
        <v>5418615</v>
      </c>
      <c r="K3084" s="118"/>
      <c r="L3084" s="109"/>
      <c r="M3084" s="22">
        <v>293</v>
      </c>
      <c r="N3084" s="22"/>
      <c r="O3084" s="23">
        <v>1</v>
      </c>
      <c r="P3084" s="23">
        <v>0</v>
      </c>
      <c r="Q3084" s="19">
        <f t="shared" si="759"/>
        <v>-293</v>
      </c>
      <c r="R3084" s="19">
        <f t="shared" si="760"/>
        <v>0</v>
      </c>
      <c r="S3084" s="5">
        <f t="shared" si="763"/>
        <v>1</v>
      </c>
      <c r="T3084" s="5">
        <f t="shared" si="764"/>
        <v>343</v>
      </c>
      <c r="U3084" s="5">
        <f t="shared" si="762"/>
        <v>100372.09</v>
      </c>
      <c r="V3084" s="24">
        <v>0</v>
      </c>
      <c r="W3084" s="12">
        <f t="shared" si="766"/>
        <v>-37252.019999999997</v>
      </c>
      <c r="X3084" s="12">
        <f t="shared" si="767"/>
        <v>0</v>
      </c>
      <c r="Y3084" s="12">
        <f t="shared" si="765"/>
        <v>-37252.019999999997</v>
      </c>
      <c r="Z3084" s="109"/>
      <c r="AA3084" s="25">
        <f t="shared" si="761"/>
        <v>-293</v>
      </c>
      <c r="AB3084" s="25"/>
      <c r="AC3084" s="25"/>
      <c r="AD3084" s="25"/>
      <c r="AE3084" s="24"/>
      <c r="AF3084" s="24"/>
      <c r="AG3084" s="109"/>
      <c r="AH3084" s="109" t="s">
        <v>678</v>
      </c>
      <c r="AI3084" s="26"/>
      <c r="AJ3084" s="22" t="s">
        <v>6709</v>
      </c>
    </row>
    <row r="3085" spans="1:36" x14ac:dyDescent="0.2">
      <c r="A3085" s="5">
        <v>3101</v>
      </c>
      <c r="B3085" s="167">
        <v>330120435340</v>
      </c>
      <c r="C3085" s="121">
        <v>861103402737</v>
      </c>
      <c r="D3085" s="109" t="s">
        <v>5505</v>
      </c>
      <c r="E3085" s="109" t="s">
        <v>5506</v>
      </c>
      <c r="F3085" s="109" t="s">
        <v>5485</v>
      </c>
      <c r="G3085" s="122">
        <v>74</v>
      </c>
      <c r="H3085" s="122"/>
      <c r="I3085" s="109">
        <v>32654579</v>
      </c>
      <c r="J3085" s="109">
        <v>58173180</v>
      </c>
      <c r="K3085" s="118"/>
      <c r="L3085" s="109"/>
      <c r="M3085" s="22">
        <v>622</v>
      </c>
      <c r="N3085" s="22"/>
      <c r="O3085" s="23">
        <v>1</v>
      </c>
      <c r="P3085" s="31">
        <v>0</v>
      </c>
      <c r="Q3085" s="19">
        <f t="shared" si="759"/>
        <v>-622</v>
      </c>
      <c r="R3085" s="19">
        <f t="shared" si="760"/>
        <v>0</v>
      </c>
      <c r="S3085" s="5">
        <f t="shared" si="763"/>
        <v>1</v>
      </c>
      <c r="T3085" s="5">
        <f t="shared" si="764"/>
        <v>672</v>
      </c>
      <c r="U3085" s="5">
        <f t="shared" si="762"/>
        <v>196647.36</v>
      </c>
      <c r="V3085" s="24">
        <v>0</v>
      </c>
      <c r="W3085" s="12">
        <f t="shared" si="766"/>
        <v>-79081.08</v>
      </c>
      <c r="X3085" s="12">
        <f t="shared" si="767"/>
        <v>0</v>
      </c>
      <c r="Y3085" s="12">
        <f t="shared" si="765"/>
        <v>-79081.08</v>
      </c>
      <c r="Z3085" s="109"/>
      <c r="AA3085" s="25">
        <f t="shared" si="761"/>
        <v>-622</v>
      </c>
      <c r="AB3085" s="25"/>
      <c r="AC3085" s="25"/>
      <c r="AD3085" s="25"/>
      <c r="AE3085" s="24">
        <v>1</v>
      </c>
      <c r="AF3085" s="24"/>
      <c r="AG3085" s="109"/>
      <c r="AH3085" s="109" t="s">
        <v>678</v>
      </c>
      <c r="AI3085" s="26"/>
      <c r="AJ3085" s="22" t="s">
        <v>6709</v>
      </c>
    </row>
    <row r="3086" spans="1:36" x14ac:dyDescent="0.2">
      <c r="A3086" s="5">
        <v>3102</v>
      </c>
      <c r="B3086" s="167">
        <v>330120528432</v>
      </c>
      <c r="C3086" s="121">
        <v>880202401240</v>
      </c>
      <c r="D3086" s="96" t="s">
        <v>5507</v>
      </c>
      <c r="E3086" s="109" t="s">
        <v>5508</v>
      </c>
      <c r="F3086" s="109" t="s">
        <v>5509</v>
      </c>
      <c r="G3086" s="122">
        <v>10</v>
      </c>
      <c r="H3086" s="122"/>
      <c r="I3086" s="109">
        <v>130120829</v>
      </c>
      <c r="J3086" s="109">
        <v>58173228</v>
      </c>
      <c r="K3086" s="118"/>
      <c r="L3086" s="109"/>
      <c r="M3086" s="22">
        <v>526</v>
      </c>
      <c r="N3086" s="22"/>
      <c r="O3086" s="23">
        <v>1</v>
      </c>
      <c r="P3086" s="31">
        <v>0</v>
      </c>
      <c r="Q3086" s="19">
        <f t="shared" si="759"/>
        <v>-526</v>
      </c>
      <c r="R3086" s="19">
        <f t="shared" si="760"/>
        <v>0</v>
      </c>
      <c r="S3086" s="5">
        <f t="shared" si="763"/>
        <v>1</v>
      </c>
      <c r="T3086" s="5">
        <f t="shared" si="764"/>
        <v>576</v>
      </c>
      <c r="U3086" s="5">
        <f t="shared" si="762"/>
        <v>168554.88</v>
      </c>
      <c r="V3086" s="24">
        <v>0</v>
      </c>
      <c r="W3086" s="12">
        <f t="shared" si="766"/>
        <v>-66875.64</v>
      </c>
      <c r="X3086" s="12">
        <f t="shared" si="767"/>
        <v>0</v>
      </c>
      <c r="Y3086" s="12">
        <f t="shared" si="765"/>
        <v>-66875.64</v>
      </c>
      <c r="Z3086" s="109"/>
      <c r="AA3086" s="25">
        <f t="shared" si="761"/>
        <v>-526</v>
      </c>
      <c r="AB3086" s="25"/>
      <c r="AC3086" s="25"/>
      <c r="AD3086" s="25"/>
      <c r="AE3086" s="24"/>
      <c r="AF3086" s="24"/>
      <c r="AG3086" s="109"/>
      <c r="AH3086" s="109" t="s">
        <v>678</v>
      </c>
      <c r="AI3086" s="26"/>
      <c r="AJ3086" s="22" t="s">
        <v>6709</v>
      </c>
    </row>
    <row r="3087" spans="1:36" x14ac:dyDescent="0.2">
      <c r="A3087" s="5">
        <v>3103</v>
      </c>
      <c r="B3087" s="167">
        <v>331014786731</v>
      </c>
      <c r="C3087" s="121"/>
      <c r="D3087" s="96" t="s">
        <v>5510</v>
      </c>
      <c r="E3087" s="109" t="s">
        <v>5197</v>
      </c>
      <c r="F3087" s="109"/>
      <c r="G3087" s="122"/>
      <c r="H3087" s="122"/>
      <c r="I3087" s="19">
        <v>7420118</v>
      </c>
      <c r="J3087" s="109">
        <v>406719</v>
      </c>
      <c r="K3087" s="118"/>
      <c r="L3087" s="109"/>
      <c r="M3087" s="22">
        <v>391</v>
      </c>
      <c r="N3087" s="22"/>
      <c r="O3087" s="23">
        <v>1</v>
      </c>
      <c r="P3087" s="23">
        <v>1</v>
      </c>
      <c r="Q3087" s="19">
        <f t="shared" si="759"/>
        <v>-391</v>
      </c>
      <c r="R3087" s="19">
        <f t="shared" si="760"/>
        <v>-391</v>
      </c>
      <c r="S3087" s="5">
        <f t="shared" si="763"/>
        <v>1</v>
      </c>
      <c r="T3087" s="5">
        <f t="shared" si="764"/>
        <v>441</v>
      </c>
      <c r="U3087" s="5">
        <f t="shared" si="762"/>
        <v>129049.83</v>
      </c>
      <c r="V3087" s="24">
        <v>0</v>
      </c>
      <c r="W3087" s="12">
        <f t="shared" si="766"/>
        <v>-49711.74</v>
      </c>
      <c r="X3087" s="12">
        <f t="shared" si="767"/>
        <v>-64706.590000000004</v>
      </c>
      <c r="Y3087" s="12">
        <f t="shared" si="765"/>
        <v>-114418.33</v>
      </c>
      <c r="Z3087" s="109"/>
      <c r="AA3087" s="25">
        <f t="shared" si="761"/>
        <v>0</v>
      </c>
      <c r="AB3087" s="25"/>
      <c r="AC3087" s="25"/>
      <c r="AD3087" s="25"/>
      <c r="AE3087" s="24">
        <v>1</v>
      </c>
      <c r="AF3087" s="24"/>
      <c r="AG3087" s="109"/>
      <c r="AH3087" s="109" t="s">
        <v>678</v>
      </c>
      <c r="AI3087" s="26"/>
      <c r="AJ3087" s="22" t="s">
        <v>6709</v>
      </c>
    </row>
    <row r="3088" spans="1:36" x14ac:dyDescent="0.2">
      <c r="A3088" s="5">
        <v>3104</v>
      </c>
      <c r="B3088" s="167"/>
      <c r="C3088" s="121">
        <v>881010301939</v>
      </c>
      <c r="D3088" s="96" t="s">
        <v>6653</v>
      </c>
      <c r="E3088" s="109" t="s">
        <v>6654</v>
      </c>
      <c r="F3088" s="109" t="s">
        <v>4734</v>
      </c>
      <c r="G3088" s="122">
        <v>38</v>
      </c>
      <c r="H3088" s="122">
        <v>13</v>
      </c>
      <c r="I3088" s="19">
        <v>2100071</v>
      </c>
      <c r="J3088" s="109">
        <v>251847</v>
      </c>
      <c r="K3088" s="118"/>
      <c r="L3088" s="109"/>
      <c r="M3088" s="22">
        <v>100</v>
      </c>
      <c r="N3088" s="22"/>
      <c r="O3088" s="23">
        <v>1</v>
      </c>
      <c r="P3088" s="23">
        <v>1</v>
      </c>
      <c r="Q3088" s="19">
        <f t="shared" si="759"/>
        <v>-100</v>
      </c>
      <c r="R3088" s="19">
        <f t="shared" si="760"/>
        <v>-100</v>
      </c>
      <c r="S3088" s="5">
        <f t="shared" ref="S3088" si="776">IF(OR(AND(AH3088="кафе",Q3088&lt;25),AND(AH3088="рестораны",Q3088&lt;110),AND(AH3088="гостиницы",Q3088&lt;70),AND(AH3088="азс и автомойки",Q3088&lt;160),AND(AH3088="сауны",Q3088&lt;80),AND(AH3088="бани",Q3088&lt;50)),1,0)</f>
        <v>1</v>
      </c>
      <c r="T3088" s="5">
        <f t="shared" ref="T3088" si="777">S3088*IF(AH3088="кафе",25-Q3088,IF(AH3088="рестораны",110-Q3088,IF(AH3088="гостиницы",70-Q3088,IF(AH3088="азс и автомойки",160-Q3088,IF(AH3088="сауны",80-Q3088,IF(AH3088="бани",50-Q3088,0))))))</f>
        <v>150</v>
      </c>
      <c r="U3088" s="5">
        <f t="shared" ref="U3088" si="778">(vod+kan)*T3088</f>
        <v>43894.5</v>
      </c>
      <c r="V3088" s="24">
        <v>1</v>
      </c>
      <c r="W3088" s="12">
        <f t="shared" ref="W3088" si="779">IF( OR(AH3088="респ.бюджет",AH3088="гор.бюджет",AH3088="обл.бюджет"),vod_b,IF(AH3088="район",vod_r,IF(AH3088="талсуат",vod_tal,IF(AH3088="коммунал.хоз-во",vod_kom,vod))))*Q3088</f>
        <v>-12714</v>
      </c>
      <c r="X3088" s="12">
        <f t="shared" ref="X3088" si="780">IF( OR(AH3088="респ.бюджет",AH3088="гор.бюджет",AH3088="обл.бюджет"),kan_b,IF(AH3088="район",kan_r,IF(AH3088="талсуат",kan_tal,IF(AH3088="коммунал.хоз-во",kan_kom,kan))))*R3088</f>
        <v>-16549</v>
      </c>
      <c r="Y3088" s="12">
        <f t="shared" ref="Y3088" si="781">W3088+X3088+AC3088</f>
        <v>-29263</v>
      </c>
      <c r="Z3088" s="109"/>
      <c r="AA3088" s="25">
        <f t="shared" si="761"/>
        <v>0</v>
      </c>
      <c r="AB3088" s="25"/>
      <c r="AC3088" s="25"/>
      <c r="AD3088" s="25"/>
      <c r="AE3088" s="24">
        <v>1</v>
      </c>
      <c r="AF3088" s="24"/>
      <c r="AG3088" s="109"/>
      <c r="AH3088" s="109" t="s">
        <v>678</v>
      </c>
      <c r="AI3088" s="26"/>
      <c r="AJ3088" s="22" t="s">
        <v>6709</v>
      </c>
    </row>
    <row r="3089" spans="1:36" x14ac:dyDescent="0.2">
      <c r="A3089" s="5">
        <v>3105</v>
      </c>
      <c r="B3089" s="167">
        <v>331012156768</v>
      </c>
      <c r="C3089" s="121">
        <v>660828301422</v>
      </c>
      <c r="D3089" s="109" t="s">
        <v>5511</v>
      </c>
      <c r="E3089" s="109" t="s">
        <v>5130</v>
      </c>
      <c r="F3089" s="109" t="s">
        <v>5131</v>
      </c>
      <c r="G3089" s="122" t="s">
        <v>49</v>
      </c>
      <c r="H3089" s="122"/>
      <c r="I3089" s="109">
        <v>138819</v>
      </c>
      <c r="J3089" s="109">
        <v>57915465</v>
      </c>
      <c r="K3089" s="118"/>
      <c r="L3089" s="109"/>
      <c r="M3089" s="109">
        <v>1139</v>
      </c>
      <c r="N3089" s="109"/>
      <c r="O3089" s="23">
        <v>1</v>
      </c>
      <c r="P3089" s="31">
        <v>0</v>
      </c>
      <c r="Q3089" s="19">
        <f t="shared" si="759"/>
        <v>-1139</v>
      </c>
      <c r="R3089" s="19">
        <f t="shared" si="760"/>
        <v>0</v>
      </c>
      <c r="S3089" s="5">
        <f t="shared" si="763"/>
        <v>0</v>
      </c>
      <c r="T3089" s="5">
        <f t="shared" si="764"/>
        <v>0</v>
      </c>
      <c r="U3089" s="5">
        <f t="shared" si="762"/>
        <v>0</v>
      </c>
      <c r="V3089" s="24">
        <v>0</v>
      </c>
      <c r="W3089" s="12">
        <f t="shared" si="766"/>
        <v>-144812.46</v>
      </c>
      <c r="X3089" s="12">
        <f t="shared" si="767"/>
        <v>0</v>
      </c>
      <c r="Y3089" s="12">
        <f t="shared" si="765"/>
        <v>-144812.46</v>
      </c>
      <c r="Z3089" s="109"/>
      <c r="AA3089" s="25">
        <f t="shared" si="761"/>
        <v>-1139</v>
      </c>
      <c r="AB3089" s="25"/>
      <c r="AC3089" s="25"/>
      <c r="AD3089" s="25"/>
      <c r="AE3089" s="24">
        <v>1</v>
      </c>
      <c r="AF3089" s="24"/>
      <c r="AG3089" s="109"/>
      <c r="AH3089" s="109" t="s">
        <v>6598</v>
      </c>
      <c r="AI3089" s="26"/>
      <c r="AJ3089" s="22" t="s">
        <v>6709</v>
      </c>
    </row>
    <row r="3090" spans="1:36" x14ac:dyDescent="0.2">
      <c r="A3090" s="5">
        <v>3106</v>
      </c>
      <c r="B3090" s="167"/>
      <c r="C3090" s="121">
        <v>660828301422</v>
      </c>
      <c r="D3090" s="109" t="s">
        <v>5511</v>
      </c>
      <c r="E3090" s="109" t="s">
        <v>5130</v>
      </c>
      <c r="F3090" s="109" t="s">
        <v>5131</v>
      </c>
      <c r="G3090" s="122" t="s">
        <v>49</v>
      </c>
      <c r="H3090" s="122"/>
      <c r="I3090" s="109">
        <v>2156425</v>
      </c>
      <c r="J3090" s="109">
        <v>8197117</v>
      </c>
      <c r="K3090" s="118"/>
      <c r="L3090" s="109"/>
      <c r="M3090" s="109">
        <v>260</v>
      </c>
      <c r="N3090" s="109"/>
      <c r="O3090" s="23">
        <v>1</v>
      </c>
      <c r="P3090" s="31">
        <v>0</v>
      </c>
      <c r="Q3090" s="19">
        <f t="shared" si="759"/>
        <v>-260</v>
      </c>
      <c r="R3090" s="19">
        <f t="shared" si="760"/>
        <v>0</v>
      </c>
      <c r="S3090" s="5">
        <f t="shared" si="763"/>
        <v>0</v>
      </c>
      <c r="T3090" s="5">
        <f t="shared" si="764"/>
        <v>0</v>
      </c>
      <c r="U3090" s="5">
        <f t="shared" si="762"/>
        <v>0</v>
      </c>
      <c r="V3090" s="24">
        <v>0</v>
      </c>
      <c r="W3090" s="12">
        <f t="shared" si="766"/>
        <v>-33056.400000000001</v>
      </c>
      <c r="X3090" s="12">
        <f t="shared" si="767"/>
        <v>0</v>
      </c>
      <c r="Y3090" s="12">
        <f t="shared" si="765"/>
        <v>-33056.400000000001</v>
      </c>
      <c r="Z3090" s="190"/>
      <c r="AA3090" s="25">
        <f t="shared" si="761"/>
        <v>-260</v>
      </c>
      <c r="AB3090" s="25"/>
      <c r="AC3090" s="25"/>
      <c r="AD3090" s="25"/>
      <c r="AE3090" s="24">
        <v>1</v>
      </c>
      <c r="AF3090" s="24"/>
      <c r="AG3090" s="109"/>
      <c r="AH3090" s="109" t="s">
        <v>6598</v>
      </c>
      <c r="AI3090" s="26"/>
      <c r="AJ3090" s="22" t="s">
        <v>6709</v>
      </c>
    </row>
    <row r="3091" spans="1:36" x14ac:dyDescent="0.2">
      <c r="A3091" s="5">
        <v>3107</v>
      </c>
      <c r="B3091" s="167">
        <v>330100137895</v>
      </c>
      <c r="C3091" s="121">
        <v>80641008313</v>
      </c>
      <c r="D3091" s="109" t="s">
        <v>5512</v>
      </c>
      <c r="E3091" s="109" t="s">
        <v>756</v>
      </c>
      <c r="F3091" s="109" t="s">
        <v>756</v>
      </c>
      <c r="G3091" s="122" t="s">
        <v>49</v>
      </c>
      <c r="H3091" s="122"/>
      <c r="I3091" s="109" t="s">
        <v>5513</v>
      </c>
      <c r="J3091" s="109">
        <v>154748</v>
      </c>
      <c r="K3091" s="118"/>
      <c r="L3091" s="109"/>
      <c r="M3091" s="22">
        <v>2791</v>
      </c>
      <c r="N3091" s="22"/>
      <c r="O3091" s="23">
        <v>1</v>
      </c>
      <c r="P3091" s="23">
        <v>0</v>
      </c>
      <c r="Q3091" s="19">
        <f t="shared" si="759"/>
        <v>-2791</v>
      </c>
      <c r="R3091" s="19">
        <f t="shared" si="760"/>
        <v>0</v>
      </c>
      <c r="S3091" s="5">
        <f t="shared" si="763"/>
        <v>0</v>
      </c>
      <c r="T3091" s="5">
        <f t="shared" si="764"/>
        <v>0</v>
      </c>
      <c r="U3091" s="5">
        <f t="shared" si="762"/>
        <v>0</v>
      </c>
      <c r="V3091" s="24">
        <v>0</v>
      </c>
      <c r="W3091" s="12">
        <f t="shared" si="766"/>
        <v>-354847.74</v>
      </c>
      <c r="X3091" s="12">
        <f t="shared" si="767"/>
        <v>0</v>
      </c>
      <c r="Y3091" s="12">
        <f t="shared" si="765"/>
        <v>-354847.74</v>
      </c>
      <c r="AA3091" s="25">
        <f t="shared" si="761"/>
        <v>-2791</v>
      </c>
      <c r="AB3091" s="25"/>
      <c r="AC3091" s="25"/>
      <c r="AD3091" s="25"/>
      <c r="AE3091" s="24"/>
      <c r="AF3091" s="24"/>
      <c r="AG3091" s="109"/>
      <c r="AH3091" s="109" t="s">
        <v>6572</v>
      </c>
      <c r="AI3091" s="26"/>
      <c r="AJ3091" s="22" t="s">
        <v>6709</v>
      </c>
    </row>
    <row r="3092" spans="1:36" x14ac:dyDescent="0.2">
      <c r="A3092" s="5">
        <v>3108</v>
      </c>
      <c r="B3092" s="167">
        <v>330100137895</v>
      </c>
      <c r="C3092" s="121">
        <v>80641008313</v>
      </c>
      <c r="D3092" s="96" t="s">
        <v>5512</v>
      </c>
      <c r="E3092" s="109" t="s">
        <v>756</v>
      </c>
      <c r="F3092" s="109" t="s">
        <v>756</v>
      </c>
      <c r="G3092" s="122" t="s">
        <v>49</v>
      </c>
      <c r="H3092" s="122"/>
      <c r="I3092" s="19">
        <v>0</v>
      </c>
      <c r="J3092" s="109"/>
      <c r="K3092" s="118"/>
      <c r="L3092" s="109"/>
      <c r="M3092" s="22">
        <v>886</v>
      </c>
      <c r="N3092" s="22"/>
      <c r="O3092" s="23">
        <v>1</v>
      </c>
      <c r="P3092" s="23">
        <v>0</v>
      </c>
      <c r="Q3092" s="19">
        <f t="shared" si="759"/>
        <v>-886</v>
      </c>
      <c r="R3092" s="19">
        <f t="shared" si="760"/>
        <v>0</v>
      </c>
      <c r="S3092" s="5">
        <f t="shared" si="763"/>
        <v>0</v>
      </c>
      <c r="T3092" s="5">
        <f t="shared" si="764"/>
        <v>0</v>
      </c>
      <c r="U3092" s="5">
        <f t="shared" si="762"/>
        <v>0</v>
      </c>
      <c r="V3092" s="24">
        <v>0</v>
      </c>
      <c r="W3092" s="12">
        <f t="shared" si="766"/>
        <v>-112646.04</v>
      </c>
      <c r="X3092" s="12">
        <f t="shared" si="767"/>
        <v>0</v>
      </c>
      <c r="Y3092" s="12">
        <f t="shared" si="765"/>
        <v>-112646.04</v>
      </c>
      <c r="Z3092" s="109"/>
      <c r="AA3092" s="25">
        <f t="shared" si="761"/>
        <v>-886</v>
      </c>
      <c r="AB3092" s="25"/>
      <c r="AC3092" s="25"/>
      <c r="AD3092" s="25"/>
      <c r="AE3092" s="24">
        <v>1</v>
      </c>
      <c r="AF3092" s="24"/>
      <c r="AG3092" s="109"/>
      <c r="AH3092" s="109" t="s">
        <v>6572</v>
      </c>
      <c r="AI3092" s="26"/>
      <c r="AJ3092" s="22" t="s">
        <v>6709</v>
      </c>
    </row>
    <row r="3093" spans="1:36" x14ac:dyDescent="0.2">
      <c r="A3093" s="5">
        <v>3109</v>
      </c>
      <c r="B3093" s="167">
        <v>330120096479</v>
      </c>
      <c r="C3093" s="121">
        <v>821215300815</v>
      </c>
      <c r="D3093" s="109" t="s">
        <v>5514</v>
      </c>
      <c r="E3093" s="109" t="s">
        <v>5515</v>
      </c>
      <c r="F3093" s="109" t="s">
        <v>192</v>
      </c>
      <c r="G3093" s="122" t="s">
        <v>49</v>
      </c>
      <c r="H3093" s="122"/>
      <c r="I3093" s="109">
        <v>706007677</v>
      </c>
      <c r="J3093" s="109">
        <v>829698</v>
      </c>
      <c r="K3093" s="118"/>
      <c r="L3093" s="109"/>
      <c r="M3093" s="22">
        <v>17043</v>
      </c>
      <c r="N3093" s="22"/>
      <c r="O3093" s="23">
        <v>1</v>
      </c>
      <c r="P3093" s="23">
        <v>1</v>
      </c>
      <c r="Q3093" s="19">
        <f t="shared" si="759"/>
        <v>-17043</v>
      </c>
      <c r="R3093" s="19">
        <f t="shared" si="760"/>
        <v>-17043</v>
      </c>
      <c r="S3093" s="5">
        <f t="shared" si="763"/>
        <v>0</v>
      </c>
      <c r="T3093" s="5">
        <f t="shared" si="764"/>
        <v>0</v>
      </c>
      <c r="U3093" s="5">
        <f t="shared" si="762"/>
        <v>0</v>
      </c>
      <c r="V3093" s="24">
        <v>0</v>
      </c>
      <c r="W3093" s="12">
        <f t="shared" si="766"/>
        <v>-2166847.02</v>
      </c>
      <c r="X3093" s="12">
        <f t="shared" si="767"/>
        <v>-2820446.0700000003</v>
      </c>
      <c r="Y3093" s="12">
        <f t="shared" si="765"/>
        <v>-4987293.09</v>
      </c>
      <c r="Z3093" s="109"/>
      <c r="AA3093" s="25">
        <f t="shared" si="761"/>
        <v>0</v>
      </c>
      <c r="AB3093" s="25"/>
      <c r="AC3093" s="25"/>
      <c r="AD3093" s="25"/>
      <c r="AE3093" s="24">
        <v>1</v>
      </c>
      <c r="AF3093" s="24"/>
      <c r="AG3093" s="109"/>
      <c r="AH3093" s="109" t="s">
        <v>6598</v>
      </c>
      <c r="AI3093" s="26"/>
      <c r="AJ3093" s="22" t="s">
        <v>6709</v>
      </c>
    </row>
    <row r="3094" spans="1:36" x14ac:dyDescent="0.2">
      <c r="A3094" s="5">
        <v>3110</v>
      </c>
      <c r="B3094" s="167">
        <v>331012472489</v>
      </c>
      <c r="C3094" s="121"/>
      <c r="D3094" s="109" t="s">
        <v>5516</v>
      </c>
      <c r="E3094" s="109" t="s">
        <v>1540</v>
      </c>
      <c r="F3094" s="109"/>
      <c r="G3094" s="122"/>
      <c r="H3094" s="122"/>
      <c r="I3094" s="19">
        <v>0</v>
      </c>
      <c r="J3094" s="109"/>
      <c r="K3094" s="118"/>
      <c r="L3094" s="109"/>
      <c r="M3094" s="22">
        <v>0</v>
      </c>
      <c r="N3094" s="22"/>
      <c r="O3094" s="23">
        <v>1</v>
      </c>
      <c r="P3094" s="23">
        <v>1</v>
      </c>
      <c r="Q3094" s="19">
        <f t="shared" ref="Q3094:Q3158" si="782">(N3094-M3094)*O3094</f>
        <v>0</v>
      </c>
      <c r="R3094" s="19">
        <f t="shared" ref="R3094:R3158" si="783">(N3094-M3094)*P3094</f>
        <v>0</v>
      </c>
      <c r="S3094" s="5">
        <f t="shared" si="763"/>
        <v>0</v>
      </c>
      <c r="T3094" s="5">
        <f t="shared" si="764"/>
        <v>0</v>
      </c>
      <c r="U3094" s="5">
        <f t="shared" si="762"/>
        <v>0</v>
      </c>
      <c r="V3094" s="24">
        <v>0</v>
      </c>
      <c r="W3094" s="12">
        <f t="shared" si="766"/>
        <v>0</v>
      </c>
      <c r="X3094" s="12">
        <f t="shared" si="767"/>
        <v>0</v>
      </c>
      <c r="Y3094" s="12">
        <f t="shared" si="765"/>
        <v>0</v>
      </c>
      <c r="Z3094" s="109"/>
      <c r="AA3094" s="25">
        <f t="shared" si="761"/>
        <v>0</v>
      </c>
      <c r="AB3094" s="25"/>
      <c r="AC3094" s="25"/>
      <c r="AD3094" s="25"/>
      <c r="AE3094" s="24"/>
      <c r="AF3094" s="24"/>
      <c r="AG3094" s="109"/>
      <c r="AH3094" s="109" t="s">
        <v>6572</v>
      </c>
      <c r="AI3094" s="26"/>
      <c r="AJ3094" s="22" t="s">
        <v>6709</v>
      </c>
    </row>
    <row r="3095" spans="1:36" x14ac:dyDescent="0.2">
      <c r="A3095" s="5">
        <v>3111</v>
      </c>
      <c r="B3095" s="167">
        <v>330120455653</v>
      </c>
      <c r="C3095" s="121">
        <v>860205301457</v>
      </c>
      <c r="D3095" s="109" t="s">
        <v>5517</v>
      </c>
      <c r="E3095" s="109" t="s">
        <v>3341</v>
      </c>
      <c r="F3095" s="109" t="s">
        <v>3048</v>
      </c>
      <c r="G3095" s="122" t="s">
        <v>49</v>
      </c>
      <c r="H3095" s="122"/>
      <c r="I3095" s="109">
        <v>7612517</v>
      </c>
      <c r="J3095" s="109">
        <v>64217</v>
      </c>
      <c r="K3095" s="118"/>
      <c r="L3095" s="109"/>
      <c r="M3095" s="22">
        <v>4548</v>
      </c>
      <c r="N3095" s="22"/>
      <c r="O3095" s="23">
        <v>1</v>
      </c>
      <c r="P3095" s="23">
        <v>0</v>
      </c>
      <c r="Q3095" s="19">
        <f t="shared" si="782"/>
        <v>-4548</v>
      </c>
      <c r="R3095" s="19">
        <f t="shared" si="783"/>
        <v>0</v>
      </c>
      <c r="S3095" s="5">
        <f t="shared" si="763"/>
        <v>0</v>
      </c>
      <c r="T3095" s="5">
        <f t="shared" si="764"/>
        <v>0</v>
      </c>
      <c r="U3095" s="5">
        <f t="shared" si="762"/>
        <v>0</v>
      </c>
      <c r="V3095" s="24">
        <v>0</v>
      </c>
      <c r="W3095" s="12">
        <f t="shared" si="766"/>
        <v>-578232.72</v>
      </c>
      <c r="X3095" s="12">
        <f t="shared" si="767"/>
        <v>0</v>
      </c>
      <c r="Y3095" s="12">
        <f t="shared" si="765"/>
        <v>-578232.72</v>
      </c>
      <c r="Z3095" s="109"/>
      <c r="AA3095" s="25">
        <f t="shared" si="761"/>
        <v>-4548</v>
      </c>
      <c r="AB3095" s="25"/>
      <c r="AC3095" s="25"/>
      <c r="AD3095" s="25"/>
      <c r="AE3095" s="24">
        <v>1</v>
      </c>
      <c r="AF3095" s="24"/>
      <c r="AG3095" s="109"/>
      <c r="AH3095" s="109" t="s">
        <v>93</v>
      </c>
      <c r="AI3095" s="26"/>
      <c r="AJ3095" s="22" t="s">
        <v>6709</v>
      </c>
    </row>
    <row r="3096" spans="1:36" x14ac:dyDescent="0.2">
      <c r="A3096" s="5">
        <v>3112</v>
      </c>
      <c r="B3096" s="170">
        <v>331018910928</v>
      </c>
      <c r="C3096" s="121">
        <v>800327400011</v>
      </c>
      <c r="D3096" s="109" t="s">
        <v>5518</v>
      </c>
      <c r="E3096" s="109" t="s">
        <v>3341</v>
      </c>
      <c r="F3096" s="109" t="s">
        <v>192</v>
      </c>
      <c r="G3096" s="122">
        <v>157</v>
      </c>
      <c r="H3096" s="122"/>
      <c r="I3096" s="109">
        <v>8012288</v>
      </c>
      <c r="J3096" s="109" t="s">
        <v>5519</v>
      </c>
      <c r="K3096" s="118"/>
      <c r="L3096" s="109"/>
      <c r="M3096" s="22">
        <v>4729</v>
      </c>
      <c r="N3096" s="22"/>
      <c r="O3096" s="23">
        <v>1</v>
      </c>
      <c r="P3096" s="23">
        <v>0</v>
      </c>
      <c r="Q3096" s="19">
        <f t="shared" si="782"/>
        <v>-4729</v>
      </c>
      <c r="R3096" s="19">
        <f t="shared" si="783"/>
        <v>0</v>
      </c>
      <c r="S3096" s="5">
        <f t="shared" si="763"/>
        <v>0</v>
      </c>
      <c r="T3096" s="5">
        <f t="shared" si="764"/>
        <v>0</v>
      </c>
      <c r="U3096" s="5">
        <f t="shared" si="762"/>
        <v>0</v>
      </c>
      <c r="V3096" s="24">
        <v>0</v>
      </c>
      <c r="W3096" s="12">
        <f t="shared" si="766"/>
        <v>-601245.06000000006</v>
      </c>
      <c r="X3096" s="12">
        <f t="shared" si="767"/>
        <v>0</v>
      </c>
      <c r="Y3096" s="12">
        <f t="shared" si="765"/>
        <v>-601245.06000000006</v>
      </c>
      <c r="Z3096" s="109"/>
      <c r="AA3096" s="25">
        <f t="shared" ref="AA3096:AA3160" si="784">Q3096-R3096</f>
        <v>-4729</v>
      </c>
      <c r="AB3096" s="25"/>
      <c r="AC3096" s="25"/>
      <c r="AD3096" s="25"/>
      <c r="AE3096" s="24">
        <v>1</v>
      </c>
      <c r="AF3096" s="24"/>
      <c r="AG3096" s="109"/>
      <c r="AH3096" s="109" t="s">
        <v>6598</v>
      </c>
      <c r="AI3096" s="26"/>
      <c r="AJ3096" s="22" t="s">
        <v>6709</v>
      </c>
    </row>
    <row r="3097" spans="1:36" x14ac:dyDescent="0.2">
      <c r="A3097" s="5">
        <v>3113</v>
      </c>
      <c r="B3097" s="120">
        <v>330100241013</v>
      </c>
      <c r="C3097" s="121">
        <v>90440012370</v>
      </c>
      <c r="D3097" s="109" t="s">
        <v>5520</v>
      </c>
      <c r="E3097" s="109" t="s">
        <v>5178</v>
      </c>
      <c r="F3097" s="109" t="s">
        <v>756</v>
      </c>
      <c r="G3097" s="122" t="s">
        <v>49</v>
      </c>
      <c r="H3097" s="122"/>
      <c r="I3097" s="109">
        <v>1163</v>
      </c>
      <c r="J3097" s="109">
        <v>122508</v>
      </c>
      <c r="K3097" s="118"/>
      <c r="L3097" s="109"/>
      <c r="M3097" s="22">
        <v>1310</v>
      </c>
      <c r="N3097" s="22"/>
      <c r="O3097" s="23">
        <v>1</v>
      </c>
      <c r="P3097" s="23">
        <v>0</v>
      </c>
      <c r="Q3097" s="19">
        <f t="shared" si="782"/>
        <v>-1310</v>
      </c>
      <c r="R3097" s="19">
        <f t="shared" si="783"/>
        <v>0</v>
      </c>
      <c r="S3097" s="5">
        <f t="shared" si="763"/>
        <v>0</v>
      </c>
      <c r="T3097" s="5">
        <f t="shared" si="764"/>
        <v>0</v>
      </c>
      <c r="U3097" s="5">
        <f t="shared" si="762"/>
        <v>0</v>
      </c>
      <c r="V3097" s="24">
        <v>0</v>
      </c>
      <c r="W3097" s="12">
        <f t="shared" si="766"/>
        <v>-166553.4</v>
      </c>
      <c r="X3097" s="12">
        <f t="shared" si="767"/>
        <v>0</v>
      </c>
      <c r="Y3097" s="12">
        <f t="shared" si="765"/>
        <v>-166553.4</v>
      </c>
      <c r="Z3097" s="109"/>
      <c r="AA3097" s="25">
        <f t="shared" si="784"/>
        <v>-1310</v>
      </c>
      <c r="AB3097" s="25"/>
      <c r="AC3097" s="25"/>
      <c r="AD3097" s="25"/>
      <c r="AE3097" s="24">
        <v>1</v>
      </c>
      <c r="AF3097" s="24"/>
      <c r="AG3097" s="109"/>
      <c r="AH3097" s="109" t="s">
        <v>93</v>
      </c>
      <c r="AI3097" s="26"/>
      <c r="AJ3097" s="22" t="s">
        <v>6709</v>
      </c>
    </row>
    <row r="3098" spans="1:36" x14ac:dyDescent="0.2">
      <c r="A3098" s="5">
        <v>3114</v>
      </c>
      <c r="B3098" s="184">
        <v>330120130351</v>
      </c>
      <c r="C3098" s="185">
        <v>831214301750</v>
      </c>
      <c r="D3098" s="177" t="s">
        <v>5521</v>
      </c>
      <c r="E3098" s="177" t="s">
        <v>756</v>
      </c>
      <c r="F3098" s="177" t="s">
        <v>756</v>
      </c>
      <c r="G3098" s="186" t="s">
        <v>49</v>
      </c>
      <c r="H3098" s="186"/>
      <c r="I3098" s="177">
        <v>671864</v>
      </c>
      <c r="J3098" s="177">
        <v>28167</v>
      </c>
      <c r="K3098" s="187"/>
      <c r="L3098" s="177"/>
      <c r="M3098" s="22">
        <v>687</v>
      </c>
      <c r="N3098" s="22"/>
      <c r="O3098" s="23">
        <v>1</v>
      </c>
      <c r="P3098" s="23">
        <v>0</v>
      </c>
      <c r="Q3098" s="19">
        <f t="shared" si="782"/>
        <v>-687</v>
      </c>
      <c r="R3098" s="19">
        <f t="shared" si="783"/>
        <v>0</v>
      </c>
      <c r="S3098" s="5">
        <f t="shared" si="763"/>
        <v>0</v>
      </c>
      <c r="T3098" s="5">
        <f t="shared" si="764"/>
        <v>0</v>
      </c>
      <c r="U3098" s="5">
        <f t="shared" ref="U3098:U3161" si="785">(vod+kan)*T3098</f>
        <v>0</v>
      </c>
      <c r="V3098" s="24">
        <v>0</v>
      </c>
      <c r="W3098" s="12">
        <f t="shared" si="766"/>
        <v>-87345.180000000008</v>
      </c>
      <c r="X3098" s="12">
        <f t="shared" si="767"/>
        <v>0</v>
      </c>
      <c r="Y3098" s="12">
        <f t="shared" si="765"/>
        <v>-87345.180000000008</v>
      </c>
      <c r="Z3098" s="177"/>
      <c r="AA3098" s="25">
        <f t="shared" si="784"/>
        <v>-687</v>
      </c>
      <c r="AB3098" s="214"/>
      <c r="AC3098" s="214"/>
      <c r="AD3098" s="214"/>
      <c r="AE3098" s="128">
        <v>1</v>
      </c>
      <c r="AF3098" s="128"/>
      <c r="AG3098" s="177"/>
      <c r="AH3098" s="109" t="s">
        <v>6613</v>
      </c>
      <c r="AI3098" s="26"/>
      <c r="AJ3098" s="22" t="s">
        <v>6709</v>
      </c>
    </row>
    <row r="3099" spans="1:36" x14ac:dyDescent="0.2">
      <c r="A3099" s="5">
        <v>3115</v>
      </c>
      <c r="B3099" s="167">
        <v>330120096479</v>
      </c>
      <c r="C3099" s="121">
        <v>821215300815</v>
      </c>
      <c r="D3099" s="109" t="s">
        <v>5522</v>
      </c>
      <c r="E3099" s="109" t="s">
        <v>5104</v>
      </c>
      <c r="F3099" s="109"/>
      <c r="G3099" s="122"/>
      <c r="H3099" s="122"/>
      <c r="I3099" s="109">
        <v>706007666</v>
      </c>
      <c r="J3099" s="109">
        <v>829698</v>
      </c>
      <c r="K3099" s="118"/>
      <c r="L3099" s="109"/>
      <c r="M3099" s="22">
        <v>921</v>
      </c>
      <c r="N3099" s="22"/>
      <c r="O3099" s="23">
        <v>1</v>
      </c>
      <c r="P3099" s="23">
        <v>1</v>
      </c>
      <c r="Q3099" s="19">
        <f t="shared" si="782"/>
        <v>-921</v>
      </c>
      <c r="R3099" s="19">
        <f t="shared" si="783"/>
        <v>-921</v>
      </c>
      <c r="S3099" s="5">
        <f t="shared" ref="S3099:S3162" si="786">IF(OR(AND(AH3099="кафе",Q3099&lt;25),AND(AH3099="рестораны",Q3099&lt;110),AND(AH3099="гостиницы",Q3099&lt;70),AND(AH3099="азс и автомойки",Q3099&lt;160),AND(AH3099="сауны",Q3099&lt;80),AND(AH3099="бани",Q3099&lt;50)),1,0)</f>
        <v>0</v>
      </c>
      <c r="T3099" s="5">
        <f t="shared" ref="T3099:T3162" si="787">S3099*IF(AH3099="кафе",25-Q3099,IF(AH3099="рестораны",110-Q3099,IF(AH3099="гостиницы",70-Q3099,IF(AH3099="азс и автомойки",160-Q3099,IF(AH3099="сауны",80-Q3099,IF(AH3099="бани",50-Q3099,0))))))</f>
        <v>0</v>
      </c>
      <c r="U3099" s="5">
        <f t="shared" si="785"/>
        <v>0</v>
      </c>
      <c r="V3099" s="24">
        <v>0</v>
      </c>
      <c r="W3099" s="12">
        <f t="shared" si="766"/>
        <v>-117095.94</v>
      </c>
      <c r="X3099" s="12">
        <f t="shared" si="767"/>
        <v>-152416.29</v>
      </c>
      <c r="Y3099" s="12">
        <f t="shared" si="765"/>
        <v>-269512.23</v>
      </c>
      <c r="Z3099" s="109"/>
      <c r="AA3099" s="25">
        <f t="shared" si="784"/>
        <v>0</v>
      </c>
      <c r="AB3099" s="25"/>
      <c r="AC3099" s="25"/>
      <c r="AD3099" s="25"/>
      <c r="AE3099" s="24"/>
      <c r="AF3099" s="24"/>
      <c r="AG3099" s="109"/>
      <c r="AH3099" s="109" t="s">
        <v>6572</v>
      </c>
      <c r="AI3099" s="26"/>
      <c r="AJ3099" s="22" t="s">
        <v>6709</v>
      </c>
    </row>
    <row r="3100" spans="1:36" x14ac:dyDescent="0.2">
      <c r="A3100" s="5">
        <v>3116</v>
      </c>
      <c r="B3100" s="167">
        <v>330315231312</v>
      </c>
      <c r="C3100" s="121">
        <v>490507401526</v>
      </c>
      <c r="D3100" s="109" t="s">
        <v>5523</v>
      </c>
      <c r="E3100" s="109" t="s">
        <v>5524</v>
      </c>
      <c r="F3100" s="109" t="s">
        <v>4734</v>
      </c>
      <c r="G3100" s="122">
        <v>34</v>
      </c>
      <c r="H3100" s="122">
        <v>1</v>
      </c>
      <c r="I3100" s="109">
        <v>2704099</v>
      </c>
      <c r="J3100" s="109">
        <v>58172311</v>
      </c>
      <c r="K3100" s="118"/>
      <c r="L3100" s="109"/>
      <c r="M3100" s="22">
        <v>1666</v>
      </c>
      <c r="N3100" s="22"/>
      <c r="O3100" s="23">
        <v>1</v>
      </c>
      <c r="P3100" s="23">
        <v>0</v>
      </c>
      <c r="Q3100" s="19">
        <f t="shared" si="782"/>
        <v>-1666</v>
      </c>
      <c r="R3100" s="19">
        <f t="shared" si="783"/>
        <v>0</v>
      </c>
      <c r="S3100" s="5">
        <f t="shared" si="786"/>
        <v>0</v>
      </c>
      <c r="T3100" s="5">
        <f t="shared" si="787"/>
        <v>0</v>
      </c>
      <c r="U3100" s="5">
        <f t="shared" si="785"/>
        <v>0</v>
      </c>
      <c r="V3100" s="24">
        <v>0</v>
      </c>
      <c r="W3100" s="12">
        <f t="shared" si="766"/>
        <v>-211815.24</v>
      </c>
      <c r="X3100" s="12">
        <f t="shared" si="767"/>
        <v>0</v>
      </c>
      <c r="Y3100" s="12">
        <f t="shared" ref="Y3100:Y3163" si="788">W3100+X3100+AC3100</f>
        <v>-211815.24</v>
      </c>
      <c r="Z3100" s="109"/>
      <c r="AA3100" s="25">
        <f t="shared" si="784"/>
        <v>-1666</v>
      </c>
      <c r="AB3100" s="25"/>
      <c r="AC3100" s="25"/>
      <c r="AD3100" s="25"/>
      <c r="AE3100" s="24">
        <v>1</v>
      </c>
      <c r="AF3100" s="24"/>
      <c r="AG3100" s="109"/>
      <c r="AH3100" s="109" t="s">
        <v>6598</v>
      </c>
      <c r="AI3100" s="26"/>
      <c r="AJ3100" s="22" t="s">
        <v>6709</v>
      </c>
    </row>
    <row r="3101" spans="1:36" x14ac:dyDescent="0.2">
      <c r="A3101" s="5">
        <v>3117</v>
      </c>
      <c r="B3101" s="167">
        <v>331010276944</v>
      </c>
      <c r="C3101" s="121">
        <v>570601401594</v>
      </c>
      <c r="D3101" s="109" t="s">
        <v>5525</v>
      </c>
      <c r="E3101" s="109" t="s">
        <v>5526</v>
      </c>
      <c r="F3101" s="109"/>
      <c r="G3101" s="122"/>
      <c r="H3101" s="122"/>
      <c r="I3101" s="109">
        <v>10161718</v>
      </c>
      <c r="J3101" s="109">
        <v>671819</v>
      </c>
      <c r="K3101" s="118"/>
      <c r="L3101" s="96"/>
      <c r="M3101" s="22">
        <v>3604</v>
      </c>
      <c r="N3101" s="22"/>
      <c r="O3101" s="23">
        <v>1</v>
      </c>
      <c r="P3101" s="23">
        <v>1</v>
      </c>
      <c r="Q3101" s="19">
        <f t="shared" si="782"/>
        <v>-3604</v>
      </c>
      <c r="R3101" s="19">
        <f t="shared" si="783"/>
        <v>-3604</v>
      </c>
      <c r="S3101" s="5">
        <f t="shared" si="786"/>
        <v>0</v>
      </c>
      <c r="T3101" s="5">
        <f t="shared" si="787"/>
        <v>0</v>
      </c>
      <c r="U3101" s="5">
        <f t="shared" si="785"/>
        <v>0</v>
      </c>
      <c r="V3101" s="24">
        <v>0</v>
      </c>
      <c r="W3101" s="12">
        <f t="shared" si="766"/>
        <v>-458212.56</v>
      </c>
      <c r="X3101" s="12">
        <f t="shared" si="767"/>
        <v>-596425.96000000008</v>
      </c>
      <c r="Y3101" s="12">
        <f t="shared" si="788"/>
        <v>-1054638.52</v>
      </c>
      <c r="Z3101" s="109"/>
      <c r="AA3101" s="25">
        <f t="shared" si="784"/>
        <v>0</v>
      </c>
      <c r="AB3101" s="25"/>
      <c r="AC3101" s="25"/>
      <c r="AD3101" s="25"/>
      <c r="AE3101" s="24"/>
      <c r="AF3101" s="24"/>
      <c r="AG3101" s="96"/>
      <c r="AH3101" s="109" t="s">
        <v>6613</v>
      </c>
      <c r="AI3101" s="26"/>
      <c r="AJ3101" s="22" t="s">
        <v>6709</v>
      </c>
    </row>
    <row r="3102" spans="1:36" x14ac:dyDescent="0.2">
      <c r="A3102" s="5">
        <v>3118</v>
      </c>
      <c r="B3102" s="167">
        <v>330410076646</v>
      </c>
      <c r="C3102" s="121">
        <v>780902401227</v>
      </c>
      <c r="D3102" s="109" t="s">
        <v>5527</v>
      </c>
      <c r="E3102" s="109" t="s">
        <v>5528</v>
      </c>
      <c r="F3102" s="109" t="s">
        <v>5529</v>
      </c>
      <c r="G3102" s="122">
        <v>25</v>
      </c>
      <c r="H3102" s="122"/>
      <c r="I3102" s="109">
        <v>221784</v>
      </c>
      <c r="J3102" s="109">
        <v>66189</v>
      </c>
      <c r="K3102" s="118"/>
      <c r="L3102" s="109"/>
      <c r="M3102" s="22">
        <v>864</v>
      </c>
      <c r="N3102" s="22"/>
      <c r="O3102" s="23">
        <v>1</v>
      </c>
      <c r="P3102" s="23">
        <v>0</v>
      </c>
      <c r="Q3102" s="19">
        <f t="shared" si="782"/>
        <v>-864</v>
      </c>
      <c r="R3102" s="19">
        <f t="shared" si="783"/>
        <v>0</v>
      </c>
      <c r="S3102" s="5">
        <f t="shared" si="786"/>
        <v>0</v>
      </c>
      <c r="T3102" s="5">
        <f t="shared" si="787"/>
        <v>0</v>
      </c>
      <c r="U3102" s="5">
        <f t="shared" si="785"/>
        <v>0</v>
      </c>
      <c r="V3102" s="24">
        <v>0</v>
      </c>
      <c r="W3102" s="12">
        <f t="shared" si="766"/>
        <v>-109848.96000000001</v>
      </c>
      <c r="X3102" s="12">
        <f t="shared" si="767"/>
        <v>0</v>
      </c>
      <c r="Y3102" s="12">
        <f t="shared" si="788"/>
        <v>-109848.96000000001</v>
      </c>
      <c r="Z3102" s="109"/>
      <c r="AA3102" s="25">
        <f t="shared" si="784"/>
        <v>-864</v>
      </c>
      <c r="AB3102" s="25"/>
      <c r="AC3102" s="25"/>
      <c r="AD3102" s="25"/>
      <c r="AE3102" s="24">
        <v>1</v>
      </c>
      <c r="AF3102" s="24"/>
      <c r="AG3102" s="109"/>
      <c r="AH3102" s="109" t="s">
        <v>6613</v>
      </c>
      <c r="AI3102" s="26"/>
      <c r="AJ3102" s="22" t="s">
        <v>6709</v>
      </c>
    </row>
    <row r="3103" spans="1:36" x14ac:dyDescent="0.2">
      <c r="A3103" s="5">
        <v>3119</v>
      </c>
      <c r="B3103" s="167">
        <v>331010729779</v>
      </c>
      <c r="C3103" s="121">
        <v>861003302003</v>
      </c>
      <c r="D3103" s="96" t="s">
        <v>5530</v>
      </c>
      <c r="E3103" s="109" t="s">
        <v>5531</v>
      </c>
      <c r="F3103" s="109" t="s">
        <v>5532</v>
      </c>
      <c r="G3103" s="122">
        <v>29</v>
      </c>
      <c r="H3103" s="122"/>
      <c r="I3103" s="109">
        <v>2846755</v>
      </c>
      <c r="J3103" s="109">
        <v>49217</v>
      </c>
      <c r="K3103" s="118"/>
      <c r="L3103" s="109"/>
      <c r="M3103" s="22">
        <v>1650</v>
      </c>
      <c r="N3103" s="22"/>
      <c r="O3103" s="23">
        <v>1</v>
      </c>
      <c r="P3103" s="23">
        <v>0</v>
      </c>
      <c r="Q3103" s="19">
        <f t="shared" si="782"/>
        <v>-1650</v>
      </c>
      <c r="R3103" s="19">
        <f t="shared" si="783"/>
        <v>0</v>
      </c>
      <c r="S3103" s="5">
        <f t="shared" si="786"/>
        <v>0</v>
      </c>
      <c r="T3103" s="5">
        <f t="shared" si="787"/>
        <v>0</v>
      </c>
      <c r="U3103" s="5">
        <f t="shared" si="785"/>
        <v>0</v>
      </c>
      <c r="V3103" s="24">
        <v>0</v>
      </c>
      <c r="W3103" s="12">
        <f t="shared" si="766"/>
        <v>-209781</v>
      </c>
      <c r="X3103" s="12">
        <f t="shared" si="767"/>
        <v>0</v>
      </c>
      <c r="Y3103" s="12">
        <f t="shared" si="788"/>
        <v>-209781</v>
      </c>
      <c r="Z3103" s="109"/>
      <c r="AA3103" s="25">
        <f t="shared" si="784"/>
        <v>-1650</v>
      </c>
      <c r="AB3103" s="25"/>
      <c r="AC3103" s="25"/>
      <c r="AD3103" s="25"/>
      <c r="AE3103" s="24">
        <v>1</v>
      </c>
      <c r="AF3103" s="24"/>
      <c r="AG3103" s="109"/>
      <c r="AH3103" s="109" t="s">
        <v>6613</v>
      </c>
      <c r="AI3103" s="26"/>
      <c r="AJ3103" s="22" t="s">
        <v>6709</v>
      </c>
    </row>
    <row r="3104" spans="1:36" x14ac:dyDescent="0.2">
      <c r="A3104" s="5">
        <v>3120</v>
      </c>
      <c r="B3104" s="84">
        <v>331010200361</v>
      </c>
      <c r="C3104" s="47">
        <v>420605300829</v>
      </c>
      <c r="D3104" s="109" t="s">
        <v>5533</v>
      </c>
      <c r="E3104" s="109" t="s">
        <v>5534</v>
      </c>
      <c r="F3104" s="109"/>
      <c r="G3104" s="122"/>
      <c r="H3104" s="122"/>
      <c r="I3104" s="19">
        <v>0</v>
      </c>
      <c r="J3104" s="109"/>
      <c r="K3104" s="118"/>
      <c r="L3104" s="109"/>
      <c r="M3104" s="22">
        <v>0</v>
      </c>
      <c r="N3104" s="22"/>
      <c r="O3104" s="23">
        <v>1</v>
      </c>
      <c r="P3104" s="23">
        <v>1</v>
      </c>
      <c r="Q3104" s="19">
        <f t="shared" si="782"/>
        <v>0</v>
      </c>
      <c r="R3104" s="19">
        <f t="shared" si="783"/>
        <v>0</v>
      </c>
      <c r="S3104" s="5">
        <f t="shared" si="786"/>
        <v>0</v>
      </c>
      <c r="T3104" s="5">
        <f t="shared" si="787"/>
        <v>0</v>
      </c>
      <c r="U3104" s="5">
        <f t="shared" si="785"/>
        <v>0</v>
      </c>
      <c r="V3104" s="24">
        <v>0</v>
      </c>
      <c r="W3104" s="12">
        <f t="shared" si="766"/>
        <v>0</v>
      </c>
      <c r="X3104" s="12">
        <f t="shared" si="767"/>
        <v>0</v>
      </c>
      <c r="Y3104" s="12">
        <f t="shared" si="788"/>
        <v>0</v>
      </c>
      <c r="Z3104" s="109"/>
      <c r="AA3104" s="25">
        <f t="shared" si="784"/>
        <v>0</v>
      </c>
      <c r="AB3104" s="25"/>
      <c r="AC3104" s="25"/>
      <c r="AD3104" s="25"/>
      <c r="AE3104" s="24"/>
      <c r="AF3104" s="24"/>
      <c r="AG3104" s="109"/>
      <c r="AH3104" s="109" t="s">
        <v>6573</v>
      </c>
      <c r="AI3104" s="26"/>
      <c r="AJ3104" s="22" t="s">
        <v>6709</v>
      </c>
    </row>
    <row r="3105" spans="1:36" x14ac:dyDescent="0.2">
      <c r="A3105" s="5">
        <v>3121</v>
      </c>
      <c r="B3105" s="167">
        <v>331010654210</v>
      </c>
      <c r="C3105" s="121">
        <v>680425300467</v>
      </c>
      <c r="D3105" s="109" t="s">
        <v>5535</v>
      </c>
      <c r="E3105" s="109" t="s">
        <v>5536</v>
      </c>
      <c r="F3105" s="109" t="s">
        <v>5314</v>
      </c>
      <c r="G3105" s="122">
        <v>1</v>
      </c>
      <c r="H3105" s="122"/>
      <c r="I3105" s="19">
        <v>2013124</v>
      </c>
      <c r="J3105" s="109">
        <v>5796421</v>
      </c>
      <c r="K3105" s="118"/>
      <c r="L3105" s="109"/>
      <c r="M3105" s="22">
        <v>852</v>
      </c>
      <c r="N3105" s="22"/>
      <c r="O3105" s="23">
        <v>0</v>
      </c>
      <c r="P3105" s="23">
        <v>1</v>
      </c>
      <c r="Q3105" s="19">
        <f t="shared" si="782"/>
        <v>0</v>
      </c>
      <c r="R3105" s="19">
        <f t="shared" si="783"/>
        <v>-852</v>
      </c>
      <c r="S3105" s="5">
        <f t="shared" si="786"/>
        <v>0</v>
      </c>
      <c r="T3105" s="5">
        <f t="shared" si="787"/>
        <v>0</v>
      </c>
      <c r="U3105" s="5">
        <f t="shared" si="785"/>
        <v>0</v>
      </c>
      <c r="V3105" s="24">
        <v>0</v>
      </c>
      <c r="W3105" s="12">
        <f t="shared" si="766"/>
        <v>0</v>
      </c>
      <c r="X3105" s="12">
        <f t="shared" si="767"/>
        <v>-140997.48000000001</v>
      </c>
      <c r="Y3105" s="12">
        <f t="shared" si="788"/>
        <v>-140997.48000000001</v>
      </c>
      <c r="Z3105" s="109"/>
      <c r="AA3105" s="25">
        <f t="shared" si="784"/>
        <v>852</v>
      </c>
      <c r="AB3105" s="25"/>
      <c r="AC3105" s="25"/>
      <c r="AD3105" s="25"/>
      <c r="AE3105" s="24">
        <v>1</v>
      </c>
      <c r="AF3105" s="24"/>
      <c r="AG3105" s="109"/>
      <c r="AH3105" s="109" t="s">
        <v>6598</v>
      </c>
      <c r="AI3105" s="26"/>
      <c r="AJ3105" s="22" t="s">
        <v>6709</v>
      </c>
    </row>
    <row r="3106" spans="1:36" x14ac:dyDescent="0.2">
      <c r="A3106" s="5">
        <v>3122</v>
      </c>
      <c r="B3106" s="167"/>
      <c r="C3106" s="121">
        <v>786476710617</v>
      </c>
      <c r="D3106" s="109" t="s">
        <v>5537</v>
      </c>
      <c r="E3106" s="109" t="s">
        <v>5538</v>
      </c>
      <c r="F3106" s="109" t="s">
        <v>5539</v>
      </c>
      <c r="G3106" s="122">
        <v>58</v>
      </c>
      <c r="H3106" s="122"/>
      <c r="I3106" s="19">
        <v>30021071</v>
      </c>
      <c r="J3106" s="109">
        <v>5811746</v>
      </c>
      <c r="K3106" s="118"/>
      <c r="L3106" s="109"/>
      <c r="M3106" s="22">
        <v>974</v>
      </c>
      <c r="N3106" s="22"/>
      <c r="O3106" s="23">
        <v>1</v>
      </c>
      <c r="P3106" s="23">
        <v>0</v>
      </c>
      <c r="Q3106" s="19">
        <f t="shared" si="782"/>
        <v>-974</v>
      </c>
      <c r="R3106" s="19">
        <f t="shared" si="783"/>
        <v>0</v>
      </c>
      <c r="S3106" s="5">
        <f t="shared" si="786"/>
        <v>0</v>
      </c>
      <c r="T3106" s="5">
        <f t="shared" si="787"/>
        <v>0</v>
      </c>
      <c r="U3106" s="5">
        <f t="shared" si="785"/>
        <v>0</v>
      </c>
      <c r="V3106" s="24">
        <v>0</v>
      </c>
      <c r="W3106" s="12">
        <f t="shared" si="766"/>
        <v>-123834.36</v>
      </c>
      <c r="X3106" s="12">
        <f t="shared" si="767"/>
        <v>0</v>
      </c>
      <c r="Y3106" s="12">
        <f t="shared" si="788"/>
        <v>-123834.36</v>
      </c>
      <c r="Z3106" s="109"/>
      <c r="AA3106" s="25">
        <f t="shared" si="784"/>
        <v>-974</v>
      </c>
      <c r="AB3106" s="25"/>
      <c r="AC3106" s="25"/>
      <c r="AD3106" s="25"/>
      <c r="AE3106" s="24"/>
      <c r="AF3106" s="24"/>
      <c r="AG3106" s="109"/>
      <c r="AH3106" s="109" t="s">
        <v>6598</v>
      </c>
      <c r="AI3106" s="26"/>
      <c r="AJ3106" s="22" t="s">
        <v>6709</v>
      </c>
    </row>
    <row r="3107" spans="1:36" x14ac:dyDescent="0.2">
      <c r="A3107" s="5">
        <v>3123</v>
      </c>
      <c r="B3107" s="167"/>
      <c r="C3107" s="121">
        <v>751017301633</v>
      </c>
      <c r="D3107" s="109" t="s">
        <v>5540</v>
      </c>
      <c r="E3107" s="109" t="s">
        <v>5541</v>
      </c>
      <c r="F3107" s="109"/>
      <c r="G3107" s="122"/>
      <c r="H3107" s="122"/>
      <c r="I3107" s="19">
        <v>0</v>
      </c>
      <c r="J3107" s="109"/>
      <c r="K3107" s="118"/>
      <c r="L3107" s="109"/>
      <c r="M3107" s="22">
        <v>133</v>
      </c>
      <c r="N3107" s="22"/>
      <c r="O3107" s="23">
        <v>1</v>
      </c>
      <c r="P3107" s="23">
        <v>1</v>
      </c>
      <c r="Q3107" s="19">
        <f t="shared" si="782"/>
        <v>-133</v>
      </c>
      <c r="R3107" s="19">
        <f t="shared" si="783"/>
        <v>-133</v>
      </c>
      <c r="S3107" s="5">
        <f t="shared" si="786"/>
        <v>0</v>
      </c>
      <c r="T3107" s="5">
        <f t="shared" si="787"/>
        <v>0</v>
      </c>
      <c r="U3107" s="5">
        <f t="shared" si="785"/>
        <v>0</v>
      </c>
      <c r="V3107" s="24">
        <v>0</v>
      </c>
      <c r="W3107" s="12">
        <f t="shared" si="766"/>
        <v>-16909.62</v>
      </c>
      <c r="X3107" s="12">
        <f t="shared" si="767"/>
        <v>-22010.170000000002</v>
      </c>
      <c r="Y3107" s="12">
        <f t="shared" si="788"/>
        <v>-38919.79</v>
      </c>
      <c r="Z3107" s="109"/>
      <c r="AA3107" s="25">
        <f t="shared" si="784"/>
        <v>0</v>
      </c>
      <c r="AB3107" s="25"/>
      <c r="AC3107" s="25"/>
      <c r="AD3107" s="25"/>
      <c r="AE3107" s="24"/>
      <c r="AF3107" s="24"/>
      <c r="AG3107" s="109"/>
      <c r="AH3107" s="109" t="s">
        <v>6613</v>
      </c>
      <c r="AI3107" s="26"/>
      <c r="AJ3107" s="22" t="s">
        <v>6709</v>
      </c>
    </row>
    <row r="3108" spans="1:36" x14ac:dyDescent="0.2">
      <c r="A3108" s="5">
        <v>3124</v>
      </c>
      <c r="B3108" s="167"/>
      <c r="C3108" s="121">
        <v>890814302749</v>
      </c>
      <c r="D3108" s="109" t="s">
        <v>5542</v>
      </c>
      <c r="E3108" s="109" t="s">
        <v>5543</v>
      </c>
      <c r="F3108" s="109" t="s">
        <v>5131</v>
      </c>
      <c r="G3108" s="122">
        <v>1</v>
      </c>
      <c r="H3108" s="122"/>
      <c r="I3108" s="19">
        <v>401142</v>
      </c>
      <c r="J3108" s="109">
        <v>507210</v>
      </c>
      <c r="K3108" s="118"/>
      <c r="L3108" s="109"/>
      <c r="M3108" s="22">
        <v>598</v>
      </c>
      <c r="N3108" s="22"/>
      <c r="O3108" s="23">
        <v>1</v>
      </c>
      <c r="P3108" s="31">
        <v>0</v>
      </c>
      <c r="Q3108" s="19">
        <f t="shared" si="782"/>
        <v>-598</v>
      </c>
      <c r="R3108" s="19">
        <f t="shared" si="783"/>
        <v>0</v>
      </c>
      <c r="S3108" s="5">
        <f t="shared" si="786"/>
        <v>0</v>
      </c>
      <c r="T3108" s="5">
        <f t="shared" si="787"/>
        <v>0</v>
      </c>
      <c r="U3108" s="5">
        <f t="shared" si="785"/>
        <v>0</v>
      </c>
      <c r="V3108" s="24">
        <v>0</v>
      </c>
      <c r="W3108" s="12">
        <f t="shared" si="766"/>
        <v>-76029.72</v>
      </c>
      <c r="X3108" s="12">
        <f t="shared" si="767"/>
        <v>0</v>
      </c>
      <c r="Y3108" s="12">
        <f t="shared" si="788"/>
        <v>-76029.72</v>
      </c>
      <c r="Z3108" s="109"/>
      <c r="AA3108" s="25">
        <f t="shared" si="784"/>
        <v>-598</v>
      </c>
      <c r="AB3108" s="25"/>
      <c r="AC3108" s="25"/>
      <c r="AD3108" s="25"/>
      <c r="AE3108" s="24">
        <v>1</v>
      </c>
      <c r="AF3108" s="24"/>
      <c r="AG3108" s="109"/>
      <c r="AH3108" s="109" t="s">
        <v>6613</v>
      </c>
      <c r="AI3108" s="26"/>
      <c r="AJ3108" s="22" t="s">
        <v>6709</v>
      </c>
    </row>
    <row r="3109" spans="1:36" x14ac:dyDescent="0.2">
      <c r="A3109" s="5">
        <v>3125</v>
      </c>
      <c r="B3109" s="167"/>
      <c r="C3109" s="121">
        <v>890814302749</v>
      </c>
      <c r="D3109" s="109" t="s">
        <v>5544</v>
      </c>
      <c r="E3109" s="109" t="s">
        <v>5543</v>
      </c>
      <c r="F3109" s="109" t="s">
        <v>5131</v>
      </c>
      <c r="G3109" s="122">
        <v>1</v>
      </c>
      <c r="H3109" s="122"/>
      <c r="I3109" s="19">
        <v>1176451</v>
      </c>
      <c r="J3109" s="109">
        <v>184921</v>
      </c>
      <c r="K3109" s="118"/>
      <c r="L3109" s="109"/>
      <c r="M3109" s="22">
        <v>40</v>
      </c>
      <c r="N3109" s="22"/>
      <c r="O3109" s="23">
        <v>1</v>
      </c>
      <c r="P3109" s="23">
        <v>0</v>
      </c>
      <c r="Q3109" s="19">
        <f t="shared" si="782"/>
        <v>-40</v>
      </c>
      <c r="R3109" s="19">
        <f t="shared" si="783"/>
        <v>0</v>
      </c>
      <c r="S3109" s="5">
        <f t="shared" si="786"/>
        <v>0</v>
      </c>
      <c r="T3109" s="5">
        <f t="shared" si="787"/>
        <v>0</v>
      </c>
      <c r="U3109" s="5">
        <f t="shared" si="785"/>
        <v>0</v>
      </c>
      <c r="V3109" s="24">
        <v>0</v>
      </c>
      <c r="W3109" s="12">
        <f t="shared" si="766"/>
        <v>-5085.6000000000004</v>
      </c>
      <c r="X3109" s="12">
        <f t="shared" si="767"/>
        <v>0</v>
      </c>
      <c r="Y3109" s="12">
        <f t="shared" si="788"/>
        <v>-5085.6000000000004</v>
      </c>
      <c r="Z3109" s="109"/>
      <c r="AA3109" s="25">
        <f t="shared" si="784"/>
        <v>-40</v>
      </c>
      <c r="AB3109" s="25"/>
      <c r="AC3109" s="25"/>
      <c r="AD3109" s="25"/>
      <c r="AE3109" s="24">
        <v>1</v>
      </c>
      <c r="AF3109" s="24"/>
      <c r="AG3109" s="109"/>
      <c r="AH3109" s="109" t="s">
        <v>6572</v>
      </c>
      <c r="AI3109" s="26"/>
      <c r="AJ3109" s="22" t="s">
        <v>6709</v>
      </c>
    </row>
    <row r="3110" spans="1:36" x14ac:dyDescent="0.2">
      <c r="A3110" s="5">
        <v>3126</v>
      </c>
      <c r="B3110" s="167">
        <v>331000049114</v>
      </c>
      <c r="C3110" s="121">
        <v>10340002781</v>
      </c>
      <c r="D3110" s="109" t="s">
        <v>5545</v>
      </c>
      <c r="E3110" s="109" t="s">
        <v>5546</v>
      </c>
      <c r="F3110" s="109" t="s">
        <v>5547</v>
      </c>
      <c r="G3110" s="122">
        <v>7</v>
      </c>
      <c r="H3110" s="122"/>
      <c r="I3110" s="109">
        <v>8321300</v>
      </c>
      <c r="J3110" s="109">
        <v>123521</v>
      </c>
      <c r="K3110" s="118"/>
      <c r="L3110" s="109"/>
      <c r="M3110" s="22">
        <v>3633</v>
      </c>
      <c r="N3110" s="22"/>
      <c r="O3110" s="23">
        <v>1</v>
      </c>
      <c r="P3110" s="23">
        <v>0</v>
      </c>
      <c r="Q3110" s="19">
        <f t="shared" si="782"/>
        <v>-3633</v>
      </c>
      <c r="R3110" s="19">
        <f t="shared" si="783"/>
        <v>0</v>
      </c>
      <c r="S3110" s="5">
        <f t="shared" si="786"/>
        <v>0</v>
      </c>
      <c r="T3110" s="5">
        <f t="shared" si="787"/>
        <v>0</v>
      </c>
      <c r="U3110" s="5">
        <f t="shared" si="785"/>
        <v>0</v>
      </c>
      <c r="V3110" s="24">
        <v>0</v>
      </c>
      <c r="W3110" s="12">
        <f t="shared" si="766"/>
        <v>-219106.23</v>
      </c>
      <c r="X3110" s="12">
        <f t="shared" si="767"/>
        <v>0</v>
      </c>
      <c r="Y3110" s="12">
        <f t="shared" si="788"/>
        <v>-219106.23</v>
      </c>
      <c r="Z3110" s="109"/>
      <c r="AA3110" s="25">
        <f t="shared" si="784"/>
        <v>-3633</v>
      </c>
      <c r="AB3110" s="25"/>
      <c r="AC3110" s="25"/>
      <c r="AD3110" s="25"/>
      <c r="AE3110" s="24">
        <v>1</v>
      </c>
      <c r="AF3110" s="24"/>
      <c r="AG3110" s="109"/>
      <c r="AH3110" s="19" t="s">
        <v>33</v>
      </c>
      <c r="AI3110" s="26"/>
      <c r="AJ3110" s="22" t="s">
        <v>6709</v>
      </c>
    </row>
    <row r="3111" spans="1:36" x14ac:dyDescent="0.2">
      <c r="A3111" s="5">
        <v>3127</v>
      </c>
      <c r="B3111" s="170">
        <v>330100225770</v>
      </c>
      <c r="C3111" s="121">
        <v>50640005873</v>
      </c>
      <c r="D3111" s="96" t="s">
        <v>5549</v>
      </c>
      <c r="E3111" s="109" t="s">
        <v>5550</v>
      </c>
      <c r="F3111" s="109" t="s">
        <v>5551</v>
      </c>
      <c r="G3111" s="122">
        <v>9</v>
      </c>
      <c r="H3111" s="122"/>
      <c r="I3111" s="109">
        <v>8301175</v>
      </c>
      <c r="J3111" s="109">
        <v>669</v>
      </c>
      <c r="K3111" s="118"/>
      <c r="L3111" s="109"/>
      <c r="M3111" s="22">
        <v>15144</v>
      </c>
      <c r="N3111" s="22"/>
      <c r="O3111" s="23">
        <v>1</v>
      </c>
      <c r="P3111" s="23">
        <v>1</v>
      </c>
      <c r="Q3111" s="19">
        <f t="shared" si="782"/>
        <v>-15144</v>
      </c>
      <c r="R3111" s="19">
        <f t="shared" si="783"/>
        <v>-15144</v>
      </c>
      <c r="S3111" s="5">
        <f t="shared" si="786"/>
        <v>0</v>
      </c>
      <c r="T3111" s="5">
        <f t="shared" si="787"/>
        <v>0</v>
      </c>
      <c r="U3111" s="5">
        <f t="shared" si="785"/>
        <v>0</v>
      </c>
      <c r="V3111" s="24">
        <v>0</v>
      </c>
      <c r="W3111" s="12">
        <f t="shared" si="766"/>
        <v>-913334.64</v>
      </c>
      <c r="X3111" s="12">
        <f t="shared" si="767"/>
        <v>-1322979.8400000001</v>
      </c>
      <c r="Y3111" s="12">
        <f t="shared" si="788"/>
        <v>-2236314.48</v>
      </c>
      <c r="Z3111" s="109"/>
      <c r="AA3111" s="25">
        <f t="shared" si="784"/>
        <v>0</v>
      </c>
      <c r="AB3111" s="25"/>
      <c r="AC3111" s="25"/>
      <c r="AD3111" s="25"/>
      <c r="AE3111" s="24">
        <v>1</v>
      </c>
      <c r="AF3111" s="24"/>
      <c r="AG3111" s="109"/>
      <c r="AH3111" s="19" t="s">
        <v>33</v>
      </c>
      <c r="AI3111" s="26"/>
      <c r="AJ3111" s="22" t="s">
        <v>6709</v>
      </c>
    </row>
    <row r="3112" spans="1:36" x14ac:dyDescent="0.2">
      <c r="A3112" s="5">
        <v>3128</v>
      </c>
      <c r="B3112" s="167">
        <v>331000037660</v>
      </c>
      <c r="C3112" s="121">
        <v>940740000258</v>
      </c>
      <c r="D3112" s="109" t="s">
        <v>5552</v>
      </c>
      <c r="E3112" s="109" t="s">
        <v>5553</v>
      </c>
      <c r="F3112" s="109" t="s">
        <v>5554</v>
      </c>
      <c r="G3112" s="122">
        <v>11</v>
      </c>
      <c r="H3112" s="122"/>
      <c r="I3112" s="109">
        <v>13889696</v>
      </c>
      <c r="J3112" s="109">
        <v>39349</v>
      </c>
      <c r="K3112" s="118"/>
      <c r="L3112" s="109"/>
      <c r="M3112" s="22">
        <v>4608</v>
      </c>
      <c r="N3112" s="22"/>
      <c r="O3112" s="23">
        <v>1</v>
      </c>
      <c r="P3112" s="23">
        <v>0</v>
      </c>
      <c r="Q3112" s="19">
        <f t="shared" si="782"/>
        <v>-4608</v>
      </c>
      <c r="R3112" s="19">
        <f t="shared" si="783"/>
        <v>0</v>
      </c>
      <c r="S3112" s="5">
        <f t="shared" si="786"/>
        <v>0</v>
      </c>
      <c r="T3112" s="5">
        <f t="shared" si="787"/>
        <v>0</v>
      </c>
      <c r="U3112" s="5">
        <f t="shared" si="785"/>
        <v>0</v>
      </c>
      <c r="V3112" s="24">
        <v>0</v>
      </c>
      <c r="W3112" s="12">
        <f t="shared" si="766"/>
        <v>-277908.47999999998</v>
      </c>
      <c r="X3112" s="12">
        <f t="shared" si="767"/>
        <v>0</v>
      </c>
      <c r="Y3112" s="12">
        <f t="shared" si="788"/>
        <v>-277908.47999999998</v>
      </c>
      <c r="Z3112" s="109"/>
      <c r="AA3112" s="25">
        <f t="shared" si="784"/>
        <v>-4608</v>
      </c>
      <c r="AB3112" s="25"/>
      <c r="AC3112" s="25"/>
      <c r="AD3112" s="25"/>
      <c r="AE3112" s="24">
        <v>1</v>
      </c>
      <c r="AF3112" s="24"/>
      <c r="AG3112" s="109"/>
      <c r="AH3112" s="19" t="s">
        <v>33</v>
      </c>
      <c r="AI3112" s="26"/>
      <c r="AJ3112" s="22" t="s">
        <v>6709</v>
      </c>
    </row>
    <row r="3113" spans="1:36" x14ac:dyDescent="0.2">
      <c r="A3113" s="5">
        <v>3129</v>
      </c>
      <c r="B3113" s="167">
        <v>330100222259</v>
      </c>
      <c r="C3113" s="121">
        <v>110740000364</v>
      </c>
      <c r="D3113" s="109" t="s">
        <v>5555</v>
      </c>
      <c r="E3113" s="109" t="s">
        <v>5556</v>
      </c>
      <c r="F3113" s="109" t="s">
        <v>3048</v>
      </c>
      <c r="G3113" s="122">
        <v>2</v>
      </c>
      <c r="H3113" s="122"/>
      <c r="I3113" s="109">
        <v>10390487</v>
      </c>
      <c r="J3113" s="109">
        <v>930</v>
      </c>
      <c r="K3113" s="118"/>
      <c r="L3113" s="109"/>
      <c r="M3113" s="22">
        <v>1190</v>
      </c>
      <c r="N3113" s="22"/>
      <c r="O3113" s="23">
        <v>1</v>
      </c>
      <c r="P3113" s="23">
        <v>0</v>
      </c>
      <c r="Q3113" s="19">
        <f t="shared" si="782"/>
        <v>-1190</v>
      </c>
      <c r="R3113" s="19">
        <f t="shared" si="783"/>
        <v>0</v>
      </c>
      <c r="S3113" s="5">
        <f t="shared" si="786"/>
        <v>0</v>
      </c>
      <c r="T3113" s="5">
        <f t="shared" si="787"/>
        <v>0</v>
      </c>
      <c r="U3113" s="5">
        <f t="shared" si="785"/>
        <v>0</v>
      </c>
      <c r="V3113" s="24">
        <v>0</v>
      </c>
      <c r="W3113" s="12">
        <f t="shared" ref="W3113:W3175" si="789">IF( OR(AH3113="респ.бюджет",AH3113="гор.бюджет",AH3113="обл.бюджет"),vod_b,IF(AH3113="район",vod_r,IF(AH3113="талсуат",vod_tal,IF(AH3113="коммунал.хоз-во",vod_kom,vod))))*Q3113</f>
        <v>-71768.900000000009</v>
      </c>
      <c r="X3113" s="12">
        <f t="shared" ref="X3113:X3175" si="790">IF( OR(AH3113="респ.бюджет",AH3113="гор.бюджет",AH3113="обл.бюджет"),kan_b,IF(AH3113="район",kan_r,IF(AH3113="талсуат",kan_tal,IF(AH3113="коммунал.хоз-во",kan_kom,kan))))*R3113</f>
        <v>0</v>
      </c>
      <c r="Y3113" s="12">
        <f t="shared" si="788"/>
        <v>-71768.900000000009</v>
      </c>
      <c r="Z3113" s="109"/>
      <c r="AA3113" s="25">
        <f t="shared" si="784"/>
        <v>-1190</v>
      </c>
      <c r="AB3113" s="25"/>
      <c r="AC3113" s="25"/>
      <c r="AD3113" s="25"/>
      <c r="AE3113" s="24">
        <v>1</v>
      </c>
      <c r="AF3113" s="24"/>
      <c r="AG3113" s="109"/>
      <c r="AH3113" s="19" t="s">
        <v>33</v>
      </c>
      <c r="AI3113" s="26"/>
      <c r="AJ3113" s="22" t="s">
        <v>6709</v>
      </c>
    </row>
    <row r="3114" spans="1:36" x14ac:dyDescent="0.2">
      <c r="A3114" s="5">
        <v>3130</v>
      </c>
      <c r="B3114" s="167">
        <v>331000014573</v>
      </c>
      <c r="C3114" s="121">
        <v>101240019932</v>
      </c>
      <c r="D3114" s="177" t="s">
        <v>5557</v>
      </c>
      <c r="E3114" s="177" t="s">
        <v>5558</v>
      </c>
      <c r="F3114" s="177" t="s">
        <v>1479</v>
      </c>
      <c r="G3114" s="186">
        <v>9</v>
      </c>
      <c r="H3114" s="186"/>
      <c r="I3114" s="177">
        <v>7737980</v>
      </c>
      <c r="J3114" s="177">
        <v>89501</v>
      </c>
      <c r="K3114" s="187"/>
      <c r="L3114" s="177"/>
      <c r="M3114" s="22">
        <v>1745</v>
      </c>
      <c r="N3114" s="22"/>
      <c r="O3114" s="23">
        <v>1</v>
      </c>
      <c r="P3114" s="23">
        <v>0</v>
      </c>
      <c r="Q3114" s="19">
        <f t="shared" si="782"/>
        <v>-1745</v>
      </c>
      <c r="R3114" s="19">
        <f t="shared" si="783"/>
        <v>0</v>
      </c>
      <c r="S3114" s="5">
        <f t="shared" si="786"/>
        <v>0</v>
      </c>
      <c r="T3114" s="5">
        <f t="shared" si="787"/>
        <v>0</v>
      </c>
      <c r="U3114" s="5">
        <f t="shared" si="785"/>
        <v>0</v>
      </c>
      <c r="V3114" s="24">
        <v>0</v>
      </c>
      <c r="W3114" s="12">
        <f t="shared" si="789"/>
        <v>-105240.95</v>
      </c>
      <c r="X3114" s="12">
        <f t="shared" si="790"/>
        <v>0</v>
      </c>
      <c r="Y3114" s="12">
        <f t="shared" si="788"/>
        <v>-105240.95</v>
      </c>
      <c r="Z3114" s="177"/>
      <c r="AA3114" s="25">
        <f t="shared" si="784"/>
        <v>-1745</v>
      </c>
      <c r="AB3114" s="214"/>
      <c r="AC3114" s="214"/>
      <c r="AD3114" s="214"/>
      <c r="AE3114" s="128">
        <v>1</v>
      </c>
      <c r="AF3114" s="128"/>
      <c r="AG3114" s="177"/>
      <c r="AH3114" s="19" t="s">
        <v>33</v>
      </c>
      <c r="AI3114" s="26"/>
      <c r="AJ3114" s="22" t="s">
        <v>6709</v>
      </c>
    </row>
    <row r="3115" spans="1:36" x14ac:dyDescent="0.2">
      <c r="A3115" s="5">
        <v>3131</v>
      </c>
      <c r="B3115" s="46">
        <v>331000023649</v>
      </c>
      <c r="C3115" s="47">
        <v>111241023145</v>
      </c>
      <c r="D3115" s="109" t="s">
        <v>2463</v>
      </c>
      <c r="E3115" s="109" t="s">
        <v>5559</v>
      </c>
      <c r="F3115" s="109" t="s">
        <v>761</v>
      </c>
      <c r="G3115" s="122" t="s">
        <v>49</v>
      </c>
      <c r="H3115" s="122"/>
      <c r="I3115" s="109">
        <v>130123627</v>
      </c>
      <c r="J3115" s="109">
        <v>57906670</v>
      </c>
      <c r="K3115" s="118"/>
      <c r="L3115" s="109"/>
      <c r="M3115" s="22">
        <v>8</v>
      </c>
      <c r="N3115" s="22"/>
      <c r="O3115" s="23">
        <v>1</v>
      </c>
      <c r="P3115" s="23">
        <v>0</v>
      </c>
      <c r="Q3115" s="19">
        <f t="shared" si="782"/>
        <v>-8</v>
      </c>
      <c r="R3115" s="19">
        <f t="shared" si="783"/>
        <v>0</v>
      </c>
      <c r="S3115" s="5">
        <f t="shared" si="786"/>
        <v>0</v>
      </c>
      <c r="T3115" s="5">
        <f t="shared" si="787"/>
        <v>0</v>
      </c>
      <c r="U3115" s="5">
        <f t="shared" si="785"/>
        <v>0</v>
      </c>
      <c r="V3115" s="24">
        <v>0</v>
      </c>
      <c r="W3115" s="12">
        <f t="shared" si="789"/>
        <v>-482.48</v>
      </c>
      <c r="X3115" s="12">
        <f t="shared" si="790"/>
        <v>0</v>
      </c>
      <c r="Y3115" s="12">
        <f t="shared" si="788"/>
        <v>-482.48</v>
      </c>
      <c r="Z3115" s="109"/>
      <c r="AA3115" s="25">
        <f t="shared" si="784"/>
        <v>-8</v>
      </c>
      <c r="AB3115" s="25"/>
      <c r="AC3115" s="25"/>
      <c r="AD3115" s="25"/>
      <c r="AE3115" s="24">
        <v>1</v>
      </c>
      <c r="AF3115" s="24"/>
      <c r="AG3115" s="109"/>
      <c r="AH3115" s="19" t="s">
        <v>33</v>
      </c>
      <c r="AI3115" s="26"/>
      <c r="AJ3115" s="22" t="s">
        <v>6709</v>
      </c>
    </row>
    <row r="3116" spans="1:36" x14ac:dyDescent="0.2">
      <c r="A3116" s="5">
        <v>3132</v>
      </c>
      <c r="B3116" s="46">
        <v>331000023649</v>
      </c>
      <c r="C3116" s="47">
        <v>111241023145</v>
      </c>
      <c r="D3116" s="109" t="s">
        <v>2463</v>
      </c>
      <c r="E3116" s="109" t="s">
        <v>5559</v>
      </c>
      <c r="F3116" s="109" t="s">
        <v>761</v>
      </c>
      <c r="G3116" s="122" t="s">
        <v>49</v>
      </c>
      <c r="H3116" s="122"/>
      <c r="I3116" s="109">
        <v>12147324</v>
      </c>
      <c r="J3116" s="109">
        <v>475001</v>
      </c>
      <c r="K3116" s="118"/>
      <c r="L3116" s="109"/>
      <c r="M3116" s="22">
        <v>2443</v>
      </c>
      <c r="N3116" s="22"/>
      <c r="O3116" s="23">
        <v>1</v>
      </c>
      <c r="P3116" s="23">
        <v>0</v>
      </c>
      <c r="Q3116" s="19">
        <f t="shared" si="782"/>
        <v>-2443</v>
      </c>
      <c r="R3116" s="19">
        <f t="shared" si="783"/>
        <v>0</v>
      </c>
      <c r="S3116" s="5">
        <f t="shared" si="786"/>
        <v>0</v>
      </c>
      <c r="T3116" s="5">
        <f t="shared" si="787"/>
        <v>0</v>
      </c>
      <c r="U3116" s="5">
        <f t="shared" si="785"/>
        <v>0</v>
      </c>
      <c r="V3116" s="24">
        <v>0</v>
      </c>
      <c r="W3116" s="12">
        <f t="shared" si="789"/>
        <v>-147337.33000000002</v>
      </c>
      <c r="X3116" s="12">
        <f t="shared" si="790"/>
        <v>0</v>
      </c>
      <c r="Y3116" s="12">
        <f t="shared" si="788"/>
        <v>-147337.33000000002</v>
      </c>
      <c r="Z3116" s="109"/>
      <c r="AA3116" s="25">
        <f t="shared" si="784"/>
        <v>-2443</v>
      </c>
      <c r="AB3116" s="25"/>
      <c r="AC3116" s="25"/>
      <c r="AD3116" s="25"/>
      <c r="AE3116" s="24">
        <v>1</v>
      </c>
      <c r="AF3116" s="24"/>
      <c r="AG3116" s="109"/>
      <c r="AH3116" s="19" t="s">
        <v>33</v>
      </c>
      <c r="AI3116" s="26"/>
      <c r="AJ3116" s="22" t="s">
        <v>6709</v>
      </c>
    </row>
    <row r="3117" spans="1:36" x14ac:dyDescent="0.2">
      <c r="A3117" s="5">
        <v>3133</v>
      </c>
      <c r="B3117" s="84">
        <v>331000045199</v>
      </c>
      <c r="C3117" s="47">
        <v>991240002046</v>
      </c>
      <c r="D3117" s="109" t="s">
        <v>5560</v>
      </c>
      <c r="E3117" s="109" t="s">
        <v>5147</v>
      </c>
      <c r="F3117" s="109" t="s">
        <v>756</v>
      </c>
      <c r="G3117" s="122" t="s">
        <v>49</v>
      </c>
      <c r="H3117" s="122"/>
      <c r="I3117" s="109">
        <v>12071580</v>
      </c>
      <c r="J3117" s="109">
        <v>57906156</v>
      </c>
      <c r="K3117" s="118"/>
      <c r="L3117" s="109"/>
      <c r="M3117" s="109">
        <v>56815</v>
      </c>
      <c r="N3117" s="109"/>
      <c r="O3117" s="23">
        <v>1</v>
      </c>
      <c r="P3117" s="23">
        <v>1</v>
      </c>
      <c r="Q3117" s="19">
        <f t="shared" si="782"/>
        <v>-56815</v>
      </c>
      <c r="R3117" s="19">
        <f t="shared" si="783"/>
        <v>-56815</v>
      </c>
      <c r="S3117" s="5">
        <f t="shared" si="786"/>
        <v>0</v>
      </c>
      <c r="T3117" s="5">
        <f t="shared" si="787"/>
        <v>0</v>
      </c>
      <c r="U3117" s="5">
        <f t="shared" si="785"/>
        <v>0</v>
      </c>
      <c r="V3117" s="24">
        <v>0</v>
      </c>
      <c r="W3117" s="12">
        <f t="shared" si="789"/>
        <v>-3426512.65</v>
      </c>
      <c r="X3117" s="12">
        <f t="shared" si="790"/>
        <v>-4963358.4000000004</v>
      </c>
      <c r="Y3117" s="12">
        <f t="shared" si="788"/>
        <v>-8389871.0500000007</v>
      </c>
      <c r="Z3117" s="109"/>
      <c r="AA3117" s="25">
        <f t="shared" si="784"/>
        <v>0</v>
      </c>
      <c r="AB3117" s="25"/>
      <c r="AC3117" s="25"/>
      <c r="AD3117" s="25"/>
      <c r="AE3117" s="42">
        <v>1</v>
      </c>
      <c r="AF3117" s="24"/>
      <c r="AG3117" s="109"/>
      <c r="AH3117" s="19" t="s">
        <v>33</v>
      </c>
      <c r="AI3117" s="26"/>
      <c r="AJ3117" s="22" t="s">
        <v>6709</v>
      </c>
    </row>
    <row r="3118" spans="1:36" x14ac:dyDescent="0.2">
      <c r="A3118" s="5">
        <v>3134</v>
      </c>
      <c r="B3118" s="84">
        <v>330100215905</v>
      </c>
      <c r="C3118" s="47">
        <v>30140005356</v>
      </c>
      <c r="D3118" s="109" t="s">
        <v>5561</v>
      </c>
      <c r="E3118" s="109" t="s">
        <v>5562</v>
      </c>
      <c r="F3118" s="109" t="s">
        <v>5563</v>
      </c>
      <c r="G3118" s="122">
        <v>18</v>
      </c>
      <c r="H3118" s="122"/>
      <c r="I3118" s="109">
        <v>800216312</v>
      </c>
      <c r="J3118" s="109">
        <v>58175461</v>
      </c>
      <c r="K3118" s="118"/>
      <c r="L3118" s="109"/>
      <c r="M3118" s="22">
        <v>106168</v>
      </c>
      <c r="N3118" s="22"/>
      <c r="O3118" s="23">
        <v>1</v>
      </c>
      <c r="P3118" s="23">
        <v>1</v>
      </c>
      <c r="Q3118" s="19">
        <f t="shared" si="782"/>
        <v>-106168</v>
      </c>
      <c r="R3118" s="19">
        <f t="shared" si="783"/>
        <v>-106168</v>
      </c>
      <c r="S3118" s="5">
        <f t="shared" si="786"/>
        <v>0</v>
      </c>
      <c r="T3118" s="5">
        <f t="shared" si="787"/>
        <v>0</v>
      </c>
      <c r="U3118" s="5">
        <f t="shared" si="785"/>
        <v>0</v>
      </c>
      <c r="V3118" s="24">
        <v>0</v>
      </c>
      <c r="W3118" s="24">
        <f t="shared" si="789"/>
        <v>-6402992.0800000001</v>
      </c>
      <c r="X3118" s="24">
        <f t="shared" si="790"/>
        <v>-9274836.4800000004</v>
      </c>
      <c r="Y3118" s="24">
        <f t="shared" si="788"/>
        <v>-15353363.610000001</v>
      </c>
      <c r="Z3118" s="109"/>
      <c r="AA3118" s="25">
        <f t="shared" si="784"/>
        <v>0</v>
      </c>
      <c r="AB3118" s="25">
        <v>2475</v>
      </c>
      <c r="AC3118" s="25">
        <v>324464.95</v>
      </c>
      <c r="AD3118" s="25">
        <v>18890</v>
      </c>
      <c r="AE3118" s="24">
        <v>1</v>
      </c>
      <c r="AF3118" s="24"/>
      <c r="AG3118" s="109"/>
      <c r="AH3118" s="19" t="s">
        <v>33</v>
      </c>
      <c r="AI3118" s="26"/>
      <c r="AJ3118" s="22" t="s">
        <v>6709</v>
      </c>
    </row>
    <row r="3119" spans="1:36" x14ac:dyDescent="0.2">
      <c r="A3119" s="5">
        <v>3135</v>
      </c>
      <c r="B3119" s="167">
        <v>331000004729</v>
      </c>
      <c r="C3119" s="121">
        <v>991040001391</v>
      </c>
      <c r="D3119" s="109" t="s">
        <v>5564</v>
      </c>
      <c r="E3119" s="109" t="s">
        <v>5565</v>
      </c>
      <c r="F3119" s="109" t="s">
        <v>5566</v>
      </c>
      <c r="G3119" s="122">
        <v>34</v>
      </c>
      <c r="H3119" s="122"/>
      <c r="I3119" s="109">
        <v>11840519</v>
      </c>
      <c r="J3119" s="109">
        <v>58172398</v>
      </c>
      <c r="K3119" s="118"/>
      <c r="L3119" s="109"/>
      <c r="M3119" s="22">
        <v>2983</v>
      </c>
      <c r="N3119" s="22"/>
      <c r="O3119" s="23">
        <v>1</v>
      </c>
      <c r="P3119" s="23">
        <v>0</v>
      </c>
      <c r="Q3119" s="19">
        <f t="shared" si="782"/>
        <v>-2983</v>
      </c>
      <c r="R3119" s="19">
        <f t="shared" si="783"/>
        <v>0</v>
      </c>
      <c r="S3119" s="5">
        <f t="shared" si="786"/>
        <v>0</v>
      </c>
      <c r="T3119" s="5">
        <f t="shared" si="787"/>
        <v>0</v>
      </c>
      <c r="U3119" s="5">
        <f t="shared" si="785"/>
        <v>0</v>
      </c>
      <c r="V3119" s="24">
        <v>0</v>
      </c>
      <c r="W3119" s="12">
        <f t="shared" si="789"/>
        <v>-179904.73</v>
      </c>
      <c r="X3119" s="12">
        <f t="shared" si="790"/>
        <v>0</v>
      </c>
      <c r="Y3119" s="12">
        <f t="shared" si="788"/>
        <v>-179904.73</v>
      </c>
      <c r="Z3119" s="109"/>
      <c r="AA3119" s="25">
        <f t="shared" si="784"/>
        <v>-2983</v>
      </c>
      <c r="AB3119" s="25"/>
      <c r="AC3119" s="25"/>
      <c r="AD3119" s="25"/>
      <c r="AE3119" s="24">
        <v>1</v>
      </c>
      <c r="AF3119" s="24"/>
      <c r="AG3119" s="109"/>
      <c r="AH3119" s="19" t="s">
        <v>33</v>
      </c>
      <c r="AI3119" s="26"/>
      <c r="AJ3119" s="22" t="s">
        <v>6709</v>
      </c>
    </row>
    <row r="3120" spans="1:36" x14ac:dyDescent="0.2">
      <c r="A3120" s="5">
        <v>3136</v>
      </c>
      <c r="B3120" s="167">
        <v>330100213161</v>
      </c>
      <c r="C3120" s="121">
        <v>990640001330</v>
      </c>
      <c r="D3120" s="109" t="s">
        <v>5567</v>
      </c>
      <c r="E3120" s="109" t="s">
        <v>5568</v>
      </c>
      <c r="F3120" s="109" t="s">
        <v>5084</v>
      </c>
      <c r="G3120" s="122">
        <v>34</v>
      </c>
      <c r="H3120" s="122" t="s">
        <v>134</v>
      </c>
      <c r="I3120" s="109">
        <v>141134557</v>
      </c>
      <c r="J3120" s="109">
        <v>17328429</v>
      </c>
      <c r="K3120" s="118"/>
      <c r="L3120" s="109"/>
      <c r="M3120" s="22">
        <v>1188</v>
      </c>
      <c r="N3120" s="22"/>
      <c r="O3120" s="23">
        <v>1</v>
      </c>
      <c r="P3120" s="23">
        <v>0</v>
      </c>
      <c r="Q3120" s="19">
        <f t="shared" si="782"/>
        <v>-1188</v>
      </c>
      <c r="R3120" s="19">
        <f t="shared" si="783"/>
        <v>0</v>
      </c>
      <c r="S3120" s="5">
        <f t="shared" si="786"/>
        <v>0</v>
      </c>
      <c r="T3120" s="5">
        <f t="shared" si="787"/>
        <v>0</v>
      </c>
      <c r="U3120" s="5">
        <f t="shared" si="785"/>
        <v>0</v>
      </c>
      <c r="V3120" s="24">
        <v>0</v>
      </c>
      <c r="W3120" s="12">
        <f t="shared" si="789"/>
        <v>-71648.28</v>
      </c>
      <c r="X3120" s="12">
        <f t="shared" si="790"/>
        <v>0</v>
      </c>
      <c r="Y3120" s="12">
        <f t="shared" si="788"/>
        <v>-71648.28</v>
      </c>
      <c r="Z3120" s="109"/>
      <c r="AA3120" s="25">
        <f t="shared" si="784"/>
        <v>-1188</v>
      </c>
      <c r="AB3120" s="25"/>
      <c r="AC3120" s="25"/>
      <c r="AD3120" s="25"/>
      <c r="AE3120" s="24">
        <v>1</v>
      </c>
      <c r="AF3120" s="24"/>
      <c r="AG3120" s="109"/>
      <c r="AH3120" s="19" t="s">
        <v>33</v>
      </c>
      <c r="AI3120" s="26"/>
      <c r="AJ3120" s="22" t="s">
        <v>6709</v>
      </c>
    </row>
    <row r="3121" spans="1:36" x14ac:dyDescent="0.2">
      <c r="A3121" s="5">
        <v>3137</v>
      </c>
      <c r="B3121" s="84">
        <v>330100228335</v>
      </c>
      <c r="C3121" s="47">
        <v>60140003642</v>
      </c>
      <c r="D3121" s="168" t="s">
        <v>5569</v>
      </c>
      <c r="E3121" s="109" t="s">
        <v>5103</v>
      </c>
      <c r="F3121" s="109" t="s">
        <v>5104</v>
      </c>
      <c r="G3121" s="122" t="s">
        <v>49</v>
      </c>
      <c r="H3121" s="122"/>
      <c r="I3121" s="109">
        <v>10206124</v>
      </c>
      <c r="J3121" s="109">
        <v>57915554</v>
      </c>
      <c r="K3121" s="169"/>
      <c r="L3121" s="50"/>
      <c r="M3121" s="22">
        <v>5109</v>
      </c>
      <c r="N3121" s="22"/>
      <c r="O3121" s="23">
        <v>1</v>
      </c>
      <c r="P3121" s="31">
        <v>0</v>
      </c>
      <c r="Q3121" s="19">
        <f t="shared" si="782"/>
        <v>-5109</v>
      </c>
      <c r="R3121" s="19">
        <f t="shared" si="783"/>
        <v>0</v>
      </c>
      <c r="S3121" s="5">
        <f t="shared" si="786"/>
        <v>0</v>
      </c>
      <c r="T3121" s="5">
        <f t="shared" si="787"/>
        <v>0</v>
      </c>
      <c r="U3121" s="5">
        <f t="shared" si="785"/>
        <v>0</v>
      </c>
      <c r="V3121" s="24">
        <v>0</v>
      </c>
      <c r="W3121" s="12">
        <f t="shared" si="789"/>
        <v>-308123.79000000004</v>
      </c>
      <c r="X3121" s="12">
        <f t="shared" si="790"/>
        <v>0</v>
      </c>
      <c r="Y3121" s="12">
        <f t="shared" si="788"/>
        <v>-308123.79000000004</v>
      </c>
      <c r="Z3121" s="129"/>
      <c r="AA3121" s="25">
        <f t="shared" si="784"/>
        <v>-5109</v>
      </c>
      <c r="AB3121" s="25"/>
      <c r="AC3121" s="25"/>
      <c r="AD3121" s="25"/>
      <c r="AE3121" s="24">
        <v>1</v>
      </c>
      <c r="AF3121" s="24"/>
      <c r="AG3121" s="109"/>
      <c r="AH3121" s="19" t="s">
        <v>33</v>
      </c>
      <c r="AI3121" s="26"/>
      <c r="AJ3121" s="22" t="s">
        <v>6709</v>
      </c>
    </row>
    <row r="3122" spans="1:36" x14ac:dyDescent="0.2">
      <c r="A3122" s="5">
        <v>3138</v>
      </c>
      <c r="B3122" s="84">
        <v>331000020215</v>
      </c>
      <c r="C3122" s="47">
        <v>110841002280</v>
      </c>
      <c r="D3122" s="168" t="s">
        <v>5570</v>
      </c>
      <c r="E3122" s="109" t="s">
        <v>5515</v>
      </c>
      <c r="F3122" s="109" t="s">
        <v>3048</v>
      </c>
      <c r="G3122" s="122">
        <v>4</v>
      </c>
      <c r="H3122" s="122"/>
      <c r="I3122" s="109">
        <v>1596067</v>
      </c>
      <c r="J3122" s="109">
        <v>58175480</v>
      </c>
      <c r="K3122" s="169"/>
      <c r="L3122" s="109"/>
      <c r="M3122" s="22">
        <v>2366</v>
      </c>
      <c r="N3122" s="22"/>
      <c r="O3122" s="23">
        <v>1</v>
      </c>
      <c r="P3122" s="23">
        <v>0</v>
      </c>
      <c r="Q3122" s="19">
        <f t="shared" si="782"/>
        <v>-2366</v>
      </c>
      <c r="R3122" s="19">
        <f t="shared" si="783"/>
        <v>0</v>
      </c>
      <c r="S3122" s="5">
        <f t="shared" si="786"/>
        <v>0</v>
      </c>
      <c r="T3122" s="5">
        <f t="shared" si="787"/>
        <v>0</v>
      </c>
      <c r="U3122" s="5">
        <f t="shared" si="785"/>
        <v>0</v>
      </c>
      <c r="V3122" s="24">
        <v>0</v>
      </c>
      <c r="W3122" s="12">
        <f t="shared" si="789"/>
        <v>-142693.46</v>
      </c>
      <c r="X3122" s="12">
        <f t="shared" si="790"/>
        <v>0</v>
      </c>
      <c r="Y3122" s="12">
        <f t="shared" si="788"/>
        <v>-142693.46</v>
      </c>
      <c r="Z3122" s="129"/>
      <c r="AA3122" s="25">
        <f t="shared" si="784"/>
        <v>-2366</v>
      </c>
      <c r="AB3122" s="25"/>
      <c r="AC3122" s="25"/>
      <c r="AD3122" s="25"/>
      <c r="AE3122" s="24">
        <v>1</v>
      </c>
      <c r="AF3122" s="24"/>
      <c r="AG3122" s="109"/>
      <c r="AH3122" s="19" t="s">
        <v>33</v>
      </c>
      <c r="AI3122" s="26"/>
      <c r="AJ3122" s="22" t="s">
        <v>6709</v>
      </c>
    </row>
    <row r="3123" spans="1:36" x14ac:dyDescent="0.2">
      <c r="A3123" s="5">
        <v>3139</v>
      </c>
      <c r="B3123" s="84">
        <v>330100217923</v>
      </c>
      <c r="C3123" s="47">
        <v>30740004934</v>
      </c>
      <c r="D3123" s="109" t="s">
        <v>5571</v>
      </c>
      <c r="E3123" s="109" t="s">
        <v>5572</v>
      </c>
      <c r="F3123" s="109" t="s">
        <v>1540</v>
      </c>
      <c r="G3123" s="122">
        <v>1</v>
      </c>
      <c r="H3123" s="122" t="s">
        <v>134</v>
      </c>
      <c r="I3123" s="19">
        <v>17391438</v>
      </c>
      <c r="J3123" s="109">
        <v>226</v>
      </c>
      <c r="K3123" s="118"/>
      <c r="L3123" s="109"/>
      <c r="M3123" s="22">
        <v>402</v>
      </c>
      <c r="N3123" s="22"/>
      <c r="O3123" s="23">
        <v>1</v>
      </c>
      <c r="P3123" s="23">
        <v>1</v>
      </c>
      <c r="Q3123" s="19">
        <f t="shared" si="782"/>
        <v>-402</v>
      </c>
      <c r="R3123" s="19">
        <f t="shared" si="783"/>
        <v>-402</v>
      </c>
      <c r="S3123" s="5">
        <f t="shared" si="786"/>
        <v>0</v>
      </c>
      <c r="T3123" s="5">
        <f t="shared" si="787"/>
        <v>0</v>
      </c>
      <c r="U3123" s="5">
        <f t="shared" si="785"/>
        <v>0</v>
      </c>
      <c r="V3123" s="24">
        <v>0</v>
      </c>
      <c r="W3123" s="12">
        <f t="shared" si="789"/>
        <v>-24244.620000000003</v>
      </c>
      <c r="X3123" s="12">
        <f t="shared" si="790"/>
        <v>-35118.720000000001</v>
      </c>
      <c r="Y3123" s="12">
        <f t="shared" si="788"/>
        <v>-59363.340000000004</v>
      </c>
      <c r="Z3123" s="109"/>
      <c r="AA3123" s="25">
        <f t="shared" si="784"/>
        <v>0</v>
      </c>
      <c r="AB3123" s="25"/>
      <c r="AC3123" s="25"/>
      <c r="AD3123" s="25"/>
      <c r="AE3123" s="24">
        <v>1</v>
      </c>
      <c r="AF3123" s="24"/>
      <c r="AG3123" s="109"/>
      <c r="AH3123" s="19" t="s">
        <v>33</v>
      </c>
      <c r="AI3123" s="26"/>
      <c r="AJ3123" s="22" t="s">
        <v>6709</v>
      </c>
    </row>
    <row r="3124" spans="1:36" x14ac:dyDescent="0.2">
      <c r="A3124" s="5">
        <v>3140</v>
      </c>
      <c r="B3124" s="84">
        <v>330100217923</v>
      </c>
      <c r="C3124" s="47">
        <v>30740004934</v>
      </c>
      <c r="D3124" s="109" t="s">
        <v>5571</v>
      </c>
      <c r="E3124" s="109" t="s">
        <v>5573</v>
      </c>
      <c r="F3124" s="109" t="s">
        <v>1540</v>
      </c>
      <c r="G3124" s="122">
        <v>1</v>
      </c>
      <c r="H3124" s="122" t="s">
        <v>134</v>
      </c>
      <c r="I3124" s="19">
        <v>17352491</v>
      </c>
      <c r="J3124" s="109">
        <v>230</v>
      </c>
      <c r="K3124" s="118"/>
      <c r="L3124" s="109"/>
      <c r="M3124" s="22">
        <v>46</v>
      </c>
      <c r="N3124" s="22"/>
      <c r="O3124" s="23">
        <v>1</v>
      </c>
      <c r="P3124" s="23">
        <v>1</v>
      </c>
      <c r="Q3124" s="19">
        <f t="shared" si="782"/>
        <v>-46</v>
      </c>
      <c r="R3124" s="19">
        <f t="shared" si="783"/>
        <v>-46</v>
      </c>
      <c r="S3124" s="5">
        <f t="shared" si="786"/>
        <v>0</v>
      </c>
      <c r="T3124" s="5">
        <f t="shared" si="787"/>
        <v>0</v>
      </c>
      <c r="U3124" s="5">
        <f t="shared" si="785"/>
        <v>0</v>
      </c>
      <c r="V3124" s="24">
        <v>0</v>
      </c>
      <c r="W3124" s="12">
        <f t="shared" si="789"/>
        <v>-2774.26</v>
      </c>
      <c r="X3124" s="12">
        <f t="shared" si="790"/>
        <v>-4018.56</v>
      </c>
      <c r="Y3124" s="12">
        <f t="shared" si="788"/>
        <v>-6792.82</v>
      </c>
      <c r="Z3124" s="109"/>
      <c r="AA3124" s="25">
        <f t="shared" si="784"/>
        <v>0</v>
      </c>
      <c r="AB3124" s="25"/>
      <c r="AC3124" s="25"/>
      <c r="AD3124" s="25"/>
      <c r="AE3124" s="24">
        <v>1</v>
      </c>
      <c r="AF3124" s="24"/>
      <c r="AG3124" s="109"/>
      <c r="AH3124" s="19" t="s">
        <v>33</v>
      </c>
      <c r="AI3124" s="26"/>
      <c r="AJ3124" s="22" t="s">
        <v>6709</v>
      </c>
    </row>
    <row r="3125" spans="1:36" x14ac:dyDescent="0.2">
      <c r="A3125" s="5">
        <v>3141</v>
      </c>
      <c r="B3125" s="84">
        <v>330100217923</v>
      </c>
      <c r="C3125" s="47">
        <v>30740004934</v>
      </c>
      <c r="D3125" s="109" t="s">
        <v>5571</v>
      </c>
      <c r="E3125" s="109" t="s">
        <v>5573</v>
      </c>
      <c r="F3125" s="109" t="s">
        <v>1540</v>
      </c>
      <c r="G3125" s="122">
        <v>1</v>
      </c>
      <c r="H3125" s="122" t="s">
        <v>134</v>
      </c>
      <c r="I3125" s="19">
        <v>17452459</v>
      </c>
      <c r="J3125" s="109">
        <v>239</v>
      </c>
      <c r="K3125" s="118"/>
      <c r="L3125" s="109"/>
      <c r="M3125" s="22">
        <v>80</v>
      </c>
      <c r="N3125" s="22"/>
      <c r="O3125" s="23">
        <v>1</v>
      </c>
      <c r="P3125" s="23">
        <v>1</v>
      </c>
      <c r="Q3125" s="19">
        <f t="shared" si="782"/>
        <v>-80</v>
      </c>
      <c r="R3125" s="19">
        <f t="shared" si="783"/>
        <v>-80</v>
      </c>
      <c r="S3125" s="5">
        <f t="shared" si="786"/>
        <v>0</v>
      </c>
      <c r="T3125" s="5">
        <f t="shared" si="787"/>
        <v>0</v>
      </c>
      <c r="U3125" s="5">
        <f t="shared" si="785"/>
        <v>0</v>
      </c>
      <c r="V3125" s="24">
        <v>0</v>
      </c>
      <c r="W3125" s="12">
        <f t="shared" si="789"/>
        <v>-4824.8</v>
      </c>
      <c r="X3125" s="12">
        <f t="shared" si="790"/>
        <v>-6988.8</v>
      </c>
      <c r="Y3125" s="12">
        <f t="shared" si="788"/>
        <v>-11813.6</v>
      </c>
      <c r="Z3125" s="109"/>
      <c r="AA3125" s="25">
        <f t="shared" si="784"/>
        <v>0</v>
      </c>
      <c r="AB3125" s="25"/>
      <c r="AC3125" s="25"/>
      <c r="AD3125" s="25"/>
      <c r="AE3125" s="24">
        <v>1</v>
      </c>
      <c r="AF3125" s="24"/>
      <c r="AG3125" s="109"/>
      <c r="AH3125" s="19" t="s">
        <v>33</v>
      </c>
      <c r="AI3125" s="26"/>
      <c r="AJ3125" s="22" t="s">
        <v>6709</v>
      </c>
    </row>
    <row r="3126" spans="1:36" x14ac:dyDescent="0.2">
      <c r="A3126" s="5">
        <v>3142</v>
      </c>
      <c r="B3126" s="84">
        <v>330100217923</v>
      </c>
      <c r="C3126" s="47">
        <v>30740004934</v>
      </c>
      <c r="D3126" s="109" t="s">
        <v>5571</v>
      </c>
      <c r="E3126" s="109" t="s">
        <v>5574</v>
      </c>
      <c r="F3126" s="109" t="s">
        <v>1540</v>
      </c>
      <c r="G3126" s="122">
        <v>1</v>
      </c>
      <c r="H3126" s="122" t="s">
        <v>134</v>
      </c>
      <c r="I3126" s="19">
        <v>17457951</v>
      </c>
      <c r="J3126" s="109">
        <v>227</v>
      </c>
      <c r="K3126" s="118"/>
      <c r="L3126" s="109"/>
      <c r="M3126" s="22">
        <v>264</v>
      </c>
      <c r="N3126" s="22"/>
      <c r="O3126" s="23">
        <v>1</v>
      </c>
      <c r="P3126" s="23">
        <v>1</v>
      </c>
      <c r="Q3126" s="19">
        <f t="shared" si="782"/>
        <v>-264</v>
      </c>
      <c r="R3126" s="19">
        <f t="shared" si="783"/>
        <v>-264</v>
      </c>
      <c r="S3126" s="5">
        <f t="shared" si="786"/>
        <v>0</v>
      </c>
      <c r="T3126" s="5">
        <f t="shared" si="787"/>
        <v>0</v>
      </c>
      <c r="U3126" s="5">
        <f t="shared" si="785"/>
        <v>0</v>
      </c>
      <c r="V3126" s="24">
        <v>0</v>
      </c>
      <c r="W3126" s="12">
        <f t="shared" si="789"/>
        <v>-15921.84</v>
      </c>
      <c r="X3126" s="12">
        <f t="shared" si="790"/>
        <v>-23063.040000000001</v>
      </c>
      <c r="Y3126" s="12">
        <f t="shared" si="788"/>
        <v>-38984.880000000005</v>
      </c>
      <c r="Z3126" s="109"/>
      <c r="AA3126" s="25">
        <f t="shared" si="784"/>
        <v>0</v>
      </c>
      <c r="AB3126" s="25"/>
      <c r="AC3126" s="25"/>
      <c r="AD3126" s="25"/>
      <c r="AE3126" s="24">
        <v>1</v>
      </c>
      <c r="AF3126" s="24"/>
      <c r="AG3126" s="109"/>
      <c r="AH3126" s="19" t="s">
        <v>33</v>
      </c>
      <c r="AI3126" s="26"/>
      <c r="AJ3126" s="22" t="s">
        <v>6709</v>
      </c>
    </row>
    <row r="3127" spans="1:36" x14ac:dyDescent="0.2">
      <c r="A3127" s="5">
        <v>3143</v>
      </c>
      <c r="B3127" s="84">
        <v>330100217923</v>
      </c>
      <c r="C3127" s="47">
        <v>30740004934</v>
      </c>
      <c r="D3127" s="109" t="s">
        <v>5571</v>
      </c>
      <c r="E3127" s="109" t="s">
        <v>5574</v>
      </c>
      <c r="F3127" s="109" t="s">
        <v>1540</v>
      </c>
      <c r="G3127" s="122">
        <v>1</v>
      </c>
      <c r="H3127" s="122" t="s">
        <v>134</v>
      </c>
      <c r="I3127" s="19">
        <v>17384317</v>
      </c>
      <c r="J3127" s="109">
        <v>228</v>
      </c>
      <c r="K3127" s="118"/>
      <c r="L3127" s="109"/>
      <c r="M3127" s="22">
        <v>39</v>
      </c>
      <c r="N3127" s="22"/>
      <c r="O3127" s="23">
        <v>1</v>
      </c>
      <c r="P3127" s="23">
        <v>1</v>
      </c>
      <c r="Q3127" s="19">
        <f t="shared" si="782"/>
        <v>-39</v>
      </c>
      <c r="R3127" s="19">
        <f t="shared" si="783"/>
        <v>-39</v>
      </c>
      <c r="S3127" s="5">
        <f t="shared" si="786"/>
        <v>0</v>
      </c>
      <c r="T3127" s="5">
        <f t="shared" si="787"/>
        <v>0</v>
      </c>
      <c r="U3127" s="5">
        <f t="shared" si="785"/>
        <v>0</v>
      </c>
      <c r="V3127" s="24">
        <v>0</v>
      </c>
      <c r="W3127" s="12">
        <f t="shared" si="789"/>
        <v>-2352.09</v>
      </c>
      <c r="X3127" s="12">
        <f t="shared" si="790"/>
        <v>-3407.04</v>
      </c>
      <c r="Y3127" s="12">
        <f t="shared" si="788"/>
        <v>-5759.13</v>
      </c>
      <c r="Z3127" s="109"/>
      <c r="AA3127" s="25">
        <f t="shared" si="784"/>
        <v>0</v>
      </c>
      <c r="AB3127" s="25"/>
      <c r="AC3127" s="25"/>
      <c r="AD3127" s="25"/>
      <c r="AE3127" s="24">
        <v>1</v>
      </c>
      <c r="AF3127" s="24"/>
      <c r="AG3127" s="109"/>
      <c r="AH3127" s="19" t="s">
        <v>33</v>
      </c>
      <c r="AI3127" s="26"/>
      <c r="AJ3127" s="22" t="s">
        <v>6709</v>
      </c>
    </row>
    <row r="3128" spans="1:36" x14ac:dyDescent="0.2">
      <c r="A3128" s="5">
        <v>3144</v>
      </c>
      <c r="B3128" s="84">
        <v>330100217923</v>
      </c>
      <c r="C3128" s="47">
        <v>30740004934</v>
      </c>
      <c r="D3128" s="109" t="s">
        <v>5571</v>
      </c>
      <c r="E3128" s="109" t="s">
        <v>5575</v>
      </c>
      <c r="F3128" s="109" t="s">
        <v>1540</v>
      </c>
      <c r="G3128" s="122">
        <v>1</v>
      </c>
      <c r="H3128" s="122" t="s">
        <v>134</v>
      </c>
      <c r="I3128" s="19">
        <v>17490135</v>
      </c>
      <c r="J3128" s="109">
        <v>248</v>
      </c>
      <c r="K3128" s="118"/>
      <c r="L3128" s="109"/>
      <c r="M3128" s="22">
        <v>51</v>
      </c>
      <c r="N3128" s="22"/>
      <c r="O3128" s="23">
        <v>1</v>
      </c>
      <c r="P3128" s="23">
        <v>1</v>
      </c>
      <c r="Q3128" s="19">
        <f t="shared" si="782"/>
        <v>-51</v>
      </c>
      <c r="R3128" s="19">
        <f t="shared" si="783"/>
        <v>-51</v>
      </c>
      <c r="S3128" s="5">
        <f t="shared" si="786"/>
        <v>0</v>
      </c>
      <c r="T3128" s="5">
        <f t="shared" si="787"/>
        <v>0</v>
      </c>
      <c r="U3128" s="5">
        <f t="shared" si="785"/>
        <v>0</v>
      </c>
      <c r="V3128" s="24">
        <v>0</v>
      </c>
      <c r="W3128" s="12">
        <f t="shared" si="789"/>
        <v>-3075.81</v>
      </c>
      <c r="X3128" s="12">
        <f t="shared" si="790"/>
        <v>-4455.3599999999997</v>
      </c>
      <c r="Y3128" s="12">
        <f t="shared" si="788"/>
        <v>-7531.17</v>
      </c>
      <c r="Z3128" s="109"/>
      <c r="AA3128" s="25">
        <f t="shared" si="784"/>
        <v>0</v>
      </c>
      <c r="AB3128" s="25"/>
      <c r="AC3128" s="25"/>
      <c r="AD3128" s="25"/>
      <c r="AE3128" s="24">
        <v>1</v>
      </c>
      <c r="AF3128" s="24"/>
      <c r="AG3128" s="109"/>
      <c r="AH3128" s="19" t="s">
        <v>33</v>
      </c>
      <c r="AI3128" s="26"/>
      <c r="AJ3128" s="22" t="s">
        <v>6709</v>
      </c>
    </row>
    <row r="3129" spans="1:36" x14ac:dyDescent="0.2">
      <c r="A3129" s="5">
        <v>3145</v>
      </c>
      <c r="B3129" s="84">
        <v>330100217923</v>
      </c>
      <c r="C3129" s="47">
        <v>30740004934</v>
      </c>
      <c r="D3129" s="109" t="s">
        <v>5571</v>
      </c>
      <c r="E3129" s="109" t="s">
        <v>5575</v>
      </c>
      <c r="F3129" s="109" t="s">
        <v>1540</v>
      </c>
      <c r="G3129" s="122">
        <v>1</v>
      </c>
      <c r="H3129" s="122" t="s">
        <v>134</v>
      </c>
      <c r="I3129" s="19">
        <v>17452509</v>
      </c>
      <c r="J3129" s="109">
        <v>247</v>
      </c>
      <c r="K3129" s="118"/>
      <c r="L3129" s="109"/>
      <c r="M3129" s="22">
        <v>108</v>
      </c>
      <c r="N3129" s="22"/>
      <c r="O3129" s="23">
        <v>1</v>
      </c>
      <c r="P3129" s="23">
        <v>1</v>
      </c>
      <c r="Q3129" s="19">
        <f t="shared" si="782"/>
        <v>-108</v>
      </c>
      <c r="R3129" s="19">
        <f t="shared" si="783"/>
        <v>-108</v>
      </c>
      <c r="S3129" s="5">
        <f t="shared" si="786"/>
        <v>0</v>
      </c>
      <c r="T3129" s="5">
        <f t="shared" si="787"/>
        <v>0</v>
      </c>
      <c r="U3129" s="5">
        <f t="shared" si="785"/>
        <v>0</v>
      </c>
      <c r="V3129" s="24">
        <v>0</v>
      </c>
      <c r="W3129" s="12">
        <f t="shared" si="789"/>
        <v>-6513.4800000000005</v>
      </c>
      <c r="X3129" s="12">
        <f t="shared" si="790"/>
        <v>-9434.8799999999992</v>
      </c>
      <c r="Y3129" s="12">
        <f t="shared" si="788"/>
        <v>-15948.36</v>
      </c>
      <c r="Z3129" s="109"/>
      <c r="AA3129" s="25">
        <f t="shared" si="784"/>
        <v>0</v>
      </c>
      <c r="AB3129" s="25"/>
      <c r="AC3129" s="25"/>
      <c r="AD3129" s="25"/>
      <c r="AE3129" s="24">
        <v>1</v>
      </c>
      <c r="AF3129" s="24"/>
      <c r="AG3129" s="109"/>
      <c r="AH3129" s="19" t="s">
        <v>33</v>
      </c>
      <c r="AI3129" s="26"/>
      <c r="AJ3129" s="22" t="s">
        <v>6709</v>
      </c>
    </row>
    <row r="3130" spans="1:36" x14ac:dyDescent="0.2">
      <c r="A3130" s="5">
        <v>3146</v>
      </c>
      <c r="B3130" s="84">
        <v>330100217923</v>
      </c>
      <c r="C3130" s="47">
        <v>30740004934</v>
      </c>
      <c r="D3130" s="109" t="s">
        <v>5571</v>
      </c>
      <c r="E3130" s="109" t="s">
        <v>1284</v>
      </c>
      <c r="F3130" s="109" t="s">
        <v>1540</v>
      </c>
      <c r="G3130" s="122">
        <v>1</v>
      </c>
      <c r="H3130" s="122" t="s">
        <v>134</v>
      </c>
      <c r="I3130" s="19">
        <v>17450182</v>
      </c>
      <c r="J3130" s="109">
        <v>246</v>
      </c>
      <c r="K3130" s="118"/>
      <c r="L3130" s="109"/>
      <c r="M3130" s="22">
        <v>211</v>
      </c>
      <c r="N3130" s="22"/>
      <c r="O3130" s="23">
        <v>1</v>
      </c>
      <c r="P3130" s="23">
        <v>1</v>
      </c>
      <c r="Q3130" s="19">
        <f t="shared" si="782"/>
        <v>-211</v>
      </c>
      <c r="R3130" s="19">
        <f t="shared" si="783"/>
        <v>-211</v>
      </c>
      <c r="S3130" s="5">
        <f t="shared" si="786"/>
        <v>0</v>
      </c>
      <c r="T3130" s="5">
        <f t="shared" si="787"/>
        <v>0</v>
      </c>
      <c r="U3130" s="5">
        <f t="shared" si="785"/>
        <v>0</v>
      </c>
      <c r="V3130" s="24">
        <v>0</v>
      </c>
      <c r="W3130" s="12">
        <f t="shared" si="789"/>
        <v>-12725.41</v>
      </c>
      <c r="X3130" s="12">
        <f t="shared" si="790"/>
        <v>-18432.96</v>
      </c>
      <c r="Y3130" s="12">
        <f t="shared" si="788"/>
        <v>-31158.37</v>
      </c>
      <c r="Z3130" s="109"/>
      <c r="AA3130" s="25">
        <f t="shared" si="784"/>
        <v>0</v>
      </c>
      <c r="AB3130" s="25"/>
      <c r="AC3130" s="25"/>
      <c r="AD3130" s="25"/>
      <c r="AE3130" s="24">
        <v>1</v>
      </c>
      <c r="AF3130" s="24"/>
      <c r="AG3130" s="109"/>
      <c r="AH3130" s="19" t="s">
        <v>33</v>
      </c>
      <c r="AI3130" s="26"/>
      <c r="AJ3130" s="22" t="s">
        <v>6709</v>
      </c>
    </row>
    <row r="3131" spans="1:36" x14ac:dyDescent="0.2">
      <c r="A3131" s="5">
        <v>3147</v>
      </c>
      <c r="B3131" s="84">
        <v>330100217923</v>
      </c>
      <c r="C3131" s="47">
        <v>30740004934</v>
      </c>
      <c r="D3131" s="109" t="s">
        <v>5571</v>
      </c>
      <c r="E3131" s="109" t="s">
        <v>1284</v>
      </c>
      <c r="F3131" s="109" t="s">
        <v>1540</v>
      </c>
      <c r="G3131" s="122">
        <v>1</v>
      </c>
      <c r="H3131" s="122" t="s">
        <v>134</v>
      </c>
      <c r="I3131" s="19">
        <v>17452458</v>
      </c>
      <c r="J3131" s="109">
        <v>245</v>
      </c>
      <c r="K3131" s="118"/>
      <c r="L3131" s="109"/>
      <c r="M3131" s="22">
        <v>87</v>
      </c>
      <c r="N3131" s="22"/>
      <c r="O3131" s="23">
        <v>1</v>
      </c>
      <c r="P3131" s="23">
        <v>1</v>
      </c>
      <c r="Q3131" s="19">
        <f t="shared" si="782"/>
        <v>-87</v>
      </c>
      <c r="R3131" s="19">
        <f t="shared" si="783"/>
        <v>-87</v>
      </c>
      <c r="S3131" s="5">
        <f t="shared" si="786"/>
        <v>0</v>
      </c>
      <c r="T3131" s="5">
        <f t="shared" si="787"/>
        <v>0</v>
      </c>
      <c r="U3131" s="5">
        <f t="shared" si="785"/>
        <v>0</v>
      </c>
      <c r="V3131" s="24">
        <v>0</v>
      </c>
      <c r="W3131" s="12">
        <f t="shared" si="789"/>
        <v>-5246.97</v>
      </c>
      <c r="X3131" s="12">
        <f t="shared" si="790"/>
        <v>-7600.32</v>
      </c>
      <c r="Y3131" s="12">
        <f t="shared" si="788"/>
        <v>-12847.29</v>
      </c>
      <c r="Z3131" s="109"/>
      <c r="AA3131" s="25">
        <f t="shared" si="784"/>
        <v>0</v>
      </c>
      <c r="AB3131" s="25"/>
      <c r="AC3131" s="25"/>
      <c r="AD3131" s="25"/>
      <c r="AE3131" s="24">
        <v>1</v>
      </c>
      <c r="AF3131" s="24"/>
      <c r="AG3131" s="109"/>
      <c r="AH3131" s="19" t="s">
        <v>33</v>
      </c>
      <c r="AI3131" s="26"/>
      <c r="AJ3131" s="22" t="s">
        <v>6709</v>
      </c>
    </row>
    <row r="3132" spans="1:36" x14ac:dyDescent="0.2">
      <c r="A3132" s="5">
        <v>3148</v>
      </c>
      <c r="B3132" s="84">
        <v>330100217923</v>
      </c>
      <c r="C3132" s="47">
        <v>30740004934</v>
      </c>
      <c r="D3132" s="109" t="s">
        <v>5571</v>
      </c>
      <c r="E3132" s="109" t="s">
        <v>5576</v>
      </c>
      <c r="F3132" s="109" t="s">
        <v>1540</v>
      </c>
      <c r="G3132" s="122">
        <v>1</v>
      </c>
      <c r="H3132" s="122" t="s">
        <v>134</v>
      </c>
      <c r="I3132" s="19">
        <v>17450022</v>
      </c>
      <c r="J3132" s="109">
        <v>322</v>
      </c>
      <c r="K3132" s="118"/>
      <c r="L3132" s="109"/>
      <c r="M3132" s="22">
        <v>126</v>
      </c>
      <c r="N3132" s="22"/>
      <c r="O3132" s="23">
        <v>1</v>
      </c>
      <c r="P3132" s="23">
        <v>1</v>
      </c>
      <c r="Q3132" s="19">
        <f t="shared" si="782"/>
        <v>-126</v>
      </c>
      <c r="R3132" s="19">
        <f t="shared" si="783"/>
        <v>-126</v>
      </c>
      <c r="S3132" s="5">
        <f t="shared" si="786"/>
        <v>0</v>
      </c>
      <c r="T3132" s="5">
        <f t="shared" si="787"/>
        <v>0</v>
      </c>
      <c r="U3132" s="5">
        <f t="shared" si="785"/>
        <v>0</v>
      </c>
      <c r="V3132" s="24">
        <v>0</v>
      </c>
      <c r="W3132" s="12">
        <f t="shared" si="789"/>
        <v>-7599.06</v>
      </c>
      <c r="X3132" s="12">
        <f t="shared" si="790"/>
        <v>-11007.36</v>
      </c>
      <c r="Y3132" s="12">
        <f t="shared" si="788"/>
        <v>-18606.420000000002</v>
      </c>
      <c r="Z3132" s="109"/>
      <c r="AA3132" s="25">
        <f t="shared" si="784"/>
        <v>0</v>
      </c>
      <c r="AB3132" s="25"/>
      <c r="AC3132" s="25"/>
      <c r="AD3132" s="25"/>
      <c r="AE3132" s="24">
        <v>1</v>
      </c>
      <c r="AF3132" s="24"/>
      <c r="AG3132" s="109"/>
      <c r="AH3132" s="19" t="s">
        <v>33</v>
      </c>
      <c r="AI3132" s="26"/>
      <c r="AJ3132" s="22" t="s">
        <v>6709</v>
      </c>
    </row>
    <row r="3133" spans="1:36" x14ac:dyDescent="0.2">
      <c r="A3133" s="5">
        <v>3149</v>
      </c>
      <c r="B3133" s="84">
        <v>330100217923</v>
      </c>
      <c r="C3133" s="47">
        <v>30740004934</v>
      </c>
      <c r="D3133" s="109" t="s">
        <v>5571</v>
      </c>
      <c r="E3133" s="109" t="s">
        <v>5576</v>
      </c>
      <c r="F3133" s="109" t="s">
        <v>1540</v>
      </c>
      <c r="G3133" s="122">
        <v>1</v>
      </c>
      <c r="H3133" s="122" t="s">
        <v>134</v>
      </c>
      <c r="I3133" s="19">
        <v>17450067</v>
      </c>
      <c r="J3133" s="109">
        <v>321</v>
      </c>
      <c r="K3133" s="118"/>
      <c r="L3133" s="109"/>
      <c r="M3133" s="22">
        <v>182</v>
      </c>
      <c r="N3133" s="22"/>
      <c r="O3133" s="23">
        <v>1</v>
      </c>
      <c r="P3133" s="23">
        <v>1</v>
      </c>
      <c r="Q3133" s="19">
        <f t="shared" si="782"/>
        <v>-182</v>
      </c>
      <c r="R3133" s="19">
        <f t="shared" si="783"/>
        <v>-182</v>
      </c>
      <c r="S3133" s="5">
        <f t="shared" si="786"/>
        <v>0</v>
      </c>
      <c r="T3133" s="5">
        <f t="shared" si="787"/>
        <v>0</v>
      </c>
      <c r="U3133" s="5">
        <f t="shared" si="785"/>
        <v>0</v>
      </c>
      <c r="V3133" s="24">
        <v>0</v>
      </c>
      <c r="W3133" s="12">
        <f t="shared" si="789"/>
        <v>-10976.42</v>
      </c>
      <c r="X3133" s="12">
        <f t="shared" si="790"/>
        <v>-15899.52</v>
      </c>
      <c r="Y3133" s="12">
        <f t="shared" si="788"/>
        <v>-26875.940000000002</v>
      </c>
      <c r="Z3133" s="109"/>
      <c r="AA3133" s="25">
        <f t="shared" si="784"/>
        <v>0</v>
      </c>
      <c r="AB3133" s="25"/>
      <c r="AC3133" s="25"/>
      <c r="AD3133" s="25"/>
      <c r="AE3133" s="24">
        <v>1</v>
      </c>
      <c r="AF3133" s="24"/>
      <c r="AG3133" s="109"/>
      <c r="AH3133" s="19" t="s">
        <v>33</v>
      </c>
      <c r="AI3133" s="26"/>
      <c r="AJ3133" s="22" t="s">
        <v>6709</v>
      </c>
    </row>
    <row r="3134" spans="1:36" x14ac:dyDescent="0.2">
      <c r="A3134" s="5">
        <v>3150</v>
      </c>
      <c r="B3134" s="84">
        <v>330100217923</v>
      </c>
      <c r="C3134" s="47">
        <v>30740004934</v>
      </c>
      <c r="D3134" s="109" t="s">
        <v>5571</v>
      </c>
      <c r="E3134" s="109" t="s">
        <v>1284</v>
      </c>
      <c r="F3134" s="109" t="s">
        <v>1540</v>
      </c>
      <c r="G3134" s="122">
        <v>1</v>
      </c>
      <c r="H3134" s="122" t="s">
        <v>134</v>
      </c>
      <c r="I3134" s="19">
        <v>17450201</v>
      </c>
      <c r="J3134" s="109">
        <v>323</v>
      </c>
      <c r="K3134" s="118"/>
      <c r="L3134" s="109"/>
      <c r="M3134" s="22">
        <v>357</v>
      </c>
      <c r="N3134" s="22"/>
      <c r="O3134" s="23">
        <v>1</v>
      </c>
      <c r="P3134" s="23">
        <v>1</v>
      </c>
      <c r="Q3134" s="19">
        <f t="shared" si="782"/>
        <v>-357</v>
      </c>
      <c r="R3134" s="19">
        <f t="shared" si="783"/>
        <v>-357</v>
      </c>
      <c r="S3134" s="5">
        <f t="shared" si="786"/>
        <v>0</v>
      </c>
      <c r="T3134" s="5">
        <f t="shared" si="787"/>
        <v>0</v>
      </c>
      <c r="U3134" s="5">
        <f t="shared" si="785"/>
        <v>0</v>
      </c>
      <c r="V3134" s="24">
        <v>0</v>
      </c>
      <c r="W3134" s="12">
        <f t="shared" si="789"/>
        <v>-21530.670000000002</v>
      </c>
      <c r="X3134" s="12">
        <f t="shared" si="790"/>
        <v>-31187.52</v>
      </c>
      <c r="Y3134" s="12">
        <f t="shared" si="788"/>
        <v>-52718.19</v>
      </c>
      <c r="Z3134" s="109"/>
      <c r="AA3134" s="25">
        <f t="shared" si="784"/>
        <v>0</v>
      </c>
      <c r="AB3134" s="25"/>
      <c r="AC3134" s="25"/>
      <c r="AD3134" s="25"/>
      <c r="AE3134" s="24">
        <v>1</v>
      </c>
      <c r="AF3134" s="24"/>
      <c r="AG3134" s="109"/>
      <c r="AH3134" s="19" t="s">
        <v>33</v>
      </c>
      <c r="AI3134" s="26"/>
      <c r="AJ3134" s="22" t="s">
        <v>6709</v>
      </c>
    </row>
    <row r="3135" spans="1:36" x14ac:dyDescent="0.2">
      <c r="A3135" s="5">
        <v>3151</v>
      </c>
      <c r="B3135" s="84">
        <v>330100217923</v>
      </c>
      <c r="C3135" s="47">
        <v>30740004934</v>
      </c>
      <c r="D3135" s="109" t="s">
        <v>5571</v>
      </c>
      <c r="E3135" s="109" t="s">
        <v>1284</v>
      </c>
      <c r="F3135" s="109" t="s">
        <v>1540</v>
      </c>
      <c r="G3135" s="122">
        <v>1</v>
      </c>
      <c r="H3135" s="122" t="s">
        <v>134</v>
      </c>
      <c r="I3135" s="19">
        <v>17450202</v>
      </c>
      <c r="J3135" s="109">
        <v>324</v>
      </c>
      <c r="K3135" s="118"/>
      <c r="L3135" s="109"/>
      <c r="M3135" s="22">
        <v>44</v>
      </c>
      <c r="N3135" s="22"/>
      <c r="O3135" s="23">
        <v>1</v>
      </c>
      <c r="P3135" s="23">
        <v>1</v>
      </c>
      <c r="Q3135" s="19">
        <f t="shared" si="782"/>
        <v>-44</v>
      </c>
      <c r="R3135" s="19">
        <f t="shared" si="783"/>
        <v>-44</v>
      </c>
      <c r="S3135" s="5">
        <f t="shared" si="786"/>
        <v>0</v>
      </c>
      <c r="T3135" s="5">
        <f t="shared" si="787"/>
        <v>0</v>
      </c>
      <c r="U3135" s="5">
        <f t="shared" si="785"/>
        <v>0</v>
      </c>
      <c r="V3135" s="24">
        <v>0</v>
      </c>
      <c r="W3135" s="12">
        <f t="shared" si="789"/>
        <v>-2653.6400000000003</v>
      </c>
      <c r="X3135" s="12">
        <f t="shared" si="790"/>
        <v>-3843.84</v>
      </c>
      <c r="Y3135" s="12">
        <f t="shared" si="788"/>
        <v>-6497.4800000000005</v>
      </c>
      <c r="Z3135" s="109"/>
      <c r="AA3135" s="25">
        <f t="shared" si="784"/>
        <v>0</v>
      </c>
      <c r="AB3135" s="25"/>
      <c r="AC3135" s="25"/>
      <c r="AD3135" s="25"/>
      <c r="AE3135" s="24">
        <v>1</v>
      </c>
      <c r="AF3135" s="24"/>
      <c r="AG3135" s="109"/>
      <c r="AH3135" s="19" t="s">
        <v>33</v>
      </c>
      <c r="AI3135" s="26"/>
      <c r="AJ3135" s="22" t="s">
        <v>6709</v>
      </c>
    </row>
    <row r="3136" spans="1:36" x14ac:dyDescent="0.2">
      <c r="A3136" s="5">
        <v>3152</v>
      </c>
      <c r="B3136" s="84">
        <v>330100217923</v>
      </c>
      <c r="C3136" s="47">
        <v>30740004934</v>
      </c>
      <c r="D3136" s="109" t="s">
        <v>5571</v>
      </c>
      <c r="E3136" s="109" t="s">
        <v>5577</v>
      </c>
      <c r="F3136" s="109" t="s">
        <v>1540</v>
      </c>
      <c r="G3136" s="122">
        <v>1</v>
      </c>
      <c r="H3136" s="122" t="s">
        <v>134</v>
      </c>
      <c r="I3136" s="19">
        <v>17450231</v>
      </c>
      <c r="J3136" s="109">
        <v>234</v>
      </c>
      <c r="K3136" s="118"/>
      <c r="L3136" s="109"/>
      <c r="M3136" s="22">
        <v>168</v>
      </c>
      <c r="N3136" s="22"/>
      <c r="O3136" s="23">
        <v>1</v>
      </c>
      <c r="P3136" s="23">
        <v>1</v>
      </c>
      <c r="Q3136" s="19">
        <f t="shared" si="782"/>
        <v>-168</v>
      </c>
      <c r="R3136" s="19">
        <f t="shared" si="783"/>
        <v>-168</v>
      </c>
      <c r="S3136" s="5">
        <f t="shared" si="786"/>
        <v>0</v>
      </c>
      <c r="T3136" s="5">
        <f t="shared" si="787"/>
        <v>0</v>
      </c>
      <c r="U3136" s="5">
        <f t="shared" si="785"/>
        <v>0</v>
      </c>
      <c r="V3136" s="24">
        <v>0</v>
      </c>
      <c r="W3136" s="12">
        <f t="shared" si="789"/>
        <v>-10132.08</v>
      </c>
      <c r="X3136" s="12">
        <f t="shared" si="790"/>
        <v>-14676.48</v>
      </c>
      <c r="Y3136" s="12">
        <f t="shared" si="788"/>
        <v>-24808.559999999998</v>
      </c>
      <c r="Z3136" s="109"/>
      <c r="AA3136" s="25">
        <f t="shared" si="784"/>
        <v>0</v>
      </c>
      <c r="AB3136" s="25"/>
      <c r="AC3136" s="25"/>
      <c r="AD3136" s="25"/>
      <c r="AE3136" s="24">
        <v>1</v>
      </c>
      <c r="AF3136" s="24"/>
      <c r="AG3136" s="109"/>
      <c r="AH3136" s="19" t="s">
        <v>33</v>
      </c>
      <c r="AI3136" s="26"/>
      <c r="AJ3136" s="22" t="s">
        <v>6709</v>
      </c>
    </row>
    <row r="3137" spans="1:36" x14ac:dyDescent="0.2">
      <c r="A3137" s="5">
        <v>3153</v>
      </c>
      <c r="B3137" s="84">
        <v>330100217923</v>
      </c>
      <c r="C3137" s="47">
        <v>30740004934</v>
      </c>
      <c r="D3137" s="109" t="s">
        <v>5571</v>
      </c>
      <c r="E3137" s="109" t="s">
        <v>5577</v>
      </c>
      <c r="F3137" s="109" t="s">
        <v>1540</v>
      </c>
      <c r="G3137" s="122">
        <v>1</v>
      </c>
      <c r="H3137" s="122" t="s">
        <v>134</v>
      </c>
      <c r="I3137" s="19">
        <v>17450241</v>
      </c>
      <c r="J3137" s="109">
        <v>233</v>
      </c>
      <c r="K3137" s="118"/>
      <c r="L3137" s="109"/>
      <c r="M3137" s="22">
        <v>171</v>
      </c>
      <c r="N3137" s="22"/>
      <c r="O3137" s="23">
        <v>1</v>
      </c>
      <c r="P3137" s="23">
        <v>1</v>
      </c>
      <c r="Q3137" s="19">
        <f t="shared" si="782"/>
        <v>-171</v>
      </c>
      <c r="R3137" s="19">
        <f t="shared" si="783"/>
        <v>-171</v>
      </c>
      <c r="S3137" s="5">
        <f t="shared" si="786"/>
        <v>0</v>
      </c>
      <c r="T3137" s="5">
        <f t="shared" si="787"/>
        <v>0</v>
      </c>
      <c r="U3137" s="5">
        <f t="shared" si="785"/>
        <v>0</v>
      </c>
      <c r="V3137" s="24">
        <v>0</v>
      </c>
      <c r="W3137" s="12">
        <f t="shared" si="789"/>
        <v>-10313.01</v>
      </c>
      <c r="X3137" s="12">
        <f t="shared" si="790"/>
        <v>-14938.56</v>
      </c>
      <c r="Y3137" s="12">
        <f t="shared" si="788"/>
        <v>-25251.57</v>
      </c>
      <c r="Z3137" s="109"/>
      <c r="AA3137" s="25">
        <f t="shared" si="784"/>
        <v>0</v>
      </c>
      <c r="AB3137" s="25"/>
      <c r="AC3137" s="25"/>
      <c r="AD3137" s="25"/>
      <c r="AE3137" s="24">
        <v>1</v>
      </c>
      <c r="AF3137" s="24"/>
      <c r="AG3137" s="109"/>
      <c r="AH3137" s="19" t="s">
        <v>33</v>
      </c>
      <c r="AI3137" s="26"/>
      <c r="AJ3137" s="22" t="s">
        <v>6709</v>
      </c>
    </row>
    <row r="3138" spans="1:36" x14ac:dyDescent="0.2">
      <c r="A3138" s="5">
        <v>3154</v>
      </c>
      <c r="B3138" s="84">
        <v>330100217923</v>
      </c>
      <c r="C3138" s="47">
        <v>30740004934</v>
      </c>
      <c r="D3138" s="109" t="s">
        <v>5571</v>
      </c>
      <c r="E3138" s="109" t="s">
        <v>1284</v>
      </c>
      <c r="F3138" s="109" t="s">
        <v>1540</v>
      </c>
      <c r="G3138" s="122">
        <v>1</v>
      </c>
      <c r="H3138" s="122" t="s">
        <v>134</v>
      </c>
      <c r="I3138" s="19">
        <v>17452451</v>
      </c>
      <c r="J3138" s="109">
        <v>232</v>
      </c>
      <c r="K3138" s="118"/>
      <c r="L3138" s="109"/>
      <c r="M3138" s="22">
        <v>571</v>
      </c>
      <c r="N3138" s="22"/>
      <c r="O3138" s="23">
        <v>1</v>
      </c>
      <c r="P3138" s="23">
        <v>1</v>
      </c>
      <c r="Q3138" s="19">
        <f t="shared" si="782"/>
        <v>-571</v>
      </c>
      <c r="R3138" s="19">
        <f t="shared" si="783"/>
        <v>-571</v>
      </c>
      <c r="S3138" s="5">
        <f t="shared" si="786"/>
        <v>0</v>
      </c>
      <c r="T3138" s="5">
        <f t="shared" si="787"/>
        <v>0</v>
      </c>
      <c r="U3138" s="5">
        <f t="shared" si="785"/>
        <v>0</v>
      </c>
      <c r="V3138" s="24">
        <v>0</v>
      </c>
      <c r="W3138" s="12">
        <f t="shared" si="789"/>
        <v>-34437.01</v>
      </c>
      <c r="X3138" s="12">
        <f t="shared" si="790"/>
        <v>-49882.559999999998</v>
      </c>
      <c r="Y3138" s="12">
        <f t="shared" si="788"/>
        <v>-84319.57</v>
      </c>
      <c r="Z3138" s="109"/>
      <c r="AA3138" s="25">
        <f t="shared" si="784"/>
        <v>0</v>
      </c>
      <c r="AB3138" s="25"/>
      <c r="AC3138" s="25"/>
      <c r="AD3138" s="25"/>
      <c r="AE3138" s="24">
        <v>1</v>
      </c>
      <c r="AF3138" s="24"/>
      <c r="AG3138" s="109"/>
      <c r="AH3138" s="19" t="s">
        <v>33</v>
      </c>
      <c r="AI3138" s="26"/>
      <c r="AJ3138" s="22" t="s">
        <v>6709</v>
      </c>
    </row>
    <row r="3139" spans="1:36" x14ac:dyDescent="0.2">
      <c r="A3139" s="5">
        <v>3155</v>
      </c>
      <c r="B3139" s="84">
        <v>330100217923</v>
      </c>
      <c r="C3139" s="47">
        <v>30740004934</v>
      </c>
      <c r="D3139" s="109" t="s">
        <v>5571</v>
      </c>
      <c r="E3139" s="109" t="s">
        <v>1284</v>
      </c>
      <c r="F3139" s="109" t="s">
        <v>1540</v>
      </c>
      <c r="G3139" s="122">
        <v>1</v>
      </c>
      <c r="H3139" s="122" t="s">
        <v>134</v>
      </c>
      <c r="I3139" s="19">
        <v>17450227</v>
      </c>
      <c r="J3139" s="109">
        <v>231</v>
      </c>
      <c r="K3139" s="118"/>
      <c r="L3139" s="109"/>
      <c r="M3139" s="22">
        <v>39</v>
      </c>
      <c r="N3139" s="22"/>
      <c r="O3139" s="23">
        <v>1</v>
      </c>
      <c r="P3139" s="23">
        <v>1</v>
      </c>
      <c r="Q3139" s="19">
        <f t="shared" si="782"/>
        <v>-39</v>
      </c>
      <c r="R3139" s="19">
        <f t="shared" si="783"/>
        <v>-39</v>
      </c>
      <c r="S3139" s="5">
        <f t="shared" si="786"/>
        <v>0</v>
      </c>
      <c r="T3139" s="5">
        <f t="shared" si="787"/>
        <v>0</v>
      </c>
      <c r="U3139" s="5">
        <f t="shared" si="785"/>
        <v>0</v>
      </c>
      <c r="V3139" s="24">
        <v>0</v>
      </c>
      <c r="W3139" s="12">
        <f t="shared" si="789"/>
        <v>-2352.09</v>
      </c>
      <c r="X3139" s="12">
        <f t="shared" si="790"/>
        <v>-3407.04</v>
      </c>
      <c r="Y3139" s="12">
        <f t="shared" si="788"/>
        <v>-5759.13</v>
      </c>
      <c r="Z3139" s="109"/>
      <c r="AA3139" s="25">
        <f t="shared" si="784"/>
        <v>0</v>
      </c>
      <c r="AB3139" s="25"/>
      <c r="AC3139" s="25"/>
      <c r="AD3139" s="25"/>
      <c r="AE3139" s="24">
        <v>1</v>
      </c>
      <c r="AF3139" s="24"/>
      <c r="AG3139" s="109"/>
      <c r="AH3139" s="19" t="s">
        <v>33</v>
      </c>
      <c r="AI3139" s="26"/>
      <c r="AJ3139" s="22" t="s">
        <v>6709</v>
      </c>
    </row>
    <row r="3140" spans="1:36" x14ac:dyDescent="0.2">
      <c r="A3140" s="5">
        <v>3156</v>
      </c>
      <c r="B3140" s="84">
        <v>330100217923</v>
      </c>
      <c r="C3140" s="47">
        <v>30740004934</v>
      </c>
      <c r="D3140" s="109" t="s">
        <v>5571</v>
      </c>
      <c r="E3140" s="109" t="s">
        <v>5578</v>
      </c>
      <c r="F3140" s="109" t="s">
        <v>1540</v>
      </c>
      <c r="G3140" s="122">
        <v>1</v>
      </c>
      <c r="H3140" s="122" t="s">
        <v>134</v>
      </c>
      <c r="I3140" s="19">
        <v>17384319</v>
      </c>
      <c r="J3140" s="109">
        <v>309</v>
      </c>
      <c r="K3140" s="118"/>
      <c r="L3140" s="109"/>
      <c r="M3140" s="22">
        <v>91</v>
      </c>
      <c r="N3140" s="22"/>
      <c r="O3140" s="23">
        <v>1</v>
      </c>
      <c r="P3140" s="23">
        <v>1</v>
      </c>
      <c r="Q3140" s="19">
        <f t="shared" si="782"/>
        <v>-91</v>
      </c>
      <c r="R3140" s="19">
        <f t="shared" si="783"/>
        <v>-91</v>
      </c>
      <c r="S3140" s="5">
        <f t="shared" si="786"/>
        <v>0</v>
      </c>
      <c r="T3140" s="5">
        <f t="shared" si="787"/>
        <v>0</v>
      </c>
      <c r="U3140" s="5">
        <f t="shared" si="785"/>
        <v>0</v>
      </c>
      <c r="V3140" s="24">
        <v>0</v>
      </c>
      <c r="W3140" s="12">
        <f t="shared" si="789"/>
        <v>-5488.21</v>
      </c>
      <c r="X3140" s="12">
        <f t="shared" si="790"/>
        <v>-7949.76</v>
      </c>
      <c r="Y3140" s="12">
        <f t="shared" si="788"/>
        <v>-13437.970000000001</v>
      </c>
      <c r="Z3140" s="109"/>
      <c r="AA3140" s="25">
        <f t="shared" si="784"/>
        <v>0</v>
      </c>
      <c r="AB3140" s="25"/>
      <c r="AC3140" s="25"/>
      <c r="AD3140" s="25"/>
      <c r="AE3140" s="24">
        <v>1</v>
      </c>
      <c r="AF3140" s="24"/>
      <c r="AG3140" s="109"/>
      <c r="AH3140" s="19" t="s">
        <v>33</v>
      </c>
      <c r="AI3140" s="26"/>
      <c r="AJ3140" s="22" t="s">
        <v>6709</v>
      </c>
    </row>
    <row r="3141" spans="1:36" x14ac:dyDescent="0.2">
      <c r="A3141" s="5">
        <v>3157</v>
      </c>
      <c r="B3141" s="84">
        <v>330100217923</v>
      </c>
      <c r="C3141" s="47">
        <v>30740004934</v>
      </c>
      <c r="D3141" s="109" t="s">
        <v>5571</v>
      </c>
      <c r="E3141" s="109" t="s">
        <v>5578</v>
      </c>
      <c r="F3141" s="109" t="s">
        <v>1540</v>
      </c>
      <c r="G3141" s="122">
        <v>1</v>
      </c>
      <c r="H3141" s="122" t="s">
        <v>134</v>
      </c>
      <c r="I3141" s="19">
        <v>17357961</v>
      </c>
      <c r="J3141" s="109">
        <v>310</v>
      </c>
      <c r="K3141" s="118"/>
      <c r="L3141" s="109"/>
      <c r="M3141" s="22">
        <v>34</v>
      </c>
      <c r="N3141" s="22"/>
      <c r="O3141" s="23">
        <v>1</v>
      </c>
      <c r="P3141" s="23">
        <v>1</v>
      </c>
      <c r="Q3141" s="19">
        <f t="shared" si="782"/>
        <v>-34</v>
      </c>
      <c r="R3141" s="19">
        <f t="shared" si="783"/>
        <v>-34</v>
      </c>
      <c r="S3141" s="5">
        <f t="shared" si="786"/>
        <v>0</v>
      </c>
      <c r="T3141" s="5">
        <f t="shared" si="787"/>
        <v>0</v>
      </c>
      <c r="U3141" s="5">
        <f t="shared" si="785"/>
        <v>0</v>
      </c>
      <c r="V3141" s="24">
        <v>0</v>
      </c>
      <c r="W3141" s="12">
        <f t="shared" si="789"/>
        <v>-2050.54</v>
      </c>
      <c r="X3141" s="12">
        <f t="shared" si="790"/>
        <v>-2970.24</v>
      </c>
      <c r="Y3141" s="12">
        <f t="shared" si="788"/>
        <v>-5020.78</v>
      </c>
      <c r="Z3141" s="109"/>
      <c r="AA3141" s="25">
        <f t="shared" si="784"/>
        <v>0</v>
      </c>
      <c r="AB3141" s="25"/>
      <c r="AC3141" s="25"/>
      <c r="AD3141" s="25"/>
      <c r="AE3141" s="24">
        <v>1</v>
      </c>
      <c r="AF3141" s="24"/>
      <c r="AG3141" s="109"/>
      <c r="AH3141" s="19" t="s">
        <v>33</v>
      </c>
      <c r="AI3141" s="26"/>
      <c r="AJ3141" s="22" t="s">
        <v>6709</v>
      </c>
    </row>
    <row r="3142" spans="1:36" x14ac:dyDescent="0.2">
      <c r="A3142" s="5">
        <v>3158</v>
      </c>
      <c r="B3142" s="84">
        <v>330100217923</v>
      </c>
      <c r="C3142" s="47">
        <v>30740004934</v>
      </c>
      <c r="D3142" s="109" t="s">
        <v>5571</v>
      </c>
      <c r="E3142" s="109" t="s">
        <v>1284</v>
      </c>
      <c r="F3142" s="109" t="s">
        <v>1540</v>
      </c>
      <c r="G3142" s="122">
        <v>1</v>
      </c>
      <c r="H3142" s="122" t="s">
        <v>134</v>
      </c>
      <c r="I3142" s="19">
        <v>17384432</v>
      </c>
      <c r="J3142" s="109">
        <v>325</v>
      </c>
      <c r="K3142" s="118"/>
      <c r="L3142" s="109"/>
      <c r="M3142" s="22">
        <v>223</v>
      </c>
      <c r="N3142" s="22"/>
      <c r="O3142" s="23">
        <v>1</v>
      </c>
      <c r="P3142" s="23">
        <v>1</v>
      </c>
      <c r="Q3142" s="19">
        <f t="shared" si="782"/>
        <v>-223</v>
      </c>
      <c r="R3142" s="19">
        <f t="shared" si="783"/>
        <v>-223</v>
      </c>
      <c r="S3142" s="5">
        <f t="shared" si="786"/>
        <v>0</v>
      </c>
      <c r="T3142" s="5">
        <f t="shared" si="787"/>
        <v>0</v>
      </c>
      <c r="U3142" s="5">
        <f t="shared" si="785"/>
        <v>0</v>
      </c>
      <c r="V3142" s="24">
        <v>0</v>
      </c>
      <c r="W3142" s="12">
        <f t="shared" si="789"/>
        <v>-13449.130000000001</v>
      </c>
      <c r="X3142" s="12">
        <f t="shared" si="790"/>
        <v>-19481.28</v>
      </c>
      <c r="Y3142" s="12">
        <f t="shared" si="788"/>
        <v>-32930.410000000003</v>
      </c>
      <c r="Z3142" s="109"/>
      <c r="AA3142" s="25">
        <f t="shared" si="784"/>
        <v>0</v>
      </c>
      <c r="AB3142" s="25"/>
      <c r="AC3142" s="25"/>
      <c r="AD3142" s="25"/>
      <c r="AE3142" s="24">
        <v>1</v>
      </c>
      <c r="AF3142" s="24"/>
      <c r="AG3142" s="109"/>
      <c r="AH3142" s="19" t="s">
        <v>33</v>
      </c>
      <c r="AI3142" s="26"/>
      <c r="AJ3142" s="22" t="s">
        <v>6709</v>
      </c>
    </row>
    <row r="3143" spans="1:36" x14ac:dyDescent="0.2">
      <c r="A3143" s="5">
        <v>3159</v>
      </c>
      <c r="B3143" s="84">
        <v>330100217923</v>
      </c>
      <c r="C3143" s="47">
        <v>30740004934</v>
      </c>
      <c r="D3143" s="109" t="s">
        <v>5571</v>
      </c>
      <c r="E3143" s="109" t="s">
        <v>1284</v>
      </c>
      <c r="F3143" s="109" t="s">
        <v>1540</v>
      </c>
      <c r="G3143" s="122">
        <v>1</v>
      </c>
      <c r="H3143" s="122" t="s">
        <v>134</v>
      </c>
      <c r="I3143" s="19">
        <v>17364413</v>
      </c>
      <c r="J3143" s="109">
        <v>271</v>
      </c>
      <c r="K3143" s="118"/>
      <c r="L3143" s="109"/>
      <c r="M3143" s="22">
        <v>28</v>
      </c>
      <c r="N3143" s="22"/>
      <c r="O3143" s="23">
        <v>1</v>
      </c>
      <c r="P3143" s="23">
        <v>1</v>
      </c>
      <c r="Q3143" s="19">
        <f t="shared" si="782"/>
        <v>-28</v>
      </c>
      <c r="R3143" s="19">
        <f t="shared" si="783"/>
        <v>-28</v>
      </c>
      <c r="S3143" s="5">
        <f t="shared" si="786"/>
        <v>0</v>
      </c>
      <c r="T3143" s="5">
        <f t="shared" si="787"/>
        <v>0</v>
      </c>
      <c r="U3143" s="5">
        <f t="shared" si="785"/>
        <v>0</v>
      </c>
      <c r="V3143" s="24">
        <v>0</v>
      </c>
      <c r="W3143" s="12">
        <f t="shared" si="789"/>
        <v>-1688.68</v>
      </c>
      <c r="X3143" s="12">
        <f t="shared" si="790"/>
        <v>-2446.08</v>
      </c>
      <c r="Y3143" s="12">
        <f t="shared" si="788"/>
        <v>-4134.76</v>
      </c>
      <c r="Z3143" s="109"/>
      <c r="AA3143" s="25">
        <f t="shared" si="784"/>
        <v>0</v>
      </c>
      <c r="AB3143" s="25"/>
      <c r="AC3143" s="25"/>
      <c r="AD3143" s="25"/>
      <c r="AE3143" s="24">
        <v>1</v>
      </c>
      <c r="AF3143" s="24"/>
      <c r="AG3143" s="109"/>
      <c r="AH3143" s="19" t="s">
        <v>33</v>
      </c>
      <c r="AI3143" s="26"/>
      <c r="AJ3143" s="22" t="s">
        <v>6709</v>
      </c>
    </row>
    <row r="3144" spans="1:36" x14ac:dyDescent="0.2">
      <c r="A3144" s="5">
        <v>3160</v>
      </c>
      <c r="B3144" s="84">
        <v>330100217923</v>
      </c>
      <c r="C3144" s="47">
        <v>30740004934</v>
      </c>
      <c r="D3144" s="109" t="s">
        <v>5571</v>
      </c>
      <c r="E3144" s="109" t="s">
        <v>5579</v>
      </c>
      <c r="F3144" s="109" t="s">
        <v>1540</v>
      </c>
      <c r="G3144" s="122">
        <v>1</v>
      </c>
      <c r="H3144" s="122" t="s">
        <v>134</v>
      </c>
      <c r="I3144" s="19">
        <v>17040826</v>
      </c>
      <c r="J3144" s="109">
        <v>244</v>
      </c>
      <c r="K3144" s="118"/>
      <c r="L3144" s="109"/>
      <c r="M3144" s="22">
        <v>3</v>
      </c>
      <c r="N3144" s="22"/>
      <c r="O3144" s="23">
        <v>1</v>
      </c>
      <c r="P3144" s="23">
        <v>1</v>
      </c>
      <c r="Q3144" s="19">
        <f t="shared" si="782"/>
        <v>-3</v>
      </c>
      <c r="R3144" s="19">
        <f t="shared" si="783"/>
        <v>-3</v>
      </c>
      <c r="S3144" s="5">
        <f t="shared" si="786"/>
        <v>0</v>
      </c>
      <c r="T3144" s="5">
        <f t="shared" si="787"/>
        <v>0</v>
      </c>
      <c r="U3144" s="5">
        <f t="shared" si="785"/>
        <v>0</v>
      </c>
      <c r="V3144" s="24">
        <v>0</v>
      </c>
      <c r="W3144" s="12">
        <f t="shared" si="789"/>
        <v>-180.93</v>
      </c>
      <c r="X3144" s="12">
        <f t="shared" si="790"/>
        <v>-262.08</v>
      </c>
      <c r="Y3144" s="12">
        <f t="shared" si="788"/>
        <v>-443.01</v>
      </c>
      <c r="Z3144" s="109"/>
      <c r="AA3144" s="25">
        <f t="shared" si="784"/>
        <v>0</v>
      </c>
      <c r="AB3144" s="25"/>
      <c r="AC3144" s="25"/>
      <c r="AD3144" s="25"/>
      <c r="AE3144" s="24">
        <v>1</v>
      </c>
      <c r="AF3144" s="24"/>
      <c r="AG3144" s="109"/>
      <c r="AH3144" s="19" t="s">
        <v>33</v>
      </c>
      <c r="AI3144" s="26"/>
      <c r="AJ3144" s="22" t="s">
        <v>6709</v>
      </c>
    </row>
    <row r="3145" spans="1:36" x14ac:dyDescent="0.2">
      <c r="A3145" s="5">
        <v>3161</v>
      </c>
      <c r="B3145" s="84">
        <v>330100217923</v>
      </c>
      <c r="C3145" s="47">
        <v>30740004934</v>
      </c>
      <c r="D3145" s="109" t="s">
        <v>5571</v>
      </c>
      <c r="E3145" s="109" t="s">
        <v>5579</v>
      </c>
      <c r="F3145" s="109" t="s">
        <v>1540</v>
      </c>
      <c r="G3145" s="122">
        <v>1</v>
      </c>
      <c r="H3145" s="122" t="s">
        <v>134</v>
      </c>
      <c r="I3145" s="19">
        <v>17391435</v>
      </c>
      <c r="J3145" s="109">
        <v>243</v>
      </c>
      <c r="K3145" s="118"/>
      <c r="L3145" s="109"/>
      <c r="M3145" s="22">
        <v>7</v>
      </c>
      <c r="N3145" s="22"/>
      <c r="O3145" s="23">
        <v>1</v>
      </c>
      <c r="P3145" s="23">
        <v>1</v>
      </c>
      <c r="Q3145" s="19">
        <f t="shared" si="782"/>
        <v>-7</v>
      </c>
      <c r="R3145" s="19">
        <f t="shared" si="783"/>
        <v>-7</v>
      </c>
      <c r="S3145" s="5">
        <f t="shared" si="786"/>
        <v>0</v>
      </c>
      <c r="T3145" s="5">
        <f t="shared" si="787"/>
        <v>0</v>
      </c>
      <c r="U3145" s="5">
        <f t="shared" si="785"/>
        <v>0</v>
      </c>
      <c r="V3145" s="24">
        <v>0</v>
      </c>
      <c r="W3145" s="12">
        <f t="shared" si="789"/>
        <v>-422.17</v>
      </c>
      <c r="X3145" s="12">
        <f t="shared" si="790"/>
        <v>-611.52</v>
      </c>
      <c r="Y3145" s="12">
        <f t="shared" si="788"/>
        <v>-1033.69</v>
      </c>
      <c r="Z3145" s="109"/>
      <c r="AA3145" s="25">
        <f t="shared" si="784"/>
        <v>0</v>
      </c>
      <c r="AB3145" s="25"/>
      <c r="AC3145" s="25"/>
      <c r="AD3145" s="25"/>
      <c r="AE3145" s="24">
        <v>1</v>
      </c>
      <c r="AF3145" s="24"/>
      <c r="AG3145" s="109"/>
      <c r="AH3145" s="19" t="s">
        <v>33</v>
      </c>
      <c r="AI3145" s="26"/>
      <c r="AJ3145" s="22" t="s">
        <v>6709</v>
      </c>
    </row>
    <row r="3146" spans="1:36" x14ac:dyDescent="0.2">
      <c r="A3146" s="5">
        <v>3162</v>
      </c>
      <c r="B3146" s="84">
        <v>330100217923</v>
      </c>
      <c r="C3146" s="47">
        <v>30740004934</v>
      </c>
      <c r="D3146" s="109" t="s">
        <v>5571</v>
      </c>
      <c r="E3146" s="109"/>
      <c r="F3146" s="109" t="s">
        <v>1540</v>
      </c>
      <c r="G3146" s="122">
        <v>1</v>
      </c>
      <c r="H3146" s="122" t="s">
        <v>134</v>
      </c>
      <c r="I3146" s="19">
        <v>25762672</v>
      </c>
      <c r="J3146" s="109">
        <v>579684</v>
      </c>
      <c r="K3146" s="118"/>
      <c r="L3146" s="109"/>
      <c r="M3146" s="22">
        <v>61</v>
      </c>
      <c r="N3146" s="22"/>
      <c r="O3146" s="23">
        <v>1</v>
      </c>
      <c r="P3146" s="23">
        <v>1</v>
      </c>
      <c r="Q3146" s="19">
        <f t="shared" si="782"/>
        <v>-61</v>
      </c>
      <c r="R3146" s="19">
        <f t="shared" si="783"/>
        <v>-61</v>
      </c>
      <c r="S3146" s="5">
        <f t="shared" si="786"/>
        <v>0</v>
      </c>
      <c r="T3146" s="5">
        <f t="shared" si="787"/>
        <v>0</v>
      </c>
      <c r="U3146" s="5">
        <f t="shared" si="785"/>
        <v>0</v>
      </c>
      <c r="V3146" s="24">
        <v>0</v>
      </c>
      <c r="W3146" s="12">
        <f t="shared" si="789"/>
        <v>-3678.9100000000003</v>
      </c>
      <c r="X3146" s="12">
        <f t="shared" si="790"/>
        <v>-5328.96</v>
      </c>
      <c r="Y3146" s="12">
        <f t="shared" si="788"/>
        <v>-9007.8700000000008</v>
      </c>
      <c r="Z3146" s="109"/>
      <c r="AA3146" s="25">
        <f t="shared" si="784"/>
        <v>0</v>
      </c>
      <c r="AB3146" s="25"/>
      <c r="AC3146" s="25"/>
      <c r="AD3146" s="25"/>
      <c r="AE3146" s="24">
        <v>1</v>
      </c>
      <c r="AF3146" s="24"/>
      <c r="AG3146" s="109"/>
      <c r="AH3146" s="19" t="s">
        <v>33</v>
      </c>
      <c r="AI3146" s="26"/>
      <c r="AJ3146" s="22" t="s">
        <v>6709</v>
      </c>
    </row>
    <row r="3147" spans="1:36" x14ac:dyDescent="0.2">
      <c r="A3147" s="5">
        <v>3163</v>
      </c>
      <c r="B3147" s="84">
        <v>330100217923</v>
      </c>
      <c r="C3147" s="47">
        <v>30740004934</v>
      </c>
      <c r="D3147" s="109" t="s">
        <v>5571</v>
      </c>
      <c r="E3147" s="109"/>
      <c r="F3147" s="109" t="s">
        <v>1540</v>
      </c>
      <c r="G3147" s="122">
        <v>1</v>
      </c>
      <c r="H3147" s="122" t="s">
        <v>134</v>
      </c>
      <c r="I3147" s="19">
        <v>25265877</v>
      </c>
      <c r="J3147" s="109">
        <v>57907685</v>
      </c>
      <c r="K3147" s="118"/>
      <c r="L3147" s="109"/>
      <c r="M3147" s="22">
        <v>89</v>
      </c>
      <c r="N3147" s="22"/>
      <c r="O3147" s="23">
        <v>1</v>
      </c>
      <c r="P3147" s="23">
        <v>1</v>
      </c>
      <c r="Q3147" s="19">
        <f t="shared" si="782"/>
        <v>-89</v>
      </c>
      <c r="R3147" s="19">
        <f t="shared" si="783"/>
        <v>-89</v>
      </c>
      <c r="S3147" s="5">
        <f t="shared" si="786"/>
        <v>0</v>
      </c>
      <c r="T3147" s="5">
        <f t="shared" si="787"/>
        <v>0</v>
      </c>
      <c r="U3147" s="5">
        <f t="shared" si="785"/>
        <v>0</v>
      </c>
      <c r="V3147" s="24">
        <v>0</v>
      </c>
      <c r="W3147" s="12">
        <f t="shared" si="789"/>
        <v>-5367.59</v>
      </c>
      <c r="X3147" s="12">
        <f t="shared" si="790"/>
        <v>-7775.04</v>
      </c>
      <c r="Y3147" s="12">
        <f t="shared" si="788"/>
        <v>-13142.630000000001</v>
      </c>
      <c r="Z3147" s="109"/>
      <c r="AA3147" s="25">
        <f t="shared" si="784"/>
        <v>0</v>
      </c>
      <c r="AB3147" s="25"/>
      <c r="AC3147" s="25"/>
      <c r="AD3147" s="25"/>
      <c r="AE3147" s="24">
        <v>1</v>
      </c>
      <c r="AF3147" s="24"/>
      <c r="AG3147" s="109"/>
      <c r="AH3147" s="19" t="s">
        <v>33</v>
      </c>
      <c r="AI3147" s="26"/>
      <c r="AJ3147" s="22" t="s">
        <v>6709</v>
      </c>
    </row>
    <row r="3148" spans="1:36" x14ac:dyDescent="0.2">
      <c r="A3148" s="5">
        <v>3164</v>
      </c>
      <c r="B3148" s="167"/>
      <c r="C3148" s="121">
        <v>90740018271</v>
      </c>
      <c r="D3148" s="109" t="s">
        <v>5580</v>
      </c>
      <c r="E3148" s="109" t="s">
        <v>756</v>
      </c>
      <c r="F3148" s="109" t="s">
        <v>5581</v>
      </c>
      <c r="G3148" s="122">
        <v>46</v>
      </c>
      <c r="H3148" s="109" t="s">
        <v>5582</v>
      </c>
      <c r="I3148" s="109">
        <v>2644</v>
      </c>
      <c r="J3148" s="109">
        <v>58175564</v>
      </c>
      <c r="K3148" s="118"/>
      <c r="L3148" s="109"/>
      <c r="M3148" s="22">
        <v>2559</v>
      </c>
      <c r="N3148" s="22"/>
      <c r="O3148" s="23">
        <v>1</v>
      </c>
      <c r="P3148" s="23">
        <v>1</v>
      </c>
      <c r="Q3148" s="19">
        <f t="shared" si="782"/>
        <v>-2559</v>
      </c>
      <c r="R3148" s="19">
        <f t="shared" si="783"/>
        <v>-2559</v>
      </c>
      <c r="S3148" s="5">
        <f t="shared" si="786"/>
        <v>0</v>
      </c>
      <c r="T3148" s="5">
        <f t="shared" si="787"/>
        <v>0</v>
      </c>
      <c r="U3148" s="5">
        <f t="shared" si="785"/>
        <v>0</v>
      </c>
      <c r="V3148" s="24">
        <v>0</v>
      </c>
      <c r="W3148" s="12">
        <f t="shared" si="789"/>
        <v>-154333.29</v>
      </c>
      <c r="X3148" s="12">
        <f t="shared" si="790"/>
        <v>-223554.24</v>
      </c>
      <c r="Y3148" s="12">
        <f t="shared" si="788"/>
        <v>-377887.53</v>
      </c>
      <c r="Z3148" s="109"/>
      <c r="AA3148" s="25">
        <f t="shared" si="784"/>
        <v>0</v>
      </c>
      <c r="AB3148" s="25"/>
      <c r="AC3148" s="25"/>
      <c r="AD3148" s="25"/>
      <c r="AE3148" s="24">
        <v>1</v>
      </c>
      <c r="AF3148" s="24"/>
      <c r="AG3148" s="109"/>
      <c r="AH3148" s="19" t="s">
        <v>33</v>
      </c>
      <c r="AI3148" s="26"/>
      <c r="AJ3148" s="22" t="s">
        <v>6709</v>
      </c>
    </row>
    <row r="3149" spans="1:36" x14ac:dyDescent="0.2">
      <c r="A3149" s="5">
        <v>3165</v>
      </c>
      <c r="B3149" s="167"/>
      <c r="C3149" s="121">
        <v>90740018271</v>
      </c>
      <c r="D3149" s="109" t="s">
        <v>5580</v>
      </c>
      <c r="E3149" s="109" t="s">
        <v>756</v>
      </c>
      <c r="F3149" s="109" t="s">
        <v>5581</v>
      </c>
      <c r="G3149" s="122">
        <v>46</v>
      </c>
      <c r="H3149" s="109" t="s">
        <v>5583</v>
      </c>
      <c r="I3149" s="109">
        <v>7189787</v>
      </c>
      <c r="J3149" s="109">
        <v>58175567</v>
      </c>
      <c r="K3149" s="118"/>
      <c r="L3149" s="109"/>
      <c r="M3149" s="22">
        <v>2244</v>
      </c>
      <c r="N3149" s="22"/>
      <c r="O3149" s="23">
        <v>1</v>
      </c>
      <c r="P3149" s="23">
        <v>1</v>
      </c>
      <c r="Q3149" s="19">
        <f t="shared" si="782"/>
        <v>-2244</v>
      </c>
      <c r="R3149" s="19">
        <f t="shared" si="783"/>
        <v>-2244</v>
      </c>
      <c r="S3149" s="5">
        <f t="shared" si="786"/>
        <v>0</v>
      </c>
      <c r="T3149" s="5">
        <f t="shared" si="787"/>
        <v>0</v>
      </c>
      <c r="U3149" s="5">
        <f t="shared" si="785"/>
        <v>0</v>
      </c>
      <c r="V3149" s="24">
        <v>0</v>
      </c>
      <c r="W3149" s="12">
        <f t="shared" si="789"/>
        <v>-135335.64000000001</v>
      </c>
      <c r="X3149" s="12">
        <f t="shared" si="790"/>
        <v>-196035.84</v>
      </c>
      <c r="Y3149" s="12">
        <f t="shared" si="788"/>
        <v>-331371.48</v>
      </c>
      <c r="Z3149" s="109"/>
      <c r="AA3149" s="25">
        <f t="shared" si="784"/>
        <v>0</v>
      </c>
      <c r="AB3149" s="25"/>
      <c r="AC3149" s="25"/>
      <c r="AD3149" s="25"/>
      <c r="AE3149" s="24">
        <v>1</v>
      </c>
      <c r="AF3149" s="24"/>
      <c r="AG3149" s="109"/>
      <c r="AH3149" s="19" t="s">
        <v>33</v>
      </c>
      <c r="AI3149" s="26"/>
      <c r="AJ3149" s="22" t="s">
        <v>6709</v>
      </c>
    </row>
    <row r="3150" spans="1:36" x14ac:dyDescent="0.2">
      <c r="A3150" s="5">
        <v>3166</v>
      </c>
      <c r="B3150" s="167"/>
      <c r="C3150" s="121">
        <v>90740018271</v>
      </c>
      <c r="D3150" s="109" t="s">
        <v>5580</v>
      </c>
      <c r="E3150" s="109" t="s">
        <v>756</v>
      </c>
      <c r="F3150" s="109" t="s">
        <v>5581</v>
      </c>
      <c r="G3150" s="122">
        <v>46</v>
      </c>
      <c r="H3150" s="109" t="s">
        <v>5584</v>
      </c>
      <c r="I3150" s="109">
        <v>7471063</v>
      </c>
      <c r="J3150" s="109" t="s">
        <v>5623</v>
      </c>
      <c r="K3150" s="118"/>
      <c r="L3150" s="109"/>
      <c r="M3150" s="22">
        <v>391</v>
      </c>
      <c r="N3150" s="22"/>
      <c r="O3150" s="23">
        <v>1</v>
      </c>
      <c r="P3150" s="23">
        <v>1</v>
      </c>
      <c r="Q3150" s="19">
        <f t="shared" si="782"/>
        <v>-391</v>
      </c>
      <c r="R3150" s="19">
        <f t="shared" si="783"/>
        <v>-391</v>
      </c>
      <c r="S3150" s="5">
        <f t="shared" si="786"/>
        <v>0</v>
      </c>
      <c r="T3150" s="5">
        <f t="shared" si="787"/>
        <v>0</v>
      </c>
      <c r="U3150" s="5">
        <f t="shared" si="785"/>
        <v>0</v>
      </c>
      <c r="V3150" s="24">
        <v>0</v>
      </c>
      <c r="W3150" s="12">
        <f t="shared" si="789"/>
        <v>-23581.21</v>
      </c>
      <c r="X3150" s="12">
        <f t="shared" si="790"/>
        <v>-34157.760000000002</v>
      </c>
      <c r="Y3150" s="12">
        <f t="shared" si="788"/>
        <v>-57738.97</v>
      </c>
      <c r="Z3150" s="109"/>
      <c r="AA3150" s="25">
        <f t="shared" si="784"/>
        <v>0</v>
      </c>
      <c r="AB3150" s="25"/>
      <c r="AC3150" s="25"/>
      <c r="AD3150" s="25"/>
      <c r="AE3150" s="24">
        <v>1</v>
      </c>
      <c r="AF3150" s="24"/>
      <c r="AG3150" s="109"/>
      <c r="AH3150" s="19" t="s">
        <v>33</v>
      </c>
      <c r="AI3150" s="26"/>
      <c r="AJ3150" s="22" t="s">
        <v>6709</v>
      </c>
    </row>
    <row r="3151" spans="1:36" x14ac:dyDescent="0.2">
      <c r="A3151" s="5">
        <v>3167</v>
      </c>
      <c r="B3151" s="167"/>
      <c r="C3151" s="121">
        <v>90740018271</v>
      </c>
      <c r="D3151" s="109" t="s">
        <v>5580</v>
      </c>
      <c r="E3151" s="109" t="s">
        <v>756</v>
      </c>
      <c r="F3151" s="109" t="s">
        <v>5581</v>
      </c>
      <c r="G3151" s="122">
        <v>46</v>
      </c>
      <c r="H3151" s="109" t="s">
        <v>5585</v>
      </c>
      <c r="I3151" s="109">
        <v>4112096</v>
      </c>
      <c r="J3151" s="109">
        <v>58175566</v>
      </c>
      <c r="K3151" s="118"/>
      <c r="L3151" s="109"/>
      <c r="M3151" s="22">
        <v>452</v>
      </c>
      <c r="N3151" s="22"/>
      <c r="O3151" s="23">
        <v>1</v>
      </c>
      <c r="P3151" s="23">
        <v>1</v>
      </c>
      <c r="Q3151" s="19">
        <f t="shared" si="782"/>
        <v>-452</v>
      </c>
      <c r="R3151" s="19">
        <f t="shared" si="783"/>
        <v>-452</v>
      </c>
      <c r="S3151" s="5">
        <f t="shared" si="786"/>
        <v>0</v>
      </c>
      <c r="T3151" s="5">
        <f t="shared" si="787"/>
        <v>0</v>
      </c>
      <c r="U3151" s="5">
        <f t="shared" si="785"/>
        <v>0</v>
      </c>
      <c r="V3151" s="24">
        <v>0</v>
      </c>
      <c r="W3151" s="12">
        <f t="shared" si="789"/>
        <v>-27260.120000000003</v>
      </c>
      <c r="X3151" s="12">
        <f t="shared" si="790"/>
        <v>-39486.720000000001</v>
      </c>
      <c r="Y3151" s="12">
        <f t="shared" si="788"/>
        <v>-66746.84</v>
      </c>
      <c r="Z3151" s="109"/>
      <c r="AA3151" s="25">
        <f t="shared" si="784"/>
        <v>0</v>
      </c>
      <c r="AB3151" s="25"/>
      <c r="AC3151" s="25"/>
      <c r="AD3151" s="25"/>
      <c r="AE3151" s="24">
        <v>1</v>
      </c>
      <c r="AF3151" s="24"/>
      <c r="AG3151" s="109"/>
      <c r="AH3151" s="19" t="s">
        <v>33</v>
      </c>
      <c r="AI3151" s="26"/>
      <c r="AJ3151" s="22" t="s">
        <v>6709</v>
      </c>
    </row>
    <row r="3152" spans="1:36" x14ac:dyDescent="0.2">
      <c r="A3152" s="5">
        <v>3168</v>
      </c>
      <c r="B3152" s="167"/>
      <c r="C3152" s="121">
        <v>90740018271</v>
      </c>
      <c r="D3152" s="109" t="s">
        <v>5580</v>
      </c>
      <c r="E3152" s="109" t="s">
        <v>756</v>
      </c>
      <c r="F3152" s="109" t="s">
        <v>5581</v>
      </c>
      <c r="G3152" s="122">
        <v>46</v>
      </c>
      <c r="H3152" s="109" t="s">
        <v>5586</v>
      </c>
      <c r="I3152" s="109">
        <v>1210046669</v>
      </c>
      <c r="J3152" s="109">
        <v>58175562</v>
      </c>
      <c r="K3152" s="118"/>
      <c r="L3152" s="109"/>
      <c r="M3152" s="22">
        <v>1875</v>
      </c>
      <c r="N3152" s="22"/>
      <c r="O3152" s="23">
        <v>1</v>
      </c>
      <c r="P3152" s="23">
        <v>1</v>
      </c>
      <c r="Q3152" s="19">
        <f t="shared" si="782"/>
        <v>-1875</v>
      </c>
      <c r="R3152" s="19">
        <f t="shared" si="783"/>
        <v>-1875</v>
      </c>
      <c r="S3152" s="5">
        <f t="shared" si="786"/>
        <v>0</v>
      </c>
      <c r="T3152" s="5">
        <f t="shared" si="787"/>
        <v>0</v>
      </c>
      <c r="U3152" s="5">
        <f t="shared" si="785"/>
        <v>0</v>
      </c>
      <c r="V3152" s="24">
        <v>0</v>
      </c>
      <c r="W3152" s="12">
        <f t="shared" si="789"/>
        <v>-113081.25</v>
      </c>
      <c r="X3152" s="12">
        <f t="shared" si="790"/>
        <v>-163800</v>
      </c>
      <c r="Y3152" s="12">
        <f t="shared" si="788"/>
        <v>-276881.25</v>
      </c>
      <c r="Z3152" s="109"/>
      <c r="AA3152" s="25">
        <f t="shared" si="784"/>
        <v>0</v>
      </c>
      <c r="AB3152" s="25"/>
      <c r="AC3152" s="25"/>
      <c r="AD3152" s="25"/>
      <c r="AE3152" s="24">
        <v>1</v>
      </c>
      <c r="AF3152" s="24"/>
      <c r="AG3152" s="109"/>
      <c r="AH3152" s="19" t="s">
        <v>33</v>
      </c>
      <c r="AI3152" s="26"/>
      <c r="AJ3152" s="22" t="s">
        <v>6709</v>
      </c>
    </row>
    <row r="3153" spans="1:36" x14ac:dyDescent="0.2">
      <c r="A3153" s="5">
        <v>3169</v>
      </c>
      <c r="B3153" s="167"/>
      <c r="C3153" s="121">
        <v>90740018271</v>
      </c>
      <c r="D3153" s="109" t="s">
        <v>5580</v>
      </c>
      <c r="E3153" s="109" t="s">
        <v>756</v>
      </c>
      <c r="F3153" s="109" t="s">
        <v>5581</v>
      </c>
      <c r="G3153" s="122">
        <v>46</v>
      </c>
      <c r="H3153" s="109" t="s">
        <v>5587</v>
      </c>
      <c r="I3153" s="109">
        <v>28975344</v>
      </c>
      <c r="J3153" s="109" t="s">
        <v>5623</v>
      </c>
      <c r="K3153" s="118"/>
      <c r="L3153" s="109"/>
      <c r="M3153" s="22">
        <v>1300</v>
      </c>
      <c r="N3153" s="22"/>
      <c r="O3153" s="23">
        <v>1</v>
      </c>
      <c r="P3153" s="23">
        <v>1</v>
      </c>
      <c r="Q3153" s="19">
        <f t="shared" si="782"/>
        <v>-1300</v>
      </c>
      <c r="R3153" s="19">
        <f t="shared" si="783"/>
        <v>-1300</v>
      </c>
      <c r="S3153" s="5">
        <f t="shared" si="786"/>
        <v>0</v>
      </c>
      <c r="T3153" s="5">
        <f t="shared" si="787"/>
        <v>0</v>
      </c>
      <c r="U3153" s="5">
        <f t="shared" si="785"/>
        <v>0</v>
      </c>
      <c r="V3153" s="24">
        <v>0</v>
      </c>
      <c r="W3153" s="12">
        <f t="shared" si="789"/>
        <v>-78403</v>
      </c>
      <c r="X3153" s="12">
        <f t="shared" si="790"/>
        <v>-113568</v>
      </c>
      <c r="Y3153" s="12">
        <f t="shared" si="788"/>
        <v>-191971</v>
      </c>
      <c r="Z3153" s="109"/>
      <c r="AA3153" s="25">
        <f t="shared" si="784"/>
        <v>0</v>
      </c>
      <c r="AB3153" s="25"/>
      <c r="AC3153" s="25"/>
      <c r="AD3153" s="25"/>
      <c r="AE3153" s="24">
        <v>1</v>
      </c>
      <c r="AF3153" s="24"/>
      <c r="AG3153" s="109"/>
      <c r="AH3153" s="19" t="s">
        <v>33</v>
      </c>
      <c r="AI3153" s="26"/>
      <c r="AJ3153" s="22" t="s">
        <v>6709</v>
      </c>
    </row>
    <row r="3154" spans="1:36" x14ac:dyDescent="0.2">
      <c r="A3154" s="5">
        <v>3170</v>
      </c>
      <c r="B3154" s="167">
        <v>330100224453</v>
      </c>
      <c r="C3154" s="121">
        <v>50340005416</v>
      </c>
      <c r="D3154" s="109" t="s">
        <v>5588</v>
      </c>
      <c r="E3154" s="109" t="s">
        <v>3292</v>
      </c>
      <c r="F3154" s="109" t="s">
        <v>3292</v>
      </c>
      <c r="G3154" s="122">
        <v>69</v>
      </c>
      <c r="H3154" s="122"/>
      <c r="I3154" s="109">
        <v>16140</v>
      </c>
      <c r="J3154" s="109">
        <v>47176</v>
      </c>
      <c r="K3154" s="118"/>
      <c r="L3154" s="109"/>
      <c r="M3154" s="22">
        <v>48029</v>
      </c>
      <c r="N3154" s="22"/>
      <c r="O3154" s="23">
        <v>0.88959999999999995</v>
      </c>
      <c r="P3154" s="23">
        <v>0.88959999999999995</v>
      </c>
      <c r="Q3154" s="19">
        <v>271.12</v>
      </c>
      <c r="R3154" s="19">
        <v>271.12</v>
      </c>
      <c r="S3154" s="5">
        <f t="shared" si="786"/>
        <v>0</v>
      </c>
      <c r="T3154" s="5">
        <f t="shared" si="787"/>
        <v>0</v>
      </c>
      <c r="U3154" s="5">
        <f t="shared" si="785"/>
        <v>0</v>
      </c>
      <c r="V3154" s="24">
        <v>0</v>
      </c>
      <c r="W3154" s="12">
        <f t="shared" si="789"/>
        <v>16351.247200000002</v>
      </c>
      <c r="X3154" s="12">
        <f t="shared" si="790"/>
        <v>23685.0432</v>
      </c>
      <c r="Y3154" s="12">
        <f t="shared" si="788"/>
        <v>40036.290399999998</v>
      </c>
      <c r="Z3154" s="109"/>
      <c r="AA3154" s="25">
        <f t="shared" si="784"/>
        <v>0</v>
      </c>
      <c r="AB3154" s="25"/>
      <c r="AC3154" s="25"/>
      <c r="AD3154" s="25"/>
      <c r="AE3154" s="24">
        <v>1</v>
      </c>
      <c r="AF3154" s="24"/>
      <c r="AG3154" s="109"/>
      <c r="AH3154" s="19" t="s">
        <v>33</v>
      </c>
      <c r="AI3154" s="26"/>
      <c r="AJ3154" s="22" t="s">
        <v>6709</v>
      </c>
    </row>
    <row r="3155" spans="1:36" x14ac:dyDescent="0.2">
      <c r="A3155" s="5">
        <v>3171</v>
      </c>
      <c r="B3155" s="167">
        <v>331000037979</v>
      </c>
      <c r="C3155" s="121"/>
      <c r="D3155" s="109" t="s">
        <v>5589</v>
      </c>
      <c r="E3155" s="109" t="s">
        <v>5590</v>
      </c>
      <c r="F3155" s="109"/>
      <c r="G3155" s="122"/>
      <c r="H3155" s="122"/>
      <c r="I3155" s="129" t="s">
        <v>5591</v>
      </c>
      <c r="J3155" s="129">
        <v>550720</v>
      </c>
      <c r="K3155" s="118"/>
      <c r="L3155" s="129"/>
      <c r="M3155" s="22">
        <v>0</v>
      </c>
      <c r="N3155" s="22"/>
      <c r="O3155" s="23">
        <v>1</v>
      </c>
      <c r="P3155" s="23">
        <v>1</v>
      </c>
      <c r="Q3155" s="19">
        <f t="shared" si="782"/>
        <v>0</v>
      </c>
      <c r="R3155" s="19">
        <f t="shared" si="783"/>
        <v>0</v>
      </c>
      <c r="S3155" s="5">
        <f t="shared" si="786"/>
        <v>0</v>
      </c>
      <c r="T3155" s="5">
        <f t="shared" si="787"/>
        <v>0</v>
      </c>
      <c r="U3155" s="5">
        <f t="shared" si="785"/>
        <v>0</v>
      </c>
      <c r="V3155" s="24">
        <v>0</v>
      </c>
      <c r="W3155" s="12">
        <f t="shared" si="789"/>
        <v>0</v>
      </c>
      <c r="X3155" s="12">
        <f t="shared" si="790"/>
        <v>0</v>
      </c>
      <c r="Y3155" s="12">
        <f t="shared" si="788"/>
        <v>0</v>
      </c>
      <c r="Z3155" s="109"/>
      <c r="AA3155" s="25">
        <f t="shared" si="784"/>
        <v>0</v>
      </c>
      <c r="AB3155" s="25"/>
      <c r="AC3155" s="25"/>
      <c r="AD3155" s="25"/>
      <c r="AE3155" s="24"/>
      <c r="AF3155" s="24"/>
      <c r="AG3155" s="129"/>
      <c r="AH3155" s="109" t="s">
        <v>53</v>
      </c>
      <c r="AI3155" s="26"/>
      <c r="AJ3155" s="22" t="s">
        <v>6709</v>
      </c>
    </row>
    <row r="3156" spans="1:36" x14ac:dyDescent="0.2">
      <c r="A3156" s="5">
        <v>3172</v>
      </c>
      <c r="B3156" s="172">
        <v>331000021873</v>
      </c>
      <c r="C3156" s="173">
        <v>111040017930</v>
      </c>
      <c r="D3156" s="96" t="s">
        <v>5592</v>
      </c>
      <c r="E3156" s="96" t="s">
        <v>5593</v>
      </c>
      <c r="F3156" s="96" t="s">
        <v>2450</v>
      </c>
      <c r="G3156" s="174">
        <v>16</v>
      </c>
      <c r="H3156" s="174"/>
      <c r="I3156" s="96">
        <v>16831585</v>
      </c>
      <c r="J3156" s="96">
        <v>58175065</v>
      </c>
      <c r="K3156" s="123"/>
      <c r="L3156" s="96"/>
      <c r="M3156" s="19">
        <v>1993</v>
      </c>
      <c r="N3156" s="19"/>
      <c r="O3156" s="23">
        <v>1</v>
      </c>
      <c r="P3156" s="23">
        <v>0</v>
      </c>
      <c r="Q3156" s="19">
        <f t="shared" si="782"/>
        <v>-1993</v>
      </c>
      <c r="R3156" s="19">
        <f t="shared" si="783"/>
        <v>0</v>
      </c>
      <c r="S3156" s="19">
        <f t="shared" si="786"/>
        <v>0</v>
      </c>
      <c r="T3156" s="19">
        <f t="shared" si="787"/>
        <v>0</v>
      </c>
      <c r="U3156" s="19">
        <f t="shared" si="785"/>
        <v>0</v>
      </c>
      <c r="V3156" s="24">
        <v>0</v>
      </c>
      <c r="W3156" s="24">
        <f t="shared" si="789"/>
        <v>-120197.83</v>
      </c>
      <c r="X3156" s="24">
        <f t="shared" si="790"/>
        <v>0</v>
      </c>
      <c r="Y3156" s="24">
        <f t="shared" si="788"/>
        <v>-120197.83</v>
      </c>
      <c r="Z3156" s="96"/>
      <c r="AA3156" s="25">
        <f t="shared" si="784"/>
        <v>-1993</v>
      </c>
      <c r="AB3156" s="25"/>
      <c r="AC3156" s="25"/>
      <c r="AD3156" s="25"/>
      <c r="AE3156" s="24">
        <v>1</v>
      </c>
      <c r="AF3156" s="24"/>
      <c r="AG3156" s="96"/>
      <c r="AH3156" s="96" t="s">
        <v>53</v>
      </c>
      <c r="AI3156" s="250"/>
      <c r="AJ3156" s="22" t="s">
        <v>6709</v>
      </c>
    </row>
    <row r="3157" spans="1:36" s="200" customFormat="1" x14ac:dyDescent="0.2">
      <c r="A3157" s="5">
        <v>3173</v>
      </c>
      <c r="B3157" s="167">
        <v>331000021873</v>
      </c>
      <c r="C3157" s="121">
        <v>111040017930</v>
      </c>
      <c r="D3157" s="109" t="s">
        <v>5592</v>
      </c>
      <c r="E3157" s="109" t="s">
        <v>5593</v>
      </c>
      <c r="F3157" s="109" t="s">
        <v>2450</v>
      </c>
      <c r="G3157" s="122">
        <v>16</v>
      </c>
      <c r="H3157" s="122"/>
      <c r="I3157" s="109">
        <v>459115</v>
      </c>
      <c r="J3157" s="109">
        <v>405710</v>
      </c>
      <c r="K3157" s="118"/>
      <c r="L3157" s="109"/>
      <c r="M3157" s="22">
        <v>674</v>
      </c>
      <c r="N3157" s="22"/>
      <c r="O3157" s="23">
        <v>1</v>
      </c>
      <c r="P3157" s="31">
        <v>0</v>
      </c>
      <c r="Q3157" s="19">
        <f t="shared" si="782"/>
        <v>-674</v>
      </c>
      <c r="R3157" s="19">
        <f t="shared" si="783"/>
        <v>0</v>
      </c>
      <c r="S3157" s="5">
        <f t="shared" si="786"/>
        <v>0</v>
      </c>
      <c r="T3157" s="5">
        <f t="shared" si="787"/>
        <v>0</v>
      </c>
      <c r="U3157" s="5">
        <f t="shared" si="785"/>
        <v>0</v>
      </c>
      <c r="V3157" s="24">
        <v>0</v>
      </c>
      <c r="W3157" s="12">
        <f t="shared" si="789"/>
        <v>-40648.94</v>
      </c>
      <c r="X3157" s="12">
        <f t="shared" si="790"/>
        <v>0</v>
      </c>
      <c r="Y3157" s="12">
        <f t="shared" si="788"/>
        <v>-40648.94</v>
      </c>
      <c r="Z3157" s="109"/>
      <c r="AA3157" s="25">
        <f t="shared" si="784"/>
        <v>-674</v>
      </c>
      <c r="AB3157" s="25"/>
      <c r="AC3157" s="25"/>
      <c r="AD3157" s="25"/>
      <c r="AE3157" s="24">
        <v>1</v>
      </c>
      <c r="AF3157" s="24"/>
      <c r="AG3157" s="109"/>
      <c r="AH3157" s="109" t="s">
        <v>53</v>
      </c>
      <c r="AI3157" s="26"/>
      <c r="AJ3157" s="22" t="s">
        <v>6709</v>
      </c>
    </row>
    <row r="3158" spans="1:36" s="248" customFormat="1" x14ac:dyDescent="0.2">
      <c r="A3158" s="5">
        <v>3174</v>
      </c>
      <c r="B3158" s="167">
        <v>331000038526</v>
      </c>
      <c r="C3158" s="121">
        <v>961240001155</v>
      </c>
      <c r="D3158" s="109" t="s">
        <v>5594</v>
      </c>
      <c r="E3158" s="109" t="s">
        <v>5595</v>
      </c>
      <c r="F3158" s="109"/>
      <c r="G3158" s="122"/>
      <c r="H3158" s="122"/>
      <c r="I3158" s="109">
        <v>159114</v>
      </c>
      <c r="J3158" s="109">
        <v>405708</v>
      </c>
      <c r="K3158" s="118"/>
      <c r="L3158" s="109"/>
      <c r="M3158" s="22">
        <v>5072</v>
      </c>
      <c r="N3158" s="22"/>
      <c r="O3158" s="23">
        <v>1</v>
      </c>
      <c r="P3158" s="23">
        <v>1</v>
      </c>
      <c r="Q3158" s="19">
        <f t="shared" si="782"/>
        <v>-5072</v>
      </c>
      <c r="R3158" s="19">
        <f t="shared" si="783"/>
        <v>-5072</v>
      </c>
      <c r="S3158" s="5">
        <f t="shared" si="786"/>
        <v>0</v>
      </c>
      <c r="T3158" s="5">
        <f t="shared" si="787"/>
        <v>0</v>
      </c>
      <c r="U3158" s="5">
        <f t="shared" si="785"/>
        <v>0</v>
      </c>
      <c r="V3158" s="24">
        <v>0</v>
      </c>
      <c r="W3158" s="12">
        <f t="shared" si="789"/>
        <v>-305892.32</v>
      </c>
      <c r="X3158" s="12">
        <f t="shared" si="790"/>
        <v>-443089.91999999998</v>
      </c>
      <c r="Y3158" s="12">
        <f t="shared" si="788"/>
        <v>-748982.24</v>
      </c>
      <c r="Z3158" s="109"/>
      <c r="AA3158" s="25">
        <f t="shared" si="784"/>
        <v>0</v>
      </c>
      <c r="AB3158" s="25"/>
      <c r="AC3158" s="25"/>
      <c r="AD3158" s="25"/>
      <c r="AE3158" s="24"/>
      <c r="AF3158" s="24"/>
      <c r="AG3158" s="109"/>
      <c r="AH3158" s="109" t="s">
        <v>53</v>
      </c>
      <c r="AI3158" s="26"/>
      <c r="AJ3158" s="22" t="s">
        <v>6709</v>
      </c>
    </row>
    <row r="3159" spans="1:36" x14ac:dyDescent="0.2">
      <c r="A3159" s="5">
        <v>3175</v>
      </c>
      <c r="B3159" s="167">
        <v>331000048611</v>
      </c>
      <c r="C3159" s="121">
        <v>10240003409</v>
      </c>
      <c r="D3159" s="109" t="s">
        <v>5596</v>
      </c>
      <c r="E3159" s="109" t="s">
        <v>5597</v>
      </c>
      <c r="F3159" s="109" t="s">
        <v>5598</v>
      </c>
      <c r="G3159" s="122">
        <v>3</v>
      </c>
      <c r="H3159" s="122"/>
      <c r="I3159" s="109" t="s">
        <v>5599</v>
      </c>
      <c r="J3159" s="109">
        <v>87908</v>
      </c>
      <c r="K3159" s="118"/>
      <c r="L3159" s="109"/>
      <c r="M3159" s="22">
        <v>175</v>
      </c>
      <c r="N3159" s="22"/>
      <c r="O3159" s="23">
        <v>1</v>
      </c>
      <c r="P3159" s="23">
        <v>0</v>
      </c>
      <c r="Q3159" s="19">
        <f t="shared" ref="Q3159:Q3223" si="791">(N3159-M3159)*O3159</f>
        <v>-175</v>
      </c>
      <c r="R3159" s="19">
        <f t="shared" ref="R3159:R3223" si="792">(N3159-M3159)*P3159</f>
        <v>0</v>
      </c>
      <c r="S3159" s="5">
        <f t="shared" si="786"/>
        <v>0</v>
      </c>
      <c r="T3159" s="5">
        <f t="shared" si="787"/>
        <v>0</v>
      </c>
      <c r="U3159" s="5">
        <f t="shared" si="785"/>
        <v>0</v>
      </c>
      <c r="V3159" s="24">
        <v>0</v>
      </c>
      <c r="W3159" s="12">
        <f t="shared" si="789"/>
        <v>-10554.25</v>
      </c>
      <c r="X3159" s="12">
        <f t="shared" si="790"/>
        <v>0</v>
      </c>
      <c r="Y3159" s="12">
        <f t="shared" si="788"/>
        <v>-10554.25</v>
      </c>
      <c r="Z3159" s="109"/>
      <c r="AA3159" s="25">
        <f t="shared" si="784"/>
        <v>-175</v>
      </c>
      <c r="AB3159" s="25"/>
      <c r="AC3159" s="25"/>
      <c r="AD3159" s="25"/>
      <c r="AE3159" s="24">
        <v>1</v>
      </c>
      <c r="AF3159" s="24"/>
      <c r="AG3159" s="109"/>
      <c r="AH3159" s="109" t="s">
        <v>53</v>
      </c>
      <c r="AI3159" s="26"/>
      <c r="AJ3159" s="22" t="s">
        <v>6709</v>
      </c>
    </row>
    <row r="3160" spans="1:36" x14ac:dyDescent="0.2">
      <c r="A3160" s="5">
        <v>3176</v>
      </c>
      <c r="B3160" s="167">
        <v>331000048611</v>
      </c>
      <c r="C3160" s="121">
        <v>10240003409</v>
      </c>
      <c r="D3160" s="109" t="s">
        <v>5596</v>
      </c>
      <c r="E3160" s="109" t="s">
        <v>5597</v>
      </c>
      <c r="F3160" s="109" t="s">
        <v>5598</v>
      </c>
      <c r="G3160" s="122">
        <v>3</v>
      </c>
      <c r="H3160" s="122"/>
      <c r="I3160" s="129" t="s">
        <v>5600</v>
      </c>
      <c r="J3160" s="129">
        <v>87907</v>
      </c>
      <c r="K3160" s="118"/>
      <c r="L3160" s="129"/>
      <c r="M3160" s="22">
        <v>200</v>
      </c>
      <c r="N3160" s="22"/>
      <c r="O3160" s="23">
        <v>1</v>
      </c>
      <c r="P3160" s="23">
        <v>0</v>
      </c>
      <c r="Q3160" s="19">
        <f t="shared" si="791"/>
        <v>-200</v>
      </c>
      <c r="R3160" s="19">
        <f t="shared" si="792"/>
        <v>0</v>
      </c>
      <c r="S3160" s="5">
        <f t="shared" si="786"/>
        <v>0</v>
      </c>
      <c r="T3160" s="5">
        <f t="shared" si="787"/>
        <v>0</v>
      </c>
      <c r="U3160" s="5">
        <f t="shared" si="785"/>
        <v>0</v>
      </c>
      <c r="V3160" s="24">
        <v>0</v>
      </c>
      <c r="W3160" s="12">
        <f t="shared" si="789"/>
        <v>-12062</v>
      </c>
      <c r="X3160" s="12">
        <f t="shared" si="790"/>
        <v>0</v>
      </c>
      <c r="Y3160" s="12">
        <f t="shared" si="788"/>
        <v>-12062</v>
      </c>
      <c r="Z3160" s="109"/>
      <c r="AA3160" s="25">
        <f t="shared" si="784"/>
        <v>-200</v>
      </c>
      <c r="AB3160" s="25"/>
      <c r="AC3160" s="25"/>
      <c r="AD3160" s="25"/>
      <c r="AE3160" s="24">
        <v>1</v>
      </c>
      <c r="AF3160" s="24"/>
      <c r="AG3160" s="129"/>
      <c r="AH3160" s="109" t="s">
        <v>53</v>
      </c>
      <c r="AI3160" s="26"/>
      <c r="AJ3160" s="22" t="s">
        <v>6709</v>
      </c>
    </row>
    <row r="3161" spans="1:36" x14ac:dyDescent="0.2">
      <c r="A3161" s="5">
        <v>3177</v>
      </c>
      <c r="B3161" s="120">
        <v>330100238937</v>
      </c>
      <c r="C3161" s="121">
        <v>81040002508</v>
      </c>
      <c r="D3161" s="109" t="s">
        <v>5601</v>
      </c>
      <c r="E3161" s="109" t="s">
        <v>5602</v>
      </c>
      <c r="F3161" s="109" t="s">
        <v>5547</v>
      </c>
      <c r="G3161" s="122">
        <v>16</v>
      </c>
      <c r="H3161" s="122"/>
      <c r="I3161" s="120" t="s">
        <v>5603</v>
      </c>
      <c r="J3161" s="109">
        <v>3457161</v>
      </c>
      <c r="K3161" s="118"/>
      <c r="L3161" s="109"/>
      <c r="M3161" s="22">
        <v>4750</v>
      </c>
      <c r="N3161" s="22"/>
      <c r="O3161" s="23">
        <v>1</v>
      </c>
      <c r="P3161" s="23">
        <v>0</v>
      </c>
      <c r="Q3161" s="19">
        <f t="shared" si="791"/>
        <v>-4750</v>
      </c>
      <c r="R3161" s="19">
        <f t="shared" si="792"/>
        <v>0</v>
      </c>
      <c r="S3161" s="5">
        <f t="shared" si="786"/>
        <v>0</v>
      </c>
      <c r="T3161" s="5">
        <f t="shared" si="787"/>
        <v>0</v>
      </c>
      <c r="U3161" s="5">
        <f t="shared" si="785"/>
        <v>0</v>
      </c>
      <c r="V3161" s="24">
        <v>0</v>
      </c>
      <c r="W3161" s="12">
        <f t="shared" si="789"/>
        <v>-286472.5</v>
      </c>
      <c r="X3161" s="12">
        <f t="shared" si="790"/>
        <v>0</v>
      </c>
      <c r="Y3161" s="12">
        <f t="shared" si="788"/>
        <v>-286472.5</v>
      </c>
      <c r="Z3161" s="109"/>
      <c r="AA3161" s="25">
        <f t="shared" ref="AA3161:AA3225" si="793">Q3161-R3161</f>
        <v>-4750</v>
      </c>
      <c r="AB3161" s="25"/>
      <c r="AC3161" s="25"/>
      <c r="AD3161" s="25"/>
      <c r="AE3161" s="24">
        <v>1</v>
      </c>
      <c r="AF3161" s="24"/>
      <c r="AG3161" s="109"/>
      <c r="AH3161" s="109" t="s">
        <v>53</v>
      </c>
      <c r="AI3161" s="26"/>
      <c r="AJ3161" s="22" t="s">
        <v>6709</v>
      </c>
    </row>
    <row r="3162" spans="1:36" x14ac:dyDescent="0.2">
      <c r="A3162" s="5">
        <v>3178</v>
      </c>
      <c r="B3162" s="167">
        <v>331000039535</v>
      </c>
      <c r="C3162" s="121">
        <v>950240000063</v>
      </c>
      <c r="D3162" s="175" t="s">
        <v>6511</v>
      </c>
      <c r="E3162" s="109" t="s">
        <v>6512</v>
      </c>
      <c r="F3162" s="109" t="s">
        <v>3292</v>
      </c>
      <c r="G3162" s="122">
        <v>69</v>
      </c>
      <c r="H3162" s="122"/>
      <c r="I3162" s="109"/>
      <c r="J3162" s="109"/>
      <c r="K3162" s="118"/>
      <c r="L3162" s="109"/>
      <c r="M3162" s="22">
        <v>48029</v>
      </c>
      <c r="N3162" s="22"/>
      <c r="O3162" s="23">
        <v>0.114</v>
      </c>
      <c r="P3162" s="23">
        <v>0.114</v>
      </c>
      <c r="Q3162" s="19">
        <v>34.89</v>
      </c>
      <c r="R3162" s="19">
        <v>34.89</v>
      </c>
      <c r="S3162" s="5">
        <f t="shared" si="786"/>
        <v>0</v>
      </c>
      <c r="T3162" s="5">
        <f t="shared" si="787"/>
        <v>0</v>
      </c>
      <c r="U3162" s="5">
        <f t="shared" ref="U3162:U3225" si="794">(vod+kan)*T3162</f>
        <v>0</v>
      </c>
      <c r="V3162" s="24">
        <v>0</v>
      </c>
      <c r="W3162" s="12">
        <f t="shared" si="789"/>
        <v>2104.2159000000001</v>
      </c>
      <c r="X3162" s="12">
        <f t="shared" si="790"/>
        <v>3047.9904000000001</v>
      </c>
      <c r="Y3162" s="12">
        <f t="shared" si="788"/>
        <v>5152.2062999999998</v>
      </c>
      <c r="Z3162" s="109"/>
      <c r="AA3162" s="25">
        <f t="shared" si="793"/>
        <v>0</v>
      </c>
      <c r="AB3162" s="25"/>
      <c r="AC3162" s="25"/>
      <c r="AD3162" s="25"/>
      <c r="AE3162" s="24">
        <v>1</v>
      </c>
      <c r="AF3162" s="24"/>
      <c r="AG3162" s="109"/>
      <c r="AH3162" s="96" t="s">
        <v>53</v>
      </c>
      <c r="AI3162" s="26"/>
      <c r="AJ3162" s="22" t="s">
        <v>6709</v>
      </c>
    </row>
    <row r="3163" spans="1:36" x14ac:dyDescent="0.2">
      <c r="A3163" s="5">
        <v>3179</v>
      </c>
      <c r="B3163" s="167">
        <v>331000038229</v>
      </c>
      <c r="C3163" s="121">
        <v>81240016634</v>
      </c>
      <c r="D3163" s="177" t="s">
        <v>5604</v>
      </c>
      <c r="E3163" s="109" t="s">
        <v>5605</v>
      </c>
      <c r="F3163" s="109" t="s">
        <v>5547</v>
      </c>
      <c r="G3163" s="122">
        <v>7</v>
      </c>
      <c r="H3163" s="122"/>
      <c r="I3163" s="120" t="s">
        <v>5606</v>
      </c>
      <c r="J3163" s="109">
        <v>51149</v>
      </c>
      <c r="K3163" s="118"/>
      <c r="L3163" s="109"/>
      <c r="M3163" s="22">
        <v>2462</v>
      </c>
      <c r="N3163" s="22"/>
      <c r="O3163" s="23">
        <v>1</v>
      </c>
      <c r="P3163" s="23">
        <v>0</v>
      </c>
      <c r="Q3163" s="19">
        <f t="shared" si="791"/>
        <v>-2462</v>
      </c>
      <c r="R3163" s="19">
        <f t="shared" si="792"/>
        <v>0</v>
      </c>
      <c r="S3163" s="5">
        <f t="shared" ref="S3163:S3226" si="795">IF(OR(AND(AH3163="кафе",Q3163&lt;25),AND(AH3163="рестораны",Q3163&lt;110),AND(AH3163="гостиницы",Q3163&lt;70),AND(AH3163="азс и автомойки",Q3163&lt;160),AND(AH3163="сауны",Q3163&lt;80),AND(AH3163="бани",Q3163&lt;50)),1,0)</f>
        <v>0</v>
      </c>
      <c r="T3163" s="5">
        <f t="shared" ref="T3163:T3226" si="796">S3163*IF(AH3163="кафе",25-Q3163,IF(AH3163="рестораны",110-Q3163,IF(AH3163="гостиницы",70-Q3163,IF(AH3163="азс и автомойки",160-Q3163,IF(AH3163="сауны",80-Q3163,IF(AH3163="бани",50-Q3163,0))))))</f>
        <v>0</v>
      </c>
      <c r="U3163" s="5">
        <f t="shared" si="794"/>
        <v>0</v>
      </c>
      <c r="V3163" s="24">
        <v>0</v>
      </c>
      <c r="W3163" s="12">
        <f t="shared" si="789"/>
        <v>-148483.22</v>
      </c>
      <c r="X3163" s="12">
        <f t="shared" si="790"/>
        <v>0</v>
      </c>
      <c r="Y3163" s="12">
        <f t="shared" si="788"/>
        <v>-148483.22</v>
      </c>
      <c r="Z3163" s="109"/>
      <c r="AA3163" s="25">
        <f t="shared" si="793"/>
        <v>-2462</v>
      </c>
      <c r="AB3163" s="25"/>
      <c r="AC3163" s="25"/>
      <c r="AD3163" s="25"/>
      <c r="AE3163" s="24">
        <v>1</v>
      </c>
      <c r="AF3163" s="24"/>
      <c r="AG3163" s="109"/>
      <c r="AH3163" s="109" t="s">
        <v>53</v>
      </c>
      <c r="AI3163" s="26"/>
      <c r="AJ3163" s="22" t="s">
        <v>6709</v>
      </c>
    </row>
    <row r="3164" spans="1:36" x14ac:dyDescent="0.2">
      <c r="A3164" s="5">
        <v>3180</v>
      </c>
      <c r="B3164" s="170">
        <v>331000039535</v>
      </c>
      <c r="C3164" s="121"/>
      <c r="D3164" s="109" t="s">
        <v>2413</v>
      </c>
      <c r="E3164" s="109" t="s">
        <v>5103</v>
      </c>
      <c r="F3164" s="109"/>
      <c r="G3164" s="122"/>
      <c r="H3164" s="122"/>
      <c r="I3164" s="109" t="s">
        <v>5607</v>
      </c>
      <c r="J3164" s="109">
        <v>405705</v>
      </c>
      <c r="K3164" s="118"/>
      <c r="L3164" s="109"/>
      <c r="M3164" s="22">
        <v>0</v>
      </c>
      <c r="N3164" s="22"/>
      <c r="O3164" s="23">
        <v>1</v>
      </c>
      <c r="P3164" s="23">
        <v>1</v>
      </c>
      <c r="Q3164" s="19">
        <f t="shared" si="791"/>
        <v>0</v>
      </c>
      <c r="R3164" s="19">
        <f t="shared" si="792"/>
        <v>0</v>
      </c>
      <c r="S3164" s="5">
        <f t="shared" si="795"/>
        <v>0</v>
      </c>
      <c r="T3164" s="5">
        <f t="shared" si="796"/>
        <v>0</v>
      </c>
      <c r="U3164" s="5">
        <f t="shared" si="794"/>
        <v>0</v>
      </c>
      <c r="V3164" s="24">
        <v>0</v>
      </c>
      <c r="W3164" s="12">
        <f t="shared" si="789"/>
        <v>0</v>
      </c>
      <c r="X3164" s="12">
        <f t="shared" si="790"/>
        <v>0</v>
      </c>
      <c r="Y3164" s="12">
        <f t="shared" ref="Y3164:Y3227" si="797">W3164+X3164+AC3164</f>
        <v>0</v>
      </c>
      <c r="Z3164" s="109"/>
      <c r="AA3164" s="25">
        <f t="shared" si="793"/>
        <v>0</v>
      </c>
      <c r="AB3164" s="25"/>
      <c r="AC3164" s="25"/>
      <c r="AD3164" s="25"/>
      <c r="AE3164" s="24"/>
      <c r="AF3164" s="24"/>
      <c r="AG3164" s="109"/>
      <c r="AH3164" s="109" t="s">
        <v>53</v>
      </c>
      <c r="AI3164" s="26"/>
      <c r="AJ3164" s="22" t="s">
        <v>6709</v>
      </c>
    </row>
    <row r="3165" spans="1:36" x14ac:dyDescent="0.2">
      <c r="A3165" s="5">
        <v>3181</v>
      </c>
      <c r="B3165" s="167">
        <v>331000024229</v>
      </c>
      <c r="C3165" s="121">
        <v>120140016886</v>
      </c>
      <c r="D3165" s="96" t="s">
        <v>5608</v>
      </c>
      <c r="E3165" s="109" t="s">
        <v>5609</v>
      </c>
      <c r="F3165" s="109" t="s">
        <v>5581</v>
      </c>
      <c r="G3165" s="122" t="s">
        <v>49</v>
      </c>
      <c r="H3165" s="122"/>
      <c r="I3165" s="109">
        <v>8001</v>
      </c>
      <c r="J3165" s="109">
        <v>58172835</v>
      </c>
      <c r="K3165" s="118"/>
      <c r="L3165" s="109"/>
      <c r="M3165" s="22">
        <v>49398</v>
      </c>
      <c r="N3165" s="22"/>
      <c r="O3165" s="23">
        <v>1</v>
      </c>
      <c r="P3165" s="23">
        <v>1</v>
      </c>
      <c r="Q3165" s="19">
        <f t="shared" si="791"/>
        <v>-49398</v>
      </c>
      <c r="R3165" s="19">
        <f t="shared" si="792"/>
        <v>-49398</v>
      </c>
      <c r="S3165" s="5">
        <f t="shared" si="795"/>
        <v>0</v>
      </c>
      <c r="T3165" s="5">
        <f t="shared" si="796"/>
        <v>0</v>
      </c>
      <c r="U3165" s="5">
        <f t="shared" si="794"/>
        <v>0</v>
      </c>
      <c r="V3165" s="24">
        <v>0</v>
      </c>
      <c r="W3165" s="12">
        <f t="shared" si="789"/>
        <v>-2979193.38</v>
      </c>
      <c r="X3165" s="12">
        <f t="shared" si="790"/>
        <v>-4315409.28</v>
      </c>
      <c r="Y3165" s="12">
        <f t="shared" si="797"/>
        <v>-7294602.6600000001</v>
      </c>
      <c r="Z3165" s="109"/>
      <c r="AA3165" s="25">
        <f t="shared" si="793"/>
        <v>0</v>
      </c>
      <c r="AB3165" s="25"/>
      <c r="AC3165" s="25"/>
      <c r="AD3165" s="25"/>
      <c r="AE3165" s="24">
        <v>1</v>
      </c>
      <c r="AF3165" s="24"/>
      <c r="AG3165" s="109"/>
      <c r="AH3165" s="109" t="s">
        <v>53</v>
      </c>
      <c r="AI3165" s="26"/>
      <c r="AJ3165" s="22" t="s">
        <v>6709</v>
      </c>
    </row>
    <row r="3166" spans="1:36" x14ac:dyDescent="0.2">
      <c r="A3166" s="5">
        <v>3182</v>
      </c>
      <c r="B3166" s="170">
        <v>331000028881</v>
      </c>
      <c r="C3166" s="121">
        <v>120841015859</v>
      </c>
      <c r="D3166" s="109" t="s">
        <v>5610</v>
      </c>
      <c r="E3166" s="109" t="s">
        <v>3292</v>
      </c>
      <c r="F3166" s="109" t="s">
        <v>3292</v>
      </c>
      <c r="G3166" s="122" t="s">
        <v>49</v>
      </c>
      <c r="H3166" s="122"/>
      <c r="I3166" s="109">
        <v>8083969</v>
      </c>
      <c r="J3166" s="109">
        <v>52402</v>
      </c>
      <c r="K3166" s="118"/>
      <c r="L3166" s="109"/>
      <c r="M3166" s="22">
        <v>1227</v>
      </c>
      <c r="N3166" s="22"/>
      <c r="O3166" s="23">
        <v>1</v>
      </c>
      <c r="P3166" s="23">
        <v>0</v>
      </c>
      <c r="Q3166" s="19">
        <f t="shared" si="791"/>
        <v>-1227</v>
      </c>
      <c r="R3166" s="19">
        <f t="shared" si="792"/>
        <v>0</v>
      </c>
      <c r="S3166" s="5">
        <f t="shared" si="795"/>
        <v>0</v>
      </c>
      <c r="T3166" s="5">
        <f t="shared" si="796"/>
        <v>0</v>
      </c>
      <c r="U3166" s="5">
        <f t="shared" si="794"/>
        <v>0</v>
      </c>
      <c r="V3166" s="24">
        <v>0</v>
      </c>
      <c r="W3166" s="12">
        <f t="shared" si="789"/>
        <v>-74000.37000000001</v>
      </c>
      <c r="X3166" s="12">
        <f t="shared" si="790"/>
        <v>0</v>
      </c>
      <c r="Y3166" s="12">
        <f t="shared" si="797"/>
        <v>-74000.37000000001</v>
      </c>
      <c r="Z3166" s="109"/>
      <c r="AA3166" s="25">
        <f t="shared" si="793"/>
        <v>-1227</v>
      </c>
      <c r="AB3166" s="25"/>
      <c r="AC3166" s="25"/>
      <c r="AD3166" s="25"/>
      <c r="AE3166" s="24">
        <v>1</v>
      </c>
      <c r="AF3166" s="24"/>
      <c r="AG3166" s="109"/>
      <c r="AH3166" s="109" t="s">
        <v>53</v>
      </c>
      <c r="AI3166" s="26"/>
      <c r="AJ3166" s="22" t="s">
        <v>6709</v>
      </c>
    </row>
    <row r="3167" spans="1:36" x14ac:dyDescent="0.2">
      <c r="A3167" s="5">
        <v>3183</v>
      </c>
      <c r="B3167" s="167">
        <v>331000047030</v>
      </c>
      <c r="C3167" s="121">
        <v>840003072</v>
      </c>
      <c r="D3167" s="109" t="s">
        <v>5611</v>
      </c>
      <c r="E3167" s="109" t="s">
        <v>5612</v>
      </c>
      <c r="F3167" s="109" t="s">
        <v>2450</v>
      </c>
      <c r="G3167" s="122">
        <v>5</v>
      </c>
      <c r="H3167" s="122"/>
      <c r="I3167" s="109">
        <v>9160225</v>
      </c>
      <c r="J3167" s="109">
        <v>17117184</v>
      </c>
      <c r="K3167" s="118"/>
      <c r="L3167" s="109"/>
      <c r="M3167" s="109">
        <v>1181</v>
      </c>
      <c r="N3167" s="109"/>
      <c r="O3167" s="23">
        <v>1</v>
      </c>
      <c r="P3167" s="31">
        <v>0</v>
      </c>
      <c r="Q3167" s="19">
        <f t="shared" si="791"/>
        <v>-1181</v>
      </c>
      <c r="R3167" s="19">
        <f t="shared" si="792"/>
        <v>0</v>
      </c>
      <c r="S3167" s="5">
        <f t="shared" si="795"/>
        <v>0</v>
      </c>
      <c r="T3167" s="5">
        <f t="shared" si="796"/>
        <v>0</v>
      </c>
      <c r="U3167" s="5">
        <f t="shared" si="794"/>
        <v>0</v>
      </c>
      <c r="V3167" s="24">
        <v>0</v>
      </c>
      <c r="W3167" s="12">
        <f t="shared" si="789"/>
        <v>-71226.11</v>
      </c>
      <c r="X3167" s="12">
        <f t="shared" si="790"/>
        <v>0</v>
      </c>
      <c r="Y3167" s="12">
        <f t="shared" si="797"/>
        <v>-71226.11</v>
      </c>
      <c r="Z3167" s="109"/>
      <c r="AA3167" s="25">
        <f t="shared" si="793"/>
        <v>-1181</v>
      </c>
      <c r="AB3167" s="25"/>
      <c r="AC3167" s="25"/>
      <c r="AD3167" s="25"/>
      <c r="AE3167" s="24">
        <v>1</v>
      </c>
      <c r="AF3167" s="24"/>
      <c r="AG3167" s="109"/>
      <c r="AH3167" s="109" t="s">
        <v>61</v>
      </c>
      <c r="AI3167" s="26"/>
      <c r="AJ3167" s="22" t="s">
        <v>6709</v>
      </c>
    </row>
    <row r="3168" spans="1:36" x14ac:dyDescent="0.2">
      <c r="A3168" s="5">
        <v>3184</v>
      </c>
      <c r="B3168" s="167">
        <v>33070000554</v>
      </c>
      <c r="C3168" s="121">
        <v>930440000493</v>
      </c>
      <c r="D3168" s="109" t="s">
        <v>5613</v>
      </c>
      <c r="E3168" s="109" t="s">
        <v>5614</v>
      </c>
      <c r="F3168" s="109" t="s">
        <v>1479</v>
      </c>
      <c r="G3168" s="122">
        <v>11</v>
      </c>
      <c r="H3168" s="122"/>
      <c r="I3168" s="109">
        <v>14455277</v>
      </c>
      <c r="J3168" s="109">
        <v>58175478</v>
      </c>
      <c r="K3168" s="118"/>
      <c r="L3168" s="109"/>
      <c r="M3168" s="22">
        <v>1500</v>
      </c>
      <c r="N3168" s="22"/>
      <c r="O3168" s="23">
        <v>1</v>
      </c>
      <c r="P3168" s="31">
        <v>0</v>
      </c>
      <c r="Q3168" s="19">
        <f t="shared" si="791"/>
        <v>-1500</v>
      </c>
      <c r="R3168" s="19">
        <f t="shared" si="792"/>
        <v>0</v>
      </c>
      <c r="S3168" s="5">
        <f t="shared" si="795"/>
        <v>0</v>
      </c>
      <c r="T3168" s="5">
        <f t="shared" si="796"/>
        <v>0</v>
      </c>
      <c r="U3168" s="5">
        <f t="shared" si="794"/>
        <v>0</v>
      </c>
      <c r="V3168" s="24">
        <v>0</v>
      </c>
      <c r="W3168" s="12">
        <f t="shared" si="789"/>
        <v>-90465</v>
      </c>
      <c r="X3168" s="12">
        <f t="shared" si="790"/>
        <v>0</v>
      </c>
      <c r="Y3168" s="12">
        <f t="shared" si="797"/>
        <v>-90465</v>
      </c>
      <c r="Z3168" s="109"/>
      <c r="AA3168" s="25">
        <f t="shared" si="793"/>
        <v>-1500</v>
      </c>
      <c r="AB3168" s="25"/>
      <c r="AC3168" s="25"/>
      <c r="AD3168" s="25"/>
      <c r="AE3168" s="24">
        <v>1</v>
      </c>
      <c r="AF3168" s="24"/>
      <c r="AG3168" s="109"/>
      <c r="AH3168" s="109" t="s">
        <v>61</v>
      </c>
      <c r="AI3168" s="26"/>
      <c r="AJ3168" s="22" t="s">
        <v>6709</v>
      </c>
    </row>
    <row r="3169" spans="1:36" x14ac:dyDescent="0.2">
      <c r="A3169" s="5">
        <v>3185</v>
      </c>
      <c r="B3169" s="167">
        <v>330700002066</v>
      </c>
      <c r="C3169" s="121">
        <v>970240003795</v>
      </c>
      <c r="D3169" s="109" t="s">
        <v>5615</v>
      </c>
      <c r="E3169" s="109" t="s">
        <v>5616</v>
      </c>
      <c r="F3169" s="109" t="s">
        <v>1510</v>
      </c>
      <c r="G3169" s="122">
        <v>23</v>
      </c>
      <c r="H3169" s="122" t="s">
        <v>134</v>
      </c>
      <c r="I3169" s="109" t="s">
        <v>5617</v>
      </c>
      <c r="J3169" s="109">
        <v>123512</v>
      </c>
      <c r="K3169" s="118"/>
      <c r="L3169" s="109"/>
      <c r="M3169" s="22">
        <v>1859</v>
      </c>
      <c r="N3169" s="22"/>
      <c r="O3169" s="23">
        <v>1</v>
      </c>
      <c r="P3169" s="23">
        <v>0</v>
      </c>
      <c r="Q3169" s="19">
        <f t="shared" si="791"/>
        <v>-1859</v>
      </c>
      <c r="R3169" s="19">
        <f t="shared" si="792"/>
        <v>0</v>
      </c>
      <c r="S3169" s="5">
        <f t="shared" si="795"/>
        <v>0</v>
      </c>
      <c r="T3169" s="5">
        <f t="shared" si="796"/>
        <v>0</v>
      </c>
      <c r="U3169" s="5">
        <f t="shared" si="794"/>
        <v>0</v>
      </c>
      <c r="V3169" s="24">
        <v>0</v>
      </c>
      <c r="W3169" s="12">
        <f t="shared" si="789"/>
        <v>-112116.29000000001</v>
      </c>
      <c r="X3169" s="12">
        <f t="shared" si="790"/>
        <v>0</v>
      </c>
      <c r="Y3169" s="12">
        <f t="shared" si="797"/>
        <v>-112116.29000000001</v>
      </c>
      <c r="Z3169" s="109"/>
      <c r="AA3169" s="25">
        <f t="shared" si="793"/>
        <v>-1859</v>
      </c>
      <c r="AB3169" s="25"/>
      <c r="AC3169" s="25"/>
      <c r="AD3169" s="25"/>
      <c r="AE3169" s="24">
        <v>1</v>
      </c>
      <c r="AF3169" s="24"/>
      <c r="AG3169" s="109"/>
      <c r="AH3169" s="109" t="s">
        <v>61</v>
      </c>
      <c r="AI3169" s="26"/>
      <c r="AJ3169" s="22" t="s">
        <v>6709</v>
      </c>
    </row>
    <row r="3170" spans="1:36" x14ac:dyDescent="0.2">
      <c r="A3170" s="5">
        <v>3186</v>
      </c>
      <c r="B3170" s="167">
        <v>330700002066</v>
      </c>
      <c r="C3170" s="121">
        <v>970240003795</v>
      </c>
      <c r="D3170" s="109" t="s">
        <v>5618</v>
      </c>
      <c r="E3170" s="109" t="s">
        <v>5619</v>
      </c>
      <c r="F3170" s="109"/>
      <c r="G3170" s="122"/>
      <c r="H3170" s="122"/>
      <c r="I3170" s="109" t="s">
        <v>379</v>
      </c>
      <c r="J3170" s="109"/>
      <c r="K3170" s="118"/>
      <c r="L3170" s="109"/>
      <c r="M3170" s="22">
        <v>5</v>
      </c>
      <c r="N3170" s="22"/>
      <c r="O3170" s="23">
        <v>1</v>
      </c>
      <c r="P3170" s="23">
        <v>0</v>
      </c>
      <c r="Q3170" s="19">
        <f t="shared" si="791"/>
        <v>-5</v>
      </c>
      <c r="R3170" s="19">
        <f t="shared" si="792"/>
        <v>0</v>
      </c>
      <c r="S3170" s="5">
        <f t="shared" si="795"/>
        <v>0</v>
      </c>
      <c r="T3170" s="5">
        <f t="shared" si="796"/>
        <v>0</v>
      </c>
      <c r="U3170" s="5">
        <f t="shared" si="794"/>
        <v>0</v>
      </c>
      <c r="V3170" s="24">
        <v>0</v>
      </c>
      <c r="W3170" s="12">
        <f t="shared" si="789"/>
        <v>-301.55</v>
      </c>
      <c r="X3170" s="12">
        <f t="shared" si="790"/>
        <v>0</v>
      </c>
      <c r="Y3170" s="12">
        <f t="shared" si="797"/>
        <v>-301.55</v>
      </c>
      <c r="Z3170" s="109"/>
      <c r="AA3170" s="25">
        <f t="shared" si="793"/>
        <v>-5</v>
      </c>
      <c r="AB3170" s="25"/>
      <c r="AC3170" s="25"/>
      <c r="AD3170" s="25"/>
      <c r="AE3170" s="24"/>
      <c r="AF3170" s="24"/>
      <c r="AG3170" s="109"/>
      <c r="AH3170" s="109" t="s">
        <v>61</v>
      </c>
      <c r="AI3170" s="26"/>
      <c r="AJ3170" s="22" t="s">
        <v>6709</v>
      </c>
    </row>
    <row r="3171" spans="1:36" x14ac:dyDescent="0.2">
      <c r="A3171" s="5">
        <v>3188</v>
      </c>
      <c r="B3171" s="167">
        <v>331000039546</v>
      </c>
      <c r="C3171" s="121">
        <v>140740024077</v>
      </c>
      <c r="D3171" s="109" t="s">
        <v>5620</v>
      </c>
      <c r="E3171" s="109" t="s">
        <v>5612</v>
      </c>
      <c r="F3171" s="109" t="s">
        <v>2450</v>
      </c>
      <c r="G3171" s="122">
        <v>5</v>
      </c>
      <c r="H3171" s="122"/>
      <c r="I3171" s="109">
        <v>909279</v>
      </c>
      <c r="J3171" s="109"/>
      <c r="K3171" s="118"/>
      <c r="L3171" s="109"/>
      <c r="M3171" s="22">
        <v>188</v>
      </c>
      <c r="N3171" s="22"/>
      <c r="O3171" s="23">
        <v>1</v>
      </c>
      <c r="P3171" s="23">
        <v>0</v>
      </c>
      <c r="Q3171" s="19">
        <f t="shared" si="791"/>
        <v>-188</v>
      </c>
      <c r="R3171" s="19">
        <f t="shared" si="792"/>
        <v>0</v>
      </c>
      <c r="S3171" s="5">
        <f t="shared" si="795"/>
        <v>0</v>
      </c>
      <c r="T3171" s="5">
        <f t="shared" si="796"/>
        <v>0</v>
      </c>
      <c r="U3171" s="5">
        <f t="shared" si="794"/>
        <v>0</v>
      </c>
      <c r="V3171" s="24">
        <v>0</v>
      </c>
      <c r="W3171" s="12">
        <f t="shared" si="789"/>
        <v>-11338.28</v>
      </c>
      <c r="X3171" s="12">
        <f t="shared" si="790"/>
        <v>0</v>
      </c>
      <c r="Y3171" s="12">
        <f t="shared" si="797"/>
        <v>-11338.28</v>
      </c>
      <c r="Z3171" s="109"/>
      <c r="AA3171" s="25">
        <f t="shared" si="793"/>
        <v>-188</v>
      </c>
      <c r="AB3171" s="25"/>
      <c r="AC3171" s="25"/>
      <c r="AD3171" s="25"/>
      <c r="AE3171" s="24">
        <v>1</v>
      </c>
      <c r="AF3171" s="24"/>
      <c r="AG3171" s="109"/>
      <c r="AH3171" s="109" t="s">
        <v>61</v>
      </c>
      <c r="AI3171" s="26"/>
      <c r="AJ3171" s="22" t="s">
        <v>6709</v>
      </c>
    </row>
    <row r="3172" spans="1:36" x14ac:dyDescent="0.2">
      <c r="A3172" s="5">
        <v>3189</v>
      </c>
      <c r="B3172" s="167">
        <v>330120193415</v>
      </c>
      <c r="C3172" s="121">
        <v>970240004056</v>
      </c>
      <c r="D3172" s="109" t="s">
        <v>5621</v>
      </c>
      <c r="E3172" s="109" t="s">
        <v>5622</v>
      </c>
      <c r="F3172" s="109" t="s">
        <v>1479</v>
      </c>
      <c r="G3172" s="122">
        <v>1</v>
      </c>
      <c r="H3172" s="122"/>
      <c r="I3172" s="109">
        <v>1576726</v>
      </c>
      <c r="J3172" s="109" t="s">
        <v>5623</v>
      </c>
      <c r="K3172" s="118"/>
      <c r="L3172" s="109"/>
      <c r="M3172" s="22">
        <v>2500</v>
      </c>
      <c r="N3172" s="22"/>
      <c r="O3172" s="23">
        <v>1</v>
      </c>
      <c r="P3172" s="31">
        <v>0</v>
      </c>
      <c r="Q3172" s="19">
        <f t="shared" si="791"/>
        <v>-2500</v>
      </c>
      <c r="R3172" s="19">
        <f t="shared" si="792"/>
        <v>0</v>
      </c>
      <c r="S3172" s="5">
        <f t="shared" si="795"/>
        <v>0</v>
      </c>
      <c r="T3172" s="5">
        <f t="shared" si="796"/>
        <v>0</v>
      </c>
      <c r="U3172" s="5">
        <f t="shared" si="794"/>
        <v>0</v>
      </c>
      <c r="V3172" s="24">
        <v>0</v>
      </c>
      <c r="W3172" s="12">
        <f t="shared" si="789"/>
        <v>-150775</v>
      </c>
      <c r="X3172" s="12">
        <f t="shared" si="790"/>
        <v>0</v>
      </c>
      <c r="Y3172" s="12">
        <f t="shared" si="797"/>
        <v>-150775</v>
      </c>
      <c r="Z3172" s="109"/>
      <c r="AA3172" s="25">
        <f t="shared" si="793"/>
        <v>-2500</v>
      </c>
      <c r="AB3172" s="25"/>
      <c r="AC3172" s="25"/>
      <c r="AD3172" s="25"/>
      <c r="AE3172" s="24">
        <v>1</v>
      </c>
      <c r="AF3172" s="24"/>
      <c r="AG3172" s="109"/>
      <c r="AH3172" s="109" t="s">
        <v>61</v>
      </c>
      <c r="AI3172" s="26"/>
      <c r="AJ3172" s="22" t="s">
        <v>6709</v>
      </c>
    </row>
    <row r="3173" spans="1:36" x14ac:dyDescent="0.2">
      <c r="A3173" s="5">
        <v>3190</v>
      </c>
      <c r="B3173" s="167">
        <v>330120193415</v>
      </c>
      <c r="C3173" s="121">
        <v>970240004056</v>
      </c>
      <c r="D3173" s="109" t="s">
        <v>5621</v>
      </c>
      <c r="E3173" s="109" t="s">
        <v>5622</v>
      </c>
      <c r="F3173" s="109" t="s">
        <v>1479</v>
      </c>
      <c r="G3173" s="122">
        <v>1</v>
      </c>
      <c r="H3173" s="122"/>
      <c r="I3173" s="109">
        <v>15038410</v>
      </c>
      <c r="J3173" s="109">
        <v>47450</v>
      </c>
      <c r="K3173" s="118"/>
      <c r="L3173" s="109"/>
      <c r="M3173" s="22">
        <v>2802</v>
      </c>
      <c r="N3173" s="22"/>
      <c r="O3173" s="23">
        <v>1</v>
      </c>
      <c r="P3173" s="23">
        <v>0</v>
      </c>
      <c r="Q3173" s="19">
        <f t="shared" si="791"/>
        <v>-2802</v>
      </c>
      <c r="R3173" s="19">
        <f t="shared" si="792"/>
        <v>0</v>
      </c>
      <c r="S3173" s="5">
        <f t="shared" si="795"/>
        <v>0</v>
      </c>
      <c r="T3173" s="5">
        <f t="shared" si="796"/>
        <v>0</v>
      </c>
      <c r="U3173" s="5">
        <f t="shared" si="794"/>
        <v>0</v>
      </c>
      <c r="V3173" s="24">
        <v>0</v>
      </c>
      <c r="W3173" s="12">
        <f t="shared" si="789"/>
        <v>-168988.62</v>
      </c>
      <c r="X3173" s="12">
        <f t="shared" si="790"/>
        <v>0</v>
      </c>
      <c r="Y3173" s="12">
        <f t="shared" si="797"/>
        <v>-168988.62</v>
      </c>
      <c r="Z3173" s="109"/>
      <c r="AA3173" s="25">
        <f t="shared" si="793"/>
        <v>-2802</v>
      </c>
      <c r="AB3173" s="25"/>
      <c r="AC3173" s="25"/>
      <c r="AD3173" s="25"/>
      <c r="AE3173" s="24">
        <v>1</v>
      </c>
      <c r="AF3173" s="24"/>
      <c r="AG3173" s="109"/>
      <c r="AH3173" s="109" t="s">
        <v>61</v>
      </c>
      <c r="AI3173" s="26"/>
      <c r="AJ3173" s="22" t="s">
        <v>6709</v>
      </c>
    </row>
    <row r="3174" spans="1:36" x14ac:dyDescent="0.2">
      <c r="A3174" s="5">
        <v>3191</v>
      </c>
      <c r="B3174" s="167">
        <v>330700002110</v>
      </c>
      <c r="C3174" s="121">
        <v>970240003804</v>
      </c>
      <c r="D3174" s="109" t="s">
        <v>5624</v>
      </c>
      <c r="E3174" s="109" t="s">
        <v>5625</v>
      </c>
      <c r="F3174" s="109" t="s">
        <v>625</v>
      </c>
      <c r="G3174" s="122">
        <v>2</v>
      </c>
      <c r="H3174" s="122"/>
      <c r="I3174" s="109">
        <v>26982347</v>
      </c>
      <c r="J3174" s="109">
        <v>317085</v>
      </c>
      <c r="K3174" s="118"/>
      <c r="L3174" s="109"/>
      <c r="M3174" s="22">
        <v>5978</v>
      </c>
      <c r="N3174" s="22"/>
      <c r="O3174" s="23">
        <v>1</v>
      </c>
      <c r="P3174" s="23">
        <v>0</v>
      </c>
      <c r="Q3174" s="19">
        <f t="shared" si="791"/>
        <v>-5978</v>
      </c>
      <c r="R3174" s="19">
        <f t="shared" si="792"/>
        <v>0</v>
      </c>
      <c r="S3174" s="5">
        <f t="shared" si="795"/>
        <v>0</v>
      </c>
      <c r="T3174" s="5">
        <f t="shared" si="796"/>
        <v>0</v>
      </c>
      <c r="U3174" s="5">
        <f t="shared" si="794"/>
        <v>0</v>
      </c>
      <c r="V3174" s="24">
        <v>0</v>
      </c>
      <c r="W3174" s="12">
        <f t="shared" si="789"/>
        <v>-360533.18</v>
      </c>
      <c r="X3174" s="12">
        <f t="shared" si="790"/>
        <v>0</v>
      </c>
      <c r="Y3174" s="12">
        <f t="shared" si="797"/>
        <v>-360533.18</v>
      </c>
      <c r="Z3174" s="109"/>
      <c r="AA3174" s="25">
        <f t="shared" si="793"/>
        <v>-5978</v>
      </c>
      <c r="AB3174" s="25"/>
      <c r="AC3174" s="25"/>
      <c r="AD3174" s="25"/>
      <c r="AE3174" s="24">
        <v>1</v>
      </c>
      <c r="AF3174" s="24"/>
      <c r="AG3174" s="109"/>
      <c r="AH3174" s="109" t="s">
        <v>61</v>
      </c>
      <c r="AI3174" s="26"/>
      <c r="AJ3174" s="22" t="s">
        <v>6709</v>
      </c>
    </row>
    <row r="3175" spans="1:36" x14ac:dyDescent="0.2">
      <c r="A3175" s="5">
        <v>3192</v>
      </c>
      <c r="B3175" s="170">
        <v>330100242363</v>
      </c>
      <c r="C3175" s="121">
        <v>90740009490</v>
      </c>
      <c r="D3175" s="96" t="s">
        <v>5626</v>
      </c>
      <c r="E3175" s="109" t="s">
        <v>5625</v>
      </c>
      <c r="F3175" s="109" t="s">
        <v>625</v>
      </c>
      <c r="G3175" s="122">
        <v>29</v>
      </c>
      <c r="H3175" s="122" t="s">
        <v>134</v>
      </c>
      <c r="I3175" s="109">
        <v>73607</v>
      </c>
      <c r="J3175" s="109">
        <v>58173296</v>
      </c>
      <c r="K3175" s="118"/>
      <c r="L3175" s="109"/>
      <c r="M3175" s="22">
        <v>450</v>
      </c>
      <c r="N3175" s="22"/>
      <c r="O3175" s="23">
        <v>1</v>
      </c>
      <c r="P3175" s="31">
        <v>0</v>
      </c>
      <c r="Q3175" s="19">
        <f t="shared" si="791"/>
        <v>-450</v>
      </c>
      <c r="R3175" s="19">
        <f t="shared" si="792"/>
        <v>0</v>
      </c>
      <c r="S3175" s="5">
        <f t="shared" si="795"/>
        <v>0</v>
      </c>
      <c r="T3175" s="5">
        <f t="shared" si="796"/>
        <v>0</v>
      </c>
      <c r="U3175" s="5">
        <f t="shared" si="794"/>
        <v>0</v>
      </c>
      <c r="V3175" s="24">
        <v>0</v>
      </c>
      <c r="W3175" s="12">
        <f t="shared" si="789"/>
        <v>-27139.5</v>
      </c>
      <c r="X3175" s="12">
        <f t="shared" si="790"/>
        <v>0</v>
      </c>
      <c r="Y3175" s="12">
        <f t="shared" si="797"/>
        <v>-27139.5</v>
      </c>
      <c r="Z3175" s="109"/>
      <c r="AA3175" s="25">
        <f t="shared" si="793"/>
        <v>-450</v>
      </c>
      <c r="AB3175" s="25"/>
      <c r="AC3175" s="25"/>
      <c r="AD3175" s="25"/>
      <c r="AE3175" s="24">
        <v>1</v>
      </c>
      <c r="AF3175" s="24"/>
      <c r="AG3175" s="109"/>
      <c r="AH3175" s="109" t="s">
        <v>61</v>
      </c>
      <c r="AI3175" s="26"/>
      <c r="AJ3175" s="22" t="s">
        <v>6709</v>
      </c>
    </row>
    <row r="3176" spans="1:36" x14ac:dyDescent="0.2">
      <c r="A3176" s="5">
        <v>3193</v>
      </c>
      <c r="B3176" s="167">
        <v>330100226438</v>
      </c>
      <c r="C3176" s="121">
        <v>50840004057</v>
      </c>
      <c r="D3176" s="109" t="s">
        <v>5627</v>
      </c>
      <c r="E3176" s="109" t="s">
        <v>5628</v>
      </c>
      <c r="F3176" s="109" t="s">
        <v>5554</v>
      </c>
      <c r="G3176" s="122" t="s">
        <v>49</v>
      </c>
      <c r="H3176" s="122"/>
      <c r="I3176" s="109">
        <v>7730081</v>
      </c>
      <c r="J3176" s="109">
        <v>57905910</v>
      </c>
      <c r="K3176" s="118"/>
      <c r="L3176" s="109"/>
      <c r="M3176" s="22">
        <v>8094</v>
      </c>
      <c r="N3176" s="22"/>
      <c r="O3176" s="23">
        <v>1</v>
      </c>
      <c r="P3176" s="23">
        <v>0</v>
      </c>
      <c r="Q3176" s="19">
        <f t="shared" si="791"/>
        <v>-8094</v>
      </c>
      <c r="R3176" s="19">
        <f t="shared" si="792"/>
        <v>0</v>
      </c>
      <c r="S3176" s="5">
        <f t="shared" si="795"/>
        <v>0</v>
      </c>
      <c r="T3176" s="5">
        <f t="shared" si="796"/>
        <v>0</v>
      </c>
      <c r="U3176" s="5">
        <f t="shared" si="794"/>
        <v>0</v>
      </c>
      <c r="V3176" s="24">
        <v>0</v>
      </c>
      <c r="W3176" s="12">
        <f t="shared" ref="W3176:W3241" si="798">IF( OR(AH3176="респ.бюджет",AH3176="гор.бюджет",AH3176="обл.бюджет"),vod_b,IF(AH3176="район",vod_r,IF(AH3176="талсуат",vod_tal,IF(AH3176="коммунал.хоз-во",vod_kom,vod))))*Q3176</f>
        <v>-488149.14</v>
      </c>
      <c r="X3176" s="12">
        <f t="shared" ref="X3176:X3241" si="799">IF( OR(AH3176="респ.бюджет",AH3176="гор.бюджет",AH3176="обл.бюджет"),kan_b,IF(AH3176="район",kan_r,IF(AH3176="талсуат",kan_tal,IF(AH3176="коммунал.хоз-во",kan_kom,kan))))*R3176</f>
        <v>0</v>
      </c>
      <c r="Y3176" s="12">
        <f t="shared" si="797"/>
        <v>-488149.14</v>
      </c>
      <c r="Z3176" s="109"/>
      <c r="AA3176" s="25">
        <f t="shared" si="793"/>
        <v>-8094</v>
      </c>
      <c r="AB3176" s="25"/>
      <c r="AC3176" s="25"/>
      <c r="AD3176" s="25"/>
      <c r="AE3176" s="24"/>
      <c r="AF3176" s="24"/>
      <c r="AG3176" s="109"/>
      <c r="AH3176" s="109" t="s">
        <v>61</v>
      </c>
      <c r="AI3176" s="26"/>
      <c r="AJ3176" s="22" t="s">
        <v>6709</v>
      </c>
    </row>
    <row r="3177" spans="1:36" x14ac:dyDescent="0.2">
      <c r="A3177" s="5">
        <v>3194</v>
      </c>
      <c r="B3177" s="167">
        <v>330100226438</v>
      </c>
      <c r="C3177" s="121">
        <v>50840004057</v>
      </c>
      <c r="D3177" s="109" t="s">
        <v>5627</v>
      </c>
      <c r="E3177" s="109" t="s">
        <v>5628</v>
      </c>
      <c r="F3177" s="109" t="s">
        <v>5554</v>
      </c>
      <c r="G3177" s="122" t="s">
        <v>49</v>
      </c>
      <c r="H3177" s="122"/>
      <c r="I3177" s="19">
        <v>0</v>
      </c>
      <c r="J3177" s="109"/>
      <c r="K3177" s="118"/>
      <c r="L3177" s="109"/>
      <c r="M3177" s="22">
        <v>4335</v>
      </c>
      <c r="N3177" s="22"/>
      <c r="O3177" s="23">
        <v>1</v>
      </c>
      <c r="P3177" s="23">
        <v>0</v>
      </c>
      <c r="Q3177" s="19">
        <f t="shared" si="791"/>
        <v>-4335</v>
      </c>
      <c r="R3177" s="19">
        <f t="shared" si="792"/>
        <v>0</v>
      </c>
      <c r="S3177" s="5">
        <f t="shared" si="795"/>
        <v>0</v>
      </c>
      <c r="T3177" s="5">
        <f t="shared" si="796"/>
        <v>0</v>
      </c>
      <c r="U3177" s="5">
        <f t="shared" si="794"/>
        <v>0</v>
      </c>
      <c r="V3177" s="24">
        <v>0</v>
      </c>
      <c r="W3177" s="12">
        <f t="shared" si="798"/>
        <v>-261443.85</v>
      </c>
      <c r="X3177" s="12">
        <f t="shared" si="799"/>
        <v>0</v>
      </c>
      <c r="Y3177" s="12">
        <f t="shared" si="797"/>
        <v>-261443.85</v>
      </c>
      <c r="Z3177" s="109"/>
      <c r="AA3177" s="25">
        <f t="shared" si="793"/>
        <v>-4335</v>
      </c>
      <c r="AB3177" s="25"/>
      <c r="AC3177" s="25"/>
      <c r="AD3177" s="25"/>
      <c r="AE3177" s="24">
        <v>1</v>
      </c>
      <c r="AF3177" s="24"/>
      <c r="AG3177" s="109"/>
      <c r="AH3177" s="109" t="s">
        <v>61</v>
      </c>
      <c r="AI3177" s="26"/>
      <c r="AJ3177" s="22" t="s">
        <v>6709</v>
      </c>
    </row>
    <row r="3178" spans="1:36" x14ac:dyDescent="0.2">
      <c r="A3178" s="5">
        <v>3195</v>
      </c>
      <c r="B3178" s="167">
        <v>331000039359</v>
      </c>
      <c r="C3178" s="121">
        <v>240002131</v>
      </c>
      <c r="D3178" s="109" t="s">
        <v>5629</v>
      </c>
      <c r="E3178" s="109" t="s">
        <v>5630</v>
      </c>
      <c r="F3178" s="109" t="s">
        <v>192</v>
      </c>
      <c r="G3178" s="122" t="s">
        <v>49</v>
      </c>
      <c r="H3178" s="122"/>
      <c r="I3178" s="109">
        <v>7049187</v>
      </c>
      <c r="J3178" s="109">
        <v>405703</v>
      </c>
      <c r="K3178" s="118"/>
      <c r="L3178" s="109"/>
      <c r="M3178" s="22">
        <v>5976</v>
      </c>
      <c r="N3178" s="22"/>
      <c r="O3178" s="23">
        <v>1</v>
      </c>
      <c r="P3178" s="23">
        <v>0</v>
      </c>
      <c r="Q3178" s="19">
        <f t="shared" si="791"/>
        <v>-5976</v>
      </c>
      <c r="R3178" s="19">
        <f t="shared" si="792"/>
        <v>0</v>
      </c>
      <c r="S3178" s="5">
        <f t="shared" si="795"/>
        <v>0</v>
      </c>
      <c r="T3178" s="5">
        <f t="shared" si="796"/>
        <v>0</v>
      </c>
      <c r="U3178" s="5">
        <f t="shared" si="794"/>
        <v>0</v>
      </c>
      <c r="V3178" s="24">
        <v>0</v>
      </c>
      <c r="W3178" s="12">
        <f t="shared" si="798"/>
        <v>-360412.56</v>
      </c>
      <c r="X3178" s="12">
        <f t="shared" si="799"/>
        <v>0</v>
      </c>
      <c r="Y3178" s="12">
        <f t="shared" si="797"/>
        <v>-360412.56</v>
      </c>
      <c r="Z3178" s="109"/>
      <c r="AA3178" s="25">
        <f t="shared" si="793"/>
        <v>-5976</v>
      </c>
      <c r="AB3178" s="25"/>
      <c r="AC3178" s="25"/>
      <c r="AD3178" s="25"/>
      <c r="AE3178" s="24">
        <v>1</v>
      </c>
      <c r="AF3178" s="24"/>
      <c r="AG3178" s="109"/>
      <c r="AH3178" s="109" t="s">
        <v>61</v>
      </c>
      <c r="AI3178" s="26"/>
      <c r="AJ3178" s="22" t="s">
        <v>6709</v>
      </c>
    </row>
    <row r="3179" spans="1:36" ht="13.5" thickBot="1" x14ac:dyDescent="0.25">
      <c r="A3179" s="5">
        <v>3196</v>
      </c>
      <c r="B3179" s="167">
        <v>331000037220</v>
      </c>
      <c r="C3179" s="121">
        <v>981140001195</v>
      </c>
      <c r="D3179" s="109" t="s">
        <v>5631</v>
      </c>
      <c r="E3179" s="109" t="s">
        <v>5632</v>
      </c>
      <c r="F3179" s="109" t="s">
        <v>2450</v>
      </c>
      <c r="G3179" s="122">
        <v>19</v>
      </c>
      <c r="H3179" s="122"/>
      <c r="I3179" s="109">
        <v>12014519</v>
      </c>
      <c r="J3179" s="109">
        <v>58172715</v>
      </c>
      <c r="K3179" s="118"/>
      <c r="L3179" s="109"/>
      <c r="M3179" s="109">
        <v>46246</v>
      </c>
      <c r="N3179" s="109"/>
      <c r="O3179" s="23">
        <v>1</v>
      </c>
      <c r="P3179" s="23">
        <v>1</v>
      </c>
      <c r="Q3179" s="19">
        <f t="shared" si="791"/>
        <v>-46246</v>
      </c>
      <c r="R3179" s="19">
        <f t="shared" si="792"/>
        <v>-46246</v>
      </c>
      <c r="S3179" s="5">
        <f t="shared" si="795"/>
        <v>0</v>
      </c>
      <c r="T3179" s="5">
        <f t="shared" si="796"/>
        <v>0</v>
      </c>
      <c r="U3179" s="5">
        <f t="shared" si="794"/>
        <v>0</v>
      </c>
      <c r="V3179" s="24">
        <v>0</v>
      </c>
      <c r="W3179" s="12">
        <f t="shared" si="798"/>
        <v>-2789096.2600000002</v>
      </c>
      <c r="X3179" s="12">
        <f t="shared" si="799"/>
        <v>-4040050.56</v>
      </c>
      <c r="Y3179" s="12">
        <f t="shared" si="797"/>
        <v>-6612249.1400000006</v>
      </c>
      <c r="Z3179" s="109"/>
      <c r="AA3179" s="25">
        <f t="shared" si="793"/>
        <v>0</v>
      </c>
      <c r="AB3179" s="25">
        <v>477</v>
      </c>
      <c r="AC3179" s="25">
        <v>216897.68</v>
      </c>
      <c r="AD3179" s="25"/>
      <c r="AE3179" s="24">
        <v>1</v>
      </c>
      <c r="AF3179" s="24"/>
      <c r="AG3179" s="109"/>
      <c r="AH3179" s="109" t="s">
        <v>61</v>
      </c>
      <c r="AI3179" s="26"/>
      <c r="AJ3179" s="22" t="s">
        <v>6709</v>
      </c>
    </row>
    <row r="3180" spans="1:36" ht="13.5" thickBot="1" x14ac:dyDescent="0.25">
      <c r="A3180" s="5">
        <v>3197</v>
      </c>
      <c r="B3180" s="167">
        <v>331000039667</v>
      </c>
      <c r="C3180" s="179">
        <v>970640001367</v>
      </c>
      <c r="D3180" s="175" t="s">
        <v>5633</v>
      </c>
      <c r="E3180" s="175" t="s">
        <v>761</v>
      </c>
      <c r="F3180" s="175" t="s">
        <v>761</v>
      </c>
      <c r="G3180" s="180">
        <v>25</v>
      </c>
      <c r="H3180" s="180"/>
      <c r="I3180" s="175">
        <v>88004367</v>
      </c>
      <c r="J3180" s="175">
        <v>51481</v>
      </c>
      <c r="K3180" s="191"/>
      <c r="L3180" s="175"/>
      <c r="M3180" s="22">
        <v>2526</v>
      </c>
      <c r="N3180" s="22"/>
      <c r="O3180" s="23">
        <v>1</v>
      </c>
      <c r="P3180" s="23">
        <v>1</v>
      </c>
      <c r="Q3180" s="19">
        <f t="shared" si="791"/>
        <v>-2526</v>
      </c>
      <c r="R3180" s="19">
        <f t="shared" si="792"/>
        <v>-2526</v>
      </c>
      <c r="S3180" s="5">
        <f t="shared" si="795"/>
        <v>0</v>
      </c>
      <c r="T3180" s="5">
        <f t="shared" si="796"/>
        <v>0</v>
      </c>
      <c r="U3180" s="5">
        <f t="shared" si="794"/>
        <v>0</v>
      </c>
      <c r="V3180" s="24">
        <v>0</v>
      </c>
      <c r="W3180" s="12">
        <f t="shared" si="798"/>
        <v>-152343.06</v>
      </c>
      <c r="X3180" s="12">
        <f t="shared" si="799"/>
        <v>-220671.35999999999</v>
      </c>
      <c r="Y3180" s="12">
        <f t="shared" si="797"/>
        <v>-373014.42</v>
      </c>
      <c r="Z3180" s="192"/>
      <c r="AA3180" s="25">
        <f t="shared" si="793"/>
        <v>0</v>
      </c>
      <c r="AB3180" s="217"/>
      <c r="AC3180" s="217"/>
      <c r="AD3180" s="217"/>
      <c r="AE3180" s="182">
        <v>1</v>
      </c>
      <c r="AF3180" s="182"/>
      <c r="AG3180" s="175"/>
      <c r="AH3180" s="109" t="s">
        <v>61</v>
      </c>
      <c r="AI3180" s="26"/>
      <c r="AJ3180" s="22" t="s">
        <v>6709</v>
      </c>
    </row>
    <row r="3181" spans="1:36" ht="13.5" thickBot="1" x14ac:dyDescent="0.25">
      <c r="A3181" s="5">
        <v>3198</v>
      </c>
      <c r="B3181" s="167">
        <v>331000039667</v>
      </c>
      <c r="C3181" s="179">
        <v>970640001367</v>
      </c>
      <c r="D3181" s="175" t="s">
        <v>5633</v>
      </c>
      <c r="E3181" s="175" t="s">
        <v>761</v>
      </c>
      <c r="F3181" s="175" t="s">
        <v>761</v>
      </c>
      <c r="G3181" s="180">
        <v>25</v>
      </c>
      <c r="H3181" s="180"/>
      <c r="I3181" s="109" t="s">
        <v>5634</v>
      </c>
      <c r="J3181" s="109">
        <v>51482</v>
      </c>
      <c r="K3181" s="191"/>
      <c r="L3181" s="109"/>
      <c r="M3181" s="22">
        <v>28531</v>
      </c>
      <c r="N3181" s="22"/>
      <c r="O3181" s="23">
        <v>1</v>
      </c>
      <c r="P3181" s="23">
        <v>1</v>
      </c>
      <c r="Q3181" s="19">
        <f t="shared" si="791"/>
        <v>-28531</v>
      </c>
      <c r="R3181" s="19">
        <f t="shared" si="792"/>
        <v>-28531</v>
      </c>
      <c r="S3181" s="5">
        <f t="shared" si="795"/>
        <v>0</v>
      </c>
      <c r="T3181" s="5">
        <f t="shared" si="796"/>
        <v>0</v>
      </c>
      <c r="U3181" s="5">
        <f t="shared" si="794"/>
        <v>0</v>
      </c>
      <c r="V3181" s="24">
        <v>0</v>
      </c>
      <c r="W3181" s="12">
        <f t="shared" si="798"/>
        <v>-1720704.61</v>
      </c>
      <c r="X3181" s="12">
        <f t="shared" si="799"/>
        <v>-2492468.16</v>
      </c>
      <c r="Y3181" s="12">
        <f t="shared" si="797"/>
        <v>-4213172.7700000005</v>
      </c>
      <c r="Z3181" s="192"/>
      <c r="AA3181" s="25">
        <f t="shared" si="793"/>
        <v>0</v>
      </c>
      <c r="AB3181" s="25"/>
      <c r="AC3181" s="25"/>
      <c r="AD3181" s="25"/>
      <c r="AE3181" s="24">
        <v>1</v>
      </c>
      <c r="AF3181" s="24"/>
      <c r="AG3181" s="109"/>
      <c r="AH3181" s="109" t="s">
        <v>61</v>
      </c>
      <c r="AI3181" s="26"/>
      <c r="AJ3181" s="22" t="s">
        <v>6709</v>
      </c>
    </row>
    <row r="3182" spans="1:36" ht="13.5" thickBot="1" x14ac:dyDescent="0.25">
      <c r="A3182" s="5">
        <v>3199</v>
      </c>
      <c r="B3182" s="167">
        <v>331000039667</v>
      </c>
      <c r="C3182" s="179">
        <v>970640001367</v>
      </c>
      <c r="D3182" s="175" t="s">
        <v>5633</v>
      </c>
      <c r="E3182" s="175" t="s">
        <v>761</v>
      </c>
      <c r="F3182" s="175" t="s">
        <v>761</v>
      </c>
      <c r="G3182" s="180">
        <v>25</v>
      </c>
      <c r="H3182" s="180"/>
      <c r="I3182" s="109" t="s">
        <v>5635</v>
      </c>
      <c r="J3182" s="109">
        <v>51483</v>
      </c>
      <c r="K3182" s="191"/>
      <c r="L3182" s="109"/>
      <c r="M3182" s="22">
        <v>24705</v>
      </c>
      <c r="N3182" s="22"/>
      <c r="O3182" s="23">
        <v>1</v>
      </c>
      <c r="P3182" s="23">
        <v>1</v>
      </c>
      <c r="Q3182" s="19">
        <f t="shared" si="791"/>
        <v>-24705</v>
      </c>
      <c r="R3182" s="19">
        <f t="shared" si="792"/>
        <v>-24705</v>
      </c>
      <c r="S3182" s="5">
        <f t="shared" si="795"/>
        <v>0</v>
      </c>
      <c r="T3182" s="5">
        <f t="shared" si="796"/>
        <v>0</v>
      </c>
      <c r="U3182" s="5">
        <f t="shared" si="794"/>
        <v>0</v>
      </c>
      <c r="V3182" s="24">
        <v>0</v>
      </c>
      <c r="W3182" s="12">
        <f t="shared" si="798"/>
        <v>-1489958.55</v>
      </c>
      <c r="X3182" s="12">
        <f t="shared" si="799"/>
        <v>-2158228.7999999998</v>
      </c>
      <c r="Y3182" s="12">
        <f t="shared" si="797"/>
        <v>-3648187.3499999996</v>
      </c>
      <c r="Z3182" s="192"/>
      <c r="AA3182" s="25">
        <f t="shared" si="793"/>
        <v>0</v>
      </c>
      <c r="AB3182" s="25"/>
      <c r="AC3182" s="25"/>
      <c r="AD3182" s="25"/>
      <c r="AE3182" s="24">
        <v>1</v>
      </c>
      <c r="AF3182" s="24"/>
      <c r="AG3182" s="109"/>
      <c r="AH3182" s="109" t="s">
        <v>61</v>
      </c>
      <c r="AI3182" s="26"/>
      <c r="AJ3182" s="22" t="s">
        <v>6709</v>
      </c>
    </row>
    <row r="3183" spans="1:36" x14ac:dyDescent="0.2">
      <c r="A3183" s="5">
        <v>3200</v>
      </c>
      <c r="B3183" s="167">
        <v>331000039667</v>
      </c>
      <c r="C3183" s="179">
        <v>970640001367</v>
      </c>
      <c r="D3183" s="175" t="s">
        <v>5633</v>
      </c>
      <c r="E3183" s="175" t="s">
        <v>761</v>
      </c>
      <c r="F3183" s="175" t="s">
        <v>761</v>
      </c>
      <c r="G3183" s="180">
        <v>25</v>
      </c>
      <c r="H3183" s="180"/>
      <c r="I3183" s="109" t="s">
        <v>5636</v>
      </c>
      <c r="J3183" s="109">
        <v>51484</v>
      </c>
      <c r="K3183" s="191"/>
      <c r="L3183" s="109"/>
      <c r="M3183" s="22">
        <v>13038</v>
      </c>
      <c r="N3183" s="22"/>
      <c r="O3183" s="23">
        <v>1</v>
      </c>
      <c r="P3183" s="23">
        <v>1</v>
      </c>
      <c r="Q3183" s="19">
        <f t="shared" si="791"/>
        <v>-13038</v>
      </c>
      <c r="R3183" s="19">
        <f t="shared" si="792"/>
        <v>-13038</v>
      </c>
      <c r="S3183" s="5">
        <f t="shared" si="795"/>
        <v>0</v>
      </c>
      <c r="T3183" s="5">
        <f t="shared" si="796"/>
        <v>0</v>
      </c>
      <c r="U3183" s="5">
        <f t="shared" si="794"/>
        <v>0</v>
      </c>
      <c r="V3183" s="24">
        <v>0</v>
      </c>
      <c r="W3183" s="12">
        <f t="shared" si="798"/>
        <v>-786321.78</v>
      </c>
      <c r="X3183" s="12">
        <f t="shared" si="799"/>
        <v>-1138999.68</v>
      </c>
      <c r="Y3183" s="12">
        <f t="shared" si="797"/>
        <v>-1925321.46</v>
      </c>
      <c r="Z3183" s="192"/>
      <c r="AA3183" s="25">
        <f t="shared" si="793"/>
        <v>0</v>
      </c>
      <c r="AB3183" s="25"/>
      <c r="AC3183" s="25"/>
      <c r="AD3183" s="25"/>
      <c r="AE3183" s="24">
        <v>1</v>
      </c>
      <c r="AF3183" s="24"/>
      <c r="AG3183" s="109"/>
      <c r="AH3183" s="109" t="s">
        <v>61</v>
      </c>
      <c r="AI3183" s="26"/>
      <c r="AJ3183" s="22" t="s">
        <v>6709</v>
      </c>
    </row>
    <row r="3184" spans="1:36" x14ac:dyDescent="0.2">
      <c r="A3184" s="5">
        <v>3201</v>
      </c>
      <c r="B3184" s="167"/>
      <c r="C3184" s="179">
        <v>970640001367</v>
      </c>
      <c r="D3184" s="109" t="s">
        <v>5637</v>
      </c>
      <c r="E3184" s="109" t="s">
        <v>761</v>
      </c>
      <c r="F3184" s="109" t="s">
        <v>761</v>
      </c>
      <c r="G3184" s="122">
        <v>25</v>
      </c>
      <c r="H3184" s="122"/>
      <c r="I3184" s="19">
        <v>0</v>
      </c>
      <c r="J3184" s="109">
        <v>11844</v>
      </c>
      <c r="K3184" s="118"/>
      <c r="L3184" s="109"/>
      <c r="M3184" s="22">
        <v>4779</v>
      </c>
      <c r="N3184" s="22"/>
      <c r="O3184" s="23">
        <v>0</v>
      </c>
      <c r="P3184" s="23">
        <v>1</v>
      </c>
      <c r="Q3184" s="19">
        <f t="shared" si="791"/>
        <v>0</v>
      </c>
      <c r="R3184" s="19">
        <f t="shared" si="792"/>
        <v>-4779</v>
      </c>
      <c r="S3184" s="5">
        <f t="shared" si="795"/>
        <v>0</v>
      </c>
      <c r="T3184" s="5">
        <f t="shared" si="796"/>
        <v>0</v>
      </c>
      <c r="U3184" s="5">
        <f t="shared" si="794"/>
        <v>0</v>
      </c>
      <c r="V3184" s="24">
        <v>0</v>
      </c>
      <c r="W3184" s="12">
        <f t="shared" si="798"/>
        <v>0</v>
      </c>
      <c r="X3184" s="12">
        <f t="shared" si="799"/>
        <v>-417493.44</v>
      </c>
      <c r="Y3184" s="12">
        <f t="shared" si="797"/>
        <v>-417493.44</v>
      </c>
      <c r="Z3184" s="109"/>
      <c r="AA3184" s="25">
        <f t="shared" si="793"/>
        <v>4779</v>
      </c>
      <c r="AB3184" s="25"/>
      <c r="AC3184" s="25"/>
      <c r="AD3184" s="25"/>
      <c r="AE3184" s="24">
        <v>1</v>
      </c>
      <c r="AF3184" s="24"/>
      <c r="AG3184" s="109"/>
      <c r="AH3184" s="109" t="s">
        <v>61</v>
      </c>
      <c r="AI3184" s="26"/>
      <c r="AJ3184" s="22" t="s">
        <v>6709</v>
      </c>
    </row>
    <row r="3185" spans="1:36" x14ac:dyDescent="0.2">
      <c r="A3185" s="5">
        <v>3202</v>
      </c>
      <c r="B3185" s="167">
        <v>331000020699</v>
      </c>
      <c r="C3185" s="121">
        <v>110840015049</v>
      </c>
      <c r="D3185" s="109" t="s">
        <v>5638</v>
      </c>
      <c r="E3185" s="109" t="s">
        <v>5639</v>
      </c>
      <c r="F3185" s="109" t="s">
        <v>5640</v>
      </c>
      <c r="G3185" s="122">
        <v>29</v>
      </c>
      <c r="H3185" s="122"/>
      <c r="I3185" s="109">
        <v>13626823</v>
      </c>
      <c r="J3185" s="109">
        <v>52742</v>
      </c>
      <c r="K3185" s="118"/>
      <c r="L3185" s="109"/>
      <c r="M3185" s="22">
        <v>19434</v>
      </c>
      <c r="N3185" s="22"/>
      <c r="O3185" s="23">
        <v>1</v>
      </c>
      <c r="P3185" s="23">
        <v>0</v>
      </c>
      <c r="Q3185" s="19">
        <f t="shared" si="791"/>
        <v>-19434</v>
      </c>
      <c r="R3185" s="19">
        <f t="shared" si="792"/>
        <v>0</v>
      </c>
      <c r="S3185" s="5">
        <f t="shared" si="795"/>
        <v>0</v>
      </c>
      <c r="T3185" s="5">
        <f t="shared" si="796"/>
        <v>0</v>
      </c>
      <c r="U3185" s="5">
        <f t="shared" si="794"/>
        <v>0</v>
      </c>
      <c r="V3185" s="24">
        <v>0</v>
      </c>
      <c r="W3185" s="12">
        <f t="shared" si="798"/>
        <v>-1172064.54</v>
      </c>
      <c r="X3185" s="12">
        <f t="shared" si="799"/>
        <v>0</v>
      </c>
      <c r="Y3185" s="12">
        <f t="shared" si="797"/>
        <v>-1172064.54</v>
      </c>
      <c r="Z3185" s="109"/>
      <c r="AA3185" s="25">
        <f t="shared" si="793"/>
        <v>-19434</v>
      </c>
      <c r="AB3185" s="25"/>
      <c r="AC3185" s="25"/>
      <c r="AD3185" s="25"/>
      <c r="AE3185" s="24"/>
      <c r="AF3185" s="24">
        <v>1</v>
      </c>
      <c r="AG3185" s="109"/>
      <c r="AH3185" s="109" t="s">
        <v>61</v>
      </c>
      <c r="AI3185" s="26"/>
      <c r="AJ3185" s="22" t="s">
        <v>6709</v>
      </c>
    </row>
    <row r="3186" spans="1:36" x14ac:dyDescent="0.2">
      <c r="A3186" s="5">
        <v>3203</v>
      </c>
      <c r="B3186" s="167">
        <v>331000020699</v>
      </c>
      <c r="C3186" s="121">
        <v>110840015049</v>
      </c>
      <c r="D3186" s="109" t="s">
        <v>5638</v>
      </c>
      <c r="E3186" s="109" t="s">
        <v>5639</v>
      </c>
      <c r="F3186" s="109" t="s">
        <v>5640</v>
      </c>
      <c r="G3186" s="122">
        <v>29</v>
      </c>
      <c r="H3186" s="122"/>
      <c r="I3186" s="109">
        <v>13626823</v>
      </c>
      <c r="J3186" s="109">
        <v>52742</v>
      </c>
      <c r="K3186" s="118"/>
      <c r="L3186" s="109"/>
      <c r="M3186" s="22">
        <v>147</v>
      </c>
      <c r="N3186" s="22"/>
      <c r="O3186" s="23">
        <v>1</v>
      </c>
      <c r="P3186" s="23">
        <v>0</v>
      </c>
      <c r="Q3186" s="19">
        <f t="shared" ref="Q3186" si="800">(N3186-M3186)*O3186</f>
        <v>-147</v>
      </c>
      <c r="R3186" s="19">
        <f t="shared" ref="R3186" si="801">(N3186-M3186)*P3186</f>
        <v>0</v>
      </c>
      <c r="S3186" s="5">
        <f t="shared" si="795"/>
        <v>0</v>
      </c>
      <c r="T3186" s="5">
        <f t="shared" si="796"/>
        <v>0</v>
      </c>
      <c r="U3186" s="5">
        <f t="shared" si="794"/>
        <v>0</v>
      </c>
      <c r="V3186" s="24">
        <v>0</v>
      </c>
      <c r="W3186" s="12">
        <f t="shared" si="798"/>
        <v>-8865.57</v>
      </c>
      <c r="X3186" s="12">
        <f t="shared" si="799"/>
        <v>0</v>
      </c>
      <c r="Y3186" s="12">
        <f t="shared" si="797"/>
        <v>-8865.57</v>
      </c>
      <c r="Z3186" s="109"/>
      <c r="AA3186" s="25">
        <f t="shared" ref="AA3186" si="802">Q3186-R3186</f>
        <v>-147</v>
      </c>
      <c r="AB3186" s="25"/>
      <c r="AC3186" s="25"/>
      <c r="AD3186" s="25"/>
      <c r="AE3186" s="24"/>
      <c r="AF3186" s="24">
        <v>1</v>
      </c>
      <c r="AG3186" s="109"/>
      <c r="AH3186" s="109" t="s">
        <v>61</v>
      </c>
      <c r="AI3186" s="26"/>
      <c r="AJ3186" s="22" t="s">
        <v>6709</v>
      </c>
    </row>
    <row r="3187" spans="1:36" x14ac:dyDescent="0.2">
      <c r="A3187" s="5">
        <v>3204</v>
      </c>
      <c r="B3187" s="167">
        <v>331000020655</v>
      </c>
      <c r="C3187" s="121">
        <v>110840015024</v>
      </c>
      <c r="D3187" s="109" t="s">
        <v>5641</v>
      </c>
      <c r="E3187" s="109" t="s">
        <v>5414</v>
      </c>
      <c r="F3187" s="109" t="s">
        <v>761</v>
      </c>
      <c r="G3187" s="122" t="s">
        <v>49</v>
      </c>
      <c r="H3187" s="122"/>
      <c r="I3187" s="19" t="s">
        <v>5642</v>
      </c>
      <c r="J3187" s="109">
        <v>17117306</v>
      </c>
      <c r="K3187" s="118"/>
      <c r="L3187" s="109"/>
      <c r="M3187" s="22">
        <v>12886</v>
      </c>
      <c r="N3187" s="22"/>
      <c r="O3187" s="23">
        <v>1</v>
      </c>
      <c r="P3187" s="23">
        <v>0</v>
      </c>
      <c r="Q3187" s="19">
        <f t="shared" si="791"/>
        <v>-12886</v>
      </c>
      <c r="R3187" s="19">
        <f t="shared" si="792"/>
        <v>0</v>
      </c>
      <c r="S3187" s="5">
        <f t="shared" si="795"/>
        <v>0</v>
      </c>
      <c r="T3187" s="5">
        <f t="shared" si="796"/>
        <v>0</v>
      </c>
      <c r="U3187" s="5">
        <f t="shared" si="794"/>
        <v>0</v>
      </c>
      <c r="V3187" s="24">
        <v>0</v>
      </c>
      <c r="W3187" s="12">
        <f t="shared" si="798"/>
        <v>-777154.66</v>
      </c>
      <c r="X3187" s="12">
        <f t="shared" si="799"/>
        <v>0</v>
      </c>
      <c r="Y3187" s="12">
        <f t="shared" si="797"/>
        <v>-777154.66</v>
      </c>
      <c r="Z3187" s="109"/>
      <c r="AA3187" s="25">
        <f t="shared" si="793"/>
        <v>-12886</v>
      </c>
      <c r="AB3187" s="25"/>
      <c r="AC3187" s="25"/>
      <c r="AD3187" s="25"/>
      <c r="AE3187" s="24">
        <v>1</v>
      </c>
      <c r="AF3187" s="24"/>
      <c r="AG3187" s="109"/>
      <c r="AH3187" s="109" t="s">
        <v>61</v>
      </c>
      <c r="AI3187" s="26"/>
      <c r="AJ3187" s="22" t="s">
        <v>6709</v>
      </c>
    </row>
    <row r="3188" spans="1:36" x14ac:dyDescent="0.2">
      <c r="A3188" s="5">
        <v>3205</v>
      </c>
      <c r="B3188" s="167">
        <v>331000020655</v>
      </c>
      <c r="C3188" s="121">
        <v>110840015024</v>
      </c>
      <c r="D3188" s="109" t="s">
        <v>5641</v>
      </c>
      <c r="E3188" s="109" t="s">
        <v>5414</v>
      </c>
      <c r="F3188" s="109" t="s">
        <v>761</v>
      </c>
      <c r="G3188" s="122" t="s">
        <v>49</v>
      </c>
      <c r="H3188" s="122"/>
      <c r="I3188" s="19" t="s">
        <v>5642</v>
      </c>
      <c r="J3188" s="109">
        <v>57914040</v>
      </c>
      <c r="K3188" s="118"/>
      <c r="L3188" s="109"/>
      <c r="M3188" s="22">
        <v>2427</v>
      </c>
      <c r="N3188" s="22"/>
      <c r="O3188" s="23">
        <v>1</v>
      </c>
      <c r="P3188" s="23">
        <v>0</v>
      </c>
      <c r="Q3188" s="19">
        <f t="shared" si="791"/>
        <v>-2427</v>
      </c>
      <c r="R3188" s="19">
        <f t="shared" si="792"/>
        <v>0</v>
      </c>
      <c r="S3188" s="5">
        <f t="shared" si="795"/>
        <v>0</v>
      </c>
      <c r="T3188" s="5">
        <f t="shared" si="796"/>
        <v>0</v>
      </c>
      <c r="U3188" s="5">
        <f t="shared" si="794"/>
        <v>0</v>
      </c>
      <c r="V3188" s="24">
        <v>0</v>
      </c>
      <c r="W3188" s="12">
        <f t="shared" si="798"/>
        <v>-146372.37</v>
      </c>
      <c r="X3188" s="12">
        <f t="shared" si="799"/>
        <v>0</v>
      </c>
      <c r="Y3188" s="12">
        <f t="shared" si="797"/>
        <v>-146372.37</v>
      </c>
      <c r="Z3188" s="109"/>
      <c r="AA3188" s="25">
        <f t="shared" si="793"/>
        <v>-2427</v>
      </c>
      <c r="AB3188" s="25"/>
      <c r="AC3188" s="25"/>
      <c r="AD3188" s="25"/>
      <c r="AE3188" s="24">
        <v>1</v>
      </c>
      <c r="AF3188" s="24"/>
      <c r="AG3188" s="109"/>
      <c r="AH3188" s="109" t="s">
        <v>61</v>
      </c>
      <c r="AI3188" s="26"/>
      <c r="AJ3188" s="22" t="s">
        <v>6709</v>
      </c>
    </row>
    <row r="3189" spans="1:36" x14ac:dyDescent="0.2">
      <c r="A3189" s="5">
        <v>3206</v>
      </c>
      <c r="B3189" s="167">
        <v>331000024460</v>
      </c>
      <c r="C3189" s="121">
        <v>120240002804</v>
      </c>
      <c r="D3189" s="109" t="s">
        <v>5643</v>
      </c>
      <c r="E3189" s="109" t="s">
        <v>5644</v>
      </c>
      <c r="F3189" s="109" t="s">
        <v>5645</v>
      </c>
      <c r="G3189" s="122">
        <v>4</v>
      </c>
      <c r="H3189" s="122">
        <v>36</v>
      </c>
      <c r="I3189" s="109" t="s">
        <v>5642</v>
      </c>
      <c r="J3189" s="109">
        <v>122130</v>
      </c>
      <c r="K3189" s="118"/>
      <c r="L3189" s="109"/>
      <c r="M3189" s="22">
        <v>12478</v>
      </c>
      <c r="N3189" s="22"/>
      <c r="O3189" s="23">
        <v>1</v>
      </c>
      <c r="P3189" s="23">
        <v>0</v>
      </c>
      <c r="Q3189" s="19">
        <f t="shared" si="791"/>
        <v>-12478</v>
      </c>
      <c r="R3189" s="19">
        <f t="shared" si="792"/>
        <v>0</v>
      </c>
      <c r="S3189" s="5">
        <f t="shared" si="795"/>
        <v>0</v>
      </c>
      <c r="T3189" s="5">
        <f t="shared" si="796"/>
        <v>0</v>
      </c>
      <c r="U3189" s="5">
        <f t="shared" si="794"/>
        <v>0</v>
      </c>
      <c r="V3189" s="24">
        <v>0</v>
      </c>
      <c r="W3189" s="12">
        <f t="shared" si="798"/>
        <v>-752548.18</v>
      </c>
      <c r="X3189" s="12">
        <f t="shared" si="799"/>
        <v>0</v>
      </c>
      <c r="Y3189" s="12">
        <f t="shared" si="797"/>
        <v>-752548.18</v>
      </c>
      <c r="Z3189" s="109"/>
      <c r="AA3189" s="25">
        <f t="shared" si="793"/>
        <v>-12478</v>
      </c>
      <c r="AB3189" s="25"/>
      <c r="AC3189" s="25"/>
      <c r="AD3189" s="25"/>
      <c r="AE3189" s="24">
        <v>1</v>
      </c>
      <c r="AF3189" s="24"/>
      <c r="AG3189" s="109"/>
      <c r="AH3189" s="109" t="s">
        <v>61</v>
      </c>
      <c r="AI3189" s="26"/>
      <c r="AJ3189" s="22" t="s">
        <v>6709</v>
      </c>
    </row>
    <row r="3190" spans="1:36" x14ac:dyDescent="0.2">
      <c r="A3190" s="5">
        <v>3207</v>
      </c>
      <c r="B3190" s="167">
        <v>331000024460</v>
      </c>
      <c r="C3190" s="121">
        <v>120240002804</v>
      </c>
      <c r="D3190" s="109" t="s">
        <v>5643</v>
      </c>
      <c r="E3190" s="109" t="s">
        <v>5644</v>
      </c>
      <c r="F3190" s="109" t="s">
        <v>5645</v>
      </c>
      <c r="G3190" s="122">
        <v>4</v>
      </c>
      <c r="H3190" s="122">
        <v>36</v>
      </c>
      <c r="I3190" s="109" t="s">
        <v>5642</v>
      </c>
      <c r="J3190" s="109">
        <v>122129</v>
      </c>
      <c r="K3190" s="118"/>
      <c r="L3190" s="109"/>
      <c r="M3190" s="22">
        <v>41</v>
      </c>
      <c r="N3190" s="22"/>
      <c r="O3190" s="23">
        <v>1</v>
      </c>
      <c r="P3190" s="23">
        <v>1</v>
      </c>
      <c r="Q3190" s="19">
        <f t="shared" si="791"/>
        <v>-41</v>
      </c>
      <c r="R3190" s="19">
        <f t="shared" si="792"/>
        <v>-41</v>
      </c>
      <c r="S3190" s="5">
        <f t="shared" si="795"/>
        <v>0</v>
      </c>
      <c r="T3190" s="5">
        <f t="shared" si="796"/>
        <v>0</v>
      </c>
      <c r="U3190" s="5">
        <f t="shared" si="794"/>
        <v>0</v>
      </c>
      <c r="V3190" s="24">
        <v>0</v>
      </c>
      <c r="W3190" s="12">
        <f t="shared" si="798"/>
        <v>-2472.71</v>
      </c>
      <c r="X3190" s="12">
        <f t="shared" si="799"/>
        <v>-3581.7599999999998</v>
      </c>
      <c r="Y3190" s="12">
        <f t="shared" si="797"/>
        <v>-6054.4699999999993</v>
      </c>
      <c r="Z3190" s="109"/>
      <c r="AA3190" s="25">
        <f t="shared" si="793"/>
        <v>0</v>
      </c>
      <c r="AB3190" s="25"/>
      <c r="AC3190" s="25"/>
      <c r="AD3190" s="25"/>
      <c r="AE3190" s="24"/>
      <c r="AF3190" s="24"/>
      <c r="AG3190" s="109"/>
      <c r="AH3190" s="109" t="s">
        <v>61</v>
      </c>
      <c r="AI3190" s="26"/>
      <c r="AJ3190" s="22" t="s">
        <v>6709</v>
      </c>
    </row>
    <row r="3191" spans="1:36" x14ac:dyDescent="0.2">
      <c r="A3191" s="5">
        <v>3208</v>
      </c>
      <c r="B3191" s="167"/>
      <c r="C3191" s="121">
        <v>840000921</v>
      </c>
      <c r="D3191" s="109" t="s">
        <v>5646</v>
      </c>
      <c r="E3191" s="109" t="s">
        <v>5647</v>
      </c>
      <c r="F3191" s="109" t="s">
        <v>5554</v>
      </c>
      <c r="G3191" s="122">
        <v>79</v>
      </c>
      <c r="H3191" s="122" t="s">
        <v>198</v>
      </c>
      <c r="I3191" s="109">
        <v>5766296</v>
      </c>
      <c r="J3191" s="109">
        <v>48303</v>
      </c>
      <c r="K3191" s="118"/>
      <c r="L3191" s="109"/>
      <c r="M3191" s="22">
        <v>13447</v>
      </c>
      <c r="N3191" s="22"/>
      <c r="O3191" s="23">
        <v>1</v>
      </c>
      <c r="P3191" s="23">
        <v>0</v>
      </c>
      <c r="Q3191" s="19">
        <f t="shared" si="791"/>
        <v>-13447</v>
      </c>
      <c r="R3191" s="19">
        <f t="shared" si="792"/>
        <v>0</v>
      </c>
      <c r="S3191" s="5">
        <f t="shared" si="795"/>
        <v>0</v>
      </c>
      <c r="T3191" s="5">
        <f t="shared" si="796"/>
        <v>0</v>
      </c>
      <c r="U3191" s="5">
        <f t="shared" si="794"/>
        <v>0</v>
      </c>
      <c r="V3191" s="24">
        <v>0</v>
      </c>
      <c r="W3191" s="12">
        <f t="shared" si="798"/>
        <v>-810988.57000000007</v>
      </c>
      <c r="X3191" s="12">
        <f t="shared" si="799"/>
        <v>0</v>
      </c>
      <c r="Y3191" s="12">
        <f t="shared" si="797"/>
        <v>-810988.57000000007</v>
      </c>
      <c r="Z3191" s="109"/>
      <c r="AA3191" s="25">
        <f t="shared" si="793"/>
        <v>-13447</v>
      </c>
      <c r="AB3191" s="25"/>
      <c r="AC3191" s="25"/>
      <c r="AD3191" s="25"/>
      <c r="AE3191" s="24">
        <v>1</v>
      </c>
      <c r="AF3191" s="24"/>
      <c r="AG3191" s="109"/>
      <c r="AH3191" s="109" t="s">
        <v>61</v>
      </c>
      <c r="AI3191" s="26"/>
      <c r="AJ3191" s="22" t="s">
        <v>6709</v>
      </c>
    </row>
    <row r="3192" spans="1:36" x14ac:dyDescent="0.2">
      <c r="A3192" s="5">
        <v>3209</v>
      </c>
      <c r="B3192" s="167"/>
      <c r="C3192" s="121">
        <v>840000922</v>
      </c>
      <c r="D3192" s="109" t="s">
        <v>6689</v>
      </c>
      <c r="E3192" s="109" t="s">
        <v>5647</v>
      </c>
      <c r="F3192" s="109" t="s">
        <v>5554</v>
      </c>
      <c r="G3192" s="122">
        <v>80</v>
      </c>
      <c r="H3192" s="122" t="s">
        <v>198</v>
      </c>
      <c r="I3192" s="109">
        <v>13444331</v>
      </c>
      <c r="J3192" s="109">
        <v>0</v>
      </c>
      <c r="K3192" s="118"/>
      <c r="L3192" s="109"/>
      <c r="M3192" s="22">
        <v>894</v>
      </c>
      <c r="N3192" s="22"/>
      <c r="O3192" s="23">
        <v>1</v>
      </c>
      <c r="P3192" s="23">
        <v>0</v>
      </c>
      <c r="Q3192" s="19">
        <f t="shared" si="791"/>
        <v>-894</v>
      </c>
      <c r="R3192" s="19">
        <f t="shared" si="792"/>
        <v>0</v>
      </c>
      <c r="S3192" s="5">
        <f t="shared" ref="S3192" si="803">IF(OR(AND(AH3192="кафе",Q3192&lt;25),AND(AH3192="рестораны",Q3192&lt;110),AND(AH3192="гостиницы",Q3192&lt;70),AND(AH3192="азс и автомойки",Q3192&lt;160),AND(AH3192="сауны",Q3192&lt;80),AND(AH3192="бани",Q3192&lt;50)),1,0)</f>
        <v>0</v>
      </c>
      <c r="T3192" s="5">
        <f t="shared" ref="T3192" si="804">S3192*IF(AH3192="кафе",25-Q3192,IF(AH3192="рестораны",110-Q3192,IF(AH3192="гостиницы",70-Q3192,IF(AH3192="азс и автомойки",160-Q3192,IF(AH3192="сауны",80-Q3192,IF(AH3192="бани",50-Q3192,0))))))</f>
        <v>0</v>
      </c>
      <c r="U3192" s="5">
        <f t="shared" ref="U3192" si="805">(vod+kan)*T3192</f>
        <v>0</v>
      </c>
      <c r="V3192" s="24">
        <v>1</v>
      </c>
      <c r="W3192" s="12">
        <f t="shared" ref="W3192" si="806">IF( OR(AH3192="респ.бюджет",AH3192="гор.бюджет",AH3192="обл.бюджет"),vod_b,IF(AH3192="район",vod_r,IF(AH3192="талсуат",vod_tal,IF(AH3192="коммунал.хоз-во",vod_kom,vod))))*Q3192</f>
        <v>-53917.14</v>
      </c>
      <c r="X3192" s="12">
        <f t="shared" ref="X3192" si="807">IF( OR(AH3192="респ.бюджет",AH3192="гор.бюджет",AH3192="обл.бюджет"),kan_b,IF(AH3192="район",kan_r,IF(AH3192="талсуат",kan_tal,IF(AH3192="коммунал.хоз-во",kan_kom,kan))))*R3192</f>
        <v>0</v>
      </c>
      <c r="Y3192" s="12">
        <f t="shared" ref="Y3192" si="808">W3192+X3192+AC3192</f>
        <v>-53917.14</v>
      </c>
      <c r="Z3192" s="109"/>
      <c r="AA3192" s="25">
        <f t="shared" si="793"/>
        <v>-894</v>
      </c>
      <c r="AB3192" s="25"/>
      <c r="AC3192" s="25"/>
      <c r="AD3192" s="25"/>
      <c r="AE3192" s="24">
        <v>1</v>
      </c>
      <c r="AF3192" s="24"/>
      <c r="AG3192" s="109"/>
      <c r="AH3192" s="109" t="s">
        <v>61</v>
      </c>
      <c r="AI3192" s="26"/>
      <c r="AJ3192" s="22" t="s">
        <v>6709</v>
      </c>
    </row>
    <row r="3193" spans="1:36" x14ac:dyDescent="0.2">
      <c r="A3193" s="5">
        <v>3210</v>
      </c>
      <c r="B3193" s="167">
        <v>331000035752</v>
      </c>
      <c r="C3193" s="121">
        <v>980540002224</v>
      </c>
      <c r="D3193" s="109" t="s">
        <v>5648</v>
      </c>
      <c r="E3193" s="109" t="s">
        <v>5568</v>
      </c>
      <c r="F3193" s="109" t="s">
        <v>5581</v>
      </c>
      <c r="G3193" s="122">
        <v>10</v>
      </c>
      <c r="H3193" s="122"/>
      <c r="I3193" s="19">
        <v>0</v>
      </c>
      <c r="J3193" s="109"/>
      <c r="K3193" s="118"/>
      <c r="L3193" s="109"/>
      <c r="M3193" s="22">
        <v>12778</v>
      </c>
      <c r="N3193" s="22"/>
      <c r="O3193" s="23">
        <v>1</v>
      </c>
      <c r="P3193" s="23">
        <v>1</v>
      </c>
      <c r="Q3193" s="19">
        <f t="shared" si="791"/>
        <v>-12778</v>
      </c>
      <c r="R3193" s="19">
        <f t="shared" si="792"/>
        <v>-12778</v>
      </c>
      <c r="S3193" s="5">
        <f t="shared" si="795"/>
        <v>0</v>
      </c>
      <c r="T3193" s="5">
        <f t="shared" si="796"/>
        <v>0</v>
      </c>
      <c r="U3193" s="5">
        <f t="shared" si="794"/>
        <v>0</v>
      </c>
      <c r="V3193" s="24">
        <v>0</v>
      </c>
      <c r="W3193" s="12">
        <f t="shared" si="798"/>
        <v>-770641.18</v>
      </c>
      <c r="X3193" s="12">
        <f t="shared" si="799"/>
        <v>-1116286.08</v>
      </c>
      <c r="Y3193" s="12">
        <f t="shared" si="797"/>
        <v>-1886927.2600000002</v>
      </c>
      <c r="Z3193" s="109"/>
      <c r="AA3193" s="25">
        <f t="shared" si="793"/>
        <v>0</v>
      </c>
      <c r="AB3193" s="25"/>
      <c r="AC3193" s="25"/>
      <c r="AD3193" s="25"/>
      <c r="AE3193" s="24">
        <v>1</v>
      </c>
      <c r="AF3193" s="24"/>
      <c r="AG3193" s="109"/>
      <c r="AH3193" s="109" t="s">
        <v>61</v>
      </c>
      <c r="AI3193" s="26"/>
      <c r="AJ3193" s="22" t="s">
        <v>6709</v>
      </c>
    </row>
    <row r="3194" spans="1:36" x14ac:dyDescent="0.2">
      <c r="A3194" s="5">
        <v>3211</v>
      </c>
      <c r="B3194" s="167">
        <v>331000035752</v>
      </c>
      <c r="C3194" s="121">
        <v>980540002224</v>
      </c>
      <c r="D3194" s="109" t="s">
        <v>5648</v>
      </c>
      <c r="E3194" s="109" t="s">
        <v>5568</v>
      </c>
      <c r="F3194" s="109" t="s">
        <v>5581</v>
      </c>
      <c r="G3194" s="122">
        <v>10</v>
      </c>
      <c r="H3194" s="122"/>
      <c r="I3194" s="19">
        <v>0</v>
      </c>
      <c r="J3194" s="109"/>
      <c r="K3194" s="118"/>
      <c r="L3194" s="109"/>
      <c r="M3194" s="22">
        <v>16061</v>
      </c>
      <c r="N3194" s="22"/>
      <c r="O3194" s="23">
        <v>1</v>
      </c>
      <c r="P3194" s="23">
        <v>1</v>
      </c>
      <c r="Q3194" s="19">
        <f t="shared" si="791"/>
        <v>-16061</v>
      </c>
      <c r="R3194" s="19">
        <f t="shared" si="792"/>
        <v>-16061</v>
      </c>
      <c r="S3194" s="5">
        <f t="shared" si="795"/>
        <v>0</v>
      </c>
      <c r="T3194" s="5">
        <f t="shared" si="796"/>
        <v>0</v>
      </c>
      <c r="U3194" s="5">
        <f t="shared" si="794"/>
        <v>0</v>
      </c>
      <c r="V3194" s="24">
        <v>0</v>
      </c>
      <c r="W3194" s="12">
        <f t="shared" si="798"/>
        <v>-968638.91</v>
      </c>
      <c r="X3194" s="12">
        <f t="shared" si="799"/>
        <v>-1403088.96</v>
      </c>
      <c r="Y3194" s="12">
        <f t="shared" si="797"/>
        <v>-2371727.87</v>
      </c>
      <c r="Z3194" s="109"/>
      <c r="AA3194" s="25">
        <f t="shared" si="793"/>
        <v>0</v>
      </c>
      <c r="AB3194" s="25"/>
      <c r="AC3194" s="25"/>
      <c r="AD3194" s="25"/>
      <c r="AE3194" s="24">
        <v>1</v>
      </c>
      <c r="AF3194" s="24"/>
      <c r="AG3194" s="109"/>
      <c r="AH3194" s="109" t="s">
        <v>61</v>
      </c>
      <c r="AI3194" s="26"/>
      <c r="AJ3194" s="22" t="s">
        <v>6709</v>
      </c>
    </row>
    <row r="3195" spans="1:36" x14ac:dyDescent="0.2">
      <c r="A3195" s="5">
        <v>3212</v>
      </c>
      <c r="B3195" s="167">
        <v>331000035752</v>
      </c>
      <c r="C3195" s="121">
        <v>980540002224</v>
      </c>
      <c r="D3195" s="109" t="s">
        <v>5648</v>
      </c>
      <c r="E3195" s="109" t="s">
        <v>5568</v>
      </c>
      <c r="F3195" s="109" t="s">
        <v>5581</v>
      </c>
      <c r="G3195" s="122">
        <v>10</v>
      </c>
      <c r="H3195" s="122"/>
      <c r="I3195" s="19">
        <v>0</v>
      </c>
      <c r="J3195" s="109"/>
      <c r="K3195" s="118"/>
      <c r="L3195" s="109"/>
      <c r="M3195" s="22">
        <v>5878</v>
      </c>
      <c r="N3195" s="22"/>
      <c r="O3195" s="23">
        <v>1</v>
      </c>
      <c r="P3195" s="23">
        <v>1</v>
      </c>
      <c r="Q3195" s="19">
        <f t="shared" si="791"/>
        <v>-5878</v>
      </c>
      <c r="R3195" s="19">
        <f t="shared" si="792"/>
        <v>-5878</v>
      </c>
      <c r="S3195" s="5">
        <f t="shared" si="795"/>
        <v>0</v>
      </c>
      <c r="T3195" s="5">
        <f t="shared" si="796"/>
        <v>0</v>
      </c>
      <c r="U3195" s="5">
        <f t="shared" si="794"/>
        <v>0</v>
      </c>
      <c r="V3195" s="24">
        <v>0</v>
      </c>
      <c r="W3195" s="12">
        <f t="shared" si="798"/>
        <v>-354502.18</v>
      </c>
      <c r="X3195" s="12">
        <f t="shared" si="799"/>
        <v>-513502.08</v>
      </c>
      <c r="Y3195" s="12">
        <f t="shared" si="797"/>
        <v>-868004.26</v>
      </c>
      <c r="Z3195" s="109"/>
      <c r="AA3195" s="25">
        <f t="shared" si="793"/>
        <v>0</v>
      </c>
      <c r="AB3195" s="25"/>
      <c r="AC3195" s="25"/>
      <c r="AD3195" s="25"/>
      <c r="AE3195" s="24">
        <v>1</v>
      </c>
      <c r="AF3195" s="24"/>
      <c r="AG3195" s="109"/>
      <c r="AH3195" s="109" t="s">
        <v>61</v>
      </c>
      <c r="AI3195" s="26"/>
      <c r="AJ3195" s="22" t="s">
        <v>6709</v>
      </c>
    </row>
    <row r="3196" spans="1:36" x14ac:dyDescent="0.2">
      <c r="A3196" s="5">
        <v>3213</v>
      </c>
      <c r="B3196" s="167">
        <v>331000035752</v>
      </c>
      <c r="C3196" s="121">
        <v>980540002224</v>
      </c>
      <c r="D3196" s="109" t="s">
        <v>5648</v>
      </c>
      <c r="E3196" s="109" t="s">
        <v>5568</v>
      </c>
      <c r="F3196" s="109" t="s">
        <v>5581</v>
      </c>
      <c r="G3196" s="122">
        <v>10</v>
      </c>
      <c r="H3196" s="122"/>
      <c r="I3196" s="19">
        <v>0</v>
      </c>
      <c r="J3196" s="109"/>
      <c r="K3196" s="118"/>
      <c r="L3196" s="109"/>
      <c r="M3196" s="22">
        <v>998</v>
      </c>
      <c r="N3196" s="22"/>
      <c r="O3196" s="23">
        <v>1</v>
      </c>
      <c r="P3196" s="23">
        <v>1</v>
      </c>
      <c r="Q3196" s="19">
        <f t="shared" si="791"/>
        <v>-998</v>
      </c>
      <c r="R3196" s="19">
        <f t="shared" si="792"/>
        <v>-998</v>
      </c>
      <c r="S3196" s="5">
        <f t="shared" si="795"/>
        <v>0</v>
      </c>
      <c r="T3196" s="5">
        <f t="shared" si="796"/>
        <v>0</v>
      </c>
      <c r="U3196" s="5">
        <f t="shared" si="794"/>
        <v>0</v>
      </c>
      <c r="V3196" s="24">
        <v>0</v>
      </c>
      <c r="W3196" s="12">
        <f t="shared" si="798"/>
        <v>-60189.380000000005</v>
      </c>
      <c r="X3196" s="12">
        <f t="shared" si="799"/>
        <v>-87185.279999999999</v>
      </c>
      <c r="Y3196" s="12">
        <f t="shared" si="797"/>
        <v>-147374.66</v>
      </c>
      <c r="Z3196" s="109"/>
      <c r="AA3196" s="25">
        <f t="shared" si="793"/>
        <v>0</v>
      </c>
      <c r="AB3196" s="25"/>
      <c r="AC3196" s="25"/>
      <c r="AD3196" s="25"/>
      <c r="AE3196" s="24">
        <v>1</v>
      </c>
      <c r="AF3196" s="24"/>
      <c r="AG3196" s="109"/>
      <c r="AH3196" s="109" t="s">
        <v>61</v>
      </c>
      <c r="AI3196" s="26"/>
      <c r="AJ3196" s="22" t="s">
        <v>6709</v>
      </c>
    </row>
    <row r="3197" spans="1:36" x14ac:dyDescent="0.2">
      <c r="A3197" s="5">
        <v>3214</v>
      </c>
      <c r="B3197" s="84">
        <v>330100226438</v>
      </c>
      <c r="C3197" s="47">
        <v>130741019453</v>
      </c>
      <c r="D3197" s="109" t="s">
        <v>5649</v>
      </c>
      <c r="E3197" s="109" t="s">
        <v>5650</v>
      </c>
      <c r="F3197" s="109" t="s">
        <v>5581</v>
      </c>
      <c r="G3197" s="122">
        <v>8</v>
      </c>
      <c r="H3197" s="122"/>
      <c r="I3197" s="109">
        <v>12074258</v>
      </c>
      <c r="J3197" s="109">
        <v>57914874</v>
      </c>
      <c r="K3197" s="118"/>
      <c r="L3197" s="109"/>
      <c r="M3197" s="22">
        <v>21793</v>
      </c>
      <c r="N3197" s="22"/>
      <c r="O3197" s="23">
        <v>1</v>
      </c>
      <c r="P3197" s="23">
        <v>1</v>
      </c>
      <c r="Q3197" s="19">
        <f t="shared" si="791"/>
        <v>-21793</v>
      </c>
      <c r="R3197" s="19">
        <f t="shared" si="792"/>
        <v>-21793</v>
      </c>
      <c r="S3197" s="5">
        <f t="shared" si="795"/>
        <v>0</v>
      </c>
      <c r="T3197" s="5">
        <f t="shared" si="796"/>
        <v>0</v>
      </c>
      <c r="U3197" s="5">
        <f t="shared" si="794"/>
        <v>0</v>
      </c>
      <c r="V3197" s="24">
        <v>0</v>
      </c>
      <c r="W3197" s="12">
        <f t="shared" si="798"/>
        <v>-1314335.83</v>
      </c>
      <c r="X3197" s="12">
        <f t="shared" si="799"/>
        <v>-1903836.48</v>
      </c>
      <c r="Y3197" s="12">
        <f t="shared" si="797"/>
        <v>-3218172.31</v>
      </c>
      <c r="Z3197" s="109"/>
      <c r="AA3197" s="25">
        <f t="shared" si="793"/>
        <v>0</v>
      </c>
      <c r="AB3197" s="25"/>
      <c r="AC3197" s="25"/>
      <c r="AD3197" s="25"/>
      <c r="AE3197" s="24">
        <v>1</v>
      </c>
      <c r="AF3197" s="24"/>
      <c r="AG3197" s="109"/>
      <c r="AH3197" s="109" t="s">
        <v>61</v>
      </c>
      <c r="AI3197" s="26"/>
      <c r="AJ3197" s="22" t="s">
        <v>6709</v>
      </c>
    </row>
    <row r="3198" spans="1:36" x14ac:dyDescent="0.2">
      <c r="A3198" s="5">
        <v>3215</v>
      </c>
      <c r="B3198" s="84">
        <v>330100221019</v>
      </c>
      <c r="C3198" s="47">
        <v>950440001425</v>
      </c>
      <c r="D3198" s="109" t="s">
        <v>5651</v>
      </c>
      <c r="E3198" s="109" t="s">
        <v>5652</v>
      </c>
      <c r="F3198" s="109" t="s">
        <v>5547</v>
      </c>
      <c r="G3198" s="122">
        <v>17</v>
      </c>
      <c r="H3198" s="122" t="s">
        <v>134</v>
      </c>
      <c r="I3198" s="109">
        <v>2271</v>
      </c>
      <c r="J3198" s="109">
        <v>58172371</v>
      </c>
      <c r="K3198" s="118"/>
      <c r="L3198" s="109"/>
      <c r="M3198" s="22">
        <v>32</v>
      </c>
      <c r="N3198" s="22"/>
      <c r="O3198" s="23">
        <v>1</v>
      </c>
      <c r="P3198" s="23">
        <v>0</v>
      </c>
      <c r="Q3198" s="19">
        <f t="shared" si="791"/>
        <v>-32</v>
      </c>
      <c r="R3198" s="19">
        <f t="shared" si="792"/>
        <v>0</v>
      </c>
      <c r="S3198" s="5">
        <f t="shared" si="795"/>
        <v>0</v>
      </c>
      <c r="T3198" s="5">
        <f t="shared" si="796"/>
        <v>0</v>
      </c>
      <c r="U3198" s="5">
        <f t="shared" si="794"/>
        <v>0</v>
      </c>
      <c r="V3198" s="24">
        <v>0</v>
      </c>
      <c r="W3198" s="12">
        <f t="shared" si="798"/>
        <v>-1929.92</v>
      </c>
      <c r="X3198" s="12">
        <f t="shared" si="799"/>
        <v>0</v>
      </c>
      <c r="Y3198" s="12">
        <f t="shared" si="797"/>
        <v>-1929.92</v>
      </c>
      <c r="Z3198" s="109"/>
      <c r="AA3198" s="25">
        <f t="shared" si="793"/>
        <v>-32</v>
      </c>
      <c r="AB3198" s="25"/>
      <c r="AC3198" s="25"/>
      <c r="AD3198" s="25"/>
      <c r="AE3198" s="24"/>
      <c r="AF3198" s="24"/>
      <c r="AG3198" s="109"/>
      <c r="AH3198" s="109" t="s">
        <v>61</v>
      </c>
      <c r="AI3198" s="26"/>
      <c r="AJ3198" s="22" t="s">
        <v>6709</v>
      </c>
    </row>
    <row r="3199" spans="1:36" x14ac:dyDescent="0.2">
      <c r="A3199" s="5">
        <v>3216</v>
      </c>
      <c r="B3199" s="84">
        <v>330700000653</v>
      </c>
      <c r="C3199" s="47">
        <v>981040003029</v>
      </c>
      <c r="D3199" s="109" t="s">
        <v>5653</v>
      </c>
      <c r="E3199" s="109" t="s">
        <v>3064</v>
      </c>
      <c r="F3199" s="109" t="s">
        <v>1560</v>
      </c>
      <c r="G3199" s="122" t="s">
        <v>49</v>
      </c>
      <c r="H3199" s="122"/>
      <c r="I3199" s="109" t="s">
        <v>5654</v>
      </c>
      <c r="J3199" s="109">
        <v>40430</v>
      </c>
      <c r="K3199" s="118"/>
      <c r="L3199" s="109"/>
      <c r="M3199" s="22">
        <v>1963</v>
      </c>
      <c r="N3199" s="22"/>
      <c r="O3199" s="23">
        <v>1</v>
      </c>
      <c r="P3199" s="31">
        <v>0</v>
      </c>
      <c r="Q3199" s="19">
        <f t="shared" si="791"/>
        <v>-1963</v>
      </c>
      <c r="R3199" s="19">
        <f t="shared" si="792"/>
        <v>0</v>
      </c>
      <c r="S3199" s="5">
        <f t="shared" si="795"/>
        <v>0</v>
      </c>
      <c r="T3199" s="5">
        <f t="shared" si="796"/>
        <v>0</v>
      </c>
      <c r="U3199" s="5">
        <f t="shared" si="794"/>
        <v>0</v>
      </c>
      <c r="V3199" s="24">
        <v>0</v>
      </c>
      <c r="W3199" s="12">
        <f t="shared" si="798"/>
        <v>-249575.82</v>
      </c>
      <c r="X3199" s="12">
        <f t="shared" si="799"/>
        <v>0</v>
      </c>
      <c r="Y3199" s="12">
        <f t="shared" si="797"/>
        <v>-249575.82</v>
      </c>
      <c r="Z3199" s="109"/>
      <c r="AA3199" s="25">
        <f t="shared" si="793"/>
        <v>-1963</v>
      </c>
      <c r="AB3199" s="25"/>
      <c r="AC3199" s="25"/>
      <c r="AD3199" s="25"/>
      <c r="AE3199" s="24"/>
      <c r="AF3199" s="24"/>
      <c r="AG3199" s="109"/>
      <c r="AH3199" s="109" t="s">
        <v>93</v>
      </c>
      <c r="AI3199" s="26"/>
      <c r="AJ3199" s="22" t="s">
        <v>6709</v>
      </c>
    </row>
    <row r="3200" spans="1:36" x14ac:dyDescent="0.2">
      <c r="A3200" s="5">
        <v>3217</v>
      </c>
      <c r="B3200" s="84">
        <v>330700000653</v>
      </c>
      <c r="C3200" s="47">
        <v>981040003029</v>
      </c>
      <c r="D3200" s="109" t="s">
        <v>5655</v>
      </c>
      <c r="E3200" s="109" t="s">
        <v>5656</v>
      </c>
      <c r="F3200" s="109" t="s">
        <v>756</v>
      </c>
      <c r="G3200" s="122" t="s">
        <v>49</v>
      </c>
      <c r="H3200" s="122"/>
      <c r="I3200" s="109" t="s">
        <v>5657</v>
      </c>
      <c r="J3200" s="109">
        <v>40445</v>
      </c>
      <c r="K3200" s="118"/>
      <c r="L3200" s="109"/>
      <c r="M3200" s="22">
        <v>599</v>
      </c>
      <c r="N3200" s="22"/>
      <c r="O3200" s="23">
        <v>1</v>
      </c>
      <c r="P3200" s="23">
        <v>0</v>
      </c>
      <c r="Q3200" s="19">
        <f t="shared" si="791"/>
        <v>-599</v>
      </c>
      <c r="R3200" s="19">
        <f t="shared" si="792"/>
        <v>0</v>
      </c>
      <c r="S3200" s="5">
        <f t="shared" si="795"/>
        <v>0</v>
      </c>
      <c r="T3200" s="5">
        <f t="shared" si="796"/>
        <v>0</v>
      </c>
      <c r="U3200" s="5">
        <f t="shared" si="794"/>
        <v>0</v>
      </c>
      <c r="V3200" s="24">
        <v>0</v>
      </c>
      <c r="W3200" s="12">
        <f t="shared" si="798"/>
        <v>-76156.86</v>
      </c>
      <c r="X3200" s="12">
        <f t="shared" si="799"/>
        <v>0</v>
      </c>
      <c r="Y3200" s="12">
        <f t="shared" si="797"/>
        <v>-76156.86</v>
      </c>
      <c r="Z3200" s="109"/>
      <c r="AA3200" s="25">
        <f t="shared" si="793"/>
        <v>-599</v>
      </c>
      <c r="AB3200" s="25"/>
      <c r="AC3200" s="25"/>
      <c r="AD3200" s="25"/>
      <c r="AE3200" s="24"/>
      <c r="AF3200" s="24"/>
      <c r="AG3200" s="109"/>
      <c r="AH3200" s="109" t="s">
        <v>93</v>
      </c>
      <c r="AI3200" s="26"/>
      <c r="AJ3200" s="22" t="s">
        <v>6709</v>
      </c>
    </row>
    <row r="3201" spans="1:36" x14ac:dyDescent="0.2">
      <c r="A3201" s="5">
        <v>3218</v>
      </c>
      <c r="B3201" s="84">
        <v>331000002338</v>
      </c>
      <c r="C3201" s="47">
        <v>961140000212</v>
      </c>
      <c r="D3201" s="109" t="s">
        <v>5658</v>
      </c>
      <c r="E3201" s="109" t="s">
        <v>5659</v>
      </c>
      <c r="F3201" s="109"/>
      <c r="G3201" s="122"/>
      <c r="H3201" s="122"/>
      <c r="I3201" s="109">
        <v>5763601</v>
      </c>
      <c r="J3201" s="109">
        <v>58173278</v>
      </c>
      <c r="K3201" s="118"/>
      <c r="L3201" s="109"/>
      <c r="M3201" s="22">
        <v>3215</v>
      </c>
      <c r="N3201" s="22"/>
      <c r="O3201" s="23">
        <v>1</v>
      </c>
      <c r="P3201" s="23">
        <v>1</v>
      </c>
      <c r="Q3201" s="19">
        <f t="shared" si="791"/>
        <v>-3215</v>
      </c>
      <c r="R3201" s="19">
        <f t="shared" si="792"/>
        <v>-3215</v>
      </c>
      <c r="S3201" s="5">
        <f t="shared" si="795"/>
        <v>0</v>
      </c>
      <c r="T3201" s="5">
        <f t="shared" si="796"/>
        <v>0</v>
      </c>
      <c r="U3201" s="5">
        <f t="shared" si="794"/>
        <v>0</v>
      </c>
      <c r="V3201" s="24">
        <v>0</v>
      </c>
      <c r="W3201" s="12">
        <f t="shared" si="798"/>
        <v>-408755.1</v>
      </c>
      <c r="X3201" s="12">
        <f t="shared" si="799"/>
        <v>-532050.35</v>
      </c>
      <c r="Y3201" s="12">
        <f t="shared" si="797"/>
        <v>-940805.45</v>
      </c>
      <c r="Z3201" s="109"/>
      <c r="AA3201" s="25">
        <f t="shared" si="793"/>
        <v>0</v>
      </c>
      <c r="AB3201" s="25"/>
      <c r="AC3201" s="25"/>
      <c r="AD3201" s="25"/>
      <c r="AE3201" s="24"/>
      <c r="AF3201" s="24"/>
      <c r="AG3201" s="109"/>
      <c r="AH3201" s="109" t="s">
        <v>93</v>
      </c>
      <c r="AI3201" s="26"/>
      <c r="AJ3201" s="22" t="s">
        <v>6709</v>
      </c>
    </row>
    <row r="3202" spans="1:36" x14ac:dyDescent="0.2">
      <c r="A3202" s="5">
        <v>3219</v>
      </c>
      <c r="B3202" s="84">
        <v>331000010471</v>
      </c>
      <c r="C3202" s="47">
        <v>991140006019</v>
      </c>
      <c r="D3202" s="109" t="s">
        <v>5660</v>
      </c>
      <c r="E3202" s="109" t="s">
        <v>5661</v>
      </c>
      <c r="F3202" s="109"/>
      <c r="G3202" s="122"/>
      <c r="H3202" s="122"/>
      <c r="I3202" s="109" t="s">
        <v>5662</v>
      </c>
      <c r="J3202" s="109">
        <v>98620</v>
      </c>
      <c r="K3202" s="118"/>
      <c r="L3202" s="109"/>
      <c r="M3202" s="22">
        <v>609</v>
      </c>
      <c r="N3202" s="22"/>
      <c r="O3202" s="23">
        <v>1</v>
      </c>
      <c r="P3202" s="23">
        <v>1</v>
      </c>
      <c r="Q3202" s="19">
        <f t="shared" si="791"/>
        <v>-609</v>
      </c>
      <c r="R3202" s="19">
        <f t="shared" si="792"/>
        <v>-609</v>
      </c>
      <c r="S3202" s="5">
        <f t="shared" si="795"/>
        <v>0</v>
      </c>
      <c r="T3202" s="5">
        <f t="shared" si="796"/>
        <v>0</v>
      </c>
      <c r="U3202" s="5">
        <f t="shared" si="794"/>
        <v>0</v>
      </c>
      <c r="V3202" s="24">
        <v>0</v>
      </c>
      <c r="W3202" s="12">
        <f t="shared" si="798"/>
        <v>-77428.259999999995</v>
      </c>
      <c r="X3202" s="12">
        <f t="shared" si="799"/>
        <v>-100783.41</v>
      </c>
      <c r="Y3202" s="12">
        <f t="shared" si="797"/>
        <v>-178211.66999999998</v>
      </c>
      <c r="Z3202" s="109"/>
      <c r="AA3202" s="25">
        <f t="shared" si="793"/>
        <v>0</v>
      </c>
      <c r="AB3202" s="25"/>
      <c r="AC3202" s="25"/>
      <c r="AD3202" s="25"/>
      <c r="AE3202" s="24"/>
      <c r="AF3202" s="24"/>
      <c r="AG3202" s="109"/>
      <c r="AH3202" s="109" t="s">
        <v>93</v>
      </c>
      <c r="AI3202" s="26"/>
      <c r="AJ3202" s="22" t="s">
        <v>6709</v>
      </c>
    </row>
    <row r="3203" spans="1:36" x14ac:dyDescent="0.2">
      <c r="A3203" s="5">
        <v>3220</v>
      </c>
      <c r="B3203" s="84">
        <v>331000010471</v>
      </c>
      <c r="C3203" s="47">
        <v>991140006019</v>
      </c>
      <c r="D3203" s="109" t="s">
        <v>5660</v>
      </c>
      <c r="E3203" s="109" t="s">
        <v>5663</v>
      </c>
      <c r="F3203" s="109" t="s">
        <v>192</v>
      </c>
      <c r="G3203" s="122">
        <v>8</v>
      </c>
      <c r="H3203" s="122"/>
      <c r="I3203" s="19">
        <v>2238540</v>
      </c>
      <c r="J3203" s="109">
        <v>5508650</v>
      </c>
      <c r="K3203" s="118"/>
      <c r="L3203" s="109"/>
      <c r="M3203" s="22">
        <v>2178</v>
      </c>
      <c r="N3203" s="22"/>
      <c r="O3203" s="23">
        <v>1</v>
      </c>
      <c r="P3203" s="23">
        <v>0</v>
      </c>
      <c r="Q3203" s="19">
        <f t="shared" si="791"/>
        <v>-2178</v>
      </c>
      <c r="R3203" s="19">
        <f t="shared" si="792"/>
        <v>0</v>
      </c>
      <c r="S3203" s="5">
        <f t="shared" si="795"/>
        <v>0</v>
      </c>
      <c r="T3203" s="5">
        <f t="shared" si="796"/>
        <v>0</v>
      </c>
      <c r="U3203" s="5">
        <f t="shared" si="794"/>
        <v>0</v>
      </c>
      <c r="V3203" s="24">
        <v>0</v>
      </c>
      <c r="W3203" s="12">
        <f t="shared" si="798"/>
        <v>-276910.92</v>
      </c>
      <c r="X3203" s="12">
        <f t="shared" si="799"/>
        <v>0</v>
      </c>
      <c r="Y3203" s="12">
        <f t="shared" si="797"/>
        <v>-276910.92</v>
      </c>
      <c r="Z3203" s="109"/>
      <c r="AA3203" s="25">
        <f t="shared" si="793"/>
        <v>-2178</v>
      </c>
      <c r="AB3203" s="25"/>
      <c r="AC3203" s="25"/>
      <c r="AD3203" s="25"/>
      <c r="AE3203" s="24">
        <v>1</v>
      </c>
      <c r="AF3203" s="24"/>
      <c r="AG3203" s="109"/>
      <c r="AH3203" s="109" t="s">
        <v>93</v>
      </c>
      <c r="AI3203" s="26"/>
      <c r="AJ3203" s="22" t="s">
        <v>6709</v>
      </c>
    </row>
    <row r="3204" spans="1:36" x14ac:dyDescent="0.2">
      <c r="A3204" s="5">
        <v>3221</v>
      </c>
      <c r="B3204" s="84">
        <v>330100225264</v>
      </c>
      <c r="C3204" s="47">
        <v>70140006202</v>
      </c>
      <c r="D3204" s="109" t="s">
        <v>5664</v>
      </c>
      <c r="E3204" s="109" t="s">
        <v>5352</v>
      </c>
      <c r="F3204" s="109" t="s">
        <v>3048</v>
      </c>
      <c r="G3204" s="122" t="s">
        <v>49</v>
      </c>
      <c r="H3204" s="122"/>
      <c r="I3204" s="120">
        <v>1012045697700</v>
      </c>
      <c r="J3204" s="109">
        <v>317706</v>
      </c>
      <c r="K3204" s="118"/>
      <c r="L3204" s="109"/>
      <c r="M3204" s="22">
        <v>1740</v>
      </c>
      <c r="N3204" s="22"/>
      <c r="O3204" s="23">
        <v>1</v>
      </c>
      <c r="P3204" s="23">
        <v>0</v>
      </c>
      <c r="Q3204" s="19">
        <f t="shared" si="791"/>
        <v>-1740</v>
      </c>
      <c r="R3204" s="19">
        <f t="shared" si="792"/>
        <v>0</v>
      </c>
      <c r="S3204" s="5">
        <f t="shared" si="795"/>
        <v>0</v>
      </c>
      <c r="T3204" s="5">
        <f t="shared" si="796"/>
        <v>0</v>
      </c>
      <c r="U3204" s="5">
        <f t="shared" si="794"/>
        <v>0</v>
      </c>
      <c r="V3204" s="24">
        <v>0</v>
      </c>
      <c r="W3204" s="12">
        <f t="shared" si="798"/>
        <v>-221223.6</v>
      </c>
      <c r="X3204" s="12">
        <f t="shared" si="799"/>
        <v>0</v>
      </c>
      <c r="Y3204" s="12">
        <f t="shared" si="797"/>
        <v>-221223.6</v>
      </c>
      <c r="Z3204" s="109"/>
      <c r="AA3204" s="25">
        <f t="shared" si="793"/>
        <v>-1740</v>
      </c>
      <c r="AB3204" s="25"/>
      <c r="AC3204" s="25"/>
      <c r="AD3204" s="25"/>
      <c r="AE3204" s="24"/>
      <c r="AF3204" s="24"/>
      <c r="AG3204" s="109"/>
      <c r="AH3204" s="109" t="s">
        <v>93</v>
      </c>
      <c r="AI3204" s="26"/>
      <c r="AJ3204" s="22" t="s">
        <v>6709</v>
      </c>
    </row>
    <row r="3205" spans="1:36" x14ac:dyDescent="0.2">
      <c r="A3205" s="5">
        <v>3222</v>
      </c>
      <c r="B3205" s="84">
        <v>330100213964</v>
      </c>
      <c r="C3205" s="47">
        <v>20740000444</v>
      </c>
      <c r="D3205" s="109" t="s">
        <v>5665</v>
      </c>
      <c r="E3205" s="109" t="s">
        <v>5666</v>
      </c>
      <c r="F3205" s="109" t="s">
        <v>1479</v>
      </c>
      <c r="G3205" s="122">
        <v>3</v>
      </c>
      <c r="H3205" s="122"/>
      <c r="I3205" s="109">
        <v>14579094</v>
      </c>
      <c r="J3205" s="109">
        <v>122542</v>
      </c>
      <c r="K3205" s="118"/>
      <c r="L3205" s="109"/>
      <c r="M3205" s="22">
        <v>1261</v>
      </c>
      <c r="N3205" s="22"/>
      <c r="O3205" s="23">
        <v>1</v>
      </c>
      <c r="P3205" s="31">
        <v>0</v>
      </c>
      <c r="Q3205" s="19">
        <f t="shared" si="791"/>
        <v>-1261</v>
      </c>
      <c r="R3205" s="19">
        <f t="shared" si="792"/>
        <v>0</v>
      </c>
      <c r="S3205" s="5">
        <f t="shared" si="795"/>
        <v>0</v>
      </c>
      <c r="T3205" s="5">
        <f t="shared" si="796"/>
        <v>0</v>
      </c>
      <c r="U3205" s="5">
        <f t="shared" si="794"/>
        <v>0</v>
      </c>
      <c r="V3205" s="24">
        <v>0</v>
      </c>
      <c r="W3205" s="12">
        <f t="shared" si="798"/>
        <v>-160323.54</v>
      </c>
      <c r="X3205" s="12">
        <f t="shared" si="799"/>
        <v>0</v>
      </c>
      <c r="Y3205" s="12">
        <f t="shared" si="797"/>
        <v>-160323.54</v>
      </c>
      <c r="Z3205" s="109"/>
      <c r="AA3205" s="25">
        <f t="shared" si="793"/>
        <v>-1261</v>
      </c>
      <c r="AB3205" s="25"/>
      <c r="AC3205" s="25"/>
      <c r="AD3205" s="25"/>
      <c r="AE3205" s="24"/>
      <c r="AF3205" s="24"/>
      <c r="AG3205" s="109"/>
      <c r="AH3205" s="109" t="s">
        <v>93</v>
      </c>
      <c r="AI3205" s="26"/>
      <c r="AJ3205" s="22" t="s">
        <v>6709</v>
      </c>
    </row>
    <row r="3206" spans="1:36" x14ac:dyDescent="0.2">
      <c r="A3206" s="5">
        <v>3223</v>
      </c>
      <c r="B3206" s="84">
        <v>330100223488</v>
      </c>
      <c r="C3206" s="47">
        <v>41240009327</v>
      </c>
      <c r="D3206" s="109" t="s">
        <v>5667</v>
      </c>
      <c r="E3206" s="109" t="s">
        <v>2536</v>
      </c>
      <c r="F3206" s="109" t="s">
        <v>2450</v>
      </c>
      <c r="G3206" s="122"/>
      <c r="H3206" s="122"/>
      <c r="I3206" s="109">
        <v>1014011119209</v>
      </c>
      <c r="J3206" s="109">
        <v>5677420</v>
      </c>
      <c r="K3206" s="118"/>
      <c r="L3206" s="109"/>
      <c r="M3206" s="22">
        <v>3</v>
      </c>
      <c r="N3206" s="22"/>
      <c r="O3206" s="23">
        <v>1</v>
      </c>
      <c r="P3206" s="23">
        <v>0</v>
      </c>
      <c r="Q3206" s="19">
        <f t="shared" si="791"/>
        <v>-3</v>
      </c>
      <c r="R3206" s="19">
        <f t="shared" si="792"/>
        <v>0</v>
      </c>
      <c r="S3206" s="5">
        <f t="shared" si="795"/>
        <v>0</v>
      </c>
      <c r="T3206" s="5">
        <f t="shared" si="796"/>
        <v>0</v>
      </c>
      <c r="U3206" s="5">
        <f t="shared" si="794"/>
        <v>0</v>
      </c>
      <c r="V3206" s="24">
        <v>0</v>
      </c>
      <c r="W3206" s="12">
        <f t="shared" si="798"/>
        <v>-381.42</v>
      </c>
      <c r="X3206" s="12">
        <f t="shared" si="799"/>
        <v>0</v>
      </c>
      <c r="Y3206" s="12">
        <f t="shared" si="797"/>
        <v>-381.42</v>
      </c>
      <c r="Z3206" s="109"/>
      <c r="AA3206" s="25">
        <f t="shared" si="793"/>
        <v>-3</v>
      </c>
      <c r="AB3206" s="25"/>
      <c r="AC3206" s="25"/>
      <c r="AD3206" s="25"/>
      <c r="AE3206" s="24"/>
      <c r="AF3206" s="24"/>
      <c r="AG3206" s="109"/>
      <c r="AH3206" s="109" t="s">
        <v>93</v>
      </c>
      <c r="AI3206" s="26"/>
      <c r="AJ3206" s="22" t="s">
        <v>6709</v>
      </c>
    </row>
    <row r="3207" spans="1:36" x14ac:dyDescent="0.2">
      <c r="A3207" s="5">
        <v>3224</v>
      </c>
      <c r="B3207" s="167">
        <v>330700000345</v>
      </c>
      <c r="C3207" s="121"/>
      <c r="D3207" s="109" t="s">
        <v>5668</v>
      </c>
      <c r="E3207" s="109" t="s">
        <v>5669</v>
      </c>
      <c r="F3207" s="109"/>
      <c r="G3207" s="122"/>
      <c r="H3207" s="122"/>
      <c r="I3207" s="109" t="s">
        <v>5670</v>
      </c>
      <c r="J3207" s="109">
        <v>405709</v>
      </c>
      <c r="K3207" s="118"/>
      <c r="L3207" s="109"/>
      <c r="M3207" s="22">
        <v>0</v>
      </c>
      <c r="N3207" s="22"/>
      <c r="O3207" s="23">
        <v>1</v>
      </c>
      <c r="P3207" s="23">
        <v>1</v>
      </c>
      <c r="Q3207" s="19">
        <f t="shared" si="791"/>
        <v>0</v>
      </c>
      <c r="R3207" s="19">
        <f t="shared" si="792"/>
        <v>0</v>
      </c>
      <c r="S3207" s="5">
        <f t="shared" si="795"/>
        <v>0</v>
      </c>
      <c r="T3207" s="5">
        <f t="shared" si="796"/>
        <v>0</v>
      </c>
      <c r="U3207" s="5">
        <f t="shared" si="794"/>
        <v>0</v>
      </c>
      <c r="V3207" s="24">
        <v>0</v>
      </c>
      <c r="W3207" s="12">
        <f t="shared" si="798"/>
        <v>0</v>
      </c>
      <c r="X3207" s="12">
        <f t="shared" si="799"/>
        <v>0</v>
      </c>
      <c r="Y3207" s="12">
        <f t="shared" si="797"/>
        <v>0</v>
      </c>
      <c r="Z3207" s="109"/>
      <c r="AA3207" s="25">
        <f t="shared" si="793"/>
        <v>0</v>
      </c>
      <c r="AB3207" s="25"/>
      <c r="AC3207" s="25"/>
      <c r="AD3207" s="25"/>
      <c r="AE3207" s="24"/>
      <c r="AF3207" s="24"/>
      <c r="AG3207" s="109"/>
      <c r="AH3207" s="109" t="s">
        <v>93</v>
      </c>
      <c r="AI3207" s="26"/>
      <c r="AJ3207" s="22" t="s">
        <v>6709</v>
      </c>
    </row>
    <row r="3208" spans="1:36" x14ac:dyDescent="0.2">
      <c r="A3208" s="5">
        <v>3226</v>
      </c>
      <c r="B3208" s="167"/>
      <c r="C3208" s="121">
        <v>70540002214</v>
      </c>
      <c r="D3208" s="96" t="s">
        <v>5671</v>
      </c>
      <c r="E3208" s="109" t="s">
        <v>5672</v>
      </c>
      <c r="F3208" s="109" t="s">
        <v>192</v>
      </c>
      <c r="G3208" s="122">
        <v>9</v>
      </c>
      <c r="H3208" s="122"/>
      <c r="I3208" s="109">
        <v>250215</v>
      </c>
      <c r="J3208" s="109">
        <v>5508610</v>
      </c>
      <c r="K3208" s="118"/>
      <c r="L3208" s="109"/>
      <c r="M3208" s="109">
        <v>597</v>
      </c>
      <c r="N3208" s="109"/>
      <c r="O3208" s="23">
        <v>1</v>
      </c>
      <c r="P3208" s="31">
        <v>0</v>
      </c>
      <c r="Q3208" s="19">
        <f t="shared" si="791"/>
        <v>-597</v>
      </c>
      <c r="R3208" s="19">
        <f t="shared" si="792"/>
        <v>0</v>
      </c>
      <c r="S3208" s="5">
        <f t="shared" si="795"/>
        <v>0</v>
      </c>
      <c r="T3208" s="5">
        <f t="shared" si="796"/>
        <v>0</v>
      </c>
      <c r="U3208" s="5">
        <f t="shared" si="794"/>
        <v>0</v>
      </c>
      <c r="V3208" s="24">
        <v>0</v>
      </c>
      <c r="W3208" s="12">
        <f t="shared" si="798"/>
        <v>-75902.58</v>
      </c>
      <c r="X3208" s="12">
        <f t="shared" si="799"/>
        <v>0</v>
      </c>
      <c r="Y3208" s="12">
        <f t="shared" si="797"/>
        <v>-75902.58</v>
      </c>
      <c r="Z3208" s="109"/>
      <c r="AA3208" s="25">
        <f t="shared" si="793"/>
        <v>-597</v>
      </c>
      <c r="AB3208" s="25"/>
      <c r="AC3208" s="25"/>
      <c r="AD3208" s="25"/>
      <c r="AE3208" s="24">
        <v>1</v>
      </c>
      <c r="AF3208" s="24"/>
      <c r="AG3208" s="109"/>
      <c r="AH3208" s="109" t="s">
        <v>93</v>
      </c>
      <c r="AI3208" s="26"/>
      <c r="AJ3208" s="22" t="s">
        <v>6709</v>
      </c>
    </row>
    <row r="3209" spans="1:36" x14ac:dyDescent="0.2">
      <c r="A3209" s="5">
        <v>3227</v>
      </c>
      <c r="B3209" s="167">
        <v>330100211715</v>
      </c>
      <c r="C3209" s="121">
        <v>340001900</v>
      </c>
      <c r="D3209" s="109" t="s">
        <v>5673</v>
      </c>
      <c r="E3209" s="109" t="s">
        <v>5674</v>
      </c>
      <c r="F3209" s="109" t="s">
        <v>192</v>
      </c>
      <c r="G3209" s="122">
        <v>6</v>
      </c>
      <c r="H3209" s="122"/>
      <c r="I3209" s="109">
        <v>8095418</v>
      </c>
      <c r="J3209" s="109">
        <v>87799</v>
      </c>
      <c r="K3209" s="118"/>
      <c r="L3209" s="109"/>
      <c r="M3209" s="22">
        <v>1529</v>
      </c>
      <c r="N3209" s="22"/>
      <c r="O3209" s="23">
        <v>1</v>
      </c>
      <c r="P3209" s="23">
        <v>0</v>
      </c>
      <c r="Q3209" s="19">
        <f t="shared" si="791"/>
        <v>-1529</v>
      </c>
      <c r="R3209" s="19">
        <f t="shared" si="792"/>
        <v>0</v>
      </c>
      <c r="S3209" s="5">
        <f t="shared" si="795"/>
        <v>0</v>
      </c>
      <c r="T3209" s="5">
        <f t="shared" si="796"/>
        <v>0</v>
      </c>
      <c r="U3209" s="5">
        <f t="shared" si="794"/>
        <v>0</v>
      </c>
      <c r="V3209" s="24">
        <v>0</v>
      </c>
      <c r="W3209" s="12">
        <f t="shared" si="798"/>
        <v>-194397.06</v>
      </c>
      <c r="X3209" s="12">
        <f t="shared" si="799"/>
        <v>0</v>
      </c>
      <c r="Y3209" s="12">
        <f t="shared" si="797"/>
        <v>-194397.06</v>
      </c>
      <c r="Z3209" s="109"/>
      <c r="AA3209" s="25">
        <f t="shared" si="793"/>
        <v>-1529</v>
      </c>
      <c r="AB3209" s="25"/>
      <c r="AC3209" s="25"/>
      <c r="AD3209" s="25"/>
      <c r="AE3209" s="24">
        <v>1</v>
      </c>
      <c r="AF3209" s="24"/>
      <c r="AG3209" s="109"/>
      <c r="AH3209" s="109" t="s">
        <v>93</v>
      </c>
      <c r="AI3209" s="26"/>
      <c r="AJ3209" s="22" t="s">
        <v>6709</v>
      </c>
    </row>
    <row r="3210" spans="1:36" x14ac:dyDescent="0.2">
      <c r="A3210" s="5">
        <v>3228</v>
      </c>
      <c r="B3210" s="167">
        <v>330100211715</v>
      </c>
      <c r="C3210" s="121">
        <v>340001900</v>
      </c>
      <c r="D3210" s="109" t="s">
        <v>5673</v>
      </c>
      <c r="E3210" s="109" t="s">
        <v>5674</v>
      </c>
      <c r="F3210" s="109" t="s">
        <v>192</v>
      </c>
      <c r="G3210" s="122">
        <v>6</v>
      </c>
      <c r="H3210" s="122"/>
      <c r="I3210" s="109">
        <v>0</v>
      </c>
      <c r="J3210" s="109">
        <v>0</v>
      </c>
      <c r="K3210" s="118"/>
      <c r="L3210" s="109"/>
      <c r="M3210" s="22">
        <v>1009</v>
      </c>
      <c r="N3210" s="22"/>
      <c r="O3210" s="23">
        <v>1</v>
      </c>
      <c r="P3210" s="23">
        <v>0</v>
      </c>
      <c r="Q3210" s="19">
        <f t="shared" si="791"/>
        <v>-1009</v>
      </c>
      <c r="R3210" s="19">
        <f t="shared" si="792"/>
        <v>0</v>
      </c>
      <c r="S3210" s="5">
        <f t="shared" si="795"/>
        <v>0</v>
      </c>
      <c r="T3210" s="5">
        <f t="shared" si="796"/>
        <v>0</v>
      </c>
      <c r="U3210" s="5">
        <f t="shared" si="794"/>
        <v>0</v>
      </c>
      <c r="V3210" s="24">
        <v>0</v>
      </c>
      <c r="W3210" s="12">
        <f t="shared" si="798"/>
        <v>-128284.26</v>
      </c>
      <c r="X3210" s="12">
        <f t="shared" si="799"/>
        <v>0</v>
      </c>
      <c r="Y3210" s="12">
        <f t="shared" si="797"/>
        <v>-128284.26</v>
      </c>
      <c r="Z3210" s="109"/>
      <c r="AA3210" s="25">
        <f t="shared" si="793"/>
        <v>-1009</v>
      </c>
      <c r="AB3210" s="25"/>
      <c r="AC3210" s="25"/>
      <c r="AD3210" s="25"/>
      <c r="AE3210" s="24">
        <v>1</v>
      </c>
      <c r="AF3210" s="24"/>
      <c r="AG3210" s="109"/>
      <c r="AH3210" s="109" t="s">
        <v>93</v>
      </c>
      <c r="AI3210" s="26"/>
      <c r="AJ3210" s="22" t="s">
        <v>6709</v>
      </c>
    </row>
    <row r="3211" spans="1:36" x14ac:dyDescent="0.2">
      <c r="A3211" s="5">
        <v>3229</v>
      </c>
      <c r="B3211" s="167">
        <v>330100211715</v>
      </c>
      <c r="C3211" s="121">
        <v>340001900</v>
      </c>
      <c r="D3211" s="109" t="s">
        <v>5673</v>
      </c>
      <c r="E3211" s="109" t="s">
        <v>5674</v>
      </c>
      <c r="F3211" s="109" t="s">
        <v>192</v>
      </c>
      <c r="G3211" s="122">
        <v>6</v>
      </c>
      <c r="H3211" s="122"/>
      <c r="I3211" s="109" t="s">
        <v>5675</v>
      </c>
      <c r="J3211" s="109">
        <v>87798</v>
      </c>
      <c r="K3211" s="118"/>
      <c r="L3211" s="109"/>
      <c r="M3211" s="22">
        <v>2220</v>
      </c>
      <c r="N3211" s="22"/>
      <c r="O3211" s="23">
        <v>1</v>
      </c>
      <c r="P3211" s="23">
        <v>0</v>
      </c>
      <c r="Q3211" s="19">
        <f t="shared" si="791"/>
        <v>-2220</v>
      </c>
      <c r="R3211" s="19">
        <f t="shared" si="792"/>
        <v>0</v>
      </c>
      <c r="S3211" s="5">
        <f t="shared" si="795"/>
        <v>0</v>
      </c>
      <c r="T3211" s="5">
        <f t="shared" si="796"/>
        <v>0</v>
      </c>
      <c r="U3211" s="5">
        <f t="shared" si="794"/>
        <v>0</v>
      </c>
      <c r="V3211" s="24">
        <v>0</v>
      </c>
      <c r="W3211" s="12">
        <f t="shared" si="798"/>
        <v>-282250.8</v>
      </c>
      <c r="X3211" s="12">
        <f t="shared" si="799"/>
        <v>0</v>
      </c>
      <c r="Y3211" s="12">
        <f t="shared" si="797"/>
        <v>-282250.8</v>
      </c>
      <c r="Z3211" s="109"/>
      <c r="AA3211" s="25">
        <f t="shared" si="793"/>
        <v>-2220</v>
      </c>
      <c r="AB3211" s="25"/>
      <c r="AC3211" s="25"/>
      <c r="AD3211" s="25"/>
      <c r="AE3211" s="24">
        <v>1</v>
      </c>
      <c r="AF3211" s="24"/>
      <c r="AG3211" s="109"/>
      <c r="AH3211" s="109" t="s">
        <v>93</v>
      </c>
      <c r="AI3211" s="26"/>
      <c r="AJ3211" s="22" t="s">
        <v>6709</v>
      </c>
    </row>
    <row r="3212" spans="1:36" x14ac:dyDescent="0.2">
      <c r="A3212" s="5">
        <v>3230</v>
      </c>
      <c r="B3212" s="167">
        <v>330100211715</v>
      </c>
      <c r="C3212" s="121">
        <v>340001900</v>
      </c>
      <c r="D3212" s="109" t="s">
        <v>5673</v>
      </c>
      <c r="E3212" s="109" t="s">
        <v>5674</v>
      </c>
      <c r="F3212" s="109" t="s">
        <v>192</v>
      </c>
      <c r="G3212" s="122">
        <v>6</v>
      </c>
      <c r="H3212" s="122"/>
      <c r="I3212" s="109">
        <v>1000236</v>
      </c>
      <c r="J3212" s="109">
        <v>87800</v>
      </c>
      <c r="K3212" s="118"/>
      <c r="L3212" s="109"/>
      <c r="M3212" s="22">
        <v>460</v>
      </c>
      <c r="N3212" s="22"/>
      <c r="O3212" s="23">
        <v>1</v>
      </c>
      <c r="P3212" s="23">
        <v>0</v>
      </c>
      <c r="Q3212" s="19">
        <f t="shared" si="791"/>
        <v>-460</v>
      </c>
      <c r="R3212" s="19">
        <f t="shared" si="792"/>
        <v>0</v>
      </c>
      <c r="S3212" s="5">
        <f t="shared" si="795"/>
        <v>0</v>
      </c>
      <c r="T3212" s="5">
        <f t="shared" si="796"/>
        <v>0</v>
      </c>
      <c r="U3212" s="5">
        <f t="shared" si="794"/>
        <v>0</v>
      </c>
      <c r="V3212" s="24">
        <v>0</v>
      </c>
      <c r="W3212" s="12">
        <f t="shared" si="798"/>
        <v>-58484.4</v>
      </c>
      <c r="X3212" s="12">
        <f t="shared" si="799"/>
        <v>0</v>
      </c>
      <c r="Y3212" s="12">
        <f t="shared" si="797"/>
        <v>-58484.4</v>
      </c>
      <c r="Z3212" s="109"/>
      <c r="AA3212" s="25">
        <f t="shared" si="793"/>
        <v>-460</v>
      </c>
      <c r="AB3212" s="25"/>
      <c r="AC3212" s="25"/>
      <c r="AD3212" s="25"/>
      <c r="AE3212" s="24">
        <v>1</v>
      </c>
      <c r="AF3212" s="24"/>
      <c r="AG3212" s="109"/>
      <c r="AH3212" s="109" t="s">
        <v>93</v>
      </c>
      <c r="AI3212" s="26"/>
      <c r="AJ3212" s="22" t="s">
        <v>6709</v>
      </c>
    </row>
    <row r="3213" spans="1:36" x14ac:dyDescent="0.2">
      <c r="A3213" s="5">
        <v>3231</v>
      </c>
      <c r="B3213" s="167">
        <v>331012257729</v>
      </c>
      <c r="C3213" s="121">
        <v>910206300070</v>
      </c>
      <c r="D3213" s="109" t="s">
        <v>5676</v>
      </c>
      <c r="E3213" s="109" t="s">
        <v>5352</v>
      </c>
      <c r="F3213" s="109" t="s">
        <v>3048</v>
      </c>
      <c r="G3213" s="122">
        <v>25</v>
      </c>
      <c r="H3213" s="122"/>
      <c r="I3213" s="109" t="s">
        <v>5677</v>
      </c>
      <c r="J3213" s="109">
        <v>88976</v>
      </c>
      <c r="K3213" s="118"/>
      <c r="L3213" s="109"/>
      <c r="M3213" s="22">
        <v>642</v>
      </c>
      <c r="N3213" s="22"/>
      <c r="O3213" s="23">
        <v>1</v>
      </c>
      <c r="P3213" s="23">
        <v>1</v>
      </c>
      <c r="Q3213" s="19">
        <f t="shared" si="791"/>
        <v>-642</v>
      </c>
      <c r="R3213" s="19">
        <f t="shared" si="792"/>
        <v>-642</v>
      </c>
      <c r="S3213" s="5">
        <f t="shared" si="795"/>
        <v>0</v>
      </c>
      <c r="T3213" s="5">
        <f t="shared" si="796"/>
        <v>0</v>
      </c>
      <c r="U3213" s="5">
        <f t="shared" si="794"/>
        <v>0</v>
      </c>
      <c r="V3213" s="24">
        <v>0</v>
      </c>
      <c r="W3213" s="12">
        <f t="shared" si="798"/>
        <v>-81623.88</v>
      </c>
      <c r="X3213" s="12">
        <f t="shared" si="799"/>
        <v>-106244.58</v>
      </c>
      <c r="Y3213" s="12">
        <f t="shared" si="797"/>
        <v>-187868.46000000002</v>
      </c>
      <c r="Z3213" s="109"/>
      <c r="AA3213" s="25">
        <f t="shared" si="793"/>
        <v>0</v>
      </c>
      <c r="AB3213" s="25"/>
      <c r="AC3213" s="25"/>
      <c r="AD3213" s="25"/>
      <c r="AE3213" s="24">
        <v>1</v>
      </c>
      <c r="AF3213" s="24"/>
      <c r="AG3213" s="109"/>
      <c r="AH3213" s="109" t="s">
        <v>93</v>
      </c>
      <c r="AI3213" s="26"/>
      <c r="AJ3213" s="22" t="s">
        <v>6709</v>
      </c>
    </row>
    <row r="3214" spans="1:36" x14ac:dyDescent="0.2">
      <c r="A3214" s="5">
        <v>3232</v>
      </c>
      <c r="B3214" s="167">
        <v>330100240796</v>
      </c>
      <c r="C3214" s="121">
        <v>90340017665</v>
      </c>
      <c r="D3214" s="109" t="s">
        <v>5678</v>
      </c>
      <c r="E3214" s="109" t="s">
        <v>5679</v>
      </c>
      <c r="F3214" s="109" t="s">
        <v>2450</v>
      </c>
      <c r="G3214" s="122">
        <v>10</v>
      </c>
      <c r="H3214" s="122">
        <v>3</v>
      </c>
      <c r="I3214" s="109">
        <v>761033</v>
      </c>
      <c r="J3214" s="109">
        <v>52400</v>
      </c>
      <c r="K3214" s="118"/>
      <c r="L3214" s="109"/>
      <c r="M3214" s="22">
        <v>1555</v>
      </c>
      <c r="N3214" s="22"/>
      <c r="O3214" s="23">
        <v>1</v>
      </c>
      <c r="P3214" s="31">
        <v>0</v>
      </c>
      <c r="Q3214" s="19">
        <f t="shared" si="791"/>
        <v>-1555</v>
      </c>
      <c r="R3214" s="19">
        <f t="shared" si="792"/>
        <v>0</v>
      </c>
      <c r="S3214" s="5">
        <f t="shared" si="795"/>
        <v>0</v>
      </c>
      <c r="T3214" s="5">
        <f t="shared" si="796"/>
        <v>0</v>
      </c>
      <c r="U3214" s="5">
        <f t="shared" si="794"/>
        <v>0</v>
      </c>
      <c r="V3214" s="24">
        <v>0</v>
      </c>
      <c r="W3214" s="12">
        <f t="shared" si="798"/>
        <v>-197702.7</v>
      </c>
      <c r="X3214" s="12">
        <f t="shared" si="799"/>
        <v>0</v>
      </c>
      <c r="Y3214" s="12">
        <f t="shared" si="797"/>
        <v>-197702.7</v>
      </c>
      <c r="Z3214" s="109"/>
      <c r="AA3214" s="25">
        <f t="shared" si="793"/>
        <v>-1555</v>
      </c>
      <c r="AB3214" s="25"/>
      <c r="AC3214" s="25"/>
      <c r="AD3214" s="25"/>
      <c r="AE3214" s="24">
        <v>1</v>
      </c>
      <c r="AF3214" s="24"/>
      <c r="AG3214" s="109"/>
      <c r="AH3214" s="109" t="s">
        <v>5680</v>
      </c>
      <c r="AI3214" s="26"/>
      <c r="AJ3214" s="22" t="s">
        <v>6709</v>
      </c>
    </row>
    <row r="3215" spans="1:36" x14ac:dyDescent="0.2">
      <c r="A3215" s="5"/>
      <c r="B3215" s="167"/>
      <c r="C3215" s="121">
        <v>90340017666</v>
      </c>
      <c r="D3215" s="109" t="s">
        <v>5678</v>
      </c>
      <c r="E3215" s="109" t="s">
        <v>6695</v>
      </c>
      <c r="F3215" s="109" t="s">
        <v>2450</v>
      </c>
      <c r="G3215" s="122">
        <v>10</v>
      </c>
      <c r="H3215" s="122">
        <v>3</v>
      </c>
      <c r="I3215" s="109">
        <v>1615786</v>
      </c>
      <c r="J3215" s="109">
        <v>5530405</v>
      </c>
      <c r="K3215" s="118"/>
      <c r="L3215" s="109"/>
      <c r="M3215" s="22">
        <v>40</v>
      </c>
      <c r="N3215" s="22"/>
      <c r="O3215" s="23">
        <v>1</v>
      </c>
      <c r="P3215" s="31">
        <v>0</v>
      </c>
      <c r="Q3215" s="19">
        <f t="shared" si="791"/>
        <v>-40</v>
      </c>
      <c r="R3215" s="19">
        <f t="shared" si="792"/>
        <v>0</v>
      </c>
      <c r="S3215" s="5">
        <f t="shared" ref="S3215" si="809">IF(OR(AND(AH3215="кафе",Q3215&lt;25),AND(AH3215="рестораны",Q3215&lt;110),AND(AH3215="гостиницы",Q3215&lt;70),AND(AH3215="азс и автомойки",Q3215&lt;160),AND(AH3215="сауны",Q3215&lt;80),AND(AH3215="бани",Q3215&lt;50)),1,0)</f>
        <v>0</v>
      </c>
      <c r="T3215" s="5">
        <f t="shared" ref="T3215" si="810">S3215*IF(AH3215="кафе",25-Q3215,IF(AH3215="рестораны",110-Q3215,IF(AH3215="гостиницы",70-Q3215,IF(AH3215="азс и автомойки",160-Q3215,IF(AH3215="сауны",80-Q3215,IF(AH3215="бани",50-Q3215,0))))))</f>
        <v>0</v>
      </c>
      <c r="U3215" s="5">
        <f t="shared" ref="U3215" si="811">(vod+kan)*T3215</f>
        <v>0</v>
      </c>
      <c r="V3215" s="24">
        <v>1</v>
      </c>
      <c r="W3215" s="12">
        <f t="shared" ref="W3215" si="812">IF( OR(AH3215="респ.бюджет",AH3215="гор.бюджет",AH3215="обл.бюджет"),vod_b,IF(AH3215="район",vod_r,IF(AH3215="талсуат",vod_tal,IF(AH3215="коммунал.хоз-во",vod_kom,vod))))*Q3215</f>
        <v>-5085.6000000000004</v>
      </c>
      <c r="X3215" s="12">
        <f t="shared" ref="X3215" si="813">IF( OR(AH3215="респ.бюджет",AH3215="гор.бюджет",AH3215="обл.бюджет"),kan_b,IF(AH3215="район",kan_r,IF(AH3215="талсуат",kan_tal,IF(AH3215="коммунал.хоз-во",kan_kom,kan))))*R3215</f>
        <v>0</v>
      </c>
      <c r="Y3215" s="12">
        <f t="shared" ref="Y3215" si="814">W3215+X3215+AC3215</f>
        <v>-5085.6000000000004</v>
      </c>
      <c r="Z3215" s="109"/>
      <c r="AA3215" s="25">
        <f t="shared" si="793"/>
        <v>-40</v>
      </c>
      <c r="AB3215" s="25"/>
      <c r="AC3215" s="25"/>
      <c r="AD3215" s="25"/>
      <c r="AE3215" s="24">
        <v>1</v>
      </c>
      <c r="AF3215" s="24"/>
      <c r="AG3215" s="109"/>
      <c r="AH3215" s="109" t="s">
        <v>5680</v>
      </c>
      <c r="AI3215" s="26"/>
      <c r="AJ3215" s="22" t="s">
        <v>6709</v>
      </c>
    </row>
    <row r="3216" spans="1:36" x14ac:dyDescent="0.2">
      <c r="A3216" s="5">
        <v>3233</v>
      </c>
      <c r="B3216" s="167">
        <v>330100225009</v>
      </c>
      <c r="C3216" s="121"/>
      <c r="D3216" s="96" t="s">
        <v>5681</v>
      </c>
      <c r="E3216" s="109" t="s">
        <v>5682</v>
      </c>
      <c r="F3216" s="109"/>
      <c r="G3216" s="122"/>
      <c r="H3216" s="122"/>
      <c r="I3216" s="109">
        <v>2112847</v>
      </c>
      <c r="J3216" s="109">
        <v>57913791</v>
      </c>
      <c r="K3216" s="118"/>
      <c r="L3216" s="109"/>
      <c r="M3216" s="22">
        <v>0</v>
      </c>
      <c r="N3216" s="22"/>
      <c r="O3216" s="23">
        <v>1</v>
      </c>
      <c r="P3216" s="23">
        <v>1</v>
      </c>
      <c r="Q3216" s="19">
        <f t="shared" si="791"/>
        <v>0</v>
      </c>
      <c r="R3216" s="19">
        <f t="shared" si="792"/>
        <v>0</v>
      </c>
      <c r="S3216" s="5">
        <f t="shared" si="795"/>
        <v>0</v>
      </c>
      <c r="T3216" s="5">
        <f t="shared" si="796"/>
        <v>0</v>
      </c>
      <c r="U3216" s="5">
        <f t="shared" si="794"/>
        <v>0</v>
      </c>
      <c r="V3216" s="24">
        <v>0</v>
      </c>
      <c r="W3216" s="12">
        <f t="shared" si="798"/>
        <v>0</v>
      </c>
      <c r="X3216" s="12">
        <f t="shared" si="799"/>
        <v>0</v>
      </c>
      <c r="Y3216" s="12">
        <f t="shared" si="797"/>
        <v>0</v>
      </c>
      <c r="Z3216" s="109"/>
      <c r="AA3216" s="25">
        <f t="shared" si="793"/>
        <v>0</v>
      </c>
      <c r="AB3216" s="25"/>
      <c r="AC3216" s="25"/>
      <c r="AD3216" s="25"/>
      <c r="AE3216" s="24"/>
      <c r="AF3216" s="24"/>
      <c r="AG3216" s="109"/>
      <c r="AH3216" s="109" t="s">
        <v>93</v>
      </c>
      <c r="AI3216" s="26"/>
      <c r="AJ3216" s="22" t="s">
        <v>6709</v>
      </c>
    </row>
    <row r="3217" spans="1:36" x14ac:dyDescent="0.2">
      <c r="A3217" s="5">
        <v>3234</v>
      </c>
      <c r="B3217" s="167">
        <v>330100228258</v>
      </c>
      <c r="C3217" s="121">
        <v>60140015636</v>
      </c>
      <c r="D3217" s="109" t="s">
        <v>5683</v>
      </c>
      <c r="E3217" s="109" t="s">
        <v>5684</v>
      </c>
      <c r="F3217" s="109" t="s">
        <v>1479</v>
      </c>
      <c r="G3217" s="122">
        <v>40</v>
      </c>
      <c r="H3217" s="122"/>
      <c r="I3217" s="109">
        <v>1394</v>
      </c>
      <c r="J3217" s="109">
        <v>5530178</v>
      </c>
      <c r="K3217" s="118"/>
      <c r="L3217" s="109"/>
      <c r="M3217" s="22">
        <v>53</v>
      </c>
      <c r="N3217" s="22"/>
      <c r="O3217" s="23">
        <v>1</v>
      </c>
      <c r="P3217" s="23">
        <v>0</v>
      </c>
      <c r="Q3217" s="19">
        <f t="shared" si="791"/>
        <v>-53</v>
      </c>
      <c r="R3217" s="19">
        <f t="shared" si="792"/>
        <v>0</v>
      </c>
      <c r="S3217" s="5">
        <f t="shared" si="795"/>
        <v>0</v>
      </c>
      <c r="T3217" s="5">
        <f t="shared" si="796"/>
        <v>0</v>
      </c>
      <c r="U3217" s="5">
        <f t="shared" si="794"/>
        <v>0</v>
      </c>
      <c r="V3217" s="24">
        <v>0</v>
      </c>
      <c r="W3217" s="12">
        <f t="shared" si="798"/>
        <v>-6738.42</v>
      </c>
      <c r="X3217" s="12">
        <f t="shared" si="799"/>
        <v>0</v>
      </c>
      <c r="Y3217" s="12">
        <f t="shared" si="797"/>
        <v>-6738.42</v>
      </c>
      <c r="Z3217" s="109"/>
      <c r="AA3217" s="25">
        <f t="shared" si="793"/>
        <v>-53</v>
      </c>
      <c r="AB3217" s="25"/>
      <c r="AC3217" s="25"/>
      <c r="AD3217" s="25"/>
      <c r="AE3217" s="24">
        <v>1</v>
      </c>
      <c r="AF3217" s="24"/>
      <c r="AG3217" s="109"/>
      <c r="AH3217" s="109" t="s">
        <v>93</v>
      </c>
      <c r="AI3217" s="26"/>
      <c r="AJ3217" s="22" t="s">
        <v>6709</v>
      </c>
    </row>
    <row r="3218" spans="1:36" x14ac:dyDescent="0.2">
      <c r="A3218" s="5">
        <v>3235</v>
      </c>
      <c r="B3218" s="167">
        <v>330100228258</v>
      </c>
      <c r="C3218" s="121">
        <v>60140015636</v>
      </c>
      <c r="D3218" s="109" t="s">
        <v>5683</v>
      </c>
      <c r="E3218" s="109" t="s">
        <v>5684</v>
      </c>
      <c r="F3218" s="109" t="s">
        <v>1479</v>
      </c>
      <c r="G3218" s="122">
        <v>40</v>
      </c>
      <c r="H3218" s="122"/>
      <c r="I3218" s="109">
        <v>11525615</v>
      </c>
      <c r="J3218" s="109">
        <v>5508323</v>
      </c>
      <c r="K3218" s="118"/>
      <c r="L3218" s="109"/>
      <c r="M3218" s="22">
        <v>49</v>
      </c>
      <c r="N3218" s="22"/>
      <c r="O3218" s="23">
        <v>1</v>
      </c>
      <c r="P3218" s="31">
        <v>0</v>
      </c>
      <c r="Q3218" s="19">
        <f t="shared" si="791"/>
        <v>-49</v>
      </c>
      <c r="R3218" s="19">
        <f t="shared" si="792"/>
        <v>0</v>
      </c>
      <c r="S3218" s="5">
        <f t="shared" si="795"/>
        <v>0</v>
      </c>
      <c r="T3218" s="5">
        <f t="shared" si="796"/>
        <v>0</v>
      </c>
      <c r="U3218" s="5">
        <f t="shared" si="794"/>
        <v>0</v>
      </c>
      <c r="V3218" s="24">
        <v>0</v>
      </c>
      <c r="W3218" s="12">
        <f t="shared" si="798"/>
        <v>-6229.86</v>
      </c>
      <c r="X3218" s="12">
        <f t="shared" si="799"/>
        <v>0</v>
      </c>
      <c r="Y3218" s="12">
        <f t="shared" si="797"/>
        <v>-6229.86</v>
      </c>
      <c r="Z3218" s="109"/>
      <c r="AA3218" s="25">
        <f t="shared" si="793"/>
        <v>-49</v>
      </c>
      <c r="AB3218" s="25"/>
      <c r="AC3218" s="25"/>
      <c r="AD3218" s="25"/>
      <c r="AE3218" s="24">
        <v>1</v>
      </c>
      <c r="AF3218" s="24"/>
      <c r="AG3218" s="109"/>
      <c r="AH3218" s="109" t="s">
        <v>93</v>
      </c>
      <c r="AI3218" s="26"/>
      <c r="AJ3218" s="22" t="s">
        <v>6709</v>
      </c>
    </row>
    <row r="3219" spans="1:36" x14ac:dyDescent="0.2">
      <c r="A3219" s="5">
        <v>3236</v>
      </c>
      <c r="B3219" s="167">
        <v>331000001010</v>
      </c>
      <c r="C3219" s="121">
        <v>50740006657</v>
      </c>
      <c r="D3219" s="109" t="s">
        <v>5685</v>
      </c>
      <c r="E3219" s="109" t="s">
        <v>5656</v>
      </c>
      <c r="F3219" s="109" t="s">
        <v>756</v>
      </c>
      <c r="G3219" s="122" t="s">
        <v>49</v>
      </c>
      <c r="H3219" s="122"/>
      <c r="I3219" s="109">
        <v>2092754</v>
      </c>
      <c r="J3219" s="109">
        <v>231207</v>
      </c>
      <c r="K3219" s="118"/>
      <c r="L3219" s="109"/>
      <c r="M3219" s="22">
        <v>300</v>
      </c>
      <c r="N3219" s="22"/>
      <c r="O3219" s="23">
        <v>1</v>
      </c>
      <c r="P3219" s="23">
        <v>1</v>
      </c>
      <c r="Q3219" s="19">
        <f t="shared" si="791"/>
        <v>-300</v>
      </c>
      <c r="R3219" s="19">
        <f t="shared" si="792"/>
        <v>-300</v>
      </c>
      <c r="S3219" s="5">
        <f t="shared" si="795"/>
        <v>0</v>
      </c>
      <c r="T3219" s="5">
        <f t="shared" si="796"/>
        <v>0</v>
      </c>
      <c r="U3219" s="5">
        <f t="shared" si="794"/>
        <v>0</v>
      </c>
      <c r="V3219" s="24">
        <v>0</v>
      </c>
      <c r="W3219" s="12">
        <f t="shared" si="798"/>
        <v>-38142</v>
      </c>
      <c r="X3219" s="12">
        <f t="shared" si="799"/>
        <v>-49647</v>
      </c>
      <c r="Y3219" s="12">
        <f t="shared" si="797"/>
        <v>-87789</v>
      </c>
      <c r="Z3219" s="109"/>
      <c r="AA3219" s="25">
        <f t="shared" si="793"/>
        <v>0</v>
      </c>
      <c r="AB3219" s="25"/>
      <c r="AC3219" s="25"/>
      <c r="AD3219" s="25"/>
      <c r="AE3219" s="24"/>
      <c r="AF3219" s="24"/>
      <c r="AG3219" s="109"/>
      <c r="AH3219" s="109" t="s">
        <v>93</v>
      </c>
      <c r="AI3219" s="26"/>
      <c r="AJ3219" s="22" t="s">
        <v>6709</v>
      </c>
    </row>
    <row r="3220" spans="1:36" x14ac:dyDescent="0.2">
      <c r="A3220" s="5">
        <v>3237</v>
      </c>
      <c r="B3220" s="167">
        <v>331000001010</v>
      </c>
      <c r="C3220" s="121">
        <v>50740006657</v>
      </c>
      <c r="D3220" s="109" t="s">
        <v>5685</v>
      </c>
      <c r="E3220" s="109" t="s">
        <v>5656</v>
      </c>
      <c r="F3220" s="109" t="s">
        <v>756</v>
      </c>
      <c r="G3220" s="122" t="s">
        <v>49</v>
      </c>
      <c r="H3220" s="122"/>
      <c r="I3220" s="109">
        <v>381694</v>
      </c>
      <c r="J3220" s="109">
        <v>231205</v>
      </c>
      <c r="K3220" s="118"/>
      <c r="L3220" s="109"/>
      <c r="M3220" s="22">
        <v>2309</v>
      </c>
      <c r="N3220" s="22"/>
      <c r="O3220" s="23">
        <v>1</v>
      </c>
      <c r="P3220" s="23">
        <v>0</v>
      </c>
      <c r="Q3220" s="19">
        <f t="shared" si="791"/>
        <v>-2309</v>
      </c>
      <c r="R3220" s="19">
        <f t="shared" si="792"/>
        <v>0</v>
      </c>
      <c r="S3220" s="5">
        <f t="shared" si="795"/>
        <v>0</v>
      </c>
      <c r="T3220" s="5">
        <f t="shared" si="796"/>
        <v>0</v>
      </c>
      <c r="U3220" s="5">
        <f t="shared" si="794"/>
        <v>0</v>
      </c>
      <c r="V3220" s="24">
        <v>0</v>
      </c>
      <c r="W3220" s="12">
        <f t="shared" si="798"/>
        <v>-293566.26</v>
      </c>
      <c r="X3220" s="12">
        <f t="shared" si="799"/>
        <v>0</v>
      </c>
      <c r="Y3220" s="12">
        <f t="shared" si="797"/>
        <v>-293566.26</v>
      </c>
      <c r="Z3220" s="109"/>
      <c r="AA3220" s="25">
        <f t="shared" si="793"/>
        <v>-2309</v>
      </c>
      <c r="AB3220" s="25"/>
      <c r="AC3220" s="25"/>
      <c r="AD3220" s="25"/>
      <c r="AE3220" s="24">
        <v>1</v>
      </c>
      <c r="AF3220" s="24"/>
      <c r="AG3220" s="109"/>
      <c r="AH3220" s="109" t="s">
        <v>93</v>
      </c>
      <c r="AI3220" s="26"/>
      <c r="AJ3220" s="22" t="s">
        <v>6709</v>
      </c>
    </row>
    <row r="3221" spans="1:36" x14ac:dyDescent="0.2">
      <c r="A3221" s="5">
        <v>3238</v>
      </c>
      <c r="B3221" s="167">
        <v>331000001889</v>
      </c>
      <c r="C3221" s="121">
        <v>30840010358</v>
      </c>
      <c r="D3221" s="109" t="s">
        <v>5686</v>
      </c>
      <c r="E3221" s="109" t="s">
        <v>5687</v>
      </c>
      <c r="F3221" s="109" t="s">
        <v>5104</v>
      </c>
      <c r="G3221" s="122">
        <v>1</v>
      </c>
      <c r="H3221" s="122"/>
      <c r="I3221" s="109">
        <v>32583139</v>
      </c>
      <c r="J3221" s="109">
        <v>58172776</v>
      </c>
      <c r="K3221" s="118"/>
      <c r="L3221" s="109"/>
      <c r="M3221" s="22">
        <v>587</v>
      </c>
      <c r="N3221" s="22"/>
      <c r="O3221" s="23">
        <v>1</v>
      </c>
      <c r="P3221" s="31">
        <v>0</v>
      </c>
      <c r="Q3221" s="19">
        <f t="shared" si="791"/>
        <v>-587</v>
      </c>
      <c r="R3221" s="19">
        <f t="shared" si="792"/>
        <v>0</v>
      </c>
      <c r="S3221" s="5">
        <f t="shared" si="795"/>
        <v>0</v>
      </c>
      <c r="T3221" s="5">
        <f t="shared" si="796"/>
        <v>0</v>
      </c>
      <c r="U3221" s="5">
        <f t="shared" si="794"/>
        <v>0</v>
      </c>
      <c r="V3221" s="24">
        <v>0</v>
      </c>
      <c r="W3221" s="12">
        <f t="shared" si="798"/>
        <v>-74631.180000000008</v>
      </c>
      <c r="X3221" s="12">
        <f t="shared" si="799"/>
        <v>0</v>
      </c>
      <c r="Y3221" s="12">
        <f t="shared" si="797"/>
        <v>-74631.180000000008</v>
      </c>
      <c r="Z3221" s="109"/>
      <c r="AA3221" s="25">
        <f t="shared" si="793"/>
        <v>-587</v>
      </c>
      <c r="AB3221" s="25"/>
      <c r="AC3221" s="25"/>
      <c r="AD3221" s="25"/>
      <c r="AE3221" s="24">
        <v>1</v>
      </c>
      <c r="AF3221" s="24"/>
      <c r="AG3221" s="109"/>
      <c r="AH3221" s="109" t="s">
        <v>93</v>
      </c>
      <c r="AI3221" s="26"/>
      <c r="AJ3221" s="22" t="s">
        <v>6709</v>
      </c>
    </row>
    <row r="3222" spans="1:36" x14ac:dyDescent="0.2">
      <c r="A3222" s="5">
        <v>3239</v>
      </c>
      <c r="B3222" s="167">
        <v>331000001889</v>
      </c>
      <c r="C3222" s="121">
        <v>30840010358</v>
      </c>
      <c r="D3222" s="109" t="s">
        <v>5686</v>
      </c>
      <c r="E3222" s="109" t="s">
        <v>5687</v>
      </c>
      <c r="F3222" s="109" t="s">
        <v>5104</v>
      </c>
      <c r="G3222" s="122">
        <v>1</v>
      </c>
      <c r="H3222" s="122"/>
      <c r="I3222" s="19">
        <v>13527298</v>
      </c>
      <c r="J3222" s="109">
        <v>48631</v>
      </c>
      <c r="K3222" s="118"/>
      <c r="L3222" s="109"/>
      <c r="M3222" s="22">
        <v>303</v>
      </c>
      <c r="N3222" s="22"/>
      <c r="O3222" s="23">
        <v>1</v>
      </c>
      <c r="P3222" s="31">
        <v>0</v>
      </c>
      <c r="Q3222" s="19">
        <f t="shared" si="791"/>
        <v>-303</v>
      </c>
      <c r="R3222" s="19">
        <f t="shared" si="792"/>
        <v>0</v>
      </c>
      <c r="S3222" s="5">
        <f t="shared" si="795"/>
        <v>0</v>
      </c>
      <c r="T3222" s="5">
        <f t="shared" si="796"/>
        <v>0</v>
      </c>
      <c r="U3222" s="5">
        <f t="shared" si="794"/>
        <v>0</v>
      </c>
      <c r="V3222" s="24">
        <v>0</v>
      </c>
      <c r="W3222" s="12">
        <f t="shared" si="798"/>
        <v>-38523.42</v>
      </c>
      <c r="X3222" s="12">
        <f t="shared" si="799"/>
        <v>0</v>
      </c>
      <c r="Y3222" s="12">
        <f t="shared" si="797"/>
        <v>-38523.42</v>
      </c>
      <c r="Z3222" s="109"/>
      <c r="AA3222" s="25">
        <f t="shared" si="793"/>
        <v>-303</v>
      </c>
      <c r="AB3222" s="25"/>
      <c r="AC3222" s="25"/>
      <c r="AD3222" s="25"/>
      <c r="AE3222" s="24">
        <v>1</v>
      </c>
      <c r="AF3222" s="24"/>
      <c r="AG3222" s="109"/>
      <c r="AH3222" s="109" t="s">
        <v>93</v>
      </c>
      <c r="AI3222" s="26"/>
      <c r="AJ3222" s="22" t="s">
        <v>6709</v>
      </c>
    </row>
    <row r="3223" spans="1:36" x14ac:dyDescent="0.2">
      <c r="A3223" s="5">
        <v>3240</v>
      </c>
      <c r="B3223" s="167">
        <v>331000001494</v>
      </c>
      <c r="C3223" s="121">
        <v>960540000343</v>
      </c>
      <c r="D3223" s="109" t="s">
        <v>5688</v>
      </c>
      <c r="E3223" s="109" t="s">
        <v>5147</v>
      </c>
      <c r="F3223" s="109" t="s">
        <v>756</v>
      </c>
      <c r="G3223" s="122" t="s">
        <v>49</v>
      </c>
      <c r="H3223" s="122"/>
      <c r="I3223" s="109">
        <v>8611388</v>
      </c>
      <c r="J3223" s="109">
        <v>405382</v>
      </c>
      <c r="K3223" s="118"/>
      <c r="L3223" s="109"/>
      <c r="M3223" s="22">
        <v>2995</v>
      </c>
      <c r="N3223" s="22"/>
      <c r="O3223" s="23">
        <v>1</v>
      </c>
      <c r="P3223" s="31">
        <v>0</v>
      </c>
      <c r="Q3223" s="19">
        <f t="shared" si="791"/>
        <v>-2995</v>
      </c>
      <c r="R3223" s="19">
        <f t="shared" si="792"/>
        <v>0</v>
      </c>
      <c r="S3223" s="5">
        <f t="shared" si="795"/>
        <v>0</v>
      </c>
      <c r="T3223" s="5">
        <f t="shared" si="796"/>
        <v>0</v>
      </c>
      <c r="U3223" s="5">
        <f t="shared" si="794"/>
        <v>0</v>
      </c>
      <c r="V3223" s="24">
        <v>0</v>
      </c>
      <c r="W3223" s="12">
        <f t="shared" si="798"/>
        <v>-380784.3</v>
      </c>
      <c r="X3223" s="12">
        <f t="shared" si="799"/>
        <v>0</v>
      </c>
      <c r="Y3223" s="12">
        <f t="shared" si="797"/>
        <v>-380784.3</v>
      </c>
      <c r="Z3223" s="109"/>
      <c r="AA3223" s="25">
        <f t="shared" si="793"/>
        <v>-2995</v>
      </c>
      <c r="AB3223" s="25"/>
      <c r="AC3223" s="25"/>
      <c r="AD3223" s="25"/>
      <c r="AE3223" s="24">
        <v>1</v>
      </c>
      <c r="AF3223" s="24"/>
      <c r="AG3223" s="109"/>
      <c r="AH3223" s="109" t="s">
        <v>93</v>
      </c>
      <c r="AI3223" s="26"/>
      <c r="AJ3223" s="22" t="s">
        <v>6709</v>
      </c>
    </row>
    <row r="3224" spans="1:36" x14ac:dyDescent="0.2">
      <c r="A3224" s="5">
        <v>3241</v>
      </c>
      <c r="B3224" s="167">
        <v>331000001494</v>
      </c>
      <c r="C3224" s="121">
        <v>960540000343</v>
      </c>
      <c r="D3224" s="109" t="s">
        <v>5688</v>
      </c>
      <c r="E3224" s="109" t="s">
        <v>5147</v>
      </c>
      <c r="F3224" s="109" t="s">
        <v>756</v>
      </c>
      <c r="G3224" s="122" t="s">
        <v>49</v>
      </c>
      <c r="H3224" s="122"/>
      <c r="I3224" s="109">
        <v>17285721</v>
      </c>
      <c r="J3224" s="109">
        <v>231212</v>
      </c>
      <c r="K3224" s="118"/>
      <c r="L3224" s="109"/>
      <c r="M3224" s="22">
        <v>4537</v>
      </c>
      <c r="N3224" s="22"/>
      <c r="O3224" s="23">
        <v>1</v>
      </c>
      <c r="P3224" s="31">
        <v>0</v>
      </c>
      <c r="Q3224" s="19">
        <f t="shared" ref="Q3224:Q3290" si="815">(N3224-M3224)*O3224</f>
        <v>-4537</v>
      </c>
      <c r="R3224" s="19">
        <f t="shared" ref="R3224:R3290" si="816">(N3224-M3224)*P3224</f>
        <v>0</v>
      </c>
      <c r="S3224" s="5">
        <f t="shared" si="795"/>
        <v>0</v>
      </c>
      <c r="T3224" s="5">
        <f t="shared" si="796"/>
        <v>0</v>
      </c>
      <c r="U3224" s="5">
        <f t="shared" si="794"/>
        <v>0</v>
      </c>
      <c r="V3224" s="24">
        <v>0</v>
      </c>
      <c r="W3224" s="12">
        <f t="shared" si="798"/>
        <v>-576834.18000000005</v>
      </c>
      <c r="X3224" s="12">
        <f t="shared" si="799"/>
        <v>0</v>
      </c>
      <c r="Y3224" s="12">
        <f t="shared" si="797"/>
        <v>-576834.18000000005</v>
      </c>
      <c r="Z3224" s="109"/>
      <c r="AA3224" s="25">
        <f t="shared" si="793"/>
        <v>-4537</v>
      </c>
      <c r="AB3224" s="25"/>
      <c r="AC3224" s="25"/>
      <c r="AD3224" s="25"/>
      <c r="AE3224" s="24">
        <v>1</v>
      </c>
      <c r="AF3224" s="24"/>
      <c r="AG3224" s="109"/>
      <c r="AH3224" s="109" t="s">
        <v>93</v>
      </c>
      <c r="AI3224" s="26"/>
      <c r="AJ3224" s="22" t="s">
        <v>6709</v>
      </c>
    </row>
    <row r="3225" spans="1:36" x14ac:dyDescent="0.2">
      <c r="A3225" s="5">
        <v>3242</v>
      </c>
      <c r="B3225" s="167">
        <v>331000001428</v>
      </c>
      <c r="C3225" s="121">
        <v>940140001155</v>
      </c>
      <c r="D3225" s="109" t="s">
        <v>5689</v>
      </c>
      <c r="E3225" s="109" t="s">
        <v>5154</v>
      </c>
      <c r="F3225" s="109" t="s">
        <v>756</v>
      </c>
      <c r="G3225" s="122">
        <v>9</v>
      </c>
      <c r="H3225" s="122"/>
      <c r="I3225" s="109">
        <v>18865</v>
      </c>
      <c r="J3225" s="109">
        <v>48413</v>
      </c>
      <c r="K3225" s="118"/>
      <c r="L3225" s="109"/>
      <c r="M3225" s="22">
        <v>9678</v>
      </c>
      <c r="N3225" s="22"/>
      <c r="O3225" s="23">
        <v>0</v>
      </c>
      <c r="P3225" s="31">
        <v>1</v>
      </c>
      <c r="Q3225" s="19">
        <f t="shared" si="815"/>
        <v>0</v>
      </c>
      <c r="R3225" s="19">
        <f t="shared" si="816"/>
        <v>-9678</v>
      </c>
      <c r="S3225" s="5">
        <f t="shared" si="795"/>
        <v>0</v>
      </c>
      <c r="T3225" s="5">
        <f t="shared" si="796"/>
        <v>0</v>
      </c>
      <c r="U3225" s="5">
        <f t="shared" si="794"/>
        <v>0</v>
      </c>
      <c r="V3225" s="24">
        <v>0</v>
      </c>
      <c r="W3225" s="12">
        <f t="shared" si="798"/>
        <v>0</v>
      </c>
      <c r="X3225" s="12">
        <f t="shared" si="799"/>
        <v>-1601612.22</v>
      </c>
      <c r="Y3225" s="12">
        <f t="shared" si="797"/>
        <v>-1601612.22</v>
      </c>
      <c r="Z3225" s="109"/>
      <c r="AA3225" s="25">
        <f t="shared" si="793"/>
        <v>9678</v>
      </c>
      <c r="AB3225" s="25"/>
      <c r="AC3225" s="25"/>
      <c r="AD3225" s="25"/>
      <c r="AE3225" s="24">
        <v>1</v>
      </c>
      <c r="AF3225" s="24"/>
      <c r="AG3225" s="109"/>
      <c r="AH3225" s="109" t="s">
        <v>93</v>
      </c>
      <c r="AI3225" s="26"/>
      <c r="AJ3225" s="22" t="s">
        <v>6709</v>
      </c>
    </row>
    <row r="3226" spans="1:36" x14ac:dyDescent="0.2">
      <c r="A3226" s="5">
        <v>3243</v>
      </c>
      <c r="B3226" s="167">
        <v>330100235468</v>
      </c>
      <c r="C3226" s="121">
        <v>71040006152</v>
      </c>
      <c r="D3226" s="109" t="s">
        <v>5690</v>
      </c>
      <c r="E3226" s="109" t="s">
        <v>5691</v>
      </c>
      <c r="F3226" s="109" t="s">
        <v>756</v>
      </c>
      <c r="G3226" s="122">
        <v>5</v>
      </c>
      <c r="H3226" s="122"/>
      <c r="I3226" s="109">
        <v>414</v>
      </c>
      <c r="J3226" s="109">
        <v>0</v>
      </c>
      <c r="K3226" s="118"/>
      <c r="L3226" s="109"/>
      <c r="M3226" s="109">
        <v>564</v>
      </c>
      <c r="N3226" s="109"/>
      <c r="O3226" s="23">
        <v>1</v>
      </c>
      <c r="P3226" s="23">
        <v>1</v>
      </c>
      <c r="Q3226" s="19">
        <f t="shared" si="815"/>
        <v>-564</v>
      </c>
      <c r="R3226" s="19">
        <f t="shared" si="816"/>
        <v>-564</v>
      </c>
      <c r="S3226" s="5">
        <f t="shared" si="795"/>
        <v>0</v>
      </c>
      <c r="T3226" s="5">
        <f t="shared" si="796"/>
        <v>0</v>
      </c>
      <c r="U3226" s="5">
        <f t="shared" ref="U3226:U3290" si="817">(vod+kan)*T3226</f>
        <v>0</v>
      </c>
      <c r="V3226" s="24">
        <v>0</v>
      </c>
      <c r="W3226" s="12">
        <f t="shared" si="798"/>
        <v>-71706.960000000006</v>
      </c>
      <c r="X3226" s="12">
        <f t="shared" si="799"/>
        <v>-93336.36</v>
      </c>
      <c r="Y3226" s="12">
        <f t="shared" si="797"/>
        <v>-165043.32</v>
      </c>
      <c r="Z3226" s="109"/>
      <c r="AA3226" s="25">
        <f t="shared" ref="AA3226:AA3292" si="818">Q3226-R3226</f>
        <v>0</v>
      </c>
      <c r="AB3226" s="25"/>
      <c r="AC3226" s="25"/>
      <c r="AD3226" s="25"/>
      <c r="AE3226" s="24">
        <v>1</v>
      </c>
      <c r="AF3226" s="24"/>
      <c r="AG3226" s="109"/>
      <c r="AH3226" s="109" t="s">
        <v>93</v>
      </c>
      <c r="AI3226" s="26"/>
      <c r="AJ3226" s="22" t="s">
        <v>6709</v>
      </c>
    </row>
    <row r="3227" spans="1:36" x14ac:dyDescent="0.2">
      <c r="A3227" s="5">
        <v>3244</v>
      </c>
      <c r="B3227" s="167">
        <v>331000026918</v>
      </c>
      <c r="C3227" s="121">
        <v>940240000616</v>
      </c>
      <c r="D3227" s="96" t="s">
        <v>5692</v>
      </c>
      <c r="E3227" s="109" t="s">
        <v>5691</v>
      </c>
      <c r="F3227" s="109" t="s">
        <v>756</v>
      </c>
      <c r="G3227" s="122">
        <v>2</v>
      </c>
      <c r="H3227" s="122"/>
      <c r="I3227" s="109">
        <v>20312349</v>
      </c>
      <c r="J3227" s="109">
        <v>58173274</v>
      </c>
      <c r="K3227" s="118"/>
      <c r="L3227" s="109"/>
      <c r="M3227" s="22">
        <v>370</v>
      </c>
      <c r="N3227" s="22"/>
      <c r="O3227" s="23">
        <v>1</v>
      </c>
      <c r="P3227" s="23">
        <v>0</v>
      </c>
      <c r="Q3227" s="19">
        <f t="shared" si="815"/>
        <v>-370</v>
      </c>
      <c r="R3227" s="19">
        <f t="shared" si="816"/>
        <v>0</v>
      </c>
      <c r="S3227" s="5">
        <f t="shared" ref="S3227:S3291" si="819">IF(OR(AND(AH3227="кафе",Q3227&lt;25),AND(AH3227="рестораны",Q3227&lt;110),AND(AH3227="гостиницы",Q3227&lt;70),AND(AH3227="азс и автомойки",Q3227&lt;160),AND(AH3227="сауны",Q3227&lt;80),AND(AH3227="бани",Q3227&lt;50)),1,0)</f>
        <v>0</v>
      </c>
      <c r="T3227" s="5">
        <f t="shared" ref="T3227:T3291" si="820">S3227*IF(AH3227="кафе",25-Q3227,IF(AH3227="рестораны",110-Q3227,IF(AH3227="гостиницы",70-Q3227,IF(AH3227="азс и автомойки",160-Q3227,IF(AH3227="сауны",80-Q3227,IF(AH3227="бани",50-Q3227,0))))))</f>
        <v>0</v>
      </c>
      <c r="U3227" s="5">
        <f t="shared" si="817"/>
        <v>0</v>
      </c>
      <c r="V3227" s="24">
        <v>0</v>
      </c>
      <c r="W3227" s="12">
        <f t="shared" si="798"/>
        <v>-47041.8</v>
      </c>
      <c r="X3227" s="12">
        <f t="shared" si="799"/>
        <v>0</v>
      </c>
      <c r="Y3227" s="12">
        <f t="shared" si="797"/>
        <v>-47041.8</v>
      </c>
      <c r="Z3227" s="109"/>
      <c r="AA3227" s="25">
        <f t="shared" si="818"/>
        <v>-370</v>
      </c>
      <c r="AB3227" s="25"/>
      <c r="AC3227" s="25"/>
      <c r="AD3227" s="25"/>
      <c r="AE3227" s="24">
        <v>1</v>
      </c>
      <c r="AF3227" s="24"/>
      <c r="AG3227" s="109"/>
      <c r="AH3227" s="109" t="s">
        <v>93</v>
      </c>
      <c r="AI3227" s="26"/>
      <c r="AJ3227" s="22" t="s">
        <v>6709</v>
      </c>
    </row>
    <row r="3228" spans="1:36" x14ac:dyDescent="0.2">
      <c r="A3228" s="5">
        <v>3245</v>
      </c>
      <c r="B3228" s="170">
        <v>330100222704</v>
      </c>
      <c r="C3228" s="121">
        <v>41040000247</v>
      </c>
      <c r="D3228" s="109" t="s">
        <v>5693</v>
      </c>
      <c r="E3228" s="109" t="s">
        <v>5694</v>
      </c>
      <c r="F3228" s="109" t="s">
        <v>756</v>
      </c>
      <c r="G3228" s="122">
        <v>2</v>
      </c>
      <c r="H3228" s="122" t="s">
        <v>134</v>
      </c>
      <c r="I3228" s="109" t="s">
        <v>5695</v>
      </c>
      <c r="J3228" s="109">
        <v>57913794</v>
      </c>
      <c r="K3228" s="118"/>
      <c r="L3228" s="109"/>
      <c r="M3228" s="22">
        <v>250</v>
      </c>
      <c r="N3228" s="22"/>
      <c r="O3228" s="23">
        <v>1</v>
      </c>
      <c r="P3228" s="23">
        <v>1</v>
      </c>
      <c r="Q3228" s="19">
        <f t="shared" si="815"/>
        <v>-250</v>
      </c>
      <c r="R3228" s="19">
        <f t="shared" si="816"/>
        <v>-250</v>
      </c>
      <c r="S3228" s="5">
        <f t="shared" si="819"/>
        <v>0</v>
      </c>
      <c r="T3228" s="5">
        <f t="shared" si="820"/>
        <v>0</v>
      </c>
      <c r="U3228" s="5">
        <f t="shared" si="817"/>
        <v>0</v>
      </c>
      <c r="V3228" s="24">
        <v>0</v>
      </c>
      <c r="W3228" s="12">
        <f t="shared" si="798"/>
        <v>-31785</v>
      </c>
      <c r="X3228" s="12">
        <f t="shared" si="799"/>
        <v>-41372.5</v>
      </c>
      <c r="Y3228" s="12">
        <f t="shared" ref="Y3228:Y3292" si="821">W3228+X3228+AC3228</f>
        <v>-73157.5</v>
      </c>
      <c r="Z3228" s="109"/>
      <c r="AA3228" s="25">
        <f t="shared" si="818"/>
        <v>0</v>
      </c>
      <c r="AB3228" s="25"/>
      <c r="AC3228" s="25"/>
      <c r="AD3228" s="25"/>
      <c r="AE3228" s="24">
        <v>1</v>
      </c>
      <c r="AF3228" s="24"/>
      <c r="AG3228" s="109"/>
      <c r="AH3228" s="109" t="s">
        <v>93</v>
      </c>
      <c r="AI3228" s="26"/>
      <c r="AJ3228" s="22" t="s">
        <v>6709</v>
      </c>
    </row>
    <row r="3229" spans="1:36" x14ac:dyDescent="0.2">
      <c r="A3229" s="5">
        <v>3246</v>
      </c>
      <c r="B3229" s="167">
        <v>330100214918</v>
      </c>
      <c r="C3229" s="121">
        <v>21140006771</v>
      </c>
      <c r="D3229" s="109" t="s">
        <v>5696</v>
      </c>
      <c r="E3229" s="109" t="s">
        <v>5178</v>
      </c>
      <c r="F3229" s="109"/>
      <c r="G3229" s="122"/>
      <c r="H3229" s="122"/>
      <c r="I3229" s="109">
        <v>17265561</v>
      </c>
      <c r="J3229" s="109">
        <v>231206</v>
      </c>
      <c r="K3229" s="118"/>
      <c r="L3229" s="109"/>
      <c r="M3229" s="22">
        <v>344</v>
      </c>
      <c r="N3229" s="22"/>
      <c r="O3229" s="23">
        <v>1</v>
      </c>
      <c r="P3229" s="23">
        <v>1</v>
      </c>
      <c r="Q3229" s="19">
        <f t="shared" si="815"/>
        <v>-344</v>
      </c>
      <c r="R3229" s="19">
        <f t="shared" si="816"/>
        <v>-344</v>
      </c>
      <c r="S3229" s="5">
        <f t="shared" si="819"/>
        <v>0</v>
      </c>
      <c r="T3229" s="5">
        <f t="shared" si="820"/>
        <v>0</v>
      </c>
      <c r="U3229" s="5">
        <f t="shared" si="817"/>
        <v>0</v>
      </c>
      <c r="V3229" s="24">
        <v>0</v>
      </c>
      <c r="W3229" s="12">
        <f t="shared" si="798"/>
        <v>-43736.160000000003</v>
      </c>
      <c r="X3229" s="12">
        <f t="shared" si="799"/>
        <v>-56928.560000000005</v>
      </c>
      <c r="Y3229" s="12">
        <f t="shared" si="821"/>
        <v>-100664.72</v>
      </c>
      <c r="Z3229" s="109"/>
      <c r="AA3229" s="25">
        <f t="shared" si="818"/>
        <v>0</v>
      </c>
      <c r="AB3229" s="25"/>
      <c r="AC3229" s="25"/>
      <c r="AD3229" s="25"/>
      <c r="AE3229" s="24"/>
      <c r="AF3229" s="24"/>
      <c r="AG3229" s="109"/>
      <c r="AH3229" s="109" t="s">
        <v>93</v>
      </c>
      <c r="AI3229" s="26"/>
      <c r="AJ3229" s="22" t="s">
        <v>6709</v>
      </c>
    </row>
    <row r="3230" spans="1:36" x14ac:dyDescent="0.2">
      <c r="A3230" s="5">
        <v>3247</v>
      </c>
      <c r="B3230" s="167">
        <v>330100240763</v>
      </c>
      <c r="C3230" s="121">
        <v>90340017209</v>
      </c>
      <c r="D3230" s="109" t="s">
        <v>5697</v>
      </c>
      <c r="E3230" s="109" t="s">
        <v>5178</v>
      </c>
      <c r="F3230" s="109" t="s">
        <v>756</v>
      </c>
      <c r="G3230" s="122" t="s">
        <v>49</v>
      </c>
      <c r="H3230" s="122"/>
      <c r="I3230" s="109">
        <v>31910047</v>
      </c>
      <c r="J3230" s="109">
        <v>58173208</v>
      </c>
      <c r="K3230" s="118"/>
      <c r="L3230" s="109"/>
      <c r="M3230" s="22">
        <v>165</v>
      </c>
      <c r="N3230" s="22"/>
      <c r="O3230" s="23">
        <v>1</v>
      </c>
      <c r="P3230" s="23">
        <v>0</v>
      </c>
      <c r="Q3230" s="19">
        <f t="shared" si="815"/>
        <v>-165</v>
      </c>
      <c r="R3230" s="19">
        <f t="shared" si="816"/>
        <v>0</v>
      </c>
      <c r="S3230" s="5">
        <f t="shared" si="819"/>
        <v>0</v>
      </c>
      <c r="T3230" s="5">
        <f t="shared" si="820"/>
        <v>0</v>
      </c>
      <c r="U3230" s="5">
        <f t="shared" si="817"/>
        <v>0</v>
      </c>
      <c r="V3230" s="24">
        <v>0</v>
      </c>
      <c r="W3230" s="12">
        <f t="shared" si="798"/>
        <v>-20978.1</v>
      </c>
      <c r="X3230" s="12">
        <f t="shared" si="799"/>
        <v>0</v>
      </c>
      <c r="Y3230" s="12">
        <f t="shared" si="821"/>
        <v>-20978.1</v>
      </c>
      <c r="Z3230" s="109"/>
      <c r="AA3230" s="25">
        <f t="shared" si="818"/>
        <v>-165</v>
      </c>
      <c r="AB3230" s="25"/>
      <c r="AC3230" s="25"/>
      <c r="AD3230" s="25"/>
      <c r="AE3230" s="24"/>
      <c r="AF3230" s="24"/>
      <c r="AG3230" s="109"/>
      <c r="AH3230" s="109" t="s">
        <v>93</v>
      </c>
      <c r="AI3230" s="26"/>
      <c r="AJ3230" s="22" t="s">
        <v>6709</v>
      </c>
    </row>
    <row r="3231" spans="1:36" x14ac:dyDescent="0.2">
      <c r="A3231" s="5">
        <v>3248</v>
      </c>
      <c r="B3231" s="167">
        <v>330100240598</v>
      </c>
      <c r="C3231" s="121">
        <v>90341002088</v>
      </c>
      <c r="D3231" s="96" t="s">
        <v>5698</v>
      </c>
      <c r="E3231" s="109" t="s">
        <v>5075</v>
      </c>
      <c r="F3231" s="109" t="s">
        <v>756</v>
      </c>
      <c r="G3231" s="122" t="s">
        <v>49</v>
      </c>
      <c r="H3231" s="122"/>
      <c r="I3231" s="109" t="s">
        <v>5699</v>
      </c>
      <c r="J3231" s="109">
        <v>828652</v>
      </c>
      <c r="K3231" s="118"/>
      <c r="L3231" s="109"/>
      <c r="M3231" s="22">
        <v>32697</v>
      </c>
      <c r="N3231" s="22"/>
      <c r="O3231" s="23">
        <v>1</v>
      </c>
      <c r="P3231" s="23">
        <v>0</v>
      </c>
      <c r="Q3231" s="19">
        <f t="shared" si="815"/>
        <v>-32697</v>
      </c>
      <c r="R3231" s="19">
        <f t="shared" si="816"/>
        <v>0</v>
      </c>
      <c r="S3231" s="5">
        <f t="shared" si="819"/>
        <v>0</v>
      </c>
      <c r="T3231" s="5">
        <f t="shared" si="820"/>
        <v>0</v>
      </c>
      <c r="U3231" s="5">
        <f t="shared" si="817"/>
        <v>0</v>
      </c>
      <c r="V3231" s="24">
        <v>0</v>
      </c>
      <c r="W3231" s="12">
        <f t="shared" si="798"/>
        <v>-4157096.58</v>
      </c>
      <c r="X3231" s="12">
        <f t="shared" si="799"/>
        <v>0</v>
      </c>
      <c r="Y3231" s="12">
        <f t="shared" si="821"/>
        <v>-4157096.58</v>
      </c>
      <c r="Z3231" s="109"/>
      <c r="AA3231" s="25">
        <f t="shared" si="818"/>
        <v>-32697</v>
      </c>
      <c r="AB3231" s="25"/>
      <c r="AC3231" s="25"/>
      <c r="AD3231" s="25"/>
      <c r="AE3231" s="24"/>
      <c r="AF3231" s="24"/>
      <c r="AG3231" s="109"/>
      <c r="AH3231" s="109" t="s">
        <v>93</v>
      </c>
      <c r="AI3231" s="26"/>
      <c r="AJ3231" s="22" t="s">
        <v>6709</v>
      </c>
    </row>
    <row r="3232" spans="1:36" x14ac:dyDescent="0.2">
      <c r="A3232" s="5">
        <v>3249</v>
      </c>
      <c r="B3232" s="167">
        <v>330100218954</v>
      </c>
      <c r="C3232" s="121">
        <v>50840005583</v>
      </c>
      <c r="D3232" s="109" t="s">
        <v>6696</v>
      </c>
      <c r="E3232" s="109" t="s">
        <v>5178</v>
      </c>
      <c r="F3232" s="109" t="s">
        <v>756</v>
      </c>
      <c r="G3232" s="122" t="s">
        <v>49</v>
      </c>
      <c r="H3232" s="122"/>
      <c r="I3232" s="109">
        <v>13024331</v>
      </c>
      <c r="J3232" s="109">
        <v>58172317</v>
      </c>
      <c r="K3232" s="118"/>
      <c r="L3232" s="109"/>
      <c r="M3232" s="22">
        <v>11490</v>
      </c>
      <c r="N3232" s="22"/>
      <c r="O3232" s="23">
        <v>1</v>
      </c>
      <c r="P3232" s="23">
        <v>0</v>
      </c>
      <c r="Q3232" s="19">
        <f t="shared" si="815"/>
        <v>-11490</v>
      </c>
      <c r="R3232" s="19">
        <f t="shared" si="816"/>
        <v>0</v>
      </c>
      <c r="S3232" s="5">
        <f t="shared" si="819"/>
        <v>0</v>
      </c>
      <c r="T3232" s="5">
        <f t="shared" si="820"/>
        <v>0</v>
      </c>
      <c r="U3232" s="5">
        <f t="shared" si="817"/>
        <v>0</v>
      </c>
      <c r="V3232" s="24">
        <v>0</v>
      </c>
      <c r="W3232" s="12">
        <f t="shared" si="798"/>
        <v>-1460838.6</v>
      </c>
      <c r="X3232" s="12">
        <f t="shared" si="799"/>
        <v>0</v>
      </c>
      <c r="Y3232" s="12">
        <f t="shared" si="821"/>
        <v>-1460838.6</v>
      </c>
      <c r="Z3232" s="109"/>
      <c r="AA3232" s="25">
        <f t="shared" si="818"/>
        <v>-11490</v>
      </c>
      <c r="AB3232" s="25"/>
      <c r="AC3232" s="25"/>
      <c r="AD3232" s="25"/>
      <c r="AE3232" s="24">
        <v>1</v>
      </c>
      <c r="AF3232" s="24"/>
      <c r="AG3232" s="109"/>
      <c r="AH3232" s="109" t="s">
        <v>93</v>
      </c>
      <c r="AI3232" s="26"/>
      <c r="AJ3232" s="22" t="s">
        <v>6709</v>
      </c>
    </row>
    <row r="3233" spans="1:36" x14ac:dyDescent="0.2">
      <c r="A3233" s="5">
        <v>3250</v>
      </c>
      <c r="B3233" s="167">
        <v>330100220868</v>
      </c>
      <c r="C3233" s="121">
        <v>40440006038</v>
      </c>
      <c r="D3233" s="109" t="s">
        <v>5700</v>
      </c>
      <c r="E3233" s="109" t="s">
        <v>5178</v>
      </c>
      <c r="F3233" s="109" t="s">
        <v>756</v>
      </c>
      <c r="G3233" s="122">
        <v>73</v>
      </c>
      <c r="H3233" s="122"/>
      <c r="I3233" s="109">
        <v>2845480</v>
      </c>
      <c r="J3233" s="109">
        <v>58175063</v>
      </c>
      <c r="K3233" s="118"/>
      <c r="L3233" s="109"/>
      <c r="M3233" s="22">
        <v>1245</v>
      </c>
      <c r="N3233" s="22"/>
      <c r="O3233" s="23">
        <v>1</v>
      </c>
      <c r="P3233" s="23">
        <v>0</v>
      </c>
      <c r="Q3233" s="19">
        <f t="shared" si="815"/>
        <v>-1245</v>
      </c>
      <c r="R3233" s="19">
        <f t="shared" si="816"/>
        <v>0</v>
      </c>
      <c r="S3233" s="5">
        <f t="shared" si="819"/>
        <v>0</v>
      </c>
      <c r="T3233" s="5">
        <f t="shared" si="820"/>
        <v>0</v>
      </c>
      <c r="U3233" s="5">
        <f t="shared" si="817"/>
        <v>0</v>
      </c>
      <c r="V3233" s="24">
        <v>0</v>
      </c>
      <c r="W3233" s="12">
        <f t="shared" si="798"/>
        <v>-158289.29999999999</v>
      </c>
      <c r="X3233" s="12">
        <f t="shared" si="799"/>
        <v>0</v>
      </c>
      <c r="Y3233" s="12">
        <f t="shared" si="821"/>
        <v>-158289.29999999999</v>
      </c>
      <c r="Z3233" s="109"/>
      <c r="AA3233" s="25">
        <f t="shared" si="818"/>
        <v>-1245</v>
      </c>
      <c r="AB3233" s="25"/>
      <c r="AC3233" s="25"/>
      <c r="AD3233" s="25"/>
      <c r="AE3233" s="24">
        <v>1</v>
      </c>
      <c r="AF3233" s="24"/>
      <c r="AG3233" s="109"/>
      <c r="AH3233" s="109" t="s">
        <v>93</v>
      </c>
      <c r="AI3233" s="26"/>
      <c r="AJ3233" s="22" t="s">
        <v>6709</v>
      </c>
    </row>
    <row r="3234" spans="1:36" x14ac:dyDescent="0.2">
      <c r="A3234" s="5"/>
      <c r="B3234" s="167"/>
      <c r="C3234" s="121">
        <v>40440006039</v>
      </c>
      <c r="D3234" s="109" t="s">
        <v>5700</v>
      </c>
      <c r="E3234" s="109" t="s">
        <v>5178</v>
      </c>
      <c r="F3234" s="109" t="s">
        <v>756</v>
      </c>
      <c r="G3234" s="122">
        <v>74</v>
      </c>
      <c r="H3234" s="122"/>
      <c r="I3234" s="109">
        <v>220</v>
      </c>
      <c r="J3234" s="109">
        <v>5530439</v>
      </c>
      <c r="K3234" s="118"/>
      <c r="L3234" s="109"/>
      <c r="M3234" s="22">
        <v>217</v>
      </c>
      <c r="N3234" s="22"/>
      <c r="O3234" s="23">
        <v>1</v>
      </c>
      <c r="P3234" s="23">
        <v>0</v>
      </c>
      <c r="Q3234" s="19">
        <f t="shared" si="815"/>
        <v>-217</v>
      </c>
      <c r="R3234" s="19">
        <f t="shared" si="816"/>
        <v>0</v>
      </c>
      <c r="S3234" s="5">
        <f t="shared" ref="S3234" si="822">IF(OR(AND(AH3234="кафе",Q3234&lt;25),AND(AH3234="рестораны",Q3234&lt;110),AND(AH3234="гостиницы",Q3234&lt;70),AND(AH3234="азс и автомойки",Q3234&lt;160),AND(AH3234="сауны",Q3234&lt;80),AND(AH3234="бани",Q3234&lt;50)),1,0)</f>
        <v>0</v>
      </c>
      <c r="T3234" s="5">
        <f t="shared" ref="T3234" si="823">S3234*IF(AH3234="кафе",25-Q3234,IF(AH3234="рестораны",110-Q3234,IF(AH3234="гостиницы",70-Q3234,IF(AH3234="азс и автомойки",160-Q3234,IF(AH3234="сауны",80-Q3234,IF(AH3234="бани",50-Q3234,0))))))</f>
        <v>0</v>
      </c>
      <c r="U3234" s="5">
        <f t="shared" ref="U3234" si="824">(vod+kan)*T3234</f>
        <v>0</v>
      </c>
      <c r="V3234" s="24">
        <v>1</v>
      </c>
      <c r="W3234" s="12">
        <f t="shared" ref="W3234" si="825">IF( OR(AH3234="респ.бюджет",AH3234="гор.бюджет",AH3234="обл.бюджет"),vod_b,IF(AH3234="район",vod_r,IF(AH3234="талсуат",vod_tal,IF(AH3234="коммунал.хоз-во",vod_kom,vod))))*Q3234</f>
        <v>-27589.38</v>
      </c>
      <c r="X3234" s="12">
        <f t="shared" ref="X3234" si="826">IF( OR(AH3234="респ.бюджет",AH3234="гор.бюджет",AH3234="обл.бюджет"),kan_b,IF(AH3234="район",kan_r,IF(AH3234="талсуат",kan_tal,IF(AH3234="коммунал.хоз-во",kan_kom,kan))))*R3234</f>
        <v>0</v>
      </c>
      <c r="Y3234" s="12">
        <f t="shared" ref="Y3234" si="827">W3234+X3234+AC3234</f>
        <v>-27589.38</v>
      </c>
      <c r="Z3234" s="109"/>
      <c r="AA3234" s="25">
        <f t="shared" si="818"/>
        <v>-217</v>
      </c>
      <c r="AB3234" s="25"/>
      <c r="AC3234" s="25"/>
      <c r="AD3234" s="25"/>
      <c r="AE3234" s="24">
        <v>1</v>
      </c>
      <c r="AF3234" s="24"/>
      <c r="AG3234" s="109"/>
      <c r="AH3234" s="109" t="s">
        <v>93</v>
      </c>
      <c r="AI3234" s="26"/>
      <c r="AJ3234" s="22" t="s">
        <v>6709</v>
      </c>
    </row>
    <row r="3235" spans="1:36" x14ac:dyDescent="0.2">
      <c r="A3235" s="5">
        <v>3251</v>
      </c>
      <c r="B3235" s="167">
        <v>330100215322</v>
      </c>
      <c r="C3235" s="121">
        <v>21140001572</v>
      </c>
      <c r="D3235" s="109" t="s">
        <v>5701</v>
      </c>
      <c r="E3235" s="109" t="s">
        <v>5178</v>
      </c>
      <c r="F3235" s="109"/>
      <c r="G3235" s="122"/>
      <c r="H3235" s="122"/>
      <c r="I3235" s="109">
        <v>1609092</v>
      </c>
      <c r="J3235" s="109">
        <v>48008</v>
      </c>
      <c r="K3235" s="118"/>
      <c r="L3235" s="109"/>
      <c r="M3235" s="22">
        <v>90</v>
      </c>
      <c r="N3235" s="22"/>
      <c r="O3235" s="23">
        <v>1</v>
      </c>
      <c r="P3235" s="23">
        <v>1</v>
      </c>
      <c r="Q3235" s="19">
        <f t="shared" si="815"/>
        <v>-90</v>
      </c>
      <c r="R3235" s="19">
        <f t="shared" si="816"/>
        <v>-90</v>
      </c>
      <c r="S3235" s="5">
        <f t="shared" si="819"/>
        <v>0</v>
      </c>
      <c r="T3235" s="5">
        <f t="shared" si="820"/>
        <v>0</v>
      </c>
      <c r="U3235" s="5">
        <f t="shared" si="817"/>
        <v>0</v>
      </c>
      <c r="V3235" s="24">
        <v>0</v>
      </c>
      <c r="W3235" s="12">
        <f t="shared" si="798"/>
        <v>-11442.6</v>
      </c>
      <c r="X3235" s="12">
        <f t="shared" si="799"/>
        <v>-14894.1</v>
      </c>
      <c r="Y3235" s="12">
        <f t="shared" si="821"/>
        <v>-26336.7</v>
      </c>
      <c r="Z3235" s="109"/>
      <c r="AA3235" s="25">
        <f t="shared" si="818"/>
        <v>0</v>
      </c>
      <c r="AB3235" s="25"/>
      <c r="AC3235" s="25"/>
      <c r="AD3235" s="25"/>
      <c r="AE3235" s="24"/>
      <c r="AF3235" s="24"/>
      <c r="AG3235" s="109"/>
      <c r="AH3235" s="109" t="s">
        <v>93</v>
      </c>
      <c r="AI3235" s="26"/>
      <c r="AJ3235" s="22" t="s">
        <v>6709</v>
      </c>
    </row>
    <row r="3236" spans="1:36" x14ac:dyDescent="0.2">
      <c r="A3236" s="5">
        <v>3252</v>
      </c>
      <c r="B3236" s="167">
        <v>331012308694</v>
      </c>
      <c r="C3236" s="121">
        <v>130300798</v>
      </c>
      <c r="D3236" s="109" t="s">
        <v>5702</v>
      </c>
      <c r="E3236" s="109" t="s">
        <v>3311</v>
      </c>
      <c r="F3236" s="109"/>
      <c r="G3236" s="122"/>
      <c r="H3236" s="122"/>
      <c r="I3236" s="109">
        <v>3496275</v>
      </c>
      <c r="J3236" s="109">
        <v>58172864</v>
      </c>
      <c r="K3236" s="118"/>
      <c r="L3236" s="109"/>
      <c r="M3236" s="22">
        <v>714</v>
      </c>
      <c r="N3236" s="22"/>
      <c r="O3236" s="23">
        <v>1</v>
      </c>
      <c r="P3236" s="23">
        <v>1</v>
      </c>
      <c r="Q3236" s="19">
        <f t="shared" si="815"/>
        <v>-714</v>
      </c>
      <c r="R3236" s="19">
        <f t="shared" si="816"/>
        <v>-714</v>
      </c>
      <c r="S3236" s="5">
        <f t="shared" si="819"/>
        <v>0</v>
      </c>
      <c r="T3236" s="5">
        <f t="shared" si="820"/>
        <v>0</v>
      </c>
      <c r="U3236" s="5">
        <f t="shared" si="817"/>
        <v>0</v>
      </c>
      <c r="V3236" s="24">
        <v>0</v>
      </c>
      <c r="W3236" s="12">
        <f t="shared" si="798"/>
        <v>-90777.96</v>
      </c>
      <c r="X3236" s="12">
        <f t="shared" si="799"/>
        <v>-118159.86</v>
      </c>
      <c r="Y3236" s="12">
        <f t="shared" si="821"/>
        <v>-208937.82</v>
      </c>
      <c r="Z3236" s="109"/>
      <c r="AA3236" s="25">
        <f t="shared" si="818"/>
        <v>0</v>
      </c>
      <c r="AB3236" s="25"/>
      <c r="AC3236" s="25"/>
      <c r="AD3236" s="25"/>
      <c r="AE3236" s="24"/>
      <c r="AF3236" s="24"/>
      <c r="AG3236" s="109"/>
      <c r="AH3236" s="109" t="s">
        <v>93</v>
      </c>
      <c r="AI3236" s="26"/>
      <c r="AJ3236" s="22" t="s">
        <v>6709</v>
      </c>
    </row>
    <row r="3237" spans="1:36" x14ac:dyDescent="0.2">
      <c r="A3237" s="5">
        <v>3253</v>
      </c>
      <c r="B3237" s="167">
        <v>331000047206</v>
      </c>
      <c r="C3237" s="121">
        <v>940003571</v>
      </c>
      <c r="D3237" s="109" t="s">
        <v>5703</v>
      </c>
      <c r="E3237" s="109" t="s">
        <v>6491</v>
      </c>
      <c r="F3237" s="109" t="s">
        <v>6492</v>
      </c>
      <c r="G3237" s="122">
        <v>50</v>
      </c>
      <c r="H3237" s="122"/>
      <c r="I3237" s="109" t="s">
        <v>5704</v>
      </c>
      <c r="J3237" s="109">
        <v>57913795</v>
      </c>
      <c r="K3237" s="118"/>
      <c r="L3237" s="109"/>
      <c r="M3237" s="22">
        <v>212</v>
      </c>
      <c r="N3237" s="22"/>
      <c r="O3237" s="23">
        <v>1</v>
      </c>
      <c r="P3237" s="23">
        <v>0</v>
      </c>
      <c r="Q3237" s="19">
        <f t="shared" si="815"/>
        <v>-212</v>
      </c>
      <c r="R3237" s="19">
        <f t="shared" si="816"/>
        <v>0</v>
      </c>
      <c r="S3237" s="5">
        <f t="shared" si="819"/>
        <v>0</v>
      </c>
      <c r="T3237" s="5">
        <f t="shared" si="820"/>
        <v>0</v>
      </c>
      <c r="U3237" s="5">
        <f t="shared" si="817"/>
        <v>0</v>
      </c>
      <c r="V3237" s="24">
        <v>0</v>
      </c>
      <c r="W3237" s="12">
        <f t="shared" si="798"/>
        <v>-26953.68</v>
      </c>
      <c r="X3237" s="12">
        <f t="shared" si="799"/>
        <v>0</v>
      </c>
      <c r="Y3237" s="12">
        <f t="shared" si="821"/>
        <v>-26953.68</v>
      </c>
      <c r="Z3237" s="109"/>
      <c r="AA3237" s="25">
        <f t="shared" si="818"/>
        <v>-212</v>
      </c>
      <c r="AB3237" s="25"/>
      <c r="AC3237" s="25"/>
      <c r="AD3237" s="25"/>
      <c r="AE3237" s="24"/>
      <c r="AF3237" s="24"/>
      <c r="AG3237" s="109"/>
      <c r="AH3237" s="109" t="s">
        <v>93</v>
      </c>
      <c r="AI3237" s="26"/>
      <c r="AJ3237" s="22" t="s">
        <v>6709</v>
      </c>
    </row>
    <row r="3238" spans="1:36" x14ac:dyDescent="0.2">
      <c r="A3238" s="5">
        <v>3254</v>
      </c>
      <c r="B3238" s="167">
        <v>330100211979</v>
      </c>
      <c r="C3238" s="121">
        <v>20140006243</v>
      </c>
      <c r="D3238" s="109" t="s">
        <v>5705</v>
      </c>
      <c r="E3238" s="109" t="s">
        <v>5706</v>
      </c>
      <c r="F3238" s="109"/>
      <c r="G3238" s="122"/>
      <c r="H3238" s="122"/>
      <c r="I3238" s="109">
        <v>1013015065802</v>
      </c>
      <c r="J3238" s="109">
        <v>58173370</v>
      </c>
      <c r="K3238" s="118"/>
      <c r="L3238" s="109"/>
      <c r="M3238" s="22">
        <v>269</v>
      </c>
      <c r="N3238" s="22"/>
      <c r="O3238" s="23">
        <v>1</v>
      </c>
      <c r="P3238" s="31">
        <v>0</v>
      </c>
      <c r="Q3238" s="19">
        <f t="shared" si="815"/>
        <v>-269</v>
      </c>
      <c r="R3238" s="19">
        <f t="shared" si="816"/>
        <v>0</v>
      </c>
      <c r="S3238" s="5">
        <f t="shared" si="819"/>
        <v>0</v>
      </c>
      <c r="T3238" s="5">
        <f t="shared" si="820"/>
        <v>0</v>
      </c>
      <c r="U3238" s="5">
        <f t="shared" si="817"/>
        <v>0</v>
      </c>
      <c r="V3238" s="24">
        <v>0</v>
      </c>
      <c r="W3238" s="12">
        <f t="shared" si="798"/>
        <v>-34200.660000000003</v>
      </c>
      <c r="X3238" s="12">
        <f t="shared" si="799"/>
        <v>0</v>
      </c>
      <c r="Y3238" s="12">
        <f t="shared" si="821"/>
        <v>-34200.660000000003</v>
      </c>
      <c r="Z3238" s="109"/>
      <c r="AA3238" s="25">
        <f t="shared" si="818"/>
        <v>-269</v>
      </c>
      <c r="AB3238" s="25"/>
      <c r="AC3238" s="25"/>
      <c r="AD3238" s="25"/>
      <c r="AE3238" s="24">
        <v>1</v>
      </c>
      <c r="AF3238" s="24"/>
      <c r="AG3238" s="109"/>
      <c r="AH3238" s="109" t="s">
        <v>93</v>
      </c>
      <c r="AI3238" s="26"/>
      <c r="AJ3238" s="22" t="s">
        <v>6709</v>
      </c>
    </row>
    <row r="3239" spans="1:36" x14ac:dyDescent="0.2">
      <c r="A3239" s="5">
        <v>3255</v>
      </c>
      <c r="B3239" s="167">
        <v>330120182529</v>
      </c>
      <c r="C3239" s="121">
        <v>60140017652</v>
      </c>
      <c r="D3239" s="96" t="s">
        <v>5707</v>
      </c>
      <c r="E3239" s="109" t="s">
        <v>5708</v>
      </c>
      <c r="F3239" s="109" t="s">
        <v>5708</v>
      </c>
      <c r="G3239" s="122" t="s">
        <v>49</v>
      </c>
      <c r="H3239" s="122"/>
      <c r="I3239" s="109">
        <v>13042952</v>
      </c>
      <c r="J3239" s="109">
        <v>405688</v>
      </c>
      <c r="K3239" s="118"/>
      <c r="L3239" s="109"/>
      <c r="M3239" s="22">
        <v>907</v>
      </c>
      <c r="N3239" s="22"/>
      <c r="O3239" s="23">
        <v>1</v>
      </c>
      <c r="P3239" s="23">
        <v>0</v>
      </c>
      <c r="Q3239" s="19">
        <f t="shared" si="815"/>
        <v>-907</v>
      </c>
      <c r="R3239" s="19">
        <f t="shared" si="816"/>
        <v>0</v>
      </c>
      <c r="S3239" s="5">
        <f t="shared" si="819"/>
        <v>0</v>
      </c>
      <c r="T3239" s="5">
        <f t="shared" si="820"/>
        <v>0</v>
      </c>
      <c r="U3239" s="5">
        <f t="shared" si="817"/>
        <v>0</v>
      </c>
      <c r="V3239" s="24">
        <v>0</v>
      </c>
      <c r="W3239" s="12">
        <f t="shared" si="798"/>
        <v>-115315.98</v>
      </c>
      <c r="X3239" s="12">
        <f t="shared" si="799"/>
        <v>0</v>
      </c>
      <c r="Y3239" s="12">
        <f t="shared" si="821"/>
        <v>-115315.98</v>
      </c>
      <c r="Z3239" s="109"/>
      <c r="AA3239" s="25">
        <f t="shared" si="818"/>
        <v>-907</v>
      </c>
      <c r="AB3239" s="25"/>
      <c r="AC3239" s="25"/>
      <c r="AD3239" s="25"/>
      <c r="AE3239" s="24"/>
      <c r="AF3239" s="24"/>
      <c r="AG3239" s="109"/>
      <c r="AH3239" s="109" t="s">
        <v>93</v>
      </c>
      <c r="AI3239" s="26"/>
      <c r="AJ3239" s="22" t="s">
        <v>6709</v>
      </c>
    </row>
    <row r="3240" spans="1:36" x14ac:dyDescent="0.2">
      <c r="A3240" s="5">
        <v>3256</v>
      </c>
      <c r="B3240" s="167">
        <v>330120182529</v>
      </c>
      <c r="C3240" s="121">
        <v>60140017652</v>
      </c>
      <c r="D3240" s="96" t="s">
        <v>5707</v>
      </c>
      <c r="E3240" s="109" t="s">
        <v>5708</v>
      </c>
      <c r="F3240" s="109" t="s">
        <v>5708</v>
      </c>
      <c r="G3240" s="122" t="s">
        <v>49</v>
      </c>
      <c r="H3240" s="122"/>
      <c r="I3240" s="109">
        <v>14952637</v>
      </c>
      <c r="J3240" s="109">
        <v>58175078</v>
      </c>
      <c r="K3240" s="118"/>
      <c r="L3240" s="109"/>
      <c r="M3240" s="22">
        <v>320</v>
      </c>
      <c r="N3240" s="22"/>
      <c r="O3240" s="23">
        <v>1</v>
      </c>
      <c r="P3240" s="23">
        <v>0</v>
      </c>
      <c r="Q3240" s="19">
        <f t="shared" si="815"/>
        <v>-320</v>
      </c>
      <c r="R3240" s="19">
        <f t="shared" si="816"/>
        <v>0</v>
      </c>
      <c r="S3240" s="5">
        <f t="shared" si="819"/>
        <v>0</v>
      </c>
      <c r="T3240" s="5">
        <f t="shared" si="820"/>
        <v>0</v>
      </c>
      <c r="U3240" s="5">
        <f t="shared" si="817"/>
        <v>0</v>
      </c>
      <c r="V3240" s="24">
        <v>0</v>
      </c>
      <c r="W3240" s="12">
        <f t="shared" si="798"/>
        <v>-40684.800000000003</v>
      </c>
      <c r="X3240" s="12">
        <f t="shared" si="799"/>
        <v>0</v>
      </c>
      <c r="Y3240" s="12">
        <f t="shared" si="821"/>
        <v>-40684.800000000003</v>
      </c>
      <c r="Z3240" s="109"/>
      <c r="AA3240" s="25">
        <f t="shared" si="818"/>
        <v>-320</v>
      </c>
      <c r="AB3240" s="25"/>
      <c r="AC3240" s="25"/>
      <c r="AD3240" s="25"/>
      <c r="AE3240" s="24"/>
      <c r="AF3240" s="24"/>
      <c r="AG3240" s="109"/>
      <c r="AH3240" s="109" t="s">
        <v>93</v>
      </c>
      <c r="AI3240" s="26"/>
      <c r="AJ3240" s="22" t="s">
        <v>6709</v>
      </c>
    </row>
    <row r="3241" spans="1:36" x14ac:dyDescent="0.2">
      <c r="A3241" s="5">
        <v>3257</v>
      </c>
      <c r="B3241" s="167">
        <v>331000041493</v>
      </c>
      <c r="C3241" s="121">
        <v>980340000796</v>
      </c>
      <c r="D3241" s="109" t="s">
        <v>5709</v>
      </c>
      <c r="E3241" s="109" t="s">
        <v>5710</v>
      </c>
      <c r="F3241" s="109" t="s">
        <v>5711</v>
      </c>
      <c r="G3241" s="122" t="s">
        <v>49</v>
      </c>
      <c r="H3241" s="122"/>
      <c r="I3241" s="109">
        <v>987549</v>
      </c>
      <c r="J3241" s="109">
        <v>317704</v>
      </c>
      <c r="K3241" s="118"/>
      <c r="L3241" s="109"/>
      <c r="M3241" s="22">
        <v>10003</v>
      </c>
      <c r="N3241" s="22"/>
      <c r="O3241" s="23">
        <v>0</v>
      </c>
      <c r="P3241" s="31">
        <v>1</v>
      </c>
      <c r="Q3241" s="19">
        <f t="shared" si="815"/>
        <v>0</v>
      </c>
      <c r="R3241" s="19">
        <f t="shared" si="816"/>
        <v>-10003</v>
      </c>
      <c r="S3241" s="5">
        <f t="shared" si="819"/>
        <v>0</v>
      </c>
      <c r="T3241" s="5">
        <f t="shared" si="820"/>
        <v>0</v>
      </c>
      <c r="U3241" s="5">
        <f t="shared" si="817"/>
        <v>0</v>
      </c>
      <c r="V3241" s="24">
        <v>0</v>
      </c>
      <c r="W3241" s="12">
        <f t="shared" si="798"/>
        <v>0</v>
      </c>
      <c r="X3241" s="12">
        <f t="shared" si="799"/>
        <v>-1655396.4700000002</v>
      </c>
      <c r="Y3241" s="12">
        <f t="shared" si="821"/>
        <v>-1655396.4700000002</v>
      </c>
      <c r="Z3241" s="109"/>
      <c r="AA3241" s="25">
        <f t="shared" si="818"/>
        <v>10003</v>
      </c>
      <c r="AB3241" s="25"/>
      <c r="AC3241" s="25"/>
      <c r="AD3241" s="25"/>
      <c r="AE3241" s="24">
        <v>1</v>
      </c>
      <c r="AF3241" s="24"/>
      <c r="AG3241" s="109"/>
      <c r="AH3241" s="109" t="s">
        <v>93</v>
      </c>
      <c r="AI3241" s="26"/>
      <c r="AJ3241" s="22" t="s">
        <v>6709</v>
      </c>
    </row>
    <row r="3242" spans="1:36" x14ac:dyDescent="0.2">
      <c r="A3242" s="5">
        <v>3258</v>
      </c>
      <c r="B3242" s="167">
        <v>330100226592</v>
      </c>
      <c r="C3242" s="121">
        <v>50940006208</v>
      </c>
      <c r="D3242" s="109" t="s">
        <v>5712</v>
      </c>
      <c r="E3242" s="109" t="s">
        <v>2536</v>
      </c>
      <c r="F3242" s="109" t="s">
        <v>2450</v>
      </c>
      <c r="G3242" s="122">
        <v>40</v>
      </c>
      <c r="H3242" s="122"/>
      <c r="I3242" s="109">
        <v>1340420</v>
      </c>
      <c r="J3242" s="109">
        <v>57906017</v>
      </c>
      <c r="K3242" s="118"/>
      <c r="L3242" s="109"/>
      <c r="M3242" s="22">
        <v>1169</v>
      </c>
      <c r="N3242" s="22"/>
      <c r="O3242" s="23">
        <v>1</v>
      </c>
      <c r="P3242" s="31">
        <v>0</v>
      </c>
      <c r="Q3242" s="19">
        <f t="shared" si="815"/>
        <v>-1169</v>
      </c>
      <c r="R3242" s="19">
        <f t="shared" si="816"/>
        <v>0</v>
      </c>
      <c r="S3242" s="5">
        <f t="shared" si="819"/>
        <v>0</v>
      </c>
      <c r="T3242" s="5">
        <f t="shared" si="820"/>
        <v>0</v>
      </c>
      <c r="U3242" s="5">
        <f t="shared" si="817"/>
        <v>0</v>
      </c>
      <c r="V3242" s="24">
        <v>0</v>
      </c>
      <c r="W3242" s="12">
        <f t="shared" ref="W3242:W3305" si="828">IF( OR(AH3242="респ.бюджет",AH3242="гор.бюджет",AH3242="обл.бюджет"),vod_b,IF(AH3242="район",vod_r,IF(AH3242="талсуат",vod_tal,IF(AH3242="коммунал.хоз-во",vod_kom,vod))))*Q3242</f>
        <v>-148626.66</v>
      </c>
      <c r="X3242" s="12">
        <f t="shared" ref="X3242:X3305" si="829">IF( OR(AH3242="респ.бюджет",AH3242="гор.бюджет",AH3242="обл.бюджет"),kan_b,IF(AH3242="район",kan_r,IF(AH3242="талсуат",kan_tal,IF(AH3242="коммунал.хоз-во",kan_kom,kan))))*R3242</f>
        <v>0</v>
      </c>
      <c r="Y3242" s="12">
        <f t="shared" si="821"/>
        <v>-148626.66</v>
      </c>
      <c r="Z3242" s="109"/>
      <c r="AA3242" s="25">
        <f t="shared" si="818"/>
        <v>-1169</v>
      </c>
      <c r="AB3242" s="25"/>
      <c r="AC3242" s="25"/>
      <c r="AD3242" s="25"/>
      <c r="AE3242" s="24">
        <v>1</v>
      </c>
      <c r="AF3242" s="24"/>
      <c r="AG3242" s="109"/>
      <c r="AH3242" s="109" t="s">
        <v>93</v>
      </c>
      <c r="AI3242" s="26"/>
      <c r="AJ3242" s="22" t="s">
        <v>6709</v>
      </c>
    </row>
    <row r="3243" spans="1:36" x14ac:dyDescent="0.2">
      <c r="A3243" s="5">
        <v>3259</v>
      </c>
      <c r="B3243" s="167">
        <v>331010507493</v>
      </c>
      <c r="C3243" s="121">
        <v>651018300154</v>
      </c>
      <c r="D3243" s="109" t="s">
        <v>5713</v>
      </c>
      <c r="E3243" s="109" t="s">
        <v>5714</v>
      </c>
      <c r="F3243" s="109" t="s">
        <v>5581</v>
      </c>
      <c r="G3243" s="122" t="s">
        <v>5715</v>
      </c>
      <c r="H3243" s="122"/>
      <c r="I3243" s="109">
        <v>2243980</v>
      </c>
      <c r="J3243" s="109">
        <v>230238</v>
      </c>
      <c r="K3243" s="118"/>
      <c r="L3243" s="109"/>
      <c r="M3243" s="22">
        <v>368</v>
      </c>
      <c r="N3243" s="22"/>
      <c r="O3243" s="23">
        <v>1</v>
      </c>
      <c r="P3243" s="31">
        <v>0</v>
      </c>
      <c r="Q3243" s="19">
        <f t="shared" si="815"/>
        <v>-368</v>
      </c>
      <c r="R3243" s="19">
        <f t="shared" si="816"/>
        <v>0</v>
      </c>
      <c r="S3243" s="5">
        <f t="shared" si="819"/>
        <v>0</v>
      </c>
      <c r="T3243" s="5">
        <f t="shared" si="820"/>
        <v>0</v>
      </c>
      <c r="U3243" s="5">
        <f t="shared" si="817"/>
        <v>0</v>
      </c>
      <c r="V3243" s="24">
        <v>0</v>
      </c>
      <c r="W3243" s="12">
        <f t="shared" si="828"/>
        <v>-46787.519999999997</v>
      </c>
      <c r="X3243" s="12">
        <f t="shared" si="829"/>
        <v>0</v>
      </c>
      <c r="Y3243" s="12">
        <f t="shared" si="821"/>
        <v>-46787.519999999997</v>
      </c>
      <c r="Z3243" s="109"/>
      <c r="AA3243" s="25">
        <f t="shared" si="818"/>
        <v>-368</v>
      </c>
      <c r="AB3243" s="25"/>
      <c r="AC3243" s="25"/>
      <c r="AD3243" s="25"/>
      <c r="AE3243" s="24">
        <v>1</v>
      </c>
      <c r="AF3243" s="24"/>
      <c r="AG3243" s="109"/>
      <c r="AH3243" s="109" t="s">
        <v>93</v>
      </c>
      <c r="AI3243" s="26"/>
      <c r="AJ3243" s="22" t="s">
        <v>6709</v>
      </c>
    </row>
    <row r="3244" spans="1:36" x14ac:dyDescent="0.2">
      <c r="A3244" s="5">
        <v>3260</v>
      </c>
      <c r="B3244" s="167">
        <v>331010507493</v>
      </c>
      <c r="C3244" s="121">
        <v>651018300154</v>
      </c>
      <c r="D3244" s="109" t="s">
        <v>5713</v>
      </c>
      <c r="E3244" s="109" t="s">
        <v>5714</v>
      </c>
      <c r="F3244" s="109" t="s">
        <v>5581</v>
      </c>
      <c r="G3244" s="122" t="s">
        <v>5716</v>
      </c>
      <c r="H3244" s="122"/>
      <c r="I3244" s="109">
        <v>120221017</v>
      </c>
      <c r="J3244" s="109">
        <v>316209</v>
      </c>
      <c r="K3244" s="118"/>
      <c r="L3244" s="109"/>
      <c r="M3244" s="22">
        <v>1504</v>
      </c>
      <c r="N3244" s="22"/>
      <c r="O3244" s="23">
        <v>1</v>
      </c>
      <c r="P3244" s="31">
        <v>0</v>
      </c>
      <c r="Q3244" s="19">
        <f t="shared" si="815"/>
        <v>-1504</v>
      </c>
      <c r="R3244" s="19">
        <f t="shared" si="816"/>
        <v>0</v>
      </c>
      <c r="S3244" s="5">
        <f t="shared" si="819"/>
        <v>0</v>
      </c>
      <c r="T3244" s="5">
        <f t="shared" si="820"/>
        <v>0</v>
      </c>
      <c r="U3244" s="5">
        <f t="shared" si="817"/>
        <v>0</v>
      </c>
      <c r="V3244" s="24">
        <v>0</v>
      </c>
      <c r="W3244" s="12">
        <f t="shared" si="828"/>
        <v>-191218.56</v>
      </c>
      <c r="X3244" s="12">
        <f t="shared" si="829"/>
        <v>0</v>
      </c>
      <c r="Y3244" s="12">
        <f t="shared" si="821"/>
        <v>-191218.56</v>
      </c>
      <c r="Z3244" s="109"/>
      <c r="AA3244" s="25">
        <f t="shared" si="818"/>
        <v>-1504</v>
      </c>
      <c r="AB3244" s="25"/>
      <c r="AC3244" s="25"/>
      <c r="AD3244" s="25"/>
      <c r="AE3244" s="24">
        <v>1</v>
      </c>
      <c r="AF3244" s="24"/>
      <c r="AG3244" s="109"/>
      <c r="AH3244" s="109" t="s">
        <v>93</v>
      </c>
      <c r="AI3244" s="26"/>
      <c r="AJ3244" s="22" t="s">
        <v>6709</v>
      </c>
    </row>
    <row r="3245" spans="1:36" x14ac:dyDescent="0.2">
      <c r="A3245" s="5">
        <v>3261</v>
      </c>
      <c r="B3245" s="167">
        <v>330100223851</v>
      </c>
      <c r="C3245" s="121"/>
      <c r="D3245" s="96" t="s">
        <v>5717</v>
      </c>
      <c r="E3245" s="109" t="s">
        <v>756</v>
      </c>
      <c r="F3245" s="109"/>
      <c r="G3245" s="122"/>
      <c r="H3245" s="122"/>
      <c r="I3245" s="109">
        <v>10002390</v>
      </c>
      <c r="J3245" s="109">
        <v>47508</v>
      </c>
      <c r="K3245" s="118"/>
      <c r="L3245" s="109"/>
      <c r="M3245" s="22">
        <v>0</v>
      </c>
      <c r="N3245" s="22"/>
      <c r="O3245" s="23">
        <v>1</v>
      </c>
      <c r="P3245" s="23">
        <v>1</v>
      </c>
      <c r="Q3245" s="19">
        <f t="shared" si="815"/>
        <v>0</v>
      </c>
      <c r="R3245" s="19">
        <f t="shared" si="816"/>
        <v>0</v>
      </c>
      <c r="S3245" s="5">
        <f t="shared" si="819"/>
        <v>0</v>
      </c>
      <c r="T3245" s="5">
        <f t="shared" si="820"/>
        <v>0</v>
      </c>
      <c r="U3245" s="5">
        <f t="shared" si="817"/>
        <v>0</v>
      </c>
      <c r="V3245" s="24">
        <v>0</v>
      </c>
      <c r="W3245" s="12">
        <f t="shared" si="828"/>
        <v>0</v>
      </c>
      <c r="X3245" s="12">
        <f t="shared" si="829"/>
        <v>0</v>
      </c>
      <c r="Y3245" s="12">
        <f t="shared" si="821"/>
        <v>0</v>
      </c>
      <c r="Z3245" s="109"/>
      <c r="AA3245" s="25">
        <f t="shared" si="818"/>
        <v>0</v>
      </c>
      <c r="AB3245" s="25"/>
      <c r="AC3245" s="25"/>
      <c r="AD3245" s="25"/>
      <c r="AE3245" s="24"/>
      <c r="AF3245" s="24"/>
      <c r="AG3245" s="109"/>
      <c r="AH3245" s="109" t="s">
        <v>93</v>
      </c>
      <c r="AI3245" s="26"/>
      <c r="AJ3245" s="22" t="s">
        <v>6709</v>
      </c>
    </row>
    <row r="3246" spans="1:36" x14ac:dyDescent="0.2">
      <c r="A3246" s="5">
        <v>3262</v>
      </c>
      <c r="B3246" s="167">
        <v>330315334808</v>
      </c>
      <c r="C3246" s="121">
        <v>680315402848</v>
      </c>
      <c r="D3246" s="109" t="s">
        <v>5718</v>
      </c>
      <c r="E3246" s="109" t="s">
        <v>2536</v>
      </c>
      <c r="F3246" s="109" t="s">
        <v>2450</v>
      </c>
      <c r="G3246" s="122">
        <v>32</v>
      </c>
      <c r="H3246" s="122"/>
      <c r="I3246" s="109">
        <v>14659</v>
      </c>
      <c r="J3246" s="109">
        <v>39861</v>
      </c>
      <c r="K3246" s="118"/>
      <c r="L3246" s="109"/>
      <c r="M3246" s="22">
        <v>2703</v>
      </c>
      <c r="N3246" s="22"/>
      <c r="O3246" s="23">
        <v>1</v>
      </c>
      <c r="P3246" s="31">
        <v>0</v>
      </c>
      <c r="Q3246" s="19">
        <f t="shared" si="815"/>
        <v>-2703</v>
      </c>
      <c r="R3246" s="19">
        <f t="shared" si="816"/>
        <v>0</v>
      </c>
      <c r="S3246" s="5">
        <f t="shared" si="819"/>
        <v>0</v>
      </c>
      <c r="T3246" s="5">
        <f t="shared" si="820"/>
        <v>0</v>
      </c>
      <c r="U3246" s="5">
        <f t="shared" si="817"/>
        <v>0</v>
      </c>
      <c r="V3246" s="24">
        <v>0</v>
      </c>
      <c r="W3246" s="12">
        <f t="shared" si="828"/>
        <v>-343659.42</v>
      </c>
      <c r="X3246" s="12">
        <f t="shared" si="829"/>
        <v>0</v>
      </c>
      <c r="Y3246" s="12">
        <f t="shared" si="821"/>
        <v>-343659.42</v>
      </c>
      <c r="Z3246" s="109"/>
      <c r="AA3246" s="25">
        <f t="shared" si="818"/>
        <v>-2703</v>
      </c>
      <c r="AB3246" s="25"/>
      <c r="AC3246" s="25"/>
      <c r="AD3246" s="25"/>
      <c r="AE3246" s="24">
        <v>1</v>
      </c>
      <c r="AF3246" s="24"/>
      <c r="AG3246" s="109"/>
      <c r="AH3246" s="109" t="s">
        <v>93</v>
      </c>
      <c r="AI3246" s="26"/>
      <c r="AJ3246" s="22" t="s">
        <v>6709</v>
      </c>
    </row>
    <row r="3247" spans="1:36" x14ac:dyDescent="0.2">
      <c r="A3247" s="5">
        <v>3263</v>
      </c>
      <c r="B3247" s="167">
        <v>330700000026</v>
      </c>
      <c r="C3247" s="121">
        <v>901141000207</v>
      </c>
      <c r="D3247" s="109" t="s">
        <v>5719</v>
      </c>
      <c r="E3247" s="109" t="s">
        <v>5612</v>
      </c>
      <c r="F3247" s="109" t="s">
        <v>2450</v>
      </c>
      <c r="G3247" s="122">
        <v>32</v>
      </c>
      <c r="H3247" s="122"/>
      <c r="I3247" s="109">
        <v>101404456401</v>
      </c>
      <c r="J3247" s="109">
        <v>17328937</v>
      </c>
      <c r="K3247" s="118"/>
      <c r="L3247" s="109"/>
      <c r="M3247" s="22">
        <v>240</v>
      </c>
      <c r="N3247" s="22"/>
      <c r="O3247" s="23">
        <v>1</v>
      </c>
      <c r="P3247" s="31">
        <v>0</v>
      </c>
      <c r="Q3247" s="19">
        <f t="shared" si="815"/>
        <v>-240</v>
      </c>
      <c r="R3247" s="19">
        <f t="shared" si="816"/>
        <v>0</v>
      </c>
      <c r="S3247" s="5">
        <f t="shared" si="819"/>
        <v>0</v>
      </c>
      <c r="T3247" s="5">
        <f t="shared" si="820"/>
        <v>0</v>
      </c>
      <c r="U3247" s="5">
        <f t="shared" si="817"/>
        <v>0</v>
      </c>
      <c r="V3247" s="24">
        <v>0</v>
      </c>
      <c r="W3247" s="12">
        <f t="shared" si="828"/>
        <v>-30513.599999999999</v>
      </c>
      <c r="X3247" s="12">
        <f t="shared" si="829"/>
        <v>0</v>
      </c>
      <c r="Y3247" s="12">
        <f t="shared" si="821"/>
        <v>-30513.599999999999</v>
      </c>
      <c r="Z3247" s="109"/>
      <c r="AA3247" s="25">
        <f t="shared" si="818"/>
        <v>-240</v>
      </c>
      <c r="AB3247" s="25"/>
      <c r="AC3247" s="25"/>
      <c r="AD3247" s="25"/>
      <c r="AE3247" s="24">
        <v>1</v>
      </c>
      <c r="AF3247" s="24"/>
      <c r="AG3247" s="109"/>
      <c r="AH3247" s="109" t="s">
        <v>93</v>
      </c>
      <c r="AI3247" s="26"/>
      <c r="AJ3247" s="22" t="s">
        <v>6709</v>
      </c>
    </row>
    <row r="3248" spans="1:36" x14ac:dyDescent="0.2">
      <c r="A3248" s="5">
        <v>3264</v>
      </c>
      <c r="B3248" s="167">
        <v>330100238904</v>
      </c>
      <c r="C3248" s="121">
        <v>81041002464</v>
      </c>
      <c r="D3248" s="109" t="s">
        <v>5720</v>
      </c>
      <c r="E3248" s="109" t="s">
        <v>5721</v>
      </c>
      <c r="F3248" s="109" t="s">
        <v>756</v>
      </c>
      <c r="G3248" s="122">
        <v>2</v>
      </c>
      <c r="H3248" s="122"/>
      <c r="I3248" s="109">
        <v>2095582</v>
      </c>
      <c r="J3248" s="109">
        <v>47896</v>
      </c>
      <c r="K3248" s="118"/>
      <c r="L3248" s="109"/>
      <c r="M3248" s="109">
        <v>4268</v>
      </c>
      <c r="N3248" s="109"/>
      <c r="O3248" s="23">
        <v>1</v>
      </c>
      <c r="P3248" s="31">
        <v>0</v>
      </c>
      <c r="Q3248" s="19">
        <f t="shared" si="815"/>
        <v>-4268</v>
      </c>
      <c r="R3248" s="19">
        <f t="shared" si="816"/>
        <v>0</v>
      </c>
      <c r="S3248" s="5">
        <f t="shared" si="819"/>
        <v>0</v>
      </c>
      <c r="T3248" s="5">
        <f t="shared" si="820"/>
        <v>0</v>
      </c>
      <c r="U3248" s="5">
        <f t="shared" si="817"/>
        <v>0</v>
      </c>
      <c r="V3248" s="24">
        <v>0</v>
      </c>
      <c r="W3248" s="12">
        <f t="shared" si="828"/>
        <v>-542633.52</v>
      </c>
      <c r="X3248" s="12">
        <f t="shared" si="829"/>
        <v>0</v>
      </c>
      <c r="Y3248" s="12">
        <f t="shared" si="821"/>
        <v>-542633.52</v>
      </c>
      <c r="Z3248" s="109"/>
      <c r="AA3248" s="25">
        <f t="shared" si="818"/>
        <v>-4268</v>
      </c>
      <c r="AB3248" s="25"/>
      <c r="AC3248" s="25"/>
      <c r="AD3248" s="25"/>
      <c r="AE3248" s="24">
        <v>1</v>
      </c>
      <c r="AF3248" s="24"/>
      <c r="AG3248" s="109"/>
      <c r="AH3248" s="109" t="s">
        <v>93</v>
      </c>
      <c r="AI3248" s="26"/>
      <c r="AJ3248" s="22" t="s">
        <v>6709</v>
      </c>
    </row>
    <row r="3249" spans="1:36" x14ac:dyDescent="0.2">
      <c r="A3249" s="5">
        <v>3265</v>
      </c>
      <c r="B3249" s="178">
        <v>330100221470</v>
      </c>
      <c r="C3249" s="179">
        <v>40640003230</v>
      </c>
      <c r="D3249" s="175" t="s">
        <v>5722</v>
      </c>
      <c r="E3249" s="175" t="s">
        <v>5366</v>
      </c>
      <c r="F3249" s="175" t="s">
        <v>5723</v>
      </c>
      <c r="G3249" s="180">
        <v>2</v>
      </c>
      <c r="H3249" s="180"/>
      <c r="I3249" s="175">
        <v>12074281</v>
      </c>
      <c r="J3249" s="175">
        <v>5508326</v>
      </c>
      <c r="K3249" s="181"/>
      <c r="L3249" s="175"/>
      <c r="M3249" s="22">
        <v>346</v>
      </c>
      <c r="N3249" s="22"/>
      <c r="O3249" s="23">
        <v>1</v>
      </c>
      <c r="P3249" s="23">
        <v>0</v>
      </c>
      <c r="Q3249" s="19">
        <f t="shared" si="815"/>
        <v>-346</v>
      </c>
      <c r="R3249" s="19">
        <f t="shared" si="816"/>
        <v>0</v>
      </c>
      <c r="S3249" s="5">
        <f t="shared" si="819"/>
        <v>0</v>
      </c>
      <c r="T3249" s="5">
        <f t="shared" si="820"/>
        <v>0</v>
      </c>
      <c r="U3249" s="5">
        <f t="shared" si="817"/>
        <v>0</v>
      </c>
      <c r="V3249" s="24">
        <v>0</v>
      </c>
      <c r="W3249" s="12">
        <f t="shared" si="828"/>
        <v>-43990.44</v>
      </c>
      <c r="X3249" s="12">
        <f t="shared" si="829"/>
        <v>0</v>
      </c>
      <c r="Y3249" s="12">
        <f t="shared" si="821"/>
        <v>-43990.44</v>
      </c>
      <c r="Z3249" s="175"/>
      <c r="AA3249" s="25">
        <f t="shared" si="818"/>
        <v>-346</v>
      </c>
      <c r="AB3249" s="217"/>
      <c r="AC3249" s="217"/>
      <c r="AD3249" s="217"/>
      <c r="AE3249" s="182">
        <v>1</v>
      </c>
      <c r="AF3249" s="182"/>
      <c r="AG3249" s="175"/>
      <c r="AH3249" s="109" t="s">
        <v>93</v>
      </c>
      <c r="AI3249" s="26"/>
      <c r="AJ3249" s="22" t="s">
        <v>6709</v>
      </c>
    </row>
    <row r="3250" spans="1:36" x14ac:dyDescent="0.2">
      <c r="A3250" s="5">
        <v>3266</v>
      </c>
      <c r="B3250" s="178">
        <v>330120273329</v>
      </c>
      <c r="C3250" s="179">
        <v>760320302032</v>
      </c>
      <c r="D3250" s="175" t="s">
        <v>5724</v>
      </c>
      <c r="E3250" s="175" t="s">
        <v>5725</v>
      </c>
      <c r="F3250" s="175"/>
      <c r="G3250" s="180"/>
      <c r="H3250" s="180"/>
      <c r="I3250" s="19">
        <v>14842204</v>
      </c>
      <c r="J3250" s="175">
        <v>935</v>
      </c>
      <c r="K3250" s="181"/>
      <c r="L3250" s="175"/>
      <c r="M3250" s="22">
        <v>200</v>
      </c>
      <c r="N3250" s="22"/>
      <c r="O3250" s="23">
        <v>1</v>
      </c>
      <c r="P3250" s="23">
        <v>1</v>
      </c>
      <c r="Q3250" s="19">
        <f t="shared" si="815"/>
        <v>-200</v>
      </c>
      <c r="R3250" s="19">
        <f t="shared" si="816"/>
        <v>-200</v>
      </c>
      <c r="S3250" s="5">
        <f t="shared" si="819"/>
        <v>0</v>
      </c>
      <c r="T3250" s="5">
        <f t="shared" si="820"/>
        <v>0</v>
      </c>
      <c r="U3250" s="5">
        <f t="shared" si="817"/>
        <v>0</v>
      </c>
      <c r="V3250" s="24">
        <v>0</v>
      </c>
      <c r="W3250" s="12">
        <f t="shared" si="828"/>
        <v>-25428</v>
      </c>
      <c r="X3250" s="12">
        <f t="shared" si="829"/>
        <v>-33098</v>
      </c>
      <c r="Y3250" s="12">
        <f t="shared" si="821"/>
        <v>-58526</v>
      </c>
      <c r="Z3250" s="175"/>
      <c r="AA3250" s="25">
        <f t="shared" si="818"/>
        <v>0</v>
      </c>
      <c r="AB3250" s="217"/>
      <c r="AC3250" s="217"/>
      <c r="AD3250" s="217"/>
      <c r="AE3250" s="182"/>
      <c r="AF3250" s="182"/>
      <c r="AG3250" s="175"/>
      <c r="AH3250" s="109" t="s">
        <v>93</v>
      </c>
      <c r="AI3250" s="26"/>
      <c r="AJ3250" s="22" t="s">
        <v>6709</v>
      </c>
    </row>
    <row r="3251" spans="1:36" x14ac:dyDescent="0.2">
      <c r="A3251" s="5">
        <v>3267</v>
      </c>
      <c r="B3251" s="172">
        <v>331000013399</v>
      </c>
      <c r="C3251" s="173">
        <v>101140000819</v>
      </c>
      <c r="D3251" s="96" t="s">
        <v>5726</v>
      </c>
      <c r="E3251" s="96" t="s">
        <v>5261</v>
      </c>
      <c r="F3251" s="96"/>
      <c r="G3251" s="174"/>
      <c r="H3251" s="174"/>
      <c r="I3251" s="96">
        <v>25177945</v>
      </c>
      <c r="J3251" s="96">
        <v>57905963</v>
      </c>
      <c r="K3251" s="123"/>
      <c r="L3251" s="96"/>
      <c r="M3251" s="22">
        <v>496</v>
      </c>
      <c r="N3251" s="22"/>
      <c r="O3251" s="23">
        <v>1</v>
      </c>
      <c r="P3251" s="23">
        <v>1</v>
      </c>
      <c r="Q3251" s="19">
        <f t="shared" si="815"/>
        <v>-496</v>
      </c>
      <c r="R3251" s="19">
        <f t="shared" si="816"/>
        <v>-496</v>
      </c>
      <c r="S3251" s="5">
        <f t="shared" si="819"/>
        <v>0</v>
      </c>
      <c r="T3251" s="5">
        <f t="shared" si="820"/>
        <v>0</v>
      </c>
      <c r="U3251" s="5">
        <f t="shared" si="817"/>
        <v>0</v>
      </c>
      <c r="V3251" s="24">
        <v>0</v>
      </c>
      <c r="W3251" s="12">
        <f t="shared" si="828"/>
        <v>-63061.440000000002</v>
      </c>
      <c r="X3251" s="12">
        <f t="shared" si="829"/>
        <v>-82083.040000000008</v>
      </c>
      <c r="Y3251" s="12">
        <f t="shared" si="821"/>
        <v>-145144.48000000001</v>
      </c>
      <c r="Z3251" s="96"/>
      <c r="AA3251" s="25">
        <f t="shared" si="818"/>
        <v>0</v>
      </c>
      <c r="AB3251" s="25"/>
      <c r="AC3251" s="25"/>
      <c r="AD3251" s="25"/>
      <c r="AE3251" s="24"/>
      <c r="AF3251" s="24"/>
      <c r="AG3251" s="96"/>
      <c r="AH3251" s="96" t="s">
        <v>93</v>
      </c>
      <c r="AI3251" s="26"/>
      <c r="AJ3251" s="22" t="s">
        <v>6709</v>
      </c>
    </row>
    <row r="3252" spans="1:36" x14ac:dyDescent="0.2">
      <c r="A3252" s="5">
        <v>3268</v>
      </c>
      <c r="B3252" s="172">
        <v>330100221206</v>
      </c>
      <c r="C3252" s="173">
        <v>40540005907</v>
      </c>
      <c r="D3252" s="96" t="s">
        <v>5727</v>
      </c>
      <c r="E3252" s="96" t="s">
        <v>5728</v>
      </c>
      <c r="F3252" s="96" t="s">
        <v>5581</v>
      </c>
      <c r="G3252" s="174" t="s">
        <v>49</v>
      </c>
      <c r="H3252" s="174"/>
      <c r="I3252" s="96">
        <v>27302</v>
      </c>
      <c r="J3252" s="96">
        <v>57907619</v>
      </c>
      <c r="K3252" s="123"/>
      <c r="L3252" s="96"/>
      <c r="M3252" s="96">
        <v>648</v>
      </c>
      <c r="N3252" s="96"/>
      <c r="O3252" s="23">
        <v>1</v>
      </c>
      <c r="P3252" s="23">
        <v>1</v>
      </c>
      <c r="Q3252" s="19">
        <f t="shared" si="815"/>
        <v>-648</v>
      </c>
      <c r="R3252" s="19">
        <f t="shared" si="816"/>
        <v>-648</v>
      </c>
      <c r="S3252" s="5">
        <f t="shared" si="819"/>
        <v>0</v>
      </c>
      <c r="T3252" s="5">
        <f t="shared" si="820"/>
        <v>0</v>
      </c>
      <c r="U3252" s="5">
        <f t="shared" si="817"/>
        <v>0</v>
      </c>
      <c r="V3252" s="24">
        <v>0</v>
      </c>
      <c r="W3252" s="12">
        <f t="shared" si="828"/>
        <v>-82386.720000000001</v>
      </c>
      <c r="X3252" s="12">
        <f t="shared" si="829"/>
        <v>-107237.52</v>
      </c>
      <c r="Y3252" s="12">
        <f t="shared" si="821"/>
        <v>-189624.24</v>
      </c>
      <c r="Z3252" s="96"/>
      <c r="AA3252" s="25">
        <f t="shared" si="818"/>
        <v>0</v>
      </c>
      <c r="AB3252" s="25"/>
      <c r="AC3252" s="25"/>
      <c r="AD3252" s="25"/>
      <c r="AE3252" s="24">
        <v>1</v>
      </c>
      <c r="AF3252" s="24"/>
      <c r="AG3252" s="96"/>
      <c r="AH3252" s="96" t="s">
        <v>93</v>
      </c>
      <c r="AI3252" s="26"/>
      <c r="AJ3252" s="22" t="s">
        <v>6709</v>
      </c>
    </row>
    <row r="3253" spans="1:36" x14ac:dyDescent="0.2">
      <c r="A3253" s="5">
        <v>3269</v>
      </c>
      <c r="B3253" s="172">
        <v>330100221206</v>
      </c>
      <c r="C3253" s="173">
        <v>40540005907</v>
      </c>
      <c r="D3253" s="96" t="s">
        <v>5727</v>
      </c>
      <c r="E3253" s="96" t="s">
        <v>5728</v>
      </c>
      <c r="F3253" s="96" t="s">
        <v>5581</v>
      </c>
      <c r="G3253" s="174" t="s">
        <v>49</v>
      </c>
      <c r="H3253" s="174"/>
      <c r="I3253" s="96">
        <v>8527140</v>
      </c>
      <c r="J3253" s="96">
        <v>57907616</v>
      </c>
      <c r="K3253" s="123"/>
      <c r="L3253" s="96"/>
      <c r="M3253" s="96">
        <v>345</v>
      </c>
      <c r="N3253" s="96"/>
      <c r="O3253" s="23">
        <v>1</v>
      </c>
      <c r="P3253" s="23">
        <v>1</v>
      </c>
      <c r="Q3253" s="19">
        <f t="shared" si="815"/>
        <v>-345</v>
      </c>
      <c r="R3253" s="19">
        <f t="shared" si="816"/>
        <v>-345</v>
      </c>
      <c r="S3253" s="5">
        <f t="shared" si="819"/>
        <v>0</v>
      </c>
      <c r="T3253" s="5">
        <f t="shared" si="820"/>
        <v>0</v>
      </c>
      <c r="U3253" s="5">
        <f t="shared" si="817"/>
        <v>0</v>
      </c>
      <c r="V3253" s="24">
        <v>0</v>
      </c>
      <c r="W3253" s="12">
        <f t="shared" si="828"/>
        <v>-43863.3</v>
      </c>
      <c r="X3253" s="12">
        <f t="shared" si="829"/>
        <v>-57094.05</v>
      </c>
      <c r="Y3253" s="12">
        <f t="shared" si="821"/>
        <v>-100957.35</v>
      </c>
      <c r="Z3253" s="96"/>
      <c r="AA3253" s="25">
        <f t="shared" si="818"/>
        <v>0</v>
      </c>
      <c r="AB3253" s="25"/>
      <c r="AC3253" s="25"/>
      <c r="AD3253" s="25"/>
      <c r="AE3253" s="24">
        <v>1</v>
      </c>
      <c r="AF3253" s="24"/>
      <c r="AG3253" s="96"/>
      <c r="AH3253" s="96" t="s">
        <v>93</v>
      </c>
      <c r="AI3253" s="26"/>
      <c r="AJ3253" s="22" t="s">
        <v>6709</v>
      </c>
    </row>
    <row r="3254" spans="1:36" x14ac:dyDescent="0.2">
      <c r="A3254" s="5">
        <v>3270</v>
      </c>
      <c r="B3254" s="172">
        <v>330100221206</v>
      </c>
      <c r="C3254" s="173">
        <v>40540005907</v>
      </c>
      <c r="D3254" s="96" t="s">
        <v>5727</v>
      </c>
      <c r="E3254" s="96" t="s">
        <v>5728</v>
      </c>
      <c r="F3254" s="96" t="s">
        <v>5581</v>
      </c>
      <c r="G3254" s="174" t="s">
        <v>49</v>
      </c>
      <c r="H3254" s="174"/>
      <c r="I3254" s="96">
        <v>8527140</v>
      </c>
      <c r="J3254" s="96">
        <v>57907616</v>
      </c>
      <c r="K3254" s="123"/>
      <c r="L3254" s="96"/>
      <c r="M3254" s="96"/>
      <c r="N3254" s="96"/>
      <c r="O3254" s="23">
        <v>1</v>
      </c>
      <c r="P3254" s="23">
        <v>1</v>
      </c>
      <c r="Q3254" s="19">
        <v>-37</v>
      </c>
      <c r="R3254" s="19">
        <v>-37</v>
      </c>
      <c r="S3254" s="5">
        <f t="shared" ref="S3254" si="830">IF(OR(AND(AH3254="кафе",Q3254&lt;25),AND(AH3254="рестораны",Q3254&lt;110),AND(AH3254="гостиницы",Q3254&lt;70),AND(AH3254="азс и автомойки",Q3254&lt;160),AND(AH3254="сауны",Q3254&lt;80),AND(AH3254="бани",Q3254&lt;50)),1,0)</f>
        <v>0</v>
      </c>
      <c r="T3254" s="5">
        <f t="shared" ref="T3254" si="831">S3254*IF(AH3254="кафе",25-Q3254,IF(AH3254="рестораны",110-Q3254,IF(AH3254="гостиницы",70-Q3254,IF(AH3254="азс и автомойки",160-Q3254,IF(AH3254="сауны",80-Q3254,IF(AH3254="бани",50-Q3254,0))))))</f>
        <v>0</v>
      </c>
      <c r="U3254" s="5">
        <f t="shared" ref="U3254" si="832">(vod+kan)*T3254</f>
        <v>0</v>
      </c>
      <c r="V3254" s="24">
        <v>0</v>
      </c>
      <c r="W3254" s="12">
        <f t="shared" ref="W3254" si="833">IF( OR(AH3254="респ.бюджет",AH3254="гор.бюджет",AH3254="обл.бюджет"),vod_b,IF(AH3254="район",vod_r,IF(AH3254="талсуат",vod_tal,IF(AH3254="коммунал.хоз-во",vod_kom,vod))))*Q3254</f>
        <v>-4704.18</v>
      </c>
      <c r="X3254" s="12">
        <f t="shared" ref="X3254" si="834">IF( OR(AH3254="респ.бюджет",AH3254="гор.бюджет",AH3254="обл.бюджет"),kan_b,IF(AH3254="район",kan_r,IF(AH3254="талсуат",kan_tal,IF(AH3254="коммунал.хоз-во",kan_kom,kan))))*R3254</f>
        <v>-6123.13</v>
      </c>
      <c r="Y3254" s="12">
        <f t="shared" ref="Y3254" si="835">W3254+X3254+AC3254</f>
        <v>-10827.310000000001</v>
      </c>
      <c r="Z3254" s="96"/>
      <c r="AA3254" s="25">
        <f t="shared" ref="AA3254" si="836">Q3254-R3254</f>
        <v>0</v>
      </c>
      <c r="AB3254" s="25"/>
      <c r="AC3254" s="25"/>
      <c r="AD3254" s="25"/>
      <c r="AE3254" s="24">
        <v>1</v>
      </c>
      <c r="AF3254" s="24"/>
      <c r="AG3254" s="96"/>
      <c r="AH3254" s="96" t="s">
        <v>93</v>
      </c>
      <c r="AI3254" s="26"/>
      <c r="AJ3254" s="22" t="s">
        <v>6709</v>
      </c>
    </row>
    <row r="3255" spans="1:36" x14ac:dyDescent="0.2">
      <c r="A3255" s="5">
        <v>3271</v>
      </c>
      <c r="B3255" s="189">
        <v>330100223191</v>
      </c>
      <c r="C3255" s="173">
        <v>680615301844</v>
      </c>
      <c r="D3255" s="96" t="s">
        <v>5729</v>
      </c>
      <c r="E3255" s="96" t="s">
        <v>2536</v>
      </c>
      <c r="F3255" s="96" t="s">
        <v>2450</v>
      </c>
      <c r="G3255" s="174" t="s">
        <v>49</v>
      </c>
      <c r="H3255" s="174"/>
      <c r="I3255" s="96" t="s">
        <v>5730</v>
      </c>
      <c r="J3255" s="96">
        <v>317155</v>
      </c>
      <c r="K3255" s="123"/>
      <c r="L3255" s="96"/>
      <c r="M3255" s="22">
        <v>216</v>
      </c>
      <c r="N3255" s="22"/>
      <c r="O3255" s="23">
        <v>1</v>
      </c>
      <c r="P3255" s="23">
        <v>0</v>
      </c>
      <c r="Q3255" s="19">
        <f t="shared" si="815"/>
        <v>-216</v>
      </c>
      <c r="R3255" s="19">
        <f t="shared" si="816"/>
        <v>0</v>
      </c>
      <c r="S3255" s="5">
        <f t="shared" si="819"/>
        <v>0</v>
      </c>
      <c r="T3255" s="5">
        <f t="shared" si="820"/>
        <v>0</v>
      </c>
      <c r="U3255" s="5">
        <f t="shared" si="817"/>
        <v>0</v>
      </c>
      <c r="V3255" s="24">
        <v>0</v>
      </c>
      <c r="W3255" s="12">
        <f t="shared" si="828"/>
        <v>-27462.240000000002</v>
      </c>
      <c r="X3255" s="12">
        <f t="shared" si="829"/>
        <v>0</v>
      </c>
      <c r="Y3255" s="12">
        <f t="shared" si="821"/>
        <v>-27462.240000000002</v>
      </c>
      <c r="Z3255" s="96"/>
      <c r="AA3255" s="25">
        <f t="shared" si="818"/>
        <v>-216</v>
      </c>
      <c r="AB3255" s="25"/>
      <c r="AC3255" s="25"/>
      <c r="AD3255" s="25"/>
      <c r="AE3255" s="24"/>
      <c r="AF3255" s="24"/>
      <c r="AG3255" s="96"/>
      <c r="AH3255" s="96" t="s">
        <v>93</v>
      </c>
      <c r="AI3255" s="26"/>
      <c r="AJ3255" s="22" t="s">
        <v>6709</v>
      </c>
    </row>
    <row r="3256" spans="1:36" x14ac:dyDescent="0.2">
      <c r="A3256" s="5">
        <v>3272</v>
      </c>
      <c r="B3256" s="167">
        <v>331000019530</v>
      </c>
      <c r="C3256" s="121">
        <v>110640016278</v>
      </c>
      <c r="D3256" s="96" t="s">
        <v>5731</v>
      </c>
      <c r="E3256" s="109" t="s">
        <v>5732</v>
      </c>
      <c r="F3256" s="109" t="s">
        <v>5733</v>
      </c>
      <c r="G3256" s="122">
        <v>25</v>
      </c>
      <c r="H3256" s="122"/>
      <c r="I3256" s="19">
        <v>0</v>
      </c>
      <c r="J3256" s="109"/>
      <c r="K3256" s="118"/>
      <c r="L3256" s="109"/>
      <c r="M3256" s="22">
        <v>1632</v>
      </c>
      <c r="N3256" s="22"/>
      <c r="O3256" s="23">
        <v>1</v>
      </c>
      <c r="P3256" s="23">
        <v>0</v>
      </c>
      <c r="Q3256" s="19">
        <f t="shared" si="815"/>
        <v>-1632</v>
      </c>
      <c r="R3256" s="19">
        <f t="shared" si="816"/>
        <v>0</v>
      </c>
      <c r="S3256" s="5">
        <f t="shared" si="819"/>
        <v>0</v>
      </c>
      <c r="T3256" s="5">
        <f t="shared" si="820"/>
        <v>0</v>
      </c>
      <c r="U3256" s="5">
        <f t="shared" si="817"/>
        <v>0</v>
      </c>
      <c r="V3256" s="24">
        <v>0</v>
      </c>
      <c r="W3256" s="12">
        <f t="shared" si="828"/>
        <v>-207492.48000000001</v>
      </c>
      <c r="X3256" s="12">
        <f t="shared" si="829"/>
        <v>0</v>
      </c>
      <c r="Y3256" s="12">
        <f t="shared" si="821"/>
        <v>-207492.48000000001</v>
      </c>
      <c r="Z3256" s="109"/>
      <c r="AA3256" s="25">
        <f t="shared" si="818"/>
        <v>-1632</v>
      </c>
      <c r="AB3256" s="25"/>
      <c r="AC3256" s="25"/>
      <c r="AD3256" s="25"/>
      <c r="AE3256" s="24"/>
      <c r="AF3256" s="24"/>
      <c r="AG3256" s="109"/>
      <c r="AH3256" s="96" t="s">
        <v>93</v>
      </c>
      <c r="AI3256" s="26"/>
      <c r="AJ3256" s="22" t="s">
        <v>6709</v>
      </c>
    </row>
    <row r="3257" spans="1:36" x14ac:dyDescent="0.2">
      <c r="A3257" s="5">
        <v>3273</v>
      </c>
      <c r="B3257" s="167"/>
      <c r="C3257" s="121">
        <v>130240005281</v>
      </c>
      <c r="D3257" s="96" t="s">
        <v>5734</v>
      </c>
      <c r="E3257" s="109" t="s">
        <v>5735</v>
      </c>
      <c r="F3257" s="109" t="s">
        <v>1560</v>
      </c>
      <c r="G3257" s="122">
        <v>30</v>
      </c>
      <c r="H3257" s="122"/>
      <c r="I3257" s="109">
        <v>15559366</v>
      </c>
      <c r="J3257" s="109">
        <v>57914875</v>
      </c>
      <c r="K3257" s="118"/>
      <c r="L3257" s="109"/>
      <c r="M3257" s="22">
        <v>1372</v>
      </c>
      <c r="N3257" s="22"/>
      <c r="O3257" s="23">
        <v>1</v>
      </c>
      <c r="P3257" s="23">
        <v>0</v>
      </c>
      <c r="Q3257" s="19">
        <f t="shared" si="815"/>
        <v>-1372</v>
      </c>
      <c r="R3257" s="19">
        <f t="shared" si="816"/>
        <v>0</v>
      </c>
      <c r="S3257" s="5">
        <f t="shared" si="819"/>
        <v>0</v>
      </c>
      <c r="T3257" s="5">
        <f t="shared" si="820"/>
        <v>0</v>
      </c>
      <c r="U3257" s="5">
        <f t="shared" si="817"/>
        <v>0</v>
      </c>
      <c r="V3257" s="24">
        <v>0</v>
      </c>
      <c r="W3257" s="12">
        <f t="shared" si="828"/>
        <v>-174436.08</v>
      </c>
      <c r="X3257" s="12">
        <f t="shared" si="829"/>
        <v>0</v>
      </c>
      <c r="Y3257" s="12">
        <f t="shared" si="821"/>
        <v>-174436.08</v>
      </c>
      <c r="Z3257" s="109"/>
      <c r="AA3257" s="25">
        <f t="shared" si="818"/>
        <v>-1372</v>
      </c>
      <c r="AB3257" s="25"/>
      <c r="AC3257" s="25"/>
      <c r="AD3257" s="25"/>
      <c r="AE3257" s="24">
        <v>1</v>
      </c>
      <c r="AF3257" s="24"/>
      <c r="AG3257" s="109"/>
      <c r="AH3257" s="96" t="s">
        <v>93</v>
      </c>
      <c r="AI3257" s="26"/>
      <c r="AJ3257" s="22" t="s">
        <v>6709</v>
      </c>
    </row>
    <row r="3258" spans="1:36" x14ac:dyDescent="0.2">
      <c r="A3258" s="5">
        <v>3274</v>
      </c>
      <c r="B3258" s="167">
        <v>330710120329</v>
      </c>
      <c r="C3258" s="121">
        <v>610313400738</v>
      </c>
      <c r="D3258" s="96" t="s">
        <v>5736</v>
      </c>
      <c r="E3258" s="109" t="s">
        <v>5737</v>
      </c>
      <c r="F3258" s="109" t="s">
        <v>1560</v>
      </c>
      <c r="G3258" s="122">
        <v>38</v>
      </c>
      <c r="H3258" s="122">
        <v>2</v>
      </c>
      <c r="I3258" s="109">
        <v>8489746</v>
      </c>
      <c r="J3258" s="109">
        <v>58172330</v>
      </c>
      <c r="K3258" s="118"/>
      <c r="L3258" s="109"/>
      <c r="M3258" s="22">
        <v>210</v>
      </c>
      <c r="N3258" s="22"/>
      <c r="O3258" s="23">
        <v>1</v>
      </c>
      <c r="P3258" s="23">
        <v>0</v>
      </c>
      <c r="Q3258" s="19">
        <f t="shared" si="815"/>
        <v>-210</v>
      </c>
      <c r="R3258" s="19">
        <f t="shared" si="816"/>
        <v>0</v>
      </c>
      <c r="S3258" s="5">
        <f t="shared" si="819"/>
        <v>0</v>
      </c>
      <c r="T3258" s="5">
        <f t="shared" si="820"/>
        <v>0</v>
      </c>
      <c r="U3258" s="5">
        <f t="shared" si="817"/>
        <v>0</v>
      </c>
      <c r="V3258" s="24">
        <v>0</v>
      </c>
      <c r="W3258" s="12">
        <f t="shared" si="828"/>
        <v>-26699.4</v>
      </c>
      <c r="X3258" s="12">
        <f t="shared" si="829"/>
        <v>0</v>
      </c>
      <c r="Y3258" s="12">
        <f t="shared" si="821"/>
        <v>-26699.4</v>
      </c>
      <c r="Z3258" s="109"/>
      <c r="AA3258" s="25">
        <f t="shared" si="818"/>
        <v>-210</v>
      </c>
      <c r="AB3258" s="25"/>
      <c r="AC3258" s="25"/>
      <c r="AD3258" s="25"/>
      <c r="AE3258" s="24">
        <v>1</v>
      </c>
      <c r="AF3258" s="24"/>
      <c r="AG3258" s="109"/>
      <c r="AH3258" s="96" t="s">
        <v>93</v>
      </c>
      <c r="AI3258" s="26"/>
      <c r="AJ3258" s="22" t="s">
        <v>6709</v>
      </c>
    </row>
    <row r="3259" spans="1:36" x14ac:dyDescent="0.2">
      <c r="A3259" s="5">
        <v>3275</v>
      </c>
      <c r="B3259" s="167"/>
      <c r="C3259" s="121">
        <v>370825401293</v>
      </c>
      <c r="D3259" s="109" t="s">
        <v>5738</v>
      </c>
      <c r="E3259" s="109" t="s">
        <v>5739</v>
      </c>
      <c r="F3259" s="109"/>
      <c r="G3259" s="122"/>
      <c r="H3259" s="122"/>
      <c r="I3259" s="109">
        <v>8893054</v>
      </c>
      <c r="J3259" s="109">
        <v>58173169</v>
      </c>
      <c r="K3259" s="118"/>
      <c r="L3259" s="109"/>
      <c r="M3259" s="22">
        <v>25</v>
      </c>
      <c r="N3259" s="22"/>
      <c r="O3259" s="23">
        <v>1</v>
      </c>
      <c r="P3259" s="23">
        <v>1</v>
      </c>
      <c r="Q3259" s="19">
        <f t="shared" si="815"/>
        <v>-25</v>
      </c>
      <c r="R3259" s="19">
        <f t="shared" si="816"/>
        <v>-25</v>
      </c>
      <c r="S3259" s="5">
        <f t="shared" si="819"/>
        <v>0</v>
      </c>
      <c r="T3259" s="5">
        <f t="shared" si="820"/>
        <v>0</v>
      </c>
      <c r="U3259" s="5">
        <f t="shared" si="817"/>
        <v>0</v>
      </c>
      <c r="V3259" s="24">
        <v>0</v>
      </c>
      <c r="W3259" s="12">
        <f t="shared" si="828"/>
        <v>-3178.5</v>
      </c>
      <c r="X3259" s="12">
        <f t="shared" si="829"/>
        <v>-4137.25</v>
      </c>
      <c r="Y3259" s="12">
        <f t="shared" si="821"/>
        <v>-7315.75</v>
      </c>
      <c r="Z3259" s="109"/>
      <c r="AA3259" s="25">
        <f t="shared" si="818"/>
        <v>0</v>
      </c>
      <c r="AB3259" s="25"/>
      <c r="AC3259" s="25"/>
      <c r="AD3259" s="25"/>
      <c r="AE3259" s="24"/>
      <c r="AF3259" s="24"/>
      <c r="AG3259" s="109"/>
      <c r="AH3259" s="96" t="s">
        <v>93</v>
      </c>
      <c r="AI3259" s="26"/>
      <c r="AJ3259" s="22" t="s">
        <v>6709</v>
      </c>
    </row>
    <row r="3260" spans="1:36" x14ac:dyDescent="0.2">
      <c r="A3260" s="5">
        <v>3276</v>
      </c>
      <c r="B3260" s="167">
        <v>331010366910</v>
      </c>
      <c r="C3260" s="121">
        <v>491215401135</v>
      </c>
      <c r="D3260" s="109" t="s">
        <v>5740</v>
      </c>
      <c r="E3260" s="109" t="s">
        <v>5741</v>
      </c>
      <c r="F3260" s="109" t="s">
        <v>1540</v>
      </c>
      <c r="G3260" s="122">
        <v>7</v>
      </c>
      <c r="H3260" s="122" t="s">
        <v>254</v>
      </c>
      <c r="I3260" s="109">
        <v>32383340</v>
      </c>
      <c r="J3260" s="109">
        <v>58173356</v>
      </c>
      <c r="K3260" s="118"/>
      <c r="L3260" s="109"/>
      <c r="M3260" s="22">
        <v>97</v>
      </c>
      <c r="N3260" s="22"/>
      <c r="O3260" s="23">
        <v>1</v>
      </c>
      <c r="P3260" s="23">
        <v>1</v>
      </c>
      <c r="Q3260" s="19">
        <f t="shared" si="815"/>
        <v>-97</v>
      </c>
      <c r="R3260" s="19">
        <f t="shared" si="816"/>
        <v>-97</v>
      </c>
      <c r="S3260" s="5">
        <f t="shared" si="819"/>
        <v>0</v>
      </c>
      <c r="T3260" s="5">
        <f t="shared" si="820"/>
        <v>0</v>
      </c>
      <c r="U3260" s="5">
        <f t="shared" si="817"/>
        <v>0</v>
      </c>
      <c r="V3260" s="24">
        <v>0</v>
      </c>
      <c r="W3260" s="12">
        <f t="shared" si="828"/>
        <v>-12332.58</v>
      </c>
      <c r="X3260" s="12">
        <f t="shared" si="829"/>
        <v>-16052.53</v>
      </c>
      <c r="Y3260" s="12">
        <f t="shared" si="821"/>
        <v>-28385.11</v>
      </c>
      <c r="Z3260" s="109"/>
      <c r="AA3260" s="25">
        <f t="shared" si="818"/>
        <v>0</v>
      </c>
      <c r="AB3260" s="25"/>
      <c r="AC3260" s="25"/>
      <c r="AD3260" s="25"/>
      <c r="AE3260" s="24"/>
      <c r="AF3260" s="24"/>
      <c r="AG3260" s="109"/>
      <c r="AH3260" s="96" t="s">
        <v>93</v>
      </c>
      <c r="AI3260" s="26"/>
      <c r="AJ3260" s="22" t="s">
        <v>6709</v>
      </c>
    </row>
    <row r="3261" spans="1:36" x14ac:dyDescent="0.2">
      <c r="A3261" s="5">
        <v>3277</v>
      </c>
      <c r="B3261" s="167">
        <v>330100210530</v>
      </c>
      <c r="C3261" s="121">
        <v>10541004116</v>
      </c>
      <c r="D3261" s="109" t="s">
        <v>5742</v>
      </c>
      <c r="E3261" s="109" t="s">
        <v>5743</v>
      </c>
      <c r="F3261" s="109"/>
      <c r="G3261" s="122"/>
      <c r="H3261" s="122"/>
      <c r="I3261" s="19">
        <v>32582857</v>
      </c>
      <c r="J3261" s="109">
        <v>58175967</v>
      </c>
      <c r="K3261" s="118"/>
      <c r="L3261" s="109"/>
      <c r="M3261" s="22">
        <v>2</v>
      </c>
      <c r="N3261" s="22"/>
      <c r="O3261" s="23">
        <v>1</v>
      </c>
      <c r="P3261" s="23">
        <v>1</v>
      </c>
      <c r="Q3261" s="19">
        <f t="shared" si="815"/>
        <v>-2</v>
      </c>
      <c r="R3261" s="19">
        <f t="shared" si="816"/>
        <v>-2</v>
      </c>
      <c r="S3261" s="5">
        <f t="shared" si="819"/>
        <v>0</v>
      </c>
      <c r="T3261" s="5">
        <f t="shared" si="820"/>
        <v>0</v>
      </c>
      <c r="U3261" s="5">
        <f t="shared" si="817"/>
        <v>0</v>
      </c>
      <c r="V3261" s="24">
        <v>0</v>
      </c>
      <c r="W3261" s="12">
        <f t="shared" si="828"/>
        <v>-254.28</v>
      </c>
      <c r="X3261" s="12">
        <f t="shared" si="829"/>
        <v>-330.98</v>
      </c>
      <c r="Y3261" s="12">
        <f t="shared" si="821"/>
        <v>-585.26</v>
      </c>
      <c r="Z3261" s="109"/>
      <c r="AA3261" s="25">
        <f t="shared" si="818"/>
        <v>0</v>
      </c>
      <c r="AB3261" s="25"/>
      <c r="AC3261" s="25"/>
      <c r="AD3261" s="25"/>
      <c r="AE3261" s="24"/>
      <c r="AF3261" s="24"/>
      <c r="AG3261" s="109"/>
      <c r="AH3261" s="96" t="s">
        <v>93</v>
      </c>
      <c r="AI3261" s="26"/>
      <c r="AJ3261" s="22" t="s">
        <v>6709</v>
      </c>
    </row>
    <row r="3262" spans="1:36" x14ac:dyDescent="0.2">
      <c r="A3262" s="5">
        <v>3278</v>
      </c>
      <c r="B3262" s="167"/>
      <c r="C3262" s="121">
        <v>940340001162</v>
      </c>
      <c r="D3262" s="96" t="s">
        <v>5744</v>
      </c>
      <c r="E3262" s="109" t="s">
        <v>3311</v>
      </c>
      <c r="F3262" s="109"/>
      <c r="G3262" s="122"/>
      <c r="H3262" s="122"/>
      <c r="I3262" s="120">
        <v>1012140344495</v>
      </c>
      <c r="J3262" s="109">
        <v>0</v>
      </c>
      <c r="K3262" s="118"/>
      <c r="L3262" s="109"/>
      <c r="M3262" s="22">
        <v>133</v>
      </c>
      <c r="N3262" s="22"/>
      <c r="O3262" s="23">
        <v>1</v>
      </c>
      <c r="P3262" s="31">
        <v>0</v>
      </c>
      <c r="Q3262" s="19">
        <f t="shared" si="815"/>
        <v>-133</v>
      </c>
      <c r="R3262" s="19">
        <f t="shared" si="816"/>
        <v>0</v>
      </c>
      <c r="S3262" s="5">
        <f t="shared" si="819"/>
        <v>0</v>
      </c>
      <c r="T3262" s="5">
        <f t="shared" si="820"/>
        <v>0</v>
      </c>
      <c r="U3262" s="5">
        <f t="shared" si="817"/>
        <v>0</v>
      </c>
      <c r="V3262" s="24">
        <v>0</v>
      </c>
      <c r="W3262" s="12">
        <f t="shared" si="828"/>
        <v>-16909.62</v>
      </c>
      <c r="X3262" s="12">
        <f t="shared" si="829"/>
        <v>0</v>
      </c>
      <c r="Y3262" s="12">
        <f t="shared" si="821"/>
        <v>-16909.62</v>
      </c>
      <c r="Z3262" s="109"/>
      <c r="AA3262" s="25">
        <f t="shared" si="818"/>
        <v>-133</v>
      </c>
      <c r="AB3262" s="25"/>
      <c r="AC3262" s="25"/>
      <c r="AD3262" s="25"/>
      <c r="AE3262" s="24"/>
      <c r="AF3262" s="24"/>
      <c r="AG3262" s="109"/>
      <c r="AH3262" s="96" t="s">
        <v>93</v>
      </c>
      <c r="AI3262" s="26"/>
      <c r="AJ3262" s="22" t="s">
        <v>6709</v>
      </c>
    </row>
    <row r="3263" spans="1:36" x14ac:dyDescent="0.2">
      <c r="A3263" s="5">
        <v>3279</v>
      </c>
      <c r="B3263" s="167">
        <v>331000020380</v>
      </c>
      <c r="C3263" s="121">
        <v>110840007711</v>
      </c>
      <c r="D3263" s="129" t="s">
        <v>5745</v>
      </c>
      <c r="E3263" s="109" t="s">
        <v>5746</v>
      </c>
      <c r="F3263" s="109" t="s">
        <v>5711</v>
      </c>
      <c r="G3263" s="122" t="s">
        <v>49</v>
      </c>
      <c r="H3263" s="122"/>
      <c r="I3263" s="109">
        <v>13075342</v>
      </c>
      <c r="J3263" s="109">
        <v>17928143</v>
      </c>
      <c r="K3263" s="118"/>
      <c r="L3263" s="109"/>
      <c r="M3263" s="22">
        <v>6081</v>
      </c>
      <c r="N3263" s="22"/>
      <c r="O3263" s="23">
        <v>1</v>
      </c>
      <c r="P3263" s="23">
        <v>0</v>
      </c>
      <c r="Q3263" s="19">
        <f t="shared" si="815"/>
        <v>-6081</v>
      </c>
      <c r="R3263" s="19">
        <f t="shared" si="816"/>
        <v>0</v>
      </c>
      <c r="S3263" s="5">
        <f t="shared" si="819"/>
        <v>0</v>
      </c>
      <c r="T3263" s="5">
        <f t="shared" si="820"/>
        <v>0</v>
      </c>
      <c r="U3263" s="5">
        <f t="shared" si="817"/>
        <v>0</v>
      </c>
      <c r="V3263" s="24">
        <v>0</v>
      </c>
      <c r="W3263" s="12">
        <f t="shared" si="828"/>
        <v>-773138.34</v>
      </c>
      <c r="X3263" s="12">
        <f t="shared" si="829"/>
        <v>0</v>
      </c>
      <c r="Y3263" s="12">
        <f t="shared" si="821"/>
        <v>-773138.34</v>
      </c>
      <c r="Z3263" s="109"/>
      <c r="AA3263" s="25">
        <f t="shared" si="818"/>
        <v>-6081</v>
      </c>
      <c r="AB3263" s="25"/>
      <c r="AC3263" s="25"/>
      <c r="AD3263" s="25"/>
      <c r="AE3263" s="24">
        <v>1</v>
      </c>
      <c r="AF3263" s="24"/>
      <c r="AG3263" s="109"/>
      <c r="AH3263" s="109" t="s">
        <v>93</v>
      </c>
      <c r="AI3263" s="26"/>
      <c r="AJ3263" s="22" t="s">
        <v>6709</v>
      </c>
    </row>
    <row r="3264" spans="1:36" x14ac:dyDescent="0.2">
      <c r="A3264" s="5">
        <v>3280</v>
      </c>
      <c r="B3264" s="167"/>
      <c r="C3264" s="121">
        <v>730107400832</v>
      </c>
      <c r="D3264" s="96" t="s">
        <v>5747</v>
      </c>
      <c r="E3264" s="109" t="s">
        <v>5748</v>
      </c>
      <c r="F3264" s="109" t="s">
        <v>5830</v>
      </c>
      <c r="G3264" s="122">
        <v>4</v>
      </c>
      <c r="H3264" s="122" t="s">
        <v>3290</v>
      </c>
      <c r="I3264" s="109">
        <v>848984</v>
      </c>
      <c r="J3264" s="109">
        <v>58172200</v>
      </c>
      <c r="K3264" s="118"/>
      <c r="L3264" s="109"/>
      <c r="M3264" s="22">
        <v>1801</v>
      </c>
      <c r="N3264" s="22"/>
      <c r="O3264" s="23">
        <v>1</v>
      </c>
      <c r="P3264" s="23">
        <v>0</v>
      </c>
      <c r="Q3264" s="19">
        <f t="shared" si="815"/>
        <v>-1801</v>
      </c>
      <c r="R3264" s="19">
        <f t="shared" si="816"/>
        <v>0</v>
      </c>
      <c r="S3264" s="5">
        <f t="shared" si="819"/>
        <v>0</v>
      </c>
      <c r="T3264" s="5">
        <f t="shared" si="820"/>
        <v>0</v>
      </c>
      <c r="U3264" s="5">
        <f t="shared" si="817"/>
        <v>0</v>
      </c>
      <c r="V3264" s="24">
        <v>0</v>
      </c>
      <c r="W3264" s="12">
        <f t="shared" si="828"/>
        <v>-228979.14</v>
      </c>
      <c r="X3264" s="12">
        <f t="shared" si="829"/>
        <v>0</v>
      </c>
      <c r="Y3264" s="12">
        <f t="shared" si="821"/>
        <v>-228979.14</v>
      </c>
      <c r="Z3264" s="109"/>
      <c r="AA3264" s="25">
        <f t="shared" si="818"/>
        <v>-1801</v>
      </c>
      <c r="AB3264" s="25"/>
      <c r="AC3264" s="25"/>
      <c r="AD3264" s="25"/>
      <c r="AE3264" s="24">
        <v>1</v>
      </c>
      <c r="AF3264" s="24"/>
      <c r="AG3264" s="109"/>
      <c r="AH3264" s="109" t="s">
        <v>3363</v>
      </c>
      <c r="AI3264" s="26"/>
      <c r="AJ3264" s="22" t="s">
        <v>6709</v>
      </c>
    </row>
    <row r="3265" spans="1:36" x14ac:dyDescent="0.2">
      <c r="A3265" s="5">
        <v>3281</v>
      </c>
      <c r="B3265" s="167">
        <v>331000019761</v>
      </c>
      <c r="C3265" s="121">
        <v>30740008124</v>
      </c>
      <c r="D3265" s="96" t="s">
        <v>5749</v>
      </c>
      <c r="E3265" s="109" t="s">
        <v>5750</v>
      </c>
      <c r="F3265" s="109" t="s">
        <v>761</v>
      </c>
      <c r="G3265" s="122" t="s">
        <v>49</v>
      </c>
      <c r="H3265" s="122"/>
      <c r="I3265" s="109">
        <v>10946719</v>
      </c>
      <c r="J3265" s="109">
        <v>17333957</v>
      </c>
      <c r="K3265" s="193"/>
      <c r="L3265" s="109"/>
      <c r="M3265" s="22">
        <v>9754</v>
      </c>
      <c r="N3265" s="22"/>
      <c r="O3265" s="23">
        <v>1</v>
      </c>
      <c r="P3265" s="31">
        <v>0</v>
      </c>
      <c r="Q3265" s="19">
        <f t="shared" si="815"/>
        <v>-9754</v>
      </c>
      <c r="R3265" s="19">
        <f t="shared" si="816"/>
        <v>0</v>
      </c>
      <c r="S3265" s="5">
        <f t="shared" si="819"/>
        <v>0</v>
      </c>
      <c r="T3265" s="5">
        <f t="shared" si="820"/>
        <v>0</v>
      </c>
      <c r="U3265" s="5">
        <f t="shared" si="817"/>
        <v>0</v>
      </c>
      <c r="V3265" s="24">
        <v>0</v>
      </c>
      <c r="W3265" s="12">
        <f t="shared" si="828"/>
        <v>-1240123.56</v>
      </c>
      <c r="X3265" s="12">
        <f t="shared" si="829"/>
        <v>0</v>
      </c>
      <c r="Y3265" s="12">
        <f t="shared" si="821"/>
        <v>-1240123.56</v>
      </c>
      <c r="Z3265" s="96"/>
      <c r="AA3265" s="25">
        <f t="shared" si="818"/>
        <v>-9754</v>
      </c>
      <c r="AB3265" s="25"/>
      <c r="AC3265" s="25"/>
      <c r="AD3265" s="25"/>
      <c r="AE3265" s="24">
        <v>1</v>
      </c>
      <c r="AF3265" s="24"/>
      <c r="AG3265" s="109"/>
      <c r="AH3265" s="109" t="s">
        <v>93</v>
      </c>
      <c r="AI3265" s="26"/>
      <c r="AJ3265" s="22" t="s">
        <v>6709</v>
      </c>
    </row>
    <row r="3266" spans="1:36" x14ac:dyDescent="0.2">
      <c r="A3266" s="5">
        <v>3282</v>
      </c>
      <c r="B3266" s="167"/>
      <c r="C3266" s="121">
        <v>141140022639</v>
      </c>
      <c r="D3266" s="109" t="s">
        <v>5751</v>
      </c>
      <c r="E3266" s="109" t="s">
        <v>5752</v>
      </c>
      <c r="F3266" s="109" t="s">
        <v>761</v>
      </c>
      <c r="G3266" s="122">
        <v>49</v>
      </c>
      <c r="H3266" s="122"/>
      <c r="I3266" s="19">
        <v>141141690</v>
      </c>
      <c r="J3266" s="109">
        <v>17330936</v>
      </c>
      <c r="K3266" s="118"/>
      <c r="L3266" s="109"/>
      <c r="M3266" s="22">
        <v>55</v>
      </c>
      <c r="N3266" s="22"/>
      <c r="O3266" s="23">
        <v>1</v>
      </c>
      <c r="P3266" s="31">
        <v>0</v>
      </c>
      <c r="Q3266" s="19">
        <f t="shared" si="815"/>
        <v>-55</v>
      </c>
      <c r="R3266" s="19">
        <f t="shared" si="816"/>
        <v>0</v>
      </c>
      <c r="S3266" s="5">
        <f t="shared" si="819"/>
        <v>0</v>
      </c>
      <c r="T3266" s="5">
        <f t="shared" si="820"/>
        <v>0</v>
      </c>
      <c r="U3266" s="5">
        <f t="shared" si="817"/>
        <v>0</v>
      </c>
      <c r="V3266" s="24">
        <v>0</v>
      </c>
      <c r="W3266" s="12">
        <f t="shared" si="828"/>
        <v>-6992.7</v>
      </c>
      <c r="X3266" s="12">
        <f t="shared" si="829"/>
        <v>0</v>
      </c>
      <c r="Y3266" s="12">
        <f t="shared" si="821"/>
        <v>-6992.7</v>
      </c>
      <c r="Z3266" s="109"/>
      <c r="AA3266" s="25">
        <f t="shared" si="818"/>
        <v>-55</v>
      </c>
      <c r="AB3266" s="25"/>
      <c r="AC3266" s="25"/>
      <c r="AD3266" s="25"/>
      <c r="AE3266" s="24">
        <v>1</v>
      </c>
      <c r="AF3266" s="24"/>
      <c r="AG3266" s="109"/>
      <c r="AH3266" s="109" t="s">
        <v>5680</v>
      </c>
      <c r="AI3266" s="26"/>
      <c r="AJ3266" s="22" t="s">
        <v>6709</v>
      </c>
    </row>
    <row r="3267" spans="1:36" x14ac:dyDescent="0.2">
      <c r="A3267" s="5">
        <v>3283</v>
      </c>
      <c r="B3267" s="167">
        <v>600700237366</v>
      </c>
      <c r="C3267" s="121">
        <v>11240002156</v>
      </c>
      <c r="D3267" s="96" t="s">
        <v>5753</v>
      </c>
      <c r="E3267" s="109" t="s">
        <v>5581</v>
      </c>
      <c r="F3267" s="109" t="s">
        <v>5581</v>
      </c>
      <c r="G3267" s="122" t="s">
        <v>5754</v>
      </c>
      <c r="H3267" s="122"/>
      <c r="I3267" s="109">
        <v>149160608</v>
      </c>
      <c r="J3267" s="109">
        <v>17328435</v>
      </c>
      <c r="K3267" s="118"/>
      <c r="L3267" s="109"/>
      <c r="M3267" s="109">
        <v>817</v>
      </c>
      <c r="N3267" s="109"/>
      <c r="O3267" s="23">
        <v>1</v>
      </c>
      <c r="P3267" s="31">
        <v>0</v>
      </c>
      <c r="Q3267" s="19">
        <f t="shared" si="815"/>
        <v>-817</v>
      </c>
      <c r="R3267" s="19">
        <f t="shared" si="816"/>
        <v>0</v>
      </c>
      <c r="S3267" s="5">
        <f t="shared" si="819"/>
        <v>0</v>
      </c>
      <c r="T3267" s="5">
        <f t="shared" si="820"/>
        <v>0</v>
      </c>
      <c r="U3267" s="5">
        <f t="shared" si="817"/>
        <v>0</v>
      </c>
      <c r="V3267" s="24">
        <v>0</v>
      </c>
      <c r="W3267" s="12">
        <f t="shared" si="828"/>
        <v>-103873.38</v>
      </c>
      <c r="X3267" s="12">
        <f t="shared" si="829"/>
        <v>0</v>
      </c>
      <c r="Y3267" s="12">
        <f t="shared" si="821"/>
        <v>-103873.38</v>
      </c>
      <c r="Z3267" s="109"/>
      <c r="AA3267" s="25">
        <f t="shared" si="818"/>
        <v>-817</v>
      </c>
      <c r="AB3267" s="25"/>
      <c r="AC3267" s="25"/>
      <c r="AD3267" s="25"/>
      <c r="AE3267" s="24">
        <v>1</v>
      </c>
      <c r="AF3267" s="24"/>
      <c r="AG3267" s="109"/>
      <c r="AH3267" s="109" t="s">
        <v>3363</v>
      </c>
      <c r="AI3267" s="26"/>
      <c r="AJ3267" s="22" t="s">
        <v>6709</v>
      </c>
    </row>
    <row r="3268" spans="1:36" x14ac:dyDescent="0.2">
      <c r="A3268" s="5">
        <v>3284</v>
      </c>
      <c r="B3268" s="167"/>
      <c r="C3268" s="121">
        <v>11240002156</v>
      </c>
      <c r="D3268" s="96" t="s">
        <v>5753</v>
      </c>
      <c r="E3268" s="109" t="s">
        <v>5581</v>
      </c>
      <c r="F3268" s="109" t="s">
        <v>5581</v>
      </c>
      <c r="G3268" s="122" t="s">
        <v>5754</v>
      </c>
      <c r="H3268" s="122"/>
      <c r="I3268" s="109">
        <v>19029523</v>
      </c>
      <c r="J3268" s="109">
        <v>0</v>
      </c>
      <c r="K3268" s="118"/>
      <c r="L3268" s="109"/>
      <c r="M3268" s="109">
        <v>55</v>
      </c>
      <c r="N3268" s="109"/>
      <c r="O3268" s="23">
        <v>1</v>
      </c>
      <c r="P3268" s="31">
        <v>0</v>
      </c>
      <c r="Q3268" s="19">
        <f t="shared" si="815"/>
        <v>-55</v>
      </c>
      <c r="R3268" s="19">
        <f t="shared" si="816"/>
        <v>0</v>
      </c>
      <c r="S3268" s="5">
        <f t="shared" si="819"/>
        <v>0</v>
      </c>
      <c r="T3268" s="5">
        <f t="shared" si="820"/>
        <v>0</v>
      </c>
      <c r="U3268" s="5">
        <f t="shared" si="817"/>
        <v>0</v>
      </c>
      <c r="V3268" s="24">
        <v>0</v>
      </c>
      <c r="W3268" s="12">
        <f t="shared" si="828"/>
        <v>-6992.7</v>
      </c>
      <c r="X3268" s="12">
        <f t="shared" si="829"/>
        <v>0</v>
      </c>
      <c r="Y3268" s="12">
        <f t="shared" si="821"/>
        <v>-6992.7</v>
      </c>
      <c r="Z3268" s="109"/>
      <c r="AA3268" s="25">
        <f t="shared" si="818"/>
        <v>-55</v>
      </c>
      <c r="AB3268" s="25"/>
      <c r="AC3268" s="25"/>
      <c r="AD3268" s="25"/>
      <c r="AE3268" s="24">
        <v>1</v>
      </c>
      <c r="AF3268" s="24"/>
      <c r="AG3268" s="109"/>
      <c r="AH3268" s="109" t="s">
        <v>3363</v>
      </c>
      <c r="AI3268" s="26"/>
      <c r="AJ3268" s="22" t="s">
        <v>6709</v>
      </c>
    </row>
    <row r="3269" spans="1:36" x14ac:dyDescent="0.2">
      <c r="A3269" s="5">
        <v>3285</v>
      </c>
      <c r="B3269" s="167">
        <v>331000055592</v>
      </c>
      <c r="C3269" s="121">
        <v>140640008758</v>
      </c>
      <c r="D3269" s="109" t="s">
        <v>5755</v>
      </c>
      <c r="E3269" s="109" t="s">
        <v>3292</v>
      </c>
      <c r="F3269" s="109" t="s">
        <v>3292</v>
      </c>
      <c r="G3269" s="122" t="s">
        <v>49</v>
      </c>
      <c r="H3269" s="122"/>
      <c r="I3269" s="109">
        <v>8240210</v>
      </c>
      <c r="J3269" s="109">
        <v>87840</v>
      </c>
      <c r="K3269" s="118"/>
      <c r="L3269" s="109"/>
      <c r="M3269" s="109">
        <v>18733</v>
      </c>
      <c r="N3269" s="109"/>
      <c r="O3269" s="23">
        <v>1</v>
      </c>
      <c r="P3269" s="31">
        <v>0</v>
      </c>
      <c r="Q3269" s="19">
        <f t="shared" si="815"/>
        <v>-18733</v>
      </c>
      <c r="R3269" s="19">
        <f t="shared" si="816"/>
        <v>0</v>
      </c>
      <c r="S3269" s="5">
        <f t="shared" si="819"/>
        <v>0</v>
      </c>
      <c r="T3269" s="5">
        <f t="shared" si="820"/>
        <v>0</v>
      </c>
      <c r="U3269" s="5">
        <f t="shared" si="817"/>
        <v>0</v>
      </c>
      <c r="V3269" s="24">
        <v>0</v>
      </c>
      <c r="W3269" s="12">
        <f t="shared" si="828"/>
        <v>-2381713.62</v>
      </c>
      <c r="X3269" s="12">
        <f t="shared" si="829"/>
        <v>0</v>
      </c>
      <c r="Y3269" s="12">
        <f t="shared" si="821"/>
        <v>-2381713.62</v>
      </c>
      <c r="Z3269" s="109"/>
      <c r="AA3269" s="25">
        <f t="shared" si="818"/>
        <v>-18733</v>
      </c>
      <c r="AB3269" s="25"/>
      <c r="AC3269" s="25"/>
      <c r="AD3269" s="25"/>
      <c r="AE3269" s="24">
        <v>1</v>
      </c>
      <c r="AF3269" s="24"/>
      <c r="AG3269" s="109"/>
      <c r="AH3269" s="109" t="s">
        <v>5680</v>
      </c>
      <c r="AI3269" s="26"/>
      <c r="AJ3269" s="22" t="s">
        <v>4500</v>
      </c>
    </row>
    <row r="3270" spans="1:36" x14ac:dyDescent="0.2">
      <c r="A3270" s="5">
        <v>3286</v>
      </c>
      <c r="B3270" s="167">
        <v>330100221470</v>
      </c>
      <c r="C3270" s="121"/>
      <c r="D3270" s="109" t="s">
        <v>5756</v>
      </c>
      <c r="E3270" s="109" t="s">
        <v>5757</v>
      </c>
      <c r="F3270" s="109"/>
      <c r="G3270" s="122"/>
      <c r="H3270" s="122"/>
      <c r="I3270" s="19">
        <v>0</v>
      </c>
      <c r="J3270" s="109"/>
      <c r="K3270" s="118"/>
      <c r="L3270" s="109"/>
      <c r="M3270" s="22">
        <v>497</v>
      </c>
      <c r="N3270" s="22"/>
      <c r="O3270" s="23">
        <v>1</v>
      </c>
      <c r="P3270" s="23">
        <v>1</v>
      </c>
      <c r="Q3270" s="19">
        <f t="shared" si="815"/>
        <v>-497</v>
      </c>
      <c r="R3270" s="19">
        <f t="shared" si="816"/>
        <v>-497</v>
      </c>
      <c r="S3270" s="5">
        <f t="shared" si="819"/>
        <v>0</v>
      </c>
      <c r="T3270" s="5">
        <f t="shared" si="820"/>
        <v>0</v>
      </c>
      <c r="U3270" s="5">
        <f t="shared" si="817"/>
        <v>0</v>
      </c>
      <c r="V3270" s="24">
        <v>0</v>
      </c>
      <c r="W3270" s="12">
        <f t="shared" si="828"/>
        <v>-63188.58</v>
      </c>
      <c r="X3270" s="12">
        <f t="shared" si="829"/>
        <v>-82248.53</v>
      </c>
      <c r="Y3270" s="12">
        <f t="shared" si="821"/>
        <v>-145437.10999999999</v>
      </c>
      <c r="Z3270" s="109"/>
      <c r="AA3270" s="25">
        <f t="shared" si="818"/>
        <v>0</v>
      </c>
      <c r="AB3270" s="25"/>
      <c r="AC3270" s="25"/>
      <c r="AD3270" s="25"/>
      <c r="AE3270" s="24"/>
      <c r="AF3270" s="24"/>
      <c r="AG3270" s="109"/>
      <c r="AH3270" s="109" t="s">
        <v>93</v>
      </c>
      <c r="AI3270" s="26"/>
      <c r="AJ3270" s="22" t="s">
        <v>4500</v>
      </c>
    </row>
    <row r="3271" spans="1:36" x14ac:dyDescent="0.2">
      <c r="A3271" s="5">
        <v>3287</v>
      </c>
      <c r="B3271" s="167">
        <v>330210636208</v>
      </c>
      <c r="C3271" s="121">
        <v>710731400792</v>
      </c>
      <c r="D3271" s="109" t="s">
        <v>5758</v>
      </c>
      <c r="E3271" s="109" t="s">
        <v>5759</v>
      </c>
      <c r="F3271" s="109" t="s">
        <v>3292</v>
      </c>
      <c r="G3271" s="122">
        <v>95</v>
      </c>
      <c r="H3271" s="122"/>
      <c r="I3271" s="109">
        <v>1132674</v>
      </c>
      <c r="J3271" s="109">
        <v>3458611</v>
      </c>
      <c r="K3271" s="118"/>
      <c r="L3271" s="109"/>
      <c r="M3271" s="22">
        <v>1426</v>
      </c>
      <c r="N3271" s="22"/>
      <c r="O3271" s="23">
        <v>1</v>
      </c>
      <c r="P3271" s="23">
        <v>1</v>
      </c>
      <c r="Q3271" s="19">
        <f t="shared" si="815"/>
        <v>-1426</v>
      </c>
      <c r="R3271" s="19">
        <f t="shared" si="816"/>
        <v>-1426</v>
      </c>
      <c r="S3271" s="5">
        <f t="shared" si="819"/>
        <v>0</v>
      </c>
      <c r="T3271" s="5">
        <f t="shared" si="820"/>
        <v>0</v>
      </c>
      <c r="U3271" s="5">
        <f t="shared" si="817"/>
        <v>0</v>
      </c>
      <c r="V3271" s="24">
        <v>0</v>
      </c>
      <c r="W3271" s="12">
        <f t="shared" si="828"/>
        <v>-181301.64</v>
      </c>
      <c r="X3271" s="12">
        <f t="shared" si="829"/>
        <v>-235988.74000000002</v>
      </c>
      <c r="Y3271" s="12">
        <f t="shared" si="821"/>
        <v>-417290.38</v>
      </c>
      <c r="Z3271" s="109"/>
      <c r="AA3271" s="25">
        <f t="shared" si="818"/>
        <v>0</v>
      </c>
      <c r="AB3271" s="25"/>
      <c r="AC3271" s="25"/>
      <c r="AD3271" s="25"/>
      <c r="AE3271" s="24">
        <v>1</v>
      </c>
      <c r="AF3271" s="24"/>
      <c r="AG3271" s="109"/>
      <c r="AH3271" s="109" t="s">
        <v>93</v>
      </c>
      <c r="AI3271" s="26"/>
      <c r="AJ3271" s="22" t="s">
        <v>4500</v>
      </c>
    </row>
    <row r="3272" spans="1:36" x14ac:dyDescent="0.2">
      <c r="A3272" s="5">
        <v>3288</v>
      </c>
      <c r="B3272" s="167">
        <v>331012090222</v>
      </c>
      <c r="C3272" s="121">
        <v>510917301238</v>
      </c>
      <c r="D3272" s="109" t="s">
        <v>5760</v>
      </c>
      <c r="E3272" s="109" t="s">
        <v>5761</v>
      </c>
      <c r="F3272" s="109"/>
      <c r="G3272" s="122"/>
      <c r="H3272" s="122"/>
      <c r="I3272" s="109">
        <v>162827</v>
      </c>
      <c r="J3272" s="109">
        <v>58175800</v>
      </c>
      <c r="K3272" s="118"/>
      <c r="L3272" s="109"/>
      <c r="M3272" s="109">
        <v>144</v>
      </c>
      <c r="N3272" s="109"/>
      <c r="O3272" s="23">
        <v>1</v>
      </c>
      <c r="P3272" s="23">
        <v>1</v>
      </c>
      <c r="Q3272" s="19">
        <f t="shared" si="815"/>
        <v>-144</v>
      </c>
      <c r="R3272" s="19">
        <f t="shared" si="816"/>
        <v>-144</v>
      </c>
      <c r="S3272" s="5">
        <f t="shared" si="819"/>
        <v>0</v>
      </c>
      <c r="T3272" s="5">
        <f t="shared" si="820"/>
        <v>0</v>
      </c>
      <c r="U3272" s="5">
        <f t="shared" si="817"/>
        <v>0</v>
      </c>
      <c r="V3272" s="24">
        <v>0</v>
      </c>
      <c r="W3272" s="12">
        <f t="shared" si="828"/>
        <v>-18308.16</v>
      </c>
      <c r="X3272" s="12">
        <f t="shared" si="829"/>
        <v>-23830.560000000001</v>
      </c>
      <c r="Y3272" s="12">
        <f t="shared" si="821"/>
        <v>-42138.720000000001</v>
      </c>
      <c r="Z3272" s="109"/>
      <c r="AA3272" s="25">
        <f t="shared" si="818"/>
        <v>0</v>
      </c>
      <c r="AB3272" s="25"/>
      <c r="AC3272" s="25"/>
      <c r="AD3272" s="25"/>
      <c r="AE3272" s="24"/>
      <c r="AF3272" s="24"/>
      <c r="AG3272" s="109"/>
      <c r="AH3272" s="109" t="s">
        <v>93</v>
      </c>
      <c r="AI3272" s="26"/>
      <c r="AJ3272" s="22" t="s">
        <v>4500</v>
      </c>
    </row>
    <row r="3273" spans="1:36" x14ac:dyDescent="0.2">
      <c r="A3273" s="5">
        <v>3289</v>
      </c>
      <c r="B3273" s="167">
        <v>330100237004</v>
      </c>
      <c r="C3273" s="121">
        <v>80340004780</v>
      </c>
      <c r="D3273" s="109" t="s">
        <v>5762</v>
      </c>
      <c r="E3273" s="109" t="s">
        <v>5763</v>
      </c>
      <c r="F3273" s="109" t="s">
        <v>3292</v>
      </c>
      <c r="G3273" s="122">
        <v>64</v>
      </c>
      <c r="H3273" s="122">
        <v>32</v>
      </c>
      <c r="I3273" s="109">
        <v>15052445</v>
      </c>
      <c r="J3273" s="109">
        <v>89441</v>
      </c>
      <c r="K3273" s="118"/>
      <c r="L3273" s="109"/>
      <c r="M3273" s="22">
        <v>204</v>
      </c>
      <c r="N3273" s="22"/>
      <c r="O3273" s="23">
        <v>1</v>
      </c>
      <c r="P3273" s="23">
        <v>1</v>
      </c>
      <c r="Q3273" s="19">
        <f t="shared" si="815"/>
        <v>-204</v>
      </c>
      <c r="R3273" s="19">
        <f t="shared" si="816"/>
        <v>-204</v>
      </c>
      <c r="S3273" s="5">
        <f t="shared" si="819"/>
        <v>0</v>
      </c>
      <c r="T3273" s="5">
        <f t="shared" si="820"/>
        <v>0</v>
      </c>
      <c r="U3273" s="5">
        <f t="shared" si="817"/>
        <v>0</v>
      </c>
      <c r="V3273" s="24">
        <v>0</v>
      </c>
      <c r="W3273" s="12">
        <f t="shared" si="828"/>
        <v>-25936.560000000001</v>
      </c>
      <c r="X3273" s="12">
        <f t="shared" si="829"/>
        <v>-33759.96</v>
      </c>
      <c r="Y3273" s="12">
        <f t="shared" si="821"/>
        <v>-59696.520000000004</v>
      </c>
      <c r="Z3273" s="109"/>
      <c r="AA3273" s="25">
        <f t="shared" si="818"/>
        <v>0</v>
      </c>
      <c r="AB3273" s="25"/>
      <c r="AC3273" s="25"/>
      <c r="AD3273" s="25"/>
      <c r="AE3273" s="24">
        <v>1</v>
      </c>
      <c r="AF3273" s="24"/>
      <c r="AG3273" s="109"/>
      <c r="AH3273" s="109" t="s">
        <v>93</v>
      </c>
      <c r="AI3273" s="26"/>
      <c r="AJ3273" s="22" t="s">
        <v>4500</v>
      </c>
    </row>
    <row r="3274" spans="1:36" x14ac:dyDescent="0.2">
      <c r="A3274" s="5">
        <v>3290</v>
      </c>
      <c r="B3274" s="167">
        <v>331010792288</v>
      </c>
      <c r="C3274" s="121"/>
      <c r="D3274" s="109" t="s">
        <v>5764</v>
      </c>
      <c r="E3274" s="109" t="s">
        <v>5765</v>
      </c>
      <c r="F3274" s="109"/>
      <c r="G3274" s="122"/>
      <c r="H3274" s="122"/>
      <c r="I3274" s="109">
        <v>98012655</v>
      </c>
      <c r="J3274" s="109">
        <v>23845</v>
      </c>
      <c r="K3274" s="118"/>
      <c r="L3274" s="109"/>
      <c r="M3274" s="22">
        <v>328</v>
      </c>
      <c r="N3274" s="22"/>
      <c r="O3274" s="23">
        <v>1</v>
      </c>
      <c r="P3274" s="23">
        <v>1</v>
      </c>
      <c r="Q3274" s="19">
        <f t="shared" si="815"/>
        <v>-328</v>
      </c>
      <c r="R3274" s="19">
        <f t="shared" si="816"/>
        <v>-328</v>
      </c>
      <c r="S3274" s="5">
        <f t="shared" si="819"/>
        <v>0</v>
      </c>
      <c r="T3274" s="5">
        <f t="shared" si="820"/>
        <v>0</v>
      </c>
      <c r="U3274" s="5">
        <f t="shared" si="817"/>
        <v>0</v>
      </c>
      <c r="V3274" s="24">
        <v>0</v>
      </c>
      <c r="W3274" s="12">
        <f t="shared" si="828"/>
        <v>-41701.919999999998</v>
      </c>
      <c r="X3274" s="12">
        <f t="shared" si="829"/>
        <v>-54280.72</v>
      </c>
      <c r="Y3274" s="12">
        <f t="shared" si="821"/>
        <v>-95982.64</v>
      </c>
      <c r="Z3274" s="109"/>
      <c r="AA3274" s="25">
        <f t="shared" si="818"/>
        <v>0</v>
      </c>
      <c r="AB3274" s="25"/>
      <c r="AC3274" s="25"/>
      <c r="AD3274" s="25"/>
      <c r="AE3274" s="24"/>
      <c r="AF3274" s="24"/>
      <c r="AG3274" s="109"/>
      <c r="AH3274" s="109" t="s">
        <v>93</v>
      </c>
      <c r="AI3274" s="26"/>
      <c r="AJ3274" s="22" t="s">
        <v>4500</v>
      </c>
    </row>
    <row r="3275" spans="1:36" x14ac:dyDescent="0.2">
      <c r="A3275" s="5">
        <v>3291</v>
      </c>
      <c r="B3275" s="167">
        <v>330100220648</v>
      </c>
      <c r="C3275" s="121">
        <v>40340003349</v>
      </c>
      <c r="D3275" s="109" t="s">
        <v>5766</v>
      </c>
      <c r="E3275" s="109" t="s">
        <v>5767</v>
      </c>
      <c r="F3275" s="109" t="s">
        <v>3292</v>
      </c>
      <c r="G3275" s="122" t="s">
        <v>5768</v>
      </c>
      <c r="H3275" s="122"/>
      <c r="I3275" s="109">
        <v>7464281</v>
      </c>
      <c r="J3275" s="109">
        <v>827790</v>
      </c>
      <c r="K3275" s="118"/>
      <c r="L3275" s="109"/>
      <c r="M3275" s="22">
        <v>539</v>
      </c>
      <c r="N3275" s="22"/>
      <c r="O3275" s="23">
        <v>1</v>
      </c>
      <c r="P3275" s="23">
        <v>1</v>
      </c>
      <c r="Q3275" s="19">
        <f t="shared" si="815"/>
        <v>-539</v>
      </c>
      <c r="R3275" s="19">
        <f t="shared" si="816"/>
        <v>-539</v>
      </c>
      <c r="S3275" s="5">
        <f t="shared" si="819"/>
        <v>0</v>
      </c>
      <c r="T3275" s="5">
        <f t="shared" si="820"/>
        <v>0</v>
      </c>
      <c r="U3275" s="5">
        <f t="shared" si="817"/>
        <v>0</v>
      </c>
      <c r="V3275" s="24">
        <v>0</v>
      </c>
      <c r="W3275" s="12">
        <f t="shared" si="828"/>
        <v>-68528.460000000006</v>
      </c>
      <c r="X3275" s="12">
        <f t="shared" si="829"/>
        <v>-89199.11</v>
      </c>
      <c r="Y3275" s="12">
        <f t="shared" si="821"/>
        <v>-157727.57</v>
      </c>
      <c r="Z3275" s="109"/>
      <c r="AA3275" s="25">
        <f t="shared" si="818"/>
        <v>0</v>
      </c>
      <c r="AB3275" s="25"/>
      <c r="AC3275" s="25"/>
      <c r="AD3275" s="25"/>
      <c r="AE3275" s="24">
        <v>1</v>
      </c>
      <c r="AF3275" s="24"/>
      <c r="AG3275" s="109"/>
      <c r="AH3275" s="109" t="s">
        <v>93</v>
      </c>
      <c r="AI3275" s="26"/>
      <c r="AJ3275" s="22" t="s">
        <v>4500</v>
      </c>
    </row>
    <row r="3276" spans="1:36" x14ac:dyDescent="0.2">
      <c r="A3276" s="5">
        <v>3292</v>
      </c>
      <c r="B3276" s="167">
        <v>330100220648</v>
      </c>
      <c r="C3276" s="121">
        <v>40340003349</v>
      </c>
      <c r="D3276" s="109" t="s">
        <v>5766</v>
      </c>
      <c r="E3276" s="109" t="s">
        <v>5767</v>
      </c>
      <c r="F3276" s="109" t="s">
        <v>3292</v>
      </c>
      <c r="G3276" s="122" t="s">
        <v>5768</v>
      </c>
      <c r="H3276" s="122"/>
      <c r="I3276" s="109">
        <v>7492073</v>
      </c>
      <c r="J3276" s="109">
        <v>829929</v>
      </c>
      <c r="K3276" s="118"/>
      <c r="L3276" s="109"/>
      <c r="M3276" s="22">
        <v>109</v>
      </c>
      <c r="N3276" s="22"/>
      <c r="O3276" s="23">
        <v>1</v>
      </c>
      <c r="P3276" s="23">
        <v>1</v>
      </c>
      <c r="Q3276" s="19">
        <f t="shared" si="815"/>
        <v>-109</v>
      </c>
      <c r="R3276" s="19">
        <f t="shared" si="816"/>
        <v>-109</v>
      </c>
      <c r="S3276" s="5">
        <f t="shared" si="819"/>
        <v>0</v>
      </c>
      <c r="T3276" s="5">
        <f t="shared" si="820"/>
        <v>0</v>
      </c>
      <c r="U3276" s="5">
        <f t="shared" si="817"/>
        <v>0</v>
      </c>
      <c r="V3276" s="24">
        <v>0</v>
      </c>
      <c r="W3276" s="12">
        <f t="shared" si="828"/>
        <v>-13858.26</v>
      </c>
      <c r="X3276" s="12">
        <f t="shared" si="829"/>
        <v>-18038.41</v>
      </c>
      <c r="Y3276" s="12">
        <f t="shared" si="821"/>
        <v>-31896.67</v>
      </c>
      <c r="Z3276" s="109"/>
      <c r="AA3276" s="25">
        <f t="shared" si="818"/>
        <v>0</v>
      </c>
      <c r="AB3276" s="25"/>
      <c r="AC3276" s="25"/>
      <c r="AD3276" s="25"/>
      <c r="AE3276" s="24">
        <v>1</v>
      </c>
      <c r="AF3276" s="24"/>
      <c r="AG3276" s="109"/>
      <c r="AH3276" s="109" t="s">
        <v>93</v>
      </c>
      <c r="AI3276" s="26"/>
      <c r="AJ3276" s="22" t="s">
        <v>4500</v>
      </c>
    </row>
    <row r="3277" spans="1:36" x14ac:dyDescent="0.2">
      <c r="A3277" s="5">
        <v>3293</v>
      </c>
      <c r="B3277" s="167">
        <v>330100220648</v>
      </c>
      <c r="C3277" s="121">
        <v>40340003349</v>
      </c>
      <c r="D3277" s="109" t="s">
        <v>5766</v>
      </c>
      <c r="E3277" s="177" t="s">
        <v>961</v>
      </c>
      <c r="F3277" s="177" t="s">
        <v>3292</v>
      </c>
      <c r="G3277" s="186" t="s">
        <v>5768</v>
      </c>
      <c r="H3277" s="186"/>
      <c r="I3277" s="177">
        <v>13164540</v>
      </c>
      <c r="J3277" s="177">
        <v>3458692</v>
      </c>
      <c r="K3277" s="187"/>
      <c r="L3277" s="177"/>
      <c r="M3277" s="22">
        <v>887</v>
      </c>
      <c r="N3277" s="22"/>
      <c r="O3277" s="23">
        <v>1</v>
      </c>
      <c r="P3277" s="23">
        <v>0</v>
      </c>
      <c r="Q3277" s="19">
        <f t="shared" si="815"/>
        <v>-887</v>
      </c>
      <c r="R3277" s="19">
        <f t="shared" si="816"/>
        <v>0</v>
      </c>
      <c r="S3277" s="5">
        <f t="shared" si="819"/>
        <v>0</v>
      </c>
      <c r="T3277" s="5">
        <f t="shared" si="820"/>
        <v>0</v>
      </c>
      <c r="U3277" s="5">
        <f t="shared" si="817"/>
        <v>0</v>
      </c>
      <c r="V3277" s="24">
        <v>0</v>
      </c>
      <c r="W3277" s="12">
        <f t="shared" si="828"/>
        <v>-112773.18000000001</v>
      </c>
      <c r="X3277" s="12">
        <f t="shared" si="829"/>
        <v>0</v>
      </c>
      <c r="Y3277" s="12">
        <f t="shared" si="821"/>
        <v>-112773.18000000001</v>
      </c>
      <c r="Z3277" s="177"/>
      <c r="AA3277" s="25">
        <f t="shared" si="818"/>
        <v>-887</v>
      </c>
      <c r="AB3277" s="214"/>
      <c r="AC3277" s="214"/>
      <c r="AD3277" s="214"/>
      <c r="AE3277" s="128">
        <v>1</v>
      </c>
      <c r="AF3277" s="128"/>
      <c r="AG3277" s="177"/>
      <c r="AH3277" s="109" t="s">
        <v>93</v>
      </c>
      <c r="AI3277" s="26"/>
      <c r="AJ3277" s="22" t="s">
        <v>4500</v>
      </c>
    </row>
    <row r="3278" spans="1:36" x14ac:dyDescent="0.2">
      <c r="A3278" s="5">
        <v>3294</v>
      </c>
      <c r="B3278" s="167">
        <v>330120127560</v>
      </c>
      <c r="C3278" s="121">
        <v>830218301859</v>
      </c>
      <c r="D3278" s="109" t="s">
        <v>5769</v>
      </c>
      <c r="E3278" s="109" t="s">
        <v>3292</v>
      </c>
      <c r="F3278" s="109" t="s">
        <v>3292</v>
      </c>
      <c r="G3278" s="122">
        <v>70</v>
      </c>
      <c r="H3278" s="122"/>
      <c r="I3278" s="109">
        <v>149160544</v>
      </c>
      <c r="J3278" s="109">
        <v>17333293</v>
      </c>
      <c r="K3278" s="118"/>
      <c r="L3278" s="109"/>
      <c r="M3278" s="22">
        <v>875</v>
      </c>
      <c r="N3278" s="22"/>
      <c r="O3278" s="23">
        <v>1</v>
      </c>
      <c r="P3278" s="23">
        <v>1</v>
      </c>
      <c r="Q3278" s="19">
        <f t="shared" si="815"/>
        <v>-875</v>
      </c>
      <c r="R3278" s="19">
        <f t="shared" si="816"/>
        <v>-875</v>
      </c>
      <c r="S3278" s="5">
        <f t="shared" si="819"/>
        <v>0</v>
      </c>
      <c r="T3278" s="5">
        <f t="shared" si="820"/>
        <v>0</v>
      </c>
      <c r="U3278" s="5">
        <f t="shared" si="817"/>
        <v>0</v>
      </c>
      <c r="V3278" s="24">
        <v>0</v>
      </c>
      <c r="W3278" s="12">
        <f t="shared" si="828"/>
        <v>-111247.5</v>
      </c>
      <c r="X3278" s="12">
        <f t="shared" si="829"/>
        <v>-144803.75</v>
      </c>
      <c r="Y3278" s="12">
        <f t="shared" si="821"/>
        <v>-256051.25</v>
      </c>
      <c r="Z3278" s="109"/>
      <c r="AA3278" s="25">
        <f t="shared" si="818"/>
        <v>0</v>
      </c>
      <c r="AB3278" s="25"/>
      <c r="AC3278" s="25"/>
      <c r="AD3278" s="25"/>
      <c r="AE3278" s="24">
        <v>1</v>
      </c>
      <c r="AF3278" s="24"/>
      <c r="AG3278" s="109"/>
      <c r="AH3278" s="109" t="s">
        <v>560</v>
      </c>
      <c r="AI3278" s="26"/>
      <c r="AJ3278" s="22" t="s">
        <v>4500</v>
      </c>
    </row>
    <row r="3279" spans="1:36" x14ac:dyDescent="0.2">
      <c r="A3279" s="5">
        <v>3295</v>
      </c>
      <c r="B3279" s="167">
        <v>600400104444</v>
      </c>
      <c r="C3279" s="121">
        <v>990540002147</v>
      </c>
      <c r="D3279" s="109" t="s">
        <v>5770</v>
      </c>
      <c r="E3279" s="109" t="s">
        <v>5771</v>
      </c>
      <c r="F3279" s="109" t="s">
        <v>3292</v>
      </c>
      <c r="G3279" s="122">
        <v>30</v>
      </c>
      <c r="H3279" s="122"/>
      <c r="I3279" s="109">
        <v>8282014</v>
      </c>
      <c r="J3279" s="109">
        <v>52917</v>
      </c>
      <c r="K3279" s="118"/>
      <c r="L3279" s="109"/>
      <c r="M3279" s="22">
        <v>1030</v>
      </c>
      <c r="N3279" s="22"/>
      <c r="O3279" s="23">
        <v>1</v>
      </c>
      <c r="P3279" s="23">
        <v>1</v>
      </c>
      <c r="Q3279" s="19">
        <f t="shared" si="815"/>
        <v>-1030</v>
      </c>
      <c r="R3279" s="19">
        <f t="shared" si="816"/>
        <v>-1030</v>
      </c>
      <c r="S3279" s="5">
        <f t="shared" si="819"/>
        <v>0</v>
      </c>
      <c r="T3279" s="5">
        <f t="shared" si="820"/>
        <v>0</v>
      </c>
      <c r="U3279" s="5">
        <f t="shared" si="817"/>
        <v>0</v>
      </c>
      <c r="V3279" s="24">
        <v>0</v>
      </c>
      <c r="W3279" s="12">
        <f t="shared" si="828"/>
        <v>-130954.2</v>
      </c>
      <c r="X3279" s="12">
        <f t="shared" si="829"/>
        <v>-170454.7</v>
      </c>
      <c r="Y3279" s="12">
        <f t="shared" si="821"/>
        <v>-301408.90000000002</v>
      </c>
      <c r="Z3279" s="109"/>
      <c r="AA3279" s="25">
        <f t="shared" si="818"/>
        <v>0</v>
      </c>
      <c r="AB3279" s="25"/>
      <c r="AC3279" s="25"/>
      <c r="AD3279" s="25"/>
      <c r="AE3279" s="24">
        <v>1</v>
      </c>
      <c r="AF3279" s="24"/>
      <c r="AG3279" s="109"/>
      <c r="AH3279" s="109" t="s">
        <v>93</v>
      </c>
      <c r="AI3279" s="26"/>
      <c r="AJ3279" s="22" t="s">
        <v>4500</v>
      </c>
    </row>
    <row r="3280" spans="1:36" x14ac:dyDescent="0.2">
      <c r="A3280" s="5">
        <v>3296</v>
      </c>
      <c r="B3280" s="167">
        <v>600300539411</v>
      </c>
      <c r="C3280" s="121">
        <v>60240004139</v>
      </c>
      <c r="D3280" s="109" t="s">
        <v>5772</v>
      </c>
      <c r="E3280" s="109" t="s">
        <v>5773</v>
      </c>
      <c r="F3280" s="109" t="s">
        <v>3292</v>
      </c>
      <c r="G3280" s="122">
        <v>64</v>
      </c>
      <c r="H3280" s="122">
        <v>78</v>
      </c>
      <c r="I3280" s="109">
        <v>13979090</v>
      </c>
      <c r="J3280" s="109">
        <v>5530284</v>
      </c>
      <c r="K3280" s="118"/>
      <c r="L3280" s="109"/>
      <c r="M3280" s="22">
        <v>14</v>
      </c>
      <c r="N3280" s="22"/>
      <c r="O3280" s="23">
        <v>1</v>
      </c>
      <c r="P3280" s="23">
        <v>1</v>
      </c>
      <c r="Q3280" s="19">
        <f t="shared" si="815"/>
        <v>-14</v>
      </c>
      <c r="R3280" s="19">
        <f t="shared" si="816"/>
        <v>-14</v>
      </c>
      <c r="S3280" s="5">
        <f t="shared" si="819"/>
        <v>0</v>
      </c>
      <c r="T3280" s="5">
        <f t="shared" si="820"/>
        <v>0</v>
      </c>
      <c r="U3280" s="5">
        <f t="shared" si="817"/>
        <v>0</v>
      </c>
      <c r="V3280" s="24">
        <v>0</v>
      </c>
      <c r="W3280" s="12">
        <f t="shared" si="828"/>
        <v>-1779.96</v>
      </c>
      <c r="X3280" s="12">
        <f t="shared" si="829"/>
        <v>-2316.86</v>
      </c>
      <c r="Y3280" s="12">
        <f t="shared" si="821"/>
        <v>-4096.82</v>
      </c>
      <c r="Z3280" s="109"/>
      <c r="AA3280" s="25">
        <f t="shared" si="818"/>
        <v>0</v>
      </c>
      <c r="AB3280" s="25"/>
      <c r="AC3280" s="25"/>
      <c r="AD3280" s="25"/>
      <c r="AE3280" s="24"/>
      <c r="AF3280" s="24"/>
      <c r="AG3280" s="109"/>
      <c r="AH3280" s="109" t="s">
        <v>93</v>
      </c>
      <c r="AI3280" s="26"/>
      <c r="AJ3280" s="22" t="s">
        <v>4500</v>
      </c>
    </row>
    <row r="3281" spans="1:36" x14ac:dyDescent="0.2">
      <c r="A3281" s="5">
        <v>3298</v>
      </c>
      <c r="B3281" s="167">
        <v>331010319468</v>
      </c>
      <c r="C3281" s="121">
        <v>590104302082</v>
      </c>
      <c r="D3281" s="96" t="s">
        <v>5774</v>
      </c>
      <c r="E3281" s="109" t="s">
        <v>6490</v>
      </c>
      <c r="F3281" s="109" t="s">
        <v>3292</v>
      </c>
      <c r="G3281" s="122">
        <v>102</v>
      </c>
      <c r="H3281" s="122"/>
      <c r="I3281" s="109">
        <v>5642105</v>
      </c>
      <c r="J3281" s="109">
        <v>23363</v>
      </c>
      <c r="K3281" s="118"/>
      <c r="L3281" s="109"/>
      <c r="M3281" s="109">
        <v>604</v>
      </c>
      <c r="N3281" s="109"/>
      <c r="O3281" s="23">
        <v>1</v>
      </c>
      <c r="P3281" s="23">
        <v>1</v>
      </c>
      <c r="Q3281" s="19">
        <f t="shared" si="815"/>
        <v>-604</v>
      </c>
      <c r="R3281" s="19">
        <f t="shared" si="816"/>
        <v>-604</v>
      </c>
      <c r="S3281" s="5">
        <f t="shared" si="819"/>
        <v>0</v>
      </c>
      <c r="T3281" s="5">
        <f t="shared" si="820"/>
        <v>0</v>
      </c>
      <c r="U3281" s="5">
        <f t="shared" si="817"/>
        <v>0</v>
      </c>
      <c r="V3281" s="24">
        <v>0</v>
      </c>
      <c r="W3281" s="12">
        <f t="shared" si="828"/>
        <v>-76792.56</v>
      </c>
      <c r="X3281" s="12">
        <f t="shared" si="829"/>
        <v>-99955.96</v>
      </c>
      <c r="Y3281" s="12">
        <f t="shared" si="821"/>
        <v>-176748.52000000002</v>
      </c>
      <c r="Z3281" s="109"/>
      <c r="AA3281" s="25">
        <f t="shared" si="818"/>
        <v>0</v>
      </c>
      <c r="AB3281" s="25"/>
      <c r="AC3281" s="25"/>
      <c r="AD3281" s="25"/>
      <c r="AE3281" s="24"/>
      <c r="AF3281" s="24"/>
      <c r="AG3281" s="109"/>
      <c r="AH3281" s="109" t="s">
        <v>93</v>
      </c>
      <c r="AI3281" s="26"/>
      <c r="AJ3281" s="22" t="s">
        <v>4500</v>
      </c>
    </row>
    <row r="3282" spans="1:36" x14ac:dyDescent="0.2">
      <c r="A3282" s="5">
        <v>3299</v>
      </c>
      <c r="B3282" s="84">
        <v>330120663908</v>
      </c>
      <c r="C3282" s="47">
        <v>911116301874</v>
      </c>
      <c r="D3282" s="109" t="s">
        <v>5775</v>
      </c>
      <c r="E3282" s="109" t="s">
        <v>5776</v>
      </c>
      <c r="F3282" s="109" t="s">
        <v>3292</v>
      </c>
      <c r="G3282" s="122">
        <v>85</v>
      </c>
      <c r="H3282" s="122"/>
      <c r="I3282" s="109">
        <v>311923513</v>
      </c>
      <c r="J3282" s="109">
        <v>57906102</v>
      </c>
      <c r="K3282" s="118"/>
      <c r="L3282" s="109"/>
      <c r="M3282" s="109">
        <v>1765</v>
      </c>
      <c r="N3282" s="109"/>
      <c r="O3282" s="23">
        <v>1</v>
      </c>
      <c r="P3282" s="23">
        <v>1</v>
      </c>
      <c r="Q3282" s="19">
        <f t="shared" si="815"/>
        <v>-1765</v>
      </c>
      <c r="R3282" s="19">
        <f t="shared" si="816"/>
        <v>-1765</v>
      </c>
      <c r="S3282" s="5">
        <f t="shared" si="819"/>
        <v>1</v>
      </c>
      <c r="T3282" s="5">
        <f t="shared" si="820"/>
        <v>1835</v>
      </c>
      <c r="U3282" s="5">
        <f t="shared" si="817"/>
        <v>536976.05000000005</v>
      </c>
      <c r="V3282" s="24">
        <v>0</v>
      </c>
      <c r="W3282" s="12">
        <f t="shared" si="828"/>
        <v>-224402.1</v>
      </c>
      <c r="X3282" s="12">
        <f t="shared" si="829"/>
        <v>-292089.85000000003</v>
      </c>
      <c r="Y3282" s="12">
        <f t="shared" si="821"/>
        <v>-516491.95000000007</v>
      </c>
      <c r="Z3282" s="109"/>
      <c r="AA3282" s="25">
        <f t="shared" si="818"/>
        <v>0</v>
      </c>
      <c r="AB3282" s="25"/>
      <c r="AC3282" s="25"/>
      <c r="AD3282" s="25"/>
      <c r="AE3282" s="24">
        <v>1</v>
      </c>
      <c r="AF3282" s="24"/>
      <c r="AG3282" s="109"/>
      <c r="AH3282" s="109" t="s">
        <v>609</v>
      </c>
      <c r="AI3282" s="26"/>
      <c r="AJ3282" s="22" t="s">
        <v>4500</v>
      </c>
    </row>
    <row r="3283" spans="1:36" x14ac:dyDescent="0.2">
      <c r="A3283" s="5">
        <v>3300</v>
      </c>
      <c r="B3283" s="84"/>
      <c r="C3283" s="47">
        <v>110841007053</v>
      </c>
      <c r="D3283" s="109" t="s">
        <v>6519</v>
      </c>
      <c r="E3283" s="109" t="s">
        <v>5909</v>
      </c>
      <c r="F3283" s="109" t="s">
        <v>5910</v>
      </c>
      <c r="G3283" s="122" t="s">
        <v>49</v>
      </c>
      <c r="H3283" s="122"/>
      <c r="I3283" s="109">
        <v>17436</v>
      </c>
      <c r="J3283" s="109">
        <v>5530287</v>
      </c>
      <c r="K3283" s="118"/>
      <c r="L3283" s="109"/>
      <c r="M3283" s="109">
        <v>25</v>
      </c>
      <c r="N3283" s="109"/>
      <c r="O3283" s="23">
        <v>1</v>
      </c>
      <c r="P3283" s="23">
        <v>0</v>
      </c>
      <c r="Q3283" s="19">
        <f t="shared" si="815"/>
        <v>-25</v>
      </c>
      <c r="R3283" s="19">
        <f t="shared" si="816"/>
        <v>0</v>
      </c>
      <c r="S3283" s="5">
        <f t="shared" si="819"/>
        <v>0</v>
      </c>
      <c r="T3283" s="5">
        <f t="shared" si="820"/>
        <v>0</v>
      </c>
      <c r="U3283" s="5">
        <f t="shared" si="817"/>
        <v>0</v>
      </c>
      <c r="V3283" s="24"/>
      <c r="W3283" s="12">
        <f t="shared" si="828"/>
        <v>-3178.5</v>
      </c>
      <c r="X3283" s="12">
        <f t="shared" si="829"/>
        <v>0</v>
      </c>
      <c r="Y3283" s="12">
        <f t="shared" si="821"/>
        <v>-3178.5</v>
      </c>
      <c r="Z3283" s="109"/>
      <c r="AA3283" s="25">
        <f t="shared" ref="AA3283" si="837">Q3283-R3283</f>
        <v>-25</v>
      </c>
      <c r="AB3283" s="25"/>
      <c r="AC3283" s="25"/>
      <c r="AD3283" s="25"/>
      <c r="AE3283" s="24"/>
      <c r="AF3283" s="24"/>
      <c r="AG3283" s="109"/>
      <c r="AH3283" s="109" t="s">
        <v>93</v>
      </c>
      <c r="AI3283" s="26"/>
      <c r="AJ3283" s="22" t="s">
        <v>6709</v>
      </c>
    </row>
    <row r="3284" spans="1:36" x14ac:dyDescent="0.2">
      <c r="A3284" s="5">
        <v>3301</v>
      </c>
      <c r="B3284" s="167">
        <v>330120129160</v>
      </c>
      <c r="C3284" s="121">
        <v>860604401660</v>
      </c>
      <c r="D3284" s="109" t="s">
        <v>5777</v>
      </c>
      <c r="E3284" s="109" t="s">
        <v>5778</v>
      </c>
      <c r="F3284" s="109" t="s">
        <v>3008</v>
      </c>
      <c r="G3284" s="122">
        <v>151</v>
      </c>
      <c r="H3284" s="122">
        <v>1</v>
      </c>
      <c r="I3284" s="109">
        <v>29111150</v>
      </c>
      <c r="J3284" s="109">
        <v>39412</v>
      </c>
      <c r="K3284" s="118"/>
      <c r="L3284" s="109"/>
      <c r="M3284" s="22">
        <v>80</v>
      </c>
      <c r="N3284" s="22"/>
      <c r="O3284" s="23">
        <v>1</v>
      </c>
      <c r="P3284" s="23">
        <v>1</v>
      </c>
      <c r="Q3284" s="19">
        <f t="shared" si="815"/>
        <v>-80</v>
      </c>
      <c r="R3284" s="19">
        <f t="shared" si="816"/>
        <v>-80</v>
      </c>
      <c r="S3284" s="5">
        <f t="shared" si="819"/>
        <v>0</v>
      </c>
      <c r="T3284" s="5">
        <f t="shared" si="820"/>
        <v>0</v>
      </c>
      <c r="U3284" s="5">
        <f t="shared" si="817"/>
        <v>0</v>
      </c>
      <c r="V3284" s="24">
        <v>0</v>
      </c>
      <c r="W3284" s="12">
        <f t="shared" si="828"/>
        <v>-10171.200000000001</v>
      </c>
      <c r="X3284" s="12">
        <f t="shared" si="829"/>
        <v>-13239.2</v>
      </c>
      <c r="Y3284" s="12">
        <f t="shared" si="821"/>
        <v>-23410.400000000001</v>
      </c>
      <c r="Z3284" s="109"/>
      <c r="AA3284" s="25">
        <f t="shared" si="818"/>
        <v>0</v>
      </c>
      <c r="AB3284" s="25"/>
      <c r="AC3284" s="25"/>
      <c r="AD3284" s="25"/>
      <c r="AE3284" s="24"/>
      <c r="AF3284" s="24"/>
      <c r="AG3284" s="109"/>
      <c r="AH3284" s="109" t="s">
        <v>142</v>
      </c>
      <c r="AI3284" s="26"/>
      <c r="AJ3284" s="22" t="s">
        <v>4500</v>
      </c>
    </row>
    <row r="3285" spans="1:36" x14ac:dyDescent="0.2">
      <c r="A3285" s="5">
        <v>3302</v>
      </c>
      <c r="B3285" s="167">
        <v>331018942574</v>
      </c>
      <c r="C3285" s="121">
        <v>730901402588</v>
      </c>
      <c r="D3285" s="109" t="s">
        <v>5779</v>
      </c>
      <c r="E3285" s="109" t="s">
        <v>5780</v>
      </c>
      <c r="F3285" s="109"/>
      <c r="G3285" s="122"/>
      <c r="H3285" s="122"/>
      <c r="I3285" s="109">
        <v>15685390</v>
      </c>
      <c r="J3285" s="109">
        <v>2342</v>
      </c>
      <c r="K3285" s="118"/>
      <c r="L3285" s="109"/>
      <c r="M3285" s="22">
        <v>41</v>
      </c>
      <c r="N3285" s="22"/>
      <c r="O3285" s="23">
        <v>1</v>
      </c>
      <c r="P3285" s="23">
        <v>1</v>
      </c>
      <c r="Q3285" s="19">
        <f t="shared" si="815"/>
        <v>-41</v>
      </c>
      <c r="R3285" s="19">
        <f t="shared" si="816"/>
        <v>-41</v>
      </c>
      <c r="S3285" s="5">
        <f t="shared" si="819"/>
        <v>0</v>
      </c>
      <c r="T3285" s="5">
        <f t="shared" si="820"/>
        <v>0</v>
      </c>
      <c r="U3285" s="5">
        <f t="shared" si="817"/>
        <v>0</v>
      </c>
      <c r="V3285" s="24">
        <v>0</v>
      </c>
      <c r="W3285" s="12">
        <f t="shared" si="828"/>
        <v>-5212.74</v>
      </c>
      <c r="X3285" s="12">
        <f t="shared" si="829"/>
        <v>-6785.09</v>
      </c>
      <c r="Y3285" s="12">
        <f t="shared" si="821"/>
        <v>-11997.83</v>
      </c>
      <c r="Z3285" s="109"/>
      <c r="AA3285" s="25">
        <f t="shared" si="818"/>
        <v>0</v>
      </c>
      <c r="AB3285" s="25"/>
      <c r="AC3285" s="25"/>
      <c r="AD3285" s="25"/>
      <c r="AE3285" s="24"/>
      <c r="AF3285" s="24"/>
      <c r="AG3285" s="109"/>
      <c r="AH3285" s="109" t="s">
        <v>93</v>
      </c>
      <c r="AI3285" s="26"/>
      <c r="AJ3285" s="22" t="s">
        <v>4500</v>
      </c>
    </row>
    <row r="3286" spans="1:36" x14ac:dyDescent="0.2">
      <c r="A3286" s="5">
        <v>3303</v>
      </c>
      <c r="B3286" s="167">
        <v>331000001824</v>
      </c>
      <c r="C3286" s="121">
        <v>90940009259</v>
      </c>
      <c r="D3286" s="109" t="s">
        <v>5781</v>
      </c>
      <c r="E3286" s="109" t="s">
        <v>5782</v>
      </c>
      <c r="F3286" s="109" t="s">
        <v>3292</v>
      </c>
      <c r="G3286" s="122">
        <v>108</v>
      </c>
      <c r="H3286" s="122"/>
      <c r="I3286" s="109">
        <v>16146728</v>
      </c>
      <c r="J3286" s="109">
        <v>47910</v>
      </c>
      <c r="K3286" s="118"/>
      <c r="L3286" s="109"/>
      <c r="M3286" s="22">
        <v>740</v>
      </c>
      <c r="N3286" s="22"/>
      <c r="O3286" s="23">
        <v>1</v>
      </c>
      <c r="P3286" s="23">
        <v>1</v>
      </c>
      <c r="Q3286" s="19">
        <f t="shared" si="815"/>
        <v>-740</v>
      </c>
      <c r="R3286" s="19">
        <f t="shared" si="816"/>
        <v>-740</v>
      </c>
      <c r="S3286" s="5">
        <f t="shared" si="819"/>
        <v>0</v>
      </c>
      <c r="T3286" s="5">
        <f t="shared" si="820"/>
        <v>0</v>
      </c>
      <c r="U3286" s="5">
        <f t="shared" si="817"/>
        <v>0</v>
      </c>
      <c r="V3286" s="24">
        <v>0</v>
      </c>
      <c r="W3286" s="12">
        <f t="shared" si="828"/>
        <v>-94083.6</v>
      </c>
      <c r="X3286" s="12">
        <f t="shared" si="829"/>
        <v>-122462.6</v>
      </c>
      <c r="Y3286" s="12">
        <f t="shared" si="821"/>
        <v>-216546.2</v>
      </c>
      <c r="Z3286" s="109"/>
      <c r="AA3286" s="25">
        <f t="shared" si="818"/>
        <v>0</v>
      </c>
      <c r="AB3286" s="25"/>
      <c r="AC3286" s="25"/>
      <c r="AD3286" s="25"/>
      <c r="AE3286" s="24">
        <v>1</v>
      </c>
      <c r="AF3286" s="24"/>
      <c r="AG3286" s="109"/>
      <c r="AH3286" s="109" t="s">
        <v>5680</v>
      </c>
      <c r="AI3286" s="26"/>
      <c r="AJ3286" s="22" t="s">
        <v>4500</v>
      </c>
    </row>
    <row r="3287" spans="1:36" x14ac:dyDescent="0.2">
      <c r="A3287" s="5">
        <v>3304</v>
      </c>
      <c r="B3287" s="167">
        <v>330100239100</v>
      </c>
      <c r="C3287" s="121">
        <v>81040012189</v>
      </c>
      <c r="D3287" s="109" t="s">
        <v>5783</v>
      </c>
      <c r="E3287" s="109" t="s">
        <v>5784</v>
      </c>
      <c r="F3287" s="109" t="s">
        <v>3292</v>
      </c>
      <c r="G3287" s="122">
        <v>104</v>
      </c>
      <c r="H3287" s="122"/>
      <c r="I3287" s="109">
        <v>6469428</v>
      </c>
      <c r="J3287" s="109">
        <v>35148</v>
      </c>
      <c r="K3287" s="118"/>
      <c r="L3287" s="109"/>
      <c r="M3287" s="22">
        <v>1746</v>
      </c>
      <c r="N3287" s="22"/>
      <c r="O3287" s="23">
        <v>1</v>
      </c>
      <c r="P3287" s="23">
        <v>1</v>
      </c>
      <c r="Q3287" s="19">
        <f t="shared" si="815"/>
        <v>-1746</v>
      </c>
      <c r="R3287" s="19">
        <f t="shared" si="816"/>
        <v>-1746</v>
      </c>
      <c r="S3287" s="5">
        <f t="shared" si="819"/>
        <v>0</v>
      </c>
      <c r="T3287" s="5">
        <f t="shared" si="820"/>
        <v>0</v>
      </c>
      <c r="U3287" s="5">
        <f t="shared" si="817"/>
        <v>0</v>
      </c>
      <c r="V3287" s="24">
        <v>0</v>
      </c>
      <c r="W3287" s="12">
        <f t="shared" si="828"/>
        <v>-221986.44</v>
      </c>
      <c r="X3287" s="12">
        <f t="shared" si="829"/>
        <v>-288945.54000000004</v>
      </c>
      <c r="Y3287" s="12">
        <f t="shared" si="821"/>
        <v>-510931.98000000004</v>
      </c>
      <c r="Z3287" s="109"/>
      <c r="AA3287" s="25">
        <f t="shared" si="818"/>
        <v>0</v>
      </c>
      <c r="AB3287" s="25"/>
      <c r="AC3287" s="25"/>
      <c r="AD3287" s="25"/>
      <c r="AE3287" s="24">
        <v>1</v>
      </c>
      <c r="AF3287" s="24"/>
      <c r="AG3287" s="109"/>
      <c r="AH3287" s="109" t="s">
        <v>5680</v>
      </c>
      <c r="AI3287" s="26"/>
      <c r="AJ3287" s="22" t="s">
        <v>4500</v>
      </c>
    </row>
    <row r="3288" spans="1:36" x14ac:dyDescent="0.2">
      <c r="A3288" s="5">
        <v>3305</v>
      </c>
      <c r="B3288" s="167">
        <v>331000042601</v>
      </c>
      <c r="C3288" s="121">
        <v>130740024474</v>
      </c>
      <c r="D3288" s="109" t="s">
        <v>5785</v>
      </c>
      <c r="E3288" s="109" t="s">
        <v>5786</v>
      </c>
      <c r="F3288" s="109" t="s">
        <v>3292</v>
      </c>
      <c r="G3288" s="122">
        <v>44</v>
      </c>
      <c r="H3288" s="122"/>
      <c r="I3288" s="109">
        <v>31264985</v>
      </c>
      <c r="J3288" s="109">
        <v>57906980</v>
      </c>
      <c r="K3288" s="118"/>
      <c r="L3288" s="109"/>
      <c r="M3288" s="109">
        <v>347</v>
      </c>
      <c r="N3288" s="109"/>
      <c r="O3288" s="23">
        <v>1</v>
      </c>
      <c r="P3288" s="23">
        <v>1</v>
      </c>
      <c r="Q3288" s="19">
        <f t="shared" si="815"/>
        <v>-347</v>
      </c>
      <c r="R3288" s="19">
        <f t="shared" si="816"/>
        <v>-347</v>
      </c>
      <c r="S3288" s="5">
        <f t="shared" si="819"/>
        <v>0</v>
      </c>
      <c r="T3288" s="5">
        <f t="shared" si="820"/>
        <v>0</v>
      </c>
      <c r="U3288" s="5">
        <f t="shared" si="817"/>
        <v>0</v>
      </c>
      <c r="V3288" s="24">
        <v>0</v>
      </c>
      <c r="W3288" s="12">
        <f t="shared" si="828"/>
        <v>-44117.58</v>
      </c>
      <c r="X3288" s="12">
        <f t="shared" si="829"/>
        <v>-57425.030000000006</v>
      </c>
      <c r="Y3288" s="12">
        <f t="shared" si="821"/>
        <v>-101542.61000000002</v>
      </c>
      <c r="Z3288" s="109"/>
      <c r="AA3288" s="25">
        <f t="shared" si="818"/>
        <v>0</v>
      </c>
      <c r="AB3288" s="25"/>
      <c r="AC3288" s="25"/>
      <c r="AD3288" s="25"/>
      <c r="AE3288" s="24">
        <v>1</v>
      </c>
      <c r="AF3288" s="24"/>
      <c r="AG3288" s="109"/>
      <c r="AH3288" s="109" t="s">
        <v>5680</v>
      </c>
      <c r="AI3288" s="26"/>
      <c r="AJ3288" s="22" t="s">
        <v>4500</v>
      </c>
    </row>
    <row r="3289" spans="1:36" x14ac:dyDescent="0.2">
      <c r="A3289" s="5">
        <v>3306</v>
      </c>
      <c r="B3289" s="167">
        <v>331000006242</v>
      </c>
      <c r="C3289" s="121">
        <v>921240001059</v>
      </c>
      <c r="D3289" s="109" t="s">
        <v>5787</v>
      </c>
      <c r="E3289" s="109" t="s">
        <v>5788</v>
      </c>
      <c r="F3289" s="109" t="s">
        <v>761</v>
      </c>
      <c r="G3289" s="122">
        <v>101</v>
      </c>
      <c r="H3289" s="122"/>
      <c r="I3289" s="109">
        <v>9789643</v>
      </c>
      <c r="J3289" s="109">
        <v>18987</v>
      </c>
      <c r="K3289" s="118"/>
      <c r="L3289" s="109"/>
      <c r="M3289" s="22">
        <v>41</v>
      </c>
      <c r="N3289" s="22"/>
      <c r="O3289" s="23">
        <v>1</v>
      </c>
      <c r="P3289" s="23">
        <v>1</v>
      </c>
      <c r="Q3289" s="19">
        <f t="shared" si="815"/>
        <v>-41</v>
      </c>
      <c r="R3289" s="19">
        <f t="shared" si="816"/>
        <v>-41</v>
      </c>
      <c r="S3289" s="5">
        <f t="shared" si="819"/>
        <v>0</v>
      </c>
      <c r="T3289" s="5">
        <f t="shared" si="820"/>
        <v>0</v>
      </c>
      <c r="U3289" s="5">
        <f t="shared" si="817"/>
        <v>0</v>
      </c>
      <c r="V3289" s="24">
        <v>0</v>
      </c>
      <c r="W3289" s="12">
        <f t="shared" si="828"/>
        <v>-5212.74</v>
      </c>
      <c r="X3289" s="12">
        <f t="shared" si="829"/>
        <v>-6785.09</v>
      </c>
      <c r="Y3289" s="12">
        <f t="shared" si="821"/>
        <v>-11997.83</v>
      </c>
      <c r="Z3289" s="109"/>
      <c r="AA3289" s="25">
        <f t="shared" si="818"/>
        <v>0</v>
      </c>
      <c r="AB3289" s="25"/>
      <c r="AC3289" s="25"/>
      <c r="AD3289" s="25"/>
      <c r="AE3289" s="24">
        <v>1</v>
      </c>
      <c r="AF3289" s="24"/>
      <c r="AG3289" s="109"/>
      <c r="AH3289" s="109" t="s">
        <v>3363</v>
      </c>
      <c r="AI3289" s="26"/>
      <c r="AJ3289" s="22" t="s">
        <v>4500</v>
      </c>
    </row>
    <row r="3290" spans="1:36" x14ac:dyDescent="0.2">
      <c r="A3290" s="5">
        <v>3307</v>
      </c>
      <c r="B3290" s="167">
        <v>331000006242</v>
      </c>
      <c r="C3290" s="121">
        <v>921240001059</v>
      </c>
      <c r="D3290" s="109" t="s">
        <v>5787</v>
      </c>
      <c r="E3290" s="109" t="s">
        <v>5788</v>
      </c>
      <c r="F3290" s="109" t="s">
        <v>761</v>
      </c>
      <c r="G3290" s="122">
        <v>101</v>
      </c>
      <c r="H3290" s="122"/>
      <c r="I3290" s="109">
        <v>16878931</v>
      </c>
      <c r="J3290" s="109">
        <v>2348</v>
      </c>
      <c r="K3290" s="118"/>
      <c r="L3290" s="109"/>
      <c r="M3290" s="22">
        <v>249</v>
      </c>
      <c r="N3290" s="22"/>
      <c r="O3290" s="23">
        <v>1</v>
      </c>
      <c r="P3290" s="23">
        <v>1</v>
      </c>
      <c r="Q3290" s="19">
        <f t="shared" si="815"/>
        <v>-249</v>
      </c>
      <c r="R3290" s="19">
        <f t="shared" si="816"/>
        <v>-249</v>
      </c>
      <c r="S3290" s="5">
        <f t="shared" si="819"/>
        <v>0</v>
      </c>
      <c r="T3290" s="5">
        <f t="shared" si="820"/>
        <v>0</v>
      </c>
      <c r="U3290" s="5">
        <f t="shared" si="817"/>
        <v>0</v>
      </c>
      <c r="V3290" s="24">
        <v>0</v>
      </c>
      <c r="W3290" s="12">
        <f t="shared" si="828"/>
        <v>-31657.86</v>
      </c>
      <c r="X3290" s="12">
        <f t="shared" si="829"/>
        <v>-41207.01</v>
      </c>
      <c r="Y3290" s="12">
        <f t="shared" si="821"/>
        <v>-72864.87</v>
      </c>
      <c r="Z3290" s="109"/>
      <c r="AA3290" s="25">
        <f t="shared" si="818"/>
        <v>0</v>
      </c>
      <c r="AB3290" s="25"/>
      <c r="AC3290" s="25"/>
      <c r="AD3290" s="25"/>
      <c r="AE3290" s="24">
        <v>1</v>
      </c>
      <c r="AF3290" s="24"/>
      <c r="AG3290" s="109"/>
      <c r="AH3290" s="109" t="s">
        <v>3363</v>
      </c>
      <c r="AI3290" s="26"/>
      <c r="AJ3290" s="22" t="s">
        <v>4500</v>
      </c>
    </row>
    <row r="3291" spans="1:36" x14ac:dyDescent="0.2">
      <c r="A3291" s="5">
        <v>3308</v>
      </c>
      <c r="B3291" s="167">
        <v>331000006242</v>
      </c>
      <c r="C3291" s="121">
        <v>921240001059</v>
      </c>
      <c r="D3291" s="109" t="s">
        <v>5787</v>
      </c>
      <c r="E3291" s="109" t="s">
        <v>5788</v>
      </c>
      <c r="F3291" s="109" t="s">
        <v>761</v>
      </c>
      <c r="G3291" s="122">
        <v>101</v>
      </c>
      <c r="H3291" s="122"/>
      <c r="I3291" s="109">
        <v>29103299</v>
      </c>
      <c r="J3291" s="109">
        <v>57913619</v>
      </c>
      <c r="K3291" s="118"/>
      <c r="L3291" s="109"/>
      <c r="M3291" s="22">
        <v>28</v>
      </c>
      <c r="N3291" s="22"/>
      <c r="O3291" s="23">
        <v>1</v>
      </c>
      <c r="P3291" s="23">
        <v>1</v>
      </c>
      <c r="Q3291" s="19">
        <f t="shared" ref="Q3291:Q3357" si="838">(N3291-M3291)*O3291</f>
        <v>-28</v>
      </c>
      <c r="R3291" s="19">
        <f t="shared" ref="R3291:R3357" si="839">(N3291-M3291)*P3291</f>
        <v>-28</v>
      </c>
      <c r="S3291" s="5">
        <f t="shared" si="819"/>
        <v>0</v>
      </c>
      <c r="T3291" s="5">
        <f t="shared" si="820"/>
        <v>0</v>
      </c>
      <c r="U3291" s="5">
        <f t="shared" ref="U3291:U3354" si="840">(vod+kan)*T3291</f>
        <v>0</v>
      </c>
      <c r="V3291" s="24">
        <v>0</v>
      </c>
      <c r="W3291" s="12">
        <f t="shared" si="828"/>
        <v>-3559.92</v>
      </c>
      <c r="X3291" s="12">
        <f t="shared" si="829"/>
        <v>-4633.72</v>
      </c>
      <c r="Y3291" s="12">
        <f t="shared" si="821"/>
        <v>-8193.64</v>
      </c>
      <c r="Z3291" s="109"/>
      <c r="AA3291" s="25">
        <f t="shared" si="818"/>
        <v>0</v>
      </c>
      <c r="AB3291" s="25"/>
      <c r="AC3291" s="25"/>
      <c r="AD3291" s="25"/>
      <c r="AE3291" s="24">
        <v>1</v>
      </c>
      <c r="AF3291" s="24"/>
      <c r="AG3291" s="109"/>
      <c r="AH3291" s="109" t="s">
        <v>3363</v>
      </c>
      <c r="AI3291" s="26"/>
      <c r="AJ3291" s="22" t="s">
        <v>4500</v>
      </c>
    </row>
    <row r="3292" spans="1:36" x14ac:dyDescent="0.2">
      <c r="A3292" s="5">
        <v>3309</v>
      </c>
      <c r="B3292" s="167">
        <v>331000013168</v>
      </c>
      <c r="C3292" s="121">
        <v>101040013252</v>
      </c>
      <c r="D3292" s="109" t="s">
        <v>5789</v>
      </c>
      <c r="E3292" s="109" t="s">
        <v>5790</v>
      </c>
      <c r="F3292" s="109" t="s">
        <v>3292</v>
      </c>
      <c r="G3292" s="122">
        <v>64</v>
      </c>
      <c r="H3292" s="122">
        <v>52</v>
      </c>
      <c r="I3292" s="109">
        <v>27208224</v>
      </c>
      <c r="J3292" s="109">
        <v>57901101</v>
      </c>
      <c r="K3292" s="118"/>
      <c r="L3292" s="109"/>
      <c r="M3292" s="22">
        <v>184</v>
      </c>
      <c r="N3292" s="22"/>
      <c r="O3292" s="23">
        <v>1</v>
      </c>
      <c r="P3292" s="23">
        <v>1</v>
      </c>
      <c r="Q3292" s="19">
        <f t="shared" si="838"/>
        <v>-184</v>
      </c>
      <c r="R3292" s="19">
        <f t="shared" si="839"/>
        <v>-184</v>
      </c>
      <c r="S3292" s="5">
        <f t="shared" ref="S3292:S3355" si="841">IF(OR(AND(AH3292="кафе",Q3292&lt;25),AND(AH3292="рестораны",Q3292&lt;110),AND(AH3292="гостиницы",Q3292&lt;70),AND(AH3292="азс и автомойки",Q3292&lt;160),AND(AH3292="сауны",Q3292&lt;80),AND(AH3292="бани",Q3292&lt;50)),1,0)</f>
        <v>0</v>
      </c>
      <c r="T3292" s="5">
        <f t="shared" ref="T3292:T3355" si="842">S3292*IF(AH3292="кафе",25-Q3292,IF(AH3292="рестораны",110-Q3292,IF(AH3292="гостиницы",70-Q3292,IF(AH3292="азс и автомойки",160-Q3292,IF(AH3292="сауны",80-Q3292,IF(AH3292="бани",50-Q3292,0))))))</f>
        <v>0</v>
      </c>
      <c r="U3292" s="5">
        <f t="shared" si="840"/>
        <v>0</v>
      </c>
      <c r="V3292" s="24">
        <v>0</v>
      </c>
      <c r="W3292" s="12">
        <f t="shared" si="828"/>
        <v>-23393.759999999998</v>
      </c>
      <c r="X3292" s="12">
        <f t="shared" si="829"/>
        <v>-30450.160000000003</v>
      </c>
      <c r="Y3292" s="12">
        <f t="shared" si="821"/>
        <v>-53843.92</v>
      </c>
      <c r="Z3292" s="109"/>
      <c r="AA3292" s="25">
        <f t="shared" si="818"/>
        <v>0</v>
      </c>
      <c r="AB3292" s="25"/>
      <c r="AC3292" s="25"/>
      <c r="AD3292" s="25"/>
      <c r="AE3292" s="24">
        <v>1</v>
      </c>
      <c r="AF3292" s="24"/>
      <c r="AG3292" s="109"/>
      <c r="AH3292" s="109" t="s">
        <v>3363</v>
      </c>
      <c r="AI3292" s="26"/>
      <c r="AJ3292" s="22" t="s">
        <v>4500</v>
      </c>
    </row>
    <row r="3293" spans="1:36" x14ac:dyDescent="0.2">
      <c r="A3293" s="5">
        <v>3310</v>
      </c>
      <c r="B3293" s="167"/>
      <c r="C3293" s="121">
        <v>980140004692</v>
      </c>
      <c r="D3293" s="109" t="s">
        <v>239</v>
      </c>
      <c r="E3293" s="109" t="s">
        <v>5414</v>
      </c>
      <c r="F3293" s="109"/>
      <c r="G3293" s="122"/>
      <c r="H3293" s="122"/>
      <c r="I3293" s="109">
        <v>13816785</v>
      </c>
      <c r="J3293" s="109">
        <v>17328433</v>
      </c>
      <c r="K3293" s="118"/>
      <c r="L3293" s="109"/>
      <c r="M3293" s="109">
        <v>1067</v>
      </c>
      <c r="N3293" s="109"/>
      <c r="O3293" s="23">
        <v>1</v>
      </c>
      <c r="P3293" s="31">
        <v>0</v>
      </c>
      <c r="Q3293" s="19">
        <f t="shared" si="838"/>
        <v>-1067</v>
      </c>
      <c r="R3293" s="19">
        <f t="shared" si="839"/>
        <v>0</v>
      </c>
      <c r="S3293" s="5">
        <f t="shared" si="841"/>
        <v>0</v>
      </c>
      <c r="T3293" s="5">
        <f t="shared" si="842"/>
        <v>0</v>
      </c>
      <c r="U3293" s="5">
        <f t="shared" si="840"/>
        <v>0</v>
      </c>
      <c r="V3293" s="24">
        <v>0</v>
      </c>
      <c r="W3293" s="12">
        <f t="shared" si="828"/>
        <v>-135658.38</v>
      </c>
      <c r="X3293" s="12">
        <f t="shared" si="829"/>
        <v>0</v>
      </c>
      <c r="Y3293" s="12">
        <f t="shared" ref="Y3293:Y3356" si="843">W3293+X3293+AC3293</f>
        <v>-135658.38</v>
      </c>
      <c r="Z3293" s="109"/>
      <c r="AA3293" s="25">
        <f t="shared" ref="AA3293:AA3359" si="844">Q3293-R3293</f>
        <v>-1067</v>
      </c>
      <c r="AB3293" s="25"/>
      <c r="AC3293" s="25"/>
      <c r="AD3293" s="25"/>
      <c r="AE3293" s="24"/>
      <c r="AF3293" s="24"/>
      <c r="AG3293" s="109"/>
      <c r="AH3293" s="109" t="s">
        <v>93</v>
      </c>
      <c r="AI3293" s="26"/>
      <c r="AJ3293" s="22" t="s">
        <v>6709</v>
      </c>
    </row>
    <row r="3294" spans="1:36" x14ac:dyDescent="0.2">
      <c r="A3294" s="5">
        <v>3311</v>
      </c>
      <c r="B3294" s="167"/>
      <c r="C3294" s="121">
        <v>980140004692</v>
      </c>
      <c r="D3294" s="109" t="s">
        <v>239</v>
      </c>
      <c r="E3294" s="109" t="s">
        <v>5825</v>
      </c>
      <c r="F3294" s="109" t="s">
        <v>5825</v>
      </c>
      <c r="G3294" s="122"/>
      <c r="H3294" s="122"/>
      <c r="I3294" s="109">
        <v>149161211</v>
      </c>
      <c r="J3294" s="109">
        <v>5530861</v>
      </c>
      <c r="K3294" s="118"/>
      <c r="L3294" s="109"/>
      <c r="M3294" s="109">
        <v>1869</v>
      </c>
      <c r="N3294" s="109"/>
      <c r="O3294" s="23">
        <v>1</v>
      </c>
      <c r="P3294" s="31">
        <v>0</v>
      </c>
      <c r="Q3294" s="19">
        <f t="shared" ref="Q3294" si="845">(N3294-M3294)*O3294</f>
        <v>-1869</v>
      </c>
      <c r="R3294" s="19">
        <f t="shared" ref="R3294" si="846">(N3294-M3294)*P3294</f>
        <v>0</v>
      </c>
      <c r="S3294" s="5">
        <f t="shared" si="841"/>
        <v>0</v>
      </c>
      <c r="T3294" s="5">
        <f t="shared" si="842"/>
        <v>0</v>
      </c>
      <c r="U3294" s="5">
        <f t="shared" si="840"/>
        <v>0</v>
      </c>
      <c r="V3294" s="24">
        <v>0</v>
      </c>
      <c r="W3294" s="12">
        <f t="shared" si="828"/>
        <v>-237624.66</v>
      </c>
      <c r="X3294" s="12">
        <f t="shared" si="829"/>
        <v>0</v>
      </c>
      <c r="Y3294" s="12">
        <f t="shared" si="843"/>
        <v>-237624.66</v>
      </c>
      <c r="Z3294" s="109"/>
      <c r="AA3294" s="25">
        <f t="shared" ref="AA3294" si="847">Q3294-R3294</f>
        <v>-1869</v>
      </c>
      <c r="AB3294" s="25"/>
      <c r="AC3294" s="25"/>
      <c r="AD3294" s="25"/>
      <c r="AE3294" s="24">
        <v>1</v>
      </c>
      <c r="AF3294" s="24"/>
      <c r="AG3294" s="109"/>
      <c r="AH3294" s="109" t="s">
        <v>93</v>
      </c>
      <c r="AI3294" s="26"/>
      <c r="AJ3294" s="22" t="s">
        <v>6709</v>
      </c>
    </row>
    <row r="3295" spans="1:36" x14ac:dyDescent="0.2">
      <c r="A3295" s="5">
        <v>3312</v>
      </c>
      <c r="B3295" s="167">
        <v>330100232300</v>
      </c>
      <c r="C3295" s="121">
        <v>70140007667</v>
      </c>
      <c r="D3295" s="109" t="s">
        <v>5791</v>
      </c>
      <c r="E3295" s="109" t="s">
        <v>5792</v>
      </c>
      <c r="F3295" s="109" t="s">
        <v>5793</v>
      </c>
      <c r="G3295" s="122">
        <v>1</v>
      </c>
      <c r="H3295" s="122" t="s">
        <v>134</v>
      </c>
      <c r="I3295" s="109">
        <v>1014019852603</v>
      </c>
      <c r="J3295" s="109">
        <v>17328432</v>
      </c>
      <c r="K3295" s="118"/>
      <c r="L3295" s="109"/>
      <c r="M3295" s="22">
        <v>11</v>
      </c>
      <c r="N3295" s="22"/>
      <c r="O3295" s="23">
        <v>1</v>
      </c>
      <c r="P3295" s="31">
        <v>0</v>
      </c>
      <c r="Q3295" s="19">
        <f t="shared" si="838"/>
        <v>-11</v>
      </c>
      <c r="R3295" s="19">
        <f t="shared" si="839"/>
        <v>0</v>
      </c>
      <c r="S3295" s="5">
        <f t="shared" si="841"/>
        <v>0</v>
      </c>
      <c r="T3295" s="5">
        <f t="shared" si="842"/>
        <v>0</v>
      </c>
      <c r="U3295" s="5">
        <f t="shared" si="840"/>
        <v>0</v>
      </c>
      <c r="V3295" s="24">
        <v>0</v>
      </c>
      <c r="W3295" s="12">
        <f t="shared" si="828"/>
        <v>-1398.54</v>
      </c>
      <c r="X3295" s="12">
        <f t="shared" si="829"/>
        <v>0</v>
      </c>
      <c r="Y3295" s="12">
        <f t="shared" si="843"/>
        <v>-1398.54</v>
      </c>
      <c r="Z3295" s="109"/>
      <c r="AA3295" s="25">
        <f t="shared" si="844"/>
        <v>-11</v>
      </c>
      <c r="AB3295" s="25"/>
      <c r="AC3295" s="25"/>
      <c r="AD3295" s="25"/>
      <c r="AE3295" s="24"/>
      <c r="AF3295" s="24"/>
      <c r="AG3295" s="109"/>
      <c r="AH3295" s="109" t="s">
        <v>93</v>
      </c>
      <c r="AI3295" s="26"/>
      <c r="AJ3295" s="22" t="s">
        <v>6709</v>
      </c>
    </row>
    <row r="3296" spans="1:36" x14ac:dyDescent="0.2">
      <c r="A3296" s="5">
        <v>3313</v>
      </c>
      <c r="B3296" s="167"/>
      <c r="C3296" s="121">
        <v>30140005039</v>
      </c>
      <c r="D3296" s="177" t="s">
        <v>5794</v>
      </c>
      <c r="E3296" s="177" t="s">
        <v>5795</v>
      </c>
      <c r="F3296" s="177" t="s">
        <v>1540</v>
      </c>
      <c r="G3296" s="186">
        <v>8</v>
      </c>
      <c r="H3296" s="186">
        <v>40</v>
      </c>
      <c r="I3296" s="177">
        <v>1013061092401</v>
      </c>
      <c r="J3296" s="177">
        <v>17328469</v>
      </c>
      <c r="K3296" s="187"/>
      <c r="L3296" s="177"/>
      <c r="M3296" s="22">
        <v>38</v>
      </c>
      <c r="N3296" s="22"/>
      <c r="O3296" s="23">
        <v>1</v>
      </c>
      <c r="P3296" s="23">
        <v>1</v>
      </c>
      <c r="Q3296" s="19">
        <f t="shared" si="838"/>
        <v>-38</v>
      </c>
      <c r="R3296" s="19">
        <f t="shared" si="839"/>
        <v>-38</v>
      </c>
      <c r="S3296" s="5">
        <f t="shared" si="841"/>
        <v>0</v>
      </c>
      <c r="T3296" s="5">
        <f t="shared" si="842"/>
        <v>0</v>
      </c>
      <c r="U3296" s="5">
        <f t="shared" si="840"/>
        <v>0</v>
      </c>
      <c r="V3296" s="24">
        <v>0</v>
      </c>
      <c r="W3296" s="12">
        <f t="shared" si="828"/>
        <v>-4831.32</v>
      </c>
      <c r="X3296" s="12">
        <f t="shared" si="829"/>
        <v>-6288.6200000000008</v>
      </c>
      <c r="Y3296" s="12">
        <f t="shared" si="843"/>
        <v>-11119.94</v>
      </c>
      <c r="Z3296" s="177"/>
      <c r="AA3296" s="25">
        <f t="shared" si="844"/>
        <v>0</v>
      </c>
      <c r="AB3296" s="214"/>
      <c r="AC3296" s="214"/>
      <c r="AD3296" s="214"/>
      <c r="AE3296" s="128"/>
      <c r="AF3296" s="128"/>
      <c r="AG3296" s="177"/>
      <c r="AH3296" s="109" t="s">
        <v>93</v>
      </c>
      <c r="AI3296" s="26"/>
      <c r="AJ3296" s="22" t="s">
        <v>6709</v>
      </c>
    </row>
    <row r="3297" spans="1:36" x14ac:dyDescent="0.2">
      <c r="A3297" s="5">
        <v>3314</v>
      </c>
      <c r="B3297" s="167"/>
      <c r="C3297" s="121">
        <v>20440000601</v>
      </c>
      <c r="D3297" s="96" t="s">
        <v>5796</v>
      </c>
      <c r="E3297" s="109" t="s">
        <v>5797</v>
      </c>
      <c r="F3297" s="109" t="s">
        <v>3048</v>
      </c>
      <c r="G3297" s="122">
        <v>6</v>
      </c>
      <c r="H3297" s="122"/>
      <c r="I3297" s="19">
        <v>2164</v>
      </c>
      <c r="J3297" s="109">
        <v>5508973</v>
      </c>
      <c r="K3297" s="118"/>
      <c r="L3297" s="109"/>
      <c r="M3297" s="22">
        <v>60</v>
      </c>
      <c r="N3297" s="22"/>
      <c r="O3297" s="23">
        <v>1</v>
      </c>
      <c r="P3297" s="31">
        <v>0</v>
      </c>
      <c r="Q3297" s="19">
        <f t="shared" si="838"/>
        <v>-60</v>
      </c>
      <c r="R3297" s="19">
        <f t="shared" si="839"/>
        <v>0</v>
      </c>
      <c r="S3297" s="5">
        <f t="shared" si="841"/>
        <v>0</v>
      </c>
      <c r="T3297" s="5">
        <f t="shared" si="842"/>
        <v>0</v>
      </c>
      <c r="U3297" s="5">
        <f t="shared" si="840"/>
        <v>0</v>
      </c>
      <c r="V3297" s="24">
        <v>0</v>
      </c>
      <c r="W3297" s="12">
        <f t="shared" si="828"/>
        <v>-7628.4</v>
      </c>
      <c r="X3297" s="12">
        <f t="shared" si="829"/>
        <v>0</v>
      </c>
      <c r="Y3297" s="12">
        <f t="shared" si="843"/>
        <v>-7628.4</v>
      </c>
      <c r="Z3297" s="109"/>
      <c r="AA3297" s="25">
        <f t="shared" si="844"/>
        <v>-60</v>
      </c>
      <c r="AB3297" s="25"/>
      <c r="AC3297" s="25"/>
      <c r="AD3297" s="25"/>
      <c r="AE3297" s="24">
        <v>1</v>
      </c>
      <c r="AF3297" s="24"/>
      <c r="AG3297" s="109"/>
      <c r="AH3297" s="109" t="s">
        <v>93</v>
      </c>
      <c r="AI3297" s="26"/>
      <c r="AJ3297" s="22" t="s">
        <v>6709</v>
      </c>
    </row>
    <row r="3298" spans="1:36" ht="25.5" x14ac:dyDescent="0.2">
      <c r="A3298" s="5">
        <v>3315</v>
      </c>
      <c r="B3298" s="84">
        <v>330710062892</v>
      </c>
      <c r="C3298" s="47">
        <v>550105401297</v>
      </c>
      <c r="D3298" s="112" t="s">
        <v>5798</v>
      </c>
      <c r="E3298" s="50" t="s">
        <v>5799</v>
      </c>
      <c r="F3298" s="50" t="s">
        <v>761</v>
      </c>
      <c r="G3298" s="49">
        <v>6</v>
      </c>
      <c r="H3298" s="49"/>
      <c r="I3298" s="50">
        <v>8074212</v>
      </c>
      <c r="J3298" s="50">
        <v>52244</v>
      </c>
      <c r="K3298" s="51"/>
      <c r="L3298" s="50"/>
      <c r="M3298" s="50">
        <v>1788</v>
      </c>
      <c r="N3298" s="50"/>
      <c r="O3298" s="23">
        <v>1</v>
      </c>
      <c r="P3298" s="23">
        <v>1</v>
      </c>
      <c r="Q3298" s="19">
        <f t="shared" si="838"/>
        <v>-1788</v>
      </c>
      <c r="R3298" s="19">
        <f t="shared" si="839"/>
        <v>-1788</v>
      </c>
      <c r="S3298" s="5">
        <f t="shared" si="841"/>
        <v>1</v>
      </c>
      <c r="T3298" s="5">
        <f t="shared" si="842"/>
        <v>1813</v>
      </c>
      <c r="U3298" s="5">
        <f t="shared" si="840"/>
        <v>530538.18999999994</v>
      </c>
      <c r="V3298" s="24">
        <v>0</v>
      </c>
      <c r="W3298" s="12">
        <f t="shared" si="828"/>
        <v>-227326.32</v>
      </c>
      <c r="X3298" s="12">
        <f t="shared" si="829"/>
        <v>-295896.12</v>
      </c>
      <c r="Y3298" s="12">
        <f t="shared" si="843"/>
        <v>-523222.44</v>
      </c>
      <c r="Z3298" s="52"/>
      <c r="AA3298" s="25">
        <f t="shared" si="844"/>
        <v>0</v>
      </c>
      <c r="AB3298" s="25"/>
      <c r="AC3298" s="25"/>
      <c r="AD3298" s="25"/>
      <c r="AE3298" s="24">
        <v>1</v>
      </c>
      <c r="AF3298" s="24"/>
      <c r="AG3298" s="50"/>
      <c r="AH3298" s="22" t="s">
        <v>287</v>
      </c>
      <c r="AI3298" s="26"/>
      <c r="AJ3298" s="22" t="s">
        <v>6709</v>
      </c>
    </row>
    <row r="3299" spans="1:36" x14ac:dyDescent="0.2">
      <c r="A3299" s="5">
        <v>3316</v>
      </c>
      <c r="B3299" s="84">
        <v>330610232072</v>
      </c>
      <c r="C3299" s="47">
        <v>761120302059</v>
      </c>
      <c r="D3299" s="112" t="s">
        <v>5800</v>
      </c>
      <c r="E3299" s="50" t="s">
        <v>5801</v>
      </c>
      <c r="F3299" s="50" t="s">
        <v>5802</v>
      </c>
      <c r="G3299" s="49">
        <v>3</v>
      </c>
      <c r="H3299" s="49">
        <v>2</v>
      </c>
      <c r="I3299" s="50">
        <v>30625635</v>
      </c>
      <c r="J3299" s="50">
        <v>58173787</v>
      </c>
      <c r="K3299" s="51"/>
      <c r="L3299" s="50"/>
      <c r="M3299" s="22">
        <v>182</v>
      </c>
      <c r="N3299" s="22"/>
      <c r="O3299" s="23">
        <v>1</v>
      </c>
      <c r="P3299" s="23">
        <v>1</v>
      </c>
      <c r="Q3299" s="19">
        <f t="shared" si="838"/>
        <v>-182</v>
      </c>
      <c r="R3299" s="19">
        <f t="shared" si="839"/>
        <v>-182</v>
      </c>
      <c r="S3299" s="5">
        <f t="shared" si="841"/>
        <v>0</v>
      </c>
      <c r="T3299" s="5">
        <f t="shared" si="842"/>
        <v>0</v>
      </c>
      <c r="U3299" s="5">
        <f t="shared" si="840"/>
        <v>0</v>
      </c>
      <c r="V3299" s="24">
        <v>0</v>
      </c>
      <c r="W3299" s="12">
        <f t="shared" si="828"/>
        <v>-23139.48</v>
      </c>
      <c r="X3299" s="12">
        <f t="shared" si="829"/>
        <v>-30119.18</v>
      </c>
      <c r="Y3299" s="12">
        <f t="shared" si="843"/>
        <v>-53258.66</v>
      </c>
      <c r="Z3299" s="52"/>
      <c r="AA3299" s="25">
        <f t="shared" si="844"/>
        <v>0</v>
      </c>
      <c r="AB3299" s="25"/>
      <c r="AC3299" s="25"/>
      <c r="AD3299" s="25"/>
      <c r="AE3299" s="24">
        <v>1</v>
      </c>
      <c r="AF3299" s="24"/>
      <c r="AG3299" s="50"/>
      <c r="AH3299" s="22" t="s">
        <v>5803</v>
      </c>
      <c r="AI3299" s="26"/>
      <c r="AJ3299" s="22" t="s">
        <v>6709</v>
      </c>
    </row>
    <row r="3300" spans="1:36" x14ac:dyDescent="0.2">
      <c r="A3300" s="5">
        <v>3317</v>
      </c>
      <c r="B3300" s="84">
        <v>331017969878</v>
      </c>
      <c r="C3300" s="47">
        <v>700218301496</v>
      </c>
      <c r="D3300" s="50" t="s">
        <v>5804</v>
      </c>
      <c r="E3300" s="50" t="s">
        <v>2536</v>
      </c>
      <c r="F3300" s="50" t="s">
        <v>2450</v>
      </c>
      <c r="G3300" s="49">
        <v>12</v>
      </c>
      <c r="H3300" s="49"/>
      <c r="I3300" s="50">
        <v>31256915</v>
      </c>
      <c r="J3300" s="50">
        <v>57906114</v>
      </c>
      <c r="K3300" s="51"/>
      <c r="L3300" s="50"/>
      <c r="M3300" s="22">
        <v>296</v>
      </c>
      <c r="N3300" s="22"/>
      <c r="O3300" s="23">
        <v>1</v>
      </c>
      <c r="P3300" s="23">
        <v>0</v>
      </c>
      <c r="Q3300" s="19">
        <f t="shared" si="838"/>
        <v>-296</v>
      </c>
      <c r="R3300" s="19">
        <f t="shared" si="839"/>
        <v>0</v>
      </c>
      <c r="S3300" s="5">
        <f t="shared" si="841"/>
        <v>0</v>
      </c>
      <c r="T3300" s="5">
        <f t="shared" si="842"/>
        <v>0</v>
      </c>
      <c r="U3300" s="5">
        <f t="shared" si="840"/>
        <v>0</v>
      </c>
      <c r="V3300" s="24">
        <v>0</v>
      </c>
      <c r="W3300" s="12">
        <f t="shared" si="828"/>
        <v>-37633.440000000002</v>
      </c>
      <c r="X3300" s="12">
        <f t="shared" si="829"/>
        <v>0</v>
      </c>
      <c r="Y3300" s="12">
        <f t="shared" si="843"/>
        <v>-37633.440000000002</v>
      </c>
      <c r="Z3300" s="52"/>
      <c r="AA3300" s="25">
        <f t="shared" si="844"/>
        <v>-296</v>
      </c>
      <c r="AB3300" s="25"/>
      <c r="AC3300" s="25"/>
      <c r="AD3300" s="25"/>
      <c r="AE3300" s="24"/>
      <c r="AF3300" s="24"/>
      <c r="AG3300" s="50"/>
      <c r="AH3300" s="22" t="s">
        <v>5803</v>
      </c>
      <c r="AI3300" s="26"/>
      <c r="AJ3300" s="22" t="s">
        <v>6709</v>
      </c>
    </row>
    <row r="3301" spans="1:36" x14ac:dyDescent="0.2">
      <c r="A3301" s="5">
        <v>3318</v>
      </c>
      <c r="B3301" s="46">
        <v>331018933113</v>
      </c>
      <c r="C3301" s="47">
        <v>441225400407</v>
      </c>
      <c r="D3301" s="52" t="s">
        <v>5805</v>
      </c>
      <c r="E3301" s="50" t="s">
        <v>5806</v>
      </c>
      <c r="F3301" s="50"/>
      <c r="G3301" s="49"/>
      <c r="H3301" s="49"/>
      <c r="I3301" s="50">
        <v>5814802</v>
      </c>
      <c r="J3301" s="50" t="s">
        <v>5807</v>
      </c>
      <c r="K3301" s="51"/>
      <c r="L3301" s="109"/>
      <c r="M3301" s="22">
        <v>183</v>
      </c>
      <c r="N3301" s="22"/>
      <c r="O3301" s="23">
        <v>1</v>
      </c>
      <c r="P3301" s="23">
        <v>1</v>
      </c>
      <c r="Q3301" s="19">
        <f t="shared" si="838"/>
        <v>-183</v>
      </c>
      <c r="R3301" s="19">
        <f t="shared" si="839"/>
        <v>-183</v>
      </c>
      <c r="S3301" s="5">
        <f t="shared" si="841"/>
        <v>0</v>
      </c>
      <c r="T3301" s="5">
        <f t="shared" si="842"/>
        <v>0</v>
      </c>
      <c r="U3301" s="5">
        <f t="shared" si="840"/>
        <v>0</v>
      </c>
      <c r="V3301" s="24">
        <v>0</v>
      </c>
      <c r="W3301" s="12">
        <f t="shared" si="828"/>
        <v>-23266.62</v>
      </c>
      <c r="X3301" s="12">
        <f t="shared" si="829"/>
        <v>-30284.670000000002</v>
      </c>
      <c r="Y3301" s="12">
        <f t="shared" si="843"/>
        <v>-53551.29</v>
      </c>
      <c r="Z3301" s="52"/>
      <c r="AA3301" s="25">
        <f t="shared" si="844"/>
        <v>0</v>
      </c>
      <c r="AB3301" s="25"/>
      <c r="AC3301" s="25"/>
      <c r="AD3301" s="25"/>
      <c r="AE3301" s="24"/>
      <c r="AF3301" s="24"/>
      <c r="AG3301" s="109"/>
      <c r="AH3301" s="22" t="s">
        <v>5803</v>
      </c>
      <c r="AI3301" s="26"/>
      <c r="AJ3301" s="22" t="s">
        <v>6709</v>
      </c>
    </row>
    <row r="3302" spans="1:36" x14ac:dyDescent="0.2">
      <c r="A3302" s="5">
        <v>3319</v>
      </c>
      <c r="B3302" s="46">
        <v>331000015186</v>
      </c>
      <c r="C3302" s="47">
        <v>110140013077</v>
      </c>
      <c r="D3302" s="52" t="s">
        <v>5808</v>
      </c>
      <c r="E3302" s="50" t="s">
        <v>3311</v>
      </c>
      <c r="F3302" s="50" t="s">
        <v>1479</v>
      </c>
      <c r="G3302" s="49" t="s">
        <v>49</v>
      </c>
      <c r="H3302" s="49"/>
      <c r="I3302" s="50">
        <v>12987679</v>
      </c>
      <c r="J3302" s="50">
        <v>17329174</v>
      </c>
      <c r="K3302" s="51"/>
      <c r="L3302" s="109"/>
      <c r="M3302" s="22">
        <v>55</v>
      </c>
      <c r="N3302" s="22"/>
      <c r="O3302" s="23">
        <v>1</v>
      </c>
      <c r="P3302" s="31">
        <v>0</v>
      </c>
      <c r="Q3302" s="19">
        <f t="shared" si="838"/>
        <v>-55</v>
      </c>
      <c r="R3302" s="19">
        <f t="shared" si="839"/>
        <v>0</v>
      </c>
      <c r="S3302" s="5">
        <f t="shared" si="841"/>
        <v>0</v>
      </c>
      <c r="T3302" s="5">
        <f t="shared" si="842"/>
        <v>0</v>
      </c>
      <c r="U3302" s="5">
        <f t="shared" si="840"/>
        <v>0</v>
      </c>
      <c r="V3302" s="24">
        <v>0</v>
      </c>
      <c r="W3302" s="12">
        <f t="shared" si="828"/>
        <v>-6992.7</v>
      </c>
      <c r="X3302" s="12">
        <f t="shared" si="829"/>
        <v>0</v>
      </c>
      <c r="Y3302" s="12">
        <f t="shared" si="843"/>
        <v>-6992.7</v>
      </c>
      <c r="Z3302" s="52"/>
      <c r="AA3302" s="25">
        <f t="shared" si="844"/>
        <v>-55</v>
      </c>
      <c r="AB3302" s="25"/>
      <c r="AC3302" s="25"/>
      <c r="AD3302" s="25"/>
      <c r="AE3302" s="24">
        <v>1</v>
      </c>
      <c r="AF3302" s="24"/>
      <c r="AG3302" s="109"/>
      <c r="AH3302" s="22" t="s">
        <v>727</v>
      </c>
      <c r="AI3302" s="26"/>
      <c r="AJ3302" s="22" t="s">
        <v>6709</v>
      </c>
    </row>
    <row r="3303" spans="1:36" x14ac:dyDescent="0.2">
      <c r="A3303" s="5">
        <v>3320</v>
      </c>
      <c r="B3303" s="84">
        <v>30710118569</v>
      </c>
      <c r="C3303" s="47">
        <v>540126300730</v>
      </c>
      <c r="D3303" s="50" t="s">
        <v>5809</v>
      </c>
      <c r="E3303" s="50" t="s">
        <v>5810</v>
      </c>
      <c r="F3303" s="50"/>
      <c r="G3303" s="49"/>
      <c r="H3303" s="49"/>
      <c r="I3303" s="50">
        <v>11883735</v>
      </c>
      <c r="J3303" s="50">
        <v>13292</v>
      </c>
      <c r="K3303" s="51"/>
      <c r="L3303" s="50"/>
      <c r="M3303" s="22">
        <v>101</v>
      </c>
      <c r="N3303" s="22"/>
      <c r="O3303" s="23">
        <v>1</v>
      </c>
      <c r="P3303" s="31">
        <v>0</v>
      </c>
      <c r="Q3303" s="19">
        <f t="shared" si="838"/>
        <v>-101</v>
      </c>
      <c r="R3303" s="19">
        <f t="shared" si="839"/>
        <v>0</v>
      </c>
      <c r="S3303" s="5">
        <f t="shared" si="841"/>
        <v>0</v>
      </c>
      <c r="T3303" s="5">
        <f t="shared" si="842"/>
        <v>0</v>
      </c>
      <c r="U3303" s="5">
        <f t="shared" si="840"/>
        <v>0</v>
      </c>
      <c r="V3303" s="24">
        <v>0</v>
      </c>
      <c r="W3303" s="12">
        <f t="shared" si="828"/>
        <v>-12841.14</v>
      </c>
      <c r="X3303" s="12">
        <f t="shared" si="829"/>
        <v>0</v>
      </c>
      <c r="Y3303" s="12">
        <f t="shared" si="843"/>
        <v>-12841.14</v>
      </c>
      <c r="Z3303" s="52"/>
      <c r="AA3303" s="25">
        <f t="shared" si="844"/>
        <v>-101</v>
      </c>
      <c r="AB3303" s="25"/>
      <c r="AC3303" s="25"/>
      <c r="AD3303" s="25"/>
      <c r="AE3303" s="24"/>
      <c r="AF3303" s="24"/>
      <c r="AG3303" s="50"/>
      <c r="AH3303" s="22" t="s">
        <v>727</v>
      </c>
      <c r="AI3303" s="26"/>
      <c r="AJ3303" s="22" t="s">
        <v>6709</v>
      </c>
    </row>
    <row r="3304" spans="1:36" x14ac:dyDescent="0.2">
      <c r="A3304" s="5">
        <v>3321</v>
      </c>
      <c r="B3304" s="84">
        <v>331017875205</v>
      </c>
      <c r="C3304" s="47">
        <v>530405300983</v>
      </c>
      <c r="D3304" s="50" t="s">
        <v>5811</v>
      </c>
      <c r="E3304" s="50" t="s">
        <v>5797</v>
      </c>
      <c r="F3304" s="50" t="s">
        <v>192</v>
      </c>
      <c r="G3304" s="49">
        <v>6</v>
      </c>
      <c r="H3304" s="49"/>
      <c r="I3304" s="50">
        <v>2243541</v>
      </c>
      <c r="J3304" s="50">
        <v>17154</v>
      </c>
      <c r="K3304" s="51"/>
      <c r="L3304" s="50"/>
      <c r="M3304" s="22">
        <v>2117</v>
      </c>
      <c r="N3304" s="22"/>
      <c r="O3304" s="23">
        <v>1</v>
      </c>
      <c r="P3304" s="23">
        <v>0</v>
      </c>
      <c r="Q3304" s="19">
        <f t="shared" si="838"/>
        <v>-2117</v>
      </c>
      <c r="R3304" s="19">
        <f t="shared" si="839"/>
        <v>0</v>
      </c>
      <c r="S3304" s="5">
        <f t="shared" si="841"/>
        <v>0</v>
      </c>
      <c r="T3304" s="5">
        <f t="shared" si="842"/>
        <v>0</v>
      </c>
      <c r="U3304" s="5">
        <f t="shared" si="840"/>
        <v>0</v>
      </c>
      <c r="V3304" s="24">
        <v>0</v>
      </c>
      <c r="W3304" s="12">
        <f t="shared" si="828"/>
        <v>-269155.38</v>
      </c>
      <c r="X3304" s="12">
        <f t="shared" si="829"/>
        <v>0</v>
      </c>
      <c r="Y3304" s="12">
        <f t="shared" si="843"/>
        <v>-269155.38</v>
      </c>
      <c r="Z3304" s="52"/>
      <c r="AA3304" s="25">
        <f t="shared" si="844"/>
        <v>-2117</v>
      </c>
      <c r="AB3304" s="25"/>
      <c r="AC3304" s="25"/>
      <c r="AD3304" s="25"/>
      <c r="AE3304" s="24"/>
      <c r="AF3304" s="24"/>
      <c r="AG3304" s="50"/>
      <c r="AH3304" s="22" t="s">
        <v>5803</v>
      </c>
      <c r="AI3304" s="26"/>
      <c r="AJ3304" s="22" t="s">
        <v>6709</v>
      </c>
    </row>
    <row r="3305" spans="1:36" x14ac:dyDescent="0.2">
      <c r="A3305" s="5">
        <v>3322</v>
      </c>
      <c r="B3305" s="84">
        <v>330710071822</v>
      </c>
      <c r="C3305" s="47">
        <v>500101413587</v>
      </c>
      <c r="D3305" s="50" t="s">
        <v>5812</v>
      </c>
      <c r="E3305" s="50" t="s">
        <v>5813</v>
      </c>
      <c r="F3305" s="50" t="s">
        <v>5554</v>
      </c>
      <c r="G3305" s="49" t="s">
        <v>49</v>
      </c>
      <c r="H3305" s="49"/>
      <c r="I3305" s="50">
        <v>8643406</v>
      </c>
      <c r="J3305" s="50">
        <v>89509</v>
      </c>
      <c r="K3305" s="51"/>
      <c r="L3305" s="50"/>
      <c r="M3305" s="22">
        <v>537</v>
      </c>
      <c r="N3305" s="22"/>
      <c r="O3305" s="23">
        <v>1</v>
      </c>
      <c r="P3305" s="23">
        <v>0</v>
      </c>
      <c r="Q3305" s="19">
        <f t="shared" si="838"/>
        <v>-537</v>
      </c>
      <c r="R3305" s="19">
        <f t="shared" si="839"/>
        <v>0</v>
      </c>
      <c r="S3305" s="5">
        <f t="shared" si="841"/>
        <v>0</v>
      </c>
      <c r="T3305" s="5">
        <f t="shared" si="842"/>
        <v>0</v>
      </c>
      <c r="U3305" s="5">
        <f t="shared" si="840"/>
        <v>0</v>
      </c>
      <c r="V3305" s="24">
        <v>0</v>
      </c>
      <c r="W3305" s="12">
        <f t="shared" si="828"/>
        <v>-68274.180000000008</v>
      </c>
      <c r="X3305" s="12">
        <f t="shared" si="829"/>
        <v>0</v>
      </c>
      <c r="Y3305" s="12">
        <f t="shared" si="843"/>
        <v>-68274.180000000008</v>
      </c>
      <c r="Z3305" s="52"/>
      <c r="AA3305" s="25">
        <f t="shared" si="844"/>
        <v>-537</v>
      </c>
      <c r="AB3305" s="25"/>
      <c r="AC3305" s="25"/>
      <c r="AD3305" s="25"/>
      <c r="AE3305" s="24"/>
      <c r="AF3305" s="24"/>
      <c r="AG3305" s="50"/>
      <c r="AH3305" s="22" t="s">
        <v>5803</v>
      </c>
      <c r="AI3305" s="26"/>
      <c r="AJ3305" s="22" t="s">
        <v>6709</v>
      </c>
    </row>
    <row r="3306" spans="1:36" x14ac:dyDescent="0.2">
      <c r="A3306" s="5">
        <v>3323</v>
      </c>
      <c r="B3306" s="84">
        <v>331018871648</v>
      </c>
      <c r="C3306" s="47">
        <v>621028402502</v>
      </c>
      <c r="D3306" s="50" t="s">
        <v>5814</v>
      </c>
      <c r="E3306" s="50" t="s">
        <v>5625</v>
      </c>
      <c r="F3306" s="50" t="s">
        <v>625</v>
      </c>
      <c r="G3306" s="49">
        <v>2</v>
      </c>
      <c r="H3306" s="49" t="s">
        <v>134</v>
      </c>
      <c r="I3306" s="50">
        <v>73609</v>
      </c>
      <c r="J3306" s="50">
        <v>3457618</v>
      </c>
      <c r="K3306" s="51"/>
      <c r="L3306" s="50"/>
      <c r="M3306" s="22">
        <v>359</v>
      </c>
      <c r="N3306" s="22"/>
      <c r="O3306" s="23">
        <v>1</v>
      </c>
      <c r="P3306" s="23">
        <v>0</v>
      </c>
      <c r="Q3306" s="19">
        <f t="shared" si="838"/>
        <v>-359</v>
      </c>
      <c r="R3306" s="19">
        <f t="shared" si="839"/>
        <v>0</v>
      </c>
      <c r="S3306" s="5">
        <f t="shared" si="841"/>
        <v>1</v>
      </c>
      <c r="T3306" s="5">
        <f t="shared" si="842"/>
        <v>384</v>
      </c>
      <c r="U3306" s="5">
        <f t="shared" si="840"/>
        <v>112369.92</v>
      </c>
      <c r="V3306" s="24">
        <v>0</v>
      </c>
      <c r="W3306" s="12">
        <f t="shared" ref="W3306:W3369" si="848">IF( OR(AH3306="респ.бюджет",AH3306="гор.бюджет",AH3306="обл.бюджет"),vod_b,IF(AH3306="район",vod_r,IF(AH3306="талсуат",vod_tal,IF(AH3306="коммунал.хоз-во",vod_kom,vod))))*Q3306</f>
        <v>-45643.26</v>
      </c>
      <c r="X3306" s="12">
        <f t="shared" ref="X3306:X3369" si="849">IF( OR(AH3306="респ.бюджет",AH3306="гор.бюджет",AH3306="обл.бюджет"),kan_b,IF(AH3306="район",kan_r,IF(AH3306="талсуат",kan_tal,IF(AH3306="коммунал.хоз-во",kan_kom,kan))))*R3306</f>
        <v>0</v>
      </c>
      <c r="Y3306" s="12">
        <f t="shared" si="843"/>
        <v>-45643.26</v>
      </c>
      <c r="Z3306" s="52"/>
      <c r="AA3306" s="25">
        <f t="shared" si="844"/>
        <v>-359</v>
      </c>
      <c r="AB3306" s="25"/>
      <c r="AC3306" s="25"/>
      <c r="AD3306" s="25"/>
      <c r="AE3306" s="24"/>
      <c r="AF3306" s="24"/>
      <c r="AG3306" s="50"/>
      <c r="AH3306" s="22" t="s">
        <v>287</v>
      </c>
      <c r="AI3306" s="26"/>
      <c r="AJ3306" s="22" t="s">
        <v>6709</v>
      </c>
    </row>
    <row r="3307" spans="1:36" x14ac:dyDescent="0.2">
      <c r="A3307" s="5">
        <v>3324</v>
      </c>
      <c r="B3307" s="84">
        <v>330120193415</v>
      </c>
      <c r="C3307" s="47">
        <v>860904401611</v>
      </c>
      <c r="D3307" s="50" t="s">
        <v>5815</v>
      </c>
      <c r="E3307" s="50" t="s">
        <v>5816</v>
      </c>
      <c r="F3307" s="50"/>
      <c r="G3307" s="49"/>
      <c r="H3307" s="49"/>
      <c r="I3307" s="50" t="s">
        <v>5817</v>
      </c>
      <c r="J3307" s="50">
        <v>69872</v>
      </c>
      <c r="K3307" s="51"/>
      <c r="L3307" s="50"/>
      <c r="M3307" s="22">
        <v>716</v>
      </c>
      <c r="N3307" s="22"/>
      <c r="O3307" s="23">
        <v>1</v>
      </c>
      <c r="P3307" s="23">
        <v>1</v>
      </c>
      <c r="Q3307" s="19">
        <f t="shared" si="838"/>
        <v>-716</v>
      </c>
      <c r="R3307" s="19">
        <f t="shared" si="839"/>
        <v>-716</v>
      </c>
      <c r="S3307" s="5">
        <f t="shared" si="841"/>
        <v>1</v>
      </c>
      <c r="T3307" s="5">
        <f t="shared" si="842"/>
        <v>741</v>
      </c>
      <c r="U3307" s="5">
        <f t="shared" si="840"/>
        <v>216838.83</v>
      </c>
      <c r="V3307" s="24">
        <v>0</v>
      </c>
      <c r="W3307" s="12">
        <f t="shared" si="848"/>
        <v>-91032.24</v>
      </c>
      <c r="X3307" s="12">
        <f t="shared" si="849"/>
        <v>-118490.84000000001</v>
      </c>
      <c r="Y3307" s="12">
        <f t="shared" si="843"/>
        <v>-209523.08000000002</v>
      </c>
      <c r="Z3307" s="52"/>
      <c r="AA3307" s="25">
        <f t="shared" si="844"/>
        <v>0</v>
      </c>
      <c r="AB3307" s="25"/>
      <c r="AC3307" s="25"/>
      <c r="AD3307" s="25"/>
      <c r="AE3307" s="24"/>
      <c r="AF3307" s="24"/>
      <c r="AG3307" s="50"/>
      <c r="AH3307" s="22" t="s">
        <v>287</v>
      </c>
      <c r="AI3307" s="26"/>
      <c r="AJ3307" s="22" t="s">
        <v>6709</v>
      </c>
    </row>
    <row r="3308" spans="1:36" x14ac:dyDescent="0.2">
      <c r="A3308" s="5">
        <v>3325</v>
      </c>
      <c r="B3308" s="84">
        <v>331010107796</v>
      </c>
      <c r="C3308" s="47">
        <v>590815400464</v>
      </c>
      <c r="D3308" s="50" t="s">
        <v>5818</v>
      </c>
      <c r="E3308" s="50" t="s">
        <v>5551</v>
      </c>
      <c r="F3308" s="50" t="s">
        <v>5551</v>
      </c>
      <c r="G3308" s="49">
        <v>31</v>
      </c>
      <c r="H3308" s="49"/>
      <c r="I3308" s="50">
        <v>7534663</v>
      </c>
      <c r="J3308" s="50">
        <v>330088</v>
      </c>
      <c r="K3308" s="51"/>
      <c r="L3308" s="50"/>
      <c r="M3308" s="22">
        <v>30</v>
      </c>
      <c r="N3308" s="22"/>
      <c r="O3308" s="23">
        <v>1</v>
      </c>
      <c r="P3308" s="23">
        <v>1</v>
      </c>
      <c r="Q3308" s="19">
        <f t="shared" si="838"/>
        <v>-30</v>
      </c>
      <c r="R3308" s="19">
        <f t="shared" si="839"/>
        <v>-30</v>
      </c>
      <c r="S3308" s="5">
        <f t="shared" si="841"/>
        <v>0</v>
      </c>
      <c r="T3308" s="5">
        <f t="shared" si="842"/>
        <v>0</v>
      </c>
      <c r="U3308" s="5">
        <f t="shared" si="840"/>
        <v>0</v>
      </c>
      <c r="V3308" s="24">
        <v>0</v>
      </c>
      <c r="W3308" s="12">
        <f t="shared" si="848"/>
        <v>-3814.2</v>
      </c>
      <c r="X3308" s="12">
        <f t="shared" si="849"/>
        <v>-4964.7000000000007</v>
      </c>
      <c r="Y3308" s="12">
        <f t="shared" si="843"/>
        <v>-8778.9000000000015</v>
      </c>
      <c r="Z3308" s="52"/>
      <c r="AA3308" s="25">
        <f t="shared" si="844"/>
        <v>0</v>
      </c>
      <c r="AB3308" s="25"/>
      <c r="AC3308" s="25"/>
      <c r="AD3308" s="25"/>
      <c r="AE3308" s="24">
        <v>1</v>
      </c>
      <c r="AF3308" s="24"/>
      <c r="AG3308" s="50"/>
      <c r="AH3308" s="22" t="s">
        <v>6711</v>
      </c>
      <c r="AI3308" s="26"/>
      <c r="AJ3308" s="22" t="s">
        <v>6709</v>
      </c>
    </row>
    <row r="3309" spans="1:36" x14ac:dyDescent="0.2">
      <c r="A3309" s="5">
        <v>3326</v>
      </c>
      <c r="B3309" s="84">
        <v>330100228698</v>
      </c>
      <c r="C3309" s="47">
        <v>60240013752</v>
      </c>
      <c r="D3309" s="52" t="s">
        <v>5819</v>
      </c>
      <c r="E3309" s="50" t="s">
        <v>2536</v>
      </c>
      <c r="F3309" s="50" t="s">
        <v>2450</v>
      </c>
      <c r="G3309" s="49" t="s">
        <v>49</v>
      </c>
      <c r="H3309" s="49"/>
      <c r="I3309" s="50">
        <v>2596</v>
      </c>
      <c r="J3309" s="50">
        <v>5530558</v>
      </c>
      <c r="K3309" s="51"/>
      <c r="L3309" s="50"/>
      <c r="M3309" s="22">
        <v>16</v>
      </c>
      <c r="N3309" s="22"/>
      <c r="O3309" s="23">
        <v>1</v>
      </c>
      <c r="P3309" s="23">
        <v>0</v>
      </c>
      <c r="Q3309" s="19">
        <f t="shared" si="838"/>
        <v>-16</v>
      </c>
      <c r="R3309" s="19">
        <f t="shared" si="839"/>
        <v>0</v>
      </c>
      <c r="S3309" s="5">
        <f t="shared" si="841"/>
        <v>0</v>
      </c>
      <c r="T3309" s="5">
        <f t="shared" si="842"/>
        <v>0</v>
      </c>
      <c r="U3309" s="5">
        <f t="shared" si="840"/>
        <v>0</v>
      </c>
      <c r="V3309" s="24">
        <v>0</v>
      </c>
      <c r="W3309" s="12">
        <f t="shared" si="848"/>
        <v>-2034.24</v>
      </c>
      <c r="X3309" s="12">
        <f t="shared" si="849"/>
        <v>0</v>
      </c>
      <c r="Y3309" s="12">
        <f t="shared" si="843"/>
        <v>-2034.24</v>
      </c>
      <c r="Z3309" s="52"/>
      <c r="AA3309" s="25">
        <f t="shared" si="844"/>
        <v>-16</v>
      </c>
      <c r="AB3309" s="25"/>
      <c r="AC3309" s="25"/>
      <c r="AD3309" s="25"/>
      <c r="AE3309" s="24">
        <v>1</v>
      </c>
      <c r="AF3309" s="24"/>
      <c r="AG3309" s="50"/>
      <c r="AH3309" s="22" t="s">
        <v>5803</v>
      </c>
      <c r="AI3309" s="26"/>
      <c r="AJ3309" s="22" t="s">
        <v>6709</v>
      </c>
    </row>
    <row r="3310" spans="1:36" x14ac:dyDescent="0.2">
      <c r="A3310" s="5">
        <v>3327</v>
      </c>
      <c r="B3310" s="84">
        <v>330100215179</v>
      </c>
      <c r="C3310" s="47">
        <v>21140004963</v>
      </c>
      <c r="D3310" s="50" t="s">
        <v>5820</v>
      </c>
      <c r="E3310" s="50" t="s">
        <v>5178</v>
      </c>
      <c r="F3310" s="50" t="s">
        <v>756</v>
      </c>
      <c r="G3310" s="49" t="s">
        <v>49</v>
      </c>
      <c r="H3310" s="49"/>
      <c r="I3310" s="50">
        <v>3488994</v>
      </c>
      <c r="J3310" s="50">
        <v>57906019</v>
      </c>
      <c r="K3310" s="51"/>
      <c r="L3310" s="50"/>
      <c r="M3310" s="22">
        <v>878</v>
      </c>
      <c r="N3310" s="22"/>
      <c r="O3310" s="23">
        <v>1</v>
      </c>
      <c r="P3310" s="23">
        <v>0</v>
      </c>
      <c r="Q3310" s="19">
        <f t="shared" si="838"/>
        <v>-878</v>
      </c>
      <c r="R3310" s="19">
        <f t="shared" si="839"/>
        <v>0</v>
      </c>
      <c r="S3310" s="5">
        <f t="shared" si="841"/>
        <v>0</v>
      </c>
      <c r="T3310" s="5">
        <f t="shared" si="842"/>
        <v>0</v>
      </c>
      <c r="U3310" s="5">
        <f t="shared" si="840"/>
        <v>0</v>
      </c>
      <c r="V3310" s="24">
        <v>0</v>
      </c>
      <c r="W3310" s="12">
        <f t="shared" si="848"/>
        <v>-111628.92</v>
      </c>
      <c r="X3310" s="12">
        <f t="shared" si="849"/>
        <v>0</v>
      </c>
      <c r="Y3310" s="12">
        <f t="shared" si="843"/>
        <v>-111628.92</v>
      </c>
      <c r="Z3310" s="52"/>
      <c r="AA3310" s="25">
        <f t="shared" si="844"/>
        <v>-878</v>
      </c>
      <c r="AB3310" s="25"/>
      <c r="AC3310" s="25"/>
      <c r="AD3310" s="25"/>
      <c r="AE3310" s="24">
        <v>1</v>
      </c>
      <c r="AF3310" s="24"/>
      <c r="AG3310" s="50"/>
      <c r="AH3310" s="22" t="s">
        <v>5803</v>
      </c>
      <c r="AI3310" s="26"/>
      <c r="AJ3310" s="22" t="s">
        <v>6709</v>
      </c>
    </row>
    <row r="3311" spans="1:36" x14ac:dyDescent="0.2">
      <c r="A3311" s="5">
        <v>3328</v>
      </c>
      <c r="B3311" s="84">
        <v>330610238830</v>
      </c>
      <c r="C3311" s="47">
        <v>50840004057</v>
      </c>
      <c r="D3311" s="50" t="s">
        <v>5821</v>
      </c>
      <c r="E3311" s="50" t="s">
        <v>5628</v>
      </c>
      <c r="F3311" s="50" t="s">
        <v>5554</v>
      </c>
      <c r="G3311" s="49" t="s">
        <v>49</v>
      </c>
      <c r="H3311" s="49"/>
      <c r="I3311" s="50">
        <v>13735210</v>
      </c>
      <c r="J3311" s="50">
        <v>52217</v>
      </c>
      <c r="K3311" s="51"/>
      <c r="L3311" s="50"/>
      <c r="M3311" s="22">
        <v>636</v>
      </c>
      <c r="N3311" s="22"/>
      <c r="O3311" s="23">
        <v>1</v>
      </c>
      <c r="P3311" s="23">
        <v>0</v>
      </c>
      <c r="Q3311" s="19">
        <f t="shared" si="838"/>
        <v>-636</v>
      </c>
      <c r="R3311" s="19">
        <f t="shared" si="839"/>
        <v>0</v>
      </c>
      <c r="S3311" s="5">
        <f t="shared" si="841"/>
        <v>1</v>
      </c>
      <c r="T3311" s="5">
        <f t="shared" si="842"/>
        <v>661</v>
      </c>
      <c r="U3311" s="5">
        <f t="shared" si="840"/>
        <v>193428.43</v>
      </c>
      <c r="V3311" s="24">
        <v>0</v>
      </c>
      <c r="W3311" s="12">
        <f t="shared" si="848"/>
        <v>-80861.039999999994</v>
      </c>
      <c r="X3311" s="12">
        <f t="shared" si="849"/>
        <v>0</v>
      </c>
      <c r="Y3311" s="12">
        <f t="shared" si="843"/>
        <v>-80861.039999999994</v>
      </c>
      <c r="Z3311" s="52"/>
      <c r="AA3311" s="25">
        <f t="shared" si="844"/>
        <v>-636</v>
      </c>
      <c r="AB3311" s="25"/>
      <c r="AC3311" s="25"/>
      <c r="AD3311" s="25"/>
      <c r="AE3311" s="24"/>
      <c r="AF3311" s="24"/>
      <c r="AG3311" s="50"/>
      <c r="AH3311" s="22" t="s">
        <v>287</v>
      </c>
      <c r="AI3311" s="26"/>
      <c r="AJ3311" s="22" t="s">
        <v>6709</v>
      </c>
    </row>
    <row r="3312" spans="1:36" x14ac:dyDescent="0.2">
      <c r="A3312" s="5">
        <v>3329</v>
      </c>
      <c r="B3312" s="46">
        <v>580910547137</v>
      </c>
      <c r="C3312" s="47">
        <v>660422302087</v>
      </c>
      <c r="D3312" s="50" t="s">
        <v>5822</v>
      </c>
      <c r="E3312" s="50" t="s">
        <v>5823</v>
      </c>
      <c r="F3312" s="50"/>
      <c r="G3312" s="49"/>
      <c r="H3312" s="49"/>
      <c r="I3312" s="50">
        <v>15439532</v>
      </c>
      <c r="J3312" s="50">
        <v>58175440</v>
      </c>
      <c r="K3312" s="51"/>
      <c r="L3312" s="109"/>
      <c r="M3312" s="22">
        <v>404</v>
      </c>
      <c r="N3312" s="22"/>
      <c r="O3312" s="23">
        <v>1</v>
      </c>
      <c r="P3312" s="23">
        <v>1</v>
      </c>
      <c r="Q3312" s="19">
        <f t="shared" si="838"/>
        <v>-404</v>
      </c>
      <c r="R3312" s="19">
        <f t="shared" si="839"/>
        <v>-404</v>
      </c>
      <c r="S3312" s="5">
        <f t="shared" si="841"/>
        <v>0</v>
      </c>
      <c r="T3312" s="5">
        <f t="shared" si="842"/>
        <v>0</v>
      </c>
      <c r="U3312" s="5">
        <f t="shared" si="840"/>
        <v>0</v>
      </c>
      <c r="V3312" s="24">
        <v>0</v>
      </c>
      <c r="W3312" s="12">
        <f t="shared" si="848"/>
        <v>-51364.56</v>
      </c>
      <c r="X3312" s="12">
        <f t="shared" si="849"/>
        <v>-66857.960000000006</v>
      </c>
      <c r="Y3312" s="12">
        <f t="shared" si="843"/>
        <v>-118222.52</v>
      </c>
      <c r="Z3312" s="52"/>
      <c r="AA3312" s="25">
        <f t="shared" si="844"/>
        <v>0</v>
      </c>
      <c r="AB3312" s="25"/>
      <c r="AC3312" s="25"/>
      <c r="AD3312" s="25"/>
      <c r="AE3312" s="24"/>
      <c r="AF3312" s="24"/>
      <c r="AG3312" s="109"/>
      <c r="AH3312" s="22" t="s">
        <v>5803</v>
      </c>
      <c r="AI3312" s="26"/>
      <c r="AJ3312" s="22" t="s">
        <v>6709</v>
      </c>
    </row>
    <row r="3313" spans="1:36" x14ac:dyDescent="0.2">
      <c r="A3313" s="5">
        <v>3330</v>
      </c>
      <c r="B3313" s="46">
        <v>211010352289</v>
      </c>
      <c r="C3313" s="47">
        <v>720921400856</v>
      </c>
      <c r="D3313" s="52" t="s">
        <v>5824</v>
      </c>
      <c r="E3313" s="50" t="s">
        <v>5825</v>
      </c>
      <c r="F3313" s="50"/>
      <c r="G3313" s="49"/>
      <c r="H3313" s="49"/>
      <c r="I3313" s="50">
        <v>27071988</v>
      </c>
      <c r="J3313" s="50">
        <v>317156</v>
      </c>
      <c r="K3313" s="51"/>
      <c r="L3313" s="109"/>
      <c r="M3313" s="22">
        <v>287</v>
      </c>
      <c r="N3313" s="22"/>
      <c r="O3313" s="23">
        <v>1</v>
      </c>
      <c r="P3313" s="23">
        <v>1</v>
      </c>
      <c r="Q3313" s="19">
        <f t="shared" si="838"/>
        <v>-287</v>
      </c>
      <c r="R3313" s="19">
        <f t="shared" si="839"/>
        <v>-287</v>
      </c>
      <c r="S3313" s="5">
        <f t="shared" si="841"/>
        <v>0</v>
      </c>
      <c r="T3313" s="5">
        <f t="shared" si="842"/>
        <v>0</v>
      </c>
      <c r="U3313" s="5">
        <f t="shared" si="840"/>
        <v>0</v>
      </c>
      <c r="V3313" s="24">
        <v>0</v>
      </c>
      <c r="W3313" s="12">
        <f t="shared" si="848"/>
        <v>-36489.18</v>
      </c>
      <c r="X3313" s="12">
        <f t="shared" si="849"/>
        <v>-47495.630000000005</v>
      </c>
      <c r="Y3313" s="12">
        <f t="shared" si="843"/>
        <v>-83984.81</v>
      </c>
      <c r="Z3313" s="52"/>
      <c r="AA3313" s="25">
        <f t="shared" si="844"/>
        <v>0</v>
      </c>
      <c r="AB3313" s="25"/>
      <c r="AC3313" s="25"/>
      <c r="AD3313" s="25"/>
      <c r="AE3313" s="24"/>
      <c r="AF3313" s="24"/>
      <c r="AG3313" s="109"/>
      <c r="AH3313" s="22" t="s">
        <v>5803</v>
      </c>
      <c r="AI3313" s="26"/>
      <c r="AJ3313" s="22" t="s">
        <v>6709</v>
      </c>
    </row>
    <row r="3314" spans="1:36" ht="25.5" x14ac:dyDescent="0.2">
      <c r="A3314" s="5">
        <v>3331</v>
      </c>
      <c r="B3314" s="46">
        <v>330100223488</v>
      </c>
      <c r="C3314" s="47">
        <v>680531301174</v>
      </c>
      <c r="D3314" s="112" t="s">
        <v>5826</v>
      </c>
      <c r="E3314" s="50" t="s">
        <v>5827</v>
      </c>
      <c r="F3314" s="50" t="s">
        <v>6518</v>
      </c>
      <c r="G3314" s="49">
        <v>41</v>
      </c>
      <c r="H3314" s="49"/>
      <c r="I3314" s="50">
        <v>120212474</v>
      </c>
      <c r="J3314" s="50">
        <v>57906113</v>
      </c>
      <c r="K3314" s="51"/>
      <c r="L3314" s="109"/>
      <c r="M3314" s="22">
        <v>480</v>
      </c>
      <c r="N3314" s="22"/>
      <c r="O3314" s="23">
        <v>1</v>
      </c>
      <c r="P3314" s="23">
        <v>0</v>
      </c>
      <c r="Q3314" s="19">
        <f t="shared" si="838"/>
        <v>-480</v>
      </c>
      <c r="R3314" s="19">
        <f t="shared" si="839"/>
        <v>0</v>
      </c>
      <c r="S3314" s="5">
        <f t="shared" si="841"/>
        <v>0</v>
      </c>
      <c r="T3314" s="5">
        <f t="shared" si="842"/>
        <v>0</v>
      </c>
      <c r="U3314" s="5">
        <f t="shared" si="840"/>
        <v>0</v>
      </c>
      <c r="V3314" s="24">
        <v>0</v>
      </c>
      <c r="W3314" s="12">
        <f t="shared" si="848"/>
        <v>-61027.199999999997</v>
      </c>
      <c r="X3314" s="12">
        <f t="shared" si="849"/>
        <v>0</v>
      </c>
      <c r="Y3314" s="12">
        <f t="shared" si="843"/>
        <v>-61027.199999999997</v>
      </c>
      <c r="Z3314" s="52"/>
      <c r="AA3314" s="25">
        <f t="shared" si="844"/>
        <v>-480</v>
      </c>
      <c r="AB3314" s="25"/>
      <c r="AC3314" s="25"/>
      <c r="AD3314" s="25"/>
      <c r="AE3314" s="24"/>
      <c r="AF3314" s="24"/>
      <c r="AG3314" s="109"/>
      <c r="AH3314" s="22" t="s">
        <v>5803</v>
      </c>
      <c r="AI3314" s="26"/>
      <c r="AJ3314" s="22" t="s">
        <v>6709</v>
      </c>
    </row>
    <row r="3315" spans="1:36" x14ac:dyDescent="0.2">
      <c r="A3315" s="5">
        <v>3332</v>
      </c>
      <c r="B3315" s="84"/>
      <c r="C3315" s="47">
        <v>780204302452</v>
      </c>
      <c r="D3315" s="50" t="s">
        <v>5828</v>
      </c>
      <c r="E3315" s="50" t="s">
        <v>5829</v>
      </c>
      <c r="F3315" s="50" t="s">
        <v>5830</v>
      </c>
      <c r="G3315" s="49">
        <v>62</v>
      </c>
      <c r="H3315" s="49"/>
      <c r="I3315" s="50">
        <v>391153</v>
      </c>
      <c r="J3315" s="50">
        <v>317289</v>
      </c>
      <c r="K3315" s="51"/>
      <c r="L3315" s="50"/>
      <c r="M3315" s="22">
        <v>3201</v>
      </c>
      <c r="N3315" s="22"/>
      <c r="O3315" s="23">
        <v>1</v>
      </c>
      <c r="P3315" s="23">
        <v>0</v>
      </c>
      <c r="Q3315" s="19">
        <f t="shared" si="838"/>
        <v>-3201</v>
      </c>
      <c r="R3315" s="19">
        <f t="shared" si="839"/>
        <v>0</v>
      </c>
      <c r="S3315" s="5">
        <f t="shared" si="841"/>
        <v>1</v>
      </c>
      <c r="T3315" s="5">
        <f t="shared" si="842"/>
        <v>3361</v>
      </c>
      <c r="U3315" s="5">
        <f t="shared" si="840"/>
        <v>983529.42999999993</v>
      </c>
      <c r="V3315" s="24">
        <v>0</v>
      </c>
      <c r="W3315" s="12">
        <f t="shared" si="848"/>
        <v>-406975.14</v>
      </c>
      <c r="X3315" s="12">
        <f t="shared" si="849"/>
        <v>0</v>
      </c>
      <c r="Y3315" s="12">
        <f t="shared" si="843"/>
        <v>-406975.14</v>
      </c>
      <c r="Z3315" s="52"/>
      <c r="AA3315" s="25">
        <f t="shared" si="844"/>
        <v>-3201</v>
      </c>
      <c r="AB3315" s="25"/>
      <c r="AC3315" s="25"/>
      <c r="AD3315" s="25"/>
      <c r="AE3315" s="24"/>
      <c r="AF3315" s="24"/>
      <c r="AG3315" s="50"/>
      <c r="AH3315" s="22" t="s">
        <v>614</v>
      </c>
      <c r="AI3315" s="26"/>
      <c r="AJ3315" s="22" t="s">
        <v>6709</v>
      </c>
    </row>
    <row r="3316" spans="1:36" x14ac:dyDescent="0.2">
      <c r="A3316" s="5">
        <v>3333</v>
      </c>
      <c r="B3316" s="84">
        <v>330315223542</v>
      </c>
      <c r="C3316" s="47">
        <v>7011111300617</v>
      </c>
      <c r="D3316" s="50" t="s">
        <v>5831</v>
      </c>
      <c r="E3316" s="50" t="s">
        <v>5832</v>
      </c>
      <c r="F3316" s="50"/>
      <c r="G3316" s="49"/>
      <c r="H3316" s="49"/>
      <c r="I3316" s="50">
        <v>29095092</v>
      </c>
      <c r="J3316" s="50">
        <v>58175441</v>
      </c>
      <c r="K3316" s="51"/>
      <c r="L3316" s="50"/>
      <c r="M3316" s="22">
        <v>47</v>
      </c>
      <c r="N3316" s="22"/>
      <c r="O3316" s="23">
        <v>1</v>
      </c>
      <c r="P3316" s="23">
        <v>1</v>
      </c>
      <c r="Q3316" s="19">
        <f t="shared" si="838"/>
        <v>-47</v>
      </c>
      <c r="R3316" s="19">
        <f t="shared" si="839"/>
        <v>-47</v>
      </c>
      <c r="S3316" s="5">
        <f t="shared" si="841"/>
        <v>0</v>
      </c>
      <c r="T3316" s="5">
        <f t="shared" si="842"/>
        <v>0</v>
      </c>
      <c r="U3316" s="5">
        <f t="shared" si="840"/>
        <v>0</v>
      </c>
      <c r="V3316" s="24">
        <v>0</v>
      </c>
      <c r="W3316" s="12">
        <f t="shared" si="848"/>
        <v>-5975.58</v>
      </c>
      <c r="X3316" s="12">
        <f t="shared" si="849"/>
        <v>-7778.0300000000007</v>
      </c>
      <c r="Y3316" s="12">
        <f t="shared" si="843"/>
        <v>-13753.61</v>
      </c>
      <c r="Z3316" s="52"/>
      <c r="AA3316" s="25">
        <f t="shared" si="844"/>
        <v>0</v>
      </c>
      <c r="AB3316" s="25"/>
      <c r="AC3316" s="25"/>
      <c r="AD3316" s="25"/>
      <c r="AE3316" s="24"/>
      <c r="AF3316" s="24"/>
      <c r="AG3316" s="50"/>
      <c r="AH3316" s="22" t="s">
        <v>5803</v>
      </c>
      <c r="AI3316" s="26"/>
      <c r="AJ3316" s="22" t="s">
        <v>6709</v>
      </c>
    </row>
    <row r="3317" spans="1:36" x14ac:dyDescent="0.2">
      <c r="A3317" s="5">
        <v>3334</v>
      </c>
      <c r="B3317" s="84"/>
      <c r="C3317" s="47">
        <v>880507300965</v>
      </c>
      <c r="D3317" s="50" t="s">
        <v>5833</v>
      </c>
      <c r="E3317" s="50" t="s">
        <v>5834</v>
      </c>
      <c r="F3317" s="50" t="s">
        <v>6497</v>
      </c>
      <c r="G3317" s="49">
        <v>8</v>
      </c>
      <c r="H3317" s="49"/>
      <c r="I3317" s="50">
        <v>106117</v>
      </c>
      <c r="J3317" s="50">
        <v>58172856</v>
      </c>
      <c r="K3317" s="51"/>
      <c r="L3317" s="50"/>
      <c r="M3317" s="22">
        <v>58</v>
      </c>
      <c r="N3317" s="22"/>
      <c r="O3317" s="23">
        <v>1</v>
      </c>
      <c r="P3317" s="23">
        <v>1</v>
      </c>
      <c r="Q3317" s="19">
        <f t="shared" si="838"/>
        <v>-58</v>
      </c>
      <c r="R3317" s="19">
        <f t="shared" si="839"/>
        <v>-58</v>
      </c>
      <c r="S3317" s="5">
        <f t="shared" si="841"/>
        <v>0</v>
      </c>
      <c r="T3317" s="5">
        <f t="shared" si="842"/>
        <v>0</v>
      </c>
      <c r="U3317" s="5">
        <f t="shared" si="840"/>
        <v>0</v>
      </c>
      <c r="V3317" s="24">
        <v>0</v>
      </c>
      <c r="W3317" s="12">
        <f t="shared" si="848"/>
        <v>-7374.12</v>
      </c>
      <c r="X3317" s="12">
        <f t="shared" si="849"/>
        <v>-9598.42</v>
      </c>
      <c r="Y3317" s="12">
        <f t="shared" si="843"/>
        <v>-16972.54</v>
      </c>
      <c r="Z3317" s="52"/>
      <c r="AA3317" s="25">
        <f t="shared" si="844"/>
        <v>0</v>
      </c>
      <c r="AB3317" s="25"/>
      <c r="AC3317" s="25"/>
      <c r="AD3317" s="25"/>
      <c r="AE3317" s="24">
        <v>1</v>
      </c>
      <c r="AF3317" s="24"/>
      <c r="AG3317" s="50"/>
      <c r="AH3317" s="22" t="s">
        <v>5803</v>
      </c>
      <c r="AI3317" s="26"/>
      <c r="AJ3317" s="22" t="s">
        <v>6709</v>
      </c>
    </row>
    <row r="3318" spans="1:36" x14ac:dyDescent="0.2">
      <c r="A3318" s="5">
        <v>3335</v>
      </c>
      <c r="B3318" s="84"/>
      <c r="C3318" s="47">
        <v>880507300965</v>
      </c>
      <c r="D3318" s="50" t="s">
        <v>5833</v>
      </c>
      <c r="E3318" s="50" t="s">
        <v>5834</v>
      </c>
      <c r="F3318" s="50"/>
      <c r="G3318" s="49"/>
      <c r="H3318" s="49"/>
      <c r="I3318" s="19">
        <v>0</v>
      </c>
      <c r="J3318" s="50"/>
      <c r="K3318" s="51"/>
      <c r="L3318" s="50"/>
      <c r="M3318" s="22">
        <v>9</v>
      </c>
      <c r="N3318" s="22"/>
      <c r="O3318" s="23">
        <v>1</v>
      </c>
      <c r="P3318" s="23">
        <v>1</v>
      </c>
      <c r="Q3318" s="19">
        <f t="shared" si="838"/>
        <v>-9</v>
      </c>
      <c r="R3318" s="19">
        <f t="shared" si="839"/>
        <v>-9</v>
      </c>
      <c r="S3318" s="5">
        <f t="shared" si="841"/>
        <v>0</v>
      </c>
      <c r="T3318" s="5">
        <f t="shared" si="842"/>
        <v>0</v>
      </c>
      <c r="U3318" s="5">
        <f t="shared" si="840"/>
        <v>0</v>
      </c>
      <c r="V3318" s="24">
        <v>0</v>
      </c>
      <c r="W3318" s="12">
        <f t="shared" si="848"/>
        <v>-1144.26</v>
      </c>
      <c r="X3318" s="12">
        <f t="shared" si="849"/>
        <v>-1489.41</v>
      </c>
      <c r="Y3318" s="12">
        <f t="shared" si="843"/>
        <v>-2633.67</v>
      </c>
      <c r="Z3318" s="52"/>
      <c r="AA3318" s="25">
        <f t="shared" si="844"/>
        <v>0</v>
      </c>
      <c r="AB3318" s="25"/>
      <c r="AC3318" s="25"/>
      <c r="AD3318" s="25"/>
      <c r="AE3318" s="24">
        <v>1</v>
      </c>
      <c r="AF3318" s="24"/>
      <c r="AG3318" s="50"/>
      <c r="AH3318" s="22" t="s">
        <v>5803</v>
      </c>
      <c r="AI3318" s="26"/>
      <c r="AJ3318" s="22" t="s">
        <v>6709</v>
      </c>
    </row>
    <row r="3319" spans="1:36" x14ac:dyDescent="0.2">
      <c r="A3319" s="5">
        <v>3336</v>
      </c>
      <c r="B3319" s="84"/>
      <c r="C3319" s="47">
        <v>411015301018</v>
      </c>
      <c r="D3319" s="50" t="s">
        <v>5835</v>
      </c>
      <c r="E3319" s="50" t="s">
        <v>5836</v>
      </c>
      <c r="F3319" s="50" t="s">
        <v>5551</v>
      </c>
      <c r="G3319" s="49">
        <v>18</v>
      </c>
      <c r="H3319" s="49"/>
      <c r="I3319" s="50">
        <v>9160541</v>
      </c>
      <c r="J3319" s="50">
        <v>17117183</v>
      </c>
      <c r="K3319" s="51"/>
      <c r="L3319" s="50"/>
      <c r="M3319" s="22">
        <v>990</v>
      </c>
      <c r="N3319" s="22"/>
      <c r="O3319" s="23">
        <v>1</v>
      </c>
      <c r="P3319" s="23">
        <v>1</v>
      </c>
      <c r="Q3319" s="19">
        <f t="shared" si="838"/>
        <v>-990</v>
      </c>
      <c r="R3319" s="19">
        <f t="shared" si="839"/>
        <v>-990</v>
      </c>
      <c r="S3319" s="5">
        <f t="shared" si="841"/>
        <v>1</v>
      </c>
      <c r="T3319" s="5">
        <f t="shared" si="842"/>
        <v>1040</v>
      </c>
      <c r="U3319" s="5">
        <f t="shared" si="840"/>
        <v>304335.2</v>
      </c>
      <c r="V3319" s="24">
        <v>0</v>
      </c>
      <c r="W3319" s="12">
        <f t="shared" si="848"/>
        <v>-125868.6</v>
      </c>
      <c r="X3319" s="12">
        <f t="shared" si="849"/>
        <v>-163835.1</v>
      </c>
      <c r="Y3319" s="12">
        <f t="shared" si="843"/>
        <v>-289703.7</v>
      </c>
      <c r="Z3319" s="52"/>
      <c r="AA3319" s="25">
        <f t="shared" si="844"/>
        <v>0</v>
      </c>
      <c r="AB3319" s="25"/>
      <c r="AC3319" s="25"/>
      <c r="AD3319" s="25"/>
      <c r="AE3319" s="24">
        <v>1</v>
      </c>
      <c r="AF3319" s="24"/>
      <c r="AG3319" s="50"/>
      <c r="AH3319" s="22" t="s">
        <v>678</v>
      </c>
      <c r="AI3319" s="26"/>
      <c r="AJ3319" s="22" t="s">
        <v>6709</v>
      </c>
    </row>
    <row r="3320" spans="1:36" x14ac:dyDescent="0.2">
      <c r="A3320" s="5">
        <v>3337</v>
      </c>
      <c r="B3320" s="84">
        <v>310319401810</v>
      </c>
      <c r="C3320" s="47">
        <v>90440021657</v>
      </c>
      <c r="D3320" s="50" t="s">
        <v>5837</v>
      </c>
      <c r="E3320" s="50" t="s">
        <v>5838</v>
      </c>
      <c r="F3320" s="50" t="s">
        <v>5551</v>
      </c>
      <c r="G3320" s="49">
        <v>4</v>
      </c>
      <c r="H3320" s="49" t="s">
        <v>134</v>
      </c>
      <c r="I3320" s="50">
        <v>29363286</v>
      </c>
      <c r="J3320" s="50">
        <v>5677423</v>
      </c>
      <c r="K3320" s="51"/>
      <c r="L3320" s="50"/>
      <c r="M3320" s="22">
        <v>162</v>
      </c>
      <c r="N3320" s="22"/>
      <c r="O3320" s="23">
        <v>1</v>
      </c>
      <c r="P3320" s="23">
        <v>1</v>
      </c>
      <c r="Q3320" s="19">
        <f t="shared" si="838"/>
        <v>-162</v>
      </c>
      <c r="R3320" s="19">
        <f t="shared" si="839"/>
        <v>-162</v>
      </c>
      <c r="S3320" s="5">
        <f t="shared" si="841"/>
        <v>0</v>
      </c>
      <c r="T3320" s="5">
        <f t="shared" si="842"/>
        <v>0</v>
      </c>
      <c r="U3320" s="5">
        <f t="shared" si="840"/>
        <v>0</v>
      </c>
      <c r="V3320" s="24">
        <v>0</v>
      </c>
      <c r="W3320" s="12">
        <f t="shared" si="848"/>
        <v>-20596.68</v>
      </c>
      <c r="X3320" s="12">
        <f t="shared" si="849"/>
        <v>-26809.38</v>
      </c>
      <c r="Y3320" s="12">
        <f t="shared" si="843"/>
        <v>-47406.06</v>
      </c>
      <c r="Z3320" s="52"/>
      <c r="AA3320" s="25">
        <f t="shared" si="844"/>
        <v>0</v>
      </c>
      <c r="AB3320" s="25"/>
      <c r="AC3320" s="25"/>
      <c r="AD3320" s="25"/>
      <c r="AE3320" s="24">
        <v>1</v>
      </c>
      <c r="AF3320" s="24"/>
      <c r="AG3320" s="50"/>
      <c r="AH3320" s="22" t="s">
        <v>5803</v>
      </c>
      <c r="AI3320" s="26"/>
      <c r="AJ3320" s="22" t="s">
        <v>6709</v>
      </c>
    </row>
    <row r="3321" spans="1:36" x14ac:dyDescent="0.2">
      <c r="A3321" s="5">
        <v>3338</v>
      </c>
      <c r="B3321" s="84"/>
      <c r="C3321" s="47">
        <v>681210302139</v>
      </c>
      <c r="D3321" s="50" t="s">
        <v>5839</v>
      </c>
      <c r="E3321" s="50" t="s">
        <v>5084</v>
      </c>
      <c r="F3321" s="50" t="s">
        <v>5581</v>
      </c>
      <c r="G3321" s="49" t="s">
        <v>49</v>
      </c>
      <c r="H3321" s="49"/>
      <c r="I3321" s="50">
        <v>11954296</v>
      </c>
      <c r="J3321" s="50">
        <v>5530117</v>
      </c>
      <c r="K3321" s="51"/>
      <c r="L3321" s="19"/>
      <c r="M3321" s="22">
        <v>20</v>
      </c>
      <c r="N3321" s="22"/>
      <c r="O3321" s="23">
        <v>1</v>
      </c>
      <c r="P3321" s="23">
        <v>0</v>
      </c>
      <c r="Q3321" s="19">
        <f t="shared" si="838"/>
        <v>-20</v>
      </c>
      <c r="R3321" s="19">
        <f t="shared" si="839"/>
        <v>0</v>
      </c>
      <c r="S3321" s="5">
        <f t="shared" si="841"/>
        <v>0</v>
      </c>
      <c r="T3321" s="5">
        <f t="shared" si="842"/>
        <v>0</v>
      </c>
      <c r="U3321" s="5">
        <f t="shared" si="840"/>
        <v>0</v>
      </c>
      <c r="V3321" s="24">
        <v>0</v>
      </c>
      <c r="W3321" s="12">
        <f t="shared" si="848"/>
        <v>-2542.8000000000002</v>
      </c>
      <c r="X3321" s="12">
        <f t="shared" si="849"/>
        <v>0</v>
      </c>
      <c r="Y3321" s="12">
        <f t="shared" si="843"/>
        <v>-2542.8000000000002</v>
      </c>
      <c r="Z3321" s="52"/>
      <c r="AA3321" s="25">
        <v>0</v>
      </c>
      <c r="AB3321" s="25"/>
      <c r="AC3321" s="25"/>
      <c r="AD3321" s="25"/>
      <c r="AE3321" s="24"/>
      <c r="AF3321" s="24"/>
      <c r="AG3321" s="50"/>
      <c r="AH3321" s="22" t="s">
        <v>5803</v>
      </c>
      <c r="AI3321" s="26"/>
      <c r="AJ3321" s="22" t="s">
        <v>6709</v>
      </c>
    </row>
    <row r="3322" spans="1:36" x14ac:dyDescent="0.2">
      <c r="A3322" s="5">
        <v>3339</v>
      </c>
      <c r="B3322" s="84"/>
      <c r="C3322" s="47">
        <v>140140023081</v>
      </c>
      <c r="D3322" s="50" t="s">
        <v>5840</v>
      </c>
      <c r="E3322" s="50" t="s">
        <v>5841</v>
      </c>
      <c r="F3322" s="50" t="s">
        <v>1510</v>
      </c>
      <c r="G3322" s="49">
        <v>23</v>
      </c>
      <c r="H3322" s="49"/>
      <c r="I3322" s="19">
        <v>0</v>
      </c>
      <c r="J3322" s="50"/>
      <c r="K3322" s="51"/>
      <c r="L3322" s="50"/>
      <c r="M3322" s="22">
        <v>50</v>
      </c>
      <c r="N3322" s="22"/>
      <c r="O3322" s="23">
        <v>1</v>
      </c>
      <c r="P3322" s="31">
        <v>0</v>
      </c>
      <c r="Q3322" s="19">
        <f t="shared" si="838"/>
        <v>-50</v>
      </c>
      <c r="R3322" s="19">
        <f t="shared" si="839"/>
        <v>0</v>
      </c>
      <c r="S3322" s="5">
        <f t="shared" si="841"/>
        <v>1</v>
      </c>
      <c r="T3322" s="5">
        <f t="shared" si="842"/>
        <v>75</v>
      </c>
      <c r="U3322" s="5">
        <f t="shared" si="840"/>
        <v>21947.25</v>
      </c>
      <c r="V3322" s="24">
        <v>0</v>
      </c>
      <c r="W3322" s="12">
        <f t="shared" si="848"/>
        <v>-6357</v>
      </c>
      <c r="X3322" s="12">
        <f t="shared" si="849"/>
        <v>0</v>
      </c>
      <c r="Y3322" s="12">
        <f t="shared" si="843"/>
        <v>-6357</v>
      </c>
      <c r="Z3322" s="52"/>
      <c r="AA3322" s="25">
        <f t="shared" si="844"/>
        <v>-50</v>
      </c>
      <c r="AB3322" s="25"/>
      <c r="AC3322" s="25"/>
      <c r="AD3322" s="25"/>
      <c r="AE3322" s="24"/>
      <c r="AF3322" s="24"/>
      <c r="AG3322" s="50"/>
      <c r="AH3322" s="22" t="s">
        <v>287</v>
      </c>
      <c r="AI3322" s="26"/>
      <c r="AJ3322" s="22" t="s">
        <v>6709</v>
      </c>
    </row>
    <row r="3323" spans="1:36" x14ac:dyDescent="0.2">
      <c r="A3323" s="5">
        <v>3340</v>
      </c>
      <c r="B3323" s="84">
        <v>331017163460</v>
      </c>
      <c r="C3323" s="47">
        <v>670516300856</v>
      </c>
      <c r="D3323" s="52" t="s">
        <v>5842</v>
      </c>
      <c r="E3323" s="50" t="s">
        <v>5843</v>
      </c>
      <c r="F3323" s="50" t="s">
        <v>3292</v>
      </c>
      <c r="G3323" s="49">
        <v>85</v>
      </c>
      <c r="H3323" s="49" t="s">
        <v>134</v>
      </c>
      <c r="I3323" s="50">
        <v>3105547</v>
      </c>
      <c r="J3323" s="50">
        <v>123999</v>
      </c>
      <c r="K3323" s="51"/>
      <c r="L3323" s="50"/>
      <c r="M3323" s="50">
        <v>2005</v>
      </c>
      <c r="N3323" s="50"/>
      <c r="O3323" s="23">
        <v>1</v>
      </c>
      <c r="P3323" s="23">
        <v>1</v>
      </c>
      <c r="Q3323" s="19">
        <f t="shared" si="838"/>
        <v>-2005</v>
      </c>
      <c r="R3323" s="19">
        <f t="shared" si="839"/>
        <v>-2005</v>
      </c>
      <c r="S3323" s="5">
        <f t="shared" si="841"/>
        <v>0</v>
      </c>
      <c r="T3323" s="5">
        <f t="shared" si="842"/>
        <v>0</v>
      </c>
      <c r="U3323" s="5">
        <f t="shared" si="840"/>
        <v>0</v>
      </c>
      <c r="V3323" s="24">
        <v>0</v>
      </c>
      <c r="W3323" s="12">
        <f t="shared" si="848"/>
        <v>-254915.7</v>
      </c>
      <c r="X3323" s="12">
        <f t="shared" si="849"/>
        <v>-331807.45</v>
      </c>
      <c r="Y3323" s="12">
        <f t="shared" si="843"/>
        <v>-586723.15</v>
      </c>
      <c r="Z3323" s="52"/>
      <c r="AA3323" s="25">
        <f t="shared" si="844"/>
        <v>0</v>
      </c>
      <c r="AB3323" s="25"/>
      <c r="AC3323" s="25"/>
      <c r="AD3323" s="25"/>
      <c r="AE3323" s="24">
        <v>1</v>
      </c>
      <c r="AF3323" s="24"/>
      <c r="AG3323" s="50"/>
      <c r="AH3323" s="22" t="s">
        <v>5803</v>
      </c>
      <c r="AI3323" s="26"/>
      <c r="AJ3323" s="22" t="s">
        <v>4500</v>
      </c>
    </row>
    <row r="3324" spans="1:36" x14ac:dyDescent="0.2">
      <c r="A3324" s="5">
        <v>3341</v>
      </c>
      <c r="B3324" s="84">
        <v>331010620988</v>
      </c>
      <c r="C3324" s="47">
        <v>631105401554</v>
      </c>
      <c r="D3324" s="50" t="s">
        <v>5844</v>
      </c>
      <c r="E3324" s="50" t="s">
        <v>5845</v>
      </c>
      <c r="F3324" s="50" t="s">
        <v>3292</v>
      </c>
      <c r="G3324" s="49">
        <v>103</v>
      </c>
      <c r="H3324" s="49" t="s">
        <v>134</v>
      </c>
      <c r="I3324" s="50">
        <v>10064072</v>
      </c>
      <c r="J3324" s="50">
        <v>48081</v>
      </c>
      <c r="K3324" s="51"/>
      <c r="L3324" s="50"/>
      <c r="M3324" s="22">
        <v>860</v>
      </c>
      <c r="N3324" s="22"/>
      <c r="O3324" s="23">
        <v>1</v>
      </c>
      <c r="P3324" s="31">
        <v>0</v>
      </c>
      <c r="Q3324" s="19">
        <f t="shared" si="838"/>
        <v>-860</v>
      </c>
      <c r="R3324" s="19">
        <f t="shared" si="839"/>
        <v>0</v>
      </c>
      <c r="S3324" s="5">
        <f t="shared" si="841"/>
        <v>0</v>
      </c>
      <c r="T3324" s="5">
        <f t="shared" si="842"/>
        <v>0</v>
      </c>
      <c r="U3324" s="5">
        <f t="shared" si="840"/>
        <v>0</v>
      </c>
      <c r="V3324" s="24">
        <v>0</v>
      </c>
      <c r="W3324" s="12">
        <f t="shared" si="848"/>
        <v>-109340.4</v>
      </c>
      <c r="X3324" s="12">
        <f t="shared" si="849"/>
        <v>0</v>
      </c>
      <c r="Y3324" s="12">
        <f t="shared" si="843"/>
        <v>-109340.4</v>
      </c>
      <c r="Z3324" s="52"/>
      <c r="AA3324" s="25">
        <f t="shared" si="844"/>
        <v>-860</v>
      </c>
      <c r="AB3324" s="25"/>
      <c r="AC3324" s="25"/>
      <c r="AD3324" s="25"/>
      <c r="AE3324" s="24">
        <v>1</v>
      </c>
      <c r="AF3324" s="24"/>
      <c r="AG3324" s="50"/>
      <c r="AH3324" s="22" t="s">
        <v>5803</v>
      </c>
      <c r="AI3324" s="26"/>
      <c r="AJ3324" s="22" t="s">
        <v>4500</v>
      </c>
    </row>
    <row r="3325" spans="1:36" x14ac:dyDescent="0.2">
      <c r="A3325" s="5">
        <v>3342</v>
      </c>
      <c r="B3325" s="84">
        <v>331010707327</v>
      </c>
      <c r="C3325" s="47">
        <v>501230400321</v>
      </c>
      <c r="D3325" s="52" t="s">
        <v>5846</v>
      </c>
      <c r="E3325" s="50" t="s">
        <v>4896</v>
      </c>
      <c r="F3325" s="50" t="s">
        <v>4734</v>
      </c>
      <c r="G3325" s="49">
        <v>9</v>
      </c>
      <c r="H3325" s="49"/>
      <c r="I3325" s="50">
        <v>130411</v>
      </c>
      <c r="J3325" s="50">
        <v>5530850</v>
      </c>
      <c r="K3325" s="51"/>
      <c r="L3325" s="50"/>
      <c r="M3325" s="22">
        <v>6</v>
      </c>
      <c r="N3325" s="22"/>
      <c r="O3325" s="23">
        <v>1</v>
      </c>
      <c r="P3325" s="23">
        <v>1</v>
      </c>
      <c r="Q3325" s="19">
        <f t="shared" si="838"/>
        <v>-6</v>
      </c>
      <c r="R3325" s="19">
        <f t="shared" si="839"/>
        <v>-6</v>
      </c>
      <c r="S3325" s="5">
        <f t="shared" si="841"/>
        <v>0</v>
      </c>
      <c r="T3325" s="5">
        <f t="shared" si="842"/>
        <v>0</v>
      </c>
      <c r="U3325" s="5">
        <f t="shared" si="840"/>
        <v>0</v>
      </c>
      <c r="V3325" s="24">
        <v>0</v>
      </c>
      <c r="W3325" s="12">
        <f t="shared" si="848"/>
        <v>-762.84</v>
      </c>
      <c r="X3325" s="12">
        <f t="shared" si="849"/>
        <v>-992.94</v>
      </c>
      <c r="Y3325" s="12">
        <f t="shared" si="843"/>
        <v>-1755.7800000000002</v>
      </c>
      <c r="Z3325" s="52"/>
      <c r="AA3325" s="25">
        <f t="shared" si="844"/>
        <v>0</v>
      </c>
      <c r="AB3325" s="25"/>
      <c r="AC3325" s="25"/>
      <c r="AD3325" s="25"/>
      <c r="AE3325" s="24"/>
      <c r="AF3325" s="24"/>
      <c r="AG3325" s="50"/>
      <c r="AH3325" s="22" t="s">
        <v>5803</v>
      </c>
      <c r="AI3325" s="26"/>
      <c r="AJ3325" s="22" t="s">
        <v>6709</v>
      </c>
    </row>
    <row r="3326" spans="1:36" x14ac:dyDescent="0.2">
      <c r="A3326" s="5">
        <v>3343</v>
      </c>
      <c r="B3326" s="84">
        <v>330120388173</v>
      </c>
      <c r="C3326" s="47">
        <v>870920302137</v>
      </c>
      <c r="D3326" s="52" t="s">
        <v>5847</v>
      </c>
      <c r="E3326" s="50" t="s">
        <v>5848</v>
      </c>
      <c r="F3326" s="50" t="s">
        <v>3292</v>
      </c>
      <c r="G3326" s="49">
        <v>64</v>
      </c>
      <c r="H3326" s="49">
        <v>76</v>
      </c>
      <c r="I3326" s="52">
        <v>13877243</v>
      </c>
      <c r="J3326" s="52">
        <v>122935</v>
      </c>
      <c r="K3326" s="51"/>
      <c r="L3326" s="52"/>
      <c r="M3326" s="22">
        <v>741</v>
      </c>
      <c r="N3326" s="22"/>
      <c r="O3326" s="23">
        <v>1</v>
      </c>
      <c r="P3326" s="23">
        <v>1</v>
      </c>
      <c r="Q3326" s="19">
        <f t="shared" si="838"/>
        <v>-741</v>
      </c>
      <c r="R3326" s="19">
        <f t="shared" si="839"/>
        <v>-741</v>
      </c>
      <c r="S3326" s="5">
        <f t="shared" si="841"/>
        <v>0</v>
      </c>
      <c r="T3326" s="5">
        <f t="shared" si="842"/>
        <v>0</v>
      </c>
      <c r="U3326" s="5">
        <f t="shared" si="840"/>
        <v>0</v>
      </c>
      <c r="V3326" s="24">
        <v>0</v>
      </c>
      <c r="W3326" s="12">
        <f t="shared" si="848"/>
        <v>-94210.74</v>
      </c>
      <c r="X3326" s="12">
        <f t="shared" si="849"/>
        <v>-122628.09000000001</v>
      </c>
      <c r="Y3326" s="12">
        <f t="shared" si="843"/>
        <v>-216838.83000000002</v>
      </c>
      <c r="Z3326" s="52"/>
      <c r="AA3326" s="25">
        <f t="shared" si="844"/>
        <v>0</v>
      </c>
      <c r="AB3326" s="25"/>
      <c r="AC3326" s="25"/>
      <c r="AD3326" s="25"/>
      <c r="AE3326" s="24"/>
      <c r="AF3326" s="24"/>
      <c r="AG3326" s="52"/>
      <c r="AH3326" s="22" t="s">
        <v>735</v>
      </c>
      <c r="AI3326" s="26"/>
      <c r="AJ3326" s="22" t="s">
        <v>4500</v>
      </c>
    </row>
    <row r="3327" spans="1:36" x14ac:dyDescent="0.2">
      <c r="A3327" s="5">
        <v>3344</v>
      </c>
      <c r="B3327" s="84">
        <v>331017866448</v>
      </c>
      <c r="C3327" s="47">
        <v>621014401964</v>
      </c>
      <c r="D3327" s="50" t="s">
        <v>5849</v>
      </c>
      <c r="E3327" s="50" t="s">
        <v>5850</v>
      </c>
      <c r="F3327" s="50" t="s">
        <v>3292</v>
      </c>
      <c r="G3327" s="49">
        <v>62</v>
      </c>
      <c r="H3327" s="49">
        <v>68</v>
      </c>
      <c r="I3327" s="52">
        <v>1344543</v>
      </c>
      <c r="J3327" s="52">
        <v>52312</v>
      </c>
      <c r="K3327" s="51"/>
      <c r="L3327" s="52"/>
      <c r="M3327" s="22">
        <v>414</v>
      </c>
      <c r="N3327" s="22"/>
      <c r="O3327" s="23">
        <v>1</v>
      </c>
      <c r="P3327" s="23">
        <v>1</v>
      </c>
      <c r="Q3327" s="19">
        <f t="shared" si="838"/>
        <v>-414</v>
      </c>
      <c r="R3327" s="19">
        <f t="shared" si="839"/>
        <v>-414</v>
      </c>
      <c r="S3327" s="5">
        <f t="shared" si="841"/>
        <v>0</v>
      </c>
      <c r="T3327" s="5">
        <f t="shared" si="842"/>
        <v>0</v>
      </c>
      <c r="U3327" s="5">
        <f t="shared" si="840"/>
        <v>0</v>
      </c>
      <c r="V3327" s="24">
        <v>0</v>
      </c>
      <c r="W3327" s="12">
        <f t="shared" si="848"/>
        <v>-52635.96</v>
      </c>
      <c r="X3327" s="12">
        <f t="shared" si="849"/>
        <v>-68512.86</v>
      </c>
      <c r="Y3327" s="12">
        <f t="shared" si="843"/>
        <v>-121148.82</v>
      </c>
      <c r="Z3327" s="52"/>
      <c r="AA3327" s="25">
        <f t="shared" si="844"/>
        <v>0</v>
      </c>
      <c r="AB3327" s="25"/>
      <c r="AC3327" s="25"/>
      <c r="AD3327" s="25"/>
      <c r="AE3327" s="24">
        <v>1</v>
      </c>
      <c r="AF3327" s="24"/>
      <c r="AG3327" s="52"/>
      <c r="AH3327" s="22" t="s">
        <v>735</v>
      </c>
      <c r="AI3327" s="26"/>
      <c r="AJ3327" s="22" t="s">
        <v>4500</v>
      </c>
    </row>
    <row r="3328" spans="1:36" x14ac:dyDescent="0.2">
      <c r="A3328" s="5">
        <v>3345</v>
      </c>
      <c r="B3328" s="84">
        <v>330120743164</v>
      </c>
      <c r="C3328" s="47">
        <v>900109301306</v>
      </c>
      <c r="D3328" s="50" t="s">
        <v>5851</v>
      </c>
      <c r="E3328" s="50" t="s">
        <v>3291</v>
      </c>
      <c r="F3328" s="50" t="s">
        <v>3292</v>
      </c>
      <c r="G3328" s="49" t="s">
        <v>49</v>
      </c>
      <c r="H3328" s="49"/>
      <c r="I3328" s="52">
        <v>29110149</v>
      </c>
      <c r="J3328" s="52">
        <v>57914979</v>
      </c>
      <c r="K3328" s="51"/>
      <c r="L3328" s="52"/>
      <c r="M3328" s="22">
        <v>1028</v>
      </c>
      <c r="N3328" s="22"/>
      <c r="O3328" s="23">
        <v>1</v>
      </c>
      <c r="P3328" s="23">
        <v>0</v>
      </c>
      <c r="Q3328" s="19">
        <f t="shared" si="838"/>
        <v>-1028</v>
      </c>
      <c r="R3328" s="19">
        <f t="shared" si="839"/>
        <v>0</v>
      </c>
      <c r="S3328" s="5">
        <f t="shared" si="841"/>
        <v>0</v>
      </c>
      <c r="T3328" s="5">
        <f t="shared" si="842"/>
        <v>0</v>
      </c>
      <c r="U3328" s="5">
        <f t="shared" si="840"/>
        <v>0</v>
      </c>
      <c r="V3328" s="24">
        <v>0</v>
      </c>
      <c r="W3328" s="12">
        <f t="shared" si="848"/>
        <v>-130699.92</v>
      </c>
      <c r="X3328" s="12">
        <f t="shared" si="849"/>
        <v>0</v>
      </c>
      <c r="Y3328" s="12">
        <f t="shared" si="843"/>
        <v>-130699.92</v>
      </c>
      <c r="Z3328" s="52"/>
      <c r="AA3328" s="25">
        <f t="shared" si="844"/>
        <v>-1028</v>
      </c>
      <c r="AB3328" s="25"/>
      <c r="AC3328" s="25"/>
      <c r="AD3328" s="25"/>
      <c r="AE3328" s="24">
        <v>1</v>
      </c>
      <c r="AF3328" s="24"/>
      <c r="AG3328" s="52"/>
      <c r="AH3328" s="22" t="s">
        <v>6612</v>
      </c>
      <c r="AI3328" s="26"/>
      <c r="AJ3328" s="22" t="s">
        <v>4500</v>
      </c>
    </row>
    <row r="3329" spans="1:36" x14ac:dyDescent="0.2">
      <c r="A3329" s="5">
        <v>3346</v>
      </c>
      <c r="B3329" s="84"/>
      <c r="C3329" s="47">
        <v>700216401610</v>
      </c>
      <c r="D3329" s="50" t="s">
        <v>5852</v>
      </c>
      <c r="E3329" s="50" t="s">
        <v>5853</v>
      </c>
      <c r="F3329" s="50"/>
      <c r="G3329" s="49"/>
      <c r="H3329" s="49"/>
      <c r="I3329" s="52">
        <v>16099795</v>
      </c>
      <c r="J3329" s="52">
        <v>1730813</v>
      </c>
      <c r="K3329" s="51"/>
      <c r="L3329" s="52"/>
      <c r="M3329" s="22">
        <v>81</v>
      </c>
      <c r="N3329" s="22"/>
      <c r="O3329" s="23">
        <v>1</v>
      </c>
      <c r="P3329" s="23">
        <v>1</v>
      </c>
      <c r="Q3329" s="19">
        <f t="shared" si="838"/>
        <v>-81</v>
      </c>
      <c r="R3329" s="19">
        <f t="shared" si="839"/>
        <v>-81</v>
      </c>
      <c r="S3329" s="5">
        <f t="shared" si="841"/>
        <v>0</v>
      </c>
      <c r="T3329" s="5">
        <f t="shared" si="842"/>
        <v>0</v>
      </c>
      <c r="U3329" s="5">
        <f t="shared" si="840"/>
        <v>0</v>
      </c>
      <c r="V3329" s="24">
        <v>0</v>
      </c>
      <c r="W3329" s="12">
        <f t="shared" si="848"/>
        <v>-10298.34</v>
      </c>
      <c r="X3329" s="12">
        <f t="shared" si="849"/>
        <v>-13404.69</v>
      </c>
      <c r="Y3329" s="12">
        <f t="shared" si="843"/>
        <v>-23703.03</v>
      </c>
      <c r="Z3329" s="52"/>
      <c r="AA3329" s="25">
        <f t="shared" si="844"/>
        <v>0</v>
      </c>
      <c r="AB3329" s="25"/>
      <c r="AC3329" s="25"/>
      <c r="AD3329" s="25"/>
      <c r="AE3329" s="24"/>
      <c r="AF3329" s="24"/>
      <c r="AG3329" s="52"/>
      <c r="AH3329" s="22" t="s">
        <v>5803</v>
      </c>
      <c r="AI3329" s="26"/>
      <c r="AJ3329" s="22" t="s">
        <v>6709</v>
      </c>
    </row>
    <row r="3330" spans="1:36" x14ac:dyDescent="0.2">
      <c r="A3330" s="5">
        <v>3347</v>
      </c>
      <c r="B3330" s="84"/>
      <c r="C3330" s="47">
        <v>700216401611</v>
      </c>
      <c r="D3330" s="50" t="s">
        <v>5852</v>
      </c>
      <c r="E3330" s="50" t="s">
        <v>5854</v>
      </c>
      <c r="F3330" s="50"/>
      <c r="G3330" s="49"/>
      <c r="H3330" s="49"/>
      <c r="I3330" s="52">
        <v>16052027</v>
      </c>
      <c r="J3330" s="52">
        <v>1730812</v>
      </c>
      <c r="K3330" s="51"/>
      <c r="L3330" s="52"/>
      <c r="M3330" s="22">
        <v>20</v>
      </c>
      <c r="N3330" s="22"/>
      <c r="O3330" s="23">
        <v>1</v>
      </c>
      <c r="P3330" s="23">
        <v>1</v>
      </c>
      <c r="Q3330" s="19">
        <f t="shared" si="838"/>
        <v>-20</v>
      </c>
      <c r="R3330" s="19">
        <f t="shared" si="839"/>
        <v>-20</v>
      </c>
      <c r="S3330" s="5">
        <f t="shared" si="841"/>
        <v>0</v>
      </c>
      <c r="T3330" s="5">
        <f t="shared" si="842"/>
        <v>0</v>
      </c>
      <c r="U3330" s="5">
        <f t="shared" si="840"/>
        <v>0</v>
      </c>
      <c r="V3330" s="24">
        <v>0</v>
      </c>
      <c r="W3330" s="12">
        <f t="shared" si="848"/>
        <v>-2542.8000000000002</v>
      </c>
      <c r="X3330" s="12">
        <f t="shared" si="849"/>
        <v>-3309.8</v>
      </c>
      <c r="Y3330" s="12">
        <f t="shared" si="843"/>
        <v>-5852.6</v>
      </c>
      <c r="Z3330" s="52"/>
      <c r="AA3330" s="25">
        <f t="shared" si="844"/>
        <v>0</v>
      </c>
      <c r="AB3330" s="25"/>
      <c r="AC3330" s="25"/>
      <c r="AD3330" s="25"/>
      <c r="AE3330" s="24"/>
      <c r="AF3330" s="24"/>
      <c r="AG3330" s="52"/>
      <c r="AH3330" s="22" t="s">
        <v>5803</v>
      </c>
      <c r="AI3330" s="26"/>
      <c r="AJ3330" s="22" t="s">
        <v>6709</v>
      </c>
    </row>
    <row r="3331" spans="1:36" x14ac:dyDescent="0.2">
      <c r="A3331" s="5">
        <v>3348</v>
      </c>
      <c r="B3331" s="84">
        <v>331018936360</v>
      </c>
      <c r="C3331" s="47">
        <v>660221300781</v>
      </c>
      <c r="D3331" s="84" t="s">
        <v>5855</v>
      </c>
      <c r="E3331" s="50" t="s">
        <v>5352</v>
      </c>
      <c r="F3331" s="50" t="s">
        <v>192</v>
      </c>
      <c r="G3331" s="49" t="s">
        <v>49</v>
      </c>
      <c r="H3331" s="49"/>
      <c r="I3331" s="52">
        <v>17309589</v>
      </c>
      <c r="J3331" s="52">
        <v>679</v>
      </c>
      <c r="K3331" s="51"/>
      <c r="L3331" s="52"/>
      <c r="M3331" s="22">
        <v>3871</v>
      </c>
      <c r="N3331" s="22"/>
      <c r="O3331" s="23">
        <v>1</v>
      </c>
      <c r="P3331" s="23">
        <v>1</v>
      </c>
      <c r="Q3331" s="19">
        <f t="shared" si="838"/>
        <v>-3871</v>
      </c>
      <c r="R3331" s="19">
        <f t="shared" si="839"/>
        <v>-3871</v>
      </c>
      <c r="S3331" s="5">
        <f t="shared" si="841"/>
        <v>1</v>
      </c>
      <c r="T3331" s="5">
        <f t="shared" si="842"/>
        <v>3896</v>
      </c>
      <c r="U3331" s="5">
        <f t="shared" si="840"/>
        <v>1140086.48</v>
      </c>
      <c r="V3331" s="24">
        <v>0</v>
      </c>
      <c r="W3331" s="12">
        <f t="shared" si="848"/>
        <v>-492158.94</v>
      </c>
      <c r="X3331" s="12">
        <f t="shared" si="849"/>
        <v>-640611.79</v>
      </c>
      <c r="Y3331" s="12">
        <f t="shared" si="843"/>
        <v>-1132770.73</v>
      </c>
      <c r="Z3331" s="59"/>
      <c r="AA3331" s="25">
        <f t="shared" si="844"/>
        <v>0</v>
      </c>
      <c r="AB3331" s="25"/>
      <c r="AC3331" s="25"/>
      <c r="AD3331" s="25"/>
      <c r="AE3331" s="24">
        <v>1</v>
      </c>
      <c r="AF3331" s="24"/>
      <c r="AG3331" s="52"/>
      <c r="AH3331" s="22" t="s">
        <v>287</v>
      </c>
      <c r="AI3331" s="26"/>
      <c r="AJ3331" s="22" t="s">
        <v>6709</v>
      </c>
    </row>
    <row r="3332" spans="1:36" x14ac:dyDescent="0.2">
      <c r="A3332" s="5">
        <v>3349</v>
      </c>
      <c r="B3332" s="84">
        <v>330710158128</v>
      </c>
      <c r="C3332" s="47">
        <v>600210403008</v>
      </c>
      <c r="D3332" s="50" t="s">
        <v>5856</v>
      </c>
      <c r="E3332" s="50" t="s">
        <v>5799</v>
      </c>
      <c r="F3332" s="50" t="s">
        <v>761</v>
      </c>
      <c r="G3332" s="49">
        <v>3</v>
      </c>
      <c r="H3332" s="49"/>
      <c r="I3332" s="50">
        <v>16147751</v>
      </c>
      <c r="J3332" s="50">
        <v>57906669</v>
      </c>
      <c r="K3332" s="51"/>
      <c r="L3332" s="109"/>
      <c r="M3332" s="109">
        <v>196</v>
      </c>
      <c r="N3332" s="109"/>
      <c r="O3332" s="23">
        <v>1</v>
      </c>
      <c r="P3332" s="23">
        <v>1</v>
      </c>
      <c r="Q3332" s="19">
        <f t="shared" si="838"/>
        <v>-196</v>
      </c>
      <c r="R3332" s="19">
        <f t="shared" si="839"/>
        <v>-196</v>
      </c>
      <c r="S3332" s="5">
        <f t="shared" si="841"/>
        <v>1</v>
      </c>
      <c r="T3332" s="5">
        <f t="shared" si="842"/>
        <v>221</v>
      </c>
      <c r="U3332" s="5">
        <f t="shared" si="840"/>
        <v>64671.229999999996</v>
      </c>
      <c r="V3332" s="24">
        <v>0</v>
      </c>
      <c r="W3332" s="12">
        <f t="shared" si="848"/>
        <v>-24919.439999999999</v>
      </c>
      <c r="X3332" s="12">
        <f t="shared" si="849"/>
        <v>-32436.04</v>
      </c>
      <c r="Y3332" s="12">
        <f t="shared" si="843"/>
        <v>-57355.479999999996</v>
      </c>
      <c r="Z3332" s="52"/>
      <c r="AA3332" s="25">
        <f t="shared" si="844"/>
        <v>0</v>
      </c>
      <c r="AB3332" s="25"/>
      <c r="AC3332" s="25"/>
      <c r="AD3332" s="25"/>
      <c r="AE3332" s="24"/>
      <c r="AF3332" s="24"/>
      <c r="AG3332" s="109"/>
      <c r="AH3332" s="22" t="s">
        <v>287</v>
      </c>
      <c r="AI3332" s="26"/>
      <c r="AJ3332" s="22" t="s">
        <v>6709</v>
      </c>
    </row>
    <row r="3333" spans="1:36" x14ac:dyDescent="0.2">
      <c r="A3333" s="5">
        <v>3350</v>
      </c>
      <c r="B3333" s="84">
        <v>330710062892</v>
      </c>
      <c r="C3333" s="47">
        <v>550105401297</v>
      </c>
      <c r="D3333" s="52" t="s">
        <v>5857</v>
      </c>
      <c r="E3333" s="50" t="s">
        <v>5352</v>
      </c>
      <c r="F3333" s="50" t="s">
        <v>3048</v>
      </c>
      <c r="G3333" s="49" t="s">
        <v>49</v>
      </c>
      <c r="H3333" s="49"/>
      <c r="I3333" s="50">
        <v>3060864</v>
      </c>
      <c r="J3333" s="50">
        <v>19763</v>
      </c>
      <c r="K3333" s="51"/>
      <c r="L3333" s="109"/>
      <c r="M3333" s="22">
        <v>6046</v>
      </c>
      <c r="N3333" s="22"/>
      <c r="O3333" s="23">
        <v>1</v>
      </c>
      <c r="P3333" s="23">
        <v>0</v>
      </c>
      <c r="Q3333" s="19">
        <f t="shared" si="838"/>
        <v>-6046</v>
      </c>
      <c r="R3333" s="19">
        <f t="shared" si="839"/>
        <v>0</v>
      </c>
      <c r="S3333" s="5">
        <f t="shared" si="841"/>
        <v>1</v>
      </c>
      <c r="T3333" s="5">
        <f t="shared" si="842"/>
        <v>6071</v>
      </c>
      <c r="U3333" s="5">
        <f t="shared" si="840"/>
        <v>1776556.73</v>
      </c>
      <c r="V3333" s="24">
        <v>0</v>
      </c>
      <c r="W3333" s="12">
        <f t="shared" si="848"/>
        <v>-768688.44000000006</v>
      </c>
      <c r="X3333" s="12">
        <f t="shared" si="849"/>
        <v>0</v>
      </c>
      <c r="Y3333" s="12">
        <f t="shared" si="843"/>
        <v>-768688.44000000006</v>
      </c>
      <c r="Z3333" s="52"/>
      <c r="AA3333" s="25">
        <f t="shared" si="844"/>
        <v>-6046</v>
      </c>
      <c r="AB3333" s="25"/>
      <c r="AC3333" s="25"/>
      <c r="AD3333" s="25"/>
      <c r="AE3333" s="24">
        <v>1</v>
      </c>
      <c r="AF3333" s="24"/>
      <c r="AG3333" s="109"/>
      <c r="AH3333" s="22" t="s">
        <v>287</v>
      </c>
      <c r="AI3333" s="26"/>
      <c r="AJ3333" s="22" t="s">
        <v>6709</v>
      </c>
    </row>
    <row r="3334" spans="1:36" x14ac:dyDescent="0.2">
      <c r="A3334" s="5">
        <v>3351</v>
      </c>
      <c r="B3334" s="46">
        <v>331018932731</v>
      </c>
      <c r="C3334" s="47">
        <v>580307401617</v>
      </c>
      <c r="D3334" s="50" t="s">
        <v>5858</v>
      </c>
      <c r="E3334" s="50" t="s">
        <v>5628</v>
      </c>
      <c r="F3334" s="50" t="s">
        <v>5554</v>
      </c>
      <c r="G3334" s="49" t="s">
        <v>49</v>
      </c>
      <c r="H3334" s="49"/>
      <c r="I3334" s="50">
        <v>1615969</v>
      </c>
      <c r="J3334" s="50">
        <v>122517</v>
      </c>
      <c r="K3334" s="51"/>
      <c r="L3334" s="109"/>
      <c r="M3334" s="22">
        <v>265</v>
      </c>
      <c r="N3334" s="22"/>
      <c r="O3334" s="23">
        <v>1</v>
      </c>
      <c r="P3334" s="23">
        <v>0</v>
      </c>
      <c r="Q3334" s="19">
        <f t="shared" si="838"/>
        <v>-265</v>
      </c>
      <c r="R3334" s="19">
        <f t="shared" si="839"/>
        <v>0</v>
      </c>
      <c r="S3334" s="5">
        <f t="shared" si="841"/>
        <v>1</v>
      </c>
      <c r="T3334" s="5">
        <f t="shared" si="842"/>
        <v>290</v>
      </c>
      <c r="U3334" s="5">
        <f t="shared" si="840"/>
        <v>84862.7</v>
      </c>
      <c r="V3334" s="24">
        <v>0</v>
      </c>
      <c r="W3334" s="12">
        <f t="shared" si="848"/>
        <v>-33692.1</v>
      </c>
      <c r="X3334" s="12">
        <f t="shared" si="849"/>
        <v>0</v>
      </c>
      <c r="Y3334" s="12">
        <f t="shared" si="843"/>
        <v>-33692.1</v>
      </c>
      <c r="Z3334" s="52"/>
      <c r="AA3334" s="25">
        <f t="shared" si="844"/>
        <v>-265</v>
      </c>
      <c r="AB3334" s="25"/>
      <c r="AC3334" s="25"/>
      <c r="AD3334" s="25"/>
      <c r="AE3334" s="24"/>
      <c r="AF3334" s="24"/>
      <c r="AG3334" s="109"/>
      <c r="AH3334" s="22" t="s">
        <v>287</v>
      </c>
      <c r="AI3334" s="26"/>
      <c r="AJ3334" s="22" t="s">
        <v>6709</v>
      </c>
    </row>
    <row r="3335" spans="1:36" x14ac:dyDescent="0.2">
      <c r="A3335" s="5">
        <v>3352</v>
      </c>
      <c r="B3335" s="46">
        <v>331000043161</v>
      </c>
      <c r="C3335" s="47">
        <v>981240001654</v>
      </c>
      <c r="D3335" s="50" t="s">
        <v>5859</v>
      </c>
      <c r="E3335" s="50" t="s">
        <v>2536</v>
      </c>
      <c r="F3335" s="50" t="s">
        <v>2450</v>
      </c>
      <c r="G3335" s="49" t="s">
        <v>49</v>
      </c>
      <c r="H3335" s="49"/>
      <c r="I3335" s="50">
        <v>575357</v>
      </c>
      <c r="J3335" s="50">
        <v>47713</v>
      </c>
      <c r="K3335" s="51"/>
      <c r="L3335" s="109"/>
      <c r="M3335" s="22">
        <v>320</v>
      </c>
      <c r="N3335" s="22"/>
      <c r="O3335" s="23">
        <v>1</v>
      </c>
      <c r="P3335" s="23">
        <v>0</v>
      </c>
      <c r="Q3335" s="19">
        <f t="shared" si="838"/>
        <v>-320</v>
      </c>
      <c r="R3335" s="19">
        <f t="shared" si="839"/>
        <v>0</v>
      </c>
      <c r="S3335" s="5">
        <f t="shared" si="841"/>
        <v>1</v>
      </c>
      <c r="T3335" s="5">
        <f t="shared" si="842"/>
        <v>345</v>
      </c>
      <c r="U3335" s="5">
        <f t="shared" si="840"/>
        <v>100957.34999999999</v>
      </c>
      <c r="V3335" s="24">
        <v>0</v>
      </c>
      <c r="W3335" s="12">
        <f t="shared" si="848"/>
        <v>-40684.800000000003</v>
      </c>
      <c r="X3335" s="12">
        <f t="shared" si="849"/>
        <v>0</v>
      </c>
      <c r="Y3335" s="12">
        <f t="shared" si="843"/>
        <v>-40684.800000000003</v>
      </c>
      <c r="Z3335" s="52"/>
      <c r="AA3335" s="25">
        <f t="shared" si="844"/>
        <v>-320</v>
      </c>
      <c r="AB3335" s="25"/>
      <c r="AC3335" s="25"/>
      <c r="AD3335" s="25"/>
      <c r="AE3335" s="24">
        <v>1</v>
      </c>
      <c r="AF3335" s="24"/>
      <c r="AG3335" s="109"/>
      <c r="AH3335" s="22" t="s">
        <v>287</v>
      </c>
      <c r="AI3335" s="26"/>
      <c r="AJ3335" s="22" t="s">
        <v>6709</v>
      </c>
    </row>
    <row r="3336" spans="1:36" x14ac:dyDescent="0.2">
      <c r="A3336" s="5">
        <v>3353</v>
      </c>
      <c r="B3336" s="46">
        <v>330120204910</v>
      </c>
      <c r="C3336" s="47"/>
      <c r="D3336" s="52" t="s">
        <v>5860</v>
      </c>
      <c r="E3336" s="50" t="s">
        <v>5178</v>
      </c>
      <c r="F3336" s="50"/>
      <c r="G3336" s="49"/>
      <c r="H3336" s="49"/>
      <c r="I3336" s="50">
        <v>15638554</v>
      </c>
      <c r="J3336" s="50">
        <v>122514</v>
      </c>
      <c r="K3336" s="51"/>
      <c r="L3336" s="109"/>
      <c r="M3336" s="22">
        <v>43</v>
      </c>
      <c r="N3336" s="22"/>
      <c r="O3336" s="23">
        <v>1</v>
      </c>
      <c r="P3336" s="23">
        <v>1</v>
      </c>
      <c r="Q3336" s="19">
        <f t="shared" si="838"/>
        <v>-43</v>
      </c>
      <c r="R3336" s="19">
        <f t="shared" si="839"/>
        <v>-43</v>
      </c>
      <c r="S3336" s="5">
        <f t="shared" si="841"/>
        <v>1</v>
      </c>
      <c r="T3336" s="5">
        <f t="shared" si="842"/>
        <v>68</v>
      </c>
      <c r="U3336" s="5">
        <f t="shared" si="840"/>
        <v>19898.84</v>
      </c>
      <c r="V3336" s="24">
        <v>0</v>
      </c>
      <c r="W3336" s="12">
        <f t="shared" si="848"/>
        <v>-5467.02</v>
      </c>
      <c r="X3336" s="12">
        <f t="shared" si="849"/>
        <v>-7116.0700000000006</v>
      </c>
      <c r="Y3336" s="12">
        <f t="shared" si="843"/>
        <v>-12583.09</v>
      </c>
      <c r="Z3336" s="52"/>
      <c r="AA3336" s="25">
        <f t="shared" si="844"/>
        <v>0</v>
      </c>
      <c r="AB3336" s="25"/>
      <c r="AC3336" s="25"/>
      <c r="AD3336" s="25"/>
      <c r="AE3336" s="24"/>
      <c r="AF3336" s="24"/>
      <c r="AG3336" s="109"/>
      <c r="AH3336" s="22" t="s">
        <v>287</v>
      </c>
      <c r="AI3336" s="26"/>
      <c r="AJ3336" s="22" t="s">
        <v>6709</v>
      </c>
    </row>
    <row r="3337" spans="1:36" x14ac:dyDescent="0.2">
      <c r="A3337" s="5">
        <v>3354</v>
      </c>
      <c r="B3337" s="46">
        <v>331017961190</v>
      </c>
      <c r="C3337" s="47"/>
      <c r="D3337" s="50" t="s">
        <v>5861</v>
      </c>
      <c r="E3337" s="50" t="s">
        <v>5862</v>
      </c>
      <c r="F3337" s="50"/>
      <c r="G3337" s="49"/>
      <c r="H3337" s="49"/>
      <c r="I3337" s="50">
        <v>13790105</v>
      </c>
      <c r="J3337" s="50" t="s">
        <v>5863</v>
      </c>
      <c r="K3337" s="51"/>
      <c r="L3337" s="109"/>
      <c r="M3337" s="22">
        <v>50</v>
      </c>
      <c r="N3337" s="22"/>
      <c r="O3337" s="23">
        <v>1</v>
      </c>
      <c r="P3337" s="23">
        <v>1</v>
      </c>
      <c r="Q3337" s="19">
        <f t="shared" si="838"/>
        <v>-50</v>
      </c>
      <c r="R3337" s="19">
        <f t="shared" si="839"/>
        <v>-50</v>
      </c>
      <c r="S3337" s="5">
        <f t="shared" si="841"/>
        <v>1</v>
      </c>
      <c r="T3337" s="5">
        <f t="shared" si="842"/>
        <v>75</v>
      </c>
      <c r="U3337" s="5">
        <f t="shared" si="840"/>
        <v>21947.25</v>
      </c>
      <c r="V3337" s="24">
        <v>0</v>
      </c>
      <c r="W3337" s="12">
        <f t="shared" si="848"/>
        <v>-6357</v>
      </c>
      <c r="X3337" s="12">
        <f t="shared" si="849"/>
        <v>-8274.5</v>
      </c>
      <c r="Y3337" s="12">
        <f t="shared" si="843"/>
        <v>-14631.5</v>
      </c>
      <c r="Z3337" s="52"/>
      <c r="AA3337" s="25">
        <f t="shared" si="844"/>
        <v>0</v>
      </c>
      <c r="AB3337" s="25"/>
      <c r="AC3337" s="25"/>
      <c r="AD3337" s="25"/>
      <c r="AE3337" s="24"/>
      <c r="AF3337" s="24"/>
      <c r="AG3337" s="109"/>
      <c r="AH3337" s="22" t="s">
        <v>287</v>
      </c>
      <c r="AI3337" s="26"/>
      <c r="AJ3337" s="22" t="s">
        <v>6709</v>
      </c>
    </row>
    <row r="3338" spans="1:36" x14ac:dyDescent="0.2">
      <c r="A3338" s="5">
        <v>3355</v>
      </c>
      <c r="B3338" s="46">
        <v>331017899136</v>
      </c>
      <c r="C3338" s="47">
        <v>700821402419</v>
      </c>
      <c r="D3338" s="50" t="s">
        <v>5864</v>
      </c>
      <c r="E3338" s="50" t="s">
        <v>5865</v>
      </c>
      <c r="F3338" s="50" t="s">
        <v>3292</v>
      </c>
      <c r="G3338" s="49">
        <v>41</v>
      </c>
      <c r="H3338" s="49">
        <v>2</v>
      </c>
      <c r="I3338" s="50">
        <v>72286</v>
      </c>
      <c r="J3338" s="50">
        <v>58175149</v>
      </c>
      <c r="K3338" s="51"/>
      <c r="L3338" s="109"/>
      <c r="M3338" s="109">
        <v>630</v>
      </c>
      <c r="N3338" s="109"/>
      <c r="O3338" s="23">
        <v>1</v>
      </c>
      <c r="P3338" s="23">
        <v>1</v>
      </c>
      <c r="Q3338" s="19">
        <f t="shared" si="838"/>
        <v>-630</v>
      </c>
      <c r="R3338" s="19">
        <f t="shared" si="839"/>
        <v>-630</v>
      </c>
      <c r="S3338" s="5">
        <f t="shared" si="841"/>
        <v>1</v>
      </c>
      <c r="T3338" s="5">
        <f t="shared" si="842"/>
        <v>655</v>
      </c>
      <c r="U3338" s="5">
        <f t="shared" si="840"/>
        <v>191672.65</v>
      </c>
      <c r="V3338" s="24">
        <v>0</v>
      </c>
      <c r="W3338" s="12">
        <f t="shared" si="848"/>
        <v>-80098.2</v>
      </c>
      <c r="X3338" s="12">
        <f t="shared" si="849"/>
        <v>-104258.70000000001</v>
      </c>
      <c r="Y3338" s="12">
        <f t="shared" si="843"/>
        <v>-184356.90000000002</v>
      </c>
      <c r="Z3338" s="52"/>
      <c r="AA3338" s="25">
        <f t="shared" si="844"/>
        <v>0</v>
      </c>
      <c r="AB3338" s="25"/>
      <c r="AC3338" s="25"/>
      <c r="AD3338" s="25"/>
      <c r="AE3338" s="24"/>
      <c r="AF3338" s="24"/>
      <c r="AG3338" s="109"/>
      <c r="AH3338" s="22" t="s">
        <v>287</v>
      </c>
      <c r="AI3338" s="26"/>
      <c r="AJ3338" s="22" t="s">
        <v>4500</v>
      </c>
    </row>
    <row r="3339" spans="1:36" x14ac:dyDescent="0.2">
      <c r="A3339" s="5">
        <v>3356</v>
      </c>
      <c r="B3339" s="84">
        <v>331010219582</v>
      </c>
      <c r="C3339" s="47">
        <v>500623400167</v>
      </c>
      <c r="D3339" s="52" t="s">
        <v>5866</v>
      </c>
      <c r="E3339" s="50" t="s">
        <v>5867</v>
      </c>
      <c r="F3339" s="50" t="s">
        <v>3292</v>
      </c>
      <c r="G3339" s="49">
        <v>72</v>
      </c>
      <c r="H3339" s="49">
        <v>23</v>
      </c>
      <c r="I3339" s="52">
        <v>563573</v>
      </c>
      <c r="J3339" s="52">
        <v>89447</v>
      </c>
      <c r="K3339" s="51"/>
      <c r="L3339" s="52"/>
      <c r="M3339" s="52">
        <v>1347</v>
      </c>
      <c r="N3339" s="52"/>
      <c r="O3339" s="23">
        <v>1</v>
      </c>
      <c r="P3339" s="23">
        <v>1</v>
      </c>
      <c r="Q3339" s="19">
        <f t="shared" si="838"/>
        <v>-1347</v>
      </c>
      <c r="R3339" s="19">
        <f t="shared" si="839"/>
        <v>-1347</v>
      </c>
      <c r="S3339" s="5">
        <f t="shared" si="841"/>
        <v>1</v>
      </c>
      <c r="T3339" s="5">
        <f t="shared" si="842"/>
        <v>1372</v>
      </c>
      <c r="U3339" s="5">
        <f t="shared" si="840"/>
        <v>401488.36</v>
      </c>
      <c r="V3339" s="24">
        <v>0</v>
      </c>
      <c r="W3339" s="12">
        <f t="shared" si="848"/>
        <v>-171257.58</v>
      </c>
      <c r="X3339" s="12">
        <f t="shared" si="849"/>
        <v>-222915.03</v>
      </c>
      <c r="Y3339" s="12">
        <f t="shared" si="843"/>
        <v>-394172.61</v>
      </c>
      <c r="Z3339" s="59"/>
      <c r="AA3339" s="25">
        <f t="shared" si="844"/>
        <v>0</v>
      </c>
      <c r="AB3339" s="25"/>
      <c r="AC3339" s="25"/>
      <c r="AD3339" s="25"/>
      <c r="AE3339" s="24"/>
      <c r="AF3339" s="24"/>
      <c r="AG3339" s="52"/>
      <c r="AH3339" s="22" t="s">
        <v>287</v>
      </c>
      <c r="AI3339" s="26"/>
      <c r="AJ3339" s="22" t="s">
        <v>4500</v>
      </c>
    </row>
    <row r="3340" spans="1:36" x14ac:dyDescent="0.2">
      <c r="A3340" s="5">
        <v>3357</v>
      </c>
      <c r="B3340" s="84">
        <v>331017874713</v>
      </c>
      <c r="C3340" s="47">
        <v>570302400898</v>
      </c>
      <c r="D3340" s="50" t="s">
        <v>5868</v>
      </c>
      <c r="E3340" s="46" t="s">
        <v>5869</v>
      </c>
      <c r="F3340" s="46" t="s">
        <v>3292</v>
      </c>
      <c r="G3340" s="49">
        <v>64</v>
      </c>
      <c r="H3340" s="49">
        <v>2</v>
      </c>
      <c r="I3340" s="50">
        <v>14880576</v>
      </c>
      <c r="J3340" s="50">
        <v>87834</v>
      </c>
      <c r="K3340" s="51"/>
      <c r="L3340" s="50"/>
      <c r="M3340" s="22">
        <v>1077</v>
      </c>
      <c r="N3340" s="22"/>
      <c r="O3340" s="23">
        <v>1</v>
      </c>
      <c r="P3340" s="23">
        <v>1</v>
      </c>
      <c r="Q3340" s="19">
        <f t="shared" si="838"/>
        <v>-1077</v>
      </c>
      <c r="R3340" s="19">
        <f t="shared" si="839"/>
        <v>-1077</v>
      </c>
      <c r="S3340" s="5">
        <f t="shared" si="841"/>
        <v>1</v>
      </c>
      <c r="T3340" s="5">
        <f t="shared" si="842"/>
        <v>1102</v>
      </c>
      <c r="U3340" s="5">
        <f t="shared" si="840"/>
        <v>322478.26</v>
      </c>
      <c r="V3340" s="24">
        <v>0</v>
      </c>
      <c r="W3340" s="12">
        <f t="shared" si="848"/>
        <v>-136929.78</v>
      </c>
      <c r="X3340" s="12">
        <f t="shared" si="849"/>
        <v>-178232.73</v>
      </c>
      <c r="Y3340" s="12">
        <f t="shared" si="843"/>
        <v>-315162.51</v>
      </c>
      <c r="Z3340" s="58"/>
      <c r="AA3340" s="25">
        <f t="shared" si="844"/>
        <v>0</v>
      </c>
      <c r="AB3340" s="25"/>
      <c r="AC3340" s="25"/>
      <c r="AD3340" s="25"/>
      <c r="AE3340" s="24">
        <v>1</v>
      </c>
      <c r="AF3340" s="24"/>
      <c r="AG3340" s="50"/>
      <c r="AH3340" s="22" t="s">
        <v>287</v>
      </c>
      <c r="AI3340" s="26"/>
      <c r="AJ3340" s="22" t="s">
        <v>4500</v>
      </c>
    </row>
    <row r="3341" spans="1:36" x14ac:dyDescent="0.2">
      <c r="A3341" s="5">
        <v>3358</v>
      </c>
      <c r="B3341" s="84">
        <v>331017830931</v>
      </c>
      <c r="C3341" s="47">
        <v>700601401870</v>
      </c>
      <c r="D3341" s="50" t="s">
        <v>5870</v>
      </c>
      <c r="E3341" s="46" t="s">
        <v>5871</v>
      </c>
      <c r="F3341" s="46" t="s">
        <v>3292</v>
      </c>
      <c r="G3341" s="49">
        <v>106</v>
      </c>
      <c r="H3341" s="49"/>
      <c r="I3341" s="50">
        <v>11589989</v>
      </c>
      <c r="J3341" s="50">
        <v>3457611</v>
      </c>
      <c r="K3341" s="51"/>
      <c r="L3341" s="50"/>
      <c r="M3341" s="22">
        <v>408</v>
      </c>
      <c r="N3341" s="22"/>
      <c r="O3341" s="23">
        <v>1</v>
      </c>
      <c r="P3341" s="23">
        <v>1</v>
      </c>
      <c r="Q3341" s="19">
        <f t="shared" si="838"/>
        <v>-408</v>
      </c>
      <c r="R3341" s="19">
        <f t="shared" si="839"/>
        <v>-408</v>
      </c>
      <c r="S3341" s="5">
        <f t="shared" si="841"/>
        <v>1</v>
      </c>
      <c r="T3341" s="5">
        <f t="shared" si="842"/>
        <v>433</v>
      </c>
      <c r="U3341" s="5">
        <f t="shared" si="840"/>
        <v>126708.79</v>
      </c>
      <c r="V3341" s="24">
        <v>0</v>
      </c>
      <c r="W3341" s="12">
        <f t="shared" si="848"/>
        <v>-51873.120000000003</v>
      </c>
      <c r="X3341" s="12">
        <f t="shared" si="849"/>
        <v>-67519.92</v>
      </c>
      <c r="Y3341" s="12">
        <f t="shared" si="843"/>
        <v>-119393.04000000001</v>
      </c>
      <c r="Z3341" s="58"/>
      <c r="AA3341" s="25">
        <f t="shared" si="844"/>
        <v>0</v>
      </c>
      <c r="AB3341" s="25"/>
      <c r="AC3341" s="25"/>
      <c r="AD3341" s="25"/>
      <c r="AE3341" s="24"/>
      <c r="AF3341" s="24"/>
      <c r="AG3341" s="50"/>
      <c r="AH3341" s="22" t="s">
        <v>287</v>
      </c>
      <c r="AI3341" s="26"/>
      <c r="AJ3341" s="22" t="s">
        <v>4500</v>
      </c>
    </row>
    <row r="3342" spans="1:36" x14ac:dyDescent="0.2">
      <c r="A3342" s="5">
        <v>3359</v>
      </c>
      <c r="B3342" s="84">
        <v>330820141638</v>
      </c>
      <c r="C3342" s="47">
        <v>600303401225</v>
      </c>
      <c r="D3342" s="50" t="s">
        <v>5872</v>
      </c>
      <c r="E3342" s="50" t="s">
        <v>5873</v>
      </c>
      <c r="F3342" s="50"/>
      <c r="G3342" s="49"/>
      <c r="H3342" s="49"/>
      <c r="I3342" s="129">
        <v>12988041</v>
      </c>
      <c r="J3342" s="129">
        <v>231165</v>
      </c>
      <c r="K3342" s="51"/>
      <c r="L3342" s="129"/>
      <c r="M3342" s="22">
        <v>159</v>
      </c>
      <c r="N3342" s="22"/>
      <c r="O3342" s="23">
        <v>1</v>
      </c>
      <c r="P3342" s="23">
        <v>1</v>
      </c>
      <c r="Q3342" s="19">
        <f t="shared" si="838"/>
        <v>-159</v>
      </c>
      <c r="R3342" s="19">
        <f t="shared" si="839"/>
        <v>-159</v>
      </c>
      <c r="S3342" s="5">
        <f t="shared" si="841"/>
        <v>1</v>
      </c>
      <c r="T3342" s="5">
        <f t="shared" si="842"/>
        <v>184</v>
      </c>
      <c r="U3342" s="5">
        <f t="shared" si="840"/>
        <v>53843.92</v>
      </c>
      <c r="V3342" s="24">
        <v>0</v>
      </c>
      <c r="W3342" s="12">
        <f t="shared" si="848"/>
        <v>-20215.259999999998</v>
      </c>
      <c r="X3342" s="12">
        <f t="shared" si="849"/>
        <v>-26312.91</v>
      </c>
      <c r="Y3342" s="12">
        <f t="shared" si="843"/>
        <v>-46528.17</v>
      </c>
      <c r="Z3342" s="58"/>
      <c r="AA3342" s="25">
        <f t="shared" si="844"/>
        <v>0</v>
      </c>
      <c r="AB3342" s="25"/>
      <c r="AC3342" s="25"/>
      <c r="AD3342" s="25"/>
      <c r="AE3342" s="24"/>
      <c r="AF3342" s="24"/>
      <c r="AG3342" s="129"/>
      <c r="AH3342" s="22" t="s">
        <v>287</v>
      </c>
      <c r="AI3342" s="26"/>
      <c r="AJ3342" s="22" t="s">
        <v>4500</v>
      </c>
    </row>
    <row r="3343" spans="1:36" x14ac:dyDescent="0.2">
      <c r="A3343" s="5">
        <v>3360</v>
      </c>
      <c r="B3343" s="84">
        <v>331018972612</v>
      </c>
      <c r="C3343" s="47">
        <v>620424402483</v>
      </c>
      <c r="D3343" s="50" t="s">
        <v>5874</v>
      </c>
      <c r="E3343" s="50" t="s">
        <v>5875</v>
      </c>
      <c r="F3343" s="50"/>
      <c r="G3343" s="49"/>
      <c r="H3343" s="49"/>
      <c r="I3343" s="50">
        <v>1014020038</v>
      </c>
      <c r="J3343" s="50"/>
      <c r="K3343" s="51"/>
      <c r="L3343" s="50"/>
      <c r="M3343" s="22">
        <v>4</v>
      </c>
      <c r="N3343" s="22"/>
      <c r="O3343" s="23">
        <v>1</v>
      </c>
      <c r="P3343" s="23">
        <v>1</v>
      </c>
      <c r="Q3343" s="19">
        <f t="shared" si="838"/>
        <v>-4</v>
      </c>
      <c r="R3343" s="19">
        <f t="shared" si="839"/>
        <v>-4</v>
      </c>
      <c r="S3343" s="5">
        <f t="shared" si="841"/>
        <v>1</v>
      </c>
      <c r="T3343" s="5">
        <f t="shared" si="842"/>
        <v>29</v>
      </c>
      <c r="U3343" s="5">
        <f t="shared" si="840"/>
        <v>8486.27</v>
      </c>
      <c r="V3343" s="24">
        <v>0</v>
      </c>
      <c r="W3343" s="12">
        <f t="shared" si="848"/>
        <v>-508.56</v>
      </c>
      <c r="X3343" s="12">
        <f t="shared" si="849"/>
        <v>-661.96</v>
      </c>
      <c r="Y3343" s="12">
        <f t="shared" si="843"/>
        <v>-1170.52</v>
      </c>
      <c r="Z3343" s="58"/>
      <c r="AA3343" s="25">
        <f t="shared" si="844"/>
        <v>0</v>
      </c>
      <c r="AB3343" s="25"/>
      <c r="AC3343" s="25"/>
      <c r="AD3343" s="25"/>
      <c r="AE3343" s="24"/>
      <c r="AF3343" s="24"/>
      <c r="AG3343" s="50"/>
      <c r="AH3343" s="22" t="s">
        <v>287</v>
      </c>
      <c r="AI3343" s="26"/>
      <c r="AJ3343" s="22" t="s">
        <v>4500</v>
      </c>
    </row>
    <row r="3344" spans="1:36" x14ac:dyDescent="0.2">
      <c r="A3344" s="5">
        <v>3361</v>
      </c>
      <c r="B3344" s="84"/>
      <c r="C3344" s="47">
        <v>490702300794</v>
      </c>
      <c r="D3344" s="50" t="s">
        <v>5876</v>
      </c>
      <c r="E3344" s="50" t="s">
        <v>5877</v>
      </c>
      <c r="F3344" s="50" t="s">
        <v>3292</v>
      </c>
      <c r="G3344" s="49">
        <v>36</v>
      </c>
      <c r="H3344" s="49"/>
      <c r="I3344" s="19">
        <v>10072730</v>
      </c>
      <c r="J3344" s="50">
        <v>58172324</v>
      </c>
      <c r="K3344" s="51"/>
      <c r="L3344" s="50"/>
      <c r="M3344" s="22">
        <v>723</v>
      </c>
      <c r="N3344" s="22"/>
      <c r="O3344" s="23">
        <v>1</v>
      </c>
      <c r="P3344" s="23">
        <v>0</v>
      </c>
      <c r="Q3344" s="19">
        <f t="shared" si="838"/>
        <v>-723</v>
      </c>
      <c r="R3344" s="19">
        <f t="shared" si="839"/>
        <v>0</v>
      </c>
      <c r="S3344" s="5">
        <f t="shared" si="841"/>
        <v>1</v>
      </c>
      <c r="T3344" s="5">
        <f t="shared" si="842"/>
        <v>748</v>
      </c>
      <c r="U3344" s="5">
        <f t="shared" si="840"/>
        <v>218887.24</v>
      </c>
      <c r="V3344" s="24">
        <v>0</v>
      </c>
      <c r="W3344" s="12">
        <f t="shared" si="848"/>
        <v>-91922.22</v>
      </c>
      <c r="X3344" s="12">
        <f t="shared" si="849"/>
        <v>0</v>
      </c>
      <c r="Y3344" s="12">
        <f t="shared" si="843"/>
        <v>-91922.22</v>
      </c>
      <c r="Z3344" s="58"/>
      <c r="AA3344" s="25">
        <f t="shared" si="844"/>
        <v>-723</v>
      </c>
      <c r="AB3344" s="25"/>
      <c r="AC3344" s="25"/>
      <c r="AD3344" s="25"/>
      <c r="AE3344" s="24"/>
      <c r="AF3344" s="24"/>
      <c r="AG3344" s="50"/>
      <c r="AH3344" s="22" t="s">
        <v>287</v>
      </c>
      <c r="AI3344" s="26"/>
      <c r="AJ3344" s="22" t="s">
        <v>4500</v>
      </c>
    </row>
    <row r="3345" spans="1:36" x14ac:dyDescent="0.2">
      <c r="A3345" s="5">
        <v>3362</v>
      </c>
      <c r="B3345" s="84"/>
      <c r="C3345" s="47">
        <v>490702300794</v>
      </c>
      <c r="D3345" s="50" t="s">
        <v>5876</v>
      </c>
      <c r="E3345" s="50" t="s">
        <v>5877</v>
      </c>
      <c r="F3345" s="50" t="s">
        <v>3292</v>
      </c>
      <c r="G3345" s="49">
        <v>36</v>
      </c>
      <c r="H3345" s="49"/>
      <c r="I3345" s="19">
        <v>404876107</v>
      </c>
      <c r="J3345" s="50">
        <v>58172325</v>
      </c>
      <c r="K3345" s="51"/>
      <c r="L3345" s="50"/>
      <c r="M3345" s="22">
        <v>384</v>
      </c>
      <c r="N3345" s="22"/>
      <c r="O3345" s="23">
        <v>1</v>
      </c>
      <c r="P3345" s="23">
        <v>0</v>
      </c>
      <c r="Q3345" s="19">
        <f t="shared" si="838"/>
        <v>-384</v>
      </c>
      <c r="R3345" s="19">
        <f t="shared" si="839"/>
        <v>0</v>
      </c>
      <c r="S3345" s="5">
        <f t="shared" si="841"/>
        <v>1</v>
      </c>
      <c r="T3345" s="5">
        <f t="shared" si="842"/>
        <v>409</v>
      </c>
      <c r="U3345" s="5">
        <f t="shared" si="840"/>
        <v>119685.67</v>
      </c>
      <c r="V3345" s="24">
        <v>0</v>
      </c>
      <c r="W3345" s="12">
        <f t="shared" si="848"/>
        <v>-48821.760000000002</v>
      </c>
      <c r="X3345" s="12">
        <f t="shared" si="849"/>
        <v>0</v>
      </c>
      <c r="Y3345" s="12">
        <f t="shared" si="843"/>
        <v>-48821.760000000002</v>
      </c>
      <c r="Z3345" s="58"/>
      <c r="AA3345" s="25">
        <f t="shared" si="844"/>
        <v>-384</v>
      </c>
      <c r="AB3345" s="25"/>
      <c r="AC3345" s="25"/>
      <c r="AD3345" s="25"/>
      <c r="AE3345" s="24"/>
      <c r="AF3345" s="24"/>
      <c r="AG3345" s="50"/>
      <c r="AH3345" s="22" t="s">
        <v>287</v>
      </c>
      <c r="AI3345" s="26"/>
      <c r="AJ3345" s="22" t="s">
        <v>4500</v>
      </c>
    </row>
    <row r="3346" spans="1:36" x14ac:dyDescent="0.2">
      <c r="A3346" s="5">
        <v>3363</v>
      </c>
      <c r="B3346" s="84"/>
      <c r="C3346" s="47">
        <v>490702300794</v>
      </c>
      <c r="D3346" s="50" t="s">
        <v>5876</v>
      </c>
      <c r="E3346" s="50" t="s">
        <v>5877</v>
      </c>
      <c r="F3346" s="50" t="s">
        <v>3292</v>
      </c>
      <c r="G3346" s="49">
        <v>36</v>
      </c>
      <c r="H3346" s="49"/>
      <c r="I3346" s="19">
        <v>404876107</v>
      </c>
      <c r="J3346" s="50">
        <v>58172325</v>
      </c>
      <c r="K3346" s="51"/>
      <c r="L3346" s="50"/>
      <c r="M3346" s="22">
        <v>87</v>
      </c>
      <c r="N3346" s="22"/>
      <c r="O3346" s="23">
        <v>1</v>
      </c>
      <c r="P3346" s="23">
        <v>0</v>
      </c>
      <c r="Q3346" s="19">
        <f t="shared" ref="Q3346" si="850">(N3346-M3346)*O3346</f>
        <v>-87</v>
      </c>
      <c r="R3346" s="19">
        <f t="shared" ref="R3346" si="851">(N3346-M3346)*P3346</f>
        <v>0</v>
      </c>
      <c r="S3346" s="5">
        <f t="shared" si="841"/>
        <v>1</v>
      </c>
      <c r="T3346" s="5">
        <f t="shared" si="842"/>
        <v>112</v>
      </c>
      <c r="U3346" s="5">
        <f t="shared" si="840"/>
        <v>32774.559999999998</v>
      </c>
      <c r="V3346" s="24">
        <v>0</v>
      </c>
      <c r="W3346" s="12">
        <f t="shared" si="848"/>
        <v>-11061.18</v>
      </c>
      <c r="X3346" s="12">
        <f t="shared" si="849"/>
        <v>0</v>
      </c>
      <c r="Y3346" s="12">
        <f t="shared" si="843"/>
        <v>-11061.18</v>
      </c>
      <c r="Z3346" s="58"/>
      <c r="AA3346" s="25">
        <f t="shared" ref="AA3346" si="852">Q3346-R3346</f>
        <v>-87</v>
      </c>
      <c r="AB3346" s="25"/>
      <c r="AC3346" s="25"/>
      <c r="AD3346" s="25"/>
      <c r="AE3346" s="24"/>
      <c r="AF3346" s="24"/>
      <c r="AG3346" s="50"/>
      <c r="AH3346" s="22" t="s">
        <v>287</v>
      </c>
      <c r="AI3346" s="26"/>
      <c r="AJ3346" s="22" t="s">
        <v>4500</v>
      </c>
    </row>
    <row r="3347" spans="1:36" x14ac:dyDescent="0.2">
      <c r="A3347" s="5">
        <v>3364</v>
      </c>
      <c r="B3347" s="84">
        <v>331010359445</v>
      </c>
      <c r="C3347" s="47">
        <v>621018401619</v>
      </c>
      <c r="D3347" s="52" t="s">
        <v>5878</v>
      </c>
      <c r="E3347" s="50" t="s">
        <v>5879</v>
      </c>
      <c r="F3347" s="50" t="s">
        <v>5104</v>
      </c>
      <c r="G3347" s="49">
        <v>71</v>
      </c>
      <c r="H3347" s="49"/>
      <c r="I3347" s="50">
        <v>12681701</v>
      </c>
      <c r="J3347" s="50">
        <v>58174158</v>
      </c>
      <c r="K3347" s="51"/>
      <c r="L3347" s="50"/>
      <c r="M3347" s="50">
        <v>755</v>
      </c>
      <c r="N3347" s="50"/>
      <c r="O3347" s="23">
        <v>1</v>
      </c>
      <c r="P3347" s="31">
        <v>0</v>
      </c>
      <c r="Q3347" s="19">
        <f t="shared" si="838"/>
        <v>-755</v>
      </c>
      <c r="R3347" s="19">
        <f t="shared" si="839"/>
        <v>0</v>
      </c>
      <c r="S3347" s="5">
        <f t="shared" si="841"/>
        <v>1</v>
      </c>
      <c r="T3347" s="5">
        <f t="shared" si="842"/>
        <v>825</v>
      </c>
      <c r="U3347" s="5">
        <f t="shared" si="840"/>
        <v>241419.75</v>
      </c>
      <c r="V3347" s="24">
        <v>0</v>
      </c>
      <c r="W3347" s="12">
        <f t="shared" si="848"/>
        <v>-95990.7</v>
      </c>
      <c r="X3347" s="12">
        <f t="shared" si="849"/>
        <v>0</v>
      </c>
      <c r="Y3347" s="12">
        <f t="shared" si="843"/>
        <v>-95990.7</v>
      </c>
      <c r="Z3347" s="52"/>
      <c r="AA3347" s="25">
        <f t="shared" si="844"/>
        <v>-755</v>
      </c>
      <c r="AB3347" s="25"/>
      <c r="AC3347" s="25"/>
      <c r="AD3347" s="25"/>
      <c r="AE3347" s="24"/>
      <c r="AF3347" s="24"/>
      <c r="AG3347" s="50"/>
      <c r="AH3347" s="22" t="s">
        <v>609</v>
      </c>
      <c r="AI3347" s="26"/>
      <c r="AJ3347" s="22" t="s">
        <v>6709</v>
      </c>
    </row>
    <row r="3348" spans="1:36" x14ac:dyDescent="0.2">
      <c r="A3348" s="5">
        <v>3365</v>
      </c>
      <c r="B3348" s="84">
        <v>330910974942</v>
      </c>
      <c r="C3348" s="47">
        <v>631001403288</v>
      </c>
      <c r="D3348" s="52" t="s">
        <v>5880</v>
      </c>
      <c r="E3348" s="50" t="s">
        <v>5881</v>
      </c>
      <c r="F3348" s="50" t="s">
        <v>3048</v>
      </c>
      <c r="G3348" s="49" t="s">
        <v>49</v>
      </c>
      <c r="H3348" s="49"/>
      <c r="I3348" s="19">
        <v>270</v>
      </c>
      <c r="J3348" s="50"/>
      <c r="K3348" s="51"/>
      <c r="L3348" s="50"/>
      <c r="M3348" s="22">
        <v>21</v>
      </c>
      <c r="N3348" s="22"/>
      <c r="O3348" s="23">
        <v>1</v>
      </c>
      <c r="P3348" s="23">
        <v>0</v>
      </c>
      <c r="Q3348" s="19">
        <f t="shared" si="838"/>
        <v>-21</v>
      </c>
      <c r="R3348" s="19">
        <f t="shared" si="839"/>
        <v>0</v>
      </c>
      <c r="S3348" s="5">
        <f t="shared" si="841"/>
        <v>0</v>
      </c>
      <c r="T3348" s="5">
        <f t="shared" si="842"/>
        <v>0</v>
      </c>
      <c r="U3348" s="5">
        <f t="shared" si="840"/>
        <v>0</v>
      </c>
      <c r="V3348" s="24">
        <v>0</v>
      </c>
      <c r="W3348" s="12">
        <f t="shared" si="848"/>
        <v>-2669.94</v>
      </c>
      <c r="X3348" s="12">
        <f t="shared" si="849"/>
        <v>0</v>
      </c>
      <c r="Y3348" s="12">
        <f t="shared" si="843"/>
        <v>-2669.94</v>
      </c>
      <c r="Z3348" s="52"/>
      <c r="AA3348" s="25">
        <f t="shared" si="844"/>
        <v>-21</v>
      </c>
      <c r="AB3348" s="25"/>
      <c r="AC3348" s="25"/>
      <c r="AD3348" s="25"/>
      <c r="AE3348" s="24">
        <v>1</v>
      </c>
      <c r="AF3348" s="24"/>
      <c r="AG3348" s="50"/>
      <c r="AH3348" s="22" t="s">
        <v>142</v>
      </c>
      <c r="AI3348" s="26"/>
      <c r="AJ3348" s="22" t="s">
        <v>6709</v>
      </c>
    </row>
    <row r="3349" spans="1:36" x14ac:dyDescent="0.2">
      <c r="A3349" s="5">
        <v>3366</v>
      </c>
      <c r="B3349" s="84">
        <v>330910974943</v>
      </c>
      <c r="C3349" s="47">
        <v>631001403289</v>
      </c>
      <c r="D3349" s="52" t="s">
        <v>5880</v>
      </c>
      <c r="E3349" s="50" t="s">
        <v>5882</v>
      </c>
      <c r="F3349" s="50" t="s">
        <v>3048</v>
      </c>
      <c r="G3349" s="49" t="s">
        <v>49</v>
      </c>
      <c r="H3349" s="49"/>
      <c r="I3349" s="19">
        <v>12389148</v>
      </c>
      <c r="J3349" s="50">
        <v>39622</v>
      </c>
      <c r="K3349" s="51"/>
      <c r="L3349" s="50"/>
      <c r="M3349" s="22">
        <v>710</v>
      </c>
      <c r="N3349" s="22"/>
      <c r="O3349" s="23">
        <v>1</v>
      </c>
      <c r="P3349" s="23">
        <v>0</v>
      </c>
      <c r="Q3349" s="19">
        <f t="shared" si="838"/>
        <v>-710</v>
      </c>
      <c r="R3349" s="19">
        <f t="shared" si="839"/>
        <v>0</v>
      </c>
      <c r="S3349" s="5">
        <f t="shared" si="841"/>
        <v>0</v>
      </c>
      <c r="T3349" s="5">
        <f t="shared" si="842"/>
        <v>0</v>
      </c>
      <c r="U3349" s="5">
        <f t="shared" si="840"/>
        <v>0</v>
      </c>
      <c r="V3349" s="24">
        <v>0</v>
      </c>
      <c r="W3349" s="12">
        <f t="shared" si="848"/>
        <v>-90269.4</v>
      </c>
      <c r="X3349" s="12">
        <f t="shared" si="849"/>
        <v>0</v>
      </c>
      <c r="Y3349" s="12">
        <f t="shared" si="843"/>
        <v>-90269.4</v>
      </c>
      <c r="Z3349" s="52"/>
      <c r="AA3349" s="25">
        <f t="shared" si="844"/>
        <v>-710</v>
      </c>
      <c r="AB3349" s="25"/>
      <c r="AC3349" s="25"/>
      <c r="AD3349" s="25"/>
      <c r="AE3349" s="24">
        <v>1</v>
      </c>
      <c r="AF3349" s="24"/>
      <c r="AG3349" s="50"/>
      <c r="AH3349" s="22" t="s">
        <v>142</v>
      </c>
      <c r="AI3349" s="26"/>
      <c r="AJ3349" s="22" t="s">
        <v>6709</v>
      </c>
    </row>
    <row r="3350" spans="1:36" x14ac:dyDescent="0.2">
      <c r="A3350" s="5">
        <v>3367</v>
      </c>
      <c r="B3350" s="84">
        <v>330910974944</v>
      </c>
      <c r="C3350" s="47">
        <v>631001403290</v>
      </c>
      <c r="D3350" s="52" t="s">
        <v>5880</v>
      </c>
      <c r="E3350" s="50" t="s">
        <v>5883</v>
      </c>
      <c r="F3350" s="50" t="s">
        <v>3048</v>
      </c>
      <c r="G3350" s="49" t="s">
        <v>49</v>
      </c>
      <c r="H3350" s="49"/>
      <c r="I3350" s="19">
        <v>162284</v>
      </c>
      <c r="J3350" s="50">
        <v>5677528</v>
      </c>
      <c r="K3350" s="51"/>
      <c r="L3350" s="50"/>
      <c r="M3350" s="22">
        <v>484</v>
      </c>
      <c r="N3350" s="22"/>
      <c r="O3350" s="23">
        <v>1</v>
      </c>
      <c r="P3350" s="23">
        <v>0</v>
      </c>
      <c r="Q3350" s="19">
        <f t="shared" si="838"/>
        <v>-484</v>
      </c>
      <c r="R3350" s="19">
        <f t="shared" si="839"/>
        <v>0</v>
      </c>
      <c r="S3350" s="5">
        <f t="shared" si="841"/>
        <v>0</v>
      </c>
      <c r="T3350" s="5">
        <f t="shared" si="842"/>
        <v>0</v>
      </c>
      <c r="U3350" s="5">
        <f t="shared" si="840"/>
        <v>0</v>
      </c>
      <c r="V3350" s="24">
        <v>0</v>
      </c>
      <c r="W3350" s="12">
        <f t="shared" si="848"/>
        <v>-61535.76</v>
      </c>
      <c r="X3350" s="12">
        <f t="shared" si="849"/>
        <v>0</v>
      </c>
      <c r="Y3350" s="12">
        <f t="shared" si="843"/>
        <v>-61535.76</v>
      </c>
      <c r="Z3350" s="52"/>
      <c r="AA3350" s="25">
        <f t="shared" si="844"/>
        <v>-484</v>
      </c>
      <c r="AB3350" s="25"/>
      <c r="AC3350" s="25"/>
      <c r="AD3350" s="25"/>
      <c r="AE3350" s="24">
        <v>1</v>
      </c>
      <c r="AF3350" s="24"/>
      <c r="AG3350" s="50"/>
      <c r="AH3350" s="22" t="s">
        <v>142</v>
      </c>
      <c r="AI3350" s="26"/>
      <c r="AJ3350" s="22" t="s">
        <v>6709</v>
      </c>
    </row>
    <row r="3351" spans="1:36" x14ac:dyDescent="0.2">
      <c r="A3351" s="5">
        <v>3368</v>
      </c>
      <c r="B3351" s="84">
        <v>330910974945</v>
      </c>
      <c r="C3351" s="47">
        <v>631001403291</v>
      </c>
      <c r="D3351" s="52" t="s">
        <v>5880</v>
      </c>
      <c r="E3351" s="50" t="s">
        <v>5884</v>
      </c>
      <c r="F3351" s="50" t="s">
        <v>3048</v>
      </c>
      <c r="G3351" s="49" t="s">
        <v>49</v>
      </c>
      <c r="H3351" s="49"/>
      <c r="I3351" s="19">
        <v>0</v>
      </c>
      <c r="J3351" s="50"/>
      <c r="K3351" s="51"/>
      <c r="L3351" s="50"/>
      <c r="M3351" s="22">
        <v>127</v>
      </c>
      <c r="N3351" s="22"/>
      <c r="O3351" s="23">
        <v>1</v>
      </c>
      <c r="P3351" s="23">
        <v>0</v>
      </c>
      <c r="Q3351" s="19">
        <f t="shared" si="838"/>
        <v>-127</v>
      </c>
      <c r="R3351" s="19">
        <f t="shared" si="839"/>
        <v>0</v>
      </c>
      <c r="S3351" s="5">
        <f t="shared" si="841"/>
        <v>0</v>
      </c>
      <c r="T3351" s="5">
        <f t="shared" si="842"/>
        <v>0</v>
      </c>
      <c r="U3351" s="5">
        <f t="shared" si="840"/>
        <v>0</v>
      </c>
      <c r="V3351" s="24">
        <v>0</v>
      </c>
      <c r="W3351" s="12">
        <f t="shared" si="848"/>
        <v>-16146.78</v>
      </c>
      <c r="X3351" s="12">
        <f t="shared" si="849"/>
        <v>0</v>
      </c>
      <c r="Y3351" s="12">
        <f t="shared" si="843"/>
        <v>-16146.78</v>
      </c>
      <c r="Z3351" s="52"/>
      <c r="AA3351" s="25">
        <f t="shared" si="844"/>
        <v>-127</v>
      </c>
      <c r="AB3351" s="25"/>
      <c r="AC3351" s="25"/>
      <c r="AD3351" s="25"/>
      <c r="AE3351" s="24">
        <v>1</v>
      </c>
      <c r="AF3351" s="24"/>
      <c r="AG3351" s="50"/>
      <c r="AH3351" s="22" t="s">
        <v>142</v>
      </c>
      <c r="AI3351" s="26"/>
      <c r="AJ3351" s="22" t="s">
        <v>6709</v>
      </c>
    </row>
    <row r="3352" spans="1:36" x14ac:dyDescent="0.2">
      <c r="A3352" s="5">
        <v>3369</v>
      </c>
      <c r="B3352" s="84">
        <v>330910974946</v>
      </c>
      <c r="C3352" s="47">
        <v>631001403292</v>
      </c>
      <c r="D3352" s="52" t="s">
        <v>5880</v>
      </c>
      <c r="E3352" s="50" t="s">
        <v>5885</v>
      </c>
      <c r="F3352" s="50" t="s">
        <v>3048</v>
      </c>
      <c r="G3352" s="49" t="s">
        <v>49</v>
      </c>
      <c r="H3352" s="49"/>
      <c r="I3352" s="19">
        <v>27071173</v>
      </c>
      <c r="J3352" s="50">
        <v>316844</v>
      </c>
      <c r="K3352" s="51"/>
      <c r="L3352" s="50"/>
      <c r="M3352" s="22">
        <v>273</v>
      </c>
      <c r="N3352" s="22"/>
      <c r="O3352" s="23">
        <v>1</v>
      </c>
      <c r="P3352" s="23">
        <v>0</v>
      </c>
      <c r="Q3352" s="19">
        <f t="shared" si="838"/>
        <v>-273</v>
      </c>
      <c r="R3352" s="19">
        <f t="shared" si="839"/>
        <v>0</v>
      </c>
      <c r="S3352" s="5">
        <f t="shared" si="841"/>
        <v>0</v>
      </c>
      <c r="T3352" s="5">
        <f t="shared" si="842"/>
        <v>0</v>
      </c>
      <c r="U3352" s="5">
        <f t="shared" si="840"/>
        <v>0</v>
      </c>
      <c r="V3352" s="24">
        <v>0</v>
      </c>
      <c r="W3352" s="12">
        <f t="shared" si="848"/>
        <v>-34709.22</v>
      </c>
      <c r="X3352" s="12">
        <f t="shared" si="849"/>
        <v>0</v>
      </c>
      <c r="Y3352" s="12">
        <f t="shared" si="843"/>
        <v>-34709.22</v>
      </c>
      <c r="Z3352" s="52"/>
      <c r="AA3352" s="25">
        <f t="shared" si="844"/>
        <v>-273</v>
      </c>
      <c r="AB3352" s="25"/>
      <c r="AC3352" s="25"/>
      <c r="AD3352" s="25"/>
      <c r="AE3352" s="24">
        <v>1</v>
      </c>
      <c r="AF3352" s="24"/>
      <c r="AG3352" s="50"/>
      <c r="AH3352" s="22" t="s">
        <v>142</v>
      </c>
      <c r="AI3352" s="26"/>
      <c r="AJ3352" s="22" t="s">
        <v>6709</v>
      </c>
    </row>
    <row r="3353" spans="1:36" x14ac:dyDescent="0.2">
      <c r="A3353" s="5">
        <v>3370</v>
      </c>
      <c r="B3353" s="84">
        <v>330910974947</v>
      </c>
      <c r="C3353" s="47">
        <v>631001403293</v>
      </c>
      <c r="D3353" s="52" t="s">
        <v>5880</v>
      </c>
      <c r="E3353" s="50" t="s">
        <v>5886</v>
      </c>
      <c r="F3353" s="50" t="s">
        <v>3048</v>
      </c>
      <c r="G3353" s="49" t="s">
        <v>49</v>
      </c>
      <c r="H3353" s="49"/>
      <c r="I3353" s="19">
        <v>16701822</v>
      </c>
      <c r="J3353" s="50">
        <v>48874</v>
      </c>
      <c r="K3353" s="51"/>
      <c r="L3353" s="50"/>
      <c r="M3353" s="22">
        <v>24</v>
      </c>
      <c r="N3353" s="22"/>
      <c r="O3353" s="23">
        <v>1</v>
      </c>
      <c r="P3353" s="23">
        <v>0</v>
      </c>
      <c r="Q3353" s="19">
        <f t="shared" si="838"/>
        <v>-24</v>
      </c>
      <c r="R3353" s="19">
        <f t="shared" si="839"/>
        <v>0</v>
      </c>
      <c r="S3353" s="5">
        <f t="shared" si="841"/>
        <v>0</v>
      </c>
      <c r="T3353" s="5">
        <f t="shared" si="842"/>
        <v>0</v>
      </c>
      <c r="U3353" s="5">
        <f t="shared" si="840"/>
        <v>0</v>
      </c>
      <c r="V3353" s="24">
        <v>0</v>
      </c>
      <c r="W3353" s="12">
        <f t="shared" si="848"/>
        <v>-3051.36</v>
      </c>
      <c r="X3353" s="12">
        <f t="shared" si="849"/>
        <v>0</v>
      </c>
      <c r="Y3353" s="12">
        <f t="shared" si="843"/>
        <v>-3051.36</v>
      </c>
      <c r="Z3353" s="52"/>
      <c r="AA3353" s="25">
        <f t="shared" si="844"/>
        <v>-24</v>
      </c>
      <c r="AB3353" s="25"/>
      <c r="AC3353" s="25"/>
      <c r="AD3353" s="25"/>
      <c r="AE3353" s="24">
        <v>1</v>
      </c>
      <c r="AF3353" s="24"/>
      <c r="AG3353" s="50"/>
      <c r="AH3353" s="22" t="s">
        <v>142</v>
      </c>
      <c r="AI3353" s="26"/>
      <c r="AJ3353" s="22" t="s">
        <v>6709</v>
      </c>
    </row>
    <row r="3354" spans="1:36" x14ac:dyDescent="0.2">
      <c r="A3354" s="5">
        <v>3371</v>
      </c>
      <c r="B3354" s="84">
        <v>330910974948</v>
      </c>
      <c r="C3354" s="47">
        <v>631001403294</v>
      </c>
      <c r="D3354" s="52" t="s">
        <v>5880</v>
      </c>
      <c r="E3354" s="50" t="s">
        <v>5887</v>
      </c>
      <c r="F3354" s="50" t="s">
        <v>3048</v>
      </c>
      <c r="G3354" s="49" t="s">
        <v>49</v>
      </c>
      <c r="H3354" s="49"/>
      <c r="I3354" s="19">
        <v>12873023</v>
      </c>
      <c r="J3354" s="50">
        <v>17329958</v>
      </c>
      <c r="K3354" s="51"/>
      <c r="L3354" s="50"/>
      <c r="M3354" s="22">
        <v>53</v>
      </c>
      <c r="N3354" s="22"/>
      <c r="O3354" s="23">
        <v>1</v>
      </c>
      <c r="P3354" s="23">
        <v>0</v>
      </c>
      <c r="Q3354" s="19">
        <f t="shared" si="838"/>
        <v>-53</v>
      </c>
      <c r="R3354" s="19">
        <f t="shared" si="839"/>
        <v>0</v>
      </c>
      <c r="S3354" s="5">
        <f t="shared" si="841"/>
        <v>0</v>
      </c>
      <c r="T3354" s="5">
        <f t="shared" si="842"/>
        <v>0</v>
      </c>
      <c r="U3354" s="5">
        <f t="shared" si="840"/>
        <v>0</v>
      </c>
      <c r="V3354" s="24">
        <v>0</v>
      </c>
      <c r="W3354" s="12">
        <f t="shared" si="848"/>
        <v>-6738.42</v>
      </c>
      <c r="X3354" s="12">
        <f t="shared" si="849"/>
        <v>0</v>
      </c>
      <c r="Y3354" s="12">
        <f t="shared" si="843"/>
        <v>-6738.42</v>
      </c>
      <c r="Z3354" s="52"/>
      <c r="AA3354" s="25">
        <f t="shared" si="844"/>
        <v>-53</v>
      </c>
      <c r="AB3354" s="25"/>
      <c r="AC3354" s="25"/>
      <c r="AD3354" s="25"/>
      <c r="AE3354" s="24">
        <v>1</v>
      </c>
      <c r="AF3354" s="24"/>
      <c r="AG3354" s="50"/>
      <c r="AH3354" s="22" t="s">
        <v>142</v>
      </c>
      <c r="AI3354" s="26"/>
      <c r="AJ3354" s="22" t="s">
        <v>6709</v>
      </c>
    </row>
    <row r="3355" spans="1:36" x14ac:dyDescent="0.2">
      <c r="A3355" s="5">
        <v>3372</v>
      </c>
      <c r="B3355" s="84">
        <v>330910974949</v>
      </c>
      <c r="C3355" s="47">
        <v>631001403295</v>
      </c>
      <c r="D3355" s="52" t="s">
        <v>5880</v>
      </c>
      <c r="E3355" s="50" t="s">
        <v>5888</v>
      </c>
      <c r="F3355" s="50" t="s">
        <v>3048</v>
      </c>
      <c r="G3355" s="49" t="s">
        <v>49</v>
      </c>
      <c r="H3355" s="49"/>
      <c r="I3355" s="19">
        <v>27071192</v>
      </c>
      <c r="J3355" s="129">
        <v>316813</v>
      </c>
      <c r="K3355" s="51"/>
      <c r="L3355" s="50"/>
      <c r="M3355" s="22">
        <v>53</v>
      </c>
      <c r="N3355" s="22"/>
      <c r="O3355" s="23">
        <v>1</v>
      </c>
      <c r="P3355" s="23">
        <v>0</v>
      </c>
      <c r="Q3355" s="19">
        <f t="shared" si="838"/>
        <v>-53</v>
      </c>
      <c r="R3355" s="19">
        <f t="shared" si="839"/>
        <v>0</v>
      </c>
      <c r="S3355" s="5">
        <f t="shared" si="841"/>
        <v>0</v>
      </c>
      <c r="T3355" s="5">
        <f t="shared" si="842"/>
        <v>0</v>
      </c>
      <c r="U3355" s="5">
        <f t="shared" ref="U3355:U3418" si="853">(vod+kan)*T3355</f>
        <v>0</v>
      </c>
      <c r="V3355" s="24">
        <v>0</v>
      </c>
      <c r="W3355" s="12">
        <f t="shared" si="848"/>
        <v>-6738.42</v>
      </c>
      <c r="X3355" s="12">
        <f t="shared" si="849"/>
        <v>0</v>
      </c>
      <c r="Y3355" s="12">
        <f t="shared" si="843"/>
        <v>-6738.42</v>
      </c>
      <c r="Z3355" s="52"/>
      <c r="AA3355" s="25">
        <f t="shared" si="844"/>
        <v>-53</v>
      </c>
      <c r="AB3355" s="25"/>
      <c r="AC3355" s="25"/>
      <c r="AD3355" s="25"/>
      <c r="AE3355" s="24">
        <v>1</v>
      </c>
      <c r="AF3355" s="24"/>
      <c r="AG3355" s="129"/>
      <c r="AH3355" s="22" t="s">
        <v>142</v>
      </c>
      <c r="AI3355" s="26"/>
      <c r="AJ3355" s="22" t="s">
        <v>6709</v>
      </c>
    </row>
    <row r="3356" spans="1:36" x14ac:dyDescent="0.2">
      <c r="A3356" s="5">
        <v>3373</v>
      </c>
      <c r="B3356" s="84">
        <v>330910974950</v>
      </c>
      <c r="C3356" s="47">
        <v>631001403296</v>
      </c>
      <c r="D3356" s="52" t="s">
        <v>5880</v>
      </c>
      <c r="E3356" s="50" t="s">
        <v>5889</v>
      </c>
      <c r="F3356" s="50" t="s">
        <v>3048</v>
      </c>
      <c r="G3356" s="49" t="s">
        <v>49</v>
      </c>
      <c r="H3356" s="49"/>
      <c r="I3356" s="19">
        <v>12389148</v>
      </c>
      <c r="J3356" s="129">
        <v>39622</v>
      </c>
      <c r="K3356" s="51"/>
      <c r="L3356" s="50"/>
      <c r="M3356" s="22">
        <v>270</v>
      </c>
      <c r="N3356" s="22"/>
      <c r="O3356" s="23">
        <v>1</v>
      </c>
      <c r="P3356" s="23">
        <v>0</v>
      </c>
      <c r="Q3356" s="19">
        <f t="shared" si="838"/>
        <v>-270</v>
      </c>
      <c r="R3356" s="19">
        <f t="shared" si="839"/>
        <v>0</v>
      </c>
      <c r="S3356" s="5">
        <f t="shared" ref="S3356:S3419" si="854">IF(OR(AND(AH3356="кафе",Q3356&lt;25),AND(AH3356="рестораны",Q3356&lt;110),AND(AH3356="гостиницы",Q3356&lt;70),AND(AH3356="азс и автомойки",Q3356&lt;160),AND(AH3356="сауны",Q3356&lt;80),AND(AH3356="бани",Q3356&lt;50)),1,0)</f>
        <v>0</v>
      </c>
      <c r="T3356" s="5">
        <f t="shared" ref="T3356:T3419" si="855">S3356*IF(AH3356="кафе",25-Q3356,IF(AH3356="рестораны",110-Q3356,IF(AH3356="гостиницы",70-Q3356,IF(AH3356="азс и автомойки",160-Q3356,IF(AH3356="сауны",80-Q3356,IF(AH3356="бани",50-Q3356,0))))))</f>
        <v>0</v>
      </c>
      <c r="U3356" s="5">
        <f t="shared" si="853"/>
        <v>0</v>
      </c>
      <c r="V3356" s="24">
        <v>0</v>
      </c>
      <c r="W3356" s="12">
        <f t="shared" si="848"/>
        <v>-34327.800000000003</v>
      </c>
      <c r="X3356" s="12">
        <f t="shared" si="849"/>
        <v>0</v>
      </c>
      <c r="Y3356" s="12">
        <f t="shared" si="843"/>
        <v>-34327.800000000003</v>
      </c>
      <c r="Z3356" s="52"/>
      <c r="AA3356" s="25">
        <f t="shared" si="844"/>
        <v>-270</v>
      </c>
      <c r="AB3356" s="25"/>
      <c r="AC3356" s="25"/>
      <c r="AD3356" s="25"/>
      <c r="AE3356" s="24">
        <v>1</v>
      </c>
      <c r="AF3356" s="24"/>
      <c r="AG3356" s="129"/>
      <c r="AH3356" s="22" t="s">
        <v>142</v>
      </c>
      <c r="AI3356" s="26"/>
      <c r="AJ3356" s="22" t="s">
        <v>6709</v>
      </c>
    </row>
    <row r="3357" spans="1:36" x14ac:dyDescent="0.2">
      <c r="A3357" s="5">
        <v>3374</v>
      </c>
      <c r="B3357" s="84">
        <v>330910974951</v>
      </c>
      <c r="C3357" s="47">
        <v>631001403297</v>
      </c>
      <c r="D3357" s="52" t="s">
        <v>5880</v>
      </c>
      <c r="E3357" s="50" t="s">
        <v>5890</v>
      </c>
      <c r="F3357" s="50" t="s">
        <v>3048</v>
      </c>
      <c r="G3357" s="49" t="s">
        <v>49</v>
      </c>
      <c r="H3357" s="49"/>
      <c r="I3357" s="19">
        <v>0</v>
      </c>
      <c r="J3357" s="129"/>
      <c r="K3357" s="51"/>
      <c r="L3357" s="50"/>
      <c r="M3357" s="22">
        <v>91</v>
      </c>
      <c r="N3357" s="22"/>
      <c r="O3357" s="23">
        <v>1</v>
      </c>
      <c r="P3357" s="23">
        <v>0</v>
      </c>
      <c r="Q3357" s="19">
        <f t="shared" si="838"/>
        <v>-91</v>
      </c>
      <c r="R3357" s="19">
        <f t="shared" si="839"/>
        <v>0</v>
      </c>
      <c r="S3357" s="5">
        <f t="shared" si="854"/>
        <v>0</v>
      </c>
      <c r="T3357" s="5">
        <f t="shared" si="855"/>
        <v>0</v>
      </c>
      <c r="U3357" s="5">
        <f t="shared" si="853"/>
        <v>0</v>
      </c>
      <c r="V3357" s="24">
        <v>0</v>
      </c>
      <c r="W3357" s="12">
        <f t="shared" si="848"/>
        <v>-11569.74</v>
      </c>
      <c r="X3357" s="12">
        <f t="shared" si="849"/>
        <v>0</v>
      </c>
      <c r="Y3357" s="12">
        <f t="shared" ref="Y3357:Y3420" si="856">W3357+X3357+AC3357</f>
        <v>-11569.74</v>
      </c>
      <c r="Z3357" s="52"/>
      <c r="AA3357" s="25">
        <f t="shared" si="844"/>
        <v>-91</v>
      </c>
      <c r="AB3357" s="25"/>
      <c r="AC3357" s="25"/>
      <c r="AD3357" s="25"/>
      <c r="AE3357" s="24">
        <v>1</v>
      </c>
      <c r="AF3357" s="24"/>
      <c r="AG3357" s="129"/>
      <c r="AH3357" s="22" t="s">
        <v>142</v>
      </c>
      <c r="AI3357" s="26"/>
      <c r="AJ3357" s="22" t="s">
        <v>6709</v>
      </c>
    </row>
    <row r="3358" spans="1:36" x14ac:dyDescent="0.2">
      <c r="A3358" s="5">
        <v>3375</v>
      </c>
      <c r="B3358" s="84">
        <v>331018949758</v>
      </c>
      <c r="C3358" s="47">
        <v>790129402473</v>
      </c>
      <c r="D3358" s="52" t="s">
        <v>5891</v>
      </c>
      <c r="E3358" s="50" t="s">
        <v>5892</v>
      </c>
      <c r="F3358" s="50" t="s">
        <v>5551</v>
      </c>
      <c r="G3358" s="49">
        <v>31</v>
      </c>
      <c r="H3358" s="49">
        <v>5</v>
      </c>
      <c r="I3358" s="50">
        <v>97570467</v>
      </c>
      <c r="J3358" s="50">
        <v>89505</v>
      </c>
      <c r="K3358" s="51"/>
      <c r="L3358" s="50"/>
      <c r="M3358" s="22">
        <v>457</v>
      </c>
      <c r="N3358" s="22"/>
      <c r="O3358" s="23">
        <v>1</v>
      </c>
      <c r="P3358" s="23">
        <v>1</v>
      </c>
      <c r="Q3358" s="19">
        <f t="shared" ref="Q3358:Q3421" si="857">(N3358-M3358)*O3358</f>
        <v>-457</v>
      </c>
      <c r="R3358" s="19">
        <f t="shared" ref="R3358:R3421" si="858">(N3358-M3358)*P3358</f>
        <v>-457</v>
      </c>
      <c r="S3358" s="5">
        <f t="shared" si="854"/>
        <v>0</v>
      </c>
      <c r="T3358" s="5">
        <f t="shared" si="855"/>
        <v>0</v>
      </c>
      <c r="U3358" s="5">
        <f t="shared" si="853"/>
        <v>0</v>
      </c>
      <c r="V3358" s="24">
        <v>0</v>
      </c>
      <c r="W3358" s="12">
        <f t="shared" si="848"/>
        <v>-58102.98</v>
      </c>
      <c r="X3358" s="12">
        <f t="shared" si="849"/>
        <v>-75628.930000000008</v>
      </c>
      <c r="Y3358" s="12">
        <f t="shared" si="856"/>
        <v>-133731.91</v>
      </c>
      <c r="Z3358" s="52"/>
      <c r="AA3358" s="25">
        <f t="shared" si="844"/>
        <v>0</v>
      </c>
      <c r="AB3358" s="25"/>
      <c r="AC3358" s="25"/>
      <c r="AD3358" s="25"/>
      <c r="AE3358" s="24">
        <v>1</v>
      </c>
      <c r="AF3358" s="24"/>
      <c r="AG3358" s="50"/>
      <c r="AH3358" s="22" t="s">
        <v>142</v>
      </c>
      <c r="AI3358" s="26"/>
      <c r="AJ3358" s="22" t="s">
        <v>6709</v>
      </c>
    </row>
    <row r="3359" spans="1:36" x14ac:dyDescent="0.2">
      <c r="A3359" s="5">
        <v>3376</v>
      </c>
      <c r="B3359" s="84">
        <v>331000043161</v>
      </c>
      <c r="C3359" s="47">
        <v>981240001654</v>
      </c>
      <c r="D3359" s="50" t="s">
        <v>5893</v>
      </c>
      <c r="E3359" s="50" t="s">
        <v>2536</v>
      </c>
      <c r="F3359" s="50" t="s">
        <v>2450</v>
      </c>
      <c r="G3359" s="49" t="s">
        <v>49</v>
      </c>
      <c r="H3359" s="49"/>
      <c r="I3359" s="50">
        <v>6667924</v>
      </c>
      <c r="J3359" s="50">
        <v>88009</v>
      </c>
      <c r="K3359" s="51"/>
      <c r="L3359" s="50"/>
      <c r="M3359" s="22">
        <v>92</v>
      </c>
      <c r="N3359" s="22"/>
      <c r="O3359" s="23">
        <v>1</v>
      </c>
      <c r="P3359" s="23">
        <v>0</v>
      </c>
      <c r="Q3359" s="19">
        <f t="shared" si="857"/>
        <v>-92</v>
      </c>
      <c r="R3359" s="19">
        <f t="shared" si="858"/>
        <v>0</v>
      </c>
      <c r="S3359" s="5">
        <f t="shared" si="854"/>
        <v>0</v>
      </c>
      <c r="T3359" s="5">
        <f t="shared" si="855"/>
        <v>0</v>
      </c>
      <c r="U3359" s="5">
        <f t="shared" si="853"/>
        <v>0</v>
      </c>
      <c r="V3359" s="24">
        <v>0</v>
      </c>
      <c r="W3359" s="12">
        <f t="shared" si="848"/>
        <v>-11696.88</v>
      </c>
      <c r="X3359" s="12">
        <f t="shared" si="849"/>
        <v>0</v>
      </c>
      <c r="Y3359" s="12">
        <f t="shared" si="856"/>
        <v>-11696.88</v>
      </c>
      <c r="Z3359" s="52"/>
      <c r="AA3359" s="25">
        <f t="shared" si="844"/>
        <v>-92</v>
      </c>
      <c r="AB3359" s="25"/>
      <c r="AC3359" s="25"/>
      <c r="AD3359" s="25"/>
      <c r="AE3359" s="24">
        <v>1</v>
      </c>
      <c r="AF3359" s="24"/>
      <c r="AG3359" s="50"/>
      <c r="AH3359" s="22" t="s">
        <v>142</v>
      </c>
      <c r="AI3359" s="26"/>
      <c r="AJ3359" s="22" t="s">
        <v>6709</v>
      </c>
    </row>
    <row r="3360" spans="1:36" x14ac:dyDescent="0.2">
      <c r="A3360" s="5">
        <v>3377</v>
      </c>
      <c r="B3360" s="84">
        <v>330120126584</v>
      </c>
      <c r="C3360" s="47">
        <v>690525401685</v>
      </c>
      <c r="D3360" s="52" t="s">
        <v>5894</v>
      </c>
      <c r="E3360" s="50" t="s">
        <v>5895</v>
      </c>
      <c r="F3360" s="50" t="s">
        <v>5551</v>
      </c>
      <c r="G3360" s="49">
        <v>15</v>
      </c>
      <c r="H3360" s="49">
        <v>1</v>
      </c>
      <c r="I3360" s="50">
        <v>12793625</v>
      </c>
      <c r="J3360" s="50">
        <v>89348</v>
      </c>
      <c r="K3360" s="51"/>
      <c r="L3360" s="50"/>
      <c r="M3360" s="22">
        <v>220</v>
      </c>
      <c r="N3360" s="22"/>
      <c r="O3360" s="23">
        <v>1</v>
      </c>
      <c r="P3360" s="23">
        <v>1</v>
      </c>
      <c r="Q3360" s="19">
        <f t="shared" si="857"/>
        <v>-220</v>
      </c>
      <c r="R3360" s="19">
        <f t="shared" si="858"/>
        <v>-220</v>
      </c>
      <c r="S3360" s="5">
        <f t="shared" si="854"/>
        <v>0</v>
      </c>
      <c r="T3360" s="5">
        <f t="shared" si="855"/>
        <v>0</v>
      </c>
      <c r="U3360" s="5">
        <f t="shared" si="853"/>
        <v>0</v>
      </c>
      <c r="V3360" s="24">
        <v>0</v>
      </c>
      <c r="W3360" s="12">
        <f t="shared" si="848"/>
        <v>-27970.799999999999</v>
      </c>
      <c r="X3360" s="12">
        <f t="shared" si="849"/>
        <v>-36407.800000000003</v>
      </c>
      <c r="Y3360" s="12">
        <f t="shared" si="856"/>
        <v>-64378.600000000006</v>
      </c>
      <c r="Z3360" s="52"/>
      <c r="AA3360" s="25">
        <f t="shared" ref="AA3360:AA3423" si="859">Q3360-R3360</f>
        <v>0</v>
      </c>
      <c r="AB3360" s="25"/>
      <c r="AC3360" s="25"/>
      <c r="AD3360" s="25"/>
      <c r="AE3360" s="24">
        <v>1</v>
      </c>
      <c r="AF3360" s="24"/>
      <c r="AG3360" s="50"/>
      <c r="AH3360" s="22" t="s">
        <v>142</v>
      </c>
      <c r="AI3360" s="26"/>
      <c r="AJ3360" s="22" t="s">
        <v>6709</v>
      </c>
    </row>
    <row r="3361" spans="1:36" x14ac:dyDescent="0.2">
      <c r="A3361" s="5">
        <v>3378</v>
      </c>
      <c r="B3361" s="84">
        <v>330710017729</v>
      </c>
      <c r="C3361" s="47">
        <v>640319301154</v>
      </c>
      <c r="D3361" s="50" t="s">
        <v>5896</v>
      </c>
      <c r="E3361" s="50" t="s">
        <v>5897</v>
      </c>
      <c r="F3361" s="50" t="s">
        <v>1510</v>
      </c>
      <c r="G3361" s="49">
        <v>30</v>
      </c>
      <c r="H3361" s="49">
        <v>2</v>
      </c>
      <c r="I3361" s="50">
        <v>11200114</v>
      </c>
      <c r="J3361" s="50">
        <v>550019</v>
      </c>
      <c r="K3361" s="51"/>
      <c r="L3361" s="50"/>
      <c r="M3361" s="22">
        <v>52</v>
      </c>
      <c r="N3361" s="22"/>
      <c r="O3361" s="23">
        <v>1</v>
      </c>
      <c r="P3361" s="23">
        <v>0</v>
      </c>
      <c r="Q3361" s="19">
        <f t="shared" si="857"/>
        <v>-52</v>
      </c>
      <c r="R3361" s="19">
        <f t="shared" si="858"/>
        <v>0</v>
      </c>
      <c r="S3361" s="5">
        <f t="shared" si="854"/>
        <v>0</v>
      </c>
      <c r="T3361" s="5">
        <f t="shared" si="855"/>
        <v>0</v>
      </c>
      <c r="U3361" s="5">
        <f t="shared" si="853"/>
        <v>0</v>
      </c>
      <c r="V3361" s="24">
        <v>0</v>
      </c>
      <c r="W3361" s="12">
        <f t="shared" si="848"/>
        <v>-6611.28</v>
      </c>
      <c r="X3361" s="12">
        <f t="shared" si="849"/>
        <v>0</v>
      </c>
      <c r="Y3361" s="12">
        <f t="shared" si="856"/>
        <v>-6611.28</v>
      </c>
      <c r="Z3361" s="52"/>
      <c r="AA3361" s="25">
        <f t="shared" si="859"/>
        <v>-52</v>
      </c>
      <c r="AB3361" s="25"/>
      <c r="AC3361" s="25"/>
      <c r="AD3361" s="25"/>
      <c r="AE3361" s="24">
        <v>1</v>
      </c>
      <c r="AF3361" s="24"/>
      <c r="AG3361" s="50"/>
      <c r="AH3361" s="22" t="s">
        <v>142</v>
      </c>
      <c r="AI3361" s="26"/>
      <c r="AJ3361" s="22" t="s">
        <v>6709</v>
      </c>
    </row>
    <row r="3362" spans="1:36" x14ac:dyDescent="0.2">
      <c r="A3362" s="5">
        <v>3379</v>
      </c>
      <c r="B3362" s="84">
        <v>331018898650</v>
      </c>
      <c r="C3362" s="47">
        <v>621215301178</v>
      </c>
      <c r="D3362" s="52" t="s">
        <v>5898</v>
      </c>
      <c r="E3362" s="50" t="s">
        <v>5899</v>
      </c>
      <c r="F3362" s="50" t="s">
        <v>5551</v>
      </c>
      <c r="G3362" s="49" t="s">
        <v>5900</v>
      </c>
      <c r="H3362" s="49">
        <v>1</v>
      </c>
      <c r="I3362" s="50">
        <v>97163999</v>
      </c>
      <c r="J3362" s="50">
        <v>3458627</v>
      </c>
      <c r="K3362" s="51"/>
      <c r="L3362" s="50"/>
      <c r="M3362" s="22">
        <v>130</v>
      </c>
      <c r="N3362" s="22"/>
      <c r="O3362" s="23">
        <v>1</v>
      </c>
      <c r="P3362" s="23">
        <v>1</v>
      </c>
      <c r="Q3362" s="19">
        <f t="shared" si="857"/>
        <v>-130</v>
      </c>
      <c r="R3362" s="19">
        <f t="shared" si="858"/>
        <v>-130</v>
      </c>
      <c r="S3362" s="5">
        <f t="shared" si="854"/>
        <v>0</v>
      </c>
      <c r="T3362" s="5">
        <f t="shared" si="855"/>
        <v>0</v>
      </c>
      <c r="U3362" s="5">
        <f t="shared" si="853"/>
        <v>0</v>
      </c>
      <c r="V3362" s="24">
        <v>0</v>
      </c>
      <c r="W3362" s="12">
        <f t="shared" si="848"/>
        <v>-16528.2</v>
      </c>
      <c r="X3362" s="12">
        <f t="shared" si="849"/>
        <v>-21513.7</v>
      </c>
      <c r="Y3362" s="12">
        <f t="shared" si="856"/>
        <v>-38041.9</v>
      </c>
      <c r="Z3362" s="52"/>
      <c r="AA3362" s="25">
        <f t="shared" si="859"/>
        <v>0</v>
      </c>
      <c r="AB3362" s="25"/>
      <c r="AC3362" s="25"/>
      <c r="AD3362" s="25"/>
      <c r="AE3362" s="24">
        <v>1</v>
      </c>
      <c r="AF3362" s="24"/>
      <c r="AG3362" s="50"/>
      <c r="AH3362" s="22" t="s">
        <v>142</v>
      </c>
      <c r="AI3362" s="26"/>
      <c r="AJ3362" s="22" t="s">
        <v>6709</v>
      </c>
    </row>
    <row r="3363" spans="1:36" x14ac:dyDescent="0.2">
      <c r="A3363" s="5">
        <v>3380</v>
      </c>
      <c r="B3363" s="84">
        <v>330710181166</v>
      </c>
      <c r="C3363" s="47">
        <v>681101402420</v>
      </c>
      <c r="D3363" s="50" t="s">
        <v>5901</v>
      </c>
      <c r="E3363" s="50" t="s">
        <v>5902</v>
      </c>
      <c r="F3363" s="50" t="s">
        <v>6594</v>
      </c>
      <c r="G3363" s="49">
        <v>12</v>
      </c>
      <c r="H3363" s="49"/>
      <c r="I3363" s="50">
        <v>5605074</v>
      </c>
      <c r="J3363" s="50">
        <v>3334</v>
      </c>
      <c r="K3363" s="51"/>
      <c r="L3363" s="50"/>
      <c r="M3363" s="22">
        <v>117</v>
      </c>
      <c r="N3363" s="22"/>
      <c r="O3363" s="23">
        <v>1</v>
      </c>
      <c r="P3363" s="23">
        <v>0</v>
      </c>
      <c r="Q3363" s="19">
        <f t="shared" si="857"/>
        <v>-117</v>
      </c>
      <c r="R3363" s="19">
        <f t="shared" si="858"/>
        <v>0</v>
      </c>
      <c r="S3363" s="5">
        <f t="shared" si="854"/>
        <v>0</v>
      </c>
      <c r="T3363" s="5">
        <f t="shared" si="855"/>
        <v>0</v>
      </c>
      <c r="U3363" s="5">
        <f t="shared" si="853"/>
        <v>0</v>
      </c>
      <c r="V3363" s="24">
        <v>0</v>
      </c>
      <c r="W3363" s="12">
        <f t="shared" si="848"/>
        <v>-14875.38</v>
      </c>
      <c r="X3363" s="12">
        <f t="shared" si="849"/>
        <v>0</v>
      </c>
      <c r="Y3363" s="12">
        <f t="shared" si="856"/>
        <v>-14875.38</v>
      </c>
      <c r="Z3363" s="52"/>
      <c r="AA3363" s="25">
        <f t="shared" si="859"/>
        <v>-117</v>
      </c>
      <c r="AB3363" s="25"/>
      <c r="AC3363" s="25"/>
      <c r="AD3363" s="25"/>
      <c r="AE3363" s="24">
        <v>1</v>
      </c>
      <c r="AF3363" s="24"/>
      <c r="AG3363" s="50"/>
      <c r="AH3363" s="22" t="s">
        <v>142</v>
      </c>
      <c r="AI3363" s="26"/>
      <c r="AJ3363" s="22" t="s">
        <v>6709</v>
      </c>
    </row>
    <row r="3364" spans="1:36" x14ac:dyDescent="0.2">
      <c r="A3364" s="5">
        <v>3381</v>
      </c>
      <c r="B3364" s="84">
        <v>330710181166</v>
      </c>
      <c r="C3364" s="47">
        <v>681101402420</v>
      </c>
      <c r="D3364" s="52" t="s">
        <v>5903</v>
      </c>
      <c r="E3364" s="50" t="s">
        <v>3311</v>
      </c>
      <c r="F3364" s="50"/>
      <c r="G3364" s="49"/>
      <c r="H3364" s="49"/>
      <c r="I3364" s="50">
        <v>5604856</v>
      </c>
      <c r="J3364" s="50">
        <v>3383</v>
      </c>
      <c r="K3364" s="51"/>
      <c r="L3364" s="50"/>
      <c r="M3364" s="22">
        <v>171</v>
      </c>
      <c r="N3364" s="22"/>
      <c r="O3364" s="23">
        <v>1</v>
      </c>
      <c r="P3364" s="23">
        <v>1</v>
      </c>
      <c r="Q3364" s="19">
        <f t="shared" si="857"/>
        <v>-171</v>
      </c>
      <c r="R3364" s="19">
        <f t="shared" si="858"/>
        <v>-171</v>
      </c>
      <c r="S3364" s="5">
        <f t="shared" si="854"/>
        <v>0</v>
      </c>
      <c r="T3364" s="5">
        <f t="shared" si="855"/>
        <v>0</v>
      </c>
      <c r="U3364" s="5">
        <f t="shared" si="853"/>
        <v>0</v>
      </c>
      <c r="V3364" s="24">
        <v>0</v>
      </c>
      <c r="W3364" s="12">
        <f t="shared" si="848"/>
        <v>-21740.94</v>
      </c>
      <c r="X3364" s="12">
        <f t="shared" si="849"/>
        <v>-28298.79</v>
      </c>
      <c r="Y3364" s="12">
        <f t="shared" si="856"/>
        <v>-50039.729999999996</v>
      </c>
      <c r="Z3364" s="52"/>
      <c r="AA3364" s="25">
        <f t="shared" si="859"/>
        <v>0</v>
      </c>
      <c r="AB3364" s="25"/>
      <c r="AC3364" s="25"/>
      <c r="AD3364" s="25"/>
      <c r="AE3364" s="24"/>
      <c r="AF3364" s="24"/>
      <c r="AG3364" s="50"/>
      <c r="AH3364" s="22" t="s">
        <v>581</v>
      </c>
      <c r="AI3364" s="26"/>
      <c r="AJ3364" s="22" t="s">
        <v>6709</v>
      </c>
    </row>
    <row r="3365" spans="1:36" x14ac:dyDescent="0.2">
      <c r="A3365" s="5">
        <v>3382</v>
      </c>
      <c r="B3365" s="84">
        <v>330710134553</v>
      </c>
      <c r="C3365" s="47">
        <v>410520401700</v>
      </c>
      <c r="D3365" s="50" t="s">
        <v>5904</v>
      </c>
      <c r="E3365" s="50" t="s">
        <v>5905</v>
      </c>
      <c r="F3365" s="50" t="s">
        <v>761</v>
      </c>
      <c r="G3365" s="49">
        <v>9</v>
      </c>
      <c r="H3365" s="49">
        <v>1</v>
      </c>
      <c r="I3365" s="50">
        <v>5614477</v>
      </c>
      <c r="J3365" s="50">
        <v>3371</v>
      </c>
      <c r="K3365" s="51"/>
      <c r="L3365" s="50"/>
      <c r="M3365" s="22">
        <v>93</v>
      </c>
      <c r="N3365" s="22"/>
      <c r="O3365" s="23">
        <v>1</v>
      </c>
      <c r="P3365" s="23">
        <v>0</v>
      </c>
      <c r="Q3365" s="19">
        <f t="shared" si="857"/>
        <v>-93</v>
      </c>
      <c r="R3365" s="19">
        <f t="shared" si="858"/>
        <v>0</v>
      </c>
      <c r="S3365" s="5">
        <f t="shared" si="854"/>
        <v>0</v>
      </c>
      <c r="T3365" s="5">
        <f t="shared" si="855"/>
        <v>0</v>
      </c>
      <c r="U3365" s="5">
        <f t="shared" si="853"/>
        <v>0</v>
      </c>
      <c r="V3365" s="24">
        <v>0</v>
      </c>
      <c r="W3365" s="12">
        <f t="shared" si="848"/>
        <v>-11824.02</v>
      </c>
      <c r="X3365" s="12">
        <f t="shared" si="849"/>
        <v>0</v>
      </c>
      <c r="Y3365" s="12">
        <f t="shared" si="856"/>
        <v>-11824.02</v>
      </c>
      <c r="Z3365" s="52"/>
      <c r="AA3365" s="25">
        <f t="shared" si="859"/>
        <v>-93</v>
      </c>
      <c r="AB3365" s="25"/>
      <c r="AC3365" s="25"/>
      <c r="AD3365" s="25"/>
      <c r="AE3365" s="24">
        <v>1</v>
      </c>
      <c r="AF3365" s="24"/>
      <c r="AG3365" s="50"/>
      <c r="AH3365" s="22" t="s">
        <v>142</v>
      </c>
      <c r="AI3365" s="26"/>
      <c r="AJ3365" s="22" t="s">
        <v>6709</v>
      </c>
    </row>
    <row r="3366" spans="1:36" x14ac:dyDescent="0.2">
      <c r="A3366" s="5">
        <v>3383</v>
      </c>
      <c r="B3366" s="84">
        <v>330710207053</v>
      </c>
      <c r="C3366" s="47">
        <v>651116301869</v>
      </c>
      <c r="D3366" s="52" t="s">
        <v>5906</v>
      </c>
      <c r="E3366" s="50" t="s">
        <v>5352</v>
      </c>
      <c r="F3366" s="50" t="s">
        <v>6592</v>
      </c>
      <c r="G3366" s="49" t="s">
        <v>49</v>
      </c>
      <c r="H3366" s="49"/>
      <c r="I3366" s="50">
        <v>127894</v>
      </c>
      <c r="J3366" s="50">
        <v>98456</v>
      </c>
      <c r="K3366" s="51"/>
      <c r="L3366" s="50"/>
      <c r="M3366" s="22">
        <v>105</v>
      </c>
      <c r="N3366" s="22"/>
      <c r="O3366" s="23">
        <v>1</v>
      </c>
      <c r="P3366" s="23">
        <v>0</v>
      </c>
      <c r="Q3366" s="19">
        <f t="shared" si="857"/>
        <v>-105</v>
      </c>
      <c r="R3366" s="19">
        <f t="shared" si="858"/>
        <v>0</v>
      </c>
      <c r="S3366" s="5">
        <f t="shared" si="854"/>
        <v>0</v>
      </c>
      <c r="T3366" s="5">
        <f t="shared" si="855"/>
        <v>0</v>
      </c>
      <c r="U3366" s="5">
        <f t="shared" si="853"/>
        <v>0</v>
      </c>
      <c r="V3366" s="24">
        <v>0</v>
      </c>
      <c r="W3366" s="12">
        <f t="shared" si="848"/>
        <v>-13349.7</v>
      </c>
      <c r="X3366" s="12">
        <f t="shared" si="849"/>
        <v>0</v>
      </c>
      <c r="Y3366" s="12">
        <f t="shared" si="856"/>
        <v>-13349.7</v>
      </c>
      <c r="Z3366" s="52"/>
      <c r="AA3366" s="25">
        <f t="shared" si="859"/>
        <v>-105</v>
      </c>
      <c r="AB3366" s="25"/>
      <c r="AC3366" s="25"/>
      <c r="AD3366" s="25"/>
      <c r="AE3366" s="24">
        <v>1</v>
      </c>
      <c r="AF3366" s="24"/>
      <c r="AG3366" s="50"/>
      <c r="AH3366" s="22" t="s">
        <v>142</v>
      </c>
      <c r="AI3366" s="26"/>
      <c r="AJ3366" s="22" t="s">
        <v>6709</v>
      </c>
    </row>
    <row r="3367" spans="1:36" x14ac:dyDescent="0.2">
      <c r="A3367" s="5">
        <v>3384</v>
      </c>
      <c r="B3367" s="84">
        <v>331017947382</v>
      </c>
      <c r="C3367" s="47">
        <v>520509402127</v>
      </c>
      <c r="D3367" s="52" t="s">
        <v>5907</v>
      </c>
      <c r="E3367" s="50" t="s">
        <v>5908</v>
      </c>
      <c r="F3367" s="50" t="s">
        <v>5551</v>
      </c>
      <c r="G3367" s="49">
        <v>10</v>
      </c>
      <c r="H3367" s="49">
        <v>20</v>
      </c>
      <c r="I3367" s="50">
        <v>13306771</v>
      </c>
      <c r="J3367" s="50">
        <v>37685</v>
      </c>
      <c r="K3367" s="51"/>
      <c r="L3367" s="50"/>
      <c r="M3367" s="22">
        <v>174</v>
      </c>
      <c r="N3367" s="22"/>
      <c r="O3367" s="23">
        <v>1</v>
      </c>
      <c r="P3367" s="23">
        <v>1</v>
      </c>
      <c r="Q3367" s="19">
        <f t="shared" si="857"/>
        <v>-174</v>
      </c>
      <c r="R3367" s="19">
        <f t="shared" si="858"/>
        <v>-174</v>
      </c>
      <c r="S3367" s="5">
        <f t="shared" si="854"/>
        <v>0</v>
      </c>
      <c r="T3367" s="5">
        <f t="shared" si="855"/>
        <v>0</v>
      </c>
      <c r="U3367" s="5">
        <f t="shared" si="853"/>
        <v>0</v>
      </c>
      <c r="V3367" s="24">
        <v>0</v>
      </c>
      <c r="W3367" s="12">
        <f t="shared" si="848"/>
        <v>-22122.36</v>
      </c>
      <c r="X3367" s="12">
        <f t="shared" si="849"/>
        <v>-28795.260000000002</v>
      </c>
      <c r="Y3367" s="12">
        <f t="shared" si="856"/>
        <v>-50917.62</v>
      </c>
      <c r="Z3367" s="52"/>
      <c r="AA3367" s="25">
        <f t="shared" si="859"/>
        <v>0</v>
      </c>
      <c r="AB3367" s="25"/>
      <c r="AC3367" s="25"/>
      <c r="AD3367" s="25"/>
      <c r="AE3367" s="24">
        <v>1</v>
      </c>
      <c r="AF3367" s="24"/>
      <c r="AG3367" s="50"/>
      <c r="AH3367" s="22" t="s">
        <v>142</v>
      </c>
      <c r="AI3367" s="26"/>
      <c r="AJ3367" s="22" t="s">
        <v>6709</v>
      </c>
    </row>
    <row r="3368" spans="1:36" x14ac:dyDescent="0.2">
      <c r="A3368" s="5">
        <v>3385</v>
      </c>
      <c r="B3368" s="84">
        <v>331018933685</v>
      </c>
      <c r="C3368" s="47">
        <v>520509402127</v>
      </c>
      <c r="D3368" s="52" t="s">
        <v>1161</v>
      </c>
      <c r="E3368" s="50" t="s">
        <v>5909</v>
      </c>
      <c r="F3368" s="50" t="s">
        <v>5910</v>
      </c>
      <c r="G3368" s="49">
        <v>35</v>
      </c>
      <c r="H3368" s="49"/>
      <c r="I3368" s="50">
        <v>12725300</v>
      </c>
      <c r="J3368" s="50" t="s">
        <v>5911</v>
      </c>
      <c r="K3368" s="51"/>
      <c r="L3368" s="50"/>
      <c r="M3368" s="22">
        <v>72</v>
      </c>
      <c r="N3368" s="22"/>
      <c r="O3368" s="23">
        <v>1</v>
      </c>
      <c r="P3368" s="23">
        <v>0</v>
      </c>
      <c r="Q3368" s="19">
        <f t="shared" si="857"/>
        <v>-72</v>
      </c>
      <c r="R3368" s="19">
        <f t="shared" si="858"/>
        <v>0</v>
      </c>
      <c r="S3368" s="5">
        <f t="shared" si="854"/>
        <v>0</v>
      </c>
      <c r="T3368" s="5">
        <f t="shared" si="855"/>
        <v>0</v>
      </c>
      <c r="U3368" s="5">
        <f t="shared" si="853"/>
        <v>0</v>
      </c>
      <c r="V3368" s="24">
        <v>0</v>
      </c>
      <c r="W3368" s="12">
        <f t="shared" si="848"/>
        <v>-9154.08</v>
      </c>
      <c r="X3368" s="12">
        <f t="shared" si="849"/>
        <v>0</v>
      </c>
      <c r="Y3368" s="12">
        <f t="shared" si="856"/>
        <v>-9154.08</v>
      </c>
      <c r="Z3368" s="52"/>
      <c r="AA3368" s="25">
        <f t="shared" si="859"/>
        <v>-72</v>
      </c>
      <c r="AB3368" s="25"/>
      <c r="AC3368" s="25"/>
      <c r="AD3368" s="25"/>
      <c r="AE3368" s="24">
        <v>1</v>
      </c>
      <c r="AF3368" s="24"/>
      <c r="AG3368" s="50"/>
      <c r="AH3368" s="22" t="s">
        <v>142</v>
      </c>
      <c r="AI3368" s="26"/>
      <c r="AJ3368" s="22" t="s">
        <v>6709</v>
      </c>
    </row>
    <row r="3369" spans="1:36" x14ac:dyDescent="0.2">
      <c r="A3369" s="5">
        <v>3386</v>
      </c>
      <c r="B3369" s="84">
        <v>331018936371</v>
      </c>
      <c r="C3369" s="47">
        <v>720430401439</v>
      </c>
      <c r="D3369" s="52" t="s">
        <v>5912</v>
      </c>
      <c r="E3369" s="50" t="s">
        <v>5913</v>
      </c>
      <c r="F3369" s="50" t="s">
        <v>761</v>
      </c>
      <c r="G3369" s="49">
        <v>16</v>
      </c>
      <c r="H3369" s="49"/>
      <c r="I3369" s="50">
        <v>5603796</v>
      </c>
      <c r="J3369" s="50">
        <v>89583</v>
      </c>
      <c r="K3369" s="51"/>
      <c r="L3369" s="50"/>
      <c r="M3369" s="22">
        <v>287</v>
      </c>
      <c r="N3369" s="22"/>
      <c r="O3369" s="23">
        <v>1</v>
      </c>
      <c r="P3369" s="23">
        <v>0</v>
      </c>
      <c r="Q3369" s="19">
        <f t="shared" si="857"/>
        <v>-287</v>
      </c>
      <c r="R3369" s="19">
        <f t="shared" si="858"/>
        <v>0</v>
      </c>
      <c r="S3369" s="5">
        <f t="shared" si="854"/>
        <v>0</v>
      </c>
      <c r="T3369" s="5">
        <f t="shared" si="855"/>
        <v>0</v>
      </c>
      <c r="U3369" s="5">
        <f t="shared" si="853"/>
        <v>0</v>
      </c>
      <c r="V3369" s="24">
        <v>0</v>
      </c>
      <c r="W3369" s="12">
        <f t="shared" si="848"/>
        <v>-36489.18</v>
      </c>
      <c r="X3369" s="12">
        <f t="shared" si="849"/>
        <v>0</v>
      </c>
      <c r="Y3369" s="12">
        <f t="shared" si="856"/>
        <v>-36489.18</v>
      </c>
      <c r="Z3369" s="52"/>
      <c r="AA3369" s="25">
        <f t="shared" si="859"/>
        <v>-287</v>
      </c>
      <c r="AB3369" s="25"/>
      <c r="AC3369" s="25"/>
      <c r="AD3369" s="25"/>
      <c r="AE3369" s="24">
        <v>1</v>
      </c>
      <c r="AF3369" s="24"/>
      <c r="AG3369" s="50"/>
      <c r="AH3369" s="22" t="s">
        <v>142</v>
      </c>
      <c r="AI3369" s="26"/>
      <c r="AJ3369" s="22" t="s">
        <v>6709</v>
      </c>
    </row>
    <row r="3370" spans="1:36" x14ac:dyDescent="0.2">
      <c r="A3370" s="5">
        <v>3387</v>
      </c>
      <c r="B3370" s="84">
        <v>330710132187</v>
      </c>
      <c r="C3370" s="47">
        <v>381106300620</v>
      </c>
      <c r="D3370" s="52" t="s">
        <v>5914</v>
      </c>
      <c r="E3370" s="50" t="s">
        <v>5915</v>
      </c>
      <c r="F3370" s="50" t="s">
        <v>5547</v>
      </c>
      <c r="G3370" s="49">
        <v>18</v>
      </c>
      <c r="H3370" s="49"/>
      <c r="I3370" s="50">
        <v>17310836</v>
      </c>
      <c r="J3370" s="50">
        <v>580</v>
      </c>
      <c r="K3370" s="51"/>
      <c r="L3370" s="50"/>
      <c r="M3370" s="22">
        <v>18</v>
      </c>
      <c r="N3370" s="22"/>
      <c r="O3370" s="23">
        <v>1</v>
      </c>
      <c r="P3370" s="23">
        <v>0</v>
      </c>
      <c r="Q3370" s="19">
        <f t="shared" si="857"/>
        <v>-18</v>
      </c>
      <c r="R3370" s="19">
        <f t="shared" si="858"/>
        <v>0</v>
      </c>
      <c r="S3370" s="5">
        <f t="shared" si="854"/>
        <v>0</v>
      </c>
      <c r="T3370" s="5">
        <f t="shared" si="855"/>
        <v>0</v>
      </c>
      <c r="U3370" s="5">
        <f t="shared" si="853"/>
        <v>0</v>
      </c>
      <c r="V3370" s="24">
        <v>0</v>
      </c>
      <c r="W3370" s="12">
        <f t="shared" ref="W3370:W3433" si="860">IF( OR(AH3370="респ.бюджет",AH3370="гор.бюджет",AH3370="обл.бюджет"),vod_b,IF(AH3370="район",vod_r,IF(AH3370="талсуат",vod_tal,IF(AH3370="коммунал.хоз-во",vod_kom,vod))))*Q3370</f>
        <v>-2288.52</v>
      </c>
      <c r="X3370" s="12">
        <f t="shared" ref="X3370:X3433" si="861">IF( OR(AH3370="респ.бюджет",AH3370="гор.бюджет",AH3370="обл.бюджет"),kan_b,IF(AH3370="район",kan_r,IF(AH3370="талсуат",kan_tal,IF(AH3370="коммунал.хоз-во",kan_kom,kan))))*R3370</f>
        <v>0</v>
      </c>
      <c r="Y3370" s="12">
        <f t="shared" si="856"/>
        <v>-2288.52</v>
      </c>
      <c r="Z3370" s="52"/>
      <c r="AA3370" s="25">
        <f t="shared" si="859"/>
        <v>-18</v>
      </c>
      <c r="AB3370" s="25"/>
      <c r="AC3370" s="25"/>
      <c r="AD3370" s="25"/>
      <c r="AE3370" s="24">
        <v>1</v>
      </c>
      <c r="AF3370" s="24"/>
      <c r="AG3370" s="50"/>
      <c r="AH3370" s="22" t="s">
        <v>142</v>
      </c>
      <c r="AI3370" s="26"/>
      <c r="AJ3370" s="22" t="s">
        <v>6709</v>
      </c>
    </row>
    <row r="3371" spans="1:36" x14ac:dyDescent="0.2">
      <c r="A3371" s="5">
        <v>3388</v>
      </c>
      <c r="B3371" s="84">
        <v>331010556993</v>
      </c>
      <c r="C3371" s="47">
        <v>670115402600</v>
      </c>
      <c r="D3371" s="50" t="s">
        <v>5916</v>
      </c>
      <c r="E3371" s="50" t="s">
        <v>2536</v>
      </c>
      <c r="F3371" s="50" t="s">
        <v>2450</v>
      </c>
      <c r="G3371" s="49">
        <v>31</v>
      </c>
      <c r="H3371" s="49"/>
      <c r="I3371" s="50">
        <v>1536342</v>
      </c>
      <c r="J3371" s="50">
        <v>1730980</v>
      </c>
      <c r="K3371" s="51"/>
      <c r="L3371" s="50"/>
      <c r="M3371" s="22">
        <v>37</v>
      </c>
      <c r="N3371" s="22"/>
      <c r="O3371" s="23">
        <v>1</v>
      </c>
      <c r="P3371" s="23">
        <v>1</v>
      </c>
      <c r="Q3371" s="19">
        <f t="shared" si="857"/>
        <v>-37</v>
      </c>
      <c r="R3371" s="19">
        <f t="shared" si="858"/>
        <v>-37</v>
      </c>
      <c r="S3371" s="5">
        <f t="shared" si="854"/>
        <v>0</v>
      </c>
      <c r="T3371" s="5">
        <f t="shared" si="855"/>
        <v>0</v>
      </c>
      <c r="U3371" s="5">
        <f t="shared" si="853"/>
        <v>0</v>
      </c>
      <c r="V3371" s="24">
        <v>0</v>
      </c>
      <c r="W3371" s="12">
        <f t="shared" si="860"/>
        <v>-4704.18</v>
      </c>
      <c r="X3371" s="12">
        <f t="shared" si="861"/>
        <v>-6123.13</v>
      </c>
      <c r="Y3371" s="12">
        <f t="shared" si="856"/>
        <v>-10827.310000000001</v>
      </c>
      <c r="Z3371" s="52"/>
      <c r="AA3371" s="25">
        <f t="shared" si="859"/>
        <v>0</v>
      </c>
      <c r="AB3371" s="25"/>
      <c r="AC3371" s="25"/>
      <c r="AD3371" s="25"/>
      <c r="AE3371" s="24">
        <v>1</v>
      </c>
      <c r="AF3371" s="24"/>
      <c r="AG3371" s="50"/>
      <c r="AH3371" s="22" t="s">
        <v>142</v>
      </c>
      <c r="AI3371" s="26"/>
      <c r="AJ3371" s="22" t="s">
        <v>6709</v>
      </c>
    </row>
    <row r="3372" spans="1:36" x14ac:dyDescent="0.2">
      <c r="A3372" s="5">
        <v>3389</v>
      </c>
      <c r="B3372" s="84">
        <v>330120068979</v>
      </c>
      <c r="C3372" s="47">
        <v>780122302754</v>
      </c>
      <c r="D3372" s="50" t="s">
        <v>5917</v>
      </c>
      <c r="E3372" s="50" t="s">
        <v>5918</v>
      </c>
      <c r="F3372" s="50" t="s">
        <v>5547</v>
      </c>
      <c r="G3372" s="49">
        <v>31</v>
      </c>
      <c r="H3372" s="49"/>
      <c r="I3372" s="50">
        <v>2847410</v>
      </c>
      <c r="J3372" s="50">
        <v>5677531</v>
      </c>
      <c r="K3372" s="51"/>
      <c r="L3372" s="50"/>
      <c r="M3372" s="22">
        <v>58</v>
      </c>
      <c r="N3372" s="22"/>
      <c r="O3372" s="23">
        <v>1</v>
      </c>
      <c r="P3372" s="23">
        <v>0</v>
      </c>
      <c r="Q3372" s="19">
        <f t="shared" si="857"/>
        <v>-58</v>
      </c>
      <c r="R3372" s="19">
        <f t="shared" si="858"/>
        <v>0</v>
      </c>
      <c r="S3372" s="5">
        <f t="shared" si="854"/>
        <v>0</v>
      </c>
      <c r="T3372" s="5">
        <f t="shared" si="855"/>
        <v>0</v>
      </c>
      <c r="U3372" s="5">
        <f t="shared" si="853"/>
        <v>0</v>
      </c>
      <c r="V3372" s="24">
        <v>0</v>
      </c>
      <c r="W3372" s="12">
        <f t="shared" si="860"/>
        <v>-7374.12</v>
      </c>
      <c r="X3372" s="12">
        <f t="shared" si="861"/>
        <v>0</v>
      </c>
      <c r="Y3372" s="12">
        <f t="shared" si="856"/>
        <v>-7374.12</v>
      </c>
      <c r="Z3372" s="52"/>
      <c r="AA3372" s="25">
        <f t="shared" si="859"/>
        <v>-58</v>
      </c>
      <c r="AB3372" s="25"/>
      <c r="AC3372" s="25"/>
      <c r="AD3372" s="25"/>
      <c r="AE3372" s="24">
        <v>1</v>
      </c>
      <c r="AF3372" s="24"/>
      <c r="AG3372" s="50"/>
      <c r="AH3372" s="22" t="s">
        <v>142</v>
      </c>
      <c r="AI3372" s="26"/>
      <c r="AJ3372" s="22" t="s">
        <v>6709</v>
      </c>
    </row>
    <row r="3373" spans="1:36" x14ac:dyDescent="0.2">
      <c r="A3373" s="5">
        <v>3390</v>
      </c>
      <c r="B3373" s="84">
        <v>330710017729</v>
      </c>
      <c r="C3373" s="47">
        <v>600412402355</v>
      </c>
      <c r="D3373" s="50" t="s">
        <v>5919</v>
      </c>
      <c r="E3373" s="50" t="s">
        <v>5920</v>
      </c>
      <c r="F3373" s="50" t="s">
        <v>5554</v>
      </c>
      <c r="G3373" s="49">
        <v>65</v>
      </c>
      <c r="H3373" s="49"/>
      <c r="I3373" s="50">
        <v>7047503</v>
      </c>
      <c r="J3373" s="50">
        <v>51283</v>
      </c>
      <c r="K3373" s="51"/>
      <c r="L3373" s="50"/>
      <c r="M3373" s="22">
        <v>240</v>
      </c>
      <c r="N3373" s="22"/>
      <c r="O3373" s="23">
        <v>1</v>
      </c>
      <c r="P3373" s="23">
        <v>0</v>
      </c>
      <c r="Q3373" s="19">
        <f t="shared" si="857"/>
        <v>-240</v>
      </c>
      <c r="R3373" s="19">
        <f t="shared" si="858"/>
        <v>0</v>
      </c>
      <c r="S3373" s="5">
        <f t="shared" si="854"/>
        <v>0</v>
      </c>
      <c r="T3373" s="5">
        <f t="shared" si="855"/>
        <v>0</v>
      </c>
      <c r="U3373" s="5">
        <f t="shared" si="853"/>
        <v>0</v>
      </c>
      <c r="V3373" s="24">
        <v>0</v>
      </c>
      <c r="W3373" s="12">
        <f t="shared" si="860"/>
        <v>-30513.599999999999</v>
      </c>
      <c r="X3373" s="12">
        <f t="shared" si="861"/>
        <v>0</v>
      </c>
      <c r="Y3373" s="12">
        <f t="shared" si="856"/>
        <v>-30513.599999999999</v>
      </c>
      <c r="Z3373" s="52"/>
      <c r="AA3373" s="25">
        <f t="shared" si="859"/>
        <v>-240</v>
      </c>
      <c r="AB3373" s="25"/>
      <c r="AC3373" s="25"/>
      <c r="AD3373" s="25"/>
      <c r="AE3373" s="24">
        <v>1</v>
      </c>
      <c r="AF3373" s="24"/>
      <c r="AG3373" s="50"/>
      <c r="AH3373" s="22" t="s">
        <v>142</v>
      </c>
      <c r="AI3373" s="26"/>
      <c r="AJ3373" s="22" t="s">
        <v>6709</v>
      </c>
    </row>
    <row r="3374" spans="1:36" x14ac:dyDescent="0.2">
      <c r="A3374" s="5">
        <v>3391</v>
      </c>
      <c r="B3374" s="84">
        <v>330710206693</v>
      </c>
      <c r="C3374" s="47">
        <v>540210410424</v>
      </c>
      <c r="D3374" s="50" t="s">
        <v>5921</v>
      </c>
      <c r="E3374" s="50" t="s">
        <v>2536</v>
      </c>
      <c r="F3374" s="50" t="s">
        <v>2450</v>
      </c>
      <c r="G3374" s="49">
        <v>1</v>
      </c>
      <c r="H3374" s="49"/>
      <c r="I3374" s="50">
        <v>31991705</v>
      </c>
      <c r="J3374" s="50">
        <v>57908134</v>
      </c>
      <c r="K3374" s="51"/>
      <c r="L3374" s="50"/>
      <c r="M3374" s="22">
        <v>43</v>
      </c>
      <c r="N3374" s="22"/>
      <c r="O3374" s="23">
        <v>1</v>
      </c>
      <c r="P3374" s="23">
        <v>1</v>
      </c>
      <c r="Q3374" s="19">
        <f t="shared" si="857"/>
        <v>-43</v>
      </c>
      <c r="R3374" s="19">
        <f t="shared" si="858"/>
        <v>-43</v>
      </c>
      <c r="S3374" s="5">
        <f t="shared" si="854"/>
        <v>0</v>
      </c>
      <c r="T3374" s="5">
        <f t="shared" si="855"/>
        <v>0</v>
      </c>
      <c r="U3374" s="5">
        <f t="shared" si="853"/>
        <v>0</v>
      </c>
      <c r="V3374" s="24">
        <v>0</v>
      </c>
      <c r="W3374" s="12">
        <f t="shared" si="860"/>
        <v>-5467.02</v>
      </c>
      <c r="X3374" s="12">
        <f t="shared" si="861"/>
        <v>-7116.0700000000006</v>
      </c>
      <c r="Y3374" s="12">
        <f t="shared" si="856"/>
        <v>-12583.09</v>
      </c>
      <c r="Z3374" s="52"/>
      <c r="AA3374" s="25">
        <f t="shared" si="859"/>
        <v>0</v>
      </c>
      <c r="AB3374" s="25"/>
      <c r="AC3374" s="25"/>
      <c r="AD3374" s="25"/>
      <c r="AE3374" s="24">
        <v>1</v>
      </c>
      <c r="AF3374" s="24"/>
      <c r="AG3374" s="50"/>
      <c r="AH3374" s="22" t="s">
        <v>142</v>
      </c>
      <c r="AI3374" s="26"/>
      <c r="AJ3374" s="22" t="s">
        <v>6709</v>
      </c>
    </row>
    <row r="3375" spans="1:36" x14ac:dyDescent="0.2">
      <c r="A3375" s="5">
        <v>3392</v>
      </c>
      <c r="B3375" s="84">
        <v>330710202448</v>
      </c>
      <c r="C3375" s="47">
        <v>691102301324</v>
      </c>
      <c r="D3375" s="50" t="s">
        <v>5922</v>
      </c>
      <c r="E3375" s="50" t="s">
        <v>5899</v>
      </c>
      <c r="F3375" s="50" t="s">
        <v>5551</v>
      </c>
      <c r="G3375" s="49">
        <v>25</v>
      </c>
      <c r="H3375" s="49">
        <v>3</v>
      </c>
      <c r="I3375" s="50">
        <v>46749</v>
      </c>
      <c r="J3375" s="50">
        <v>0</v>
      </c>
      <c r="K3375" s="51"/>
      <c r="L3375" s="50"/>
      <c r="M3375" s="22">
        <v>116</v>
      </c>
      <c r="N3375" s="22"/>
      <c r="O3375" s="23">
        <v>1</v>
      </c>
      <c r="P3375" s="23">
        <v>1</v>
      </c>
      <c r="Q3375" s="19">
        <f t="shared" si="857"/>
        <v>-116</v>
      </c>
      <c r="R3375" s="19">
        <f t="shared" si="858"/>
        <v>-116</v>
      </c>
      <c r="S3375" s="5">
        <f t="shared" si="854"/>
        <v>0</v>
      </c>
      <c r="T3375" s="5">
        <f t="shared" si="855"/>
        <v>0</v>
      </c>
      <c r="U3375" s="5">
        <f t="shared" si="853"/>
        <v>0</v>
      </c>
      <c r="V3375" s="24">
        <v>0</v>
      </c>
      <c r="W3375" s="12">
        <f t="shared" si="860"/>
        <v>-14748.24</v>
      </c>
      <c r="X3375" s="12">
        <f t="shared" si="861"/>
        <v>-19196.84</v>
      </c>
      <c r="Y3375" s="12">
        <f t="shared" si="856"/>
        <v>-33945.08</v>
      </c>
      <c r="Z3375" s="52"/>
      <c r="AA3375" s="25">
        <f t="shared" si="859"/>
        <v>0</v>
      </c>
      <c r="AB3375" s="25"/>
      <c r="AC3375" s="25"/>
      <c r="AD3375" s="25"/>
      <c r="AE3375" s="24"/>
      <c r="AF3375" s="24"/>
      <c r="AG3375" s="50"/>
      <c r="AH3375" s="22" t="s">
        <v>142</v>
      </c>
      <c r="AI3375" s="26"/>
      <c r="AJ3375" s="22" t="s">
        <v>6709</v>
      </c>
    </row>
    <row r="3376" spans="1:36" x14ac:dyDescent="0.2">
      <c r="A3376" s="5">
        <v>3393</v>
      </c>
      <c r="B3376" s="84">
        <v>330820229469</v>
      </c>
      <c r="C3376" s="47">
        <v>580224400816</v>
      </c>
      <c r="D3376" s="52" t="s">
        <v>5923</v>
      </c>
      <c r="E3376" s="50" t="s">
        <v>5924</v>
      </c>
      <c r="F3376" s="50"/>
      <c r="G3376" s="49"/>
      <c r="H3376" s="49"/>
      <c r="I3376" s="50">
        <v>29674930</v>
      </c>
      <c r="J3376" s="50">
        <v>57108131</v>
      </c>
      <c r="K3376" s="51"/>
      <c r="L3376" s="50"/>
      <c r="M3376" s="22">
        <v>23</v>
      </c>
      <c r="N3376" s="22"/>
      <c r="O3376" s="23">
        <v>1</v>
      </c>
      <c r="P3376" s="23">
        <v>1</v>
      </c>
      <c r="Q3376" s="19">
        <f t="shared" si="857"/>
        <v>-23</v>
      </c>
      <c r="R3376" s="19">
        <f t="shared" si="858"/>
        <v>-23</v>
      </c>
      <c r="S3376" s="5">
        <f t="shared" si="854"/>
        <v>0</v>
      </c>
      <c r="T3376" s="5">
        <f t="shared" si="855"/>
        <v>0</v>
      </c>
      <c r="U3376" s="5">
        <f t="shared" si="853"/>
        <v>0</v>
      </c>
      <c r="V3376" s="24">
        <v>0</v>
      </c>
      <c r="W3376" s="12">
        <f t="shared" si="860"/>
        <v>-2924.22</v>
      </c>
      <c r="X3376" s="12">
        <f t="shared" si="861"/>
        <v>-3806.2700000000004</v>
      </c>
      <c r="Y3376" s="12">
        <f t="shared" si="856"/>
        <v>-6730.49</v>
      </c>
      <c r="Z3376" s="52"/>
      <c r="AA3376" s="25">
        <f t="shared" si="859"/>
        <v>0</v>
      </c>
      <c r="AB3376" s="25"/>
      <c r="AC3376" s="25"/>
      <c r="AD3376" s="25"/>
      <c r="AE3376" s="24"/>
      <c r="AF3376" s="24"/>
      <c r="AG3376" s="50"/>
      <c r="AH3376" s="22" t="s">
        <v>142</v>
      </c>
      <c r="AI3376" s="26"/>
      <c r="AJ3376" s="22" t="s">
        <v>6709</v>
      </c>
    </row>
    <row r="3377" spans="1:36" x14ac:dyDescent="0.2">
      <c r="A3377" s="5">
        <v>3394</v>
      </c>
      <c r="B3377" s="84">
        <v>580920129259</v>
      </c>
      <c r="C3377" s="47"/>
      <c r="D3377" s="50" t="s">
        <v>5925</v>
      </c>
      <c r="E3377" s="50" t="s">
        <v>5926</v>
      </c>
      <c r="F3377" s="50"/>
      <c r="G3377" s="49"/>
      <c r="H3377" s="49"/>
      <c r="I3377" s="50">
        <v>11579083</v>
      </c>
      <c r="J3377" s="50">
        <v>752300</v>
      </c>
      <c r="K3377" s="51"/>
      <c r="L3377" s="50"/>
      <c r="M3377" s="22">
        <v>58</v>
      </c>
      <c r="N3377" s="22"/>
      <c r="O3377" s="23">
        <v>1</v>
      </c>
      <c r="P3377" s="23">
        <v>1</v>
      </c>
      <c r="Q3377" s="19">
        <f t="shared" si="857"/>
        <v>-58</v>
      </c>
      <c r="R3377" s="19">
        <f t="shared" si="858"/>
        <v>-58</v>
      </c>
      <c r="S3377" s="5">
        <f t="shared" si="854"/>
        <v>0</v>
      </c>
      <c r="T3377" s="5">
        <f t="shared" si="855"/>
        <v>0</v>
      </c>
      <c r="U3377" s="5">
        <f t="shared" si="853"/>
        <v>0</v>
      </c>
      <c r="V3377" s="24">
        <v>0</v>
      </c>
      <c r="W3377" s="12">
        <f t="shared" si="860"/>
        <v>-7374.12</v>
      </c>
      <c r="X3377" s="12">
        <f t="shared" si="861"/>
        <v>-9598.42</v>
      </c>
      <c r="Y3377" s="12">
        <f t="shared" si="856"/>
        <v>-16972.54</v>
      </c>
      <c r="Z3377" s="52"/>
      <c r="AA3377" s="25">
        <f t="shared" si="859"/>
        <v>0</v>
      </c>
      <c r="AB3377" s="25"/>
      <c r="AC3377" s="25"/>
      <c r="AD3377" s="25"/>
      <c r="AE3377" s="24"/>
      <c r="AF3377" s="24"/>
      <c r="AG3377" s="50"/>
      <c r="AH3377" s="22" t="s">
        <v>142</v>
      </c>
      <c r="AI3377" s="26"/>
      <c r="AJ3377" s="22" t="s">
        <v>6709</v>
      </c>
    </row>
    <row r="3378" spans="1:36" x14ac:dyDescent="0.2">
      <c r="A3378" s="5">
        <v>3395</v>
      </c>
      <c r="B3378" s="84">
        <v>331018919908</v>
      </c>
      <c r="C3378" s="47">
        <v>780919402545</v>
      </c>
      <c r="D3378" s="50" t="s">
        <v>5927</v>
      </c>
      <c r="E3378" s="50" t="s">
        <v>2536</v>
      </c>
      <c r="F3378" s="50" t="s">
        <v>2450</v>
      </c>
      <c r="G3378" s="49" t="s">
        <v>49</v>
      </c>
      <c r="H3378" s="49"/>
      <c r="I3378" s="50">
        <v>25612467</v>
      </c>
      <c r="J3378" s="50">
        <v>2624</v>
      </c>
      <c r="K3378" s="51"/>
      <c r="L3378" s="50"/>
      <c r="M3378" s="22">
        <v>68</v>
      </c>
      <c r="N3378" s="22"/>
      <c r="O3378" s="23">
        <v>1</v>
      </c>
      <c r="P3378" s="23">
        <v>0</v>
      </c>
      <c r="Q3378" s="19">
        <f t="shared" si="857"/>
        <v>-68</v>
      </c>
      <c r="R3378" s="19">
        <f t="shared" si="858"/>
        <v>0</v>
      </c>
      <c r="S3378" s="5">
        <f t="shared" si="854"/>
        <v>0</v>
      </c>
      <c r="T3378" s="5">
        <f t="shared" si="855"/>
        <v>0</v>
      </c>
      <c r="U3378" s="5">
        <f t="shared" si="853"/>
        <v>0</v>
      </c>
      <c r="V3378" s="24">
        <v>0</v>
      </c>
      <c r="W3378" s="12">
        <f t="shared" si="860"/>
        <v>-8645.52</v>
      </c>
      <c r="X3378" s="12">
        <f t="shared" si="861"/>
        <v>0</v>
      </c>
      <c r="Y3378" s="12">
        <f t="shared" si="856"/>
        <v>-8645.52</v>
      </c>
      <c r="Z3378" s="52"/>
      <c r="AA3378" s="25">
        <f t="shared" si="859"/>
        <v>-68</v>
      </c>
      <c r="AB3378" s="25"/>
      <c r="AC3378" s="25"/>
      <c r="AD3378" s="25"/>
      <c r="AE3378" s="24">
        <v>1</v>
      </c>
      <c r="AF3378" s="24"/>
      <c r="AG3378" s="50"/>
      <c r="AH3378" s="22" t="s">
        <v>142</v>
      </c>
      <c r="AI3378" s="26"/>
      <c r="AJ3378" s="22" t="s">
        <v>6709</v>
      </c>
    </row>
    <row r="3379" spans="1:36" x14ac:dyDescent="0.2">
      <c r="A3379" s="5">
        <v>3396</v>
      </c>
      <c r="B3379" s="84">
        <v>330120051072</v>
      </c>
      <c r="C3379" s="47">
        <v>570823401660</v>
      </c>
      <c r="D3379" s="52" t="s">
        <v>5928</v>
      </c>
      <c r="E3379" s="46" t="s">
        <v>5929</v>
      </c>
      <c r="F3379" s="46" t="s">
        <v>5238</v>
      </c>
      <c r="G3379" s="49">
        <v>2</v>
      </c>
      <c r="H3379" s="49">
        <v>6</v>
      </c>
      <c r="I3379" s="50">
        <v>12789316</v>
      </c>
      <c r="J3379" s="50">
        <v>37742</v>
      </c>
      <c r="K3379" s="51"/>
      <c r="L3379" s="50"/>
      <c r="M3379" s="22">
        <v>265</v>
      </c>
      <c r="N3379" s="22"/>
      <c r="O3379" s="23">
        <v>1</v>
      </c>
      <c r="P3379" s="23">
        <v>1</v>
      </c>
      <c r="Q3379" s="19">
        <f t="shared" si="857"/>
        <v>-265</v>
      </c>
      <c r="R3379" s="19">
        <f t="shared" si="858"/>
        <v>-265</v>
      </c>
      <c r="S3379" s="5">
        <f t="shared" si="854"/>
        <v>0</v>
      </c>
      <c r="T3379" s="5">
        <f t="shared" si="855"/>
        <v>0</v>
      </c>
      <c r="U3379" s="5">
        <f t="shared" si="853"/>
        <v>0</v>
      </c>
      <c r="V3379" s="24">
        <v>0</v>
      </c>
      <c r="W3379" s="12">
        <f t="shared" si="860"/>
        <v>-33692.1</v>
      </c>
      <c r="X3379" s="12">
        <f t="shared" si="861"/>
        <v>-43854.850000000006</v>
      </c>
      <c r="Y3379" s="12">
        <f t="shared" si="856"/>
        <v>-77546.950000000012</v>
      </c>
      <c r="Z3379" s="58"/>
      <c r="AA3379" s="25">
        <f t="shared" si="859"/>
        <v>0</v>
      </c>
      <c r="AB3379" s="25"/>
      <c r="AC3379" s="25"/>
      <c r="AD3379" s="25"/>
      <c r="AE3379" s="24">
        <v>1</v>
      </c>
      <c r="AF3379" s="24"/>
      <c r="AG3379" s="50"/>
      <c r="AH3379" s="22" t="s">
        <v>142</v>
      </c>
      <c r="AI3379" s="26"/>
      <c r="AJ3379" s="22" t="s">
        <v>6709</v>
      </c>
    </row>
    <row r="3380" spans="1:36" x14ac:dyDescent="0.2">
      <c r="A3380" s="5">
        <v>3397</v>
      </c>
      <c r="B3380" s="84">
        <v>330710171653</v>
      </c>
      <c r="C3380" s="47">
        <v>751007401685</v>
      </c>
      <c r="D3380" s="50" t="s">
        <v>5930</v>
      </c>
      <c r="E3380" s="50" t="s">
        <v>5931</v>
      </c>
      <c r="F3380" s="50"/>
      <c r="G3380" s="49"/>
      <c r="H3380" s="49"/>
      <c r="I3380" s="50">
        <v>162974</v>
      </c>
      <c r="J3380" s="50">
        <v>405743</v>
      </c>
      <c r="K3380" s="194"/>
      <c r="L3380" s="50"/>
      <c r="M3380" s="50">
        <v>123</v>
      </c>
      <c r="N3380" s="50"/>
      <c r="O3380" s="23">
        <v>1</v>
      </c>
      <c r="P3380" s="23">
        <v>1</v>
      </c>
      <c r="Q3380" s="19">
        <f t="shared" si="857"/>
        <v>-123</v>
      </c>
      <c r="R3380" s="19">
        <f t="shared" si="858"/>
        <v>-123</v>
      </c>
      <c r="S3380" s="5">
        <f t="shared" si="854"/>
        <v>0</v>
      </c>
      <c r="T3380" s="5">
        <f t="shared" si="855"/>
        <v>0</v>
      </c>
      <c r="U3380" s="5">
        <f t="shared" si="853"/>
        <v>0</v>
      </c>
      <c r="V3380" s="24">
        <v>0</v>
      </c>
      <c r="W3380" s="12">
        <f t="shared" si="860"/>
        <v>-15638.22</v>
      </c>
      <c r="X3380" s="12">
        <f t="shared" si="861"/>
        <v>-20355.27</v>
      </c>
      <c r="Y3380" s="12">
        <f t="shared" si="856"/>
        <v>-35993.49</v>
      </c>
      <c r="Z3380" s="52"/>
      <c r="AA3380" s="25">
        <f t="shared" si="859"/>
        <v>0</v>
      </c>
      <c r="AB3380" s="25"/>
      <c r="AC3380" s="25"/>
      <c r="AD3380" s="25"/>
      <c r="AE3380" s="24"/>
      <c r="AF3380" s="24"/>
      <c r="AG3380" s="50"/>
      <c r="AH3380" s="22" t="s">
        <v>142</v>
      </c>
      <c r="AI3380" s="26"/>
      <c r="AJ3380" s="22" t="s">
        <v>6709</v>
      </c>
    </row>
    <row r="3381" spans="1:36" x14ac:dyDescent="0.2">
      <c r="A3381" s="5">
        <v>3398</v>
      </c>
      <c r="B3381" s="84">
        <v>331010655089</v>
      </c>
      <c r="C3381" s="47">
        <v>740223403324</v>
      </c>
      <c r="D3381" s="50" t="s">
        <v>5932</v>
      </c>
      <c r="E3381" s="46" t="s">
        <v>5933</v>
      </c>
      <c r="F3381" s="46" t="s">
        <v>5645</v>
      </c>
      <c r="G3381" s="49">
        <v>7</v>
      </c>
      <c r="H3381" s="49">
        <v>31</v>
      </c>
      <c r="I3381" s="50">
        <v>512331</v>
      </c>
      <c r="J3381" s="50">
        <v>88357</v>
      </c>
      <c r="K3381" s="51"/>
      <c r="L3381" s="50"/>
      <c r="M3381" s="22">
        <v>243</v>
      </c>
      <c r="N3381" s="22"/>
      <c r="O3381" s="23">
        <v>1</v>
      </c>
      <c r="P3381" s="23">
        <v>0</v>
      </c>
      <c r="Q3381" s="19">
        <f t="shared" si="857"/>
        <v>-243</v>
      </c>
      <c r="R3381" s="19">
        <f t="shared" si="858"/>
        <v>0</v>
      </c>
      <c r="S3381" s="5">
        <f t="shared" si="854"/>
        <v>0</v>
      </c>
      <c r="T3381" s="5">
        <f t="shared" si="855"/>
        <v>0</v>
      </c>
      <c r="U3381" s="5">
        <f t="shared" si="853"/>
        <v>0</v>
      </c>
      <c r="V3381" s="24">
        <v>0</v>
      </c>
      <c r="W3381" s="12">
        <f t="shared" si="860"/>
        <v>-30895.02</v>
      </c>
      <c r="X3381" s="12">
        <f t="shared" si="861"/>
        <v>0</v>
      </c>
      <c r="Y3381" s="12">
        <f t="shared" si="856"/>
        <v>-30895.02</v>
      </c>
      <c r="Z3381" s="58"/>
      <c r="AA3381" s="25">
        <f t="shared" si="859"/>
        <v>-243</v>
      </c>
      <c r="AB3381" s="25"/>
      <c r="AC3381" s="25"/>
      <c r="AD3381" s="25"/>
      <c r="AE3381" s="24"/>
      <c r="AF3381" s="24"/>
      <c r="AG3381" s="50"/>
      <c r="AH3381" s="22" t="s">
        <v>142</v>
      </c>
      <c r="AI3381" s="26"/>
      <c r="AJ3381" s="22" t="s">
        <v>6709</v>
      </c>
    </row>
    <row r="3382" spans="1:36" x14ac:dyDescent="0.2">
      <c r="A3382" s="5">
        <v>3399</v>
      </c>
      <c r="B3382" s="84">
        <v>331018864458</v>
      </c>
      <c r="C3382" s="47">
        <v>761007401924</v>
      </c>
      <c r="D3382" s="52" t="s">
        <v>4285</v>
      </c>
      <c r="E3382" s="46" t="s">
        <v>5934</v>
      </c>
      <c r="F3382" s="46"/>
      <c r="G3382" s="49"/>
      <c r="H3382" s="49"/>
      <c r="I3382" s="50">
        <v>17274737</v>
      </c>
      <c r="J3382" s="50">
        <v>668</v>
      </c>
      <c r="K3382" s="51"/>
      <c r="L3382" s="50"/>
      <c r="M3382" s="50">
        <v>35</v>
      </c>
      <c r="N3382" s="50"/>
      <c r="O3382" s="23">
        <v>1</v>
      </c>
      <c r="P3382" s="31">
        <v>0</v>
      </c>
      <c r="Q3382" s="19">
        <f t="shared" si="857"/>
        <v>-35</v>
      </c>
      <c r="R3382" s="19">
        <f t="shared" si="858"/>
        <v>0</v>
      </c>
      <c r="S3382" s="5">
        <f t="shared" si="854"/>
        <v>0</v>
      </c>
      <c r="T3382" s="5">
        <f t="shared" si="855"/>
        <v>0</v>
      </c>
      <c r="U3382" s="5">
        <f t="shared" si="853"/>
        <v>0</v>
      </c>
      <c r="V3382" s="24">
        <v>0</v>
      </c>
      <c r="W3382" s="12">
        <f t="shared" si="860"/>
        <v>-4449.8999999999996</v>
      </c>
      <c r="X3382" s="12">
        <f t="shared" si="861"/>
        <v>0</v>
      </c>
      <c r="Y3382" s="12">
        <f t="shared" si="856"/>
        <v>-4449.8999999999996</v>
      </c>
      <c r="Z3382" s="58"/>
      <c r="AA3382" s="25">
        <f t="shared" si="859"/>
        <v>-35</v>
      </c>
      <c r="AB3382" s="25"/>
      <c r="AC3382" s="25"/>
      <c r="AD3382" s="25"/>
      <c r="AE3382" s="24"/>
      <c r="AF3382" s="24"/>
      <c r="AG3382" s="50"/>
      <c r="AH3382" s="22" t="s">
        <v>142</v>
      </c>
      <c r="AI3382" s="26"/>
      <c r="AJ3382" s="22" t="s">
        <v>6709</v>
      </c>
    </row>
    <row r="3383" spans="1:36" x14ac:dyDescent="0.2">
      <c r="A3383" s="5">
        <v>3400</v>
      </c>
      <c r="B3383" s="84">
        <v>331018864458</v>
      </c>
      <c r="C3383" s="47">
        <v>761007401924</v>
      </c>
      <c r="D3383" s="52" t="s">
        <v>4285</v>
      </c>
      <c r="E3383" s="46" t="s">
        <v>5934</v>
      </c>
      <c r="F3383" s="46"/>
      <c r="G3383" s="49"/>
      <c r="H3383" s="49"/>
      <c r="I3383" s="50">
        <v>27044719</v>
      </c>
      <c r="J3383" s="50">
        <v>58173469</v>
      </c>
      <c r="K3383" s="51"/>
      <c r="L3383" s="50"/>
      <c r="M3383" s="50">
        <v>88</v>
      </c>
      <c r="N3383" s="50"/>
      <c r="O3383" s="23">
        <v>1</v>
      </c>
      <c r="P3383" s="23">
        <v>1</v>
      </c>
      <c r="Q3383" s="19">
        <f t="shared" si="857"/>
        <v>-88</v>
      </c>
      <c r="R3383" s="19">
        <f t="shared" si="858"/>
        <v>-88</v>
      </c>
      <c r="S3383" s="5">
        <f t="shared" si="854"/>
        <v>0</v>
      </c>
      <c r="T3383" s="5">
        <f t="shared" si="855"/>
        <v>0</v>
      </c>
      <c r="U3383" s="5">
        <f t="shared" si="853"/>
        <v>0</v>
      </c>
      <c r="V3383" s="24">
        <v>0</v>
      </c>
      <c r="W3383" s="12">
        <f t="shared" si="860"/>
        <v>-11188.32</v>
      </c>
      <c r="X3383" s="12">
        <f t="shared" si="861"/>
        <v>-14563.12</v>
      </c>
      <c r="Y3383" s="12">
        <f t="shared" si="856"/>
        <v>-25751.440000000002</v>
      </c>
      <c r="Z3383" s="58"/>
      <c r="AA3383" s="25">
        <f t="shared" si="859"/>
        <v>0</v>
      </c>
      <c r="AB3383" s="25"/>
      <c r="AC3383" s="25"/>
      <c r="AD3383" s="25"/>
      <c r="AE3383" s="24"/>
      <c r="AF3383" s="24"/>
      <c r="AG3383" s="50"/>
      <c r="AH3383" s="22" t="s">
        <v>142</v>
      </c>
      <c r="AI3383" s="26"/>
      <c r="AJ3383" s="22" t="s">
        <v>6709</v>
      </c>
    </row>
    <row r="3384" spans="1:36" x14ac:dyDescent="0.2">
      <c r="A3384" s="5">
        <v>3401</v>
      </c>
      <c r="B3384" s="84">
        <v>330710120098</v>
      </c>
      <c r="C3384" s="47">
        <v>730107300182</v>
      </c>
      <c r="D3384" s="50" t="s">
        <v>5935</v>
      </c>
      <c r="E3384" s="46" t="s">
        <v>5936</v>
      </c>
      <c r="F3384" s="46" t="s">
        <v>5554</v>
      </c>
      <c r="G3384" s="49">
        <v>47</v>
      </c>
      <c r="H3384" s="49"/>
      <c r="I3384" s="50">
        <v>2236349</v>
      </c>
      <c r="J3384" s="50">
        <v>5530066</v>
      </c>
      <c r="K3384" s="51"/>
      <c r="L3384" s="50"/>
      <c r="M3384" s="22">
        <v>588</v>
      </c>
      <c r="N3384" s="22"/>
      <c r="O3384" s="23">
        <v>1</v>
      </c>
      <c r="P3384" s="23">
        <v>0</v>
      </c>
      <c r="Q3384" s="19">
        <f t="shared" si="857"/>
        <v>-588</v>
      </c>
      <c r="R3384" s="19">
        <f t="shared" si="858"/>
        <v>0</v>
      </c>
      <c r="S3384" s="5">
        <f t="shared" si="854"/>
        <v>0</v>
      </c>
      <c r="T3384" s="5">
        <f t="shared" si="855"/>
        <v>0</v>
      </c>
      <c r="U3384" s="5">
        <f t="shared" si="853"/>
        <v>0</v>
      </c>
      <c r="V3384" s="24">
        <v>0</v>
      </c>
      <c r="W3384" s="12">
        <f t="shared" si="860"/>
        <v>-74758.320000000007</v>
      </c>
      <c r="X3384" s="12">
        <f t="shared" si="861"/>
        <v>0</v>
      </c>
      <c r="Y3384" s="12">
        <f t="shared" si="856"/>
        <v>-74758.320000000007</v>
      </c>
      <c r="Z3384" s="58"/>
      <c r="AA3384" s="25">
        <f t="shared" si="859"/>
        <v>-588</v>
      </c>
      <c r="AB3384" s="25"/>
      <c r="AC3384" s="25"/>
      <c r="AD3384" s="25"/>
      <c r="AE3384" s="24">
        <v>1</v>
      </c>
      <c r="AF3384" s="24"/>
      <c r="AG3384" s="50"/>
      <c r="AH3384" s="22" t="s">
        <v>142</v>
      </c>
      <c r="AI3384" s="26"/>
      <c r="AJ3384" s="22" t="s">
        <v>6709</v>
      </c>
    </row>
    <row r="3385" spans="1:36" x14ac:dyDescent="0.2">
      <c r="A3385" s="5">
        <v>3402</v>
      </c>
      <c r="B3385" s="84">
        <v>331012077828</v>
      </c>
      <c r="C3385" s="47">
        <v>940141000330</v>
      </c>
      <c r="D3385" s="50" t="s">
        <v>5937</v>
      </c>
      <c r="E3385" s="46" t="s">
        <v>5938</v>
      </c>
      <c r="F3385" s="46"/>
      <c r="G3385" s="49"/>
      <c r="H3385" s="49"/>
      <c r="I3385" s="50">
        <v>15432147</v>
      </c>
      <c r="J3385" s="50">
        <v>98973</v>
      </c>
      <c r="K3385" s="51"/>
      <c r="L3385" s="50"/>
      <c r="M3385" s="22">
        <v>93</v>
      </c>
      <c r="N3385" s="22"/>
      <c r="O3385" s="23">
        <v>1</v>
      </c>
      <c r="P3385" s="23">
        <v>1</v>
      </c>
      <c r="Q3385" s="19">
        <f t="shared" si="857"/>
        <v>-93</v>
      </c>
      <c r="R3385" s="19">
        <f t="shared" si="858"/>
        <v>-93</v>
      </c>
      <c r="S3385" s="5">
        <f t="shared" si="854"/>
        <v>0</v>
      </c>
      <c r="T3385" s="5">
        <f t="shared" si="855"/>
        <v>0</v>
      </c>
      <c r="U3385" s="5">
        <f t="shared" si="853"/>
        <v>0</v>
      </c>
      <c r="V3385" s="24">
        <v>0</v>
      </c>
      <c r="W3385" s="12">
        <f t="shared" si="860"/>
        <v>-11824.02</v>
      </c>
      <c r="X3385" s="12">
        <f t="shared" si="861"/>
        <v>-15390.570000000002</v>
      </c>
      <c r="Y3385" s="12">
        <f t="shared" si="856"/>
        <v>-27214.590000000004</v>
      </c>
      <c r="Z3385" s="58"/>
      <c r="AA3385" s="25">
        <f t="shared" si="859"/>
        <v>0</v>
      </c>
      <c r="AB3385" s="25"/>
      <c r="AC3385" s="25"/>
      <c r="AD3385" s="25"/>
      <c r="AE3385" s="24"/>
      <c r="AF3385" s="24"/>
      <c r="AG3385" s="50"/>
      <c r="AH3385" s="22" t="s">
        <v>142</v>
      </c>
      <c r="AI3385" s="26"/>
      <c r="AJ3385" s="22" t="s">
        <v>6709</v>
      </c>
    </row>
    <row r="3386" spans="1:36" x14ac:dyDescent="0.2">
      <c r="A3386" s="5">
        <v>3403</v>
      </c>
      <c r="B3386" s="84">
        <v>330710155376</v>
      </c>
      <c r="C3386" s="47"/>
      <c r="D3386" s="50" t="s">
        <v>5939</v>
      </c>
      <c r="E3386" s="46" t="s">
        <v>5940</v>
      </c>
      <c r="F3386" s="46" t="s">
        <v>3048</v>
      </c>
      <c r="G3386" s="49">
        <v>73</v>
      </c>
      <c r="H3386" s="49"/>
      <c r="I3386" s="50">
        <v>7510255</v>
      </c>
      <c r="J3386" s="50">
        <v>88356</v>
      </c>
      <c r="K3386" s="51"/>
      <c r="L3386" s="50"/>
      <c r="M3386" s="22">
        <v>62</v>
      </c>
      <c r="N3386" s="22"/>
      <c r="O3386" s="23">
        <v>1</v>
      </c>
      <c r="P3386" s="23">
        <v>0</v>
      </c>
      <c r="Q3386" s="19">
        <f t="shared" si="857"/>
        <v>-62</v>
      </c>
      <c r="R3386" s="19">
        <f t="shared" si="858"/>
        <v>0</v>
      </c>
      <c r="S3386" s="5">
        <f t="shared" si="854"/>
        <v>0</v>
      </c>
      <c r="T3386" s="5">
        <f t="shared" si="855"/>
        <v>0</v>
      </c>
      <c r="U3386" s="5">
        <f t="shared" si="853"/>
        <v>0</v>
      </c>
      <c r="V3386" s="24">
        <v>0</v>
      </c>
      <c r="W3386" s="12">
        <f t="shared" si="860"/>
        <v>-7882.68</v>
      </c>
      <c r="X3386" s="12">
        <f t="shared" si="861"/>
        <v>0</v>
      </c>
      <c r="Y3386" s="12">
        <f t="shared" si="856"/>
        <v>-7882.68</v>
      </c>
      <c r="Z3386" s="58"/>
      <c r="AA3386" s="25">
        <f t="shared" si="859"/>
        <v>-62</v>
      </c>
      <c r="AB3386" s="25"/>
      <c r="AC3386" s="25"/>
      <c r="AD3386" s="25"/>
      <c r="AE3386" s="24"/>
      <c r="AF3386" s="24"/>
      <c r="AG3386" s="50"/>
      <c r="AH3386" s="22" t="s">
        <v>142</v>
      </c>
      <c r="AI3386" s="26"/>
      <c r="AJ3386" s="22" t="s">
        <v>6709</v>
      </c>
    </row>
    <row r="3387" spans="1:36" x14ac:dyDescent="0.2">
      <c r="A3387" s="5">
        <v>3404</v>
      </c>
      <c r="B3387" s="84">
        <v>330710010468</v>
      </c>
      <c r="C3387" s="47"/>
      <c r="D3387" s="52" t="s">
        <v>5941</v>
      </c>
      <c r="E3387" s="46" t="s">
        <v>5942</v>
      </c>
      <c r="F3387" s="46"/>
      <c r="G3387" s="49"/>
      <c r="H3387" s="49"/>
      <c r="I3387" s="50">
        <v>1518054</v>
      </c>
      <c r="J3387" s="50">
        <v>47712</v>
      </c>
      <c r="K3387" s="51"/>
      <c r="L3387" s="50"/>
      <c r="M3387" s="22">
        <v>68</v>
      </c>
      <c r="N3387" s="22"/>
      <c r="O3387" s="23">
        <v>1</v>
      </c>
      <c r="P3387" s="23">
        <v>1</v>
      </c>
      <c r="Q3387" s="19">
        <f t="shared" si="857"/>
        <v>-68</v>
      </c>
      <c r="R3387" s="19">
        <f t="shared" si="858"/>
        <v>-68</v>
      </c>
      <c r="S3387" s="5">
        <f t="shared" si="854"/>
        <v>0</v>
      </c>
      <c r="T3387" s="5">
        <f t="shared" si="855"/>
        <v>0</v>
      </c>
      <c r="U3387" s="5">
        <f t="shared" si="853"/>
        <v>0</v>
      </c>
      <c r="V3387" s="24">
        <v>0</v>
      </c>
      <c r="W3387" s="12">
        <f t="shared" si="860"/>
        <v>-8645.52</v>
      </c>
      <c r="X3387" s="12">
        <f t="shared" si="861"/>
        <v>-11253.32</v>
      </c>
      <c r="Y3387" s="12">
        <f t="shared" si="856"/>
        <v>-19898.84</v>
      </c>
      <c r="Z3387" s="58"/>
      <c r="AA3387" s="25">
        <f t="shared" si="859"/>
        <v>0</v>
      </c>
      <c r="AB3387" s="25"/>
      <c r="AC3387" s="25"/>
      <c r="AD3387" s="25"/>
      <c r="AE3387" s="24"/>
      <c r="AF3387" s="24"/>
      <c r="AG3387" s="50"/>
      <c r="AH3387" s="22" t="s">
        <v>142</v>
      </c>
      <c r="AI3387" s="26"/>
      <c r="AJ3387" s="22" t="s">
        <v>6709</v>
      </c>
    </row>
    <row r="3388" spans="1:36" x14ac:dyDescent="0.2">
      <c r="A3388" s="5">
        <v>3405</v>
      </c>
      <c r="B3388" s="84">
        <v>330820163199</v>
      </c>
      <c r="C3388" s="47">
        <v>860223301950</v>
      </c>
      <c r="D3388" s="52" t="s">
        <v>5943</v>
      </c>
      <c r="E3388" s="46" t="s">
        <v>5944</v>
      </c>
      <c r="F3388" s="46" t="s">
        <v>1540</v>
      </c>
      <c r="G3388" s="49">
        <v>1</v>
      </c>
      <c r="H3388" s="49"/>
      <c r="I3388" s="50">
        <v>16195995</v>
      </c>
      <c r="J3388" s="50">
        <v>122259</v>
      </c>
      <c r="K3388" s="51"/>
      <c r="L3388" s="50"/>
      <c r="M3388" s="22">
        <v>65</v>
      </c>
      <c r="N3388" s="22"/>
      <c r="O3388" s="23">
        <v>1</v>
      </c>
      <c r="P3388" s="23">
        <v>1</v>
      </c>
      <c r="Q3388" s="19">
        <f t="shared" si="857"/>
        <v>-65</v>
      </c>
      <c r="R3388" s="19">
        <f t="shared" si="858"/>
        <v>-65</v>
      </c>
      <c r="S3388" s="5">
        <f t="shared" si="854"/>
        <v>0</v>
      </c>
      <c r="T3388" s="5">
        <f t="shared" si="855"/>
        <v>0</v>
      </c>
      <c r="U3388" s="5">
        <f t="shared" si="853"/>
        <v>0</v>
      </c>
      <c r="V3388" s="24">
        <v>0</v>
      </c>
      <c r="W3388" s="12">
        <f t="shared" si="860"/>
        <v>-8264.1</v>
      </c>
      <c r="X3388" s="12">
        <f t="shared" si="861"/>
        <v>-10756.85</v>
      </c>
      <c r="Y3388" s="12">
        <f t="shared" si="856"/>
        <v>-19020.95</v>
      </c>
      <c r="Z3388" s="58"/>
      <c r="AA3388" s="25">
        <f t="shared" si="859"/>
        <v>0</v>
      </c>
      <c r="AB3388" s="25"/>
      <c r="AC3388" s="25"/>
      <c r="AD3388" s="25"/>
      <c r="AE3388" s="24">
        <v>1</v>
      </c>
      <c r="AF3388" s="24"/>
      <c r="AG3388" s="50"/>
      <c r="AH3388" s="22" t="s">
        <v>142</v>
      </c>
      <c r="AI3388" s="26"/>
      <c r="AJ3388" s="22" t="s">
        <v>6709</v>
      </c>
    </row>
    <row r="3389" spans="1:36" x14ac:dyDescent="0.2">
      <c r="A3389" s="5">
        <v>3406</v>
      </c>
      <c r="B3389" s="84">
        <v>330120289743</v>
      </c>
      <c r="C3389" s="47">
        <v>870913401355</v>
      </c>
      <c r="D3389" s="52" t="s">
        <v>5945</v>
      </c>
      <c r="E3389" s="46" t="s">
        <v>5944</v>
      </c>
      <c r="F3389" s="46" t="s">
        <v>1540</v>
      </c>
      <c r="G3389" s="49">
        <v>1</v>
      </c>
      <c r="H3389" s="49"/>
      <c r="I3389" s="50">
        <v>16090244</v>
      </c>
      <c r="J3389" s="50">
        <v>122260</v>
      </c>
      <c r="K3389" s="51"/>
      <c r="L3389" s="50"/>
      <c r="M3389" s="22">
        <v>541</v>
      </c>
      <c r="N3389" s="22"/>
      <c r="O3389" s="23">
        <v>1</v>
      </c>
      <c r="P3389" s="23">
        <v>1</v>
      </c>
      <c r="Q3389" s="19">
        <f t="shared" si="857"/>
        <v>-541</v>
      </c>
      <c r="R3389" s="19">
        <f t="shared" si="858"/>
        <v>-541</v>
      </c>
      <c r="S3389" s="5">
        <f t="shared" si="854"/>
        <v>0</v>
      </c>
      <c r="T3389" s="5">
        <f t="shared" si="855"/>
        <v>0</v>
      </c>
      <c r="U3389" s="5">
        <f t="shared" si="853"/>
        <v>0</v>
      </c>
      <c r="V3389" s="24">
        <v>0</v>
      </c>
      <c r="W3389" s="12">
        <f t="shared" si="860"/>
        <v>-68782.740000000005</v>
      </c>
      <c r="X3389" s="12">
        <f t="shared" si="861"/>
        <v>-89530.090000000011</v>
      </c>
      <c r="Y3389" s="12">
        <f t="shared" si="856"/>
        <v>-158312.83000000002</v>
      </c>
      <c r="Z3389" s="58"/>
      <c r="AA3389" s="25">
        <f t="shared" si="859"/>
        <v>0</v>
      </c>
      <c r="AB3389" s="25"/>
      <c r="AC3389" s="25"/>
      <c r="AD3389" s="25"/>
      <c r="AE3389" s="24">
        <v>1</v>
      </c>
      <c r="AF3389" s="24"/>
      <c r="AG3389" s="50"/>
      <c r="AH3389" s="22" t="s">
        <v>142</v>
      </c>
      <c r="AI3389" s="26"/>
      <c r="AJ3389" s="22" t="s">
        <v>6709</v>
      </c>
    </row>
    <row r="3390" spans="1:36" x14ac:dyDescent="0.2">
      <c r="A3390" s="5">
        <v>3407</v>
      </c>
      <c r="B3390" s="84">
        <v>330710132608</v>
      </c>
      <c r="C3390" s="47">
        <v>740113401230</v>
      </c>
      <c r="D3390" s="50" t="s">
        <v>3498</v>
      </c>
      <c r="E3390" s="46" t="s">
        <v>5946</v>
      </c>
      <c r="F3390" s="46" t="s">
        <v>2450</v>
      </c>
      <c r="G3390" s="49" t="s">
        <v>49</v>
      </c>
      <c r="H3390" s="49"/>
      <c r="I3390" s="50">
        <v>1329402</v>
      </c>
      <c r="J3390" s="50">
        <v>5677417</v>
      </c>
      <c r="K3390" s="51"/>
      <c r="L3390" s="50"/>
      <c r="M3390" s="22">
        <v>136</v>
      </c>
      <c r="N3390" s="22"/>
      <c r="O3390" s="23">
        <v>1</v>
      </c>
      <c r="P3390" s="23">
        <v>0</v>
      </c>
      <c r="Q3390" s="19">
        <f t="shared" si="857"/>
        <v>-136</v>
      </c>
      <c r="R3390" s="19">
        <f t="shared" si="858"/>
        <v>0</v>
      </c>
      <c r="S3390" s="5">
        <f t="shared" si="854"/>
        <v>0</v>
      </c>
      <c r="T3390" s="5">
        <f t="shared" si="855"/>
        <v>0</v>
      </c>
      <c r="U3390" s="5">
        <f t="shared" si="853"/>
        <v>0</v>
      </c>
      <c r="V3390" s="24">
        <v>0</v>
      </c>
      <c r="W3390" s="12">
        <f t="shared" si="860"/>
        <v>-17291.04</v>
      </c>
      <c r="X3390" s="12">
        <f t="shared" si="861"/>
        <v>0</v>
      </c>
      <c r="Y3390" s="12">
        <f t="shared" si="856"/>
        <v>-17291.04</v>
      </c>
      <c r="Z3390" s="58"/>
      <c r="AA3390" s="25">
        <f t="shared" si="859"/>
        <v>-136</v>
      </c>
      <c r="AB3390" s="25"/>
      <c r="AC3390" s="25"/>
      <c r="AD3390" s="25"/>
      <c r="AE3390" s="24">
        <v>1</v>
      </c>
      <c r="AF3390" s="24"/>
      <c r="AG3390" s="50"/>
      <c r="AH3390" s="22" t="s">
        <v>142</v>
      </c>
      <c r="AI3390" s="26"/>
      <c r="AJ3390" s="22" t="s">
        <v>6709</v>
      </c>
    </row>
    <row r="3391" spans="1:36" x14ac:dyDescent="0.2">
      <c r="A3391" s="5">
        <v>3408</v>
      </c>
      <c r="B3391" s="84">
        <v>330710208084</v>
      </c>
      <c r="C3391" s="47">
        <v>760406402295</v>
      </c>
      <c r="D3391" s="50" t="s">
        <v>5947</v>
      </c>
      <c r="E3391" s="46" t="s">
        <v>5948</v>
      </c>
      <c r="F3391" s="46" t="s">
        <v>5551</v>
      </c>
      <c r="G3391" s="49">
        <v>27</v>
      </c>
      <c r="H3391" s="49">
        <v>3</v>
      </c>
      <c r="I3391" s="50">
        <v>15642430</v>
      </c>
      <c r="J3391" s="50">
        <v>47063</v>
      </c>
      <c r="K3391" s="51"/>
      <c r="L3391" s="50"/>
      <c r="M3391" s="22">
        <v>162</v>
      </c>
      <c r="N3391" s="22"/>
      <c r="O3391" s="23">
        <v>1</v>
      </c>
      <c r="P3391" s="23">
        <v>1</v>
      </c>
      <c r="Q3391" s="19">
        <f t="shared" si="857"/>
        <v>-162</v>
      </c>
      <c r="R3391" s="19">
        <f t="shared" si="858"/>
        <v>-162</v>
      </c>
      <c r="S3391" s="5">
        <f t="shared" si="854"/>
        <v>0</v>
      </c>
      <c r="T3391" s="5">
        <f t="shared" si="855"/>
        <v>0</v>
      </c>
      <c r="U3391" s="5">
        <f t="shared" si="853"/>
        <v>0</v>
      </c>
      <c r="V3391" s="24">
        <v>0</v>
      </c>
      <c r="W3391" s="12">
        <f t="shared" si="860"/>
        <v>-20596.68</v>
      </c>
      <c r="X3391" s="12">
        <f t="shared" si="861"/>
        <v>-26809.38</v>
      </c>
      <c r="Y3391" s="12">
        <f t="shared" si="856"/>
        <v>-47406.06</v>
      </c>
      <c r="Z3391" s="58"/>
      <c r="AA3391" s="25">
        <f t="shared" si="859"/>
        <v>0</v>
      </c>
      <c r="AB3391" s="25"/>
      <c r="AC3391" s="25"/>
      <c r="AD3391" s="25"/>
      <c r="AE3391" s="24"/>
      <c r="AF3391" s="24"/>
      <c r="AG3391" s="50"/>
      <c r="AH3391" s="22" t="s">
        <v>142</v>
      </c>
      <c r="AI3391" s="26"/>
      <c r="AJ3391" s="22" t="s">
        <v>6709</v>
      </c>
    </row>
    <row r="3392" spans="1:36" x14ac:dyDescent="0.2">
      <c r="A3392" s="5">
        <v>3409</v>
      </c>
      <c r="B3392" s="84">
        <v>330100237950</v>
      </c>
      <c r="C3392" s="47">
        <v>80640010875</v>
      </c>
      <c r="D3392" s="50" t="s">
        <v>5949</v>
      </c>
      <c r="E3392" s="46" t="s">
        <v>5950</v>
      </c>
      <c r="F3392" s="46" t="s">
        <v>1540</v>
      </c>
      <c r="G3392" s="49">
        <v>3</v>
      </c>
      <c r="H3392" s="49">
        <v>5</v>
      </c>
      <c r="I3392" s="50">
        <v>16860362</v>
      </c>
      <c r="J3392" s="50">
        <v>231423</v>
      </c>
      <c r="K3392" s="51"/>
      <c r="L3392" s="50"/>
      <c r="M3392" s="50">
        <v>129</v>
      </c>
      <c r="N3392" s="50"/>
      <c r="O3392" s="23">
        <v>1</v>
      </c>
      <c r="P3392" s="23">
        <v>1</v>
      </c>
      <c r="Q3392" s="19">
        <f t="shared" si="857"/>
        <v>-129</v>
      </c>
      <c r="R3392" s="19">
        <f t="shared" si="858"/>
        <v>-129</v>
      </c>
      <c r="S3392" s="5">
        <f t="shared" si="854"/>
        <v>0</v>
      </c>
      <c r="T3392" s="5">
        <f t="shared" si="855"/>
        <v>0</v>
      </c>
      <c r="U3392" s="5">
        <f t="shared" si="853"/>
        <v>0</v>
      </c>
      <c r="V3392" s="24">
        <v>0</v>
      </c>
      <c r="W3392" s="12">
        <f t="shared" si="860"/>
        <v>-16401.060000000001</v>
      </c>
      <c r="X3392" s="12">
        <f t="shared" si="861"/>
        <v>-21348.210000000003</v>
      </c>
      <c r="Y3392" s="12">
        <f t="shared" si="856"/>
        <v>-37749.270000000004</v>
      </c>
      <c r="Z3392" s="58"/>
      <c r="AA3392" s="25">
        <f t="shared" si="859"/>
        <v>0</v>
      </c>
      <c r="AB3392" s="25"/>
      <c r="AC3392" s="25"/>
      <c r="AD3392" s="25"/>
      <c r="AE3392" s="24">
        <v>1</v>
      </c>
      <c r="AF3392" s="24"/>
      <c r="AG3392" s="50"/>
      <c r="AH3392" s="22" t="s">
        <v>142</v>
      </c>
      <c r="AI3392" s="26"/>
      <c r="AJ3392" s="22" t="s">
        <v>6709</v>
      </c>
    </row>
    <row r="3393" spans="1:36" x14ac:dyDescent="0.2">
      <c r="A3393" s="5">
        <v>3410</v>
      </c>
      <c r="B3393" s="84">
        <v>330100237950</v>
      </c>
      <c r="C3393" s="47">
        <v>80640010875</v>
      </c>
      <c r="D3393" s="50" t="s">
        <v>5949</v>
      </c>
      <c r="E3393" s="46" t="s">
        <v>5950</v>
      </c>
      <c r="F3393" s="46" t="s">
        <v>1540</v>
      </c>
      <c r="G3393" s="49">
        <v>3</v>
      </c>
      <c r="H3393" s="49">
        <v>5</v>
      </c>
      <c r="I3393" s="50">
        <v>16860363</v>
      </c>
      <c r="J3393" s="50">
        <v>231420</v>
      </c>
      <c r="K3393" s="51"/>
      <c r="L3393" s="50"/>
      <c r="M3393" s="50">
        <v>50</v>
      </c>
      <c r="N3393" s="50"/>
      <c r="O3393" s="23">
        <v>1</v>
      </c>
      <c r="P3393" s="23">
        <v>1</v>
      </c>
      <c r="Q3393" s="19">
        <f t="shared" si="857"/>
        <v>-50</v>
      </c>
      <c r="R3393" s="19">
        <f t="shared" si="858"/>
        <v>-50</v>
      </c>
      <c r="S3393" s="5">
        <f t="shared" si="854"/>
        <v>0</v>
      </c>
      <c r="T3393" s="5">
        <f t="shared" si="855"/>
        <v>0</v>
      </c>
      <c r="U3393" s="5">
        <f t="shared" si="853"/>
        <v>0</v>
      </c>
      <c r="V3393" s="24">
        <v>0</v>
      </c>
      <c r="W3393" s="12">
        <f t="shared" si="860"/>
        <v>-6357</v>
      </c>
      <c r="X3393" s="12">
        <f t="shared" si="861"/>
        <v>-8274.5</v>
      </c>
      <c r="Y3393" s="12">
        <f t="shared" si="856"/>
        <v>-14631.5</v>
      </c>
      <c r="Z3393" s="58"/>
      <c r="AA3393" s="25">
        <f t="shared" si="859"/>
        <v>0</v>
      </c>
      <c r="AB3393" s="25"/>
      <c r="AC3393" s="25"/>
      <c r="AD3393" s="25"/>
      <c r="AE3393" s="24">
        <v>1</v>
      </c>
      <c r="AF3393" s="24"/>
      <c r="AG3393" s="50"/>
      <c r="AH3393" s="22" t="s">
        <v>142</v>
      </c>
      <c r="AI3393" s="26"/>
      <c r="AJ3393" s="22" t="s">
        <v>6709</v>
      </c>
    </row>
    <row r="3394" spans="1:36" x14ac:dyDescent="0.2">
      <c r="A3394" s="5">
        <v>3411</v>
      </c>
      <c r="B3394" s="84">
        <v>330100237950</v>
      </c>
      <c r="C3394" s="47">
        <v>80640010875</v>
      </c>
      <c r="D3394" s="52" t="s">
        <v>987</v>
      </c>
      <c r="E3394" s="46" t="s">
        <v>1540</v>
      </c>
      <c r="F3394" s="46" t="s">
        <v>1540</v>
      </c>
      <c r="G3394" s="49">
        <v>3</v>
      </c>
      <c r="H3394" s="49">
        <v>5</v>
      </c>
      <c r="I3394" s="46">
        <v>1014024020301</v>
      </c>
      <c r="J3394" s="50">
        <v>17329055</v>
      </c>
      <c r="K3394" s="51"/>
      <c r="L3394" s="50"/>
      <c r="M3394" s="22">
        <v>461</v>
      </c>
      <c r="N3394" s="22"/>
      <c r="O3394" s="23">
        <v>1</v>
      </c>
      <c r="P3394" s="23">
        <v>0</v>
      </c>
      <c r="Q3394" s="19">
        <f t="shared" si="857"/>
        <v>-461</v>
      </c>
      <c r="R3394" s="19">
        <f t="shared" si="858"/>
        <v>0</v>
      </c>
      <c r="S3394" s="5">
        <f t="shared" si="854"/>
        <v>0</v>
      </c>
      <c r="T3394" s="5">
        <f t="shared" si="855"/>
        <v>0</v>
      </c>
      <c r="U3394" s="5">
        <f t="shared" si="853"/>
        <v>0</v>
      </c>
      <c r="V3394" s="24">
        <v>0</v>
      </c>
      <c r="W3394" s="12">
        <f t="shared" si="860"/>
        <v>-58611.54</v>
      </c>
      <c r="X3394" s="12">
        <f t="shared" si="861"/>
        <v>0</v>
      </c>
      <c r="Y3394" s="12">
        <f t="shared" si="856"/>
        <v>-58611.54</v>
      </c>
      <c r="Z3394" s="58"/>
      <c r="AA3394" s="25">
        <f t="shared" si="859"/>
        <v>-461</v>
      </c>
      <c r="AB3394" s="25"/>
      <c r="AC3394" s="25"/>
      <c r="AD3394" s="25"/>
      <c r="AE3394" s="24">
        <v>1</v>
      </c>
      <c r="AF3394" s="24"/>
      <c r="AG3394" s="50"/>
      <c r="AH3394" s="22" t="s">
        <v>142</v>
      </c>
      <c r="AI3394" s="26"/>
      <c r="AJ3394" s="22" t="s">
        <v>6709</v>
      </c>
    </row>
    <row r="3395" spans="1:36" x14ac:dyDescent="0.2">
      <c r="A3395" s="5">
        <v>3412</v>
      </c>
      <c r="B3395" s="84">
        <v>330710002445</v>
      </c>
      <c r="C3395" s="47">
        <v>550907301171</v>
      </c>
      <c r="D3395" s="50" t="s">
        <v>2827</v>
      </c>
      <c r="E3395" s="46" t="s">
        <v>5951</v>
      </c>
      <c r="F3395" s="46" t="s">
        <v>6593</v>
      </c>
      <c r="G3395" s="49">
        <v>39</v>
      </c>
      <c r="H3395" s="49"/>
      <c r="I3395" s="50">
        <v>81785426</v>
      </c>
      <c r="J3395" s="50">
        <v>579</v>
      </c>
      <c r="K3395" s="51"/>
      <c r="L3395" s="50"/>
      <c r="M3395" s="22">
        <v>172</v>
      </c>
      <c r="N3395" s="22"/>
      <c r="O3395" s="23">
        <v>1</v>
      </c>
      <c r="P3395" s="31">
        <v>0</v>
      </c>
      <c r="Q3395" s="19">
        <f t="shared" si="857"/>
        <v>-172</v>
      </c>
      <c r="R3395" s="19">
        <f t="shared" si="858"/>
        <v>0</v>
      </c>
      <c r="S3395" s="5">
        <f t="shared" si="854"/>
        <v>0</v>
      </c>
      <c r="T3395" s="5">
        <f t="shared" si="855"/>
        <v>0</v>
      </c>
      <c r="U3395" s="5">
        <f t="shared" si="853"/>
        <v>0</v>
      </c>
      <c r="V3395" s="24">
        <v>0</v>
      </c>
      <c r="W3395" s="12">
        <f t="shared" si="860"/>
        <v>-21868.080000000002</v>
      </c>
      <c r="X3395" s="12">
        <f t="shared" si="861"/>
        <v>0</v>
      </c>
      <c r="Y3395" s="12">
        <f t="shared" si="856"/>
        <v>-21868.080000000002</v>
      </c>
      <c r="Z3395" s="58"/>
      <c r="AA3395" s="25">
        <f t="shared" si="859"/>
        <v>-172</v>
      </c>
      <c r="AB3395" s="25"/>
      <c r="AC3395" s="25"/>
      <c r="AD3395" s="25"/>
      <c r="AE3395" s="24">
        <v>1</v>
      </c>
      <c r="AF3395" s="24"/>
      <c r="AG3395" s="50"/>
      <c r="AH3395" s="22" t="s">
        <v>142</v>
      </c>
      <c r="AI3395" s="26"/>
      <c r="AJ3395" s="22" t="s">
        <v>6709</v>
      </c>
    </row>
    <row r="3396" spans="1:36" x14ac:dyDescent="0.2">
      <c r="A3396" s="5">
        <v>3413</v>
      </c>
      <c r="B3396" s="84">
        <v>331012236726</v>
      </c>
      <c r="C3396" s="47">
        <v>750927301856</v>
      </c>
      <c r="D3396" s="52" t="s">
        <v>5952</v>
      </c>
      <c r="E3396" s="46" t="s">
        <v>5953</v>
      </c>
      <c r="F3396" s="46" t="s">
        <v>5645</v>
      </c>
      <c r="G3396" s="49" t="s">
        <v>1257</v>
      </c>
      <c r="H3396" s="49"/>
      <c r="I3396" s="50">
        <v>2879967</v>
      </c>
      <c r="J3396" s="50">
        <v>58172319</v>
      </c>
      <c r="K3396" s="51"/>
      <c r="L3396" s="50"/>
      <c r="M3396" s="22">
        <v>354</v>
      </c>
      <c r="N3396" s="22"/>
      <c r="O3396" s="23">
        <v>1</v>
      </c>
      <c r="P3396" s="23">
        <v>0</v>
      </c>
      <c r="Q3396" s="19">
        <f t="shared" si="857"/>
        <v>-354</v>
      </c>
      <c r="R3396" s="19">
        <f t="shared" si="858"/>
        <v>0</v>
      </c>
      <c r="S3396" s="5">
        <f t="shared" si="854"/>
        <v>0</v>
      </c>
      <c r="T3396" s="5">
        <f t="shared" si="855"/>
        <v>0</v>
      </c>
      <c r="U3396" s="5">
        <f t="shared" si="853"/>
        <v>0</v>
      </c>
      <c r="V3396" s="24">
        <v>0</v>
      </c>
      <c r="W3396" s="12">
        <f t="shared" si="860"/>
        <v>-45007.56</v>
      </c>
      <c r="X3396" s="12">
        <f t="shared" si="861"/>
        <v>0</v>
      </c>
      <c r="Y3396" s="12">
        <f t="shared" si="856"/>
        <v>-45007.56</v>
      </c>
      <c r="Z3396" s="58"/>
      <c r="AA3396" s="25">
        <f t="shared" si="859"/>
        <v>-354</v>
      </c>
      <c r="AB3396" s="25"/>
      <c r="AC3396" s="25"/>
      <c r="AD3396" s="25"/>
      <c r="AE3396" s="24"/>
      <c r="AF3396" s="24"/>
      <c r="AG3396" s="50"/>
      <c r="AH3396" s="22" t="s">
        <v>142</v>
      </c>
      <c r="AI3396" s="26"/>
      <c r="AJ3396" s="22" t="s">
        <v>6709</v>
      </c>
    </row>
    <row r="3397" spans="1:36" x14ac:dyDescent="0.2">
      <c r="A3397" s="5">
        <v>3414</v>
      </c>
      <c r="B3397" s="84">
        <v>330120582686</v>
      </c>
      <c r="C3397" s="47">
        <v>901019301309</v>
      </c>
      <c r="D3397" s="52" t="s">
        <v>5954</v>
      </c>
      <c r="E3397" s="46" t="s">
        <v>5955</v>
      </c>
      <c r="F3397" s="46"/>
      <c r="G3397" s="49"/>
      <c r="H3397" s="49"/>
      <c r="I3397" s="50">
        <v>26471569</v>
      </c>
      <c r="J3397" s="50">
        <v>2817</v>
      </c>
      <c r="K3397" s="51"/>
      <c r="L3397" s="50"/>
      <c r="M3397" s="22">
        <v>10</v>
      </c>
      <c r="N3397" s="22"/>
      <c r="O3397" s="23">
        <v>1</v>
      </c>
      <c r="P3397" s="23">
        <v>1</v>
      </c>
      <c r="Q3397" s="19">
        <f t="shared" si="857"/>
        <v>-10</v>
      </c>
      <c r="R3397" s="19">
        <f t="shared" si="858"/>
        <v>-10</v>
      </c>
      <c r="S3397" s="5">
        <f t="shared" si="854"/>
        <v>0</v>
      </c>
      <c r="T3397" s="5">
        <f t="shared" si="855"/>
        <v>0</v>
      </c>
      <c r="U3397" s="5">
        <f t="shared" si="853"/>
        <v>0</v>
      </c>
      <c r="V3397" s="24">
        <v>0</v>
      </c>
      <c r="W3397" s="12">
        <f t="shared" si="860"/>
        <v>-1271.4000000000001</v>
      </c>
      <c r="X3397" s="12">
        <f t="shared" si="861"/>
        <v>-1654.9</v>
      </c>
      <c r="Y3397" s="12">
        <f t="shared" si="856"/>
        <v>-2926.3</v>
      </c>
      <c r="Z3397" s="58"/>
      <c r="AA3397" s="25">
        <f t="shared" si="859"/>
        <v>0</v>
      </c>
      <c r="AB3397" s="25"/>
      <c r="AC3397" s="25"/>
      <c r="AD3397" s="25"/>
      <c r="AE3397" s="24"/>
      <c r="AF3397" s="24"/>
      <c r="AG3397" s="50"/>
      <c r="AH3397" s="22" t="s">
        <v>142</v>
      </c>
      <c r="AI3397" s="26"/>
      <c r="AJ3397" s="22" t="s">
        <v>6709</v>
      </c>
    </row>
    <row r="3398" spans="1:36" x14ac:dyDescent="0.2">
      <c r="A3398" s="5">
        <v>3415</v>
      </c>
      <c r="B3398" s="84">
        <v>331010513879</v>
      </c>
      <c r="C3398" s="47">
        <v>471215300945</v>
      </c>
      <c r="D3398" s="50" t="s">
        <v>5956</v>
      </c>
      <c r="E3398" s="46" t="s">
        <v>5957</v>
      </c>
      <c r="F3398" s="46" t="s">
        <v>6489</v>
      </c>
      <c r="G3398" s="49">
        <v>41</v>
      </c>
      <c r="H3398" s="49"/>
      <c r="I3398" s="50">
        <v>15500092</v>
      </c>
      <c r="J3398" s="50">
        <v>163</v>
      </c>
      <c r="K3398" s="51"/>
      <c r="L3398" s="50"/>
      <c r="M3398" s="22">
        <v>219</v>
      </c>
      <c r="N3398" s="22"/>
      <c r="O3398" s="23">
        <v>1</v>
      </c>
      <c r="P3398" s="23">
        <v>0</v>
      </c>
      <c r="Q3398" s="19">
        <f t="shared" si="857"/>
        <v>-219</v>
      </c>
      <c r="R3398" s="19">
        <f t="shared" si="858"/>
        <v>0</v>
      </c>
      <c r="S3398" s="5">
        <f t="shared" si="854"/>
        <v>0</v>
      </c>
      <c r="T3398" s="5">
        <f t="shared" si="855"/>
        <v>0</v>
      </c>
      <c r="U3398" s="5">
        <f t="shared" si="853"/>
        <v>0</v>
      </c>
      <c r="V3398" s="24">
        <v>0</v>
      </c>
      <c r="W3398" s="12">
        <f t="shared" si="860"/>
        <v>-27843.66</v>
      </c>
      <c r="X3398" s="12">
        <f t="shared" si="861"/>
        <v>0</v>
      </c>
      <c r="Y3398" s="12">
        <f t="shared" si="856"/>
        <v>-27843.66</v>
      </c>
      <c r="Z3398" s="58"/>
      <c r="AA3398" s="25">
        <f t="shared" si="859"/>
        <v>-219</v>
      </c>
      <c r="AB3398" s="25"/>
      <c r="AC3398" s="25"/>
      <c r="AD3398" s="25"/>
      <c r="AE3398" s="24"/>
      <c r="AF3398" s="24"/>
      <c r="AG3398" s="50"/>
      <c r="AH3398" s="22" t="s">
        <v>142</v>
      </c>
      <c r="AI3398" s="26"/>
      <c r="AJ3398" s="22" t="s">
        <v>6709</v>
      </c>
    </row>
    <row r="3399" spans="1:36" x14ac:dyDescent="0.2">
      <c r="A3399" s="5">
        <v>3416</v>
      </c>
      <c r="B3399" s="84">
        <v>330710183426</v>
      </c>
      <c r="C3399" s="47">
        <v>680905401440</v>
      </c>
      <c r="D3399" s="50" t="s">
        <v>5958</v>
      </c>
      <c r="E3399" s="46" t="s">
        <v>5959</v>
      </c>
      <c r="F3399" s="46" t="s">
        <v>756</v>
      </c>
      <c r="G3399" s="49" t="s">
        <v>1257</v>
      </c>
      <c r="H3399" s="49"/>
      <c r="I3399" s="50">
        <v>27153858</v>
      </c>
      <c r="J3399" s="50">
        <v>317152</v>
      </c>
      <c r="K3399" s="51"/>
      <c r="L3399" s="50"/>
      <c r="M3399" s="22">
        <v>134</v>
      </c>
      <c r="N3399" s="22"/>
      <c r="O3399" s="23">
        <v>1</v>
      </c>
      <c r="P3399" s="23">
        <v>1</v>
      </c>
      <c r="Q3399" s="19">
        <f t="shared" si="857"/>
        <v>-134</v>
      </c>
      <c r="R3399" s="19">
        <f t="shared" si="858"/>
        <v>-134</v>
      </c>
      <c r="S3399" s="5">
        <f t="shared" si="854"/>
        <v>0</v>
      </c>
      <c r="T3399" s="5">
        <f t="shared" si="855"/>
        <v>0</v>
      </c>
      <c r="U3399" s="5">
        <f t="shared" si="853"/>
        <v>0</v>
      </c>
      <c r="V3399" s="24">
        <v>0</v>
      </c>
      <c r="W3399" s="12">
        <f t="shared" si="860"/>
        <v>-17036.759999999998</v>
      </c>
      <c r="X3399" s="12">
        <f t="shared" si="861"/>
        <v>-22175.66</v>
      </c>
      <c r="Y3399" s="12">
        <f t="shared" si="856"/>
        <v>-39212.42</v>
      </c>
      <c r="Z3399" s="58"/>
      <c r="AA3399" s="25">
        <f t="shared" si="859"/>
        <v>0</v>
      </c>
      <c r="AB3399" s="25"/>
      <c r="AC3399" s="25"/>
      <c r="AD3399" s="25"/>
      <c r="AE3399" s="24">
        <v>1</v>
      </c>
      <c r="AF3399" s="24"/>
      <c r="AG3399" s="50"/>
      <c r="AH3399" s="22" t="s">
        <v>142</v>
      </c>
      <c r="AI3399" s="26"/>
      <c r="AJ3399" s="22" t="s">
        <v>6709</v>
      </c>
    </row>
    <row r="3400" spans="1:36" x14ac:dyDescent="0.2">
      <c r="A3400" s="5">
        <v>3417</v>
      </c>
      <c r="B3400" s="84">
        <v>330710183427</v>
      </c>
      <c r="C3400" s="47">
        <v>680905401441</v>
      </c>
      <c r="D3400" s="50" t="s">
        <v>5958</v>
      </c>
      <c r="E3400" s="46" t="s">
        <v>5959</v>
      </c>
      <c r="F3400" s="46" t="s">
        <v>756</v>
      </c>
      <c r="G3400" s="49" t="s">
        <v>1257</v>
      </c>
      <c r="H3400" s="49"/>
      <c r="I3400" s="50">
        <v>27209570</v>
      </c>
      <c r="J3400" s="50">
        <v>317153</v>
      </c>
      <c r="K3400" s="51"/>
      <c r="L3400" s="50"/>
      <c r="M3400" s="22">
        <v>24</v>
      </c>
      <c r="N3400" s="22"/>
      <c r="O3400" s="23">
        <v>1</v>
      </c>
      <c r="P3400" s="23">
        <v>1</v>
      </c>
      <c r="Q3400" s="19">
        <f t="shared" si="857"/>
        <v>-24</v>
      </c>
      <c r="R3400" s="19">
        <f t="shared" si="858"/>
        <v>-24</v>
      </c>
      <c r="S3400" s="5">
        <f t="shared" si="854"/>
        <v>0</v>
      </c>
      <c r="T3400" s="5">
        <f t="shared" si="855"/>
        <v>0</v>
      </c>
      <c r="U3400" s="5">
        <f t="shared" si="853"/>
        <v>0</v>
      </c>
      <c r="V3400" s="24">
        <v>0</v>
      </c>
      <c r="W3400" s="12">
        <f t="shared" si="860"/>
        <v>-3051.36</v>
      </c>
      <c r="X3400" s="12">
        <f t="shared" si="861"/>
        <v>-3971.76</v>
      </c>
      <c r="Y3400" s="12">
        <f t="shared" si="856"/>
        <v>-7023.1200000000008</v>
      </c>
      <c r="Z3400" s="58"/>
      <c r="AA3400" s="25">
        <f t="shared" si="859"/>
        <v>0</v>
      </c>
      <c r="AB3400" s="25"/>
      <c r="AC3400" s="25"/>
      <c r="AD3400" s="25"/>
      <c r="AE3400" s="24"/>
      <c r="AF3400" s="24"/>
      <c r="AG3400" s="50"/>
      <c r="AH3400" s="22" t="s">
        <v>142</v>
      </c>
      <c r="AI3400" s="26"/>
      <c r="AJ3400" s="22" t="s">
        <v>6709</v>
      </c>
    </row>
    <row r="3401" spans="1:36" x14ac:dyDescent="0.2">
      <c r="A3401" s="5">
        <v>3418</v>
      </c>
      <c r="B3401" s="46">
        <v>330710153171</v>
      </c>
      <c r="C3401" s="47">
        <v>650618401099</v>
      </c>
      <c r="D3401" s="52" t="s">
        <v>5960</v>
      </c>
      <c r="E3401" s="50" t="s">
        <v>2536</v>
      </c>
      <c r="F3401" s="50"/>
      <c r="G3401" s="49"/>
      <c r="H3401" s="49"/>
      <c r="I3401" s="50" t="s">
        <v>5961</v>
      </c>
      <c r="J3401" s="50">
        <v>57913793</v>
      </c>
      <c r="K3401" s="51"/>
      <c r="L3401" s="109"/>
      <c r="M3401" s="22">
        <v>33</v>
      </c>
      <c r="N3401" s="22"/>
      <c r="O3401" s="23">
        <v>1</v>
      </c>
      <c r="P3401" s="23">
        <v>1</v>
      </c>
      <c r="Q3401" s="19">
        <f t="shared" si="857"/>
        <v>-33</v>
      </c>
      <c r="R3401" s="19">
        <f t="shared" si="858"/>
        <v>-33</v>
      </c>
      <c r="S3401" s="5">
        <f t="shared" si="854"/>
        <v>0</v>
      </c>
      <c r="T3401" s="5">
        <f t="shared" si="855"/>
        <v>0</v>
      </c>
      <c r="U3401" s="5">
        <f t="shared" si="853"/>
        <v>0</v>
      </c>
      <c r="V3401" s="24">
        <v>0</v>
      </c>
      <c r="W3401" s="12">
        <f t="shared" si="860"/>
        <v>-4195.62</v>
      </c>
      <c r="X3401" s="12">
        <f t="shared" si="861"/>
        <v>-5461.17</v>
      </c>
      <c r="Y3401" s="12">
        <f t="shared" si="856"/>
        <v>-9656.7900000000009</v>
      </c>
      <c r="Z3401" s="52"/>
      <c r="AA3401" s="25">
        <f t="shared" si="859"/>
        <v>0</v>
      </c>
      <c r="AB3401" s="25"/>
      <c r="AC3401" s="25"/>
      <c r="AD3401" s="25"/>
      <c r="AE3401" s="24"/>
      <c r="AF3401" s="24"/>
      <c r="AG3401" s="109"/>
      <c r="AH3401" s="22" t="s">
        <v>142</v>
      </c>
      <c r="AI3401" s="26"/>
      <c r="AJ3401" s="22" t="s">
        <v>6709</v>
      </c>
    </row>
    <row r="3402" spans="1:36" x14ac:dyDescent="0.2">
      <c r="A3402" s="5">
        <v>3419</v>
      </c>
      <c r="B3402" s="46">
        <v>330710126691</v>
      </c>
      <c r="C3402" s="47"/>
      <c r="D3402" s="52" t="s">
        <v>5962</v>
      </c>
      <c r="E3402" s="50" t="s">
        <v>5515</v>
      </c>
      <c r="F3402" s="50" t="s">
        <v>3048</v>
      </c>
      <c r="G3402" s="49" t="s">
        <v>49</v>
      </c>
      <c r="H3402" s="49"/>
      <c r="I3402" s="50">
        <v>27078377</v>
      </c>
      <c r="J3402" s="50">
        <v>5793478</v>
      </c>
      <c r="K3402" s="51"/>
      <c r="L3402" s="109"/>
      <c r="M3402" s="22">
        <v>16</v>
      </c>
      <c r="N3402" s="22"/>
      <c r="O3402" s="23">
        <v>1</v>
      </c>
      <c r="P3402" s="23">
        <v>0</v>
      </c>
      <c r="Q3402" s="19">
        <f t="shared" si="857"/>
        <v>-16</v>
      </c>
      <c r="R3402" s="19">
        <f t="shared" si="858"/>
        <v>0</v>
      </c>
      <c r="S3402" s="5">
        <f t="shared" si="854"/>
        <v>0</v>
      </c>
      <c r="T3402" s="5">
        <f t="shared" si="855"/>
        <v>0</v>
      </c>
      <c r="U3402" s="5">
        <f t="shared" si="853"/>
        <v>0</v>
      </c>
      <c r="V3402" s="24">
        <v>0</v>
      </c>
      <c r="W3402" s="12">
        <f t="shared" si="860"/>
        <v>-2034.24</v>
      </c>
      <c r="X3402" s="12">
        <f t="shared" si="861"/>
        <v>0</v>
      </c>
      <c r="Y3402" s="12">
        <f t="shared" si="856"/>
        <v>-2034.24</v>
      </c>
      <c r="Z3402" s="52"/>
      <c r="AA3402" s="25">
        <f t="shared" si="859"/>
        <v>-16</v>
      </c>
      <c r="AB3402" s="25"/>
      <c r="AC3402" s="25"/>
      <c r="AD3402" s="25"/>
      <c r="AE3402" s="24"/>
      <c r="AF3402" s="24"/>
      <c r="AG3402" s="109"/>
      <c r="AH3402" s="22" t="s">
        <v>142</v>
      </c>
      <c r="AI3402" s="26"/>
      <c r="AJ3402" s="22" t="s">
        <v>6709</v>
      </c>
    </row>
    <row r="3403" spans="1:36" x14ac:dyDescent="0.2">
      <c r="A3403" s="5">
        <v>3420</v>
      </c>
      <c r="B3403" s="46"/>
      <c r="C3403" s="47">
        <v>540712300796</v>
      </c>
      <c r="D3403" s="52" t="s">
        <v>6514</v>
      </c>
      <c r="E3403" s="50" t="s">
        <v>6515</v>
      </c>
      <c r="F3403" s="50" t="s">
        <v>6515</v>
      </c>
      <c r="G3403" s="49" t="s">
        <v>6516</v>
      </c>
      <c r="H3403" s="49">
        <v>4</v>
      </c>
      <c r="I3403" s="50" t="s">
        <v>6517</v>
      </c>
      <c r="J3403" s="50">
        <v>5530431</v>
      </c>
      <c r="K3403" s="51"/>
      <c r="L3403" s="109"/>
      <c r="M3403" s="22">
        <v>28</v>
      </c>
      <c r="N3403" s="22"/>
      <c r="O3403" s="23">
        <v>1</v>
      </c>
      <c r="P3403" s="23">
        <v>0</v>
      </c>
      <c r="Q3403" s="19">
        <f t="shared" si="857"/>
        <v>-28</v>
      </c>
      <c r="R3403" s="19">
        <f t="shared" si="858"/>
        <v>0</v>
      </c>
      <c r="S3403" s="5">
        <f t="shared" si="854"/>
        <v>0</v>
      </c>
      <c r="T3403" s="5">
        <f t="shared" si="855"/>
        <v>0</v>
      </c>
      <c r="U3403" s="5">
        <f t="shared" si="853"/>
        <v>0</v>
      </c>
      <c r="V3403" s="24">
        <v>0</v>
      </c>
      <c r="W3403" s="12">
        <f t="shared" si="860"/>
        <v>-3559.92</v>
      </c>
      <c r="X3403" s="12">
        <f t="shared" si="861"/>
        <v>0</v>
      </c>
      <c r="Y3403" s="12">
        <f t="shared" si="856"/>
        <v>-3559.92</v>
      </c>
      <c r="Z3403" s="52"/>
      <c r="AA3403" s="25">
        <f t="shared" si="859"/>
        <v>-28</v>
      </c>
      <c r="AB3403" s="25"/>
      <c r="AC3403" s="25"/>
      <c r="AD3403" s="25"/>
      <c r="AE3403" s="24"/>
      <c r="AF3403" s="24"/>
      <c r="AG3403" s="109"/>
      <c r="AH3403" s="22" t="s">
        <v>142</v>
      </c>
      <c r="AI3403" s="26"/>
      <c r="AJ3403" s="22" t="s">
        <v>6709</v>
      </c>
    </row>
    <row r="3404" spans="1:36" x14ac:dyDescent="0.2">
      <c r="A3404" s="5">
        <v>3421</v>
      </c>
      <c r="B3404" s="46">
        <v>330100211646</v>
      </c>
      <c r="C3404" s="47">
        <v>40740003730</v>
      </c>
      <c r="D3404" s="52" t="s">
        <v>5963</v>
      </c>
      <c r="E3404" s="50" t="s">
        <v>5964</v>
      </c>
      <c r="F3404" s="50" t="s">
        <v>5551</v>
      </c>
      <c r="G3404" s="49">
        <v>2</v>
      </c>
      <c r="H3404" s="49" t="s">
        <v>1915</v>
      </c>
      <c r="I3404" s="50">
        <v>27039727</v>
      </c>
      <c r="J3404" s="50">
        <v>317906</v>
      </c>
      <c r="K3404" s="51"/>
      <c r="L3404" s="109"/>
      <c r="M3404" s="22">
        <v>88</v>
      </c>
      <c r="N3404" s="22"/>
      <c r="O3404" s="23">
        <v>1</v>
      </c>
      <c r="P3404" s="23">
        <v>1</v>
      </c>
      <c r="Q3404" s="19">
        <f t="shared" si="857"/>
        <v>-88</v>
      </c>
      <c r="R3404" s="19">
        <f t="shared" si="858"/>
        <v>-88</v>
      </c>
      <c r="S3404" s="5">
        <f t="shared" si="854"/>
        <v>0</v>
      </c>
      <c r="T3404" s="5">
        <f t="shared" si="855"/>
        <v>0</v>
      </c>
      <c r="U3404" s="5">
        <f t="shared" si="853"/>
        <v>0</v>
      </c>
      <c r="V3404" s="24">
        <v>0</v>
      </c>
      <c r="W3404" s="12">
        <f t="shared" si="860"/>
        <v>-11188.32</v>
      </c>
      <c r="X3404" s="12">
        <f t="shared" si="861"/>
        <v>-14563.12</v>
      </c>
      <c r="Y3404" s="12">
        <f t="shared" si="856"/>
        <v>-25751.440000000002</v>
      </c>
      <c r="Z3404" s="52"/>
      <c r="AA3404" s="25">
        <f t="shared" si="859"/>
        <v>0</v>
      </c>
      <c r="AB3404" s="25"/>
      <c r="AC3404" s="25"/>
      <c r="AD3404" s="25"/>
      <c r="AE3404" s="24">
        <v>1</v>
      </c>
      <c r="AF3404" s="24"/>
      <c r="AG3404" s="109"/>
      <c r="AH3404" s="22" t="s">
        <v>142</v>
      </c>
      <c r="AI3404" s="26"/>
      <c r="AJ3404" s="22" t="s">
        <v>6709</v>
      </c>
    </row>
    <row r="3405" spans="1:36" x14ac:dyDescent="0.2">
      <c r="A3405" s="5">
        <v>3422</v>
      </c>
      <c r="B3405" s="46">
        <v>331010208694</v>
      </c>
      <c r="C3405" s="47">
        <v>611216302020</v>
      </c>
      <c r="D3405" s="50" t="s">
        <v>5965</v>
      </c>
      <c r="E3405" s="50" t="s">
        <v>5966</v>
      </c>
      <c r="F3405" s="50"/>
      <c r="G3405" s="49"/>
      <c r="H3405" s="49"/>
      <c r="I3405" s="50">
        <v>30607294</v>
      </c>
      <c r="J3405" s="50">
        <v>57905906</v>
      </c>
      <c r="K3405" s="51"/>
      <c r="L3405" s="109"/>
      <c r="M3405" s="22">
        <v>57</v>
      </c>
      <c r="N3405" s="22"/>
      <c r="O3405" s="23">
        <v>1</v>
      </c>
      <c r="P3405" s="23">
        <v>1</v>
      </c>
      <c r="Q3405" s="19">
        <f t="shared" si="857"/>
        <v>-57</v>
      </c>
      <c r="R3405" s="19">
        <f t="shared" si="858"/>
        <v>-57</v>
      </c>
      <c r="S3405" s="5">
        <f t="shared" si="854"/>
        <v>0</v>
      </c>
      <c r="T3405" s="5">
        <f t="shared" si="855"/>
        <v>0</v>
      </c>
      <c r="U3405" s="5">
        <f t="shared" si="853"/>
        <v>0</v>
      </c>
      <c r="V3405" s="24">
        <v>0</v>
      </c>
      <c r="W3405" s="12">
        <f t="shared" si="860"/>
        <v>-7246.9800000000005</v>
      </c>
      <c r="X3405" s="12">
        <f t="shared" si="861"/>
        <v>-9432.93</v>
      </c>
      <c r="Y3405" s="12">
        <f t="shared" si="856"/>
        <v>-16679.91</v>
      </c>
      <c r="Z3405" s="52"/>
      <c r="AA3405" s="25">
        <f t="shared" si="859"/>
        <v>0</v>
      </c>
      <c r="AB3405" s="25"/>
      <c r="AC3405" s="25"/>
      <c r="AD3405" s="25"/>
      <c r="AE3405" s="24"/>
      <c r="AF3405" s="24"/>
      <c r="AG3405" s="109"/>
      <c r="AH3405" s="22" t="s">
        <v>142</v>
      </c>
      <c r="AI3405" s="26"/>
      <c r="AJ3405" s="22" t="s">
        <v>6709</v>
      </c>
    </row>
    <row r="3406" spans="1:36" x14ac:dyDescent="0.2">
      <c r="A3406" s="5">
        <v>3423</v>
      </c>
      <c r="B3406" s="46">
        <v>330710183426</v>
      </c>
      <c r="C3406" s="47">
        <v>680905401440</v>
      </c>
      <c r="D3406" s="50" t="s">
        <v>5967</v>
      </c>
      <c r="E3406" s="50" t="s">
        <v>5968</v>
      </c>
      <c r="F3406" s="50" t="s">
        <v>756</v>
      </c>
      <c r="G3406" s="49">
        <v>2</v>
      </c>
      <c r="H3406" s="49" t="s">
        <v>134</v>
      </c>
      <c r="I3406" s="50">
        <v>31358910</v>
      </c>
      <c r="J3406" s="50">
        <v>57906016</v>
      </c>
      <c r="K3406" s="51"/>
      <c r="L3406" s="109"/>
      <c r="M3406" s="22">
        <v>155</v>
      </c>
      <c r="N3406" s="22"/>
      <c r="O3406" s="23">
        <v>1</v>
      </c>
      <c r="P3406" s="23">
        <v>1</v>
      </c>
      <c r="Q3406" s="19">
        <f t="shared" si="857"/>
        <v>-155</v>
      </c>
      <c r="R3406" s="19">
        <f t="shared" si="858"/>
        <v>-155</v>
      </c>
      <c r="S3406" s="5">
        <f t="shared" si="854"/>
        <v>0</v>
      </c>
      <c r="T3406" s="5">
        <f t="shared" si="855"/>
        <v>0</v>
      </c>
      <c r="U3406" s="5">
        <f t="shared" si="853"/>
        <v>0</v>
      </c>
      <c r="V3406" s="24">
        <v>0</v>
      </c>
      <c r="W3406" s="12">
        <f t="shared" si="860"/>
        <v>-19706.7</v>
      </c>
      <c r="X3406" s="12">
        <f t="shared" si="861"/>
        <v>-25650.95</v>
      </c>
      <c r="Y3406" s="12">
        <f t="shared" si="856"/>
        <v>-45357.65</v>
      </c>
      <c r="Z3406" s="52"/>
      <c r="AA3406" s="25">
        <f t="shared" si="859"/>
        <v>0</v>
      </c>
      <c r="AB3406" s="25"/>
      <c r="AC3406" s="25"/>
      <c r="AD3406" s="25"/>
      <c r="AE3406" s="24"/>
      <c r="AF3406" s="24"/>
      <c r="AG3406" s="109"/>
      <c r="AH3406" s="22" t="s">
        <v>142</v>
      </c>
      <c r="AI3406" s="26"/>
      <c r="AJ3406" s="22" t="s">
        <v>6709</v>
      </c>
    </row>
    <row r="3407" spans="1:36" x14ac:dyDescent="0.2">
      <c r="A3407" s="5">
        <v>3424</v>
      </c>
      <c r="B3407" s="46">
        <v>330710183427</v>
      </c>
      <c r="C3407" s="47">
        <v>680905401441</v>
      </c>
      <c r="D3407" s="50" t="s">
        <v>5967</v>
      </c>
      <c r="E3407" s="50" t="s">
        <v>5968</v>
      </c>
      <c r="F3407" s="50"/>
      <c r="G3407" s="49"/>
      <c r="H3407" s="49"/>
      <c r="I3407" s="19">
        <v>0</v>
      </c>
      <c r="J3407" s="50"/>
      <c r="K3407" s="51"/>
      <c r="L3407" s="109"/>
      <c r="M3407" s="22">
        <v>105</v>
      </c>
      <c r="N3407" s="22"/>
      <c r="O3407" s="23">
        <v>1</v>
      </c>
      <c r="P3407" s="23">
        <v>1</v>
      </c>
      <c r="Q3407" s="19">
        <f t="shared" si="857"/>
        <v>-105</v>
      </c>
      <c r="R3407" s="19">
        <f t="shared" si="858"/>
        <v>-105</v>
      </c>
      <c r="S3407" s="5">
        <f t="shared" si="854"/>
        <v>0</v>
      </c>
      <c r="T3407" s="5">
        <f t="shared" si="855"/>
        <v>0</v>
      </c>
      <c r="U3407" s="5">
        <f t="shared" si="853"/>
        <v>0</v>
      </c>
      <c r="V3407" s="24">
        <v>0</v>
      </c>
      <c r="W3407" s="12">
        <f t="shared" si="860"/>
        <v>-13349.7</v>
      </c>
      <c r="X3407" s="12">
        <f t="shared" si="861"/>
        <v>-17376.45</v>
      </c>
      <c r="Y3407" s="12">
        <f t="shared" si="856"/>
        <v>-30726.15</v>
      </c>
      <c r="Z3407" s="52"/>
      <c r="AA3407" s="25">
        <f t="shared" si="859"/>
        <v>0</v>
      </c>
      <c r="AB3407" s="25"/>
      <c r="AC3407" s="25"/>
      <c r="AD3407" s="25"/>
      <c r="AE3407" s="24"/>
      <c r="AF3407" s="24"/>
      <c r="AG3407" s="109"/>
      <c r="AH3407" s="22" t="s">
        <v>142</v>
      </c>
      <c r="AI3407" s="26"/>
      <c r="AJ3407" s="22" t="s">
        <v>6709</v>
      </c>
    </row>
    <row r="3408" spans="1:36" x14ac:dyDescent="0.2">
      <c r="A3408" s="5">
        <v>3425</v>
      </c>
      <c r="B3408" s="46">
        <v>330710062892</v>
      </c>
      <c r="C3408" s="47">
        <v>550105401297</v>
      </c>
      <c r="D3408" s="52" t="s">
        <v>5969</v>
      </c>
      <c r="E3408" s="50" t="s">
        <v>5515</v>
      </c>
      <c r="F3408" s="50" t="s">
        <v>6592</v>
      </c>
      <c r="G3408" s="49">
        <v>110</v>
      </c>
      <c r="H3408" s="49"/>
      <c r="I3408" s="50">
        <v>151135598</v>
      </c>
      <c r="J3408" s="50">
        <v>8899</v>
      </c>
      <c r="K3408" s="51"/>
      <c r="L3408" s="109"/>
      <c r="M3408" s="22">
        <v>132</v>
      </c>
      <c r="N3408" s="22"/>
      <c r="O3408" s="23">
        <v>1</v>
      </c>
      <c r="P3408" s="23">
        <v>0</v>
      </c>
      <c r="Q3408" s="19">
        <f t="shared" si="857"/>
        <v>-132</v>
      </c>
      <c r="R3408" s="19">
        <f t="shared" si="858"/>
        <v>0</v>
      </c>
      <c r="S3408" s="5">
        <f t="shared" si="854"/>
        <v>0</v>
      </c>
      <c r="T3408" s="5">
        <f t="shared" si="855"/>
        <v>0</v>
      </c>
      <c r="U3408" s="5">
        <f t="shared" si="853"/>
        <v>0</v>
      </c>
      <c r="V3408" s="24">
        <v>0</v>
      </c>
      <c r="W3408" s="12">
        <f t="shared" si="860"/>
        <v>-16782.48</v>
      </c>
      <c r="X3408" s="12">
        <f t="shared" si="861"/>
        <v>0</v>
      </c>
      <c r="Y3408" s="12">
        <f t="shared" si="856"/>
        <v>-16782.48</v>
      </c>
      <c r="Z3408" s="52"/>
      <c r="AA3408" s="25">
        <f t="shared" si="859"/>
        <v>-132</v>
      </c>
      <c r="AB3408" s="25"/>
      <c r="AC3408" s="25"/>
      <c r="AD3408" s="25"/>
      <c r="AE3408" s="24">
        <v>1</v>
      </c>
      <c r="AF3408" s="24"/>
      <c r="AG3408" s="109"/>
      <c r="AH3408" s="22" t="s">
        <v>142</v>
      </c>
      <c r="AI3408" s="26"/>
      <c r="AJ3408" s="22" t="s">
        <v>6709</v>
      </c>
    </row>
    <row r="3409" spans="1:36" x14ac:dyDescent="0.2">
      <c r="A3409" s="5">
        <v>3426</v>
      </c>
      <c r="B3409" s="46">
        <v>331010687010</v>
      </c>
      <c r="C3409" s="47">
        <v>79118400063</v>
      </c>
      <c r="D3409" s="52" t="s">
        <v>5970</v>
      </c>
      <c r="E3409" s="50" t="s">
        <v>5971</v>
      </c>
      <c r="F3409" s="50" t="s">
        <v>1540</v>
      </c>
      <c r="G3409" s="49">
        <v>6</v>
      </c>
      <c r="H3409" s="49"/>
      <c r="I3409" s="50">
        <v>30294360</v>
      </c>
      <c r="J3409" s="50">
        <v>57902130</v>
      </c>
      <c r="K3409" s="51"/>
      <c r="L3409" s="120"/>
      <c r="M3409" s="22">
        <v>431</v>
      </c>
      <c r="N3409" s="22"/>
      <c r="O3409" s="23">
        <v>1</v>
      </c>
      <c r="P3409" s="23">
        <v>1</v>
      </c>
      <c r="Q3409" s="19">
        <f t="shared" si="857"/>
        <v>-431</v>
      </c>
      <c r="R3409" s="19">
        <f t="shared" si="858"/>
        <v>-431</v>
      </c>
      <c r="S3409" s="5">
        <f t="shared" si="854"/>
        <v>0</v>
      </c>
      <c r="T3409" s="5">
        <f t="shared" si="855"/>
        <v>0</v>
      </c>
      <c r="U3409" s="5">
        <f t="shared" si="853"/>
        <v>0</v>
      </c>
      <c r="V3409" s="24">
        <v>0</v>
      </c>
      <c r="W3409" s="12">
        <f t="shared" si="860"/>
        <v>-54797.340000000004</v>
      </c>
      <c r="X3409" s="12">
        <f t="shared" si="861"/>
        <v>-71326.19</v>
      </c>
      <c r="Y3409" s="12">
        <f t="shared" si="856"/>
        <v>-126123.53</v>
      </c>
      <c r="Z3409" s="52"/>
      <c r="AA3409" s="25">
        <f t="shared" si="859"/>
        <v>0</v>
      </c>
      <c r="AB3409" s="25"/>
      <c r="AC3409" s="25"/>
      <c r="AD3409" s="25"/>
      <c r="AE3409" s="24"/>
      <c r="AF3409" s="24"/>
      <c r="AG3409" s="120"/>
      <c r="AH3409" s="22" t="s">
        <v>142</v>
      </c>
      <c r="AI3409" s="26"/>
      <c r="AJ3409" s="22" t="s">
        <v>6709</v>
      </c>
    </row>
    <row r="3410" spans="1:36" x14ac:dyDescent="0.2">
      <c r="A3410" s="5">
        <v>3427</v>
      </c>
      <c r="B3410" s="46">
        <v>580920129259</v>
      </c>
      <c r="C3410" s="47">
        <v>640101400690</v>
      </c>
      <c r="D3410" s="52" t="s">
        <v>5972</v>
      </c>
      <c r="E3410" s="50" t="s">
        <v>5973</v>
      </c>
      <c r="F3410" s="50" t="s">
        <v>5640</v>
      </c>
      <c r="G3410" s="49">
        <v>37</v>
      </c>
      <c r="H3410" s="49" t="s">
        <v>280</v>
      </c>
      <c r="I3410" s="50">
        <v>29920204</v>
      </c>
      <c r="J3410" s="50">
        <v>57906138</v>
      </c>
      <c r="K3410" s="51"/>
      <c r="L3410" s="109"/>
      <c r="M3410" s="22">
        <v>68</v>
      </c>
      <c r="N3410" s="22"/>
      <c r="O3410" s="23">
        <v>1</v>
      </c>
      <c r="P3410" s="23">
        <v>0</v>
      </c>
      <c r="Q3410" s="19">
        <f t="shared" si="857"/>
        <v>-68</v>
      </c>
      <c r="R3410" s="19">
        <f t="shared" si="858"/>
        <v>0</v>
      </c>
      <c r="S3410" s="5">
        <f t="shared" si="854"/>
        <v>0</v>
      </c>
      <c r="T3410" s="5">
        <f t="shared" si="855"/>
        <v>0</v>
      </c>
      <c r="U3410" s="5">
        <f t="shared" si="853"/>
        <v>0</v>
      </c>
      <c r="V3410" s="24">
        <v>0</v>
      </c>
      <c r="W3410" s="12">
        <f t="shared" si="860"/>
        <v>-8645.52</v>
      </c>
      <c r="X3410" s="12">
        <f t="shared" si="861"/>
        <v>0</v>
      </c>
      <c r="Y3410" s="12">
        <f t="shared" si="856"/>
        <v>-8645.52</v>
      </c>
      <c r="Z3410" s="52"/>
      <c r="AA3410" s="25">
        <f t="shared" si="859"/>
        <v>-68</v>
      </c>
      <c r="AB3410" s="25"/>
      <c r="AC3410" s="25"/>
      <c r="AD3410" s="25"/>
      <c r="AE3410" s="24"/>
      <c r="AF3410" s="24"/>
      <c r="AG3410" s="109"/>
      <c r="AH3410" s="22" t="s">
        <v>142</v>
      </c>
      <c r="AI3410" s="26"/>
      <c r="AJ3410" s="22" t="s">
        <v>6709</v>
      </c>
    </row>
    <row r="3411" spans="1:36" x14ac:dyDescent="0.2">
      <c r="A3411" s="5">
        <v>3428</v>
      </c>
      <c r="B3411" s="46"/>
      <c r="C3411" s="47">
        <v>1140003654</v>
      </c>
      <c r="D3411" s="52" t="s">
        <v>6559</v>
      </c>
      <c r="E3411" s="50" t="s">
        <v>6560</v>
      </c>
      <c r="F3411" s="50" t="s">
        <v>6561</v>
      </c>
      <c r="G3411" s="49">
        <v>4</v>
      </c>
      <c r="H3411" s="49"/>
      <c r="I3411" s="50"/>
      <c r="J3411" s="50"/>
      <c r="K3411" s="51"/>
      <c r="L3411" s="109"/>
      <c r="M3411" s="22">
        <v>0</v>
      </c>
      <c r="N3411" s="22"/>
      <c r="O3411" s="23">
        <v>1</v>
      </c>
      <c r="P3411" s="23">
        <v>1</v>
      </c>
      <c r="Q3411" s="19">
        <f t="shared" si="857"/>
        <v>0</v>
      </c>
      <c r="R3411" s="19">
        <f t="shared" si="858"/>
        <v>0</v>
      </c>
      <c r="S3411" s="5">
        <f t="shared" si="854"/>
        <v>0</v>
      </c>
      <c r="T3411" s="5">
        <f t="shared" si="855"/>
        <v>0</v>
      </c>
      <c r="U3411" s="5">
        <f t="shared" si="853"/>
        <v>0</v>
      </c>
      <c r="V3411" s="24">
        <v>0</v>
      </c>
      <c r="W3411" s="12">
        <f t="shared" si="860"/>
        <v>0</v>
      </c>
      <c r="X3411" s="12">
        <f t="shared" si="861"/>
        <v>0</v>
      </c>
      <c r="Y3411" s="12">
        <f t="shared" si="856"/>
        <v>0</v>
      </c>
      <c r="Z3411" s="52"/>
      <c r="AA3411" s="25">
        <f t="shared" si="859"/>
        <v>0</v>
      </c>
      <c r="AB3411" s="25"/>
      <c r="AC3411" s="25"/>
      <c r="AD3411" s="25"/>
      <c r="AE3411" s="24"/>
      <c r="AF3411" s="24"/>
      <c r="AG3411" s="109"/>
      <c r="AH3411" s="22" t="s">
        <v>142</v>
      </c>
      <c r="AI3411" s="26"/>
      <c r="AJ3411" s="22" t="s">
        <v>6709</v>
      </c>
    </row>
    <row r="3412" spans="1:36" x14ac:dyDescent="0.2">
      <c r="A3412" s="5">
        <v>3429</v>
      </c>
      <c r="B3412" s="46"/>
      <c r="C3412" s="47">
        <v>420803300012</v>
      </c>
      <c r="D3412" s="52" t="s">
        <v>5974</v>
      </c>
      <c r="E3412" s="50" t="s">
        <v>5975</v>
      </c>
      <c r="F3412" s="50" t="s">
        <v>5975</v>
      </c>
      <c r="G3412" s="49">
        <v>57</v>
      </c>
      <c r="H3412" s="49"/>
      <c r="I3412" s="19"/>
      <c r="J3412" s="50"/>
      <c r="K3412" s="51"/>
      <c r="L3412" s="109"/>
      <c r="M3412" s="22">
        <v>3</v>
      </c>
      <c r="N3412" s="22"/>
      <c r="O3412" s="23">
        <v>1</v>
      </c>
      <c r="P3412" s="23">
        <v>0</v>
      </c>
      <c r="Q3412" s="19">
        <f t="shared" si="857"/>
        <v>-3</v>
      </c>
      <c r="R3412" s="19">
        <f t="shared" si="858"/>
        <v>0</v>
      </c>
      <c r="S3412" s="5">
        <f t="shared" si="854"/>
        <v>0</v>
      </c>
      <c r="T3412" s="5">
        <f t="shared" si="855"/>
        <v>0</v>
      </c>
      <c r="U3412" s="5">
        <f t="shared" si="853"/>
        <v>0</v>
      </c>
      <c r="V3412" s="24">
        <v>0</v>
      </c>
      <c r="W3412" s="12">
        <f t="shared" si="860"/>
        <v>-381.42</v>
      </c>
      <c r="X3412" s="12">
        <f t="shared" si="861"/>
        <v>0</v>
      </c>
      <c r="Y3412" s="12">
        <f t="shared" si="856"/>
        <v>-381.42</v>
      </c>
      <c r="Z3412" s="52"/>
      <c r="AA3412" s="25">
        <f t="shared" si="859"/>
        <v>-3</v>
      </c>
      <c r="AB3412" s="25"/>
      <c r="AC3412" s="25"/>
      <c r="AD3412" s="25"/>
      <c r="AE3412" s="24">
        <v>1</v>
      </c>
      <c r="AF3412" s="24"/>
      <c r="AG3412" s="109"/>
      <c r="AH3412" s="22" t="s">
        <v>142</v>
      </c>
      <c r="AI3412" s="26"/>
      <c r="AJ3412" s="22" t="s">
        <v>6709</v>
      </c>
    </row>
    <row r="3413" spans="1:36" x14ac:dyDescent="0.2">
      <c r="A3413" s="5">
        <v>3430</v>
      </c>
      <c r="B3413" s="46"/>
      <c r="C3413" s="47">
        <v>370825401293</v>
      </c>
      <c r="D3413" s="52" t="s">
        <v>5976</v>
      </c>
      <c r="E3413" s="50" t="s">
        <v>5977</v>
      </c>
      <c r="F3413" s="50"/>
      <c r="G3413" s="49"/>
      <c r="H3413" s="49"/>
      <c r="I3413" s="19">
        <v>0</v>
      </c>
      <c r="J3413" s="50"/>
      <c r="K3413" s="51"/>
      <c r="L3413" s="109"/>
      <c r="M3413" s="22">
        <v>0</v>
      </c>
      <c r="N3413" s="22"/>
      <c r="O3413" s="23">
        <v>1</v>
      </c>
      <c r="P3413" s="23">
        <v>1</v>
      </c>
      <c r="Q3413" s="19">
        <f t="shared" si="857"/>
        <v>0</v>
      </c>
      <c r="R3413" s="19">
        <f t="shared" si="858"/>
        <v>0</v>
      </c>
      <c r="S3413" s="5">
        <f t="shared" si="854"/>
        <v>0</v>
      </c>
      <c r="T3413" s="5">
        <f t="shared" si="855"/>
        <v>0</v>
      </c>
      <c r="U3413" s="5">
        <f t="shared" si="853"/>
        <v>0</v>
      </c>
      <c r="V3413" s="24">
        <v>0</v>
      </c>
      <c r="W3413" s="12">
        <f t="shared" si="860"/>
        <v>0</v>
      </c>
      <c r="X3413" s="12">
        <f t="shared" si="861"/>
        <v>0</v>
      </c>
      <c r="Y3413" s="12">
        <f t="shared" si="856"/>
        <v>0</v>
      </c>
      <c r="Z3413" s="52"/>
      <c r="AA3413" s="25">
        <f t="shared" si="859"/>
        <v>0</v>
      </c>
      <c r="AB3413" s="25"/>
      <c r="AC3413" s="25"/>
      <c r="AD3413" s="25"/>
      <c r="AE3413" s="24"/>
      <c r="AF3413" s="24"/>
      <c r="AG3413" s="109"/>
      <c r="AH3413" s="22" t="s">
        <v>142</v>
      </c>
      <c r="AI3413" s="26"/>
      <c r="AJ3413" s="22" t="s">
        <v>6709</v>
      </c>
    </row>
    <row r="3414" spans="1:36" x14ac:dyDescent="0.2">
      <c r="A3414" s="5">
        <v>3431</v>
      </c>
      <c r="B3414" s="46">
        <v>331010222285</v>
      </c>
      <c r="C3414" s="47">
        <v>660723401545</v>
      </c>
      <c r="D3414" s="52" t="s">
        <v>5978</v>
      </c>
      <c r="E3414" s="50" t="s">
        <v>5832</v>
      </c>
      <c r="F3414" s="50" t="s">
        <v>1540</v>
      </c>
      <c r="G3414" s="49" t="s">
        <v>49</v>
      </c>
      <c r="H3414" s="49"/>
      <c r="I3414" s="50">
        <v>3062485</v>
      </c>
      <c r="J3414" s="50">
        <v>58172873</v>
      </c>
      <c r="K3414" s="51"/>
      <c r="L3414" s="109"/>
      <c r="M3414" s="22">
        <v>38</v>
      </c>
      <c r="N3414" s="22"/>
      <c r="O3414" s="23">
        <v>1</v>
      </c>
      <c r="P3414" s="23">
        <v>1</v>
      </c>
      <c r="Q3414" s="19">
        <f t="shared" si="857"/>
        <v>-38</v>
      </c>
      <c r="R3414" s="19">
        <f t="shared" si="858"/>
        <v>-38</v>
      </c>
      <c r="S3414" s="5">
        <f t="shared" si="854"/>
        <v>0</v>
      </c>
      <c r="T3414" s="5">
        <f t="shared" si="855"/>
        <v>0</v>
      </c>
      <c r="U3414" s="5">
        <f t="shared" si="853"/>
        <v>0</v>
      </c>
      <c r="V3414" s="24">
        <v>0</v>
      </c>
      <c r="W3414" s="12">
        <f t="shared" si="860"/>
        <v>-4831.32</v>
      </c>
      <c r="X3414" s="12">
        <f t="shared" si="861"/>
        <v>-6288.6200000000008</v>
      </c>
      <c r="Y3414" s="12">
        <f t="shared" si="856"/>
        <v>-11119.94</v>
      </c>
      <c r="Z3414" s="52"/>
      <c r="AA3414" s="25">
        <f t="shared" si="859"/>
        <v>0</v>
      </c>
      <c r="AB3414" s="25"/>
      <c r="AC3414" s="25"/>
      <c r="AD3414" s="25"/>
      <c r="AE3414" s="24">
        <v>1</v>
      </c>
      <c r="AF3414" s="24"/>
      <c r="AG3414" s="109"/>
      <c r="AH3414" s="22" t="s">
        <v>142</v>
      </c>
      <c r="AI3414" s="26"/>
      <c r="AJ3414" s="22" t="s">
        <v>6709</v>
      </c>
    </row>
    <row r="3415" spans="1:36" x14ac:dyDescent="0.2">
      <c r="A3415" s="5">
        <v>3432</v>
      </c>
      <c r="B3415" s="46">
        <v>331010222286</v>
      </c>
      <c r="C3415" s="47">
        <v>660723401546</v>
      </c>
      <c r="D3415" s="52" t="s">
        <v>5978</v>
      </c>
      <c r="E3415" s="50" t="s">
        <v>5832</v>
      </c>
      <c r="F3415" s="50" t="s">
        <v>1540</v>
      </c>
      <c r="G3415" s="49" t="s">
        <v>49</v>
      </c>
      <c r="H3415" s="49"/>
      <c r="I3415" s="50">
        <v>32137516</v>
      </c>
      <c r="J3415" s="50">
        <v>58172882</v>
      </c>
      <c r="K3415" s="51"/>
      <c r="L3415" s="109"/>
      <c r="M3415" s="22">
        <v>0</v>
      </c>
      <c r="N3415" s="22"/>
      <c r="O3415" s="23">
        <v>1</v>
      </c>
      <c r="P3415" s="23">
        <v>1</v>
      </c>
      <c r="Q3415" s="19">
        <f t="shared" si="857"/>
        <v>0</v>
      </c>
      <c r="R3415" s="19">
        <f t="shared" si="858"/>
        <v>0</v>
      </c>
      <c r="S3415" s="5">
        <f t="shared" si="854"/>
        <v>0</v>
      </c>
      <c r="T3415" s="5">
        <f t="shared" si="855"/>
        <v>0</v>
      </c>
      <c r="U3415" s="5">
        <f t="shared" si="853"/>
        <v>0</v>
      </c>
      <c r="V3415" s="24">
        <v>0</v>
      </c>
      <c r="W3415" s="12">
        <f t="shared" si="860"/>
        <v>0</v>
      </c>
      <c r="X3415" s="12">
        <f t="shared" si="861"/>
        <v>0</v>
      </c>
      <c r="Y3415" s="12">
        <f t="shared" si="856"/>
        <v>0</v>
      </c>
      <c r="Z3415" s="52"/>
      <c r="AA3415" s="25">
        <f t="shared" si="859"/>
        <v>0</v>
      </c>
      <c r="AB3415" s="25"/>
      <c r="AC3415" s="25"/>
      <c r="AD3415" s="25"/>
      <c r="AE3415" s="24"/>
      <c r="AF3415" s="24"/>
      <c r="AG3415" s="109"/>
      <c r="AH3415" s="22" t="s">
        <v>142</v>
      </c>
      <c r="AI3415" s="26"/>
      <c r="AJ3415" s="22" t="s">
        <v>6709</v>
      </c>
    </row>
    <row r="3416" spans="1:36" x14ac:dyDescent="0.2">
      <c r="A3416" s="5">
        <v>3433</v>
      </c>
      <c r="B3416" s="46"/>
      <c r="C3416" s="47">
        <v>30760006414</v>
      </c>
      <c r="D3416" s="50" t="s">
        <v>5979</v>
      </c>
      <c r="E3416" s="50" t="s">
        <v>5980</v>
      </c>
      <c r="F3416" s="50" t="s">
        <v>756</v>
      </c>
      <c r="G3416" s="49">
        <v>2</v>
      </c>
      <c r="H3416" s="49"/>
      <c r="I3416" s="50">
        <v>3213768</v>
      </c>
      <c r="J3416" s="50">
        <v>58175061</v>
      </c>
      <c r="K3416" s="51"/>
      <c r="L3416" s="109"/>
      <c r="M3416" s="22">
        <v>97</v>
      </c>
      <c r="N3416" s="22"/>
      <c r="O3416" s="23">
        <v>1</v>
      </c>
      <c r="P3416" s="23">
        <v>1</v>
      </c>
      <c r="Q3416" s="19">
        <f t="shared" si="857"/>
        <v>-97</v>
      </c>
      <c r="R3416" s="19">
        <f t="shared" si="858"/>
        <v>-97</v>
      </c>
      <c r="S3416" s="5">
        <f t="shared" si="854"/>
        <v>0</v>
      </c>
      <c r="T3416" s="5">
        <f t="shared" si="855"/>
        <v>0</v>
      </c>
      <c r="U3416" s="5">
        <f t="shared" si="853"/>
        <v>0</v>
      </c>
      <c r="V3416" s="24">
        <v>0</v>
      </c>
      <c r="W3416" s="12">
        <f t="shared" si="860"/>
        <v>-12332.58</v>
      </c>
      <c r="X3416" s="12">
        <f t="shared" si="861"/>
        <v>-16052.53</v>
      </c>
      <c r="Y3416" s="12">
        <f t="shared" si="856"/>
        <v>-28385.11</v>
      </c>
      <c r="Z3416" s="52"/>
      <c r="AA3416" s="25">
        <f t="shared" si="859"/>
        <v>0</v>
      </c>
      <c r="AB3416" s="25"/>
      <c r="AC3416" s="25"/>
      <c r="AD3416" s="25"/>
      <c r="AE3416" s="24"/>
      <c r="AF3416" s="24"/>
      <c r="AG3416" s="109"/>
      <c r="AH3416" s="22" t="s">
        <v>142</v>
      </c>
      <c r="AI3416" s="26"/>
      <c r="AJ3416" s="22" t="s">
        <v>6709</v>
      </c>
    </row>
    <row r="3417" spans="1:36" x14ac:dyDescent="0.2">
      <c r="A3417" s="5">
        <v>3434</v>
      </c>
      <c r="B3417" s="46">
        <v>330310579451</v>
      </c>
      <c r="C3417" s="47">
        <v>790314401738</v>
      </c>
      <c r="D3417" s="50" t="s">
        <v>5981</v>
      </c>
      <c r="E3417" s="50" t="s">
        <v>5982</v>
      </c>
      <c r="F3417" s="50"/>
      <c r="G3417" s="49"/>
      <c r="H3417" s="49"/>
      <c r="I3417" s="19">
        <v>0</v>
      </c>
      <c r="J3417" s="50"/>
      <c r="K3417" s="51"/>
      <c r="L3417" s="109"/>
      <c r="M3417" s="22">
        <v>0</v>
      </c>
      <c r="N3417" s="22"/>
      <c r="O3417" s="23">
        <v>1</v>
      </c>
      <c r="P3417" s="23">
        <v>1</v>
      </c>
      <c r="Q3417" s="19">
        <f t="shared" si="857"/>
        <v>0</v>
      </c>
      <c r="R3417" s="19">
        <f t="shared" si="858"/>
        <v>0</v>
      </c>
      <c r="S3417" s="5">
        <f t="shared" si="854"/>
        <v>0</v>
      </c>
      <c r="T3417" s="5">
        <f t="shared" si="855"/>
        <v>0</v>
      </c>
      <c r="U3417" s="5">
        <f t="shared" si="853"/>
        <v>0</v>
      </c>
      <c r="V3417" s="24">
        <v>0</v>
      </c>
      <c r="W3417" s="12">
        <f t="shared" si="860"/>
        <v>0</v>
      </c>
      <c r="X3417" s="12">
        <f t="shared" si="861"/>
        <v>0</v>
      </c>
      <c r="Y3417" s="12">
        <f t="shared" si="856"/>
        <v>0</v>
      </c>
      <c r="Z3417" s="52"/>
      <c r="AA3417" s="25">
        <f t="shared" si="859"/>
        <v>0</v>
      </c>
      <c r="AB3417" s="25"/>
      <c r="AC3417" s="25"/>
      <c r="AD3417" s="25"/>
      <c r="AE3417" s="24"/>
      <c r="AF3417" s="24"/>
      <c r="AG3417" s="109"/>
      <c r="AH3417" s="22" t="s">
        <v>142</v>
      </c>
      <c r="AI3417" s="26"/>
      <c r="AJ3417" s="22" t="s">
        <v>6709</v>
      </c>
    </row>
    <row r="3418" spans="1:36" x14ac:dyDescent="0.2">
      <c r="A3418" s="5">
        <v>3435</v>
      </c>
      <c r="B3418" s="46"/>
      <c r="C3418" s="47">
        <v>801401404385</v>
      </c>
      <c r="D3418" s="52" t="s">
        <v>5983</v>
      </c>
      <c r="E3418" s="50" t="s">
        <v>5984</v>
      </c>
      <c r="F3418" s="50" t="s">
        <v>5975</v>
      </c>
      <c r="G3418" s="49">
        <v>45</v>
      </c>
      <c r="H3418" s="49"/>
      <c r="I3418" s="50">
        <v>126073</v>
      </c>
      <c r="J3418" s="50">
        <v>17328934</v>
      </c>
      <c r="K3418" s="51"/>
      <c r="L3418" s="109"/>
      <c r="M3418" s="22">
        <v>204</v>
      </c>
      <c r="N3418" s="22"/>
      <c r="O3418" s="23">
        <v>1</v>
      </c>
      <c r="P3418" s="23">
        <v>0</v>
      </c>
      <c r="Q3418" s="19">
        <f t="shared" si="857"/>
        <v>-204</v>
      </c>
      <c r="R3418" s="19">
        <f t="shared" si="858"/>
        <v>0</v>
      </c>
      <c r="S3418" s="5">
        <f t="shared" si="854"/>
        <v>0</v>
      </c>
      <c r="T3418" s="5">
        <f t="shared" si="855"/>
        <v>0</v>
      </c>
      <c r="U3418" s="5">
        <f t="shared" si="853"/>
        <v>0</v>
      </c>
      <c r="V3418" s="24">
        <v>0</v>
      </c>
      <c r="W3418" s="12">
        <f t="shared" si="860"/>
        <v>-25936.560000000001</v>
      </c>
      <c r="X3418" s="12">
        <f t="shared" si="861"/>
        <v>0</v>
      </c>
      <c r="Y3418" s="12">
        <f t="shared" si="856"/>
        <v>-25936.560000000001</v>
      </c>
      <c r="Z3418" s="52"/>
      <c r="AA3418" s="25">
        <f t="shared" si="859"/>
        <v>-204</v>
      </c>
      <c r="AB3418" s="25"/>
      <c r="AC3418" s="25"/>
      <c r="AD3418" s="25"/>
      <c r="AE3418" s="24">
        <v>1</v>
      </c>
      <c r="AF3418" s="24"/>
      <c r="AG3418" s="109"/>
      <c r="AH3418" s="22" t="s">
        <v>142</v>
      </c>
      <c r="AI3418" s="26"/>
      <c r="AJ3418" s="22" t="s">
        <v>6709</v>
      </c>
    </row>
    <row r="3419" spans="1:36" x14ac:dyDescent="0.2">
      <c r="A3419" s="5">
        <v>3436</v>
      </c>
      <c r="B3419" s="46">
        <v>330120295726</v>
      </c>
      <c r="C3419" s="47">
        <v>870402402286</v>
      </c>
      <c r="D3419" s="50" t="s">
        <v>5985</v>
      </c>
      <c r="E3419" s="50" t="s">
        <v>5986</v>
      </c>
      <c r="F3419" s="50" t="s">
        <v>1540</v>
      </c>
      <c r="G3419" s="49">
        <v>7</v>
      </c>
      <c r="H3419" s="49">
        <v>42</v>
      </c>
      <c r="I3419" s="50">
        <v>1014058998508</v>
      </c>
      <c r="J3419" s="50">
        <v>17328938</v>
      </c>
      <c r="K3419" s="51"/>
      <c r="L3419" s="109"/>
      <c r="M3419" s="22">
        <v>31</v>
      </c>
      <c r="N3419" s="22"/>
      <c r="O3419" s="23">
        <v>1</v>
      </c>
      <c r="P3419" s="23">
        <v>1</v>
      </c>
      <c r="Q3419" s="19">
        <f t="shared" si="857"/>
        <v>-31</v>
      </c>
      <c r="R3419" s="19">
        <f t="shared" si="858"/>
        <v>-31</v>
      </c>
      <c r="S3419" s="5">
        <f t="shared" si="854"/>
        <v>0</v>
      </c>
      <c r="T3419" s="5">
        <f t="shared" si="855"/>
        <v>0</v>
      </c>
      <c r="U3419" s="5">
        <f t="shared" ref="U3419:U3482" si="862">(vod+kan)*T3419</f>
        <v>0</v>
      </c>
      <c r="V3419" s="24">
        <v>0</v>
      </c>
      <c r="W3419" s="12">
        <f t="shared" si="860"/>
        <v>-3941.34</v>
      </c>
      <c r="X3419" s="12">
        <f t="shared" si="861"/>
        <v>-5130.1900000000005</v>
      </c>
      <c r="Y3419" s="12">
        <f t="shared" si="856"/>
        <v>-9071.5300000000007</v>
      </c>
      <c r="Z3419" s="52"/>
      <c r="AA3419" s="25">
        <f t="shared" si="859"/>
        <v>0</v>
      </c>
      <c r="AB3419" s="25"/>
      <c r="AC3419" s="25"/>
      <c r="AD3419" s="25"/>
      <c r="AE3419" s="24">
        <v>1</v>
      </c>
      <c r="AF3419" s="24"/>
      <c r="AG3419" s="109"/>
      <c r="AH3419" s="22" t="s">
        <v>142</v>
      </c>
      <c r="AI3419" s="26"/>
      <c r="AJ3419" s="22" t="s">
        <v>6709</v>
      </c>
    </row>
    <row r="3420" spans="1:36" x14ac:dyDescent="0.2">
      <c r="A3420" s="5">
        <v>3437</v>
      </c>
      <c r="B3420" s="46"/>
      <c r="C3420" s="47">
        <v>751007401685</v>
      </c>
      <c r="D3420" s="52" t="s">
        <v>5987</v>
      </c>
      <c r="E3420" s="50" t="s">
        <v>5988</v>
      </c>
      <c r="F3420" s="50"/>
      <c r="G3420" s="49"/>
      <c r="H3420" s="49"/>
      <c r="I3420" s="19">
        <v>0</v>
      </c>
      <c r="J3420" s="50"/>
      <c r="K3420" s="51"/>
      <c r="L3420" s="109"/>
      <c r="M3420" s="22">
        <v>600</v>
      </c>
      <c r="N3420" s="22"/>
      <c r="O3420" s="23">
        <v>1</v>
      </c>
      <c r="P3420" s="23">
        <v>1</v>
      </c>
      <c r="Q3420" s="19">
        <f t="shared" si="857"/>
        <v>-600</v>
      </c>
      <c r="R3420" s="19">
        <f t="shared" si="858"/>
        <v>-600</v>
      </c>
      <c r="S3420" s="5">
        <f t="shared" ref="S3420:S3483" si="863">IF(OR(AND(AH3420="кафе",Q3420&lt;25),AND(AH3420="рестораны",Q3420&lt;110),AND(AH3420="гостиницы",Q3420&lt;70),AND(AH3420="азс и автомойки",Q3420&lt;160),AND(AH3420="сауны",Q3420&lt;80),AND(AH3420="бани",Q3420&lt;50)),1,0)</f>
        <v>0</v>
      </c>
      <c r="T3420" s="5">
        <f t="shared" ref="T3420:T3483" si="864">S3420*IF(AH3420="кафе",25-Q3420,IF(AH3420="рестораны",110-Q3420,IF(AH3420="гостиницы",70-Q3420,IF(AH3420="азс и автомойки",160-Q3420,IF(AH3420="сауны",80-Q3420,IF(AH3420="бани",50-Q3420,0))))))</f>
        <v>0</v>
      </c>
      <c r="U3420" s="5">
        <f t="shared" si="862"/>
        <v>0</v>
      </c>
      <c r="V3420" s="24">
        <v>0</v>
      </c>
      <c r="W3420" s="12">
        <f t="shared" si="860"/>
        <v>-76284</v>
      </c>
      <c r="X3420" s="12">
        <f t="shared" si="861"/>
        <v>-99294</v>
      </c>
      <c r="Y3420" s="12">
        <f t="shared" si="856"/>
        <v>-175578</v>
      </c>
      <c r="Z3420" s="52"/>
      <c r="AA3420" s="25">
        <f t="shared" si="859"/>
        <v>0</v>
      </c>
      <c r="AB3420" s="25"/>
      <c r="AC3420" s="25"/>
      <c r="AD3420" s="25"/>
      <c r="AE3420" s="24"/>
      <c r="AF3420" s="24"/>
      <c r="AG3420" s="109"/>
      <c r="AH3420" s="22" t="s">
        <v>142</v>
      </c>
      <c r="AI3420" s="26"/>
      <c r="AJ3420" s="22" t="s">
        <v>6709</v>
      </c>
    </row>
    <row r="3421" spans="1:36" x14ac:dyDescent="0.2">
      <c r="A3421" s="5">
        <v>3438</v>
      </c>
      <c r="B3421" s="46"/>
      <c r="C3421" s="47">
        <v>410510401607</v>
      </c>
      <c r="D3421" s="52" t="s">
        <v>5989</v>
      </c>
      <c r="E3421" s="50" t="s">
        <v>5990</v>
      </c>
      <c r="F3421" s="50" t="s">
        <v>5975</v>
      </c>
      <c r="G3421" s="49">
        <v>35</v>
      </c>
      <c r="H3421" s="49"/>
      <c r="I3421" s="50">
        <v>1014058902406</v>
      </c>
      <c r="J3421" s="50"/>
      <c r="K3421" s="51"/>
      <c r="L3421" s="109"/>
      <c r="M3421" s="22">
        <v>16</v>
      </c>
      <c r="N3421" s="22"/>
      <c r="O3421" s="23">
        <v>1</v>
      </c>
      <c r="P3421" s="23">
        <v>0</v>
      </c>
      <c r="Q3421" s="19">
        <f t="shared" si="857"/>
        <v>-16</v>
      </c>
      <c r="R3421" s="19">
        <f t="shared" si="858"/>
        <v>0</v>
      </c>
      <c r="S3421" s="5">
        <f t="shared" si="863"/>
        <v>0</v>
      </c>
      <c r="T3421" s="5">
        <f t="shared" si="864"/>
        <v>0</v>
      </c>
      <c r="U3421" s="5">
        <f t="shared" si="862"/>
        <v>0</v>
      </c>
      <c r="V3421" s="24">
        <v>0</v>
      </c>
      <c r="W3421" s="12">
        <f t="shared" si="860"/>
        <v>-2034.24</v>
      </c>
      <c r="X3421" s="12">
        <f t="shared" si="861"/>
        <v>0</v>
      </c>
      <c r="Y3421" s="12">
        <f t="shared" ref="Y3421:Y3484" si="865">W3421+X3421+AC3421</f>
        <v>-2034.24</v>
      </c>
      <c r="Z3421" s="52"/>
      <c r="AA3421" s="25">
        <f t="shared" si="859"/>
        <v>-16</v>
      </c>
      <c r="AB3421" s="25"/>
      <c r="AC3421" s="25"/>
      <c r="AD3421" s="25"/>
      <c r="AE3421" s="24">
        <v>1</v>
      </c>
      <c r="AF3421" s="24"/>
      <c r="AG3421" s="109"/>
      <c r="AH3421" s="22" t="s">
        <v>142</v>
      </c>
      <c r="AI3421" s="26"/>
      <c r="AJ3421" s="22" t="s">
        <v>6709</v>
      </c>
    </row>
    <row r="3422" spans="1:36" x14ac:dyDescent="0.2">
      <c r="A3422" s="5">
        <v>3439</v>
      </c>
      <c r="B3422" s="46"/>
      <c r="C3422" s="47">
        <v>826626600446</v>
      </c>
      <c r="D3422" s="52" t="s">
        <v>5439</v>
      </c>
      <c r="E3422" s="50" t="s">
        <v>5440</v>
      </c>
      <c r="F3422" s="50"/>
      <c r="G3422" s="49"/>
      <c r="H3422" s="49"/>
      <c r="I3422" s="50">
        <v>31880186</v>
      </c>
      <c r="J3422" s="50">
        <v>58172307</v>
      </c>
      <c r="K3422" s="51"/>
      <c r="L3422" s="109"/>
      <c r="M3422" s="22">
        <v>9</v>
      </c>
      <c r="N3422" s="22"/>
      <c r="O3422" s="23">
        <v>1</v>
      </c>
      <c r="P3422" s="23">
        <v>1</v>
      </c>
      <c r="Q3422" s="19">
        <f t="shared" ref="Q3422:Q3485" si="866">(N3422-M3422)*O3422</f>
        <v>-9</v>
      </c>
      <c r="R3422" s="19">
        <f t="shared" ref="R3422:R3485" si="867">(N3422-M3422)*P3422</f>
        <v>-9</v>
      </c>
      <c r="S3422" s="5">
        <f t="shared" si="863"/>
        <v>0</v>
      </c>
      <c r="T3422" s="5">
        <f t="shared" si="864"/>
        <v>0</v>
      </c>
      <c r="U3422" s="5">
        <f t="shared" si="862"/>
        <v>0</v>
      </c>
      <c r="V3422" s="24">
        <v>0</v>
      </c>
      <c r="W3422" s="12">
        <f t="shared" si="860"/>
        <v>-1144.26</v>
      </c>
      <c r="X3422" s="12">
        <f t="shared" si="861"/>
        <v>-1489.41</v>
      </c>
      <c r="Y3422" s="12">
        <f t="shared" si="865"/>
        <v>-2633.67</v>
      </c>
      <c r="Z3422" s="52"/>
      <c r="AA3422" s="25">
        <f t="shared" si="859"/>
        <v>0</v>
      </c>
      <c r="AB3422" s="25"/>
      <c r="AC3422" s="25"/>
      <c r="AD3422" s="25"/>
      <c r="AE3422" s="24"/>
      <c r="AF3422" s="24"/>
      <c r="AG3422" s="109"/>
      <c r="AH3422" s="22" t="s">
        <v>142</v>
      </c>
      <c r="AI3422" s="26"/>
      <c r="AJ3422" s="22" t="s">
        <v>6709</v>
      </c>
    </row>
    <row r="3423" spans="1:36" x14ac:dyDescent="0.2">
      <c r="A3423" s="5">
        <v>3440</v>
      </c>
      <c r="B3423" s="46">
        <v>331012170609</v>
      </c>
      <c r="C3423" s="47">
        <v>620126401722</v>
      </c>
      <c r="D3423" s="52" t="s">
        <v>5991</v>
      </c>
      <c r="E3423" s="50" t="s">
        <v>5992</v>
      </c>
      <c r="F3423" s="50" t="s">
        <v>3292</v>
      </c>
      <c r="G3423" s="49">
        <v>41</v>
      </c>
      <c r="H3423" s="49">
        <v>1</v>
      </c>
      <c r="I3423" s="50">
        <v>119424</v>
      </c>
      <c r="J3423" s="50">
        <v>270904</v>
      </c>
      <c r="K3423" s="51"/>
      <c r="L3423" s="109"/>
      <c r="M3423" s="22">
        <v>68</v>
      </c>
      <c r="N3423" s="22"/>
      <c r="O3423" s="23">
        <v>1</v>
      </c>
      <c r="P3423" s="23">
        <v>1</v>
      </c>
      <c r="Q3423" s="19">
        <f t="shared" si="866"/>
        <v>-68</v>
      </c>
      <c r="R3423" s="19">
        <f t="shared" si="867"/>
        <v>-68</v>
      </c>
      <c r="S3423" s="5">
        <f t="shared" si="863"/>
        <v>0</v>
      </c>
      <c r="T3423" s="5">
        <f t="shared" si="864"/>
        <v>0</v>
      </c>
      <c r="U3423" s="5">
        <f t="shared" si="862"/>
        <v>0</v>
      </c>
      <c r="V3423" s="24">
        <v>0</v>
      </c>
      <c r="W3423" s="12">
        <f t="shared" si="860"/>
        <v>-8645.52</v>
      </c>
      <c r="X3423" s="12">
        <f t="shared" si="861"/>
        <v>-11253.32</v>
      </c>
      <c r="Y3423" s="12">
        <f t="shared" si="865"/>
        <v>-19898.84</v>
      </c>
      <c r="Z3423" s="52"/>
      <c r="AA3423" s="25">
        <f t="shared" si="859"/>
        <v>0</v>
      </c>
      <c r="AB3423" s="25"/>
      <c r="AC3423" s="25"/>
      <c r="AD3423" s="25"/>
      <c r="AE3423" s="24"/>
      <c r="AF3423" s="24"/>
      <c r="AG3423" s="109"/>
      <c r="AH3423" s="22" t="s">
        <v>142</v>
      </c>
      <c r="AI3423" s="26"/>
      <c r="AJ3423" s="22" t="s">
        <v>4500</v>
      </c>
    </row>
    <row r="3424" spans="1:36" x14ac:dyDescent="0.2">
      <c r="A3424" s="5">
        <v>3441</v>
      </c>
      <c r="B3424" s="46">
        <v>331012170609</v>
      </c>
      <c r="C3424" s="47">
        <v>620126401722</v>
      </c>
      <c r="D3424" s="52" t="s">
        <v>5993</v>
      </c>
      <c r="E3424" s="50" t="s">
        <v>5994</v>
      </c>
      <c r="F3424" s="50"/>
      <c r="G3424" s="49"/>
      <c r="H3424" s="49"/>
      <c r="I3424" s="50" t="s">
        <v>5995</v>
      </c>
      <c r="J3424" s="50">
        <v>779332</v>
      </c>
      <c r="K3424" s="51"/>
      <c r="L3424" s="109"/>
      <c r="M3424" s="22">
        <v>108</v>
      </c>
      <c r="N3424" s="22"/>
      <c r="O3424" s="23">
        <v>1</v>
      </c>
      <c r="P3424" s="23">
        <v>1</v>
      </c>
      <c r="Q3424" s="19">
        <f t="shared" si="866"/>
        <v>-108</v>
      </c>
      <c r="R3424" s="19">
        <f t="shared" si="867"/>
        <v>-108</v>
      </c>
      <c r="S3424" s="5">
        <f t="shared" si="863"/>
        <v>0</v>
      </c>
      <c r="T3424" s="5">
        <f t="shared" si="864"/>
        <v>0</v>
      </c>
      <c r="U3424" s="5">
        <f t="shared" si="862"/>
        <v>0</v>
      </c>
      <c r="V3424" s="24">
        <v>0</v>
      </c>
      <c r="W3424" s="12">
        <f t="shared" si="860"/>
        <v>-13731.12</v>
      </c>
      <c r="X3424" s="12">
        <f t="shared" si="861"/>
        <v>-17872.920000000002</v>
      </c>
      <c r="Y3424" s="12">
        <f t="shared" si="865"/>
        <v>-31604.04</v>
      </c>
      <c r="Z3424" s="52"/>
      <c r="AA3424" s="25">
        <f t="shared" ref="AA3424:AA3487" si="868">Q3424-R3424</f>
        <v>0</v>
      </c>
      <c r="AB3424" s="25"/>
      <c r="AC3424" s="25"/>
      <c r="AD3424" s="25"/>
      <c r="AE3424" s="24"/>
      <c r="AF3424" s="24"/>
      <c r="AG3424" s="109"/>
      <c r="AH3424" s="22" t="s">
        <v>142</v>
      </c>
      <c r="AI3424" s="26"/>
      <c r="AJ3424" s="22" t="s">
        <v>4500</v>
      </c>
    </row>
    <row r="3425" spans="1:36" x14ac:dyDescent="0.2">
      <c r="A3425" s="5">
        <v>3442</v>
      </c>
      <c r="B3425" s="46">
        <v>331018874532</v>
      </c>
      <c r="C3425" s="47">
        <v>540509402468</v>
      </c>
      <c r="D3425" s="52" t="s">
        <v>5996</v>
      </c>
      <c r="E3425" s="50" t="s">
        <v>5997</v>
      </c>
      <c r="F3425" s="50"/>
      <c r="G3425" s="49"/>
      <c r="H3425" s="49"/>
      <c r="I3425" s="50">
        <v>13461920</v>
      </c>
      <c r="J3425" s="50">
        <v>52192</v>
      </c>
      <c r="K3425" s="51"/>
      <c r="L3425" s="109"/>
      <c r="M3425" s="22">
        <v>44</v>
      </c>
      <c r="N3425" s="22"/>
      <c r="O3425" s="23">
        <v>1</v>
      </c>
      <c r="P3425" s="23">
        <v>1</v>
      </c>
      <c r="Q3425" s="19">
        <f t="shared" si="866"/>
        <v>-44</v>
      </c>
      <c r="R3425" s="19">
        <f t="shared" si="867"/>
        <v>-44</v>
      </c>
      <c r="S3425" s="5">
        <f t="shared" si="863"/>
        <v>0</v>
      </c>
      <c r="T3425" s="5">
        <f t="shared" si="864"/>
        <v>0</v>
      </c>
      <c r="U3425" s="5">
        <f t="shared" si="862"/>
        <v>0</v>
      </c>
      <c r="V3425" s="24">
        <v>0</v>
      </c>
      <c r="W3425" s="12">
        <f t="shared" si="860"/>
        <v>-5594.16</v>
      </c>
      <c r="X3425" s="12">
        <f t="shared" si="861"/>
        <v>-7281.56</v>
      </c>
      <c r="Y3425" s="12">
        <f t="shared" si="865"/>
        <v>-12875.720000000001</v>
      </c>
      <c r="Z3425" s="52"/>
      <c r="AA3425" s="25">
        <f t="shared" si="868"/>
        <v>0</v>
      </c>
      <c r="AB3425" s="25"/>
      <c r="AC3425" s="25"/>
      <c r="AD3425" s="25"/>
      <c r="AE3425" s="24"/>
      <c r="AF3425" s="24"/>
      <c r="AG3425" s="109"/>
      <c r="AH3425" s="22" t="s">
        <v>142</v>
      </c>
      <c r="AI3425" s="26"/>
      <c r="AJ3425" s="22" t="s">
        <v>4500</v>
      </c>
    </row>
    <row r="3426" spans="1:36" x14ac:dyDescent="0.2">
      <c r="A3426" s="5">
        <v>3443</v>
      </c>
      <c r="B3426" s="46">
        <v>331000011370</v>
      </c>
      <c r="C3426" s="47">
        <v>140640014287</v>
      </c>
      <c r="D3426" s="52" t="s">
        <v>5998</v>
      </c>
      <c r="E3426" s="50" t="s">
        <v>5999</v>
      </c>
      <c r="F3426" s="50" t="s">
        <v>3292</v>
      </c>
      <c r="G3426" s="49">
        <v>62</v>
      </c>
      <c r="H3426" s="49"/>
      <c r="I3426" s="50">
        <v>27079513</v>
      </c>
      <c r="J3426" s="50">
        <v>57908655</v>
      </c>
      <c r="K3426" s="51"/>
      <c r="L3426" s="109"/>
      <c r="M3426" s="22">
        <v>865</v>
      </c>
      <c r="N3426" s="22"/>
      <c r="O3426" s="23">
        <v>1</v>
      </c>
      <c r="P3426" s="23">
        <v>1</v>
      </c>
      <c r="Q3426" s="19">
        <f t="shared" si="866"/>
        <v>-865</v>
      </c>
      <c r="R3426" s="19">
        <f t="shared" si="867"/>
        <v>-865</v>
      </c>
      <c r="S3426" s="5">
        <f t="shared" si="863"/>
        <v>0</v>
      </c>
      <c r="T3426" s="5">
        <f t="shared" si="864"/>
        <v>0</v>
      </c>
      <c r="U3426" s="5">
        <f t="shared" si="862"/>
        <v>0</v>
      </c>
      <c r="V3426" s="24">
        <v>0</v>
      </c>
      <c r="W3426" s="12">
        <f t="shared" si="860"/>
        <v>-109976.1</v>
      </c>
      <c r="X3426" s="12">
        <f t="shared" si="861"/>
        <v>-143148.85</v>
      </c>
      <c r="Y3426" s="12">
        <f t="shared" si="865"/>
        <v>-253124.95</v>
      </c>
      <c r="Z3426" s="52"/>
      <c r="AA3426" s="25">
        <f t="shared" si="868"/>
        <v>0</v>
      </c>
      <c r="AB3426" s="25"/>
      <c r="AC3426" s="25"/>
      <c r="AD3426" s="25"/>
      <c r="AE3426" s="24">
        <v>1</v>
      </c>
      <c r="AF3426" s="24"/>
      <c r="AG3426" s="109"/>
      <c r="AH3426" s="22" t="s">
        <v>142</v>
      </c>
      <c r="AI3426" s="26"/>
      <c r="AJ3426" s="22" t="s">
        <v>4500</v>
      </c>
    </row>
    <row r="3427" spans="1:36" x14ac:dyDescent="0.2">
      <c r="A3427" s="5">
        <v>3444</v>
      </c>
      <c r="B3427" s="46">
        <v>331017829663</v>
      </c>
      <c r="C3427" s="47">
        <v>531006401565</v>
      </c>
      <c r="D3427" s="52" t="s">
        <v>6000</v>
      </c>
      <c r="E3427" s="50" t="s">
        <v>6001</v>
      </c>
      <c r="F3427" s="50" t="s">
        <v>3292</v>
      </c>
      <c r="G3427" s="49">
        <v>62</v>
      </c>
      <c r="H3427" s="49">
        <v>53</v>
      </c>
      <c r="I3427" s="50">
        <v>6107366</v>
      </c>
      <c r="J3427" s="50">
        <v>40592</v>
      </c>
      <c r="K3427" s="51"/>
      <c r="L3427" s="109"/>
      <c r="M3427" s="22">
        <v>114</v>
      </c>
      <c r="N3427" s="22"/>
      <c r="O3427" s="23">
        <v>1</v>
      </c>
      <c r="P3427" s="23">
        <v>1</v>
      </c>
      <c r="Q3427" s="19">
        <f t="shared" si="866"/>
        <v>-114</v>
      </c>
      <c r="R3427" s="19">
        <f t="shared" si="867"/>
        <v>-114</v>
      </c>
      <c r="S3427" s="5">
        <f t="shared" si="863"/>
        <v>0</v>
      </c>
      <c r="T3427" s="5">
        <f t="shared" si="864"/>
        <v>0</v>
      </c>
      <c r="U3427" s="5">
        <f t="shared" si="862"/>
        <v>0</v>
      </c>
      <c r="V3427" s="24">
        <v>0</v>
      </c>
      <c r="W3427" s="12">
        <f t="shared" si="860"/>
        <v>-14493.960000000001</v>
      </c>
      <c r="X3427" s="12">
        <f t="shared" si="861"/>
        <v>-18865.86</v>
      </c>
      <c r="Y3427" s="12">
        <f t="shared" si="865"/>
        <v>-33359.82</v>
      </c>
      <c r="Z3427" s="52"/>
      <c r="AA3427" s="25">
        <f t="shared" si="868"/>
        <v>0</v>
      </c>
      <c r="AB3427" s="25"/>
      <c r="AC3427" s="25"/>
      <c r="AD3427" s="25"/>
      <c r="AE3427" s="24"/>
      <c r="AF3427" s="24"/>
      <c r="AG3427" s="109"/>
      <c r="AH3427" s="22" t="s">
        <v>142</v>
      </c>
      <c r="AI3427" s="26"/>
      <c r="AJ3427" s="22" t="s">
        <v>4500</v>
      </c>
    </row>
    <row r="3428" spans="1:36" x14ac:dyDescent="0.2">
      <c r="A3428" s="5">
        <v>3445</v>
      </c>
      <c r="B3428" s="46">
        <v>331012170609</v>
      </c>
      <c r="C3428" s="47">
        <v>600225400114</v>
      </c>
      <c r="D3428" s="52" t="s">
        <v>6002</v>
      </c>
      <c r="E3428" s="50" t="s">
        <v>6003</v>
      </c>
      <c r="F3428" s="50"/>
      <c r="G3428" s="49"/>
      <c r="H3428" s="49"/>
      <c r="I3428" s="50">
        <v>16809505</v>
      </c>
      <c r="J3428" s="50">
        <v>370</v>
      </c>
      <c r="K3428" s="51"/>
      <c r="L3428" s="109"/>
      <c r="M3428" s="22">
        <v>23</v>
      </c>
      <c r="N3428" s="22"/>
      <c r="O3428" s="23">
        <v>1</v>
      </c>
      <c r="P3428" s="23">
        <v>1</v>
      </c>
      <c r="Q3428" s="19">
        <f t="shared" si="866"/>
        <v>-23</v>
      </c>
      <c r="R3428" s="19">
        <f t="shared" si="867"/>
        <v>-23</v>
      </c>
      <c r="S3428" s="5">
        <f t="shared" si="863"/>
        <v>0</v>
      </c>
      <c r="T3428" s="5">
        <f t="shared" si="864"/>
        <v>0</v>
      </c>
      <c r="U3428" s="5">
        <f t="shared" si="862"/>
        <v>0</v>
      </c>
      <c r="V3428" s="24">
        <v>0</v>
      </c>
      <c r="W3428" s="12">
        <f t="shared" si="860"/>
        <v>-2924.22</v>
      </c>
      <c r="X3428" s="12">
        <f t="shared" si="861"/>
        <v>-3806.2700000000004</v>
      </c>
      <c r="Y3428" s="12">
        <f t="shared" si="865"/>
        <v>-6730.49</v>
      </c>
      <c r="Z3428" s="52"/>
      <c r="AA3428" s="25">
        <f t="shared" si="868"/>
        <v>0</v>
      </c>
      <c r="AB3428" s="25"/>
      <c r="AC3428" s="25"/>
      <c r="AD3428" s="25"/>
      <c r="AE3428" s="24"/>
      <c r="AF3428" s="24"/>
      <c r="AG3428" s="109"/>
      <c r="AH3428" s="22" t="s">
        <v>142</v>
      </c>
      <c r="AI3428" s="26"/>
      <c r="AJ3428" s="22" t="s">
        <v>4500</v>
      </c>
    </row>
    <row r="3429" spans="1:36" x14ac:dyDescent="0.2">
      <c r="A3429" s="5">
        <v>3446</v>
      </c>
      <c r="B3429" s="46">
        <v>331010202168</v>
      </c>
      <c r="C3429" s="47">
        <v>370121301777</v>
      </c>
      <c r="D3429" s="52" t="s">
        <v>6004</v>
      </c>
      <c r="E3429" s="50" t="s">
        <v>6005</v>
      </c>
      <c r="F3429" s="50" t="s">
        <v>3292</v>
      </c>
      <c r="G3429" s="49">
        <v>64</v>
      </c>
      <c r="H3429" s="49">
        <v>77</v>
      </c>
      <c r="I3429" s="50">
        <v>647817</v>
      </c>
      <c r="J3429" s="50">
        <v>752866</v>
      </c>
      <c r="K3429" s="51"/>
      <c r="L3429" s="109"/>
      <c r="M3429" s="109">
        <v>857</v>
      </c>
      <c r="N3429" s="109"/>
      <c r="O3429" s="23">
        <v>1</v>
      </c>
      <c r="P3429" s="23">
        <v>1</v>
      </c>
      <c r="Q3429" s="19">
        <f t="shared" si="866"/>
        <v>-857</v>
      </c>
      <c r="R3429" s="19">
        <f t="shared" si="867"/>
        <v>-857</v>
      </c>
      <c r="S3429" s="5">
        <f t="shared" si="863"/>
        <v>0</v>
      </c>
      <c r="T3429" s="5">
        <f t="shared" si="864"/>
        <v>0</v>
      </c>
      <c r="U3429" s="5">
        <f t="shared" si="862"/>
        <v>0</v>
      </c>
      <c r="V3429" s="24">
        <v>0</v>
      </c>
      <c r="W3429" s="12">
        <f t="shared" si="860"/>
        <v>-108958.98</v>
      </c>
      <c r="X3429" s="12">
        <f t="shared" si="861"/>
        <v>-141824.93000000002</v>
      </c>
      <c r="Y3429" s="12">
        <f t="shared" si="865"/>
        <v>-250783.91000000003</v>
      </c>
      <c r="Z3429" s="52"/>
      <c r="AA3429" s="25">
        <f t="shared" si="868"/>
        <v>0</v>
      </c>
      <c r="AB3429" s="25"/>
      <c r="AC3429" s="25"/>
      <c r="AD3429" s="25"/>
      <c r="AE3429" s="24">
        <v>1</v>
      </c>
      <c r="AF3429" s="24"/>
      <c r="AG3429" s="109"/>
      <c r="AH3429" s="22" t="s">
        <v>142</v>
      </c>
      <c r="AI3429" s="26"/>
      <c r="AJ3429" s="22" t="s">
        <v>4500</v>
      </c>
    </row>
    <row r="3430" spans="1:36" x14ac:dyDescent="0.2">
      <c r="A3430" s="5">
        <v>3447</v>
      </c>
      <c r="B3430" s="46">
        <v>330620023895</v>
      </c>
      <c r="C3430" s="47">
        <v>580302401015</v>
      </c>
      <c r="D3430" s="50" t="s">
        <v>6006</v>
      </c>
      <c r="E3430" s="50" t="s">
        <v>6007</v>
      </c>
      <c r="F3430" s="50" t="s">
        <v>3292</v>
      </c>
      <c r="G3430" s="49">
        <v>62</v>
      </c>
      <c r="H3430" s="49">
        <v>2</v>
      </c>
      <c r="I3430" s="50">
        <v>193467</v>
      </c>
      <c r="J3430" s="50">
        <v>25560</v>
      </c>
      <c r="K3430" s="51"/>
      <c r="L3430" s="109"/>
      <c r="M3430" s="109">
        <v>237</v>
      </c>
      <c r="N3430" s="109"/>
      <c r="O3430" s="23">
        <v>1</v>
      </c>
      <c r="P3430" s="23">
        <v>1</v>
      </c>
      <c r="Q3430" s="19">
        <f t="shared" si="866"/>
        <v>-237</v>
      </c>
      <c r="R3430" s="19">
        <f t="shared" si="867"/>
        <v>-237</v>
      </c>
      <c r="S3430" s="5">
        <f t="shared" si="863"/>
        <v>0</v>
      </c>
      <c r="T3430" s="5">
        <f t="shared" si="864"/>
        <v>0</v>
      </c>
      <c r="U3430" s="5">
        <f t="shared" si="862"/>
        <v>0</v>
      </c>
      <c r="V3430" s="24">
        <v>0</v>
      </c>
      <c r="W3430" s="12">
        <f t="shared" si="860"/>
        <v>-30132.18</v>
      </c>
      <c r="X3430" s="12">
        <f t="shared" si="861"/>
        <v>-39221.130000000005</v>
      </c>
      <c r="Y3430" s="12">
        <f t="shared" si="865"/>
        <v>-69353.31</v>
      </c>
      <c r="Z3430" s="52"/>
      <c r="AA3430" s="25">
        <f t="shared" si="868"/>
        <v>0</v>
      </c>
      <c r="AB3430" s="25"/>
      <c r="AC3430" s="25"/>
      <c r="AD3430" s="25"/>
      <c r="AE3430" s="24">
        <v>1</v>
      </c>
      <c r="AF3430" s="24"/>
      <c r="AG3430" s="109"/>
      <c r="AH3430" s="22" t="s">
        <v>142</v>
      </c>
      <c r="AI3430" s="26"/>
      <c r="AJ3430" s="22" t="s">
        <v>4500</v>
      </c>
    </row>
    <row r="3431" spans="1:36" x14ac:dyDescent="0.2">
      <c r="A3431" s="5">
        <v>3448</v>
      </c>
      <c r="B3431" s="46">
        <v>331010159673</v>
      </c>
      <c r="C3431" s="47">
        <v>600214401423</v>
      </c>
      <c r="D3431" s="50" t="s">
        <v>6008</v>
      </c>
      <c r="E3431" s="50" t="s">
        <v>6009</v>
      </c>
      <c r="F3431" s="50" t="s">
        <v>3292</v>
      </c>
      <c r="G3431" s="49">
        <v>72</v>
      </c>
      <c r="H3431" s="49">
        <v>1</v>
      </c>
      <c r="I3431" s="50">
        <v>27074532</v>
      </c>
      <c r="J3431" s="50">
        <v>378</v>
      </c>
      <c r="K3431" s="51"/>
      <c r="L3431" s="109"/>
      <c r="M3431" s="22">
        <v>276</v>
      </c>
      <c r="N3431" s="22"/>
      <c r="O3431" s="23">
        <v>1</v>
      </c>
      <c r="P3431" s="23">
        <v>1</v>
      </c>
      <c r="Q3431" s="19">
        <f t="shared" si="866"/>
        <v>-276</v>
      </c>
      <c r="R3431" s="19">
        <f t="shared" si="867"/>
        <v>-276</v>
      </c>
      <c r="S3431" s="5">
        <f t="shared" si="863"/>
        <v>0</v>
      </c>
      <c r="T3431" s="5">
        <f t="shared" si="864"/>
        <v>0</v>
      </c>
      <c r="U3431" s="5">
        <f t="shared" si="862"/>
        <v>0</v>
      </c>
      <c r="V3431" s="24">
        <v>0</v>
      </c>
      <c r="W3431" s="12">
        <f t="shared" si="860"/>
        <v>-35090.639999999999</v>
      </c>
      <c r="X3431" s="12">
        <f t="shared" si="861"/>
        <v>-45675.240000000005</v>
      </c>
      <c r="Y3431" s="12">
        <f t="shared" si="865"/>
        <v>-80765.88</v>
      </c>
      <c r="Z3431" s="52"/>
      <c r="AA3431" s="25">
        <f t="shared" si="868"/>
        <v>0</v>
      </c>
      <c r="AB3431" s="25"/>
      <c r="AC3431" s="25"/>
      <c r="AD3431" s="25"/>
      <c r="AE3431" s="24"/>
      <c r="AF3431" s="24"/>
      <c r="AG3431" s="109"/>
      <c r="AH3431" s="22" t="s">
        <v>142</v>
      </c>
      <c r="AI3431" s="26"/>
      <c r="AJ3431" s="22" t="s">
        <v>4500</v>
      </c>
    </row>
    <row r="3432" spans="1:36" x14ac:dyDescent="0.2">
      <c r="A3432" s="5">
        <v>3449</v>
      </c>
      <c r="B3432" s="46">
        <v>331010159673</v>
      </c>
      <c r="C3432" s="47">
        <v>600214401423</v>
      </c>
      <c r="D3432" s="50" t="s">
        <v>6010</v>
      </c>
      <c r="E3432" s="50" t="s">
        <v>6009</v>
      </c>
      <c r="F3432" s="50" t="s">
        <v>3292</v>
      </c>
      <c r="G3432" s="49">
        <v>72</v>
      </c>
      <c r="H3432" s="49">
        <v>1</v>
      </c>
      <c r="I3432" s="19">
        <v>0</v>
      </c>
      <c r="J3432" s="50"/>
      <c r="K3432" s="51"/>
      <c r="L3432" s="109"/>
      <c r="M3432" s="22">
        <v>92</v>
      </c>
      <c r="N3432" s="22"/>
      <c r="O3432" s="23">
        <v>1</v>
      </c>
      <c r="P3432" s="23">
        <v>0</v>
      </c>
      <c r="Q3432" s="19">
        <f t="shared" si="866"/>
        <v>-92</v>
      </c>
      <c r="R3432" s="19">
        <f t="shared" si="867"/>
        <v>0</v>
      </c>
      <c r="S3432" s="5">
        <f t="shared" si="863"/>
        <v>0</v>
      </c>
      <c r="T3432" s="5">
        <f t="shared" si="864"/>
        <v>0</v>
      </c>
      <c r="U3432" s="5">
        <f t="shared" si="862"/>
        <v>0</v>
      </c>
      <c r="V3432" s="24">
        <v>0</v>
      </c>
      <c r="W3432" s="12">
        <f t="shared" si="860"/>
        <v>-11696.88</v>
      </c>
      <c r="X3432" s="12">
        <f t="shared" si="861"/>
        <v>0</v>
      </c>
      <c r="Y3432" s="12">
        <f t="shared" si="865"/>
        <v>-11696.88</v>
      </c>
      <c r="Z3432" s="52"/>
      <c r="AA3432" s="25">
        <f t="shared" si="868"/>
        <v>-92</v>
      </c>
      <c r="AB3432" s="25"/>
      <c r="AC3432" s="25"/>
      <c r="AD3432" s="25"/>
      <c r="AE3432" s="24">
        <v>1</v>
      </c>
      <c r="AF3432" s="24"/>
      <c r="AG3432" s="109"/>
      <c r="AH3432" s="22" t="s">
        <v>142</v>
      </c>
      <c r="AI3432" s="26"/>
      <c r="AJ3432" s="22" t="s">
        <v>4500</v>
      </c>
    </row>
    <row r="3433" spans="1:36" x14ac:dyDescent="0.2">
      <c r="A3433" s="5">
        <v>3450</v>
      </c>
      <c r="B3433" s="195">
        <v>331018954402</v>
      </c>
      <c r="C3433" s="196">
        <v>760429401054</v>
      </c>
      <c r="D3433" s="74" t="s">
        <v>6011</v>
      </c>
      <c r="E3433" s="197" t="s">
        <v>6012</v>
      </c>
      <c r="F3433" s="197" t="s">
        <v>3292</v>
      </c>
      <c r="G3433" s="198">
        <v>72</v>
      </c>
      <c r="H3433" s="198">
        <v>16</v>
      </c>
      <c r="I3433" s="197">
        <v>26098795</v>
      </c>
      <c r="J3433" s="197">
        <v>2960</v>
      </c>
      <c r="K3433" s="199"/>
      <c r="L3433" s="175"/>
      <c r="M3433" s="22">
        <v>124</v>
      </c>
      <c r="N3433" s="22"/>
      <c r="O3433" s="23">
        <v>1</v>
      </c>
      <c r="P3433" s="23">
        <v>1</v>
      </c>
      <c r="Q3433" s="19">
        <f t="shared" si="866"/>
        <v>-124</v>
      </c>
      <c r="R3433" s="19">
        <f t="shared" si="867"/>
        <v>-124</v>
      </c>
      <c r="S3433" s="5">
        <f t="shared" si="863"/>
        <v>0</v>
      </c>
      <c r="T3433" s="5">
        <f t="shared" si="864"/>
        <v>0</v>
      </c>
      <c r="U3433" s="5">
        <f t="shared" si="862"/>
        <v>0</v>
      </c>
      <c r="V3433" s="24">
        <v>0</v>
      </c>
      <c r="W3433" s="12">
        <f t="shared" si="860"/>
        <v>-15765.36</v>
      </c>
      <c r="X3433" s="12">
        <f t="shared" si="861"/>
        <v>-20520.760000000002</v>
      </c>
      <c r="Y3433" s="12">
        <f t="shared" si="865"/>
        <v>-36286.120000000003</v>
      </c>
      <c r="Z3433" s="74"/>
      <c r="AA3433" s="25">
        <f t="shared" si="868"/>
        <v>0</v>
      </c>
      <c r="AB3433" s="217"/>
      <c r="AC3433" s="217"/>
      <c r="AD3433" s="217"/>
      <c r="AE3433" s="182"/>
      <c r="AF3433" s="182"/>
      <c r="AG3433" s="175"/>
      <c r="AH3433" s="22" t="s">
        <v>142</v>
      </c>
      <c r="AI3433" s="26"/>
      <c r="AJ3433" s="22" t="s">
        <v>4500</v>
      </c>
    </row>
    <row r="3434" spans="1:36" x14ac:dyDescent="0.2">
      <c r="A3434" s="5">
        <v>3451</v>
      </c>
      <c r="B3434" s="46">
        <v>331010025551</v>
      </c>
      <c r="C3434" s="47">
        <v>440620300091</v>
      </c>
      <c r="D3434" s="52" t="s">
        <v>6013</v>
      </c>
      <c r="E3434" s="50" t="s">
        <v>6014</v>
      </c>
      <c r="F3434" s="50" t="s">
        <v>3292</v>
      </c>
      <c r="G3434" s="49" t="s">
        <v>49</v>
      </c>
      <c r="H3434" s="49"/>
      <c r="I3434" s="50">
        <v>13687897</v>
      </c>
      <c r="J3434" s="50">
        <v>2547</v>
      </c>
      <c r="K3434" s="51"/>
      <c r="L3434" s="109"/>
      <c r="M3434" s="22">
        <v>242</v>
      </c>
      <c r="N3434" s="22"/>
      <c r="O3434" s="23">
        <v>1</v>
      </c>
      <c r="P3434" s="23">
        <v>1</v>
      </c>
      <c r="Q3434" s="19">
        <f t="shared" si="866"/>
        <v>-242</v>
      </c>
      <c r="R3434" s="19">
        <f t="shared" si="867"/>
        <v>-242</v>
      </c>
      <c r="S3434" s="5">
        <f t="shared" si="863"/>
        <v>0</v>
      </c>
      <c r="T3434" s="5">
        <f t="shared" si="864"/>
        <v>0</v>
      </c>
      <c r="U3434" s="5">
        <f t="shared" si="862"/>
        <v>0</v>
      </c>
      <c r="V3434" s="24">
        <v>0</v>
      </c>
      <c r="W3434" s="12">
        <f t="shared" ref="W3434:W3497" si="869">IF( OR(AH3434="респ.бюджет",AH3434="гор.бюджет",AH3434="обл.бюджет"),vod_b,IF(AH3434="район",vod_r,IF(AH3434="талсуат",vod_tal,IF(AH3434="коммунал.хоз-во",vod_kom,vod))))*Q3434</f>
        <v>-30767.88</v>
      </c>
      <c r="X3434" s="12">
        <f t="shared" ref="X3434:X3497" si="870">IF( OR(AH3434="респ.бюджет",AH3434="гор.бюджет",AH3434="обл.бюджет"),kan_b,IF(AH3434="район",kan_r,IF(AH3434="талсуат",kan_tal,IF(AH3434="коммунал.хоз-во",kan_kom,kan))))*R3434</f>
        <v>-40048.58</v>
      </c>
      <c r="Y3434" s="12">
        <f t="shared" si="865"/>
        <v>-70816.460000000006</v>
      </c>
      <c r="Z3434" s="52"/>
      <c r="AA3434" s="25">
        <f t="shared" si="868"/>
        <v>0</v>
      </c>
      <c r="AB3434" s="25"/>
      <c r="AC3434" s="25"/>
      <c r="AD3434" s="25"/>
      <c r="AE3434" s="24">
        <v>1</v>
      </c>
      <c r="AF3434" s="24"/>
      <c r="AG3434" s="109"/>
      <c r="AH3434" s="22" t="s">
        <v>142</v>
      </c>
      <c r="AI3434" s="26"/>
      <c r="AJ3434" s="22" t="s">
        <v>4500</v>
      </c>
    </row>
    <row r="3435" spans="1:36" x14ac:dyDescent="0.2">
      <c r="A3435" s="5">
        <v>3452</v>
      </c>
      <c r="B3435" s="46">
        <v>331018916762</v>
      </c>
      <c r="C3435" s="47">
        <v>710602402291</v>
      </c>
      <c r="D3435" s="52" t="s">
        <v>6015</v>
      </c>
      <c r="E3435" s="50" t="s">
        <v>6016</v>
      </c>
      <c r="F3435" s="50" t="s">
        <v>3292</v>
      </c>
      <c r="G3435" s="49">
        <v>62</v>
      </c>
      <c r="H3435" s="49">
        <v>67</v>
      </c>
      <c r="I3435" s="50">
        <v>1588988</v>
      </c>
      <c r="J3435" s="50">
        <v>51478</v>
      </c>
      <c r="K3435" s="51"/>
      <c r="L3435" s="109"/>
      <c r="M3435" s="109">
        <v>604</v>
      </c>
      <c r="N3435" s="109"/>
      <c r="O3435" s="23">
        <v>1</v>
      </c>
      <c r="P3435" s="23">
        <v>1</v>
      </c>
      <c r="Q3435" s="19">
        <f t="shared" si="866"/>
        <v>-604</v>
      </c>
      <c r="R3435" s="19">
        <f t="shared" si="867"/>
        <v>-604</v>
      </c>
      <c r="S3435" s="5">
        <f t="shared" si="863"/>
        <v>0</v>
      </c>
      <c r="T3435" s="5">
        <f t="shared" si="864"/>
        <v>0</v>
      </c>
      <c r="U3435" s="5">
        <f t="shared" si="862"/>
        <v>0</v>
      </c>
      <c r="V3435" s="24">
        <v>0</v>
      </c>
      <c r="W3435" s="12">
        <f t="shared" si="869"/>
        <v>-76792.56</v>
      </c>
      <c r="X3435" s="12">
        <f t="shared" si="870"/>
        <v>-99955.96</v>
      </c>
      <c r="Y3435" s="12">
        <f t="shared" si="865"/>
        <v>-176748.52000000002</v>
      </c>
      <c r="Z3435" s="52"/>
      <c r="AA3435" s="25">
        <f t="shared" si="868"/>
        <v>0</v>
      </c>
      <c r="AB3435" s="25"/>
      <c r="AC3435" s="25"/>
      <c r="AD3435" s="25"/>
      <c r="AE3435" s="24"/>
      <c r="AF3435" s="24"/>
      <c r="AG3435" s="109"/>
      <c r="AH3435" s="22" t="s">
        <v>142</v>
      </c>
      <c r="AI3435" s="26"/>
      <c r="AJ3435" s="22" t="s">
        <v>4500</v>
      </c>
    </row>
    <row r="3436" spans="1:36" x14ac:dyDescent="0.2">
      <c r="A3436" s="5">
        <v>3453</v>
      </c>
      <c r="B3436" s="46">
        <v>331017903853</v>
      </c>
      <c r="C3436" s="47">
        <v>760714400987</v>
      </c>
      <c r="D3436" s="52" t="s">
        <v>4291</v>
      </c>
      <c r="E3436" s="50" t="s">
        <v>6017</v>
      </c>
      <c r="F3436" s="50"/>
      <c r="G3436" s="49"/>
      <c r="H3436" s="49"/>
      <c r="I3436" s="50">
        <v>7680865</v>
      </c>
      <c r="J3436" s="50">
        <v>153999</v>
      </c>
      <c r="K3436" s="51"/>
      <c r="L3436" s="109"/>
      <c r="M3436" s="22">
        <v>150</v>
      </c>
      <c r="N3436" s="22"/>
      <c r="O3436" s="23">
        <v>1</v>
      </c>
      <c r="P3436" s="23">
        <v>1</v>
      </c>
      <c r="Q3436" s="19">
        <f t="shared" si="866"/>
        <v>-150</v>
      </c>
      <c r="R3436" s="19">
        <f t="shared" si="867"/>
        <v>-150</v>
      </c>
      <c r="S3436" s="5">
        <f t="shared" si="863"/>
        <v>0</v>
      </c>
      <c r="T3436" s="5">
        <f t="shared" si="864"/>
        <v>0</v>
      </c>
      <c r="U3436" s="5">
        <f t="shared" si="862"/>
        <v>0</v>
      </c>
      <c r="V3436" s="24">
        <v>0</v>
      </c>
      <c r="W3436" s="12">
        <f t="shared" si="869"/>
        <v>-19071</v>
      </c>
      <c r="X3436" s="12">
        <f t="shared" si="870"/>
        <v>-24823.5</v>
      </c>
      <c r="Y3436" s="12">
        <f t="shared" si="865"/>
        <v>-43894.5</v>
      </c>
      <c r="Z3436" s="52"/>
      <c r="AA3436" s="25">
        <f t="shared" si="868"/>
        <v>0</v>
      </c>
      <c r="AB3436" s="25"/>
      <c r="AC3436" s="25"/>
      <c r="AD3436" s="25"/>
      <c r="AE3436" s="24">
        <v>1</v>
      </c>
      <c r="AF3436" s="24"/>
      <c r="AG3436" s="109"/>
      <c r="AH3436" s="22" t="s">
        <v>142</v>
      </c>
      <c r="AI3436" s="26"/>
      <c r="AJ3436" s="22" t="s">
        <v>4500</v>
      </c>
    </row>
    <row r="3437" spans="1:36" x14ac:dyDescent="0.2">
      <c r="A3437" s="5">
        <v>3454</v>
      </c>
      <c r="B3437" s="46">
        <v>331010773787</v>
      </c>
      <c r="C3437" s="47">
        <v>680131400534</v>
      </c>
      <c r="D3437" s="52" t="s">
        <v>6018</v>
      </c>
      <c r="E3437" s="50" t="s">
        <v>6019</v>
      </c>
      <c r="F3437" s="50" t="s">
        <v>3292</v>
      </c>
      <c r="G3437" s="49">
        <v>72</v>
      </c>
      <c r="H3437" s="49">
        <v>22</v>
      </c>
      <c r="I3437" s="50">
        <v>11691998</v>
      </c>
      <c r="J3437" s="50">
        <v>24660</v>
      </c>
      <c r="K3437" s="51"/>
      <c r="L3437" s="109"/>
      <c r="M3437" s="22">
        <v>103</v>
      </c>
      <c r="N3437" s="22"/>
      <c r="O3437" s="23">
        <v>1</v>
      </c>
      <c r="P3437" s="23">
        <v>1</v>
      </c>
      <c r="Q3437" s="19">
        <f t="shared" si="866"/>
        <v>-103</v>
      </c>
      <c r="R3437" s="19">
        <f t="shared" si="867"/>
        <v>-103</v>
      </c>
      <c r="S3437" s="5">
        <f t="shared" si="863"/>
        <v>0</v>
      </c>
      <c r="T3437" s="5">
        <f t="shared" si="864"/>
        <v>0</v>
      </c>
      <c r="U3437" s="5">
        <f t="shared" si="862"/>
        <v>0</v>
      </c>
      <c r="V3437" s="24">
        <v>0</v>
      </c>
      <c r="W3437" s="12">
        <f t="shared" si="869"/>
        <v>-13095.42</v>
      </c>
      <c r="X3437" s="12">
        <f t="shared" si="870"/>
        <v>-17045.47</v>
      </c>
      <c r="Y3437" s="12">
        <f t="shared" si="865"/>
        <v>-30140.89</v>
      </c>
      <c r="Z3437" s="52"/>
      <c r="AA3437" s="25">
        <f t="shared" si="868"/>
        <v>0</v>
      </c>
      <c r="AB3437" s="25"/>
      <c r="AC3437" s="25"/>
      <c r="AD3437" s="25"/>
      <c r="AE3437" s="24">
        <v>1</v>
      </c>
      <c r="AF3437" s="24"/>
      <c r="AG3437" s="109"/>
      <c r="AH3437" s="22" t="s">
        <v>142</v>
      </c>
      <c r="AI3437" s="26"/>
      <c r="AJ3437" s="22" t="s">
        <v>4500</v>
      </c>
    </row>
    <row r="3438" spans="1:36" x14ac:dyDescent="0.2">
      <c r="A3438" s="5">
        <v>3455</v>
      </c>
      <c r="B3438" s="46">
        <v>331012068611</v>
      </c>
      <c r="C3438" s="47">
        <v>630224301939</v>
      </c>
      <c r="D3438" s="52" t="s">
        <v>6020</v>
      </c>
      <c r="E3438" s="50" t="s">
        <v>6021</v>
      </c>
      <c r="F3438" s="50" t="s">
        <v>3292</v>
      </c>
      <c r="G3438" s="49">
        <v>44</v>
      </c>
      <c r="H3438" s="49"/>
      <c r="I3438" s="50">
        <v>331012068611</v>
      </c>
      <c r="J3438" s="50">
        <v>1733240</v>
      </c>
      <c r="K3438" s="51"/>
      <c r="L3438" s="109"/>
      <c r="M3438" s="22">
        <v>31</v>
      </c>
      <c r="N3438" s="22"/>
      <c r="O3438" s="23">
        <v>1</v>
      </c>
      <c r="P3438" s="23">
        <v>1</v>
      </c>
      <c r="Q3438" s="19">
        <f t="shared" si="866"/>
        <v>-31</v>
      </c>
      <c r="R3438" s="19">
        <f t="shared" si="867"/>
        <v>-31</v>
      </c>
      <c r="S3438" s="5">
        <f t="shared" si="863"/>
        <v>0</v>
      </c>
      <c r="T3438" s="5">
        <f t="shared" si="864"/>
        <v>0</v>
      </c>
      <c r="U3438" s="5">
        <f t="shared" si="862"/>
        <v>0</v>
      </c>
      <c r="V3438" s="24">
        <v>0</v>
      </c>
      <c r="W3438" s="12">
        <f t="shared" si="869"/>
        <v>-3941.34</v>
      </c>
      <c r="X3438" s="12">
        <f t="shared" si="870"/>
        <v>-5130.1900000000005</v>
      </c>
      <c r="Y3438" s="12">
        <f t="shared" si="865"/>
        <v>-9071.5300000000007</v>
      </c>
      <c r="Z3438" s="52"/>
      <c r="AA3438" s="25">
        <f t="shared" si="868"/>
        <v>0</v>
      </c>
      <c r="AB3438" s="25"/>
      <c r="AC3438" s="25"/>
      <c r="AD3438" s="25"/>
      <c r="AE3438" s="24">
        <v>1</v>
      </c>
      <c r="AF3438" s="24"/>
      <c r="AG3438" s="109"/>
      <c r="AH3438" s="22" t="s">
        <v>142</v>
      </c>
      <c r="AI3438" s="26"/>
      <c r="AJ3438" s="22" t="s">
        <v>4500</v>
      </c>
    </row>
    <row r="3439" spans="1:36" x14ac:dyDescent="0.2">
      <c r="A3439" s="5">
        <v>3456</v>
      </c>
      <c r="B3439" s="46">
        <v>581720057103</v>
      </c>
      <c r="C3439" s="47">
        <v>840401400803</v>
      </c>
      <c r="D3439" s="52" t="s">
        <v>6022</v>
      </c>
      <c r="E3439" s="50" t="s">
        <v>6023</v>
      </c>
      <c r="F3439" s="50" t="s">
        <v>3292</v>
      </c>
      <c r="G3439" s="49">
        <v>37</v>
      </c>
      <c r="H3439" s="49">
        <v>18</v>
      </c>
      <c r="I3439" s="50">
        <v>15635675</v>
      </c>
      <c r="J3439" s="50">
        <v>57913670</v>
      </c>
      <c r="K3439" s="51"/>
      <c r="L3439" s="109"/>
      <c r="M3439" s="22">
        <v>34</v>
      </c>
      <c r="N3439" s="22"/>
      <c r="O3439" s="23">
        <v>1</v>
      </c>
      <c r="P3439" s="23">
        <v>1</v>
      </c>
      <c r="Q3439" s="19">
        <f t="shared" si="866"/>
        <v>-34</v>
      </c>
      <c r="R3439" s="19">
        <f t="shared" si="867"/>
        <v>-34</v>
      </c>
      <c r="S3439" s="5">
        <f t="shared" si="863"/>
        <v>0</v>
      </c>
      <c r="T3439" s="5">
        <f t="shared" si="864"/>
        <v>0</v>
      </c>
      <c r="U3439" s="5">
        <f t="shared" si="862"/>
        <v>0</v>
      </c>
      <c r="V3439" s="24">
        <v>0</v>
      </c>
      <c r="W3439" s="12">
        <f t="shared" si="869"/>
        <v>-4322.76</v>
      </c>
      <c r="X3439" s="12">
        <f t="shared" si="870"/>
        <v>-5626.66</v>
      </c>
      <c r="Y3439" s="12">
        <f t="shared" si="865"/>
        <v>-9949.42</v>
      </c>
      <c r="Z3439" s="52"/>
      <c r="AA3439" s="25">
        <f t="shared" si="868"/>
        <v>0</v>
      </c>
      <c r="AB3439" s="25"/>
      <c r="AC3439" s="25"/>
      <c r="AD3439" s="25"/>
      <c r="AE3439" s="24">
        <v>1</v>
      </c>
      <c r="AF3439" s="24"/>
      <c r="AG3439" s="109"/>
      <c r="AH3439" s="22" t="s">
        <v>142</v>
      </c>
      <c r="AI3439" s="26"/>
      <c r="AJ3439" s="22" t="s">
        <v>4500</v>
      </c>
    </row>
    <row r="3440" spans="1:36" x14ac:dyDescent="0.2">
      <c r="A3440" s="5">
        <v>3457</v>
      </c>
      <c r="B3440" s="46">
        <v>331010647715</v>
      </c>
      <c r="C3440" s="47">
        <v>560821401063</v>
      </c>
      <c r="D3440" s="52" t="s">
        <v>6024</v>
      </c>
      <c r="E3440" s="50" t="s">
        <v>6025</v>
      </c>
      <c r="F3440" s="50" t="s">
        <v>3292</v>
      </c>
      <c r="G3440" s="49">
        <v>41</v>
      </c>
      <c r="H3440" s="49">
        <v>13</v>
      </c>
      <c r="I3440" s="50">
        <v>9801267</v>
      </c>
      <c r="J3440" s="50">
        <v>98538</v>
      </c>
      <c r="K3440" s="51"/>
      <c r="L3440" s="109"/>
      <c r="M3440" s="109">
        <v>312</v>
      </c>
      <c r="N3440" s="109"/>
      <c r="O3440" s="23">
        <v>1</v>
      </c>
      <c r="P3440" s="23">
        <v>1</v>
      </c>
      <c r="Q3440" s="19">
        <f t="shared" si="866"/>
        <v>-312</v>
      </c>
      <c r="R3440" s="19">
        <f t="shared" si="867"/>
        <v>-312</v>
      </c>
      <c r="S3440" s="5">
        <f t="shared" si="863"/>
        <v>0</v>
      </c>
      <c r="T3440" s="5">
        <f t="shared" si="864"/>
        <v>0</v>
      </c>
      <c r="U3440" s="5">
        <f t="shared" si="862"/>
        <v>0</v>
      </c>
      <c r="V3440" s="24">
        <v>0</v>
      </c>
      <c r="W3440" s="12">
        <f t="shared" si="869"/>
        <v>-39667.68</v>
      </c>
      <c r="X3440" s="12">
        <f t="shared" si="870"/>
        <v>-51632.880000000005</v>
      </c>
      <c r="Y3440" s="12">
        <f t="shared" si="865"/>
        <v>-91300.56</v>
      </c>
      <c r="Z3440" s="52"/>
      <c r="AA3440" s="25">
        <f t="shared" si="868"/>
        <v>0</v>
      </c>
      <c r="AB3440" s="25"/>
      <c r="AC3440" s="25"/>
      <c r="AD3440" s="25"/>
      <c r="AE3440" s="24">
        <v>1</v>
      </c>
      <c r="AF3440" s="24"/>
      <c r="AG3440" s="109"/>
      <c r="AH3440" s="22" t="s">
        <v>142</v>
      </c>
      <c r="AI3440" s="26"/>
      <c r="AJ3440" s="22" t="s">
        <v>4500</v>
      </c>
    </row>
    <row r="3441" spans="1:36" x14ac:dyDescent="0.2">
      <c r="A3441" s="5">
        <v>3458</v>
      </c>
      <c r="B3441" s="46">
        <v>331010591232</v>
      </c>
      <c r="C3441" s="47"/>
      <c r="D3441" s="52" t="s">
        <v>6026</v>
      </c>
      <c r="E3441" s="50" t="s">
        <v>3347</v>
      </c>
      <c r="F3441" s="50"/>
      <c r="G3441" s="49"/>
      <c r="H3441" s="49"/>
      <c r="I3441" s="19">
        <v>0</v>
      </c>
      <c r="J3441" s="50"/>
      <c r="K3441" s="51"/>
      <c r="L3441" s="109"/>
      <c r="M3441" s="22">
        <v>0</v>
      </c>
      <c r="N3441" s="22"/>
      <c r="O3441" s="23">
        <v>1</v>
      </c>
      <c r="P3441" s="23">
        <v>1</v>
      </c>
      <c r="Q3441" s="19">
        <f t="shared" si="866"/>
        <v>0</v>
      </c>
      <c r="R3441" s="19">
        <f t="shared" si="867"/>
        <v>0</v>
      </c>
      <c r="S3441" s="5">
        <f t="shared" si="863"/>
        <v>0</v>
      </c>
      <c r="T3441" s="5">
        <f t="shared" si="864"/>
        <v>0</v>
      </c>
      <c r="U3441" s="5">
        <f t="shared" si="862"/>
        <v>0</v>
      </c>
      <c r="V3441" s="24">
        <v>0</v>
      </c>
      <c r="W3441" s="12">
        <f t="shared" si="869"/>
        <v>0</v>
      </c>
      <c r="X3441" s="12">
        <f t="shared" si="870"/>
        <v>0</v>
      </c>
      <c r="Y3441" s="12">
        <f t="shared" si="865"/>
        <v>0</v>
      </c>
      <c r="Z3441" s="52"/>
      <c r="AA3441" s="25">
        <f t="shared" si="868"/>
        <v>0</v>
      </c>
      <c r="AB3441" s="25"/>
      <c r="AC3441" s="25"/>
      <c r="AD3441" s="25"/>
      <c r="AE3441" s="24"/>
      <c r="AF3441" s="24"/>
      <c r="AG3441" s="109"/>
      <c r="AH3441" s="22" t="s">
        <v>142</v>
      </c>
      <c r="AI3441" s="26"/>
      <c r="AJ3441" s="22" t="s">
        <v>4500</v>
      </c>
    </row>
    <row r="3442" spans="1:36" x14ac:dyDescent="0.2">
      <c r="A3442" s="5">
        <v>3459</v>
      </c>
      <c r="B3442" s="46">
        <v>330120454600</v>
      </c>
      <c r="C3442" s="47">
        <v>680505401901</v>
      </c>
      <c r="D3442" s="52" t="s">
        <v>6027</v>
      </c>
      <c r="E3442" s="50" t="s">
        <v>6028</v>
      </c>
      <c r="F3442" s="50"/>
      <c r="G3442" s="49"/>
      <c r="H3442" s="49"/>
      <c r="I3442" s="50">
        <v>2470464</v>
      </c>
      <c r="J3442" s="50">
        <v>35700</v>
      </c>
      <c r="K3442" s="51"/>
      <c r="L3442" s="109"/>
      <c r="M3442" s="22">
        <v>447</v>
      </c>
      <c r="N3442" s="22"/>
      <c r="O3442" s="23">
        <v>1</v>
      </c>
      <c r="P3442" s="23">
        <v>1</v>
      </c>
      <c r="Q3442" s="19">
        <f t="shared" si="866"/>
        <v>-447</v>
      </c>
      <c r="R3442" s="19">
        <f t="shared" si="867"/>
        <v>-447</v>
      </c>
      <c r="S3442" s="5">
        <f t="shared" si="863"/>
        <v>0</v>
      </c>
      <c r="T3442" s="5">
        <f t="shared" si="864"/>
        <v>0</v>
      </c>
      <c r="U3442" s="5">
        <f t="shared" si="862"/>
        <v>0</v>
      </c>
      <c r="V3442" s="24">
        <v>0</v>
      </c>
      <c r="W3442" s="12">
        <f t="shared" si="869"/>
        <v>-56831.58</v>
      </c>
      <c r="X3442" s="12">
        <f t="shared" si="870"/>
        <v>-73974.03</v>
      </c>
      <c r="Y3442" s="12">
        <f t="shared" si="865"/>
        <v>-130805.61</v>
      </c>
      <c r="Z3442" s="52"/>
      <c r="AA3442" s="25">
        <f t="shared" si="868"/>
        <v>0</v>
      </c>
      <c r="AB3442" s="25"/>
      <c r="AC3442" s="25"/>
      <c r="AD3442" s="25"/>
      <c r="AE3442" s="24"/>
      <c r="AF3442" s="24"/>
      <c r="AG3442" s="109"/>
      <c r="AH3442" s="22" t="s">
        <v>142</v>
      </c>
      <c r="AI3442" s="26"/>
      <c r="AJ3442" s="22" t="s">
        <v>4500</v>
      </c>
    </row>
    <row r="3443" spans="1:36" x14ac:dyDescent="0.2">
      <c r="A3443" s="5">
        <v>3460</v>
      </c>
      <c r="B3443" s="46">
        <v>331010220245</v>
      </c>
      <c r="C3443" s="47">
        <v>871112300597</v>
      </c>
      <c r="D3443" s="52" t="s">
        <v>6029</v>
      </c>
      <c r="E3443" s="50" t="s">
        <v>6030</v>
      </c>
      <c r="F3443" s="50" t="s">
        <v>3292</v>
      </c>
      <c r="G3443" s="49">
        <v>64</v>
      </c>
      <c r="H3443" s="49">
        <v>31</v>
      </c>
      <c r="I3443" s="50">
        <v>16876449</v>
      </c>
      <c r="J3443" s="50">
        <v>58573153</v>
      </c>
      <c r="K3443" s="51"/>
      <c r="L3443" s="109"/>
      <c r="M3443" s="22">
        <v>129</v>
      </c>
      <c r="N3443" s="22"/>
      <c r="O3443" s="23">
        <v>1</v>
      </c>
      <c r="P3443" s="23">
        <v>1</v>
      </c>
      <c r="Q3443" s="19">
        <f t="shared" si="866"/>
        <v>-129</v>
      </c>
      <c r="R3443" s="19">
        <f t="shared" si="867"/>
        <v>-129</v>
      </c>
      <c r="S3443" s="5">
        <f t="shared" si="863"/>
        <v>0</v>
      </c>
      <c r="T3443" s="5">
        <f t="shared" si="864"/>
        <v>0</v>
      </c>
      <c r="U3443" s="5">
        <f t="shared" si="862"/>
        <v>0</v>
      </c>
      <c r="V3443" s="24">
        <v>0</v>
      </c>
      <c r="W3443" s="12">
        <f t="shared" si="869"/>
        <v>-16401.060000000001</v>
      </c>
      <c r="X3443" s="12">
        <f t="shared" si="870"/>
        <v>-21348.210000000003</v>
      </c>
      <c r="Y3443" s="12">
        <f t="shared" si="865"/>
        <v>-37749.270000000004</v>
      </c>
      <c r="Z3443" s="52"/>
      <c r="AA3443" s="25">
        <f t="shared" si="868"/>
        <v>0</v>
      </c>
      <c r="AB3443" s="25"/>
      <c r="AC3443" s="25"/>
      <c r="AD3443" s="25"/>
      <c r="AE3443" s="24">
        <v>1</v>
      </c>
      <c r="AF3443" s="24"/>
      <c r="AG3443" s="109"/>
      <c r="AH3443" s="22" t="s">
        <v>142</v>
      </c>
      <c r="AI3443" s="26"/>
      <c r="AJ3443" s="22" t="s">
        <v>4500</v>
      </c>
    </row>
    <row r="3444" spans="1:36" x14ac:dyDescent="0.2">
      <c r="A3444" s="5">
        <v>3461</v>
      </c>
      <c r="B3444" s="46">
        <v>330710194806</v>
      </c>
      <c r="C3444" s="47">
        <v>710412402229</v>
      </c>
      <c r="D3444" s="52" t="s">
        <v>6031</v>
      </c>
      <c r="E3444" s="50" t="s">
        <v>6032</v>
      </c>
      <c r="F3444" s="50" t="s">
        <v>4008</v>
      </c>
      <c r="G3444" s="49">
        <v>23</v>
      </c>
      <c r="H3444" s="49">
        <v>3</v>
      </c>
      <c r="I3444" s="50">
        <v>2249579</v>
      </c>
      <c r="J3444" s="50">
        <v>231339</v>
      </c>
      <c r="K3444" s="51"/>
      <c r="L3444" s="109"/>
      <c r="M3444" s="22">
        <v>18</v>
      </c>
      <c r="N3444" s="22"/>
      <c r="O3444" s="23">
        <v>1</v>
      </c>
      <c r="P3444" s="23">
        <v>0</v>
      </c>
      <c r="Q3444" s="19">
        <f t="shared" si="866"/>
        <v>-18</v>
      </c>
      <c r="R3444" s="19">
        <f t="shared" si="867"/>
        <v>0</v>
      </c>
      <c r="S3444" s="5">
        <f t="shared" si="863"/>
        <v>0</v>
      </c>
      <c r="T3444" s="5">
        <f t="shared" si="864"/>
        <v>0</v>
      </c>
      <c r="U3444" s="5">
        <f t="shared" si="862"/>
        <v>0</v>
      </c>
      <c r="V3444" s="24">
        <v>0</v>
      </c>
      <c r="W3444" s="12">
        <f t="shared" si="869"/>
        <v>-2288.52</v>
      </c>
      <c r="X3444" s="12">
        <f t="shared" si="870"/>
        <v>0</v>
      </c>
      <c r="Y3444" s="12">
        <f t="shared" si="865"/>
        <v>-2288.52</v>
      </c>
      <c r="Z3444" s="52"/>
      <c r="AA3444" s="25">
        <f t="shared" si="868"/>
        <v>-18</v>
      </c>
      <c r="AB3444" s="25"/>
      <c r="AC3444" s="25"/>
      <c r="AD3444" s="25"/>
      <c r="AE3444" s="24"/>
      <c r="AF3444" s="24"/>
      <c r="AG3444" s="109"/>
      <c r="AH3444" s="22" t="s">
        <v>581</v>
      </c>
      <c r="AI3444" s="26"/>
      <c r="AJ3444" s="22" t="s">
        <v>6709</v>
      </c>
    </row>
    <row r="3445" spans="1:36" x14ac:dyDescent="0.2">
      <c r="A3445" s="5">
        <v>3462</v>
      </c>
      <c r="B3445" s="46">
        <v>330710019005</v>
      </c>
      <c r="C3445" s="47">
        <v>780515302740</v>
      </c>
      <c r="D3445" s="52" t="s">
        <v>6033</v>
      </c>
      <c r="E3445" s="50" t="s">
        <v>6034</v>
      </c>
      <c r="F3445" s="50" t="s">
        <v>5802</v>
      </c>
      <c r="G3445" s="49" t="s">
        <v>3586</v>
      </c>
      <c r="H3445" s="49">
        <v>2</v>
      </c>
      <c r="I3445" s="50">
        <v>29153927</v>
      </c>
      <c r="J3445" s="50">
        <v>317159</v>
      </c>
      <c r="K3445" s="51"/>
      <c r="L3445" s="50"/>
      <c r="M3445" s="22">
        <v>139</v>
      </c>
      <c r="N3445" s="22"/>
      <c r="O3445" s="23">
        <v>1</v>
      </c>
      <c r="P3445" s="23">
        <v>1</v>
      </c>
      <c r="Q3445" s="19">
        <f t="shared" si="866"/>
        <v>-139</v>
      </c>
      <c r="R3445" s="19">
        <f t="shared" si="867"/>
        <v>-139</v>
      </c>
      <c r="S3445" s="5">
        <f t="shared" si="863"/>
        <v>0</v>
      </c>
      <c r="T3445" s="5">
        <f t="shared" si="864"/>
        <v>0</v>
      </c>
      <c r="U3445" s="5">
        <f t="shared" si="862"/>
        <v>0</v>
      </c>
      <c r="V3445" s="24">
        <v>0</v>
      </c>
      <c r="W3445" s="12">
        <f t="shared" si="869"/>
        <v>-17672.46</v>
      </c>
      <c r="X3445" s="12">
        <f t="shared" si="870"/>
        <v>-23003.11</v>
      </c>
      <c r="Y3445" s="12">
        <f t="shared" si="865"/>
        <v>-40675.57</v>
      </c>
      <c r="Z3445" s="52"/>
      <c r="AA3445" s="25">
        <f t="shared" si="868"/>
        <v>0</v>
      </c>
      <c r="AB3445" s="25"/>
      <c r="AC3445" s="25"/>
      <c r="AD3445" s="25"/>
      <c r="AE3445" s="24"/>
      <c r="AF3445" s="24"/>
      <c r="AG3445" s="50"/>
      <c r="AH3445" s="22" t="s">
        <v>581</v>
      </c>
      <c r="AI3445" s="26"/>
      <c r="AJ3445" s="22" t="s">
        <v>6709</v>
      </c>
    </row>
    <row r="3446" spans="1:36" x14ac:dyDescent="0.2">
      <c r="A3446" s="5">
        <v>3463</v>
      </c>
      <c r="B3446" s="46">
        <v>330710179208</v>
      </c>
      <c r="C3446" s="47">
        <v>780327402274</v>
      </c>
      <c r="D3446" s="52" t="s">
        <v>6035</v>
      </c>
      <c r="E3446" s="50" t="s">
        <v>6036</v>
      </c>
      <c r="F3446" s="50" t="s">
        <v>5551</v>
      </c>
      <c r="G3446" s="49" t="s">
        <v>5900</v>
      </c>
      <c r="H3446" s="49"/>
      <c r="I3446" s="50" t="s">
        <v>6037</v>
      </c>
      <c r="J3446" s="50">
        <v>3458605</v>
      </c>
      <c r="K3446" s="51"/>
      <c r="L3446" s="50"/>
      <c r="M3446" s="22">
        <v>186</v>
      </c>
      <c r="N3446" s="22"/>
      <c r="O3446" s="23">
        <v>1</v>
      </c>
      <c r="P3446" s="23">
        <v>1</v>
      </c>
      <c r="Q3446" s="19">
        <f t="shared" si="866"/>
        <v>-186</v>
      </c>
      <c r="R3446" s="19">
        <f t="shared" si="867"/>
        <v>-186</v>
      </c>
      <c r="S3446" s="5">
        <f t="shared" si="863"/>
        <v>0</v>
      </c>
      <c r="T3446" s="5">
        <f t="shared" si="864"/>
        <v>0</v>
      </c>
      <c r="U3446" s="5">
        <f t="shared" si="862"/>
        <v>0</v>
      </c>
      <c r="V3446" s="24">
        <v>0</v>
      </c>
      <c r="W3446" s="12">
        <f t="shared" si="869"/>
        <v>-23648.04</v>
      </c>
      <c r="X3446" s="12">
        <f t="shared" si="870"/>
        <v>-30781.140000000003</v>
      </c>
      <c r="Y3446" s="12">
        <f t="shared" si="865"/>
        <v>-54429.180000000008</v>
      </c>
      <c r="Z3446" s="52"/>
      <c r="AA3446" s="25">
        <f t="shared" si="868"/>
        <v>0</v>
      </c>
      <c r="AB3446" s="25"/>
      <c r="AC3446" s="25"/>
      <c r="AD3446" s="25"/>
      <c r="AE3446" s="24">
        <v>1</v>
      </c>
      <c r="AF3446" s="24"/>
      <c r="AG3446" s="50"/>
      <c r="AH3446" s="22" t="s">
        <v>581</v>
      </c>
      <c r="AI3446" s="26"/>
      <c r="AJ3446" s="22" t="s">
        <v>6709</v>
      </c>
    </row>
    <row r="3447" spans="1:36" x14ac:dyDescent="0.2">
      <c r="A3447" s="5">
        <v>3464</v>
      </c>
      <c r="B3447" s="46">
        <v>330710162720</v>
      </c>
      <c r="C3447" s="47"/>
      <c r="D3447" s="52" t="s">
        <v>6038</v>
      </c>
      <c r="E3447" s="50" t="s">
        <v>6039</v>
      </c>
      <c r="F3447" s="50"/>
      <c r="G3447" s="49"/>
      <c r="H3447" s="49"/>
      <c r="I3447" s="50">
        <v>29675921</v>
      </c>
      <c r="J3447" s="50">
        <v>58173244</v>
      </c>
      <c r="K3447" s="51"/>
      <c r="L3447" s="50"/>
      <c r="M3447" s="22">
        <v>5</v>
      </c>
      <c r="N3447" s="22"/>
      <c r="O3447" s="23">
        <v>1</v>
      </c>
      <c r="P3447" s="23">
        <v>1</v>
      </c>
      <c r="Q3447" s="19">
        <f t="shared" si="866"/>
        <v>-5</v>
      </c>
      <c r="R3447" s="19">
        <f t="shared" si="867"/>
        <v>-5</v>
      </c>
      <c r="S3447" s="5">
        <f t="shared" si="863"/>
        <v>0</v>
      </c>
      <c r="T3447" s="5">
        <f t="shared" si="864"/>
        <v>0</v>
      </c>
      <c r="U3447" s="5">
        <f t="shared" si="862"/>
        <v>0</v>
      </c>
      <c r="V3447" s="24">
        <v>0</v>
      </c>
      <c r="W3447" s="12">
        <f t="shared" si="869"/>
        <v>-635.70000000000005</v>
      </c>
      <c r="X3447" s="12">
        <f t="shared" si="870"/>
        <v>-827.45</v>
      </c>
      <c r="Y3447" s="12">
        <f t="shared" si="865"/>
        <v>-1463.15</v>
      </c>
      <c r="Z3447" s="52"/>
      <c r="AA3447" s="25">
        <f t="shared" si="868"/>
        <v>0</v>
      </c>
      <c r="AB3447" s="25"/>
      <c r="AC3447" s="25"/>
      <c r="AD3447" s="25"/>
      <c r="AE3447" s="24"/>
      <c r="AF3447" s="24"/>
      <c r="AG3447" s="50"/>
      <c r="AH3447" s="22" t="s">
        <v>581</v>
      </c>
      <c r="AI3447" s="26"/>
      <c r="AJ3447" s="22" t="s">
        <v>6709</v>
      </c>
    </row>
    <row r="3448" spans="1:36" x14ac:dyDescent="0.2">
      <c r="A3448" s="5">
        <v>3465</v>
      </c>
      <c r="B3448" s="46">
        <v>330710163982</v>
      </c>
      <c r="C3448" s="47">
        <v>750407402348</v>
      </c>
      <c r="D3448" s="52" t="s">
        <v>6040</v>
      </c>
      <c r="E3448" s="50" t="s">
        <v>6041</v>
      </c>
      <c r="F3448" s="50"/>
      <c r="G3448" s="49"/>
      <c r="H3448" s="49"/>
      <c r="I3448" s="50">
        <v>13523982</v>
      </c>
      <c r="J3448" s="50">
        <v>2819</v>
      </c>
      <c r="K3448" s="51"/>
      <c r="L3448" s="50"/>
      <c r="M3448" s="22">
        <v>230</v>
      </c>
      <c r="N3448" s="22"/>
      <c r="O3448" s="23">
        <v>1</v>
      </c>
      <c r="P3448" s="23">
        <v>1</v>
      </c>
      <c r="Q3448" s="19">
        <f t="shared" si="866"/>
        <v>-230</v>
      </c>
      <c r="R3448" s="19">
        <f t="shared" si="867"/>
        <v>-230</v>
      </c>
      <c r="S3448" s="5">
        <f t="shared" si="863"/>
        <v>0</v>
      </c>
      <c r="T3448" s="5">
        <f t="shared" si="864"/>
        <v>0</v>
      </c>
      <c r="U3448" s="5">
        <f t="shared" si="862"/>
        <v>0</v>
      </c>
      <c r="V3448" s="24">
        <v>0</v>
      </c>
      <c r="W3448" s="12">
        <f t="shared" si="869"/>
        <v>-29242.2</v>
      </c>
      <c r="X3448" s="12">
        <f t="shared" si="870"/>
        <v>-38062.700000000004</v>
      </c>
      <c r="Y3448" s="12">
        <f t="shared" si="865"/>
        <v>-67304.900000000009</v>
      </c>
      <c r="Z3448" s="52"/>
      <c r="AA3448" s="25">
        <f t="shared" si="868"/>
        <v>0</v>
      </c>
      <c r="AB3448" s="25"/>
      <c r="AC3448" s="25"/>
      <c r="AD3448" s="25"/>
      <c r="AE3448" s="24"/>
      <c r="AF3448" s="24"/>
      <c r="AG3448" s="50"/>
      <c r="AH3448" s="22" t="s">
        <v>581</v>
      </c>
      <c r="AI3448" s="26"/>
      <c r="AJ3448" s="22" t="s">
        <v>6709</v>
      </c>
    </row>
    <row r="3449" spans="1:36" x14ac:dyDescent="0.2">
      <c r="A3449" s="5">
        <v>3466</v>
      </c>
      <c r="B3449" s="46">
        <v>331018937325</v>
      </c>
      <c r="C3449" s="47">
        <v>720123401221</v>
      </c>
      <c r="D3449" s="52" t="s">
        <v>6042</v>
      </c>
      <c r="E3449" s="50" t="s">
        <v>6043</v>
      </c>
      <c r="F3449" s="50"/>
      <c r="G3449" s="49"/>
      <c r="H3449" s="49"/>
      <c r="I3449" s="50">
        <v>14842210</v>
      </c>
      <c r="J3449" s="50">
        <v>98610</v>
      </c>
      <c r="K3449" s="51"/>
      <c r="L3449" s="50"/>
      <c r="M3449" s="22">
        <v>76</v>
      </c>
      <c r="N3449" s="22"/>
      <c r="O3449" s="23">
        <v>1</v>
      </c>
      <c r="P3449" s="23">
        <v>1</v>
      </c>
      <c r="Q3449" s="19">
        <f t="shared" si="866"/>
        <v>-76</v>
      </c>
      <c r="R3449" s="19">
        <f t="shared" si="867"/>
        <v>-76</v>
      </c>
      <c r="S3449" s="5">
        <f t="shared" si="863"/>
        <v>0</v>
      </c>
      <c r="T3449" s="5">
        <f t="shared" si="864"/>
        <v>0</v>
      </c>
      <c r="U3449" s="5">
        <f t="shared" si="862"/>
        <v>0</v>
      </c>
      <c r="V3449" s="24">
        <v>0</v>
      </c>
      <c r="W3449" s="12">
        <f t="shared" si="869"/>
        <v>-9662.64</v>
      </c>
      <c r="X3449" s="12">
        <f t="shared" si="870"/>
        <v>-12577.240000000002</v>
      </c>
      <c r="Y3449" s="12">
        <f t="shared" si="865"/>
        <v>-22239.88</v>
      </c>
      <c r="Z3449" s="52"/>
      <c r="AA3449" s="25">
        <f t="shared" si="868"/>
        <v>0</v>
      </c>
      <c r="AB3449" s="25"/>
      <c r="AC3449" s="25"/>
      <c r="AD3449" s="25"/>
      <c r="AE3449" s="24"/>
      <c r="AF3449" s="24"/>
      <c r="AG3449" s="50"/>
      <c r="AH3449" s="22" t="s">
        <v>581</v>
      </c>
      <c r="AI3449" s="26"/>
      <c r="AJ3449" s="22" t="s">
        <v>6709</v>
      </c>
    </row>
    <row r="3450" spans="1:36" x14ac:dyDescent="0.2">
      <c r="A3450" s="5">
        <v>3467</v>
      </c>
      <c r="B3450" s="46">
        <v>330120217812</v>
      </c>
      <c r="C3450" s="47">
        <v>820111401752</v>
      </c>
      <c r="D3450" s="52" t="s">
        <v>6044</v>
      </c>
      <c r="E3450" s="50" t="s">
        <v>6045</v>
      </c>
      <c r="F3450" s="50" t="s">
        <v>6046</v>
      </c>
      <c r="G3450" s="49">
        <v>122</v>
      </c>
      <c r="H3450" s="49"/>
      <c r="I3450" s="50">
        <v>27038948</v>
      </c>
      <c r="J3450" s="50">
        <v>57913482</v>
      </c>
      <c r="K3450" s="51"/>
      <c r="L3450" s="50"/>
      <c r="M3450" s="22">
        <v>34</v>
      </c>
      <c r="N3450" s="22"/>
      <c r="O3450" s="23">
        <v>1</v>
      </c>
      <c r="P3450" s="23">
        <v>0</v>
      </c>
      <c r="Q3450" s="19">
        <f t="shared" si="866"/>
        <v>-34</v>
      </c>
      <c r="R3450" s="19">
        <f t="shared" si="867"/>
        <v>0</v>
      </c>
      <c r="S3450" s="5">
        <f t="shared" si="863"/>
        <v>0</v>
      </c>
      <c r="T3450" s="5">
        <f t="shared" si="864"/>
        <v>0</v>
      </c>
      <c r="U3450" s="5">
        <f t="shared" si="862"/>
        <v>0</v>
      </c>
      <c r="V3450" s="24">
        <v>0</v>
      </c>
      <c r="W3450" s="12">
        <f t="shared" si="869"/>
        <v>-4322.76</v>
      </c>
      <c r="X3450" s="12">
        <f t="shared" si="870"/>
        <v>0</v>
      </c>
      <c r="Y3450" s="12">
        <f t="shared" si="865"/>
        <v>-4322.76</v>
      </c>
      <c r="Z3450" s="52"/>
      <c r="AA3450" s="25">
        <f t="shared" si="868"/>
        <v>-34</v>
      </c>
      <c r="AB3450" s="25"/>
      <c r="AC3450" s="25"/>
      <c r="AD3450" s="25"/>
      <c r="AE3450" s="24"/>
      <c r="AF3450" s="24"/>
      <c r="AG3450" s="50"/>
      <c r="AH3450" s="22" t="s">
        <v>581</v>
      </c>
      <c r="AI3450" s="26"/>
      <c r="AJ3450" s="22" t="s">
        <v>6709</v>
      </c>
    </row>
    <row r="3451" spans="1:36" x14ac:dyDescent="0.2">
      <c r="A3451" s="5">
        <v>3468</v>
      </c>
      <c r="B3451" s="46">
        <v>330120217813</v>
      </c>
      <c r="C3451" s="47">
        <v>820111401753</v>
      </c>
      <c r="D3451" s="52" t="s">
        <v>6044</v>
      </c>
      <c r="E3451" s="50" t="s">
        <v>6047</v>
      </c>
      <c r="F3451" s="50" t="s">
        <v>6046</v>
      </c>
      <c r="G3451" s="49">
        <v>122</v>
      </c>
      <c r="H3451" s="49"/>
      <c r="I3451" s="50">
        <v>27038985</v>
      </c>
      <c r="J3451" s="50">
        <v>57913484</v>
      </c>
      <c r="K3451" s="51"/>
      <c r="L3451" s="50"/>
      <c r="M3451" s="22">
        <v>36</v>
      </c>
      <c r="N3451" s="22"/>
      <c r="O3451" s="23">
        <v>1</v>
      </c>
      <c r="P3451" s="23">
        <v>0</v>
      </c>
      <c r="Q3451" s="19">
        <f t="shared" si="866"/>
        <v>-36</v>
      </c>
      <c r="R3451" s="19">
        <f t="shared" si="867"/>
        <v>0</v>
      </c>
      <c r="S3451" s="5">
        <f t="shared" si="863"/>
        <v>0</v>
      </c>
      <c r="T3451" s="5">
        <f t="shared" si="864"/>
        <v>0</v>
      </c>
      <c r="U3451" s="5">
        <f t="shared" si="862"/>
        <v>0</v>
      </c>
      <c r="V3451" s="24">
        <v>0</v>
      </c>
      <c r="W3451" s="12">
        <f t="shared" si="869"/>
        <v>-4577.04</v>
      </c>
      <c r="X3451" s="12">
        <f t="shared" si="870"/>
        <v>0</v>
      </c>
      <c r="Y3451" s="12">
        <f t="shared" si="865"/>
        <v>-4577.04</v>
      </c>
      <c r="Z3451" s="52"/>
      <c r="AA3451" s="25">
        <f t="shared" si="868"/>
        <v>-36</v>
      </c>
      <c r="AB3451" s="25"/>
      <c r="AC3451" s="25"/>
      <c r="AD3451" s="25"/>
      <c r="AE3451" s="24"/>
      <c r="AF3451" s="24"/>
      <c r="AG3451" s="50"/>
      <c r="AH3451" s="22" t="s">
        <v>581</v>
      </c>
      <c r="AI3451" s="26"/>
      <c r="AJ3451" s="22" t="s">
        <v>6709</v>
      </c>
    </row>
    <row r="3452" spans="1:36" x14ac:dyDescent="0.2">
      <c r="A3452" s="5">
        <v>3469</v>
      </c>
      <c r="B3452" s="46"/>
      <c r="C3452" s="47">
        <v>460310300931</v>
      </c>
      <c r="D3452" s="52" t="s">
        <v>6513</v>
      </c>
      <c r="E3452" s="50" t="s">
        <v>5832</v>
      </c>
      <c r="F3452" s="50" t="s">
        <v>1540</v>
      </c>
      <c r="G3452" s="49"/>
      <c r="H3452" s="49"/>
      <c r="I3452" s="50">
        <v>16195396</v>
      </c>
      <c r="J3452" s="50">
        <v>5530063</v>
      </c>
      <c r="K3452" s="51"/>
      <c r="L3452" s="50"/>
      <c r="M3452" s="22">
        <v>299</v>
      </c>
      <c r="N3452" s="22"/>
      <c r="O3452" s="23">
        <v>1</v>
      </c>
      <c r="P3452" s="23">
        <v>1</v>
      </c>
      <c r="Q3452" s="19">
        <f t="shared" si="866"/>
        <v>-299</v>
      </c>
      <c r="R3452" s="19">
        <f t="shared" si="867"/>
        <v>-299</v>
      </c>
      <c r="S3452" s="5">
        <f t="shared" si="863"/>
        <v>0</v>
      </c>
      <c r="T3452" s="5">
        <f t="shared" si="864"/>
        <v>0</v>
      </c>
      <c r="U3452" s="5">
        <f t="shared" si="862"/>
        <v>0</v>
      </c>
      <c r="V3452" s="24">
        <v>0</v>
      </c>
      <c r="W3452" s="12">
        <f t="shared" si="869"/>
        <v>-38014.86</v>
      </c>
      <c r="X3452" s="12">
        <f t="shared" si="870"/>
        <v>-49481.51</v>
      </c>
      <c r="Y3452" s="12">
        <f t="shared" si="865"/>
        <v>-87496.37</v>
      </c>
      <c r="Z3452" s="52"/>
      <c r="AA3452" s="25">
        <f t="shared" si="868"/>
        <v>0</v>
      </c>
      <c r="AB3452" s="25"/>
      <c r="AC3452" s="25"/>
      <c r="AD3452" s="25"/>
      <c r="AE3452" s="24"/>
      <c r="AF3452" s="24"/>
      <c r="AG3452" s="50"/>
      <c r="AH3452" s="22" t="s">
        <v>581</v>
      </c>
      <c r="AI3452" s="26"/>
      <c r="AJ3452" s="22" t="s">
        <v>6709</v>
      </c>
    </row>
    <row r="3453" spans="1:36" x14ac:dyDescent="0.2">
      <c r="A3453" s="5">
        <v>3470</v>
      </c>
      <c r="B3453" s="46">
        <v>331018952670</v>
      </c>
      <c r="C3453" s="47">
        <v>730530401395</v>
      </c>
      <c r="D3453" s="52" t="s">
        <v>6048</v>
      </c>
      <c r="E3453" s="50" t="s">
        <v>6049</v>
      </c>
      <c r="F3453" s="50" t="s">
        <v>1540</v>
      </c>
      <c r="G3453" s="49">
        <v>1</v>
      </c>
      <c r="H3453" s="49"/>
      <c r="I3453" s="50">
        <v>16099852</v>
      </c>
      <c r="J3453" s="50">
        <v>57906160</v>
      </c>
      <c r="K3453" s="51"/>
      <c r="L3453" s="50"/>
      <c r="M3453" s="22">
        <v>9</v>
      </c>
      <c r="N3453" s="22"/>
      <c r="O3453" s="23">
        <v>1</v>
      </c>
      <c r="P3453" s="23">
        <v>1</v>
      </c>
      <c r="Q3453" s="19">
        <f t="shared" si="866"/>
        <v>-9</v>
      </c>
      <c r="R3453" s="19">
        <f t="shared" si="867"/>
        <v>-9</v>
      </c>
      <c r="S3453" s="5">
        <f t="shared" si="863"/>
        <v>0</v>
      </c>
      <c r="T3453" s="5">
        <f t="shared" si="864"/>
        <v>0</v>
      </c>
      <c r="U3453" s="5">
        <f t="shared" si="862"/>
        <v>0</v>
      </c>
      <c r="V3453" s="24">
        <v>0</v>
      </c>
      <c r="W3453" s="12">
        <f t="shared" si="869"/>
        <v>-1144.26</v>
      </c>
      <c r="X3453" s="12">
        <f t="shared" si="870"/>
        <v>-1489.41</v>
      </c>
      <c r="Y3453" s="12">
        <f t="shared" si="865"/>
        <v>-2633.67</v>
      </c>
      <c r="Z3453" s="52"/>
      <c r="AA3453" s="25">
        <f t="shared" si="868"/>
        <v>0</v>
      </c>
      <c r="AB3453" s="25"/>
      <c r="AC3453" s="25"/>
      <c r="AD3453" s="25"/>
      <c r="AE3453" s="24"/>
      <c r="AF3453" s="24"/>
      <c r="AG3453" s="50"/>
      <c r="AH3453" s="22" t="s">
        <v>581</v>
      </c>
      <c r="AI3453" s="26"/>
      <c r="AJ3453" s="22" t="s">
        <v>6709</v>
      </c>
    </row>
    <row r="3454" spans="1:36" x14ac:dyDescent="0.2">
      <c r="A3454" s="5">
        <v>3471</v>
      </c>
      <c r="B3454" s="46">
        <v>331018952671</v>
      </c>
      <c r="C3454" s="47">
        <v>730530401396</v>
      </c>
      <c r="D3454" s="52" t="s">
        <v>6048</v>
      </c>
      <c r="E3454" s="50" t="s">
        <v>6049</v>
      </c>
      <c r="F3454" s="50" t="s">
        <v>1540</v>
      </c>
      <c r="G3454" s="49">
        <v>1</v>
      </c>
      <c r="H3454" s="49"/>
      <c r="I3454" s="50">
        <v>16099861</v>
      </c>
      <c r="J3454" s="50">
        <v>57906159</v>
      </c>
      <c r="K3454" s="51"/>
      <c r="L3454" s="50"/>
      <c r="M3454" s="22">
        <v>178</v>
      </c>
      <c r="N3454" s="22"/>
      <c r="O3454" s="23">
        <v>1</v>
      </c>
      <c r="P3454" s="23">
        <v>1</v>
      </c>
      <c r="Q3454" s="19">
        <f t="shared" si="866"/>
        <v>-178</v>
      </c>
      <c r="R3454" s="19">
        <f t="shared" si="867"/>
        <v>-178</v>
      </c>
      <c r="S3454" s="5">
        <f t="shared" si="863"/>
        <v>0</v>
      </c>
      <c r="T3454" s="5">
        <f t="shared" si="864"/>
        <v>0</v>
      </c>
      <c r="U3454" s="5">
        <f t="shared" si="862"/>
        <v>0</v>
      </c>
      <c r="V3454" s="24">
        <v>0</v>
      </c>
      <c r="W3454" s="12">
        <f t="shared" si="869"/>
        <v>-22630.920000000002</v>
      </c>
      <c r="X3454" s="12">
        <f t="shared" si="870"/>
        <v>-29457.22</v>
      </c>
      <c r="Y3454" s="12">
        <f t="shared" si="865"/>
        <v>-52088.14</v>
      </c>
      <c r="Z3454" s="52"/>
      <c r="AA3454" s="25">
        <f t="shared" si="868"/>
        <v>0</v>
      </c>
      <c r="AB3454" s="25"/>
      <c r="AC3454" s="25"/>
      <c r="AD3454" s="25"/>
      <c r="AE3454" s="24"/>
      <c r="AF3454" s="24"/>
      <c r="AG3454" s="50"/>
      <c r="AH3454" s="22" t="s">
        <v>581</v>
      </c>
      <c r="AI3454" s="26"/>
      <c r="AJ3454" s="22" t="s">
        <v>6709</v>
      </c>
    </row>
    <row r="3455" spans="1:36" x14ac:dyDescent="0.2">
      <c r="A3455" s="5">
        <v>3472</v>
      </c>
      <c r="B3455" s="46">
        <v>330120217812</v>
      </c>
      <c r="C3455" s="47">
        <v>820111401752</v>
      </c>
      <c r="D3455" s="52" t="s">
        <v>6050</v>
      </c>
      <c r="E3455" s="50" t="s">
        <v>6051</v>
      </c>
      <c r="F3455" s="50" t="s">
        <v>5551</v>
      </c>
      <c r="G3455" s="49">
        <v>30</v>
      </c>
      <c r="H3455" s="49">
        <v>1</v>
      </c>
      <c r="I3455" s="50">
        <v>2243954</v>
      </c>
      <c r="J3455" s="50">
        <v>48876</v>
      </c>
      <c r="K3455" s="51"/>
      <c r="L3455" s="50"/>
      <c r="M3455" s="22">
        <v>265</v>
      </c>
      <c r="N3455" s="22"/>
      <c r="O3455" s="23">
        <v>1</v>
      </c>
      <c r="P3455" s="23">
        <v>1</v>
      </c>
      <c r="Q3455" s="19">
        <f t="shared" si="866"/>
        <v>-265</v>
      </c>
      <c r="R3455" s="19">
        <f t="shared" si="867"/>
        <v>-265</v>
      </c>
      <c r="S3455" s="5">
        <f t="shared" si="863"/>
        <v>0</v>
      </c>
      <c r="T3455" s="5">
        <f t="shared" si="864"/>
        <v>0</v>
      </c>
      <c r="U3455" s="5">
        <f t="shared" si="862"/>
        <v>0</v>
      </c>
      <c r="V3455" s="24">
        <v>0</v>
      </c>
      <c r="W3455" s="12">
        <f t="shared" si="869"/>
        <v>-33692.1</v>
      </c>
      <c r="X3455" s="12">
        <f t="shared" si="870"/>
        <v>-43854.850000000006</v>
      </c>
      <c r="Y3455" s="12">
        <f t="shared" si="865"/>
        <v>-77546.950000000012</v>
      </c>
      <c r="Z3455" s="52"/>
      <c r="AA3455" s="25">
        <f t="shared" si="868"/>
        <v>0</v>
      </c>
      <c r="AB3455" s="25"/>
      <c r="AC3455" s="25"/>
      <c r="AD3455" s="25"/>
      <c r="AE3455" s="24"/>
      <c r="AF3455" s="24"/>
      <c r="AG3455" s="50"/>
      <c r="AH3455" s="22" t="s">
        <v>581</v>
      </c>
      <c r="AI3455" s="26"/>
      <c r="AJ3455" s="22" t="s">
        <v>6709</v>
      </c>
    </row>
    <row r="3456" spans="1:36" x14ac:dyDescent="0.2">
      <c r="A3456" s="5">
        <v>3473</v>
      </c>
      <c r="B3456" s="46">
        <v>331018921098</v>
      </c>
      <c r="C3456" s="47">
        <v>6009218401203</v>
      </c>
      <c r="D3456" s="52" t="s">
        <v>6052</v>
      </c>
      <c r="E3456" s="50" t="s">
        <v>6053</v>
      </c>
      <c r="F3456" s="50"/>
      <c r="G3456" s="49"/>
      <c r="H3456" s="49"/>
      <c r="I3456" s="50">
        <v>120144109</v>
      </c>
      <c r="J3456" s="50">
        <v>58173788</v>
      </c>
      <c r="K3456" s="51"/>
      <c r="L3456" s="50"/>
      <c r="M3456" s="22">
        <v>65</v>
      </c>
      <c r="N3456" s="22"/>
      <c r="O3456" s="23">
        <v>1</v>
      </c>
      <c r="P3456" s="23">
        <v>1</v>
      </c>
      <c r="Q3456" s="19">
        <f t="shared" si="866"/>
        <v>-65</v>
      </c>
      <c r="R3456" s="19">
        <f t="shared" si="867"/>
        <v>-65</v>
      </c>
      <c r="S3456" s="5">
        <f t="shared" si="863"/>
        <v>0</v>
      </c>
      <c r="T3456" s="5">
        <f t="shared" si="864"/>
        <v>0</v>
      </c>
      <c r="U3456" s="5">
        <f t="shared" si="862"/>
        <v>0</v>
      </c>
      <c r="V3456" s="24">
        <v>0</v>
      </c>
      <c r="W3456" s="12">
        <f t="shared" si="869"/>
        <v>-8264.1</v>
      </c>
      <c r="X3456" s="12">
        <f t="shared" si="870"/>
        <v>-10756.85</v>
      </c>
      <c r="Y3456" s="12">
        <f t="shared" si="865"/>
        <v>-19020.95</v>
      </c>
      <c r="Z3456" s="52"/>
      <c r="AA3456" s="25">
        <f t="shared" si="868"/>
        <v>0</v>
      </c>
      <c r="AB3456" s="25"/>
      <c r="AC3456" s="25"/>
      <c r="AD3456" s="25"/>
      <c r="AE3456" s="24"/>
      <c r="AF3456" s="24"/>
      <c r="AG3456" s="50"/>
      <c r="AH3456" s="22" t="s">
        <v>581</v>
      </c>
      <c r="AI3456" s="26"/>
      <c r="AJ3456" s="22" t="s">
        <v>6709</v>
      </c>
    </row>
    <row r="3457" spans="1:36" x14ac:dyDescent="0.2">
      <c r="A3457" s="5">
        <v>3474</v>
      </c>
      <c r="B3457" s="46">
        <v>330710120285</v>
      </c>
      <c r="C3457" s="47">
        <v>750406400950</v>
      </c>
      <c r="D3457" s="52" t="s">
        <v>6054</v>
      </c>
      <c r="E3457" s="50" t="s">
        <v>6055</v>
      </c>
      <c r="F3457" s="50"/>
      <c r="G3457" s="49"/>
      <c r="H3457" s="49"/>
      <c r="I3457" s="50">
        <v>29107316</v>
      </c>
      <c r="J3457" s="50">
        <v>58173472</v>
      </c>
      <c r="K3457" s="51"/>
      <c r="L3457" s="50"/>
      <c r="M3457" s="22">
        <v>10</v>
      </c>
      <c r="N3457" s="22"/>
      <c r="O3457" s="23">
        <v>1</v>
      </c>
      <c r="P3457" s="23">
        <v>1</v>
      </c>
      <c r="Q3457" s="19">
        <f t="shared" si="866"/>
        <v>-10</v>
      </c>
      <c r="R3457" s="19">
        <f t="shared" si="867"/>
        <v>-10</v>
      </c>
      <c r="S3457" s="5">
        <f t="shared" si="863"/>
        <v>0</v>
      </c>
      <c r="T3457" s="5">
        <f t="shared" si="864"/>
        <v>0</v>
      </c>
      <c r="U3457" s="5">
        <f t="shared" si="862"/>
        <v>0</v>
      </c>
      <c r="V3457" s="24">
        <v>0</v>
      </c>
      <c r="W3457" s="12">
        <f t="shared" si="869"/>
        <v>-1271.4000000000001</v>
      </c>
      <c r="X3457" s="12">
        <f t="shared" si="870"/>
        <v>-1654.9</v>
      </c>
      <c r="Y3457" s="12">
        <f t="shared" si="865"/>
        <v>-2926.3</v>
      </c>
      <c r="Z3457" s="52"/>
      <c r="AA3457" s="25">
        <f t="shared" si="868"/>
        <v>0</v>
      </c>
      <c r="AB3457" s="25"/>
      <c r="AC3457" s="25"/>
      <c r="AD3457" s="25"/>
      <c r="AE3457" s="24"/>
      <c r="AF3457" s="24"/>
      <c r="AG3457" s="50"/>
      <c r="AH3457" s="22" t="s">
        <v>581</v>
      </c>
      <c r="AI3457" s="26"/>
      <c r="AJ3457" s="22" t="s">
        <v>6709</v>
      </c>
    </row>
    <row r="3458" spans="1:36" x14ac:dyDescent="0.2">
      <c r="A3458" s="5">
        <v>3475</v>
      </c>
      <c r="B3458" s="46">
        <v>330120217812</v>
      </c>
      <c r="C3458" s="47">
        <v>820111401752</v>
      </c>
      <c r="D3458" s="52" t="s">
        <v>6056</v>
      </c>
      <c r="E3458" s="50" t="s">
        <v>6057</v>
      </c>
      <c r="F3458" s="50" t="s">
        <v>1540</v>
      </c>
      <c r="G3458" s="49">
        <v>2</v>
      </c>
      <c r="H3458" s="49" t="s">
        <v>134</v>
      </c>
      <c r="I3458" s="50">
        <v>11612561</v>
      </c>
      <c r="J3458" s="50">
        <v>17333960</v>
      </c>
      <c r="K3458" s="51"/>
      <c r="L3458" s="50"/>
      <c r="M3458" s="22">
        <v>1</v>
      </c>
      <c r="N3458" s="22"/>
      <c r="O3458" s="23">
        <v>1</v>
      </c>
      <c r="P3458" s="23">
        <v>1</v>
      </c>
      <c r="Q3458" s="19">
        <f t="shared" si="866"/>
        <v>-1</v>
      </c>
      <c r="R3458" s="19">
        <f t="shared" si="867"/>
        <v>-1</v>
      </c>
      <c r="S3458" s="5">
        <f t="shared" si="863"/>
        <v>0</v>
      </c>
      <c r="T3458" s="5">
        <f t="shared" si="864"/>
        <v>0</v>
      </c>
      <c r="U3458" s="5">
        <f t="shared" si="862"/>
        <v>0</v>
      </c>
      <c r="V3458" s="24">
        <v>0</v>
      </c>
      <c r="W3458" s="12">
        <f t="shared" si="869"/>
        <v>-127.14</v>
      </c>
      <c r="X3458" s="12">
        <f t="shared" si="870"/>
        <v>-165.49</v>
      </c>
      <c r="Y3458" s="12">
        <f t="shared" si="865"/>
        <v>-292.63</v>
      </c>
      <c r="Z3458" s="52"/>
      <c r="AA3458" s="25">
        <f t="shared" si="868"/>
        <v>0</v>
      </c>
      <c r="AB3458" s="25"/>
      <c r="AC3458" s="25"/>
      <c r="AD3458" s="25"/>
      <c r="AE3458" s="24"/>
      <c r="AF3458" s="24"/>
      <c r="AG3458" s="50"/>
      <c r="AH3458" s="22" t="s">
        <v>581</v>
      </c>
      <c r="AI3458" s="26"/>
      <c r="AJ3458" s="22" t="s">
        <v>6709</v>
      </c>
    </row>
    <row r="3459" spans="1:36" x14ac:dyDescent="0.2">
      <c r="A3459" s="5">
        <v>3476</v>
      </c>
      <c r="B3459" s="46">
        <v>330120217813</v>
      </c>
      <c r="C3459" s="47">
        <v>820111401753</v>
      </c>
      <c r="D3459" s="52" t="s">
        <v>6056</v>
      </c>
      <c r="E3459" s="50" t="s">
        <v>6057</v>
      </c>
      <c r="F3459" s="50" t="s">
        <v>1540</v>
      </c>
      <c r="G3459" s="49">
        <v>2</v>
      </c>
      <c r="H3459" s="49" t="s">
        <v>134</v>
      </c>
      <c r="I3459" s="50">
        <v>11615639</v>
      </c>
      <c r="J3459" s="50">
        <v>17333959</v>
      </c>
      <c r="K3459" s="51"/>
      <c r="L3459" s="50"/>
      <c r="M3459" s="22">
        <v>21</v>
      </c>
      <c r="N3459" s="22"/>
      <c r="O3459" s="23">
        <v>1</v>
      </c>
      <c r="P3459" s="23">
        <v>1</v>
      </c>
      <c r="Q3459" s="19">
        <f t="shared" si="866"/>
        <v>-21</v>
      </c>
      <c r="R3459" s="19">
        <f t="shared" si="867"/>
        <v>-21</v>
      </c>
      <c r="S3459" s="5">
        <f t="shared" si="863"/>
        <v>0</v>
      </c>
      <c r="T3459" s="5">
        <f t="shared" si="864"/>
        <v>0</v>
      </c>
      <c r="U3459" s="5">
        <f t="shared" si="862"/>
        <v>0</v>
      </c>
      <c r="V3459" s="24">
        <v>0</v>
      </c>
      <c r="W3459" s="12">
        <f t="shared" si="869"/>
        <v>-2669.94</v>
      </c>
      <c r="X3459" s="12">
        <f t="shared" si="870"/>
        <v>-3475.29</v>
      </c>
      <c r="Y3459" s="12">
        <f t="shared" si="865"/>
        <v>-6145.23</v>
      </c>
      <c r="Z3459" s="52"/>
      <c r="AA3459" s="25">
        <f t="shared" si="868"/>
        <v>0</v>
      </c>
      <c r="AB3459" s="25"/>
      <c r="AC3459" s="25"/>
      <c r="AD3459" s="25"/>
      <c r="AE3459" s="24"/>
      <c r="AF3459" s="24"/>
      <c r="AG3459" s="50"/>
      <c r="AH3459" s="22" t="s">
        <v>581</v>
      </c>
      <c r="AI3459" s="26"/>
      <c r="AJ3459" s="22" t="s">
        <v>6709</v>
      </c>
    </row>
    <row r="3460" spans="1:36" x14ac:dyDescent="0.2">
      <c r="A3460" s="5">
        <v>3477</v>
      </c>
      <c r="B3460" s="46">
        <v>330120217814</v>
      </c>
      <c r="C3460" s="47">
        <v>820111401754</v>
      </c>
      <c r="D3460" s="52" t="s">
        <v>6056</v>
      </c>
      <c r="E3460" s="50" t="s">
        <v>6057</v>
      </c>
      <c r="F3460" s="50" t="s">
        <v>1540</v>
      </c>
      <c r="G3460" s="49">
        <v>2</v>
      </c>
      <c r="H3460" s="49" t="s">
        <v>134</v>
      </c>
      <c r="I3460" s="50">
        <v>11615301</v>
      </c>
      <c r="J3460" s="50">
        <v>17333958</v>
      </c>
      <c r="K3460" s="51"/>
      <c r="L3460" s="50"/>
      <c r="M3460" s="22">
        <v>25</v>
      </c>
      <c r="N3460" s="22"/>
      <c r="O3460" s="23">
        <v>1</v>
      </c>
      <c r="P3460" s="23">
        <v>1</v>
      </c>
      <c r="Q3460" s="19">
        <f t="shared" si="866"/>
        <v>-25</v>
      </c>
      <c r="R3460" s="19">
        <f t="shared" si="867"/>
        <v>-25</v>
      </c>
      <c r="S3460" s="5">
        <f t="shared" si="863"/>
        <v>0</v>
      </c>
      <c r="T3460" s="5">
        <f t="shared" si="864"/>
        <v>0</v>
      </c>
      <c r="U3460" s="5">
        <f t="shared" si="862"/>
        <v>0</v>
      </c>
      <c r="V3460" s="24">
        <v>0</v>
      </c>
      <c r="W3460" s="12">
        <f t="shared" si="869"/>
        <v>-3178.5</v>
      </c>
      <c r="X3460" s="12">
        <f t="shared" si="870"/>
        <v>-4137.25</v>
      </c>
      <c r="Y3460" s="12">
        <f t="shared" si="865"/>
        <v>-7315.75</v>
      </c>
      <c r="Z3460" s="52"/>
      <c r="AA3460" s="25">
        <f t="shared" si="868"/>
        <v>0</v>
      </c>
      <c r="AB3460" s="25"/>
      <c r="AC3460" s="25"/>
      <c r="AD3460" s="25"/>
      <c r="AE3460" s="24"/>
      <c r="AF3460" s="24"/>
      <c r="AG3460" s="50"/>
      <c r="AH3460" s="22" t="s">
        <v>581</v>
      </c>
      <c r="AI3460" s="26"/>
      <c r="AJ3460" s="22" t="s">
        <v>6709</v>
      </c>
    </row>
    <row r="3461" spans="1:36" x14ac:dyDescent="0.2">
      <c r="A3461" s="5">
        <v>3478</v>
      </c>
      <c r="B3461" s="46">
        <v>331010439597</v>
      </c>
      <c r="C3461" s="47">
        <v>450605400923</v>
      </c>
      <c r="D3461" s="52" t="s">
        <v>6058</v>
      </c>
      <c r="E3461" s="50" t="s">
        <v>6059</v>
      </c>
      <c r="F3461" s="50" t="s">
        <v>3292</v>
      </c>
      <c r="G3461" s="49">
        <v>37</v>
      </c>
      <c r="H3461" s="49">
        <v>36</v>
      </c>
      <c r="I3461" s="50">
        <v>4820563</v>
      </c>
      <c r="J3461" s="50">
        <v>58173247</v>
      </c>
      <c r="K3461" s="51"/>
      <c r="L3461" s="50"/>
      <c r="M3461" s="22">
        <v>39</v>
      </c>
      <c r="N3461" s="22"/>
      <c r="O3461" s="23">
        <v>1</v>
      </c>
      <c r="P3461" s="23">
        <v>1</v>
      </c>
      <c r="Q3461" s="19">
        <f t="shared" si="866"/>
        <v>-39</v>
      </c>
      <c r="R3461" s="19">
        <f t="shared" si="867"/>
        <v>-39</v>
      </c>
      <c r="S3461" s="5">
        <f t="shared" si="863"/>
        <v>0</v>
      </c>
      <c r="T3461" s="5">
        <f t="shared" si="864"/>
        <v>0</v>
      </c>
      <c r="U3461" s="5">
        <f t="shared" si="862"/>
        <v>0</v>
      </c>
      <c r="V3461" s="24">
        <v>0</v>
      </c>
      <c r="W3461" s="12">
        <f t="shared" si="869"/>
        <v>-4958.46</v>
      </c>
      <c r="X3461" s="12">
        <f t="shared" si="870"/>
        <v>-6454.1100000000006</v>
      </c>
      <c r="Y3461" s="12">
        <f t="shared" si="865"/>
        <v>-11412.57</v>
      </c>
      <c r="Z3461" s="52"/>
      <c r="AA3461" s="25">
        <f t="shared" si="868"/>
        <v>0</v>
      </c>
      <c r="AB3461" s="25"/>
      <c r="AC3461" s="25"/>
      <c r="AD3461" s="25"/>
      <c r="AE3461" s="24"/>
      <c r="AF3461" s="24"/>
      <c r="AG3461" s="50"/>
      <c r="AH3461" s="22" t="s">
        <v>581</v>
      </c>
      <c r="AI3461" s="26"/>
      <c r="AJ3461" s="22" t="s">
        <v>4500</v>
      </c>
    </row>
    <row r="3462" spans="1:36" x14ac:dyDescent="0.2">
      <c r="A3462" s="5">
        <v>3479</v>
      </c>
      <c r="B3462" s="46">
        <v>331010446813</v>
      </c>
      <c r="C3462" s="47">
        <v>720226400174</v>
      </c>
      <c r="D3462" s="50" t="s">
        <v>2248</v>
      </c>
      <c r="E3462" s="46" t="s">
        <v>6060</v>
      </c>
      <c r="F3462" s="46" t="s">
        <v>3292</v>
      </c>
      <c r="G3462" s="49">
        <v>41</v>
      </c>
      <c r="H3462" s="49">
        <v>12</v>
      </c>
      <c r="I3462" s="50">
        <v>408814</v>
      </c>
      <c r="J3462" s="50">
        <v>58173506</v>
      </c>
      <c r="K3462" s="51"/>
      <c r="L3462" s="50"/>
      <c r="M3462" s="22">
        <v>1184</v>
      </c>
      <c r="N3462" s="22"/>
      <c r="O3462" s="23">
        <v>1</v>
      </c>
      <c r="P3462" s="23">
        <v>1</v>
      </c>
      <c r="Q3462" s="19">
        <f t="shared" si="866"/>
        <v>-1184</v>
      </c>
      <c r="R3462" s="19">
        <f t="shared" si="867"/>
        <v>-1184</v>
      </c>
      <c r="S3462" s="5">
        <f t="shared" si="863"/>
        <v>0</v>
      </c>
      <c r="T3462" s="5">
        <f t="shared" si="864"/>
        <v>0</v>
      </c>
      <c r="U3462" s="5">
        <f t="shared" si="862"/>
        <v>0</v>
      </c>
      <c r="V3462" s="24">
        <v>0</v>
      </c>
      <c r="W3462" s="12">
        <f t="shared" si="869"/>
        <v>-150533.76000000001</v>
      </c>
      <c r="X3462" s="12">
        <f t="shared" si="870"/>
        <v>-195940.16</v>
      </c>
      <c r="Y3462" s="12">
        <f t="shared" si="865"/>
        <v>-346473.92000000004</v>
      </c>
      <c r="Z3462" s="58"/>
      <c r="AA3462" s="25">
        <f t="shared" si="868"/>
        <v>0</v>
      </c>
      <c r="AB3462" s="25"/>
      <c r="AC3462" s="25"/>
      <c r="AD3462" s="25"/>
      <c r="AE3462" s="24">
        <v>1</v>
      </c>
      <c r="AF3462" s="24"/>
      <c r="AG3462" s="50"/>
      <c r="AH3462" s="22" t="s">
        <v>581</v>
      </c>
      <c r="AI3462" s="26"/>
      <c r="AJ3462" s="22" t="s">
        <v>4500</v>
      </c>
    </row>
    <row r="3463" spans="1:36" x14ac:dyDescent="0.2">
      <c r="A3463" s="5">
        <v>3480</v>
      </c>
      <c r="B3463" s="167">
        <v>331018850260</v>
      </c>
      <c r="C3463" s="121">
        <v>830713301344</v>
      </c>
      <c r="D3463" s="96" t="s">
        <v>6061</v>
      </c>
      <c r="E3463" s="109" t="s">
        <v>6062</v>
      </c>
      <c r="F3463" s="109" t="s">
        <v>3292</v>
      </c>
      <c r="G3463" s="122">
        <v>62</v>
      </c>
      <c r="H3463" s="122">
        <v>38</v>
      </c>
      <c r="I3463" s="109">
        <v>11031106</v>
      </c>
      <c r="J3463" s="109">
        <v>1153585</v>
      </c>
      <c r="K3463" s="118"/>
      <c r="L3463" s="109"/>
      <c r="M3463" s="22">
        <v>422</v>
      </c>
      <c r="N3463" s="22"/>
      <c r="O3463" s="23">
        <v>1</v>
      </c>
      <c r="P3463" s="23">
        <v>1</v>
      </c>
      <c r="Q3463" s="19">
        <f t="shared" si="866"/>
        <v>-422</v>
      </c>
      <c r="R3463" s="19">
        <f t="shared" si="867"/>
        <v>-422</v>
      </c>
      <c r="S3463" s="5">
        <f t="shared" si="863"/>
        <v>0</v>
      </c>
      <c r="T3463" s="5">
        <f t="shared" si="864"/>
        <v>0</v>
      </c>
      <c r="U3463" s="5">
        <f t="shared" si="862"/>
        <v>0</v>
      </c>
      <c r="V3463" s="24">
        <v>0</v>
      </c>
      <c r="W3463" s="12">
        <f t="shared" si="869"/>
        <v>-53653.08</v>
      </c>
      <c r="X3463" s="12">
        <f t="shared" si="870"/>
        <v>-69836.78</v>
      </c>
      <c r="Y3463" s="12">
        <f t="shared" si="865"/>
        <v>-123489.86</v>
      </c>
      <c r="Z3463" s="109"/>
      <c r="AA3463" s="25">
        <f t="shared" si="868"/>
        <v>0</v>
      </c>
      <c r="AB3463" s="25"/>
      <c r="AC3463" s="25"/>
      <c r="AD3463" s="25"/>
      <c r="AE3463" s="24">
        <v>1</v>
      </c>
      <c r="AF3463" s="24"/>
      <c r="AG3463" s="109"/>
      <c r="AH3463" s="22" t="s">
        <v>581</v>
      </c>
      <c r="AI3463" s="26"/>
      <c r="AJ3463" s="22" t="s">
        <v>4500</v>
      </c>
    </row>
    <row r="3464" spans="1:36" x14ac:dyDescent="0.2">
      <c r="A3464" s="5">
        <v>3481</v>
      </c>
      <c r="B3464" s="167">
        <v>330120017501</v>
      </c>
      <c r="C3464" s="121">
        <v>780109302397</v>
      </c>
      <c r="D3464" s="50" t="s">
        <v>6063</v>
      </c>
      <c r="E3464" s="50" t="s">
        <v>6064</v>
      </c>
      <c r="F3464" s="50" t="s">
        <v>3292</v>
      </c>
      <c r="G3464" s="49">
        <v>41</v>
      </c>
      <c r="H3464" s="49"/>
      <c r="I3464" s="109">
        <v>26222891</v>
      </c>
      <c r="J3464" s="109">
        <v>2343</v>
      </c>
      <c r="K3464" s="118"/>
      <c r="L3464" s="109"/>
      <c r="M3464" s="109">
        <v>79</v>
      </c>
      <c r="N3464" s="109"/>
      <c r="O3464" s="23">
        <v>1</v>
      </c>
      <c r="P3464" s="23">
        <v>1</v>
      </c>
      <c r="Q3464" s="19">
        <f t="shared" si="866"/>
        <v>-79</v>
      </c>
      <c r="R3464" s="19">
        <f t="shared" si="867"/>
        <v>-79</v>
      </c>
      <c r="S3464" s="5">
        <f t="shared" si="863"/>
        <v>0</v>
      </c>
      <c r="T3464" s="5">
        <f t="shared" si="864"/>
        <v>0</v>
      </c>
      <c r="U3464" s="5">
        <f t="shared" si="862"/>
        <v>0</v>
      </c>
      <c r="V3464" s="24">
        <v>0</v>
      </c>
      <c r="W3464" s="12">
        <f t="shared" si="869"/>
        <v>-10044.06</v>
      </c>
      <c r="X3464" s="12">
        <f t="shared" si="870"/>
        <v>-13073.710000000001</v>
      </c>
      <c r="Y3464" s="12">
        <f t="shared" si="865"/>
        <v>-23117.77</v>
      </c>
      <c r="Z3464" s="109"/>
      <c r="AA3464" s="25">
        <f t="shared" si="868"/>
        <v>0</v>
      </c>
      <c r="AB3464" s="25"/>
      <c r="AC3464" s="25"/>
      <c r="AD3464" s="25"/>
      <c r="AE3464" s="24"/>
      <c r="AF3464" s="24"/>
      <c r="AG3464" s="109"/>
      <c r="AH3464" s="22" t="s">
        <v>581</v>
      </c>
      <c r="AI3464" s="26"/>
      <c r="AJ3464" s="22" t="s">
        <v>4500</v>
      </c>
    </row>
    <row r="3465" spans="1:36" x14ac:dyDescent="0.2">
      <c r="A3465" s="5">
        <v>3482</v>
      </c>
      <c r="B3465" s="84">
        <v>331017930476</v>
      </c>
      <c r="C3465" s="47">
        <v>800716400899</v>
      </c>
      <c r="D3465" s="50" t="s">
        <v>6065</v>
      </c>
      <c r="E3465" s="46" t="s">
        <v>3291</v>
      </c>
      <c r="F3465" s="46" t="s">
        <v>3292</v>
      </c>
      <c r="G3465" s="49" t="s">
        <v>49</v>
      </c>
      <c r="H3465" s="49"/>
      <c r="I3465" s="50">
        <v>559362</v>
      </c>
      <c r="J3465" s="50">
        <v>98613</v>
      </c>
      <c r="K3465" s="51"/>
      <c r="L3465" s="50"/>
      <c r="M3465" s="22">
        <v>3246</v>
      </c>
      <c r="N3465" s="22"/>
      <c r="O3465" s="23">
        <v>1</v>
      </c>
      <c r="P3465" s="23">
        <v>1</v>
      </c>
      <c r="Q3465" s="19">
        <f t="shared" si="866"/>
        <v>-3246</v>
      </c>
      <c r="R3465" s="19">
        <f t="shared" si="867"/>
        <v>-3246</v>
      </c>
      <c r="S3465" s="5">
        <f t="shared" si="863"/>
        <v>0</v>
      </c>
      <c r="T3465" s="5">
        <f t="shared" si="864"/>
        <v>0</v>
      </c>
      <c r="U3465" s="5">
        <f t="shared" si="862"/>
        <v>0</v>
      </c>
      <c r="V3465" s="24">
        <v>0</v>
      </c>
      <c r="W3465" s="12">
        <f t="shared" si="869"/>
        <v>-412696.44</v>
      </c>
      <c r="X3465" s="12">
        <f t="shared" si="870"/>
        <v>-537180.54</v>
      </c>
      <c r="Y3465" s="12">
        <f t="shared" si="865"/>
        <v>-949876.98</v>
      </c>
      <c r="Z3465" s="58"/>
      <c r="AA3465" s="25">
        <f t="shared" si="868"/>
        <v>0</v>
      </c>
      <c r="AB3465" s="25"/>
      <c r="AC3465" s="25"/>
      <c r="AD3465" s="25"/>
      <c r="AE3465" s="24">
        <v>1</v>
      </c>
      <c r="AF3465" s="24"/>
      <c r="AG3465" s="50"/>
      <c r="AH3465" s="22" t="s">
        <v>581</v>
      </c>
      <c r="AI3465" s="26"/>
      <c r="AJ3465" s="22" t="s">
        <v>4500</v>
      </c>
    </row>
    <row r="3466" spans="1:36" x14ac:dyDescent="0.2">
      <c r="A3466" s="5">
        <v>3483</v>
      </c>
      <c r="B3466" s="84">
        <v>331000045276</v>
      </c>
      <c r="C3466" s="47">
        <v>140005757</v>
      </c>
      <c r="D3466" s="50" t="s">
        <v>6066</v>
      </c>
      <c r="E3466" s="46" t="s">
        <v>6067</v>
      </c>
      <c r="F3466" s="46" t="s">
        <v>3292</v>
      </c>
      <c r="G3466" s="49">
        <v>41</v>
      </c>
      <c r="H3466" s="49">
        <v>11</v>
      </c>
      <c r="I3466" s="50">
        <v>1594104</v>
      </c>
      <c r="J3466" s="50">
        <v>37026</v>
      </c>
      <c r="K3466" s="51"/>
      <c r="L3466" s="50"/>
      <c r="M3466" s="22">
        <v>567</v>
      </c>
      <c r="N3466" s="22"/>
      <c r="O3466" s="23">
        <v>1</v>
      </c>
      <c r="P3466" s="23">
        <v>1</v>
      </c>
      <c r="Q3466" s="19">
        <f t="shared" si="866"/>
        <v>-567</v>
      </c>
      <c r="R3466" s="19">
        <f t="shared" si="867"/>
        <v>-567</v>
      </c>
      <c r="S3466" s="5">
        <f t="shared" si="863"/>
        <v>0</v>
      </c>
      <c r="T3466" s="5">
        <f t="shared" si="864"/>
        <v>0</v>
      </c>
      <c r="U3466" s="5">
        <f t="shared" si="862"/>
        <v>0</v>
      </c>
      <c r="V3466" s="24">
        <v>0</v>
      </c>
      <c r="W3466" s="12">
        <f t="shared" si="869"/>
        <v>-72088.38</v>
      </c>
      <c r="X3466" s="12">
        <f t="shared" si="870"/>
        <v>-93832.83</v>
      </c>
      <c r="Y3466" s="12">
        <f t="shared" si="865"/>
        <v>-165921.21000000002</v>
      </c>
      <c r="Z3466" s="58"/>
      <c r="AA3466" s="25">
        <f t="shared" si="868"/>
        <v>0</v>
      </c>
      <c r="AB3466" s="25"/>
      <c r="AC3466" s="25"/>
      <c r="AD3466" s="25"/>
      <c r="AE3466" s="24">
        <v>1</v>
      </c>
      <c r="AF3466" s="24"/>
      <c r="AG3466" s="50"/>
      <c r="AH3466" s="22" t="s">
        <v>581</v>
      </c>
      <c r="AI3466" s="26"/>
      <c r="AJ3466" s="22" t="s">
        <v>4500</v>
      </c>
    </row>
    <row r="3467" spans="1:36" x14ac:dyDescent="0.2">
      <c r="A3467" s="5">
        <v>3484</v>
      </c>
      <c r="B3467" s="84">
        <v>330120103189</v>
      </c>
      <c r="C3467" s="47">
        <v>860519400472</v>
      </c>
      <c r="D3467" s="50" t="s">
        <v>6068</v>
      </c>
      <c r="E3467" s="46" t="s">
        <v>6069</v>
      </c>
      <c r="F3467" s="46"/>
      <c r="G3467" s="49"/>
      <c r="H3467" s="49"/>
      <c r="I3467" s="50">
        <v>2609945</v>
      </c>
      <c r="J3467" s="50">
        <v>1</v>
      </c>
      <c r="K3467" s="51"/>
      <c r="L3467" s="50"/>
      <c r="M3467" s="22">
        <v>186</v>
      </c>
      <c r="N3467" s="22"/>
      <c r="O3467" s="23">
        <v>1</v>
      </c>
      <c r="P3467" s="23">
        <v>1</v>
      </c>
      <c r="Q3467" s="19">
        <f t="shared" si="866"/>
        <v>-186</v>
      </c>
      <c r="R3467" s="19">
        <f t="shared" si="867"/>
        <v>-186</v>
      </c>
      <c r="S3467" s="5">
        <f t="shared" si="863"/>
        <v>0</v>
      </c>
      <c r="T3467" s="5">
        <f t="shared" si="864"/>
        <v>0</v>
      </c>
      <c r="U3467" s="5">
        <f t="shared" si="862"/>
        <v>0</v>
      </c>
      <c r="V3467" s="24">
        <v>0</v>
      </c>
      <c r="W3467" s="12">
        <f t="shared" si="869"/>
        <v>-23648.04</v>
      </c>
      <c r="X3467" s="12">
        <f t="shared" si="870"/>
        <v>-30781.140000000003</v>
      </c>
      <c r="Y3467" s="12">
        <f t="shared" si="865"/>
        <v>-54429.180000000008</v>
      </c>
      <c r="Z3467" s="58"/>
      <c r="AA3467" s="25">
        <f t="shared" si="868"/>
        <v>0</v>
      </c>
      <c r="AB3467" s="25"/>
      <c r="AC3467" s="25"/>
      <c r="AD3467" s="25"/>
      <c r="AE3467" s="24">
        <v>1</v>
      </c>
      <c r="AF3467" s="24"/>
      <c r="AG3467" s="50"/>
      <c r="AH3467" s="22" t="s">
        <v>581</v>
      </c>
      <c r="AI3467" s="26"/>
      <c r="AJ3467" s="22" t="s">
        <v>4500</v>
      </c>
    </row>
    <row r="3468" spans="1:36" x14ac:dyDescent="0.2">
      <c r="A3468" s="5">
        <v>3485</v>
      </c>
      <c r="B3468" s="84">
        <v>331018941367</v>
      </c>
      <c r="C3468" s="47">
        <v>650901401007</v>
      </c>
      <c r="D3468" s="50" t="s">
        <v>6070</v>
      </c>
      <c r="E3468" s="50" t="s">
        <v>6071</v>
      </c>
      <c r="F3468" s="50" t="s">
        <v>5547</v>
      </c>
      <c r="G3468" s="49" t="s">
        <v>6104</v>
      </c>
      <c r="H3468" s="49">
        <v>1</v>
      </c>
      <c r="I3468" s="50">
        <v>2515266</v>
      </c>
      <c r="J3468" s="50" t="s">
        <v>6072</v>
      </c>
      <c r="K3468" s="51"/>
      <c r="L3468" s="50"/>
      <c r="M3468" s="22">
        <v>243</v>
      </c>
      <c r="N3468" s="22"/>
      <c r="O3468" s="23">
        <v>1</v>
      </c>
      <c r="P3468" s="23">
        <v>0</v>
      </c>
      <c r="Q3468" s="19">
        <f t="shared" si="866"/>
        <v>-243</v>
      </c>
      <c r="R3468" s="19">
        <f t="shared" si="867"/>
        <v>0</v>
      </c>
      <c r="S3468" s="5">
        <f t="shared" si="863"/>
        <v>0</v>
      </c>
      <c r="T3468" s="5">
        <f t="shared" si="864"/>
        <v>0</v>
      </c>
      <c r="U3468" s="5">
        <f t="shared" si="862"/>
        <v>0</v>
      </c>
      <c r="V3468" s="24">
        <v>0</v>
      </c>
      <c r="W3468" s="12">
        <f t="shared" si="869"/>
        <v>-30895.02</v>
      </c>
      <c r="X3468" s="12">
        <f t="shared" si="870"/>
        <v>0</v>
      </c>
      <c r="Y3468" s="12">
        <f t="shared" si="865"/>
        <v>-30895.02</v>
      </c>
      <c r="Z3468" s="52"/>
      <c r="AA3468" s="25">
        <f t="shared" si="868"/>
        <v>-243</v>
      </c>
      <c r="AB3468" s="25"/>
      <c r="AC3468" s="25"/>
      <c r="AD3468" s="25"/>
      <c r="AE3468" s="24"/>
      <c r="AF3468" s="24"/>
      <c r="AG3468" s="50"/>
      <c r="AH3468" s="22" t="s">
        <v>721</v>
      </c>
      <c r="AI3468" s="26"/>
      <c r="AJ3468" s="22" t="s">
        <v>6709</v>
      </c>
    </row>
    <row r="3469" spans="1:36" x14ac:dyDescent="0.2">
      <c r="A3469" s="5">
        <v>3486</v>
      </c>
      <c r="B3469" s="84">
        <v>331018941367</v>
      </c>
      <c r="C3469" s="47">
        <v>650901401007</v>
      </c>
      <c r="D3469" s="50" t="s">
        <v>6073</v>
      </c>
      <c r="E3469" s="50" t="s">
        <v>6074</v>
      </c>
      <c r="F3469" s="50" t="s">
        <v>5802</v>
      </c>
      <c r="G3469" s="49">
        <v>7</v>
      </c>
      <c r="H3469" s="49">
        <v>3</v>
      </c>
      <c r="I3469" s="50" t="s">
        <v>6075</v>
      </c>
      <c r="J3469" s="50">
        <v>3458546</v>
      </c>
      <c r="K3469" s="51"/>
      <c r="L3469" s="50"/>
      <c r="M3469" s="22">
        <v>97</v>
      </c>
      <c r="N3469" s="22"/>
      <c r="O3469" s="23">
        <v>1</v>
      </c>
      <c r="P3469" s="23">
        <v>0</v>
      </c>
      <c r="Q3469" s="19">
        <f t="shared" si="866"/>
        <v>-97</v>
      </c>
      <c r="R3469" s="19">
        <f t="shared" si="867"/>
        <v>0</v>
      </c>
      <c r="S3469" s="5">
        <f t="shared" si="863"/>
        <v>0</v>
      </c>
      <c r="T3469" s="5">
        <f t="shared" si="864"/>
        <v>0</v>
      </c>
      <c r="U3469" s="5">
        <f t="shared" si="862"/>
        <v>0</v>
      </c>
      <c r="V3469" s="24">
        <v>0</v>
      </c>
      <c r="W3469" s="12">
        <f t="shared" si="869"/>
        <v>-12332.58</v>
      </c>
      <c r="X3469" s="12">
        <f t="shared" si="870"/>
        <v>0</v>
      </c>
      <c r="Y3469" s="12">
        <f t="shared" si="865"/>
        <v>-12332.58</v>
      </c>
      <c r="Z3469" s="52"/>
      <c r="AA3469" s="25">
        <f t="shared" si="868"/>
        <v>-97</v>
      </c>
      <c r="AB3469" s="25"/>
      <c r="AC3469" s="25"/>
      <c r="AD3469" s="25"/>
      <c r="AE3469" s="24"/>
      <c r="AF3469" s="24"/>
      <c r="AG3469" s="50"/>
      <c r="AH3469" s="22" t="s">
        <v>721</v>
      </c>
      <c r="AI3469" s="26"/>
      <c r="AJ3469" s="22" t="s">
        <v>6709</v>
      </c>
    </row>
    <row r="3470" spans="1:36" x14ac:dyDescent="0.2">
      <c r="A3470" s="5">
        <v>3487</v>
      </c>
      <c r="B3470" s="84">
        <v>330710199246</v>
      </c>
      <c r="C3470" s="47"/>
      <c r="D3470" s="50" t="s">
        <v>6076</v>
      </c>
      <c r="E3470" s="50" t="s">
        <v>6077</v>
      </c>
      <c r="F3470" s="50"/>
      <c r="G3470" s="49"/>
      <c r="H3470" s="49"/>
      <c r="I3470" s="19">
        <v>0</v>
      </c>
      <c r="J3470" s="50"/>
      <c r="K3470" s="51"/>
      <c r="L3470" s="50"/>
      <c r="M3470" s="22">
        <v>0</v>
      </c>
      <c r="N3470" s="22"/>
      <c r="O3470" s="23">
        <v>1</v>
      </c>
      <c r="P3470" s="23">
        <v>1</v>
      </c>
      <c r="Q3470" s="19">
        <f t="shared" si="866"/>
        <v>0</v>
      </c>
      <c r="R3470" s="19">
        <f t="shared" si="867"/>
        <v>0</v>
      </c>
      <c r="S3470" s="5">
        <f t="shared" si="863"/>
        <v>0</v>
      </c>
      <c r="T3470" s="5">
        <f t="shared" si="864"/>
        <v>0</v>
      </c>
      <c r="U3470" s="5">
        <f t="shared" si="862"/>
        <v>0</v>
      </c>
      <c r="V3470" s="24">
        <v>0</v>
      </c>
      <c r="W3470" s="12">
        <f t="shared" si="869"/>
        <v>0</v>
      </c>
      <c r="X3470" s="12">
        <f t="shared" si="870"/>
        <v>0</v>
      </c>
      <c r="Y3470" s="12">
        <f t="shared" si="865"/>
        <v>0</v>
      </c>
      <c r="Z3470" s="52"/>
      <c r="AA3470" s="25">
        <f t="shared" si="868"/>
        <v>0</v>
      </c>
      <c r="AB3470" s="25"/>
      <c r="AC3470" s="25"/>
      <c r="AD3470" s="25"/>
      <c r="AE3470" s="24"/>
      <c r="AF3470" s="24"/>
      <c r="AG3470" s="50"/>
      <c r="AH3470" s="22" t="s">
        <v>721</v>
      </c>
      <c r="AI3470" s="26"/>
      <c r="AJ3470" s="22" t="s">
        <v>6709</v>
      </c>
    </row>
    <row r="3471" spans="1:36" x14ac:dyDescent="0.2">
      <c r="A3471" s="5">
        <v>3488</v>
      </c>
      <c r="B3471" s="84">
        <v>330710146751</v>
      </c>
      <c r="C3471" s="47">
        <v>760501301277</v>
      </c>
      <c r="D3471" s="52" t="s">
        <v>6078</v>
      </c>
      <c r="E3471" s="50" t="s">
        <v>2536</v>
      </c>
      <c r="F3471" s="50" t="s">
        <v>2450</v>
      </c>
      <c r="G3471" s="49">
        <v>33</v>
      </c>
      <c r="H3471" s="49" t="s">
        <v>134</v>
      </c>
      <c r="I3471" s="50" t="s">
        <v>6079</v>
      </c>
      <c r="J3471" s="50">
        <v>82362</v>
      </c>
      <c r="K3471" s="51"/>
      <c r="L3471" s="50"/>
      <c r="M3471" s="22">
        <v>330</v>
      </c>
      <c r="N3471" s="22"/>
      <c r="O3471" s="23">
        <v>1</v>
      </c>
      <c r="P3471" s="23">
        <v>0</v>
      </c>
      <c r="Q3471" s="19">
        <f t="shared" si="866"/>
        <v>-330</v>
      </c>
      <c r="R3471" s="19">
        <f t="shared" si="867"/>
        <v>0</v>
      </c>
      <c r="S3471" s="5">
        <f t="shared" si="863"/>
        <v>0</v>
      </c>
      <c r="T3471" s="5">
        <f t="shared" si="864"/>
        <v>0</v>
      </c>
      <c r="U3471" s="5">
        <f t="shared" si="862"/>
        <v>0</v>
      </c>
      <c r="V3471" s="24">
        <v>0</v>
      </c>
      <c r="W3471" s="12">
        <f t="shared" si="869"/>
        <v>-41956.2</v>
      </c>
      <c r="X3471" s="12">
        <f t="shared" si="870"/>
        <v>0</v>
      </c>
      <c r="Y3471" s="12">
        <f t="shared" si="865"/>
        <v>-41956.2</v>
      </c>
      <c r="Z3471" s="52"/>
      <c r="AA3471" s="25">
        <f t="shared" si="868"/>
        <v>-330</v>
      </c>
      <c r="AB3471" s="25"/>
      <c r="AC3471" s="25"/>
      <c r="AD3471" s="25"/>
      <c r="AE3471" s="24"/>
      <c r="AF3471" s="24"/>
      <c r="AG3471" s="50"/>
      <c r="AH3471" s="22" t="s">
        <v>721</v>
      </c>
      <c r="AI3471" s="26"/>
      <c r="AJ3471" s="22" t="s">
        <v>6709</v>
      </c>
    </row>
    <row r="3472" spans="1:36" x14ac:dyDescent="0.2">
      <c r="A3472" s="5">
        <v>3489</v>
      </c>
      <c r="B3472" s="46">
        <v>330100237950</v>
      </c>
      <c r="C3472" s="47">
        <v>80640010875</v>
      </c>
      <c r="D3472" s="50" t="s">
        <v>6080</v>
      </c>
      <c r="E3472" s="50" t="s">
        <v>6081</v>
      </c>
      <c r="F3472" s="50" t="s">
        <v>1540</v>
      </c>
      <c r="G3472" s="49">
        <v>3</v>
      </c>
      <c r="H3472" s="49"/>
      <c r="I3472" s="50">
        <v>17316963</v>
      </c>
      <c r="J3472" s="50">
        <v>615</v>
      </c>
      <c r="K3472" s="51"/>
      <c r="L3472" s="109"/>
      <c r="M3472" s="22">
        <v>24</v>
      </c>
      <c r="N3472" s="22"/>
      <c r="O3472" s="23">
        <v>1</v>
      </c>
      <c r="P3472" s="23">
        <v>1</v>
      </c>
      <c r="Q3472" s="19">
        <f t="shared" si="866"/>
        <v>-24</v>
      </c>
      <c r="R3472" s="19">
        <f t="shared" si="867"/>
        <v>-24</v>
      </c>
      <c r="S3472" s="5">
        <f t="shared" si="863"/>
        <v>0</v>
      </c>
      <c r="T3472" s="5">
        <f t="shared" si="864"/>
        <v>0</v>
      </c>
      <c r="U3472" s="5">
        <f t="shared" si="862"/>
        <v>0</v>
      </c>
      <c r="V3472" s="24">
        <v>0</v>
      </c>
      <c r="W3472" s="12">
        <f t="shared" si="869"/>
        <v>-3051.36</v>
      </c>
      <c r="X3472" s="12">
        <f t="shared" si="870"/>
        <v>-3971.76</v>
      </c>
      <c r="Y3472" s="12">
        <f t="shared" si="865"/>
        <v>-7023.1200000000008</v>
      </c>
      <c r="Z3472" s="52"/>
      <c r="AA3472" s="25">
        <f t="shared" si="868"/>
        <v>0</v>
      </c>
      <c r="AB3472" s="25"/>
      <c r="AC3472" s="25"/>
      <c r="AD3472" s="25"/>
      <c r="AE3472" s="24"/>
      <c r="AF3472" s="24"/>
      <c r="AG3472" s="109"/>
      <c r="AH3472" s="22" t="s">
        <v>721</v>
      </c>
      <c r="AI3472" s="26"/>
      <c r="AJ3472" s="22" t="s">
        <v>6709</v>
      </c>
    </row>
    <row r="3473" spans="1:36" x14ac:dyDescent="0.2">
      <c r="A3473" s="5">
        <v>3490</v>
      </c>
      <c r="B3473" s="46">
        <v>330100237951</v>
      </c>
      <c r="C3473" s="47">
        <v>80640010876</v>
      </c>
      <c r="D3473" s="50" t="s">
        <v>6080</v>
      </c>
      <c r="E3473" s="50" t="s">
        <v>6081</v>
      </c>
      <c r="F3473" s="50" t="s">
        <v>1540</v>
      </c>
      <c r="G3473" s="49">
        <v>3</v>
      </c>
      <c r="H3473" s="49"/>
      <c r="I3473" s="50">
        <v>4468421</v>
      </c>
      <c r="J3473" s="50">
        <v>616</v>
      </c>
      <c r="K3473" s="51"/>
      <c r="L3473" s="109"/>
      <c r="M3473" s="22">
        <v>8</v>
      </c>
      <c r="N3473" s="22"/>
      <c r="O3473" s="23">
        <v>1</v>
      </c>
      <c r="P3473" s="23">
        <v>1</v>
      </c>
      <c r="Q3473" s="19">
        <f t="shared" si="866"/>
        <v>-8</v>
      </c>
      <c r="R3473" s="19">
        <f t="shared" si="867"/>
        <v>-8</v>
      </c>
      <c r="S3473" s="5">
        <f t="shared" si="863"/>
        <v>0</v>
      </c>
      <c r="T3473" s="5">
        <f t="shared" si="864"/>
        <v>0</v>
      </c>
      <c r="U3473" s="5">
        <f t="shared" si="862"/>
        <v>0</v>
      </c>
      <c r="V3473" s="24">
        <v>0</v>
      </c>
      <c r="W3473" s="12">
        <f t="shared" si="869"/>
        <v>-1017.12</v>
      </c>
      <c r="X3473" s="12">
        <f t="shared" si="870"/>
        <v>-1323.92</v>
      </c>
      <c r="Y3473" s="12">
        <f t="shared" si="865"/>
        <v>-2341.04</v>
      </c>
      <c r="Z3473" s="52"/>
      <c r="AA3473" s="25">
        <f t="shared" si="868"/>
        <v>0</v>
      </c>
      <c r="AB3473" s="25"/>
      <c r="AC3473" s="25"/>
      <c r="AD3473" s="25"/>
      <c r="AE3473" s="24"/>
      <c r="AF3473" s="24"/>
      <c r="AG3473" s="109"/>
      <c r="AH3473" s="22" t="s">
        <v>721</v>
      </c>
      <c r="AI3473" s="26"/>
      <c r="AJ3473" s="22" t="s">
        <v>6709</v>
      </c>
    </row>
    <row r="3474" spans="1:36" x14ac:dyDescent="0.2">
      <c r="A3474" s="5">
        <v>3491</v>
      </c>
      <c r="B3474" s="46">
        <v>331010478910</v>
      </c>
      <c r="C3474" s="47">
        <v>740510400776</v>
      </c>
      <c r="D3474" s="50" t="s">
        <v>6082</v>
      </c>
      <c r="E3474" s="50" t="s">
        <v>6083</v>
      </c>
      <c r="F3474" s="50" t="s">
        <v>3292</v>
      </c>
      <c r="G3474" s="49">
        <v>64</v>
      </c>
      <c r="H3474" s="49">
        <v>17</v>
      </c>
      <c r="I3474" s="50">
        <v>15439382</v>
      </c>
      <c r="J3474" s="52">
        <v>88987</v>
      </c>
      <c r="K3474" s="51"/>
      <c r="L3474" s="109"/>
      <c r="M3474" s="22">
        <v>167</v>
      </c>
      <c r="N3474" s="22"/>
      <c r="O3474" s="23">
        <v>1</v>
      </c>
      <c r="P3474" s="23">
        <v>1</v>
      </c>
      <c r="Q3474" s="19">
        <f t="shared" si="866"/>
        <v>-167</v>
      </c>
      <c r="R3474" s="19">
        <f t="shared" si="867"/>
        <v>-167</v>
      </c>
      <c r="S3474" s="5">
        <f t="shared" si="863"/>
        <v>0</v>
      </c>
      <c r="T3474" s="5">
        <f t="shared" si="864"/>
        <v>0</v>
      </c>
      <c r="U3474" s="5">
        <f t="shared" si="862"/>
        <v>0</v>
      </c>
      <c r="V3474" s="24">
        <v>0</v>
      </c>
      <c r="W3474" s="12">
        <f t="shared" si="869"/>
        <v>-21232.38</v>
      </c>
      <c r="X3474" s="12">
        <f t="shared" si="870"/>
        <v>-27636.83</v>
      </c>
      <c r="Y3474" s="12">
        <f t="shared" si="865"/>
        <v>-48869.210000000006</v>
      </c>
      <c r="Z3474" s="52"/>
      <c r="AA3474" s="25">
        <f t="shared" si="868"/>
        <v>0</v>
      </c>
      <c r="AB3474" s="25"/>
      <c r="AC3474" s="25"/>
      <c r="AD3474" s="25"/>
      <c r="AE3474" s="24"/>
      <c r="AF3474" s="24"/>
      <c r="AG3474" s="109"/>
      <c r="AH3474" s="22" t="s">
        <v>721</v>
      </c>
      <c r="AI3474" s="26"/>
      <c r="AJ3474" s="22" t="s">
        <v>4500</v>
      </c>
    </row>
    <row r="3475" spans="1:36" x14ac:dyDescent="0.2">
      <c r="A3475" s="5">
        <v>3492</v>
      </c>
      <c r="B3475" s="46">
        <v>331010383459</v>
      </c>
      <c r="C3475" s="47">
        <v>591212402217</v>
      </c>
      <c r="D3475" s="50" t="s">
        <v>6084</v>
      </c>
      <c r="E3475" s="50" t="s">
        <v>6085</v>
      </c>
      <c r="F3475" s="50"/>
      <c r="G3475" s="49"/>
      <c r="H3475" s="49"/>
      <c r="I3475" s="50">
        <v>1062553</v>
      </c>
      <c r="J3475" s="50">
        <v>52200</v>
      </c>
      <c r="K3475" s="51"/>
      <c r="L3475" s="109"/>
      <c r="M3475" s="22">
        <v>51</v>
      </c>
      <c r="N3475" s="22"/>
      <c r="O3475" s="23">
        <v>1</v>
      </c>
      <c r="P3475" s="23">
        <v>1</v>
      </c>
      <c r="Q3475" s="19">
        <f t="shared" si="866"/>
        <v>-51</v>
      </c>
      <c r="R3475" s="19">
        <f t="shared" si="867"/>
        <v>-51</v>
      </c>
      <c r="S3475" s="5">
        <f t="shared" si="863"/>
        <v>0</v>
      </c>
      <c r="T3475" s="5">
        <f t="shared" si="864"/>
        <v>0</v>
      </c>
      <c r="U3475" s="5">
        <f t="shared" si="862"/>
        <v>0</v>
      </c>
      <c r="V3475" s="24">
        <v>0</v>
      </c>
      <c r="W3475" s="12">
        <f t="shared" si="869"/>
        <v>-6484.14</v>
      </c>
      <c r="X3475" s="12">
        <f t="shared" si="870"/>
        <v>-8439.99</v>
      </c>
      <c r="Y3475" s="12">
        <f t="shared" si="865"/>
        <v>-14924.130000000001</v>
      </c>
      <c r="Z3475" s="52"/>
      <c r="AA3475" s="25">
        <f t="shared" si="868"/>
        <v>0</v>
      </c>
      <c r="AB3475" s="25"/>
      <c r="AC3475" s="25"/>
      <c r="AD3475" s="25"/>
      <c r="AE3475" s="24"/>
      <c r="AF3475" s="24"/>
      <c r="AG3475" s="109"/>
      <c r="AH3475" s="22" t="s">
        <v>721</v>
      </c>
      <c r="AI3475" s="26"/>
      <c r="AJ3475" s="22" t="s">
        <v>4500</v>
      </c>
    </row>
    <row r="3476" spans="1:36" x14ac:dyDescent="0.2">
      <c r="A3476" s="5">
        <v>3493</v>
      </c>
      <c r="B3476" s="46">
        <v>331010329333</v>
      </c>
      <c r="C3476" s="47">
        <v>101040013054</v>
      </c>
      <c r="D3476" s="50" t="s">
        <v>6086</v>
      </c>
      <c r="E3476" s="50" t="s">
        <v>6087</v>
      </c>
      <c r="F3476" s="50" t="s">
        <v>3292</v>
      </c>
      <c r="G3476" s="49">
        <v>62</v>
      </c>
      <c r="H3476" s="49">
        <v>37</v>
      </c>
      <c r="I3476" s="50">
        <v>16079748</v>
      </c>
      <c r="J3476" s="50">
        <v>58173234</v>
      </c>
      <c r="K3476" s="51"/>
      <c r="L3476" s="109"/>
      <c r="M3476" s="22">
        <v>355</v>
      </c>
      <c r="N3476" s="22"/>
      <c r="O3476" s="23">
        <v>1</v>
      </c>
      <c r="P3476" s="23">
        <v>1</v>
      </c>
      <c r="Q3476" s="19">
        <f t="shared" si="866"/>
        <v>-355</v>
      </c>
      <c r="R3476" s="19">
        <f t="shared" si="867"/>
        <v>-355</v>
      </c>
      <c r="S3476" s="5">
        <f t="shared" si="863"/>
        <v>0</v>
      </c>
      <c r="T3476" s="5">
        <f t="shared" si="864"/>
        <v>0</v>
      </c>
      <c r="U3476" s="5">
        <f t="shared" si="862"/>
        <v>0</v>
      </c>
      <c r="V3476" s="24">
        <v>0</v>
      </c>
      <c r="W3476" s="12">
        <f t="shared" si="869"/>
        <v>-45134.7</v>
      </c>
      <c r="X3476" s="12">
        <f t="shared" si="870"/>
        <v>-58748.950000000004</v>
      </c>
      <c r="Y3476" s="12">
        <f t="shared" si="865"/>
        <v>-103883.65</v>
      </c>
      <c r="Z3476" s="52"/>
      <c r="AA3476" s="25">
        <f t="shared" si="868"/>
        <v>0</v>
      </c>
      <c r="AB3476" s="25"/>
      <c r="AC3476" s="25"/>
      <c r="AD3476" s="25"/>
      <c r="AE3476" s="24"/>
      <c r="AF3476" s="24"/>
      <c r="AG3476" s="109"/>
      <c r="AH3476" s="22" t="s">
        <v>721</v>
      </c>
      <c r="AI3476" s="26"/>
      <c r="AJ3476" s="22" t="s">
        <v>4500</v>
      </c>
    </row>
    <row r="3477" spans="1:36" x14ac:dyDescent="0.2">
      <c r="A3477" s="5">
        <v>3494</v>
      </c>
      <c r="B3477" s="46">
        <v>331018964322</v>
      </c>
      <c r="C3477" s="47">
        <v>880416301338</v>
      </c>
      <c r="D3477" s="50" t="s">
        <v>6088</v>
      </c>
      <c r="E3477" s="50" t="s">
        <v>6089</v>
      </c>
      <c r="F3477" s="50" t="s">
        <v>3292</v>
      </c>
      <c r="G3477" s="49">
        <v>72</v>
      </c>
      <c r="H3477" s="49">
        <v>2</v>
      </c>
      <c r="I3477" s="50">
        <v>1534979</v>
      </c>
      <c r="J3477" s="50">
        <v>48982</v>
      </c>
      <c r="K3477" s="51"/>
      <c r="L3477" s="109"/>
      <c r="M3477" s="22">
        <v>183</v>
      </c>
      <c r="N3477" s="22"/>
      <c r="O3477" s="23">
        <v>1</v>
      </c>
      <c r="P3477" s="23">
        <v>1</v>
      </c>
      <c r="Q3477" s="19">
        <f t="shared" si="866"/>
        <v>-183</v>
      </c>
      <c r="R3477" s="19">
        <f t="shared" si="867"/>
        <v>-183</v>
      </c>
      <c r="S3477" s="5">
        <f t="shared" si="863"/>
        <v>0</v>
      </c>
      <c r="T3477" s="5">
        <f t="shared" si="864"/>
        <v>0</v>
      </c>
      <c r="U3477" s="5">
        <f t="shared" si="862"/>
        <v>0</v>
      </c>
      <c r="V3477" s="24">
        <v>0</v>
      </c>
      <c r="W3477" s="12">
        <f t="shared" si="869"/>
        <v>-23266.62</v>
      </c>
      <c r="X3477" s="12">
        <f t="shared" si="870"/>
        <v>-30284.670000000002</v>
      </c>
      <c r="Y3477" s="12">
        <f t="shared" si="865"/>
        <v>-53551.29</v>
      </c>
      <c r="Z3477" s="52"/>
      <c r="AA3477" s="25">
        <f t="shared" si="868"/>
        <v>0</v>
      </c>
      <c r="AB3477" s="25"/>
      <c r="AC3477" s="25"/>
      <c r="AD3477" s="25"/>
      <c r="AE3477" s="24"/>
      <c r="AF3477" s="24"/>
      <c r="AG3477" s="109"/>
      <c r="AH3477" s="22" t="s">
        <v>721</v>
      </c>
      <c r="AI3477" s="26"/>
      <c r="AJ3477" s="22" t="s">
        <v>4500</v>
      </c>
    </row>
    <row r="3478" spans="1:36" x14ac:dyDescent="0.2">
      <c r="A3478" s="5">
        <v>3495</v>
      </c>
      <c r="B3478" s="84">
        <v>330120355470</v>
      </c>
      <c r="C3478" s="47">
        <v>830320401156</v>
      </c>
      <c r="D3478" s="50" t="s">
        <v>6090</v>
      </c>
      <c r="E3478" s="50" t="s">
        <v>6091</v>
      </c>
      <c r="F3478" s="50" t="s">
        <v>3292</v>
      </c>
      <c r="G3478" s="49">
        <v>64</v>
      </c>
      <c r="H3478" s="49">
        <v>63</v>
      </c>
      <c r="I3478" s="50">
        <v>70049</v>
      </c>
      <c r="J3478" s="50">
        <v>3458389</v>
      </c>
      <c r="K3478" s="51"/>
      <c r="L3478" s="50"/>
      <c r="M3478" s="22">
        <v>225</v>
      </c>
      <c r="N3478" s="22"/>
      <c r="O3478" s="23">
        <v>1</v>
      </c>
      <c r="P3478" s="23">
        <v>1</v>
      </c>
      <c r="Q3478" s="19">
        <f t="shared" si="866"/>
        <v>-225</v>
      </c>
      <c r="R3478" s="19">
        <f t="shared" si="867"/>
        <v>-225</v>
      </c>
      <c r="S3478" s="5">
        <f t="shared" si="863"/>
        <v>0</v>
      </c>
      <c r="T3478" s="5">
        <f t="shared" si="864"/>
        <v>0</v>
      </c>
      <c r="U3478" s="5">
        <f t="shared" si="862"/>
        <v>0</v>
      </c>
      <c r="V3478" s="24">
        <v>0</v>
      </c>
      <c r="W3478" s="12">
        <f t="shared" si="869"/>
        <v>-28606.5</v>
      </c>
      <c r="X3478" s="12">
        <f t="shared" si="870"/>
        <v>-37235.25</v>
      </c>
      <c r="Y3478" s="12">
        <f t="shared" si="865"/>
        <v>-65841.75</v>
      </c>
      <c r="Z3478" s="52"/>
      <c r="AA3478" s="25">
        <f t="shared" si="868"/>
        <v>0</v>
      </c>
      <c r="AB3478" s="25"/>
      <c r="AC3478" s="25"/>
      <c r="AD3478" s="25"/>
      <c r="AE3478" s="24">
        <v>1</v>
      </c>
      <c r="AF3478" s="24"/>
      <c r="AG3478" s="50"/>
      <c r="AH3478" s="22" t="s">
        <v>1397</v>
      </c>
      <c r="AI3478" s="26"/>
      <c r="AJ3478" s="22" t="s">
        <v>4500</v>
      </c>
    </row>
    <row r="3479" spans="1:36" x14ac:dyDescent="0.2">
      <c r="A3479" s="5">
        <v>3496</v>
      </c>
      <c r="B3479" s="84">
        <v>330710194184</v>
      </c>
      <c r="C3479" s="47">
        <v>501107302302</v>
      </c>
      <c r="D3479" s="52" t="s">
        <v>6092</v>
      </c>
      <c r="E3479" s="50" t="s">
        <v>6093</v>
      </c>
      <c r="F3479" s="50"/>
      <c r="G3479" s="49"/>
      <c r="H3479" s="49"/>
      <c r="I3479" s="50" t="s">
        <v>6094</v>
      </c>
      <c r="J3479" s="50">
        <v>406052</v>
      </c>
      <c r="K3479" s="51"/>
      <c r="L3479" s="50"/>
      <c r="M3479" s="22">
        <v>1554</v>
      </c>
      <c r="N3479" s="22"/>
      <c r="O3479" s="23">
        <v>1</v>
      </c>
      <c r="P3479" s="23">
        <v>1</v>
      </c>
      <c r="Q3479" s="19">
        <f t="shared" si="866"/>
        <v>-1554</v>
      </c>
      <c r="R3479" s="19">
        <f t="shared" si="867"/>
        <v>-1554</v>
      </c>
      <c r="S3479" s="5">
        <f t="shared" si="863"/>
        <v>1</v>
      </c>
      <c r="T3479" s="5">
        <f t="shared" si="864"/>
        <v>1604</v>
      </c>
      <c r="U3479" s="5">
        <f t="shared" si="862"/>
        <v>469378.52</v>
      </c>
      <c r="V3479" s="24">
        <v>0</v>
      </c>
      <c r="W3479" s="12">
        <f t="shared" si="869"/>
        <v>-197575.56</v>
      </c>
      <c r="X3479" s="12">
        <f t="shared" si="870"/>
        <v>-257171.46000000002</v>
      </c>
      <c r="Y3479" s="12">
        <f t="shared" si="865"/>
        <v>-454747.02</v>
      </c>
      <c r="Z3479" s="52"/>
      <c r="AA3479" s="25">
        <f t="shared" si="868"/>
        <v>0</v>
      </c>
      <c r="AB3479" s="25"/>
      <c r="AC3479" s="25"/>
      <c r="AD3479" s="25"/>
      <c r="AE3479" s="24"/>
      <c r="AF3479" s="24"/>
      <c r="AG3479" s="50"/>
      <c r="AH3479" s="22" t="s">
        <v>678</v>
      </c>
      <c r="AI3479" s="26"/>
      <c r="AJ3479" s="22" t="s">
        <v>6709</v>
      </c>
    </row>
    <row r="3480" spans="1:36" x14ac:dyDescent="0.2">
      <c r="A3480" s="5">
        <v>3497</v>
      </c>
      <c r="B3480" s="84">
        <v>330710187000</v>
      </c>
      <c r="C3480" s="47">
        <v>570129300900</v>
      </c>
      <c r="D3480" s="50" t="s">
        <v>6095</v>
      </c>
      <c r="E3480" s="50" t="s">
        <v>6096</v>
      </c>
      <c r="F3480" s="50" t="s">
        <v>1510</v>
      </c>
      <c r="G3480" s="49">
        <v>48</v>
      </c>
      <c r="H3480" s="49"/>
      <c r="I3480" s="50" t="s">
        <v>6097</v>
      </c>
      <c r="J3480" s="50">
        <v>406052</v>
      </c>
      <c r="K3480" s="51"/>
      <c r="L3480" s="50"/>
      <c r="M3480" s="22">
        <v>1306</v>
      </c>
      <c r="N3480" s="22"/>
      <c r="O3480" s="23">
        <v>1</v>
      </c>
      <c r="P3480" s="23">
        <v>0</v>
      </c>
      <c r="Q3480" s="19">
        <f t="shared" si="866"/>
        <v>-1306</v>
      </c>
      <c r="R3480" s="19">
        <f t="shared" si="867"/>
        <v>0</v>
      </c>
      <c r="S3480" s="5">
        <f t="shared" si="863"/>
        <v>1</v>
      </c>
      <c r="T3480" s="5">
        <f t="shared" si="864"/>
        <v>1356</v>
      </c>
      <c r="U3480" s="5">
        <f t="shared" si="862"/>
        <v>396806.27999999997</v>
      </c>
      <c r="V3480" s="24">
        <v>0</v>
      </c>
      <c r="W3480" s="12">
        <f t="shared" si="869"/>
        <v>-166044.84</v>
      </c>
      <c r="X3480" s="12">
        <f t="shared" si="870"/>
        <v>0</v>
      </c>
      <c r="Y3480" s="12">
        <f t="shared" si="865"/>
        <v>-166044.84</v>
      </c>
      <c r="Z3480" s="52"/>
      <c r="AA3480" s="25">
        <f t="shared" si="868"/>
        <v>-1306</v>
      </c>
      <c r="AB3480" s="25"/>
      <c r="AC3480" s="25"/>
      <c r="AD3480" s="25"/>
      <c r="AE3480" s="24"/>
      <c r="AF3480" s="24"/>
      <c r="AG3480" s="50"/>
      <c r="AH3480" s="22" t="s">
        <v>678</v>
      </c>
      <c r="AI3480" s="26"/>
      <c r="AJ3480" s="22" t="s">
        <v>6709</v>
      </c>
    </row>
    <row r="3481" spans="1:36" x14ac:dyDescent="0.2">
      <c r="A3481" s="5">
        <v>3498</v>
      </c>
      <c r="B3481" s="84">
        <v>330710015802</v>
      </c>
      <c r="C3481" s="47">
        <v>560921300736</v>
      </c>
      <c r="D3481" s="50" t="s">
        <v>6098</v>
      </c>
      <c r="E3481" s="50" t="s">
        <v>6099</v>
      </c>
      <c r="F3481" s="50" t="s">
        <v>1510</v>
      </c>
      <c r="G3481" s="49">
        <v>143</v>
      </c>
      <c r="H3481" s="49"/>
      <c r="I3481" s="50">
        <v>1694394</v>
      </c>
      <c r="J3481" s="50">
        <v>405706</v>
      </c>
      <c r="K3481" s="51"/>
      <c r="L3481" s="50"/>
      <c r="M3481" s="22">
        <v>4764</v>
      </c>
      <c r="N3481" s="22"/>
      <c r="O3481" s="23">
        <v>1</v>
      </c>
      <c r="P3481" s="31">
        <v>0</v>
      </c>
      <c r="Q3481" s="19">
        <f t="shared" si="866"/>
        <v>-4764</v>
      </c>
      <c r="R3481" s="19">
        <f t="shared" si="867"/>
        <v>0</v>
      </c>
      <c r="S3481" s="5">
        <f t="shared" si="863"/>
        <v>1</v>
      </c>
      <c r="T3481" s="5">
        <f t="shared" si="864"/>
        <v>4814</v>
      </c>
      <c r="U3481" s="5">
        <f t="shared" si="862"/>
        <v>1408720.82</v>
      </c>
      <c r="V3481" s="24">
        <v>0</v>
      </c>
      <c r="W3481" s="12">
        <f t="shared" si="869"/>
        <v>-605694.96</v>
      </c>
      <c r="X3481" s="12">
        <f t="shared" si="870"/>
        <v>0</v>
      </c>
      <c r="Y3481" s="12">
        <f t="shared" si="865"/>
        <v>-605694.96</v>
      </c>
      <c r="Z3481" s="52"/>
      <c r="AA3481" s="25">
        <f t="shared" si="868"/>
        <v>-4764</v>
      </c>
      <c r="AB3481" s="25"/>
      <c r="AC3481" s="25"/>
      <c r="AD3481" s="25"/>
      <c r="AE3481" s="24"/>
      <c r="AF3481" s="24"/>
      <c r="AG3481" s="50"/>
      <c r="AH3481" s="22" t="s">
        <v>678</v>
      </c>
      <c r="AI3481" s="26"/>
      <c r="AJ3481" s="22" t="s">
        <v>6709</v>
      </c>
    </row>
    <row r="3482" spans="1:36" x14ac:dyDescent="0.2">
      <c r="A3482" s="5">
        <v>3499</v>
      </c>
      <c r="B3482" s="84">
        <v>331010564730</v>
      </c>
      <c r="C3482" s="47">
        <v>550301402101</v>
      </c>
      <c r="D3482" s="50" t="s">
        <v>6100</v>
      </c>
      <c r="E3482" s="50" t="s">
        <v>6101</v>
      </c>
      <c r="F3482" s="50" t="s">
        <v>5975</v>
      </c>
      <c r="G3482" s="49">
        <v>67</v>
      </c>
      <c r="H3482" s="49"/>
      <c r="I3482" s="50">
        <v>224298</v>
      </c>
      <c r="J3482" s="50">
        <v>48012</v>
      </c>
      <c r="K3482" s="51"/>
      <c r="L3482" s="50"/>
      <c r="M3482" s="22">
        <v>1331</v>
      </c>
      <c r="N3482" s="22"/>
      <c r="O3482" s="23">
        <v>1</v>
      </c>
      <c r="P3482" s="23">
        <v>0</v>
      </c>
      <c r="Q3482" s="19">
        <f t="shared" si="866"/>
        <v>-1331</v>
      </c>
      <c r="R3482" s="19">
        <f t="shared" si="867"/>
        <v>0</v>
      </c>
      <c r="S3482" s="5">
        <f t="shared" si="863"/>
        <v>1</v>
      </c>
      <c r="T3482" s="5">
        <f t="shared" si="864"/>
        <v>1381</v>
      </c>
      <c r="U3482" s="5">
        <f t="shared" si="862"/>
        <v>404122.02999999997</v>
      </c>
      <c r="V3482" s="24">
        <v>0</v>
      </c>
      <c r="W3482" s="12">
        <f t="shared" si="869"/>
        <v>-169223.34</v>
      </c>
      <c r="X3482" s="12">
        <f t="shared" si="870"/>
        <v>0</v>
      </c>
      <c r="Y3482" s="12">
        <f t="shared" si="865"/>
        <v>-169223.34</v>
      </c>
      <c r="Z3482" s="52"/>
      <c r="AA3482" s="25">
        <f t="shared" si="868"/>
        <v>-1331</v>
      </c>
      <c r="AB3482" s="25"/>
      <c r="AC3482" s="25"/>
      <c r="AD3482" s="25"/>
      <c r="AE3482" s="24">
        <v>1</v>
      </c>
      <c r="AF3482" s="24"/>
      <c r="AG3482" s="50"/>
      <c r="AH3482" s="22" t="s">
        <v>678</v>
      </c>
      <c r="AI3482" s="26"/>
      <c r="AJ3482" s="22" t="s">
        <v>6709</v>
      </c>
    </row>
    <row r="3483" spans="1:36" x14ac:dyDescent="0.2">
      <c r="A3483" s="5">
        <v>3500</v>
      </c>
      <c r="B3483" s="84">
        <v>331018915753</v>
      </c>
      <c r="C3483" s="47">
        <v>760522401416</v>
      </c>
      <c r="D3483" s="50" t="s">
        <v>6102</v>
      </c>
      <c r="E3483" s="50" t="s">
        <v>6103</v>
      </c>
      <c r="F3483" s="50" t="s">
        <v>4008</v>
      </c>
      <c r="G3483" s="49" t="s">
        <v>6104</v>
      </c>
      <c r="H3483" s="49"/>
      <c r="I3483" s="50">
        <v>135215</v>
      </c>
      <c r="J3483" s="50">
        <v>0</v>
      </c>
      <c r="K3483" s="51"/>
      <c r="L3483" s="50"/>
      <c r="M3483" s="22">
        <v>113</v>
      </c>
      <c r="N3483" s="22"/>
      <c r="O3483" s="23">
        <v>1</v>
      </c>
      <c r="P3483" s="23">
        <v>0</v>
      </c>
      <c r="Q3483" s="19">
        <f t="shared" si="866"/>
        <v>-113</v>
      </c>
      <c r="R3483" s="19">
        <f t="shared" si="867"/>
        <v>0</v>
      </c>
      <c r="S3483" s="5">
        <f t="shared" si="863"/>
        <v>1</v>
      </c>
      <c r="T3483" s="5">
        <f t="shared" si="864"/>
        <v>163</v>
      </c>
      <c r="U3483" s="5">
        <f t="shared" ref="U3483:U3547" si="871">(vod+kan)*T3483</f>
        <v>47698.69</v>
      </c>
      <c r="V3483" s="24">
        <v>0</v>
      </c>
      <c r="W3483" s="12">
        <f t="shared" si="869"/>
        <v>-14366.82</v>
      </c>
      <c r="X3483" s="12">
        <f t="shared" si="870"/>
        <v>0</v>
      </c>
      <c r="Y3483" s="12">
        <f t="shared" si="865"/>
        <v>-14366.82</v>
      </c>
      <c r="Z3483" s="52"/>
      <c r="AA3483" s="25">
        <f t="shared" si="868"/>
        <v>-113</v>
      </c>
      <c r="AB3483" s="25"/>
      <c r="AC3483" s="25"/>
      <c r="AD3483" s="25"/>
      <c r="AE3483" s="24"/>
      <c r="AF3483" s="24"/>
      <c r="AG3483" s="50"/>
      <c r="AH3483" s="22" t="s">
        <v>678</v>
      </c>
      <c r="AI3483" s="26"/>
      <c r="AJ3483" s="22" t="s">
        <v>6709</v>
      </c>
    </row>
    <row r="3484" spans="1:36" x14ac:dyDescent="0.2">
      <c r="A3484" s="5">
        <v>3501</v>
      </c>
      <c r="B3484" s="84">
        <v>331017808330</v>
      </c>
      <c r="C3484" s="47">
        <v>810120402004</v>
      </c>
      <c r="D3484" s="50" t="s">
        <v>6105</v>
      </c>
      <c r="E3484" s="50" t="s">
        <v>6106</v>
      </c>
      <c r="F3484" s="50" t="s">
        <v>761</v>
      </c>
      <c r="G3484" s="49">
        <v>62</v>
      </c>
      <c r="H3484" s="49">
        <v>1</v>
      </c>
      <c r="I3484" s="50">
        <v>70614</v>
      </c>
      <c r="J3484" s="50">
        <v>57907675</v>
      </c>
      <c r="K3484" s="51"/>
      <c r="L3484" s="50"/>
      <c r="M3484" s="22">
        <v>2786</v>
      </c>
      <c r="N3484" s="22"/>
      <c r="O3484" s="23">
        <v>1</v>
      </c>
      <c r="P3484" s="23">
        <v>1</v>
      </c>
      <c r="Q3484" s="19">
        <f t="shared" si="866"/>
        <v>-2786</v>
      </c>
      <c r="R3484" s="19">
        <f t="shared" si="867"/>
        <v>-2786</v>
      </c>
      <c r="S3484" s="5">
        <f t="shared" ref="S3484:S3548" si="872">IF(OR(AND(AH3484="кафе",Q3484&lt;25),AND(AH3484="рестораны",Q3484&lt;110),AND(AH3484="гостиницы",Q3484&lt;70),AND(AH3484="азс и автомойки",Q3484&lt;160),AND(AH3484="сауны",Q3484&lt;80),AND(AH3484="бани",Q3484&lt;50)),1,0)</f>
        <v>1</v>
      </c>
      <c r="T3484" s="5">
        <f t="shared" ref="T3484:T3548" si="873">S3484*IF(AH3484="кафе",25-Q3484,IF(AH3484="рестораны",110-Q3484,IF(AH3484="гостиницы",70-Q3484,IF(AH3484="азс и автомойки",160-Q3484,IF(AH3484="сауны",80-Q3484,IF(AH3484="бани",50-Q3484,0))))))</f>
        <v>2836</v>
      </c>
      <c r="U3484" s="5">
        <f t="shared" si="871"/>
        <v>829898.67999999993</v>
      </c>
      <c r="V3484" s="24">
        <v>0</v>
      </c>
      <c r="W3484" s="12">
        <f t="shared" si="869"/>
        <v>-354212.04</v>
      </c>
      <c r="X3484" s="12">
        <f t="shared" si="870"/>
        <v>-461055.14</v>
      </c>
      <c r="Y3484" s="12">
        <f t="shared" si="865"/>
        <v>-815267.17999999993</v>
      </c>
      <c r="Z3484" s="52"/>
      <c r="AA3484" s="25">
        <f t="shared" si="868"/>
        <v>0</v>
      </c>
      <c r="AB3484" s="25"/>
      <c r="AC3484" s="25"/>
      <c r="AD3484" s="25"/>
      <c r="AE3484" s="24">
        <v>1</v>
      </c>
      <c r="AF3484" s="24"/>
      <c r="AG3484" s="50"/>
      <c r="AH3484" s="22" t="s">
        <v>678</v>
      </c>
      <c r="AI3484" s="26"/>
      <c r="AJ3484" s="22" t="s">
        <v>6709</v>
      </c>
    </row>
    <row r="3485" spans="1:36" x14ac:dyDescent="0.2">
      <c r="A3485" s="5">
        <v>3502</v>
      </c>
      <c r="B3485" s="84">
        <v>330310158541</v>
      </c>
      <c r="C3485" s="47">
        <v>640809300724</v>
      </c>
      <c r="D3485" s="50" t="s">
        <v>6107</v>
      </c>
      <c r="E3485" s="50" t="s">
        <v>5640</v>
      </c>
      <c r="F3485" s="50" t="s">
        <v>5640</v>
      </c>
      <c r="G3485" s="49">
        <v>16</v>
      </c>
      <c r="H3485" s="49" t="s">
        <v>198</v>
      </c>
      <c r="I3485" s="50">
        <v>1013008138308</v>
      </c>
      <c r="J3485" s="50">
        <v>57905409</v>
      </c>
      <c r="K3485" s="51"/>
      <c r="L3485" s="50"/>
      <c r="M3485" s="22">
        <v>1570</v>
      </c>
      <c r="N3485" s="22"/>
      <c r="O3485" s="23">
        <v>1</v>
      </c>
      <c r="P3485" s="31">
        <v>0</v>
      </c>
      <c r="Q3485" s="19">
        <f t="shared" si="866"/>
        <v>-1570</v>
      </c>
      <c r="R3485" s="19">
        <f t="shared" si="867"/>
        <v>0</v>
      </c>
      <c r="S3485" s="5">
        <f t="shared" si="872"/>
        <v>1</v>
      </c>
      <c r="T3485" s="5">
        <f t="shared" si="873"/>
        <v>1620</v>
      </c>
      <c r="U3485" s="5">
        <f t="shared" si="871"/>
        <v>474060.6</v>
      </c>
      <c r="V3485" s="24">
        <v>0</v>
      </c>
      <c r="W3485" s="12">
        <f t="shared" si="869"/>
        <v>-199609.8</v>
      </c>
      <c r="X3485" s="12">
        <f t="shared" si="870"/>
        <v>0</v>
      </c>
      <c r="Y3485" s="12">
        <f t="shared" ref="Y3485:Y3549" si="874">W3485+X3485+AC3485</f>
        <v>-199609.8</v>
      </c>
      <c r="Z3485" s="58"/>
      <c r="AA3485" s="25">
        <f t="shared" si="868"/>
        <v>-1570</v>
      </c>
      <c r="AB3485" s="25"/>
      <c r="AC3485" s="25"/>
      <c r="AD3485" s="25"/>
      <c r="AE3485" s="24"/>
      <c r="AF3485" s="24"/>
      <c r="AG3485" s="50"/>
      <c r="AH3485" s="22" t="s">
        <v>678</v>
      </c>
      <c r="AI3485" s="26"/>
      <c r="AJ3485" s="22" t="s">
        <v>6709</v>
      </c>
    </row>
    <row r="3486" spans="1:36" x14ac:dyDescent="0.2">
      <c r="A3486" s="5">
        <v>3503</v>
      </c>
      <c r="B3486" s="84">
        <v>330310158541</v>
      </c>
      <c r="C3486" s="47">
        <v>640809300724</v>
      </c>
      <c r="D3486" s="50" t="s">
        <v>6107</v>
      </c>
      <c r="E3486" s="50" t="s">
        <v>5640</v>
      </c>
      <c r="F3486" s="50" t="s">
        <v>5640</v>
      </c>
      <c r="G3486" s="49">
        <v>16</v>
      </c>
      <c r="H3486" s="49" t="s">
        <v>198</v>
      </c>
      <c r="I3486" s="50">
        <v>16847079</v>
      </c>
      <c r="J3486" s="50">
        <v>57905408</v>
      </c>
      <c r="K3486" s="51"/>
      <c r="L3486" s="50"/>
      <c r="M3486" s="22">
        <v>11</v>
      </c>
      <c r="N3486" s="22"/>
      <c r="O3486" s="23">
        <v>1</v>
      </c>
      <c r="P3486" s="23">
        <v>0</v>
      </c>
      <c r="Q3486" s="19">
        <f t="shared" ref="Q3486:Q3551" si="875">(N3486-M3486)*O3486</f>
        <v>-11</v>
      </c>
      <c r="R3486" s="19">
        <f t="shared" ref="R3486:R3551" si="876">(N3486-M3486)*P3486</f>
        <v>0</v>
      </c>
      <c r="S3486" s="5">
        <f t="shared" si="872"/>
        <v>1</v>
      </c>
      <c r="T3486" s="5">
        <f t="shared" si="873"/>
        <v>61</v>
      </c>
      <c r="U3486" s="5">
        <f t="shared" si="871"/>
        <v>17850.43</v>
      </c>
      <c r="V3486" s="24">
        <v>0</v>
      </c>
      <c r="W3486" s="12">
        <f t="shared" si="869"/>
        <v>-1398.54</v>
      </c>
      <c r="X3486" s="12">
        <f t="shared" si="870"/>
        <v>0</v>
      </c>
      <c r="Y3486" s="12">
        <f t="shared" si="874"/>
        <v>-1398.54</v>
      </c>
      <c r="Z3486" s="58"/>
      <c r="AA3486" s="25">
        <f t="shared" si="868"/>
        <v>-11</v>
      </c>
      <c r="AB3486" s="25"/>
      <c r="AC3486" s="25"/>
      <c r="AD3486" s="25"/>
      <c r="AE3486" s="24"/>
      <c r="AF3486" s="24"/>
      <c r="AG3486" s="50"/>
      <c r="AH3486" s="22" t="s">
        <v>678</v>
      </c>
      <c r="AI3486" s="26"/>
      <c r="AJ3486" s="22" t="s">
        <v>6709</v>
      </c>
    </row>
    <row r="3487" spans="1:36" x14ac:dyDescent="0.2">
      <c r="A3487" s="5">
        <v>3504</v>
      </c>
      <c r="B3487" s="84">
        <v>331018926066</v>
      </c>
      <c r="C3487" s="47">
        <v>601105402110</v>
      </c>
      <c r="D3487" s="50" t="s">
        <v>6108</v>
      </c>
      <c r="E3487" s="50" t="s">
        <v>6109</v>
      </c>
      <c r="F3487" s="50"/>
      <c r="G3487" s="49"/>
      <c r="H3487" s="49"/>
      <c r="I3487" s="49">
        <v>32039003</v>
      </c>
      <c r="J3487" s="50">
        <v>58175077</v>
      </c>
      <c r="K3487" s="51"/>
      <c r="L3487" s="50"/>
      <c r="M3487" s="22">
        <v>373</v>
      </c>
      <c r="N3487" s="22"/>
      <c r="O3487" s="23">
        <v>1</v>
      </c>
      <c r="P3487" s="23">
        <v>0</v>
      </c>
      <c r="Q3487" s="19">
        <f t="shared" si="875"/>
        <v>-373</v>
      </c>
      <c r="R3487" s="19">
        <f t="shared" si="876"/>
        <v>0</v>
      </c>
      <c r="S3487" s="5">
        <f t="shared" si="872"/>
        <v>1</v>
      </c>
      <c r="T3487" s="5">
        <f t="shared" si="873"/>
        <v>423</v>
      </c>
      <c r="U3487" s="5">
        <f t="shared" si="871"/>
        <v>123782.49</v>
      </c>
      <c r="V3487" s="24">
        <v>0</v>
      </c>
      <c r="W3487" s="12">
        <f t="shared" si="869"/>
        <v>-47423.22</v>
      </c>
      <c r="X3487" s="12">
        <f t="shared" si="870"/>
        <v>0</v>
      </c>
      <c r="Y3487" s="12">
        <f t="shared" si="874"/>
        <v>-47423.22</v>
      </c>
      <c r="Z3487" s="52"/>
      <c r="AA3487" s="25">
        <f t="shared" si="868"/>
        <v>-373</v>
      </c>
      <c r="AB3487" s="25"/>
      <c r="AC3487" s="25"/>
      <c r="AD3487" s="25"/>
      <c r="AE3487" s="24">
        <v>1</v>
      </c>
      <c r="AF3487" s="24"/>
      <c r="AG3487" s="50"/>
      <c r="AH3487" s="22" t="s">
        <v>678</v>
      </c>
      <c r="AI3487" s="26"/>
      <c r="AJ3487" s="22" t="s">
        <v>6709</v>
      </c>
    </row>
    <row r="3488" spans="1:36" x14ac:dyDescent="0.2">
      <c r="A3488" s="5">
        <v>3505</v>
      </c>
      <c r="B3488" s="84">
        <v>330120245246</v>
      </c>
      <c r="C3488" s="47">
        <v>620910403037</v>
      </c>
      <c r="D3488" s="50" t="s">
        <v>6110</v>
      </c>
      <c r="E3488" s="50" t="s">
        <v>6111</v>
      </c>
      <c r="F3488" s="50" t="s">
        <v>5645</v>
      </c>
      <c r="G3488" s="49" t="s">
        <v>6112</v>
      </c>
      <c r="H3488" s="49"/>
      <c r="I3488" s="50">
        <v>8489853</v>
      </c>
      <c r="J3488" s="50">
        <v>58175062</v>
      </c>
      <c r="K3488" s="51"/>
      <c r="L3488" s="50"/>
      <c r="M3488" s="22">
        <v>2230</v>
      </c>
      <c r="N3488" s="22"/>
      <c r="O3488" s="23">
        <v>1</v>
      </c>
      <c r="P3488" s="23">
        <v>0</v>
      </c>
      <c r="Q3488" s="19">
        <f t="shared" si="875"/>
        <v>-2230</v>
      </c>
      <c r="R3488" s="19">
        <f t="shared" si="876"/>
        <v>0</v>
      </c>
      <c r="S3488" s="5">
        <f t="shared" si="872"/>
        <v>1</v>
      </c>
      <c r="T3488" s="5">
        <f t="shared" si="873"/>
        <v>2280</v>
      </c>
      <c r="U3488" s="5">
        <f t="shared" si="871"/>
        <v>667196.4</v>
      </c>
      <c r="V3488" s="24">
        <v>0</v>
      </c>
      <c r="W3488" s="12">
        <f t="shared" si="869"/>
        <v>-283522.2</v>
      </c>
      <c r="X3488" s="12">
        <f t="shared" si="870"/>
        <v>0</v>
      </c>
      <c r="Y3488" s="12">
        <f t="shared" si="874"/>
        <v>-283522.2</v>
      </c>
      <c r="Z3488" s="52"/>
      <c r="AA3488" s="25">
        <f t="shared" ref="AA3488:AA3553" si="877">Q3488-R3488</f>
        <v>-2230</v>
      </c>
      <c r="AB3488" s="25"/>
      <c r="AC3488" s="25"/>
      <c r="AD3488" s="25"/>
      <c r="AE3488" s="24">
        <v>1</v>
      </c>
      <c r="AF3488" s="24"/>
      <c r="AG3488" s="50"/>
      <c r="AH3488" s="22" t="s">
        <v>678</v>
      </c>
      <c r="AI3488" s="26"/>
      <c r="AJ3488" s="22" t="s">
        <v>6709</v>
      </c>
    </row>
    <row r="3489" spans="1:36" x14ac:dyDescent="0.2">
      <c r="A3489" s="5">
        <v>3506</v>
      </c>
      <c r="B3489" s="84"/>
      <c r="C3489" s="47">
        <v>750227301494</v>
      </c>
      <c r="D3489" s="50" t="s">
        <v>6113</v>
      </c>
      <c r="E3489" s="50" t="s">
        <v>6114</v>
      </c>
      <c r="F3489" s="50" t="s">
        <v>4008</v>
      </c>
      <c r="G3489" s="49">
        <v>25</v>
      </c>
      <c r="H3489" s="49"/>
      <c r="I3489" s="50" t="s">
        <v>6115</v>
      </c>
      <c r="J3489" s="50">
        <v>405741</v>
      </c>
      <c r="K3489" s="51"/>
      <c r="L3489" s="50"/>
      <c r="M3489" s="22">
        <v>293</v>
      </c>
      <c r="N3489" s="22"/>
      <c r="O3489" s="23">
        <v>1</v>
      </c>
      <c r="P3489" s="23">
        <v>0</v>
      </c>
      <c r="Q3489" s="19">
        <f t="shared" si="875"/>
        <v>-293</v>
      </c>
      <c r="R3489" s="19">
        <f t="shared" si="876"/>
        <v>0</v>
      </c>
      <c r="S3489" s="5">
        <f t="shared" si="872"/>
        <v>1</v>
      </c>
      <c r="T3489" s="5">
        <f t="shared" si="873"/>
        <v>343</v>
      </c>
      <c r="U3489" s="5">
        <f t="shared" si="871"/>
        <v>100372.09</v>
      </c>
      <c r="V3489" s="24">
        <v>0</v>
      </c>
      <c r="W3489" s="12">
        <f t="shared" si="869"/>
        <v>-37252.019999999997</v>
      </c>
      <c r="X3489" s="12">
        <f t="shared" si="870"/>
        <v>0</v>
      </c>
      <c r="Y3489" s="12">
        <f t="shared" si="874"/>
        <v>-37252.019999999997</v>
      </c>
      <c r="Z3489" s="52"/>
      <c r="AA3489" s="25">
        <f t="shared" si="877"/>
        <v>-293</v>
      </c>
      <c r="AB3489" s="25"/>
      <c r="AC3489" s="25"/>
      <c r="AD3489" s="25"/>
      <c r="AE3489" s="24"/>
      <c r="AF3489" s="24"/>
      <c r="AG3489" s="50"/>
      <c r="AH3489" s="22" t="s">
        <v>678</v>
      </c>
      <c r="AI3489" s="26"/>
      <c r="AJ3489" s="22" t="s">
        <v>6709</v>
      </c>
    </row>
    <row r="3490" spans="1:36" x14ac:dyDescent="0.2">
      <c r="A3490" s="5">
        <v>3507</v>
      </c>
      <c r="B3490" s="84"/>
      <c r="C3490" s="47">
        <v>540329301128</v>
      </c>
      <c r="D3490" s="50" t="s">
        <v>6116</v>
      </c>
      <c r="E3490" s="50" t="s">
        <v>6117</v>
      </c>
      <c r="F3490" s="50" t="s">
        <v>1510</v>
      </c>
      <c r="G3490" s="49">
        <v>196</v>
      </c>
      <c r="H3490" s="49"/>
      <c r="I3490" s="50">
        <v>13871436</v>
      </c>
      <c r="J3490" s="50">
        <v>17328434</v>
      </c>
      <c r="K3490" s="51"/>
      <c r="L3490" s="50"/>
      <c r="M3490" s="22">
        <v>165</v>
      </c>
      <c r="N3490" s="22"/>
      <c r="O3490" s="23">
        <v>1</v>
      </c>
      <c r="P3490" s="23">
        <v>0</v>
      </c>
      <c r="Q3490" s="19">
        <f t="shared" si="875"/>
        <v>-165</v>
      </c>
      <c r="R3490" s="19">
        <f t="shared" si="876"/>
        <v>0</v>
      </c>
      <c r="S3490" s="5">
        <f t="shared" si="872"/>
        <v>1</v>
      </c>
      <c r="T3490" s="5">
        <f t="shared" si="873"/>
        <v>215</v>
      </c>
      <c r="U3490" s="5">
        <f t="shared" si="871"/>
        <v>62915.45</v>
      </c>
      <c r="V3490" s="24">
        <v>0</v>
      </c>
      <c r="W3490" s="12">
        <f t="shared" si="869"/>
        <v>-20978.1</v>
      </c>
      <c r="X3490" s="12">
        <f t="shared" si="870"/>
        <v>0</v>
      </c>
      <c r="Y3490" s="12">
        <f t="shared" si="874"/>
        <v>-20978.1</v>
      </c>
      <c r="Z3490" s="52"/>
      <c r="AA3490" s="25">
        <f>Q3490-R3490</f>
        <v>-165</v>
      </c>
      <c r="AB3490" s="25"/>
      <c r="AC3490" s="25"/>
      <c r="AD3490" s="25"/>
      <c r="AE3490" s="24">
        <v>1</v>
      </c>
      <c r="AF3490" s="24"/>
      <c r="AG3490" s="50"/>
      <c r="AH3490" s="22" t="s">
        <v>678</v>
      </c>
      <c r="AI3490" s="26"/>
      <c r="AJ3490" s="22" t="s">
        <v>6709</v>
      </c>
    </row>
    <row r="3491" spans="1:36" x14ac:dyDescent="0.2">
      <c r="A3491" s="5">
        <v>3508</v>
      </c>
      <c r="B3491" s="84"/>
      <c r="C3491" s="47">
        <v>540329301128</v>
      </c>
      <c r="D3491" s="50" t="s">
        <v>6116</v>
      </c>
      <c r="E3491" s="50" t="s">
        <v>6118</v>
      </c>
      <c r="F3491" s="50" t="s">
        <v>1510</v>
      </c>
      <c r="G3491" s="49">
        <v>196</v>
      </c>
      <c r="H3491" s="49"/>
      <c r="I3491" s="50">
        <v>1013026592908</v>
      </c>
      <c r="J3491" s="50">
        <v>17328430</v>
      </c>
      <c r="K3491" s="51"/>
      <c r="L3491" s="50"/>
      <c r="M3491" s="22">
        <v>0</v>
      </c>
      <c r="N3491" s="22"/>
      <c r="O3491" s="23">
        <v>1</v>
      </c>
      <c r="P3491" s="23">
        <v>0</v>
      </c>
      <c r="Q3491" s="19">
        <f t="shared" si="875"/>
        <v>0</v>
      </c>
      <c r="R3491" s="19">
        <f t="shared" si="876"/>
        <v>0</v>
      </c>
      <c r="S3491" s="5">
        <f t="shared" si="872"/>
        <v>1</v>
      </c>
      <c r="T3491" s="5">
        <f t="shared" si="873"/>
        <v>50</v>
      </c>
      <c r="U3491" s="5">
        <f t="shared" si="871"/>
        <v>14631.5</v>
      </c>
      <c r="V3491" s="24">
        <v>0</v>
      </c>
      <c r="W3491" s="12">
        <f t="shared" si="869"/>
        <v>0</v>
      </c>
      <c r="X3491" s="12">
        <f t="shared" si="870"/>
        <v>0</v>
      </c>
      <c r="Y3491" s="12">
        <f t="shared" si="874"/>
        <v>0</v>
      </c>
      <c r="Z3491" s="52"/>
      <c r="AA3491" s="25">
        <f>Q3491-R3491</f>
        <v>0</v>
      </c>
      <c r="AB3491" s="25"/>
      <c r="AC3491" s="25"/>
      <c r="AD3491" s="25"/>
      <c r="AE3491" s="24"/>
      <c r="AF3491" s="24"/>
      <c r="AG3491" s="50"/>
      <c r="AH3491" s="22" t="s">
        <v>678</v>
      </c>
      <c r="AI3491" s="26"/>
      <c r="AJ3491" s="22" t="s">
        <v>6709</v>
      </c>
    </row>
    <row r="3492" spans="1:36" x14ac:dyDescent="0.2">
      <c r="A3492" s="5">
        <v>3509</v>
      </c>
      <c r="B3492" s="84"/>
      <c r="C3492" s="47">
        <v>581125401988</v>
      </c>
      <c r="D3492" s="50" t="s">
        <v>6119</v>
      </c>
      <c r="E3492" s="50" t="s">
        <v>6120</v>
      </c>
      <c r="F3492" s="50" t="s">
        <v>6121</v>
      </c>
      <c r="G3492" s="49">
        <v>60</v>
      </c>
      <c r="H3492" s="49"/>
      <c r="I3492" s="50">
        <v>13915</v>
      </c>
      <c r="J3492" s="50">
        <v>5677414</v>
      </c>
      <c r="K3492" s="51"/>
      <c r="L3492" s="50"/>
      <c r="M3492" s="22">
        <v>53</v>
      </c>
      <c r="N3492" s="22"/>
      <c r="O3492" s="23">
        <v>1</v>
      </c>
      <c r="P3492" s="31">
        <v>0</v>
      </c>
      <c r="Q3492" s="19">
        <f t="shared" si="875"/>
        <v>-53</v>
      </c>
      <c r="R3492" s="19">
        <f t="shared" si="876"/>
        <v>0</v>
      </c>
      <c r="S3492" s="5">
        <f t="shared" si="872"/>
        <v>1</v>
      </c>
      <c r="T3492" s="5">
        <f t="shared" si="873"/>
        <v>103</v>
      </c>
      <c r="U3492" s="5">
        <f t="shared" si="871"/>
        <v>30140.89</v>
      </c>
      <c r="V3492" s="24">
        <v>0</v>
      </c>
      <c r="W3492" s="12">
        <f t="shared" si="869"/>
        <v>-6738.42</v>
      </c>
      <c r="X3492" s="12">
        <f t="shared" si="870"/>
        <v>0</v>
      </c>
      <c r="Y3492" s="12">
        <f t="shared" si="874"/>
        <v>-6738.42</v>
      </c>
      <c r="Z3492" s="52"/>
      <c r="AA3492" s="25">
        <f t="shared" si="877"/>
        <v>-53</v>
      </c>
      <c r="AB3492" s="25"/>
      <c r="AC3492" s="25"/>
      <c r="AD3492" s="25"/>
      <c r="AE3492" s="24"/>
      <c r="AF3492" s="24"/>
      <c r="AG3492" s="50"/>
      <c r="AH3492" s="22" t="s">
        <v>678</v>
      </c>
      <c r="AI3492" s="26"/>
      <c r="AJ3492" s="22" t="s">
        <v>6709</v>
      </c>
    </row>
    <row r="3493" spans="1:36" x14ac:dyDescent="0.2">
      <c r="A3493" s="5">
        <v>3510</v>
      </c>
      <c r="B3493" s="84">
        <v>330100233089</v>
      </c>
      <c r="C3493" s="47">
        <v>70240014108</v>
      </c>
      <c r="D3493" s="50" t="s">
        <v>6122</v>
      </c>
      <c r="E3493" s="50" t="s">
        <v>6123</v>
      </c>
      <c r="F3493" s="50" t="s">
        <v>756</v>
      </c>
      <c r="G3493" s="49" t="s">
        <v>6124</v>
      </c>
      <c r="H3493" s="49"/>
      <c r="I3493" s="46">
        <v>26135160</v>
      </c>
      <c r="J3493" s="50">
        <v>2628</v>
      </c>
      <c r="K3493" s="51"/>
      <c r="L3493" s="50"/>
      <c r="M3493" s="22">
        <v>619</v>
      </c>
      <c r="N3493" s="22"/>
      <c r="O3493" s="23">
        <v>1</v>
      </c>
      <c r="P3493" s="23">
        <v>1</v>
      </c>
      <c r="Q3493" s="19">
        <f t="shared" si="875"/>
        <v>-619</v>
      </c>
      <c r="R3493" s="19">
        <f t="shared" si="876"/>
        <v>-619</v>
      </c>
      <c r="S3493" s="5">
        <f t="shared" si="872"/>
        <v>0</v>
      </c>
      <c r="T3493" s="5">
        <f t="shared" si="873"/>
        <v>0</v>
      </c>
      <c r="U3493" s="5">
        <f t="shared" si="871"/>
        <v>0</v>
      </c>
      <c r="V3493" s="24">
        <v>0</v>
      </c>
      <c r="W3493" s="12">
        <f t="shared" si="869"/>
        <v>-78699.66</v>
      </c>
      <c r="X3493" s="12">
        <f t="shared" si="870"/>
        <v>-102438.31000000001</v>
      </c>
      <c r="Y3493" s="12">
        <f t="shared" si="874"/>
        <v>-181137.97000000003</v>
      </c>
      <c r="Z3493" s="52"/>
      <c r="AA3493" s="25">
        <f t="shared" si="877"/>
        <v>0</v>
      </c>
      <c r="AB3493" s="25"/>
      <c r="AC3493" s="25"/>
      <c r="AD3493" s="25"/>
      <c r="AE3493" s="24">
        <v>1</v>
      </c>
      <c r="AF3493" s="24"/>
      <c r="AG3493" s="50"/>
      <c r="AH3493" s="22" t="s">
        <v>6572</v>
      </c>
      <c r="AI3493" s="26"/>
      <c r="AJ3493" s="22" t="s">
        <v>6709</v>
      </c>
    </row>
    <row r="3494" spans="1:36" x14ac:dyDescent="0.2">
      <c r="A3494" s="5">
        <v>3511</v>
      </c>
      <c r="B3494" s="84">
        <v>330100233091</v>
      </c>
      <c r="C3494" s="47">
        <v>70240014110</v>
      </c>
      <c r="D3494" s="50" t="s">
        <v>6125</v>
      </c>
      <c r="E3494" s="50" t="s">
        <v>6123</v>
      </c>
      <c r="F3494" s="50" t="s">
        <v>756</v>
      </c>
      <c r="G3494" s="49" t="s">
        <v>6124</v>
      </c>
      <c r="H3494" s="49"/>
      <c r="I3494" s="50">
        <v>26466988</v>
      </c>
      <c r="J3494" s="50">
        <v>2627</v>
      </c>
      <c r="K3494" s="51"/>
      <c r="L3494" s="50"/>
      <c r="M3494" s="22">
        <v>3253</v>
      </c>
      <c r="N3494" s="22"/>
      <c r="O3494" s="23">
        <v>1</v>
      </c>
      <c r="P3494" s="23">
        <v>1</v>
      </c>
      <c r="Q3494" s="19">
        <f t="shared" si="875"/>
        <v>-3253</v>
      </c>
      <c r="R3494" s="19">
        <f t="shared" si="876"/>
        <v>-3253</v>
      </c>
      <c r="S3494" s="5">
        <f t="shared" si="872"/>
        <v>0</v>
      </c>
      <c r="T3494" s="5">
        <f t="shared" si="873"/>
        <v>0</v>
      </c>
      <c r="U3494" s="5">
        <f t="shared" si="871"/>
        <v>0</v>
      </c>
      <c r="V3494" s="24">
        <v>0</v>
      </c>
      <c r="W3494" s="12">
        <f t="shared" si="869"/>
        <v>-413586.42</v>
      </c>
      <c r="X3494" s="12">
        <f t="shared" si="870"/>
        <v>-538338.97</v>
      </c>
      <c r="Y3494" s="12">
        <f t="shared" si="874"/>
        <v>-951925.3899999999</v>
      </c>
      <c r="Z3494" s="52"/>
      <c r="AA3494" s="25">
        <f t="shared" si="877"/>
        <v>0</v>
      </c>
      <c r="AB3494" s="25"/>
      <c r="AC3494" s="25"/>
      <c r="AD3494" s="25"/>
      <c r="AE3494" s="24">
        <v>1</v>
      </c>
      <c r="AF3494" s="24"/>
      <c r="AG3494" s="50"/>
      <c r="AH3494" s="22" t="s">
        <v>6572</v>
      </c>
      <c r="AI3494" s="26"/>
      <c r="AJ3494" s="22" t="s">
        <v>6709</v>
      </c>
    </row>
    <row r="3495" spans="1:36" x14ac:dyDescent="0.2">
      <c r="A3495" s="5">
        <v>3512</v>
      </c>
      <c r="B3495" s="84">
        <v>330100233092</v>
      </c>
      <c r="C3495" s="47">
        <v>70240014111</v>
      </c>
      <c r="D3495" s="50" t="s">
        <v>6125</v>
      </c>
      <c r="E3495" s="50" t="s">
        <v>6123</v>
      </c>
      <c r="F3495" s="50" t="s">
        <v>756</v>
      </c>
      <c r="G3495" s="49" t="s">
        <v>6124</v>
      </c>
      <c r="H3495" s="49"/>
      <c r="I3495" s="50">
        <v>1411156561</v>
      </c>
      <c r="J3495" s="50">
        <v>17330434</v>
      </c>
      <c r="K3495" s="51"/>
      <c r="L3495" s="50"/>
      <c r="M3495" s="22">
        <v>24</v>
      </c>
      <c r="N3495" s="22"/>
      <c r="O3495" s="23">
        <v>1</v>
      </c>
      <c r="P3495" s="23">
        <v>1</v>
      </c>
      <c r="Q3495" s="19">
        <f t="shared" si="875"/>
        <v>-24</v>
      </c>
      <c r="R3495" s="19">
        <f t="shared" si="876"/>
        <v>-24</v>
      </c>
      <c r="S3495" s="5">
        <f t="shared" si="872"/>
        <v>0</v>
      </c>
      <c r="T3495" s="5">
        <f t="shared" si="873"/>
        <v>0</v>
      </c>
      <c r="U3495" s="5">
        <f t="shared" si="871"/>
        <v>0</v>
      </c>
      <c r="V3495" s="24">
        <v>0</v>
      </c>
      <c r="W3495" s="12">
        <f t="shared" si="869"/>
        <v>-3051.36</v>
      </c>
      <c r="X3495" s="12">
        <f t="shared" si="870"/>
        <v>-3971.76</v>
      </c>
      <c r="Y3495" s="12">
        <f t="shared" si="874"/>
        <v>-7023.1200000000008</v>
      </c>
      <c r="Z3495" s="52"/>
      <c r="AA3495" s="25">
        <f t="shared" si="877"/>
        <v>0</v>
      </c>
      <c r="AB3495" s="25"/>
      <c r="AC3495" s="25"/>
      <c r="AD3495" s="25"/>
      <c r="AE3495" s="24">
        <v>1</v>
      </c>
      <c r="AF3495" s="24"/>
      <c r="AG3495" s="50"/>
      <c r="AH3495" s="22" t="s">
        <v>6572</v>
      </c>
      <c r="AI3495" s="26"/>
      <c r="AJ3495" s="22" t="s">
        <v>6709</v>
      </c>
    </row>
    <row r="3496" spans="1:36" x14ac:dyDescent="0.2">
      <c r="A3496" s="5">
        <v>3513</v>
      </c>
      <c r="B3496" s="84">
        <v>330100233093</v>
      </c>
      <c r="C3496" s="47">
        <v>70240014112</v>
      </c>
      <c r="D3496" s="50" t="s">
        <v>6125</v>
      </c>
      <c r="E3496" s="50" t="s">
        <v>6123</v>
      </c>
      <c r="F3496" s="50" t="s">
        <v>756</v>
      </c>
      <c r="G3496" s="49" t="s">
        <v>6124</v>
      </c>
      <c r="H3496" s="49"/>
      <c r="I3496" s="50">
        <v>1411153911</v>
      </c>
      <c r="J3496" s="50">
        <v>17330310</v>
      </c>
      <c r="K3496" s="51"/>
      <c r="L3496" s="50"/>
      <c r="M3496" s="22">
        <v>45</v>
      </c>
      <c r="N3496" s="22"/>
      <c r="O3496" s="23">
        <v>1</v>
      </c>
      <c r="P3496" s="23">
        <v>1</v>
      </c>
      <c r="Q3496" s="19">
        <f t="shared" si="875"/>
        <v>-45</v>
      </c>
      <c r="R3496" s="19">
        <f t="shared" si="876"/>
        <v>-45</v>
      </c>
      <c r="S3496" s="5">
        <f t="shared" si="872"/>
        <v>0</v>
      </c>
      <c r="T3496" s="5">
        <f t="shared" si="873"/>
        <v>0</v>
      </c>
      <c r="U3496" s="5">
        <f t="shared" si="871"/>
        <v>0</v>
      </c>
      <c r="V3496" s="24">
        <v>0</v>
      </c>
      <c r="W3496" s="12">
        <f t="shared" si="869"/>
        <v>-5721.3</v>
      </c>
      <c r="X3496" s="12">
        <f t="shared" si="870"/>
        <v>-7447.05</v>
      </c>
      <c r="Y3496" s="12">
        <f t="shared" si="874"/>
        <v>-13168.35</v>
      </c>
      <c r="Z3496" s="52"/>
      <c r="AA3496" s="25">
        <f t="shared" si="877"/>
        <v>0</v>
      </c>
      <c r="AB3496" s="25"/>
      <c r="AC3496" s="25"/>
      <c r="AD3496" s="25"/>
      <c r="AE3496" s="24">
        <v>1</v>
      </c>
      <c r="AF3496" s="24"/>
      <c r="AG3496" s="50"/>
      <c r="AH3496" s="22" t="s">
        <v>6572</v>
      </c>
      <c r="AI3496" s="26"/>
      <c r="AJ3496" s="22" t="s">
        <v>6709</v>
      </c>
    </row>
    <row r="3497" spans="1:36" x14ac:dyDescent="0.2">
      <c r="A3497" s="5">
        <v>3514</v>
      </c>
      <c r="B3497" s="84">
        <v>331000037308</v>
      </c>
      <c r="C3497" s="47">
        <v>240005337</v>
      </c>
      <c r="D3497" s="50" t="s">
        <v>6126</v>
      </c>
      <c r="E3497" s="50" t="s">
        <v>5086</v>
      </c>
      <c r="F3497" s="50" t="s">
        <v>5566</v>
      </c>
      <c r="G3497" s="49" t="s">
        <v>49</v>
      </c>
      <c r="H3497" s="49"/>
      <c r="I3497" s="50">
        <v>2606413</v>
      </c>
      <c r="J3497" s="50">
        <v>17117582</v>
      </c>
      <c r="K3497" s="51"/>
      <c r="L3497" s="50"/>
      <c r="M3497" s="22">
        <v>300</v>
      </c>
      <c r="N3497" s="22"/>
      <c r="O3497" s="23">
        <v>1</v>
      </c>
      <c r="P3497" s="23">
        <v>0</v>
      </c>
      <c r="Q3497" s="19">
        <f t="shared" si="875"/>
        <v>-300</v>
      </c>
      <c r="R3497" s="19">
        <f t="shared" si="876"/>
        <v>0</v>
      </c>
      <c r="S3497" s="5">
        <f t="shared" si="872"/>
        <v>0</v>
      </c>
      <c r="T3497" s="5">
        <f t="shared" si="873"/>
        <v>0</v>
      </c>
      <c r="U3497" s="5">
        <f t="shared" si="871"/>
        <v>0</v>
      </c>
      <c r="V3497" s="24">
        <v>0</v>
      </c>
      <c r="W3497" s="12">
        <f t="shared" si="869"/>
        <v>-38142</v>
      </c>
      <c r="X3497" s="12">
        <f t="shared" si="870"/>
        <v>0</v>
      </c>
      <c r="Y3497" s="12">
        <f t="shared" si="874"/>
        <v>-38142</v>
      </c>
      <c r="Z3497" s="52"/>
      <c r="AA3497" s="25">
        <f t="shared" si="877"/>
        <v>-300</v>
      </c>
      <c r="AB3497" s="25"/>
      <c r="AC3497" s="25"/>
      <c r="AD3497" s="25"/>
      <c r="AE3497" s="24"/>
      <c r="AF3497" s="24"/>
      <c r="AG3497" s="50"/>
      <c r="AH3497" s="22" t="s">
        <v>6613</v>
      </c>
      <c r="AI3497" s="26"/>
      <c r="AJ3497" s="22" t="s">
        <v>6709</v>
      </c>
    </row>
    <row r="3498" spans="1:36" x14ac:dyDescent="0.2">
      <c r="A3498" s="5">
        <v>3515</v>
      </c>
      <c r="B3498" s="84">
        <v>211500240524</v>
      </c>
      <c r="C3498" s="47">
        <v>90441018167</v>
      </c>
      <c r="D3498" s="50" t="s">
        <v>6127</v>
      </c>
      <c r="E3498" s="50" t="s">
        <v>5103</v>
      </c>
      <c r="F3498" s="50" t="s">
        <v>5581</v>
      </c>
      <c r="G3498" s="49" t="s">
        <v>49</v>
      </c>
      <c r="H3498" s="49"/>
      <c r="I3498" s="50">
        <v>27041848</v>
      </c>
      <c r="J3498" s="50">
        <v>317160</v>
      </c>
      <c r="K3498" s="51"/>
      <c r="L3498" s="50"/>
      <c r="M3498" s="50">
        <v>281</v>
      </c>
      <c r="N3498" s="50"/>
      <c r="O3498" s="23">
        <v>1</v>
      </c>
      <c r="P3498" s="31">
        <v>0</v>
      </c>
      <c r="Q3498" s="19">
        <f t="shared" si="875"/>
        <v>-281</v>
      </c>
      <c r="R3498" s="19">
        <f t="shared" si="876"/>
        <v>0</v>
      </c>
      <c r="S3498" s="5">
        <f t="shared" si="872"/>
        <v>0</v>
      </c>
      <c r="T3498" s="5">
        <f t="shared" si="873"/>
        <v>0</v>
      </c>
      <c r="U3498" s="5">
        <f t="shared" si="871"/>
        <v>0</v>
      </c>
      <c r="V3498" s="24">
        <v>0</v>
      </c>
      <c r="W3498" s="12">
        <f t="shared" ref="W3498:W3562" si="878">IF( OR(AH3498="респ.бюджет",AH3498="гор.бюджет",AH3498="обл.бюджет"),vod_b,IF(AH3498="район",vod_r,IF(AH3498="талсуат",vod_tal,IF(AH3498="коммунал.хоз-во",vod_kom,vod))))*Q3498</f>
        <v>-35726.340000000004</v>
      </c>
      <c r="X3498" s="12">
        <f t="shared" ref="X3498:X3562" si="879">IF( OR(AH3498="респ.бюджет",AH3498="гор.бюджет",AH3498="обл.бюджет"),kan_b,IF(AH3498="район",kan_r,IF(AH3498="талсуат",kan_tal,IF(AH3498="коммунал.хоз-во",kan_kom,kan))))*R3498</f>
        <v>0</v>
      </c>
      <c r="Y3498" s="12">
        <f t="shared" si="874"/>
        <v>-35726.340000000004</v>
      </c>
      <c r="Z3498" s="52"/>
      <c r="AA3498" s="25">
        <f t="shared" si="877"/>
        <v>-281</v>
      </c>
      <c r="AB3498" s="25"/>
      <c r="AC3498" s="25"/>
      <c r="AD3498" s="25"/>
      <c r="AE3498" s="24">
        <v>1</v>
      </c>
      <c r="AF3498" s="24"/>
      <c r="AG3498" s="50"/>
      <c r="AH3498" s="22" t="s">
        <v>6598</v>
      </c>
      <c r="AI3498" s="26"/>
      <c r="AJ3498" s="22" t="s">
        <v>6709</v>
      </c>
    </row>
    <row r="3499" spans="1:36" x14ac:dyDescent="0.2">
      <c r="A3499" s="5">
        <v>3516</v>
      </c>
      <c r="B3499" s="84">
        <v>211500240524</v>
      </c>
      <c r="C3499" s="47">
        <v>90441018167</v>
      </c>
      <c r="D3499" s="50" t="s">
        <v>6127</v>
      </c>
      <c r="E3499" s="50" t="s">
        <v>6128</v>
      </c>
      <c r="F3499" s="50" t="s">
        <v>5581</v>
      </c>
      <c r="G3499" s="49" t="s">
        <v>49</v>
      </c>
      <c r="H3499" s="49"/>
      <c r="I3499" s="50">
        <v>889270</v>
      </c>
      <c r="J3499" s="50">
        <v>317158</v>
      </c>
      <c r="K3499" s="51"/>
      <c r="L3499" s="50"/>
      <c r="M3499" s="50">
        <v>635</v>
      </c>
      <c r="N3499" s="50"/>
      <c r="O3499" s="23">
        <v>1</v>
      </c>
      <c r="P3499" s="23">
        <v>0</v>
      </c>
      <c r="Q3499" s="19">
        <f t="shared" si="875"/>
        <v>-635</v>
      </c>
      <c r="R3499" s="19">
        <f t="shared" si="876"/>
        <v>0</v>
      </c>
      <c r="S3499" s="5">
        <f t="shared" si="872"/>
        <v>0</v>
      </c>
      <c r="T3499" s="5">
        <f t="shared" si="873"/>
        <v>0</v>
      </c>
      <c r="U3499" s="5">
        <f t="shared" si="871"/>
        <v>0</v>
      </c>
      <c r="V3499" s="24">
        <v>0</v>
      </c>
      <c r="W3499" s="12">
        <f t="shared" si="878"/>
        <v>-80733.899999999994</v>
      </c>
      <c r="X3499" s="12">
        <f t="shared" si="879"/>
        <v>0</v>
      </c>
      <c r="Y3499" s="12">
        <f t="shared" si="874"/>
        <v>-80733.899999999994</v>
      </c>
      <c r="Z3499" s="52"/>
      <c r="AA3499" s="25">
        <f t="shared" si="877"/>
        <v>-635</v>
      </c>
      <c r="AB3499" s="25"/>
      <c r="AC3499" s="25"/>
      <c r="AD3499" s="25"/>
      <c r="AE3499" s="24">
        <v>1</v>
      </c>
      <c r="AF3499" s="24"/>
      <c r="AG3499" s="50"/>
      <c r="AH3499" s="22" t="s">
        <v>6598</v>
      </c>
      <c r="AI3499" s="26"/>
      <c r="AJ3499" s="22" t="s">
        <v>6709</v>
      </c>
    </row>
    <row r="3500" spans="1:36" x14ac:dyDescent="0.2">
      <c r="A3500" s="5">
        <v>3517</v>
      </c>
      <c r="B3500" s="84">
        <v>330100219204</v>
      </c>
      <c r="C3500" s="47">
        <v>31140002816</v>
      </c>
      <c r="D3500" s="50" t="s">
        <v>6129</v>
      </c>
      <c r="E3500" s="50" t="s">
        <v>2536</v>
      </c>
      <c r="F3500" s="50"/>
      <c r="G3500" s="49"/>
      <c r="H3500" s="49"/>
      <c r="I3500" s="50">
        <v>130125467</v>
      </c>
      <c r="J3500" s="50">
        <v>57914039</v>
      </c>
      <c r="K3500" s="51"/>
      <c r="L3500" s="50"/>
      <c r="M3500" s="22">
        <v>3</v>
      </c>
      <c r="N3500" s="22"/>
      <c r="O3500" s="23">
        <v>1</v>
      </c>
      <c r="P3500" s="23">
        <v>1</v>
      </c>
      <c r="Q3500" s="19">
        <f t="shared" si="875"/>
        <v>-3</v>
      </c>
      <c r="R3500" s="19">
        <f t="shared" si="876"/>
        <v>-3</v>
      </c>
      <c r="S3500" s="5">
        <f t="shared" si="872"/>
        <v>0</v>
      </c>
      <c r="T3500" s="5">
        <f t="shared" si="873"/>
        <v>0</v>
      </c>
      <c r="U3500" s="5">
        <f t="shared" si="871"/>
        <v>0</v>
      </c>
      <c r="V3500" s="24">
        <v>0</v>
      </c>
      <c r="W3500" s="12">
        <f t="shared" si="878"/>
        <v>-381.42</v>
      </c>
      <c r="X3500" s="12">
        <f t="shared" si="879"/>
        <v>-496.47</v>
      </c>
      <c r="Y3500" s="12">
        <f t="shared" si="874"/>
        <v>-877.8900000000001</v>
      </c>
      <c r="Z3500" s="52"/>
      <c r="AA3500" s="25">
        <f t="shared" si="877"/>
        <v>0</v>
      </c>
      <c r="AB3500" s="25"/>
      <c r="AC3500" s="25"/>
      <c r="AD3500" s="25"/>
      <c r="AE3500" s="24"/>
      <c r="AF3500" s="24"/>
      <c r="AG3500" s="50"/>
      <c r="AH3500" s="22" t="s">
        <v>6572</v>
      </c>
      <c r="AI3500" s="26"/>
      <c r="AJ3500" s="22" t="s">
        <v>6709</v>
      </c>
    </row>
    <row r="3501" spans="1:36" x14ac:dyDescent="0.2">
      <c r="A3501" s="5">
        <v>3518</v>
      </c>
      <c r="B3501" s="84">
        <v>330320051861</v>
      </c>
      <c r="C3501" s="47">
        <v>240005337</v>
      </c>
      <c r="D3501" s="50" t="s">
        <v>6130</v>
      </c>
      <c r="E3501" s="50" t="s">
        <v>5103</v>
      </c>
      <c r="F3501" s="50" t="s">
        <v>5104</v>
      </c>
      <c r="G3501" s="49"/>
      <c r="H3501" s="49"/>
      <c r="I3501" s="50">
        <v>1367</v>
      </c>
      <c r="J3501" s="50">
        <v>17328428</v>
      </c>
      <c r="K3501" s="51"/>
      <c r="L3501" s="50"/>
      <c r="M3501" s="22">
        <v>281</v>
      </c>
      <c r="N3501" s="22"/>
      <c r="O3501" s="23">
        <v>1</v>
      </c>
      <c r="P3501" s="23">
        <v>0</v>
      </c>
      <c r="Q3501" s="19">
        <f t="shared" si="875"/>
        <v>-281</v>
      </c>
      <c r="R3501" s="19">
        <f t="shared" si="876"/>
        <v>0</v>
      </c>
      <c r="S3501" s="5">
        <f t="shared" si="872"/>
        <v>0</v>
      </c>
      <c r="T3501" s="5">
        <f t="shared" si="873"/>
        <v>0</v>
      </c>
      <c r="U3501" s="5">
        <f t="shared" si="871"/>
        <v>0</v>
      </c>
      <c r="V3501" s="24">
        <v>0</v>
      </c>
      <c r="W3501" s="12">
        <f t="shared" si="878"/>
        <v>-35726.340000000004</v>
      </c>
      <c r="X3501" s="12">
        <f t="shared" si="879"/>
        <v>0</v>
      </c>
      <c r="Y3501" s="12">
        <f t="shared" si="874"/>
        <v>-35726.340000000004</v>
      </c>
      <c r="Z3501" s="52"/>
      <c r="AA3501" s="25">
        <f t="shared" si="877"/>
        <v>-281</v>
      </c>
      <c r="AB3501" s="25"/>
      <c r="AC3501" s="25"/>
      <c r="AD3501" s="25"/>
      <c r="AE3501" s="24"/>
      <c r="AF3501" s="24"/>
      <c r="AG3501" s="50"/>
      <c r="AH3501" s="22" t="s">
        <v>93</v>
      </c>
      <c r="AI3501" s="26"/>
      <c r="AJ3501" s="22" t="s">
        <v>6709</v>
      </c>
    </row>
    <row r="3502" spans="1:36" x14ac:dyDescent="0.2">
      <c r="A3502" s="5">
        <v>3519</v>
      </c>
      <c r="B3502" s="84">
        <v>330820141638</v>
      </c>
      <c r="C3502" s="47">
        <v>600303401225</v>
      </c>
      <c r="D3502" s="50" t="s">
        <v>6131</v>
      </c>
      <c r="E3502" s="50" t="s">
        <v>6014</v>
      </c>
      <c r="F3502" s="50" t="s">
        <v>3292</v>
      </c>
      <c r="G3502" s="49">
        <v>82</v>
      </c>
      <c r="H3502" s="49"/>
      <c r="I3502" s="50">
        <v>217963</v>
      </c>
      <c r="J3502" s="50">
        <v>5530176</v>
      </c>
      <c r="K3502" s="51"/>
      <c r="L3502" s="50"/>
      <c r="M3502" s="50">
        <v>48</v>
      </c>
      <c r="N3502" s="50"/>
      <c r="O3502" s="23">
        <v>1</v>
      </c>
      <c r="P3502" s="23">
        <v>1</v>
      </c>
      <c r="Q3502" s="19">
        <f t="shared" si="875"/>
        <v>-48</v>
      </c>
      <c r="R3502" s="19">
        <f t="shared" si="876"/>
        <v>-48</v>
      </c>
      <c r="S3502" s="5">
        <f t="shared" si="872"/>
        <v>0</v>
      </c>
      <c r="T3502" s="5">
        <f t="shared" si="873"/>
        <v>0</v>
      </c>
      <c r="U3502" s="5">
        <f t="shared" si="871"/>
        <v>0</v>
      </c>
      <c r="V3502" s="24">
        <v>0</v>
      </c>
      <c r="W3502" s="12">
        <f t="shared" si="878"/>
        <v>-6102.72</v>
      </c>
      <c r="X3502" s="12">
        <f t="shared" si="879"/>
        <v>-7943.52</v>
      </c>
      <c r="Y3502" s="12">
        <f t="shared" si="874"/>
        <v>-14046.240000000002</v>
      </c>
      <c r="Z3502" s="52"/>
      <c r="AA3502" s="25">
        <f t="shared" si="877"/>
        <v>0</v>
      </c>
      <c r="AB3502" s="25"/>
      <c r="AC3502" s="25"/>
      <c r="AD3502" s="25"/>
      <c r="AE3502" s="24">
        <v>1</v>
      </c>
      <c r="AF3502" s="24"/>
      <c r="AG3502" s="50"/>
      <c r="AH3502" s="22" t="s">
        <v>6598</v>
      </c>
      <c r="AI3502" s="26"/>
      <c r="AJ3502" s="22" t="s">
        <v>4500</v>
      </c>
    </row>
    <row r="3503" spans="1:36" x14ac:dyDescent="0.2">
      <c r="A3503" s="5">
        <v>3520</v>
      </c>
      <c r="B3503" s="84"/>
      <c r="C3503" s="47">
        <v>820811301018</v>
      </c>
      <c r="D3503" s="50" t="s">
        <v>6132</v>
      </c>
      <c r="E3503" s="50" t="s">
        <v>6133</v>
      </c>
      <c r="F3503" s="50"/>
      <c r="G3503" s="49"/>
      <c r="H3503" s="49"/>
      <c r="I3503" s="50">
        <v>15493677</v>
      </c>
      <c r="J3503" s="50"/>
      <c r="K3503" s="51"/>
      <c r="L3503" s="50"/>
      <c r="M3503" s="22">
        <v>122</v>
      </c>
      <c r="N3503" s="22"/>
      <c r="O3503" s="23">
        <v>1</v>
      </c>
      <c r="P3503" s="23">
        <v>1</v>
      </c>
      <c r="Q3503" s="19">
        <f t="shared" si="875"/>
        <v>-122</v>
      </c>
      <c r="R3503" s="19">
        <f t="shared" si="876"/>
        <v>-122</v>
      </c>
      <c r="S3503" s="5">
        <f t="shared" si="872"/>
        <v>0</v>
      </c>
      <c r="T3503" s="5">
        <f t="shared" si="873"/>
        <v>0</v>
      </c>
      <c r="U3503" s="5">
        <f t="shared" si="871"/>
        <v>0</v>
      </c>
      <c r="V3503" s="24">
        <v>0</v>
      </c>
      <c r="W3503" s="12">
        <f t="shared" si="878"/>
        <v>-15511.08</v>
      </c>
      <c r="X3503" s="12">
        <f t="shared" si="879"/>
        <v>-20189.780000000002</v>
      </c>
      <c r="Y3503" s="12">
        <f t="shared" si="874"/>
        <v>-35700.86</v>
      </c>
      <c r="Z3503" s="52"/>
      <c r="AA3503" s="25">
        <f t="shared" si="877"/>
        <v>0</v>
      </c>
      <c r="AB3503" s="25"/>
      <c r="AC3503" s="25"/>
      <c r="AD3503" s="25"/>
      <c r="AE3503" s="24"/>
      <c r="AF3503" s="24"/>
      <c r="AG3503" s="50"/>
      <c r="AH3503" s="22" t="s">
        <v>6613</v>
      </c>
      <c r="AI3503" s="26"/>
      <c r="AJ3503" s="22" t="s">
        <v>6709</v>
      </c>
    </row>
    <row r="3504" spans="1:36" x14ac:dyDescent="0.2">
      <c r="A3504" s="5">
        <v>3521</v>
      </c>
      <c r="B3504" s="84"/>
      <c r="C3504" s="47">
        <v>750615302184</v>
      </c>
      <c r="D3504" s="50" t="s">
        <v>6134</v>
      </c>
      <c r="E3504" s="50" t="s">
        <v>6135</v>
      </c>
      <c r="F3504" s="50"/>
      <c r="G3504" s="49"/>
      <c r="H3504" s="49"/>
      <c r="I3504" s="19">
        <v>15009744</v>
      </c>
      <c r="J3504" s="50">
        <v>5681601</v>
      </c>
      <c r="K3504" s="51"/>
      <c r="L3504" s="50"/>
      <c r="M3504" s="22">
        <v>158</v>
      </c>
      <c r="N3504" s="22"/>
      <c r="O3504" s="23">
        <v>1</v>
      </c>
      <c r="P3504" s="23">
        <v>0</v>
      </c>
      <c r="Q3504" s="19">
        <f t="shared" si="875"/>
        <v>-158</v>
      </c>
      <c r="R3504" s="19">
        <f t="shared" si="876"/>
        <v>0</v>
      </c>
      <c r="S3504" s="5">
        <f t="shared" si="872"/>
        <v>0</v>
      </c>
      <c r="T3504" s="5">
        <f t="shared" si="873"/>
        <v>0</v>
      </c>
      <c r="U3504" s="5">
        <f t="shared" si="871"/>
        <v>0</v>
      </c>
      <c r="V3504" s="24">
        <v>0</v>
      </c>
      <c r="W3504" s="12">
        <f t="shared" si="878"/>
        <v>-20088.12</v>
      </c>
      <c r="X3504" s="12">
        <f t="shared" si="879"/>
        <v>0</v>
      </c>
      <c r="Y3504" s="12">
        <f t="shared" si="874"/>
        <v>-20088.12</v>
      </c>
      <c r="Z3504" s="52"/>
      <c r="AA3504" s="25">
        <f t="shared" si="877"/>
        <v>-158</v>
      </c>
      <c r="AB3504" s="25"/>
      <c r="AC3504" s="25"/>
      <c r="AD3504" s="25"/>
      <c r="AE3504" s="24">
        <v>1</v>
      </c>
      <c r="AF3504" s="24"/>
      <c r="AG3504" s="50"/>
      <c r="AH3504" s="22" t="s">
        <v>6573</v>
      </c>
      <c r="AI3504" s="26"/>
      <c r="AJ3504" s="22" t="s">
        <v>6709</v>
      </c>
    </row>
    <row r="3505" spans="1:36" x14ac:dyDescent="0.2">
      <c r="A3505" s="5">
        <v>3522</v>
      </c>
      <c r="B3505" s="238">
        <v>330100238937</v>
      </c>
      <c r="C3505" s="149">
        <v>81040002508</v>
      </c>
      <c r="D3505" s="64" t="s">
        <v>6136</v>
      </c>
      <c r="E3505" s="64" t="s">
        <v>6137</v>
      </c>
      <c r="F3505" s="64" t="s">
        <v>6138</v>
      </c>
      <c r="G3505" s="101" t="s">
        <v>49</v>
      </c>
      <c r="H3505" s="101"/>
      <c r="I3505" s="64">
        <v>3052638</v>
      </c>
      <c r="J3505" s="64">
        <v>501114</v>
      </c>
      <c r="K3505" s="150"/>
      <c r="L3505" s="64"/>
      <c r="M3505" s="64">
        <v>1670</v>
      </c>
      <c r="N3505" s="64"/>
      <c r="O3505" s="152">
        <v>1</v>
      </c>
      <c r="P3505" s="152">
        <v>1</v>
      </c>
      <c r="Q3505" s="39">
        <f t="shared" si="875"/>
        <v>-1670</v>
      </c>
      <c r="R3505" s="39">
        <f t="shared" si="876"/>
        <v>-1670</v>
      </c>
      <c r="S3505" s="5">
        <f t="shared" si="872"/>
        <v>0</v>
      </c>
      <c r="T3505" s="5">
        <f t="shared" si="873"/>
        <v>0</v>
      </c>
      <c r="U3505" s="5">
        <f t="shared" si="871"/>
        <v>0</v>
      </c>
      <c r="V3505" s="153">
        <v>0</v>
      </c>
      <c r="W3505" s="153">
        <f t="shared" si="878"/>
        <v>-197360.6</v>
      </c>
      <c r="X3505" s="153">
        <f t="shared" si="879"/>
        <v>-208148.8</v>
      </c>
      <c r="Y3505" s="12">
        <f t="shared" si="874"/>
        <v>-405509.4</v>
      </c>
      <c r="Z3505" s="64"/>
      <c r="AA3505" s="154">
        <f t="shared" si="877"/>
        <v>0</v>
      </c>
      <c r="AB3505" s="154"/>
      <c r="AC3505" s="154"/>
      <c r="AD3505" s="154"/>
      <c r="AE3505" s="153">
        <v>1</v>
      </c>
      <c r="AF3505" s="153"/>
      <c r="AG3505" s="64"/>
      <c r="AH3505" s="39" t="s">
        <v>6139</v>
      </c>
      <c r="AI3505" s="155"/>
      <c r="AJ3505" s="39" t="s">
        <v>748</v>
      </c>
    </row>
    <row r="3506" spans="1:36" x14ac:dyDescent="0.2">
      <c r="A3506" s="5">
        <v>3523</v>
      </c>
      <c r="B3506" s="156">
        <v>6007000010713</v>
      </c>
      <c r="C3506" s="149">
        <v>831140000018</v>
      </c>
      <c r="D3506" s="64" t="s">
        <v>6140</v>
      </c>
      <c r="E3506" s="64" t="s">
        <v>4120</v>
      </c>
      <c r="F3506" s="64" t="s">
        <v>4482</v>
      </c>
      <c r="G3506" s="101">
        <v>9</v>
      </c>
      <c r="H3506" s="101" t="s">
        <v>134</v>
      </c>
      <c r="I3506" s="64">
        <v>29324238</v>
      </c>
      <c r="J3506" s="64">
        <v>57913555</v>
      </c>
      <c r="K3506" s="150"/>
      <c r="L3506" s="64"/>
      <c r="M3506" s="64">
        <v>470</v>
      </c>
      <c r="N3506" s="64"/>
      <c r="O3506" s="152">
        <v>1</v>
      </c>
      <c r="P3506" s="152">
        <v>1</v>
      </c>
      <c r="Q3506" s="39">
        <f t="shared" si="875"/>
        <v>-470</v>
      </c>
      <c r="R3506" s="39">
        <f t="shared" si="876"/>
        <v>-470</v>
      </c>
      <c r="S3506" s="5">
        <f t="shared" si="872"/>
        <v>0</v>
      </c>
      <c r="T3506" s="5">
        <f t="shared" si="873"/>
        <v>0</v>
      </c>
      <c r="U3506" s="5">
        <f t="shared" si="871"/>
        <v>0</v>
      </c>
      <c r="V3506" s="153">
        <v>0</v>
      </c>
      <c r="W3506" s="153">
        <f t="shared" si="878"/>
        <v>-55544.600000000006</v>
      </c>
      <c r="X3506" s="153">
        <f t="shared" si="879"/>
        <v>-58580.800000000003</v>
      </c>
      <c r="Y3506" s="12">
        <f t="shared" si="874"/>
        <v>-114125.40000000001</v>
      </c>
      <c r="Z3506" s="64"/>
      <c r="AA3506" s="154">
        <f t="shared" si="877"/>
        <v>0</v>
      </c>
      <c r="AB3506" s="154"/>
      <c r="AC3506" s="154"/>
      <c r="AD3506" s="154"/>
      <c r="AE3506" s="153">
        <v>1</v>
      </c>
      <c r="AF3506" s="153"/>
      <c r="AG3506" s="64"/>
      <c r="AH3506" s="39" t="s">
        <v>6139</v>
      </c>
      <c r="AI3506" s="155"/>
      <c r="AJ3506" s="39" t="s">
        <v>1739</v>
      </c>
    </row>
    <row r="3507" spans="1:36" s="156" customFormat="1" x14ac:dyDescent="0.2">
      <c r="A3507" s="5">
        <v>3524</v>
      </c>
      <c r="B3507" s="134">
        <v>620300319682</v>
      </c>
      <c r="C3507" s="149">
        <v>90640004723</v>
      </c>
      <c r="D3507" s="64" t="s">
        <v>6141</v>
      </c>
      <c r="E3507" s="64" t="s">
        <v>1548</v>
      </c>
      <c r="F3507" s="64" t="s">
        <v>1549</v>
      </c>
      <c r="G3507" s="101" t="s">
        <v>49</v>
      </c>
      <c r="H3507" s="101"/>
      <c r="I3507" s="64">
        <v>34640111</v>
      </c>
      <c r="J3507" s="64">
        <v>501108</v>
      </c>
      <c r="K3507" s="150"/>
      <c r="L3507" s="151"/>
      <c r="M3507" s="39">
        <v>1113</v>
      </c>
      <c r="N3507" s="39"/>
      <c r="O3507" s="152">
        <v>1</v>
      </c>
      <c r="P3507" s="152">
        <v>0</v>
      </c>
      <c r="Q3507" s="39">
        <f t="shared" si="875"/>
        <v>-1113</v>
      </c>
      <c r="R3507" s="39">
        <f t="shared" si="876"/>
        <v>0</v>
      </c>
      <c r="S3507" s="5">
        <f t="shared" si="872"/>
        <v>0</v>
      </c>
      <c r="T3507" s="5">
        <f t="shared" si="873"/>
        <v>0</v>
      </c>
      <c r="U3507" s="5">
        <f t="shared" si="871"/>
        <v>0</v>
      </c>
      <c r="V3507" s="153">
        <v>0</v>
      </c>
      <c r="W3507" s="153">
        <f t="shared" si="878"/>
        <v>-131534.34</v>
      </c>
      <c r="X3507" s="153">
        <f t="shared" si="879"/>
        <v>0</v>
      </c>
      <c r="Y3507" s="12">
        <f t="shared" si="874"/>
        <v>-131534.34</v>
      </c>
      <c r="Z3507" s="64"/>
      <c r="AA3507" s="154">
        <f t="shared" si="877"/>
        <v>-1113</v>
      </c>
      <c r="AB3507" s="154"/>
      <c r="AC3507" s="154"/>
      <c r="AD3507" s="154"/>
      <c r="AE3507" s="153"/>
      <c r="AF3507" s="153"/>
      <c r="AG3507" s="151"/>
      <c r="AH3507" s="39" t="s">
        <v>6139</v>
      </c>
      <c r="AI3507" s="155"/>
      <c r="AJ3507" s="39" t="s">
        <v>1739</v>
      </c>
    </row>
    <row r="3508" spans="1:36" s="156" customFormat="1" x14ac:dyDescent="0.2">
      <c r="A3508" s="5">
        <v>3525</v>
      </c>
      <c r="B3508" s="240">
        <v>331000015065</v>
      </c>
      <c r="C3508" s="241">
        <v>110140009613</v>
      </c>
      <c r="D3508" s="89" t="s">
        <v>6142</v>
      </c>
      <c r="E3508" s="89" t="s">
        <v>6143</v>
      </c>
      <c r="F3508" s="89" t="s">
        <v>1590</v>
      </c>
      <c r="G3508" s="242">
        <v>91</v>
      </c>
      <c r="H3508" s="242"/>
      <c r="I3508" s="89">
        <v>3004067</v>
      </c>
      <c r="J3508" s="89">
        <v>501122</v>
      </c>
      <c r="K3508" s="243"/>
      <c r="L3508" s="183"/>
      <c r="M3508" s="183">
        <v>23833</v>
      </c>
      <c r="N3508" s="183"/>
      <c r="O3508" s="244">
        <v>1</v>
      </c>
      <c r="P3508" s="244">
        <v>1</v>
      </c>
      <c r="Q3508" s="239">
        <f t="shared" si="875"/>
        <v>-23833</v>
      </c>
      <c r="R3508" s="239">
        <f t="shared" si="876"/>
        <v>-23833</v>
      </c>
      <c r="S3508" s="5">
        <f t="shared" si="872"/>
        <v>0</v>
      </c>
      <c r="T3508" s="5">
        <f t="shared" si="873"/>
        <v>0</v>
      </c>
      <c r="U3508" s="5">
        <f t="shared" si="871"/>
        <v>0</v>
      </c>
      <c r="V3508" s="245">
        <v>0</v>
      </c>
      <c r="W3508" s="245">
        <f t="shared" si="878"/>
        <v>-2816583.94</v>
      </c>
      <c r="X3508" s="245">
        <f t="shared" si="879"/>
        <v>-2970545.12</v>
      </c>
      <c r="Y3508" s="12">
        <f t="shared" si="874"/>
        <v>-5787129.0600000005</v>
      </c>
      <c r="Z3508" s="89"/>
      <c r="AA3508" s="246">
        <f t="shared" si="877"/>
        <v>0</v>
      </c>
      <c r="AB3508" s="246"/>
      <c r="AC3508" s="246"/>
      <c r="AD3508" s="246"/>
      <c r="AE3508" s="245">
        <v>1</v>
      </c>
      <c r="AF3508" s="245"/>
      <c r="AG3508" s="183"/>
      <c r="AH3508" s="239" t="s">
        <v>6139</v>
      </c>
      <c r="AI3508" s="247"/>
      <c r="AJ3508" s="239" t="s">
        <v>1739</v>
      </c>
    </row>
    <row r="3509" spans="1:36" s="156" customFormat="1" x14ac:dyDescent="0.2">
      <c r="A3509" s="5">
        <v>3526</v>
      </c>
      <c r="B3509" s="134">
        <v>330100228104</v>
      </c>
      <c r="C3509" s="149">
        <v>60140014083</v>
      </c>
      <c r="D3509" s="64" t="s">
        <v>6144</v>
      </c>
      <c r="E3509" s="64" t="s">
        <v>4120</v>
      </c>
      <c r="F3509" s="64" t="s">
        <v>3923</v>
      </c>
      <c r="G3509" s="101" t="s">
        <v>49</v>
      </c>
      <c r="H3509" s="101"/>
      <c r="I3509" s="64">
        <v>390404</v>
      </c>
      <c r="J3509" s="64">
        <v>501051</v>
      </c>
      <c r="K3509" s="150"/>
      <c r="L3509" s="151"/>
      <c r="M3509" s="151">
        <v>18418</v>
      </c>
      <c r="N3509" s="151"/>
      <c r="O3509" s="152">
        <v>1</v>
      </c>
      <c r="P3509" s="152">
        <v>1</v>
      </c>
      <c r="Q3509" s="39">
        <f t="shared" si="875"/>
        <v>-18418</v>
      </c>
      <c r="R3509" s="39">
        <f t="shared" si="876"/>
        <v>-18418</v>
      </c>
      <c r="S3509" s="5">
        <f t="shared" si="872"/>
        <v>0</v>
      </c>
      <c r="T3509" s="5">
        <f t="shared" si="873"/>
        <v>0</v>
      </c>
      <c r="U3509" s="5">
        <f t="shared" si="871"/>
        <v>0</v>
      </c>
      <c r="V3509" s="153">
        <v>0</v>
      </c>
      <c r="W3509" s="153">
        <f t="shared" si="878"/>
        <v>-2176639.2400000002</v>
      </c>
      <c r="X3509" s="153">
        <f t="shared" si="879"/>
        <v>-2295619.52</v>
      </c>
      <c r="Y3509" s="12">
        <f t="shared" si="874"/>
        <v>-4472258.76</v>
      </c>
      <c r="Z3509" s="64"/>
      <c r="AA3509" s="154">
        <f t="shared" si="877"/>
        <v>0</v>
      </c>
      <c r="AB3509" s="154"/>
      <c r="AC3509" s="154"/>
      <c r="AD3509" s="154"/>
      <c r="AE3509" s="153">
        <v>1</v>
      </c>
      <c r="AF3509" s="153"/>
      <c r="AG3509" s="151"/>
      <c r="AH3509" s="39" t="s">
        <v>6139</v>
      </c>
      <c r="AI3509" s="155"/>
      <c r="AJ3509" s="39" t="s">
        <v>1739</v>
      </c>
    </row>
    <row r="3510" spans="1:36" s="248" customFormat="1" x14ac:dyDescent="0.2">
      <c r="A3510" s="5">
        <v>3527</v>
      </c>
      <c r="B3510" s="134">
        <v>330100228104</v>
      </c>
      <c r="C3510" s="149">
        <v>60140014083</v>
      </c>
      <c r="D3510" s="64" t="s">
        <v>6145</v>
      </c>
      <c r="E3510" s="64" t="s">
        <v>4120</v>
      </c>
      <c r="F3510" s="64" t="s">
        <v>3923</v>
      </c>
      <c r="G3510" s="101" t="s">
        <v>49</v>
      </c>
      <c r="H3510" s="101"/>
      <c r="I3510" s="64">
        <v>7730103</v>
      </c>
      <c r="J3510" s="64">
        <v>57915017</v>
      </c>
      <c r="K3510" s="150"/>
      <c r="L3510" s="151"/>
      <c r="M3510" s="39">
        <v>8831</v>
      </c>
      <c r="N3510" s="39"/>
      <c r="O3510" s="152">
        <v>1</v>
      </c>
      <c r="P3510" s="152">
        <v>1</v>
      </c>
      <c r="Q3510" s="39">
        <f t="shared" si="875"/>
        <v>-8831</v>
      </c>
      <c r="R3510" s="39">
        <f t="shared" si="876"/>
        <v>-8831</v>
      </c>
      <c r="S3510" s="5">
        <f t="shared" si="872"/>
        <v>0</v>
      </c>
      <c r="T3510" s="5">
        <f t="shared" si="873"/>
        <v>0</v>
      </c>
      <c r="U3510" s="5">
        <f t="shared" si="871"/>
        <v>0</v>
      </c>
      <c r="V3510" s="153">
        <v>0</v>
      </c>
      <c r="W3510" s="153">
        <f t="shared" si="878"/>
        <v>-1043647.5800000001</v>
      </c>
      <c r="X3510" s="153">
        <f t="shared" si="879"/>
        <v>-1100695.8400000001</v>
      </c>
      <c r="Y3510" s="12">
        <f t="shared" si="874"/>
        <v>-2144343.42</v>
      </c>
      <c r="Z3510" s="64"/>
      <c r="AA3510" s="154">
        <f t="shared" si="877"/>
        <v>0</v>
      </c>
      <c r="AB3510" s="154"/>
      <c r="AC3510" s="154"/>
      <c r="AD3510" s="154"/>
      <c r="AE3510" s="153">
        <v>1</v>
      </c>
      <c r="AF3510" s="153"/>
      <c r="AG3510" s="151"/>
      <c r="AH3510" s="39" t="s">
        <v>6139</v>
      </c>
      <c r="AI3510" s="155"/>
      <c r="AJ3510" s="39" t="s">
        <v>1739</v>
      </c>
    </row>
    <row r="3511" spans="1:36" s="156" customFormat="1" x14ac:dyDescent="0.2">
      <c r="A3511" s="5">
        <v>3528</v>
      </c>
      <c r="B3511" s="134">
        <v>330100228104</v>
      </c>
      <c r="C3511" s="149">
        <v>60140014083</v>
      </c>
      <c r="D3511" s="64" t="s">
        <v>6146</v>
      </c>
      <c r="E3511" s="64" t="s">
        <v>6137</v>
      </c>
      <c r="F3511" s="64" t="s">
        <v>6138</v>
      </c>
      <c r="G3511" s="101" t="s">
        <v>49</v>
      </c>
      <c r="H3511" s="101"/>
      <c r="I3511" s="64">
        <v>3964008</v>
      </c>
      <c r="J3511" s="64">
        <v>501102</v>
      </c>
      <c r="K3511" s="150"/>
      <c r="L3511" s="151"/>
      <c r="M3511" s="151">
        <v>20495</v>
      </c>
      <c r="N3511" s="151"/>
      <c r="O3511" s="152">
        <v>1</v>
      </c>
      <c r="P3511" s="152">
        <v>1</v>
      </c>
      <c r="Q3511" s="39">
        <f t="shared" si="875"/>
        <v>-20495</v>
      </c>
      <c r="R3511" s="39">
        <f t="shared" si="876"/>
        <v>-20495</v>
      </c>
      <c r="S3511" s="5">
        <f t="shared" si="872"/>
        <v>0</v>
      </c>
      <c r="T3511" s="5">
        <f t="shared" si="873"/>
        <v>0</v>
      </c>
      <c r="U3511" s="5">
        <f t="shared" si="871"/>
        <v>0</v>
      </c>
      <c r="V3511" s="153">
        <v>0</v>
      </c>
      <c r="W3511" s="153">
        <f t="shared" si="878"/>
        <v>-2422099.1</v>
      </c>
      <c r="X3511" s="153">
        <f t="shared" si="879"/>
        <v>-2554496.7999999998</v>
      </c>
      <c r="Y3511" s="12">
        <f t="shared" si="874"/>
        <v>-4976595.9000000004</v>
      </c>
      <c r="Z3511" s="64"/>
      <c r="AA3511" s="154">
        <f t="shared" si="877"/>
        <v>0</v>
      </c>
      <c r="AB3511" s="154"/>
      <c r="AC3511" s="154"/>
      <c r="AD3511" s="154"/>
      <c r="AE3511" s="153">
        <v>1</v>
      </c>
      <c r="AF3511" s="153"/>
      <c r="AG3511" s="151"/>
      <c r="AH3511" s="39" t="s">
        <v>6139</v>
      </c>
      <c r="AI3511" s="155"/>
      <c r="AJ3511" s="39" t="s">
        <v>748</v>
      </c>
    </row>
    <row r="3512" spans="1:36" s="156" customFormat="1" x14ac:dyDescent="0.2">
      <c r="A3512" s="5">
        <v>3529</v>
      </c>
      <c r="B3512" s="134">
        <v>331000025975</v>
      </c>
      <c r="C3512" s="149">
        <v>120440007095</v>
      </c>
      <c r="D3512" s="64" t="s">
        <v>6147</v>
      </c>
      <c r="E3512" s="64" t="s">
        <v>6137</v>
      </c>
      <c r="F3512" s="64" t="s">
        <v>6138</v>
      </c>
      <c r="G3512" s="101">
        <v>48</v>
      </c>
      <c r="H3512" s="101"/>
      <c r="I3512" s="64">
        <v>394406</v>
      </c>
      <c r="J3512" s="64">
        <v>501069</v>
      </c>
      <c r="K3512" s="150"/>
      <c r="L3512" s="151"/>
      <c r="M3512" s="151">
        <v>6064</v>
      </c>
      <c r="N3512" s="151"/>
      <c r="O3512" s="152">
        <v>1</v>
      </c>
      <c r="P3512" s="152">
        <v>1</v>
      </c>
      <c r="Q3512" s="39">
        <f t="shared" si="875"/>
        <v>-6064</v>
      </c>
      <c r="R3512" s="39">
        <f t="shared" si="876"/>
        <v>-6064</v>
      </c>
      <c r="S3512" s="5">
        <f t="shared" si="872"/>
        <v>0</v>
      </c>
      <c r="T3512" s="5">
        <f t="shared" si="873"/>
        <v>0</v>
      </c>
      <c r="U3512" s="5">
        <f t="shared" si="871"/>
        <v>0</v>
      </c>
      <c r="V3512" s="153">
        <v>0</v>
      </c>
      <c r="W3512" s="153">
        <f t="shared" si="878"/>
        <v>-716643.52</v>
      </c>
      <c r="X3512" s="153">
        <f t="shared" si="879"/>
        <v>-755816.95999999996</v>
      </c>
      <c r="Y3512" s="12">
        <f t="shared" si="874"/>
        <v>-1472460.48</v>
      </c>
      <c r="Z3512" s="64"/>
      <c r="AA3512" s="154">
        <f t="shared" si="877"/>
        <v>0</v>
      </c>
      <c r="AB3512" s="154"/>
      <c r="AC3512" s="154"/>
      <c r="AD3512" s="154"/>
      <c r="AE3512" s="153">
        <v>1</v>
      </c>
      <c r="AF3512" s="153"/>
      <c r="AG3512" s="151"/>
      <c r="AH3512" s="39" t="s">
        <v>6139</v>
      </c>
      <c r="AI3512" s="155"/>
      <c r="AJ3512" s="39" t="s">
        <v>748</v>
      </c>
    </row>
    <row r="3513" spans="1:36" s="156" customFormat="1" x14ac:dyDescent="0.2">
      <c r="A3513" s="5">
        <v>3530</v>
      </c>
      <c r="B3513" s="134">
        <v>331000038383</v>
      </c>
      <c r="C3513" s="149">
        <v>970940000230</v>
      </c>
      <c r="D3513" s="64" t="s">
        <v>6148</v>
      </c>
      <c r="E3513" s="64" t="s">
        <v>4120</v>
      </c>
      <c r="F3513" s="64" t="s">
        <v>3923</v>
      </c>
      <c r="G3513" s="101" t="s">
        <v>49</v>
      </c>
      <c r="H3513" s="101"/>
      <c r="I3513" s="64">
        <v>8527344</v>
      </c>
      <c r="J3513" s="64">
        <v>58173224</v>
      </c>
      <c r="K3513" s="150"/>
      <c r="L3513" s="151"/>
      <c r="M3513" s="151">
        <v>6108</v>
      </c>
      <c r="N3513" s="151"/>
      <c r="O3513" s="152">
        <v>1</v>
      </c>
      <c r="P3513" s="152">
        <v>1</v>
      </c>
      <c r="Q3513" s="39">
        <f t="shared" si="875"/>
        <v>-6108</v>
      </c>
      <c r="R3513" s="39">
        <f t="shared" si="876"/>
        <v>-6108</v>
      </c>
      <c r="S3513" s="5">
        <f t="shared" si="872"/>
        <v>0</v>
      </c>
      <c r="T3513" s="5">
        <f t="shared" si="873"/>
        <v>0</v>
      </c>
      <c r="U3513" s="5">
        <f t="shared" si="871"/>
        <v>0</v>
      </c>
      <c r="V3513" s="153">
        <v>0</v>
      </c>
      <c r="W3513" s="153">
        <f t="shared" si="878"/>
        <v>-721843.44000000006</v>
      </c>
      <c r="X3513" s="153">
        <f t="shared" si="879"/>
        <v>-761301.12</v>
      </c>
      <c r="Y3513" s="12">
        <f t="shared" si="874"/>
        <v>-1483144.56</v>
      </c>
      <c r="Z3513" s="64"/>
      <c r="AA3513" s="154">
        <f t="shared" si="877"/>
        <v>0</v>
      </c>
      <c r="AB3513" s="154"/>
      <c r="AC3513" s="154"/>
      <c r="AD3513" s="154"/>
      <c r="AE3513" s="153">
        <v>1</v>
      </c>
      <c r="AF3513" s="153"/>
      <c r="AG3513" s="151"/>
      <c r="AH3513" s="39" t="s">
        <v>6139</v>
      </c>
      <c r="AI3513" s="155"/>
      <c r="AJ3513" s="39" t="s">
        <v>1739</v>
      </c>
    </row>
    <row r="3514" spans="1:36" s="156" customFormat="1" x14ac:dyDescent="0.2">
      <c r="A3514" s="5">
        <v>3531</v>
      </c>
      <c r="B3514" s="46">
        <v>331000032274</v>
      </c>
      <c r="C3514" s="47">
        <v>130240005281</v>
      </c>
      <c r="D3514" s="52" t="s">
        <v>6149</v>
      </c>
      <c r="E3514" s="50" t="s">
        <v>6150</v>
      </c>
      <c r="F3514" s="50" t="s">
        <v>6151</v>
      </c>
      <c r="G3514" s="49">
        <v>9</v>
      </c>
      <c r="H3514" s="49"/>
      <c r="I3514" s="50">
        <v>0</v>
      </c>
      <c r="J3514" s="65" t="s">
        <v>6640</v>
      </c>
      <c r="K3514" s="51"/>
      <c r="L3514" s="109"/>
      <c r="M3514" s="22">
        <v>41</v>
      </c>
      <c r="N3514" s="22"/>
      <c r="O3514" s="23">
        <v>1</v>
      </c>
      <c r="P3514" s="31">
        <v>0</v>
      </c>
      <c r="Q3514" s="19">
        <f t="shared" si="875"/>
        <v>-41</v>
      </c>
      <c r="R3514" s="19">
        <f t="shared" si="876"/>
        <v>0</v>
      </c>
      <c r="S3514" s="5">
        <f t="shared" si="872"/>
        <v>0</v>
      </c>
      <c r="T3514" s="5">
        <f t="shared" si="873"/>
        <v>0</v>
      </c>
      <c r="U3514" s="5">
        <f t="shared" si="871"/>
        <v>0</v>
      </c>
      <c r="V3514" s="24">
        <v>0</v>
      </c>
      <c r="W3514" s="12">
        <f t="shared" si="878"/>
        <v>-4845.38</v>
      </c>
      <c r="X3514" s="12">
        <f t="shared" si="879"/>
        <v>0</v>
      </c>
      <c r="Y3514" s="12">
        <f t="shared" si="874"/>
        <v>-4845.38</v>
      </c>
      <c r="Z3514" s="52"/>
      <c r="AA3514" s="25">
        <f t="shared" si="877"/>
        <v>-41</v>
      </c>
      <c r="AB3514" s="25"/>
      <c r="AC3514" s="25"/>
      <c r="AD3514" s="25"/>
      <c r="AE3514" s="24">
        <v>-1</v>
      </c>
      <c r="AF3514" s="24" t="s">
        <v>6576</v>
      </c>
      <c r="AG3514" s="109"/>
      <c r="AH3514" s="22" t="s">
        <v>6139</v>
      </c>
      <c r="AI3514" s="26"/>
      <c r="AJ3514" s="19" t="s">
        <v>1739</v>
      </c>
    </row>
    <row r="3515" spans="1:36" s="156" customFormat="1" x14ac:dyDescent="0.2">
      <c r="A3515" s="5">
        <v>3532</v>
      </c>
      <c r="B3515" s="46"/>
      <c r="C3515" s="47">
        <v>130240005282</v>
      </c>
      <c r="D3515" s="52" t="s">
        <v>6149</v>
      </c>
      <c r="E3515" s="50" t="s">
        <v>6639</v>
      </c>
      <c r="F3515" s="50" t="s">
        <v>6151</v>
      </c>
      <c r="G3515" s="49">
        <v>10</v>
      </c>
      <c r="H3515" s="49"/>
      <c r="I3515" s="50">
        <v>0</v>
      </c>
      <c r="J3515" s="65" t="s">
        <v>6640</v>
      </c>
      <c r="K3515" s="51"/>
      <c r="L3515" s="109"/>
      <c r="M3515" s="22">
        <v>86</v>
      </c>
      <c r="N3515" s="22"/>
      <c r="O3515" s="23">
        <v>1</v>
      </c>
      <c r="P3515" s="31">
        <v>0</v>
      </c>
      <c r="Q3515" s="19">
        <f t="shared" si="875"/>
        <v>-86</v>
      </c>
      <c r="R3515" s="19">
        <f t="shared" si="876"/>
        <v>0</v>
      </c>
      <c r="S3515" s="5">
        <f t="shared" ref="S3515" si="880">IF(OR(AND(AH3515="кафе",Q3515&lt;25),AND(AH3515="рестораны",Q3515&lt;110),AND(AH3515="гостиницы",Q3515&lt;70),AND(AH3515="азс и автомойки",Q3515&lt;160),AND(AH3515="сауны",Q3515&lt;80),AND(AH3515="бани",Q3515&lt;50)),1,0)</f>
        <v>0</v>
      </c>
      <c r="T3515" s="5">
        <f t="shared" ref="T3515" si="881">S3515*IF(AH3515="кафе",25-Q3515,IF(AH3515="рестораны",110-Q3515,IF(AH3515="гостиницы",70-Q3515,IF(AH3515="азс и автомойки",160-Q3515,IF(AH3515="сауны",80-Q3515,IF(AH3515="бани",50-Q3515,0))))))</f>
        <v>0</v>
      </c>
      <c r="U3515" s="5">
        <f t="shared" ref="U3515" si="882">(vod+kan)*T3515</f>
        <v>0</v>
      </c>
      <c r="V3515" s="24">
        <v>1</v>
      </c>
      <c r="W3515" s="12">
        <f t="shared" ref="W3515" si="883">IF( OR(AH3515="респ.бюджет",AH3515="гор.бюджет",AH3515="обл.бюджет"),vod_b,IF(AH3515="район",vod_r,IF(AH3515="талсуат",vod_tal,IF(AH3515="коммунал.хоз-во",vod_kom,vod))))*Q3515</f>
        <v>-10163.480000000001</v>
      </c>
      <c r="X3515" s="12">
        <f t="shared" ref="X3515" si="884">IF( OR(AH3515="респ.бюджет",AH3515="гор.бюджет",AH3515="обл.бюджет"),kan_b,IF(AH3515="район",kan_r,IF(AH3515="талсуат",kan_tal,IF(AH3515="коммунал.хоз-во",kan_kom,kan))))*R3515</f>
        <v>0</v>
      </c>
      <c r="Y3515" s="12">
        <f t="shared" ref="Y3515" si="885">W3515+X3515+AC3515</f>
        <v>-10163.480000000001</v>
      </c>
      <c r="Z3515" s="52"/>
      <c r="AA3515" s="25">
        <f t="shared" si="877"/>
        <v>-86</v>
      </c>
      <c r="AB3515" s="25"/>
      <c r="AC3515" s="25"/>
      <c r="AD3515" s="25"/>
      <c r="AE3515" s="24">
        <v>-1</v>
      </c>
      <c r="AF3515" s="24" t="s">
        <v>6576</v>
      </c>
      <c r="AG3515" s="109"/>
      <c r="AH3515" s="22" t="s">
        <v>6139</v>
      </c>
      <c r="AI3515" s="26"/>
      <c r="AJ3515" s="19" t="s">
        <v>1739</v>
      </c>
    </row>
    <row r="3516" spans="1:36" s="156" customFormat="1" x14ac:dyDescent="0.2">
      <c r="A3516" s="5">
        <v>3533</v>
      </c>
      <c r="B3516" s="46"/>
      <c r="C3516" s="47">
        <v>130440026162</v>
      </c>
      <c r="D3516" s="52" t="s">
        <v>3779</v>
      </c>
      <c r="E3516" s="50" t="s">
        <v>6152</v>
      </c>
      <c r="F3516" s="50" t="s">
        <v>4141</v>
      </c>
      <c r="G3516" s="49"/>
      <c r="H3516" s="49"/>
      <c r="I3516" s="50">
        <v>13214003</v>
      </c>
      <c r="J3516" s="50">
        <v>17328944</v>
      </c>
      <c r="K3516" s="51"/>
      <c r="L3516" s="109"/>
      <c r="M3516" s="22">
        <v>54</v>
      </c>
      <c r="N3516" s="22"/>
      <c r="O3516" s="23">
        <v>1</v>
      </c>
      <c r="P3516" s="23">
        <v>0</v>
      </c>
      <c r="Q3516" s="19">
        <f t="shared" si="875"/>
        <v>-54</v>
      </c>
      <c r="R3516" s="19">
        <f t="shared" si="876"/>
        <v>0</v>
      </c>
      <c r="S3516" s="5">
        <f t="shared" si="872"/>
        <v>0</v>
      </c>
      <c r="T3516" s="5">
        <f t="shared" si="873"/>
        <v>0</v>
      </c>
      <c r="U3516" s="5">
        <f t="shared" si="871"/>
        <v>0</v>
      </c>
      <c r="V3516" s="24">
        <v>0</v>
      </c>
      <c r="W3516" s="12">
        <f t="shared" si="878"/>
        <v>-6381.72</v>
      </c>
      <c r="X3516" s="12">
        <f t="shared" si="879"/>
        <v>0</v>
      </c>
      <c r="Y3516" s="12">
        <f t="shared" si="874"/>
        <v>-6381.72</v>
      </c>
      <c r="Z3516" s="52"/>
      <c r="AA3516" s="25">
        <f t="shared" si="877"/>
        <v>-54</v>
      </c>
      <c r="AB3516" s="25"/>
      <c r="AC3516" s="25"/>
      <c r="AD3516" s="25"/>
      <c r="AE3516" s="24">
        <v>1</v>
      </c>
      <c r="AF3516" s="24"/>
      <c r="AG3516" s="109"/>
      <c r="AH3516" s="22" t="s">
        <v>6139</v>
      </c>
      <c r="AI3516" s="26"/>
      <c r="AJ3516" s="22" t="s">
        <v>1739</v>
      </c>
    </row>
    <row r="3517" spans="1:36" s="200" customFormat="1" x14ac:dyDescent="0.2">
      <c r="A3517" s="5">
        <v>3534</v>
      </c>
      <c r="B3517" s="46">
        <v>331000034226</v>
      </c>
      <c r="C3517" s="47">
        <v>931140000277</v>
      </c>
      <c r="D3517" s="52" t="s">
        <v>6153</v>
      </c>
      <c r="E3517" s="50" t="s">
        <v>6154</v>
      </c>
      <c r="F3517" s="50" t="s">
        <v>1643</v>
      </c>
      <c r="G3517" s="49">
        <v>25</v>
      </c>
      <c r="H3517" s="49" t="s">
        <v>134</v>
      </c>
      <c r="I3517" s="46">
        <v>17117521</v>
      </c>
      <c r="J3517" s="50">
        <v>205005023</v>
      </c>
      <c r="K3517" s="51"/>
      <c r="L3517" s="109"/>
      <c r="M3517" s="109">
        <v>10795</v>
      </c>
      <c r="N3517" s="109"/>
      <c r="O3517" s="23">
        <v>1</v>
      </c>
      <c r="P3517" s="23">
        <v>1</v>
      </c>
      <c r="Q3517" s="19">
        <f t="shared" si="875"/>
        <v>-10795</v>
      </c>
      <c r="R3517" s="19">
        <f t="shared" si="876"/>
        <v>-10795</v>
      </c>
      <c r="S3517" s="5">
        <f t="shared" si="872"/>
        <v>0</v>
      </c>
      <c r="T3517" s="5">
        <f t="shared" si="873"/>
        <v>0</v>
      </c>
      <c r="U3517" s="5">
        <f t="shared" si="871"/>
        <v>0</v>
      </c>
      <c r="V3517" s="24">
        <v>0</v>
      </c>
      <c r="W3517" s="12">
        <f t="shared" si="878"/>
        <v>-1275753.1000000001</v>
      </c>
      <c r="X3517" s="12">
        <f t="shared" si="879"/>
        <v>-1345488.8</v>
      </c>
      <c r="Y3517" s="12">
        <f t="shared" si="874"/>
        <v>-2621241.9000000004</v>
      </c>
      <c r="Z3517" s="52"/>
      <c r="AA3517" s="25">
        <f t="shared" si="877"/>
        <v>0</v>
      </c>
      <c r="AB3517" s="25"/>
      <c r="AC3517" s="25"/>
      <c r="AD3517" s="25"/>
      <c r="AE3517" s="24">
        <v>1</v>
      </c>
      <c r="AF3517" s="24"/>
      <c r="AG3517" s="109"/>
      <c r="AH3517" s="22" t="s">
        <v>6139</v>
      </c>
      <c r="AI3517" s="26"/>
      <c r="AJ3517" s="22" t="s">
        <v>748</v>
      </c>
    </row>
    <row r="3518" spans="1:36" x14ac:dyDescent="0.2">
      <c r="A3518" s="5">
        <v>3535</v>
      </c>
      <c r="B3518" s="46">
        <v>330100230694</v>
      </c>
      <c r="C3518" s="47">
        <v>60740005175</v>
      </c>
      <c r="D3518" s="52" t="s">
        <v>2540</v>
      </c>
      <c r="E3518" s="50" t="s">
        <v>6155</v>
      </c>
      <c r="F3518" s="50" t="s">
        <v>3923</v>
      </c>
      <c r="G3518" s="49" t="s">
        <v>1915</v>
      </c>
      <c r="H3518" s="49">
        <v>13</v>
      </c>
      <c r="I3518" s="50">
        <v>8489841</v>
      </c>
      <c r="J3518" s="50">
        <v>58175056</v>
      </c>
      <c r="K3518" s="51"/>
      <c r="L3518" s="109"/>
      <c r="M3518" s="109">
        <v>779</v>
      </c>
      <c r="N3518" s="109"/>
      <c r="O3518" s="23">
        <v>1</v>
      </c>
      <c r="P3518" s="23">
        <v>1</v>
      </c>
      <c r="Q3518" s="19">
        <f t="shared" si="875"/>
        <v>-779</v>
      </c>
      <c r="R3518" s="19">
        <f t="shared" si="876"/>
        <v>-779</v>
      </c>
      <c r="S3518" s="5">
        <f t="shared" si="872"/>
        <v>0</v>
      </c>
      <c r="T3518" s="5">
        <f t="shared" si="873"/>
        <v>0</v>
      </c>
      <c r="U3518" s="5">
        <f t="shared" si="871"/>
        <v>0</v>
      </c>
      <c r="V3518" s="24">
        <v>0</v>
      </c>
      <c r="W3518" s="12">
        <f t="shared" si="878"/>
        <v>-92062.22</v>
      </c>
      <c r="X3518" s="12">
        <f t="shared" si="879"/>
        <v>-97094.56</v>
      </c>
      <c r="Y3518" s="12">
        <f t="shared" si="874"/>
        <v>-189156.78</v>
      </c>
      <c r="Z3518" s="52"/>
      <c r="AA3518" s="25">
        <f t="shared" si="877"/>
        <v>0</v>
      </c>
      <c r="AB3518" s="25"/>
      <c r="AC3518" s="25"/>
      <c r="AD3518" s="25"/>
      <c r="AE3518" s="24">
        <v>1</v>
      </c>
      <c r="AF3518" s="24"/>
      <c r="AG3518" s="109"/>
      <c r="AH3518" s="22" t="s">
        <v>6139</v>
      </c>
      <c r="AI3518" s="26"/>
      <c r="AJ3518" s="22" t="s">
        <v>1739</v>
      </c>
    </row>
    <row r="3519" spans="1:36" x14ac:dyDescent="0.2">
      <c r="A3519" s="5">
        <v>3536</v>
      </c>
      <c r="B3519" s="46">
        <v>331000041933</v>
      </c>
      <c r="C3519" s="47">
        <v>980340003542</v>
      </c>
      <c r="D3519" s="52" t="s">
        <v>6156</v>
      </c>
      <c r="E3519" s="50" t="s">
        <v>6157</v>
      </c>
      <c r="F3519" s="50"/>
      <c r="G3519" s="49"/>
      <c r="H3519" s="49"/>
      <c r="I3519" s="50">
        <v>8580672</v>
      </c>
      <c r="J3519" s="50">
        <v>57914649</v>
      </c>
      <c r="K3519" s="51"/>
      <c r="L3519" s="109"/>
      <c r="M3519" s="22">
        <v>375</v>
      </c>
      <c r="N3519" s="22"/>
      <c r="O3519" s="23">
        <v>1</v>
      </c>
      <c r="P3519" s="23">
        <v>1</v>
      </c>
      <c r="Q3519" s="19">
        <f t="shared" si="875"/>
        <v>-375</v>
      </c>
      <c r="R3519" s="19">
        <f t="shared" si="876"/>
        <v>-375</v>
      </c>
      <c r="S3519" s="5">
        <f t="shared" si="872"/>
        <v>0</v>
      </c>
      <c r="T3519" s="5">
        <f t="shared" si="873"/>
        <v>0</v>
      </c>
      <c r="U3519" s="5">
        <f t="shared" si="871"/>
        <v>0</v>
      </c>
      <c r="V3519" s="24">
        <v>0</v>
      </c>
      <c r="W3519" s="12">
        <f t="shared" si="878"/>
        <v>-44317.5</v>
      </c>
      <c r="X3519" s="12">
        <f t="shared" si="879"/>
        <v>-46740</v>
      </c>
      <c r="Y3519" s="12">
        <f t="shared" si="874"/>
        <v>-91057.5</v>
      </c>
      <c r="Z3519" s="52"/>
      <c r="AA3519" s="25">
        <f t="shared" si="877"/>
        <v>0</v>
      </c>
      <c r="AB3519" s="25"/>
      <c r="AC3519" s="25"/>
      <c r="AD3519" s="25"/>
      <c r="AE3519" s="24"/>
      <c r="AF3519" s="24"/>
      <c r="AG3519" s="109"/>
      <c r="AH3519" s="22" t="s">
        <v>6139</v>
      </c>
      <c r="AI3519" s="26"/>
      <c r="AJ3519" s="22" t="s">
        <v>1739</v>
      </c>
    </row>
    <row r="3520" spans="1:36" x14ac:dyDescent="0.2">
      <c r="A3520" s="5">
        <v>3537</v>
      </c>
      <c r="B3520" s="46">
        <v>331000009346</v>
      </c>
      <c r="C3520" s="47">
        <v>60540006641</v>
      </c>
      <c r="D3520" s="52" t="s">
        <v>6158</v>
      </c>
      <c r="E3520" s="50" t="s">
        <v>6159</v>
      </c>
      <c r="F3520" s="50" t="s">
        <v>3923</v>
      </c>
      <c r="G3520" s="49" t="s">
        <v>49</v>
      </c>
      <c r="H3520" s="49"/>
      <c r="I3520" s="50">
        <v>18807</v>
      </c>
      <c r="J3520" s="50">
        <v>501094</v>
      </c>
      <c r="K3520" s="51"/>
      <c r="L3520" s="109"/>
      <c r="M3520" s="109">
        <v>1614</v>
      </c>
      <c r="N3520" s="109"/>
      <c r="O3520" s="23">
        <v>1</v>
      </c>
      <c r="P3520" s="23">
        <v>1</v>
      </c>
      <c r="Q3520" s="19">
        <f t="shared" si="875"/>
        <v>-1614</v>
      </c>
      <c r="R3520" s="19">
        <f t="shared" si="876"/>
        <v>-1614</v>
      </c>
      <c r="S3520" s="5">
        <f t="shared" si="872"/>
        <v>0</v>
      </c>
      <c r="T3520" s="5">
        <f t="shared" si="873"/>
        <v>0</v>
      </c>
      <c r="U3520" s="5">
        <f t="shared" si="871"/>
        <v>0</v>
      </c>
      <c r="V3520" s="24">
        <v>0</v>
      </c>
      <c r="W3520" s="12">
        <f t="shared" si="878"/>
        <v>-190742.52000000002</v>
      </c>
      <c r="X3520" s="12">
        <f t="shared" si="879"/>
        <v>-201168.96</v>
      </c>
      <c r="Y3520" s="12">
        <f t="shared" si="874"/>
        <v>-391911.48</v>
      </c>
      <c r="Z3520" s="52"/>
      <c r="AA3520" s="25">
        <f t="shared" si="877"/>
        <v>0</v>
      </c>
      <c r="AB3520" s="25"/>
      <c r="AC3520" s="25"/>
      <c r="AD3520" s="25"/>
      <c r="AE3520" s="24">
        <v>1</v>
      </c>
      <c r="AF3520" s="24"/>
      <c r="AG3520" s="109"/>
      <c r="AH3520" s="22" t="s">
        <v>6139</v>
      </c>
      <c r="AI3520" s="26"/>
      <c r="AJ3520" s="22" t="s">
        <v>1739</v>
      </c>
    </row>
    <row r="3521" spans="1:36" x14ac:dyDescent="0.2">
      <c r="A3521" s="5">
        <v>3538</v>
      </c>
      <c r="B3521" s="46">
        <v>330100217054</v>
      </c>
      <c r="C3521" s="47">
        <v>3054005300</v>
      </c>
      <c r="D3521" s="52" t="s">
        <v>6160</v>
      </c>
      <c r="E3521" s="50" t="s">
        <v>6137</v>
      </c>
      <c r="F3521" s="50" t="s">
        <v>6138</v>
      </c>
      <c r="G3521" s="49" t="s">
        <v>49</v>
      </c>
      <c r="H3521" s="49"/>
      <c r="I3521" s="50">
        <v>3464640</v>
      </c>
      <c r="J3521" s="50">
        <v>501028</v>
      </c>
      <c r="K3521" s="51"/>
      <c r="L3521" s="109"/>
      <c r="M3521" s="109">
        <v>15000</v>
      </c>
      <c r="N3521" s="109"/>
      <c r="O3521" s="23">
        <v>1</v>
      </c>
      <c r="P3521" s="23">
        <v>1</v>
      </c>
      <c r="Q3521" s="19">
        <f t="shared" si="875"/>
        <v>-15000</v>
      </c>
      <c r="R3521" s="19">
        <f t="shared" si="876"/>
        <v>-15000</v>
      </c>
      <c r="S3521" s="5">
        <f t="shared" si="872"/>
        <v>0</v>
      </c>
      <c r="T3521" s="5">
        <f t="shared" si="873"/>
        <v>0</v>
      </c>
      <c r="U3521" s="5">
        <f t="shared" si="871"/>
        <v>0</v>
      </c>
      <c r="V3521" s="24">
        <v>0</v>
      </c>
      <c r="W3521" s="12">
        <f t="shared" si="878"/>
        <v>-1772700</v>
      </c>
      <c r="X3521" s="12">
        <f t="shared" si="879"/>
        <v>-1869600</v>
      </c>
      <c r="Y3521" s="12">
        <f t="shared" si="874"/>
        <v>-3642300</v>
      </c>
      <c r="Z3521" s="52"/>
      <c r="AA3521" s="25">
        <f t="shared" si="877"/>
        <v>0</v>
      </c>
      <c r="AB3521" s="25"/>
      <c r="AC3521" s="25"/>
      <c r="AD3521" s="25"/>
      <c r="AE3521" s="24">
        <v>1</v>
      </c>
      <c r="AF3521" s="24"/>
      <c r="AG3521" s="109"/>
      <c r="AH3521" s="22" t="s">
        <v>6139</v>
      </c>
      <c r="AI3521" s="26"/>
      <c r="AJ3521" s="22" t="s">
        <v>748</v>
      </c>
    </row>
    <row r="3522" spans="1:36" x14ac:dyDescent="0.2">
      <c r="A3522" s="5">
        <v>3539</v>
      </c>
      <c r="B3522" s="46">
        <v>331000038383</v>
      </c>
      <c r="C3522" s="47">
        <v>970940000230</v>
      </c>
      <c r="D3522" s="52" t="s">
        <v>6161</v>
      </c>
      <c r="E3522" s="50" t="s">
        <v>6162</v>
      </c>
      <c r="F3522" s="50" t="s">
        <v>3923</v>
      </c>
      <c r="G3522" s="49">
        <v>9</v>
      </c>
      <c r="H3522" s="49"/>
      <c r="I3522" s="50">
        <v>7973502</v>
      </c>
      <c r="J3522" s="50"/>
      <c r="K3522" s="51"/>
      <c r="L3522" s="109"/>
      <c r="M3522" s="109">
        <v>17092</v>
      </c>
      <c r="N3522" s="109"/>
      <c r="O3522" s="23">
        <v>1</v>
      </c>
      <c r="P3522" s="23">
        <v>1</v>
      </c>
      <c r="Q3522" s="19">
        <f t="shared" si="875"/>
        <v>-17092</v>
      </c>
      <c r="R3522" s="19">
        <f t="shared" si="876"/>
        <v>-17092</v>
      </c>
      <c r="S3522" s="5">
        <f t="shared" si="872"/>
        <v>0</v>
      </c>
      <c r="T3522" s="5">
        <f t="shared" si="873"/>
        <v>0</v>
      </c>
      <c r="U3522" s="5">
        <f t="shared" si="871"/>
        <v>0</v>
      </c>
      <c r="V3522" s="24">
        <v>0</v>
      </c>
      <c r="W3522" s="12">
        <f t="shared" si="878"/>
        <v>-2019932.56</v>
      </c>
      <c r="X3522" s="12">
        <f t="shared" si="879"/>
        <v>-2130346.88</v>
      </c>
      <c r="Y3522" s="12">
        <f t="shared" si="874"/>
        <v>-4150279.44</v>
      </c>
      <c r="Z3522" s="52"/>
      <c r="AA3522" s="25">
        <f t="shared" si="877"/>
        <v>0</v>
      </c>
      <c r="AB3522" s="25"/>
      <c r="AC3522" s="25"/>
      <c r="AD3522" s="25"/>
      <c r="AE3522" s="24">
        <v>1</v>
      </c>
      <c r="AF3522" s="24"/>
      <c r="AG3522" s="109"/>
      <c r="AH3522" s="22" t="s">
        <v>6139</v>
      </c>
      <c r="AI3522" s="26"/>
      <c r="AJ3522" s="22" t="s">
        <v>1739</v>
      </c>
    </row>
    <row r="3523" spans="1:36" x14ac:dyDescent="0.2">
      <c r="A3523" s="5">
        <v>3540</v>
      </c>
      <c r="B3523" s="46">
        <v>331000004664</v>
      </c>
      <c r="C3523" s="47">
        <v>990140005286</v>
      </c>
      <c r="D3523" s="52" t="s">
        <v>6163</v>
      </c>
      <c r="E3523" s="50" t="s">
        <v>6164</v>
      </c>
      <c r="F3523" s="50" t="s">
        <v>3923</v>
      </c>
      <c r="G3523" s="49" t="s">
        <v>49</v>
      </c>
      <c r="H3523" s="49"/>
      <c r="I3523" s="50">
        <v>807006404</v>
      </c>
      <c r="J3523" s="50">
        <v>501034</v>
      </c>
      <c r="K3523" s="51"/>
      <c r="L3523" s="109"/>
      <c r="M3523" s="109">
        <v>28356</v>
      </c>
      <c r="N3523" s="109"/>
      <c r="O3523" s="23">
        <v>1</v>
      </c>
      <c r="P3523" s="23">
        <v>1</v>
      </c>
      <c r="Q3523" s="19">
        <f t="shared" si="875"/>
        <v>-28356</v>
      </c>
      <c r="R3523" s="19">
        <f t="shared" si="876"/>
        <v>-28356</v>
      </c>
      <c r="S3523" s="5">
        <f t="shared" si="872"/>
        <v>0</v>
      </c>
      <c r="T3523" s="5">
        <f t="shared" si="873"/>
        <v>0</v>
      </c>
      <c r="U3523" s="5">
        <f t="shared" si="871"/>
        <v>0</v>
      </c>
      <c r="V3523" s="24">
        <v>0</v>
      </c>
      <c r="W3523" s="12">
        <f t="shared" si="878"/>
        <v>-3351112.08</v>
      </c>
      <c r="X3523" s="12">
        <f t="shared" si="879"/>
        <v>-3534291.84</v>
      </c>
      <c r="Y3523" s="12">
        <f t="shared" si="874"/>
        <v>-6885403.9199999999</v>
      </c>
      <c r="Z3523" s="52"/>
      <c r="AA3523" s="25">
        <f t="shared" si="877"/>
        <v>0</v>
      </c>
      <c r="AB3523" s="25"/>
      <c r="AC3523" s="25"/>
      <c r="AD3523" s="25"/>
      <c r="AE3523" s="24">
        <v>1</v>
      </c>
      <c r="AF3523" s="24"/>
      <c r="AG3523" s="109"/>
      <c r="AH3523" s="22" t="s">
        <v>6139</v>
      </c>
      <c r="AI3523" s="26"/>
      <c r="AJ3523" s="22" t="s">
        <v>1739</v>
      </c>
    </row>
    <row r="3524" spans="1:36" x14ac:dyDescent="0.2">
      <c r="A3524" s="5">
        <v>3541</v>
      </c>
      <c r="B3524" s="46"/>
      <c r="C3524" s="47"/>
      <c r="D3524" s="52" t="s">
        <v>6165</v>
      </c>
      <c r="E3524" s="50" t="s">
        <v>6137</v>
      </c>
      <c r="F3524" s="50"/>
      <c r="G3524" s="49"/>
      <c r="H3524" s="49"/>
      <c r="I3524" s="19">
        <v>0</v>
      </c>
      <c r="J3524" s="50"/>
      <c r="K3524" s="51"/>
      <c r="L3524" s="109"/>
      <c r="M3524" s="22">
        <v>0</v>
      </c>
      <c r="N3524" s="22"/>
      <c r="O3524" s="23">
        <v>1</v>
      </c>
      <c r="P3524" s="23">
        <v>1</v>
      </c>
      <c r="Q3524" s="19">
        <f t="shared" si="875"/>
        <v>0</v>
      </c>
      <c r="R3524" s="19">
        <f t="shared" si="876"/>
        <v>0</v>
      </c>
      <c r="S3524" s="5">
        <f t="shared" si="872"/>
        <v>0</v>
      </c>
      <c r="T3524" s="5">
        <f t="shared" si="873"/>
        <v>0</v>
      </c>
      <c r="U3524" s="5">
        <f t="shared" si="871"/>
        <v>0</v>
      </c>
      <c r="V3524" s="24">
        <v>0</v>
      </c>
      <c r="W3524" s="12">
        <f t="shared" si="878"/>
        <v>0</v>
      </c>
      <c r="X3524" s="12">
        <f t="shared" si="879"/>
        <v>0</v>
      </c>
      <c r="Y3524" s="12">
        <f t="shared" si="874"/>
        <v>0</v>
      </c>
      <c r="Z3524" s="52"/>
      <c r="AA3524" s="25">
        <f t="shared" si="877"/>
        <v>0</v>
      </c>
      <c r="AB3524" s="25"/>
      <c r="AC3524" s="25"/>
      <c r="AD3524" s="25"/>
      <c r="AE3524" s="24"/>
      <c r="AF3524" s="24"/>
      <c r="AG3524" s="109"/>
      <c r="AH3524" s="22" t="s">
        <v>6139</v>
      </c>
      <c r="AI3524" s="26"/>
      <c r="AJ3524" s="22" t="s">
        <v>748</v>
      </c>
    </row>
    <row r="3525" spans="1:36" x14ac:dyDescent="0.2">
      <c r="A3525" s="5">
        <v>3542</v>
      </c>
      <c r="B3525" s="46">
        <v>330100219765</v>
      </c>
      <c r="C3525" s="47">
        <v>4014007919</v>
      </c>
      <c r="D3525" s="52" t="s">
        <v>6166</v>
      </c>
      <c r="E3525" s="50"/>
      <c r="F3525" s="50"/>
      <c r="G3525" s="49"/>
      <c r="H3525" s="49"/>
      <c r="I3525" s="50">
        <v>1686900</v>
      </c>
      <c r="J3525" s="50">
        <v>5796020</v>
      </c>
      <c r="K3525" s="51"/>
      <c r="L3525" s="109"/>
      <c r="M3525" s="22">
        <v>210</v>
      </c>
      <c r="N3525" s="22"/>
      <c r="O3525" s="23">
        <v>1</v>
      </c>
      <c r="P3525" s="23">
        <v>1</v>
      </c>
      <c r="Q3525" s="19">
        <f t="shared" si="875"/>
        <v>-210</v>
      </c>
      <c r="R3525" s="19">
        <f t="shared" si="876"/>
        <v>-210</v>
      </c>
      <c r="S3525" s="5">
        <f t="shared" si="872"/>
        <v>0</v>
      </c>
      <c r="T3525" s="5">
        <f t="shared" si="873"/>
        <v>0</v>
      </c>
      <c r="U3525" s="5">
        <f t="shared" si="871"/>
        <v>0</v>
      </c>
      <c r="V3525" s="24">
        <v>0</v>
      </c>
      <c r="W3525" s="12">
        <f t="shared" si="878"/>
        <v>-24817.800000000003</v>
      </c>
      <c r="X3525" s="12">
        <f t="shared" si="879"/>
        <v>-26174.400000000001</v>
      </c>
      <c r="Y3525" s="12">
        <f t="shared" si="874"/>
        <v>-50992.200000000004</v>
      </c>
      <c r="Z3525" s="52"/>
      <c r="AA3525" s="25">
        <f t="shared" si="877"/>
        <v>0</v>
      </c>
      <c r="AB3525" s="25"/>
      <c r="AC3525" s="25"/>
      <c r="AD3525" s="25"/>
      <c r="AE3525" s="24"/>
      <c r="AF3525" s="24"/>
      <c r="AG3525" s="109"/>
      <c r="AH3525" s="22" t="s">
        <v>6139</v>
      </c>
      <c r="AI3525" s="26"/>
      <c r="AJ3525" s="22" t="s">
        <v>748</v>
      </c>
    </row>
    <row r="3526" spans="1:36" x14ac:dyDescent="0.2">
      <c r="A3526" s="5">
        <v>3543</v>
      </c>
      <c r="B3526" s="46">
        <v>330500003089</v>
      </c>
      <c r="C3526" s="47">
        <v>940003581</v>
      </c>
      <c r="D3526" s="52" t="s">
        <v>6167</v>
      </c>
      <c r="E3526" s="50" t="s">
        <v>6164</v>
      </c>
      <c r="F3526" s="50"/>
      <c r="G3526" s="49"/>
      <c r="H3526" s="49"/>
      <c r="I3526" s="50">
        <v>1301201814</v>
      </c>
      <c r="J3526" s="50">
        <v>58172826</v>
      </c>
      <c r="K3526" s="201"/>
      <c r="L3526" s="109"/>
      <c r="M3526" s="22">
        <v>47</v>
      </c>
      <c r="N3526" s="22"/>
      <c r="O3526" s="23">
        <v>1</v>
      </c>
      <c r="P3526" s="23">
        <v>1</v>
      </c>
      <c r="Q3526" s="19">
        <f t="shared" si="875"/>
        <v>-47</v>
      </c>
      <c r="R3526" s="19">
        <f t="shared" si="876"/>
        <v>-47</v>
      </c>
      <c r="S3526" s="5">
        <f t="shared" si="872"/>
        <v>0</v>
      </c>
      <c r="T3526" s="5">
        <f t="shared" si="873"/>
        <v>0</v>
      </c>
      <c r="U3526" s="5">
        <f t="shared" si="871"/>
        <v>0</v>
      </c>
      <c r="V3526" s="24">
        <v>0</v>
      </c>
      <c r="W3526" s="12">
        <f t="shared" si="878"/>
        <v>-5554.46</v>
      </c>
      <c r="X3526" s="12">
        <f t="shared" si="879"/>
        <v>-5858.08</v>
      </c>
      <c r="Y3526" s="12">
        <f t="shared" si="874"/>
        <v>-11412.54</v>
      </c>
      <c r="Z3526" s="202"/>
      <c r="AA3526" s="25">
        <f t="shared" si="877"/>
        <v>0</v>
      </c>
      <c r="AB3526" s="25"/>
      <c r="AC3526" s="25"/>
      <c r="AD3526" s="25"/>
      <c r="AE3526" s="24"/>
      <c r="AF3526" s="24"/>
      <c r="AG3526" s="109"/>
      <c r="AH3526" s="22" t="s">
        <v>6139</v>
      </c>
      <c r="AI3526" s="26"/>
      <c r="AJ3526" s="22" t="s">
        <v>1739</v>
      </c>
    </row>
    <row r="3527" spans="1:36" x14ac:dyDescent="0.2">
      <c r="A3527" s="5">
        <v>3544</v>
      </c>
      <c r="B3527" s="46">
        <v>330100218074</v>
      </c>
      <c r="C3527" s="47">
        <v>30740000288</v>
      </c>
      <c r="D3527" s="52" t="s">
        <v>6168</v>
      </c>
      <c r="E3527" s="50" t="s">
        <v>6169</v>
      </c>
      <c r="F3527" s="50" t="s">
        <v>6138</v>
      </c>
      <c r="G3527" s="49">
        <v>24</v>
      </c>
      <c r="H3527" s="49">
        <v>16.170000000000002</v>
      </c>
      <c r="I3527" s="50">
        <v>14156797</v>
      </c>
      <c r="J3527" s="50">
        <v>501042</v>
      </c>
      <c r="K3527" s="51"/>
      <c r="L3527" s="109"/>
      <c r="M3527" s="109">
        <v>268</v>
      </c>
      <c r="N3527" s="109"/>
      <c r="O3527" s="23">
        <v>1</v>
      </c>
      <c r="P3527" s="23">
        <v>1</v>
      </c>
      <c r="Q3527" s="19">
        <f t="shared" si="875"/>
        <v>-268</v>
      </c>
      <c r="R3527" s="19">
        <f t="shared" si="876"/>
        <v>-268</v>
      </c>
      <c r="S3527" s="5">
        <f t="shared" si="872"/>
        <v>0</v>
      </c>
      <c r="T3527" s="5">
        <f t="shared" si="873"/>
        <v>0</v>
      </c>
      <c r="U3527" s="5">
        <f t="shared" si="871"/>
        <v>0</v>
      </c>
      <c r="V3527" s="24">
        <v>0</v>
      </c>
      <c r="W3527" s="12">
        <f t="shared" si="878"/>
        <v>-31672.240000000002</v>
      </c>
      <c r="X3527" s="12">
        <f t="shared" si="879"/>
        <v>-33403.519999999997</v>
      </c>
      <c r="Y3527" s="12">
        <f t="shared" si="874"/>
        <v>-65075.759999999995</v>
      </c>
      <c r="Z3527" s="52"/>
      <c r="AA3527" s="25">
        <f t="shared" si="877"/>
        <v>0</v>
      </c>
      <c r="AB3527" s="25"/>
      <c r="AC3527" s="25"/>
      <c r="AD3527" s="25"/>
      <c r="AE3527" s="24">
        <v>1</v>
      </c>
      <c r="AF3527" s="24"/>
      <c r="AG3527" s="109"/>
      <c r="AH3527" s="22" t="s">
        <v>6139</v>
      </c>
      <c r="AI3527" s="26"/>
      <c r="AJ3527" s="22" t="s">
        <v>748</v>
      </c>
    </row>
    <row r="3528" spans="1:36" x14ac:dyDescent="0.2">
      <c r="A3528" s="5">
        <v>3545</v>
      </c>
      <c r="B3528" s="46">
        <v>330100218074</v>
      </c>
      <c r="C3528" s="47">
        <v>30740000288</v>
      </c>
      <c r="D3528" s="52" t="s">
        <v>6170</v>
      </c>
      <c r="E3528" s="50" t="s">
        <v>6169</v>
      </c>
      <c r="F3528" s="50"/>
      <c r="G3528" s="49"/>
      <c r="H3528" s="49"/>
      <c r="I3528" s="50">
        <v>987409</v>
      </c>
      <c r="J3528" s="50">
        <v>501009</v>
      </c>
      <c r="K3528" s="51"/>
      <c r="L3528" s="122"/>
      <c r="M3528" s="22">
        <v>835</v>
      </c>
      <c r="N3528" s="22"/>
      <c r="O3528" s="23">
        <v>1</v>
      </c>
      <c r="P3528" s="23">
        <v>1</v>
      </c>
      <c r="Q3528" s="19">
        <f t="shared" si="875"/>
        <v>-835</v>
      </c>
      <c r="R3528" s="19">
        <f t="shared" si="876"/>
        <v>-835</v>
      </c>
      <c r="S3528" s="5">
        <f t="shared" si="872"/>
        <v>0</v>
      </c>
      <c r="T3528" s="5">
        <f t="shared" si="873"/>
        <v>0</v>
      </c>
      <c r="U3528" s="5">
        <f t="shared" si="871"/>
        <v>0</v>
      </c>
      <c r="V3528" s="24">
        <v>0</v>
      </c>
      <c r="W3528" s="12">
        <f t="shared" si="878"/>
        <v>-98680.3</v>
      </c>
      <c r="X3528" s="12">
        <f t="shared" si="879"/>
        <v>-104074.4</v>
      </c>
      <c r="Y3528" s="12">
        <f t="shared" si="874"/>
        <v>-202754.7</v>
      </c>
      <c r="Z3528" s="67"/>
      <c r="AA3528" s="25">
        <f t="shared" si="877"/>
        <v>0</v>
      </c>
      <c r="AB3528" s="25"/>
      <c r="AC3528" s="25"/>
      <c r="AD3528" s="25"/>
      <c r="AE3528" s="24"/>
      <c r="AF3528" s="24"/>
      <c r="AG3528" s="122"/>
      <c r="AH3528" s="22" t="s">
        <v>6139</v>
      </c>
      <c r="AI3528" s="26"/>
      <c r="AJ3528" s="22" t="s">
        <v>748</v>
      </c>
    </row>
    <row r="3529" spans="1:36" x14ac:dyDescent="0.2">
      <c r="A3529" s="5">
        <v>3546</v>
      </c>
      <c r="B3529" s="46">
        <v>151010871249</v>
      </c>
      <c r="C3529" s="47">
        <v>700501303173</v>
      </c>
      <c r="D3529" s="52" t="s">
        <v>6171</v>
      </c>
      <c r="E3529" s="50" t="s">
        <v>6172</v>
      </c>
      <c r="F3529" s="50"/>
      <c r="G3529" s="49"/>
      <c r="H3529" s="49"/>
      <c r="I3529" s="50">
        <v>11431362</v>
      </c>
      <c r="J3529" s="50">
        <v>17333246</v>
      </c>
      <c r="K3529" s="51"/>
      <c r="L3529" s="122"/>
      <c r="M3529" s="22">
        <v>13</v>
      </c>
      <c r="N3529" s="22"/>
      <c r="O3529" s="23">
        <v>1</v>
      </c>
      <c r="P3529" s="23">
        <v>1</v>
      </c>
      <c r="Q3529" s="19">
        <f t="shared" si="875"/>
        <v>-13</v>
      </c>
      <c r="R3529" s="19">
        <f t="shared" si="876"/>
        <v>-13</v>
      </c>
      <c r="S3529" s="5">
        <f t="shared" si="872"/>
        <v>0</v>
      </c>
      <c r="T3529" s="5">
        <f t="shared" si="873"/>
        <v>0</v>
      </c>
      <c r="U3529" s="5">
        <f t="shared" si="871"/>
        <v>0</v>
      </c>
      <c r="V3529" s="24">
        <v>0</v>
      </c>
      <c r="W3529" s="12">
        <f t="shared" si="878"/>
        <v>-1536.3400000000001</v>
      </c>
      <c r="X3529" s="12">
        <f t="shared" si="879"/>
        <v>-1620.32</v>
      </c>
      <c r="Y3529" s="12">
        <f t="shared" si="874"/>
        <v>-3156.66</v>
      </c>
      <c r="Z3529" s="67"/>
      <c r="AA3529" s="25">
        <f t="shared" si="877"/>
        <v>0</v>
      </c>
      <c r="AB3529" s="25"/>
      <c r="AC3529" s="25"/>
      <c r="AD3529" s="25"/>
      <c r="AE3529" s="24"/>
      <c r="AF3529" s="24"/>
      <c r="AG3529" s="122"/>
      <c r="AH3529" s="22" t="s">
        <v>6139</v>
      </c>
      <c r="AI3529" s="26"/>
      <c r="AJ3529" s="22" t="s">
        <v>1739</v>
      </c>
    </row>
    <row r="3530" spans="1:36" x14ac:dyDescent="0.2">
      <c r="A3530" s="5">
        <v>3547</v>
      </c>
      <c r="B3530" s="46"/>
      <c r="C3530" s="47"/>
      <c r="D3530" s="52" t="s">
        <v>6173</v>
      </c>
      <c r="E3530" s="50"/>
      <c r="F3530" s="50"/>
      <c r="G3530" s="49"/>
      <c r="H3530" s="49"/>
      <c r="I3530" s="19">
        <v>0</v>
      </c>
      <c r="J3530" s="50"/>
      <c r="K3530" s="51"/>
      <c r="L3530" s="109"/>
      <c r="M3530" s="22">
        <v>839</v>
      </c>
      <c r="N3530" s="22"/>
      <c r="O3530" s="23">
        <v>1</v>
      </c>
      <c r="P3530" s="23">
        <v>1</v>
      </c>
      <c r="Q3530" s="19">
        <f t="shared" si="875"/>
        <v>-839</v>
      </c>
      <c r="R3530" s="19">
        <f t="shared" si="876"/>
        <v>-839</v>
      </c>
      <c r="S3530" s="5">
        <f t="shared" si="872"/>
        <v>0</v>
      </c>
      <c r="T3530" s="5">
        <f t="shared" si="873"/>
        <v>0</v>
      </c>
      <c r="U3530" s="5">
        <f t="shared" si="871"/>
        <v>0</v>
      </c>
      <c r="V3530" s="24">
        <v>0</v>
      </c>
      <c r="W3530" s="12">
        <f t="shared" si="878"/>
        <v>-99153.02</v>
      </c>
      <c r="X3530" s="12">
        <f t="shared" si="879"/>
        <v>-104572.96</v>
      </c>
      <c r="Y3530" s="12">
        <f t="shared" si="874"/>
        <v>-203725.98</v>
      </c>
      <c r="Z3530" s="67"/>
      <c r="AA3530" s="25">
        <f t="shared" si="877"/>
        <v>0</v>
      </c>
      <c r="AB3530" s="25"/>
      <c r="AC3530" s="25"/>
      <c r="AD3530" s="25"/>
      <c r="AE3530" s="24"/>
      <c r="AF3530" s="24"/>
      <c r="AG3530" s="109"/>
      <c r="AH3530" s="22" t="s">
        <v>6139</v>
      </c>
      <c r="AI3530" s="26"/>
      <c r="AJ3530" s="22" t="s">
        <v>1739</v>
      </c>
    </row>
    <row r="3531" spans="1:36" x14ac:dyDescent="0.2">
      <c r="A3531" s="5">
        <v>3548</v>
      </c>
      <c r="B3531" s="46">
        <v>331000008601</v>
      </c>
      <c r="C3531" s="47">
        <v>991141066580</v>
      </c>
      <c r="D3531" s="52" t="s">
        <v>4594</v>
      </c>
      <c r="E3531" s="50" t="s">
        <v>6174</v>
      </c>
      <c r="F3531" s="50" t="s">
        <v>3923</v>
      </c>
      <c r="G3531" s="49">
        <v>12</v>
      </c>
      <c r="H3531" s="49"/>
      <c r="I3531" s="50">
        <v>207465</v>
      </c>
      <c r="J3531" s="50" t="s">
        <v>5623</v>
      </c>
      <c r="K3531" s="51"/>
      <c r="L3531" s="109"/>
      <c r="M3531" s="22">
        <v>25</v>
      </c>
      <c r="N3531" s="22"/>
      <c r="O3531" s="23">
        <v>1</v>
      </c>
      <c r="P3531" s="23">
        <v>1</v>
      </c>
      <c r="Q3531" s="19">
        <f t="shared" si="875"/>
        <v>-25</v>
      </c>
      <c r="R3531" s="19">
        <f t="shared" si="876"/>
        <v>-25</v>
      </c>
      <c r="S3531" s="5">
        <f t="shared" si="872"/>
        <v>0</v>
      </c>
      <c r="T3531" s="5">
        <f t="shared" si="873"/>
        <v>0</v>
      </c>
      <c r="U3531" s="5">
        <f t="shared" si="871"/>
        <v>0</v>
      </c>
      <c r="V3531" s="24">
        <v>0</v>
      </c>
      <c r="W3531" s="12">
        <f t="shared" si="878"/>
        <v>-2954.5</v>
      </c>
      <c r="X3531" s="12">
        <f t="shared" si="879"/>
        <v>-3116</v>
      </c>
      <c r="Y3531" s="12">
        <f t="shared" si="874"/>
        <v>-6070.5</v>
      </c>
      <c r="Z3531" s="52"/>
      <c r="AA3531" s="25">
        <f t="shared" si="877"/>
        <v>0</v>
      </c>
      <c r="AB3531" s="25"/>
      <c r="AC3531" s="25"/>
      <c r="AD3531" s="25"/>
      <c r="AE3531" s="24"/>
      <c r="AF3531" s="24"/>
      <c r="AG3531" s="109"/>
      <c r="AH3531" s="22" t="s">
        <v>6139</v>
      </c>
      <c r="AI3531" s="26"/>
      <c r="AJ3531" s="22" t="s">
        <v>1739</v>
      </c>
    </row>
    <row r="3532" spans="1:36" x14ac:dyDescent="0.2">
      <c r="A3532" s="5">
        <v>3549</v>
      </c>
      <c r="B3532" s="46">
        <v>330100222699</v>
      </c>
      <c r="C3532" s="47">
        <v>831231300745</v>
      </c>
      <c r="D3532" s="52" t="s">
        <v>6175</v>
      </c>
      <c r="E3532" s="50" t="s">
        <v>6176</v>
      </c>
      <c r="F3532" s="50" t="s">
        <v>6151</v>
      </c>
      <c r="G3532" s="49">
        <v>6</v>
      </c>
      <c r="H3532" s="49"/>
      <c r="I3532" s="50">
        <v>157974</v>
      </c>
      <c r="J3532" s="50">
        <v>42416</v>
      </c>
      <c r="K3532" s="51"/>
      <c r="L3532" s="109"/>
      <c r="M3532" s="109">
        <v>1335</v>
      </c>
      <c r="N3532" s="109"/>
      <c r="O3532" s="23">
        <v>1</v>
      </c>
      <c r="P3532" s="31">
        <v>0</v>
      </c>
      <c r="Q3532" s="19">
        <f t="shared" si="875"/>
        <v>-1335</v>
      </c>
      <c r="R3532" s="19">
        <f t="shared" si="876"/>
        <v>0</v>
      </c>
      <c r="S3532" s="5">
        <f t="shared" si="872"/>
        <v>0</v>
      </c>
      <c r="T3532" s="5">
        <f t="shared" si="873"/>
        <v>0</v>
      </c>
      <c r="U3532" s="5">
        <f t="shared" si="871"/>
        <v>0</v>
      </c>
      <c r="V3532" s="24">
        <v>0</v>
      </c>
      <c r="W3532" s="12">
        <f t="shared" si="878"/>
        <v>-157770.30000000002</v>
      </c>
      <c r="X3532" s="12">
        <f t="shared" si="879"/>
        <v>0</v>
      </c>
      <c r="Y3532" s="12">
        <f t="shared" si="874"/>
        <v>-157770.30000000002</v>
      </c>
      <c r="Z3532" s="52"/>
      <c r="AA3532" s="25">
        <f t="shared" si="877"/>
        <v>-1335</v>
      </c>
      <c r="AB3532" s="25"/>
      <c r="AC3532" s="25"/>
      <c r="AD3532" s="25"/>
      <c r="AE3532" s="24">
        <v>1</v>
      </c>
      <c r="AF3532" s="24"/>
      <c r="AG3532" s="109"/>
      <c r="AH3532" s="22" t="s">
        <v>6139</v>
      </c>
      <c r="AI3532" s="26"/>
      <c r="AJ3532" s="22" t="s">
        <v>1739</v>
      </c>
    </row>
    <row r="3533" spans="1:36" x14ac:dyDescent="0.2">
      <c r="A3533" s="5">
        <v>3550</v>
      </c>
      <c r="B3533" s="46">
        <v>330120021015</v>
      </c>
      <c r="C3533" s="47">
        <v>830402300434</v>
      </c>
      <c r="D3533" s="52" t="s">
        <v>6177</v>
      </c>
      <c r="E3533" s="50" t="s">
        <v>6178</v>
      </c>
      <c r="F3533" s="50" t="s">
        <v>3923</v>
      </c>
      <c r="G3533" s="49" t="s">
        <v>49</v>
      </c>
      <c r="H3533" s="49"/>
      <c r="I3533" s="50">
        <v>2050785</v>
      </c>
      <c r="J3533" s="50">
        <v>5677443</v>
      </c>
      <c r="K3533" s="51"/>
      <c r="L3533" s="109"/>
      <c r="M3533" s="109">
        <v>205</v>
      </c>
      <c r="N3533" s="109"/>
      <c r="O3533" s="23">
        <v>1</v>
      </c>
      <c r="P3533" s="31">
        <v>0</v>
      </c>
      <c r="Q3533" s="19">
        <f t="shared" si="875"/>
        <v>-205</v>
      </c>
      <c r="R3533" s="19">
        <f t="shared" si="876"/>
        <v>0</v>
      </c>
      <c r="S3533" s="5">
        <f t="shared" si="872"/>
        <v>0</v>
      </c>
      <c r="T3533" s="5">
        <f t="shared" si="873"/>
        <v>0</v>
      </c>
      <c r="U3533" s="5">
        <f t="shared" si="871"/>
        <v>0</v>
      </c>
      <c r="V3533" s="24">
        <v>0</v>
      </c>
      <c r="W3533" s="12">
        <f t="shared" si="878"/>
        <v>-24226.9</v>
      </c>
      <c r="X3533" s="12">
        <f t="shared" si="879"/>
        <v>0</v>
      </c>
      <c r="Y3533" s="12">
        <f t="shared" si="874"/>
        <v>-24226.9</v>
      </c>
      <c r="Z3533" s="52"/>
      <c r="AA3533" s="25">
        <f t="shared" si="877"/>
        <v>-205</v>
      </c>
      <c r="AB3533" s="25"/>
      <c r="AC3533" s="25"/>
      <c r="AD3533" s="25"/>
      <c r="AE3533" s="24">
        <v>1</v>
      </c>
      <c r="AF3533" s="24"/>
      <c r="AG3533" s="109"/>
      <c r="AH3533" s="22" t="s">
        <v>6139</v>
      </c>
      <c r="AI3533" s="26"/>
      <c r="AJ3533" s="22" t="s">
        <v>1739</v>
      </c>
    </row>
    <row r="3534" spans="1:36" x14ac:dyDescent="0.2">
      <c r="A3534" s="5">
        <v>3551</v>
      </c>
      <c r="B3534" s="46">
        <v>331010376258</v>
      </c>
      <c r="C3534" s="47">
        <v>500925400199</v>
      </c>
      <c r="D3534" s="52" t="s">
        <v>6179</v>
      </c>
      <c r="E3534" s="50" t="s">
        <v>6180</v>
      </c>
      <c r="F3534" s="50" t="s">
        <v>3923</v>
      </c>
      <c r="G3534" s="49">
        <v>17</v>
      </c>
      <c r="H3534" s="49"/>
      <c r="I3534" s="50">
        <v>105718</v>
      </c>
      <c r="J3534" s="50">
        <v>17328919</v>
      </c>
      <c r="K3534" s="51"/>
      <c r="L3534" s="50"/>
      <c r="M3534" s="50">
        <v>105</v>
      </c>
      <c r="N3534" s="50"/>
      <c r="O3534" s="23">
        <v>1</v>
      </c>
      <c r="P3534" s="23">
        <v>1</v>
      </c>
      <c r="Q3534" s="19">
        <f t="shared" si="875"/>
        <v>-105</v>
      </c>
      <c r="R3534" s="19">
        <f t="shared" si="876"/>
        <v>-105</v>
      </c>
      <c r="S3534" s="5">
        <f t="shared" si="872"/>
        <v>0</v>
      </c>
      <c r="T3534" s="5">
        <f t="shared" si="873"/>
        <v>0</v>
      </c>
      <c r="U3534" s="5">
        <f t="shared" si="871"/>
        <v>0</v>
      </c>
      <c r="V3534" s="24">
        <v>0</v>
      </c>
      <c r="W3534" s="12">
        <f t="shared" si="878"/>
        <v>-12408.900000000001</v>
      </c>
      <c r="X3534" s="12">
        <f t="shared" si="879"/>
        <v>-13087.2</v>
      </c>
      <c r="Y3534" s="12">
        <f t="shared" si="874"/>
        <v>-25496.100000000002</v>
      </c>
      <c r="Z3534" s="52"/>
      <c r="AA3534" s="25">
        <f t="shared" si="877"/>
        <v>0</v>
      </c>
      <c r="AB3534" s="25"/>
      <c r="AC3534" s="25"/>
      <c r="AD3534" s="25"/>
      <c r="AE3534" s="24">
        <v>1</v>
      </c>
      <c r="AF3534" s="24"/>
      <c r="AG3534" s="50"/>
      <c r="AH3534" s="22" t="s">
        <v>6139</v>
      </c>
      <c r="AI3534" s="26"/>
      <c r="AJ3534" s="22" t="s">
        <v>1739</v>
      </c>
    </row>
    <row r="3535" spans="1:36" x14ac:dyDescent="0.2">
      <c r="A3535" s="5">
        <v>3552</v>
      </c>
      <c r="B3535" s="4">
        <v>600300539411</v>
      </c>
      <c r="C3535" s="47">
        <v>60240004139</v>
      </c>
      <c r="D3535" s="52" t="s">
        <v>6181</v>
      </c>
      <c r="E3535" s="50" t="s">
        <v>6182</v>
      </c>
      <c r="F3535" s="50" t="s">
        <v>6138</v>
      </c>
      <c r="G3535" s="49">
        <v>25</v>
      </c>
      <c r="H3535" s="49" t="s">
        <v>6183</v>
      </c>
      <c r="I3535" s="50">
        <v>15134681</v>
      </c>
      <c r="J3535" s="50">
        <v>57915277</v>
      </c>
      <c r="K3535" s="51"/>
      <c r="L3535" s="109"/>
      <c r="M3535" s="109">
        <v>58</v>
      </c>
      <c r="N3535" s="109"/>
      <c r="O3535" s="23">
        <v>1</v>
      </c>
      <c r="P3535" s="23">
        <v>1</v>
      </c>
      <c r="Q3535" s="19">
        <f t="shared" si="875"/>
        <v>-58</v>
      </c>
      <c r="R3535" s="19">
        <f t="shared" si="876"/>
        <v>-58</v>
      </c>
      <c r="S3535" s="5">
        <f t="shared" si="872"/>
        <v>0</v>
      </c>
      <c r="T3535" s="5">
        <f t="shared" si="873"/>
        <v>0</v>
      </c>
      <c r="U3535" s="5">
        <f t="shared" si="871"/>
        <v>0</v>
      </c>
      <c r="V3535" s="24">
        <v>0</v>
      </c>
      <c r="W3535" s="12">
        <f t="shared" si="878"/>
        <v>-6854.4400000000005</v>
      </c>
      <c r="X3535" s="12">
        <f t="shared" si="879"/>
        <v>-7229.12</v>
      </c>
      <c r="Y3535" s="12">
        <f t="shared" si="874"/>
        <v>-14083.560000000001</v>
      </c>
      <c r="Z3535" s="52"/>
      <c r="AA3535" s="25">
        <f t="shared" si="877"/>
        <v>0</v>
      </c>
      <c r="AB3535" s="25"/>
      <c r="AC3535" s="25"/>
      <c r="AD3535" s="25"/>
      <c r="AE3535" s="24">
        <v>1</v>
      </c>
      <c r="AF3535" s="24"/>
      <c r="AG3535" s="109"/>
      <c r="AH3535" s="22" t="s">
        <v>6139</v>
      </c>
      <c r="AI3535" s="26"/>
      <c r="AJ3535" s="22" t="s">
        <v>748</v>
      </c>
    </row>
    <row r="3536" spans="1:36" x14ac:dyDescent="0.2">
      <c r="A3536" s="5">
        <v>3553</v>
      </c>
      <c r="B3536" s="46">
        <v>331012066703</v>
      </c>
      <c r="C3536" s="47">
        <v>10208402665</v>
      </c>
      <c r="D3536" s="52" t="s">
        <v>6184</v>
      </c>
      <c r="E3536" s="50" t="s">
        <v>6185</v>
      </c>
      <c r="F3536" s="50"/>
      <c r="G3536" s="49"/>
      <c r="H3536" s="49"/>
      <c r="I3536" s="50">
        <v>29097971</v>
      </c>
      <c r="J3536" s="50">
        <v>57915020</v>
      </c>
      <c r="K3536" s="51"/>
      <c r="L3536" s="109"/>
      <c r="M3536" s="22">
        <v>38</v>
      </c>
      <c r="N3536" s="22"/>
      <c r="O3536" s="23">
        <v>1</v>
      </c>
      <c r="P3536" s="23">
        <v>1</v>
      </c>
      <c r="Q3536" s="19">
        <f t="shared" si="875"/>
        <v>-38</v>
      </c>
      <c r="R3536" s="19">
        <f t="shared" si="876"/>
        <v>-38</v>
      </c>
      <c r="S3536" s="5">
        <f t="shared" si="872"/>
        <v>0</v>
      </c>
      <c r="T3536" s="5">
        <f t="shared" si="873"/>
        <v>0</v>
      </c>
      <c r="U3536" s="5">
        <f t="shared" si="871"/>
        <v>0</v>
      </c>
      <c r="V3536" s="24">
        <v>0</v>
      </c>
      <c r="W3536" s="12">
        <f t="shared" si="878"/>
        <v>-4490.84</v>
      </c>
      <c r="X3536" s="12">
        <f t="shared" si="879"/>
        <v>-4736.32</v>
      </c>
      <c r="Y3536" s="12">
        <f t="shared" si="874"/>
        <v>-9227.16</v>
      </c>
      <c r="Z3536" s="52"/>
      <c r="AA3536" s="25">
        <f t="shared" si="877"/>
        <v>0</v>
      </c>
      <c r="AB3536" s="25"/>
      <c r="AC3536" s="25"/>
      <c r="AD3536" s="25"/>
      <c r="AE3536" s="24"/>
      <c r="AF3536" s="24"/>
      <c r="AG3536" s="109"/>
      <c r="AH3536" s="22" t="s">
        <v>6139</v>
      </c>
      <c r="AI3536" s="26"/>
      <c r="AJ3536" s="22" t="s">
        <v>1739</v>
      </c>
    </row>
    <row r="3537" spans="1:36" x14ac:dyDescent="0.2">
      <c r="A3537" s="5">
        <v>3554</v>
      </c>
      <c r="B3537" s="46">
        <v>331017803582</v>
      </c>
      <c r="C3537" s="47">
        <v>111241023145</v>
      </c>
      <c r="D3537" s="52" t="s">
        <v>6186</v>
      </c>
      <c r="E3537" s="50" t="s">
        <v>6187</v>
      </c>
      <c r="F3537" s="50" t="s">
        <v>3923</v>
      </c>
      <c r="G3537" s="49">
        <v>1</v>
      </c>
      <c r="H3537" s="49"/>
      <c r="I3537" s="50">
        <v>98015601</v>
      </c>
      <c r="J3537" s="50">
        <v>17328941</v>
      </c>
      <c r="K3537" s="51"/>
      <c r="L3537" s="109"/>
      <c r="M3537" s="109">
        <v>60</v>
      </c>
      <c r="N3537" s="109"/>
      <c r="O3537" s="23">
        <v>1</v>
      </c>
      <c r="P3537" s="23">
        <v>1</v>
      </c>
      <c r="Q3537" s="19">
        <f t="shared" si="875"/>
        <v>-60</v>
      </c>
      <c r="R3537" s="19">
        <f t="shared" si="876"/>
        <v>-60</v>
      </c>
      <c r="S3537" s="5">
        <f t="shared" si="872"/>
        <v>0</v>
      </c>
      <c r="T3537" s="5">
        <f t="shared" si="873"/>
        <v>0</v>
      </c>
      <c r="U3537" s="5">
        <f t="shared" si="871"/>
        <v>0</v>
      </c>
      <c r="V3537" s="24">
        <v>0</v>
      </c>
      <c r="W3537" s="12">
        <f t="shared" si="878"/>
        <v>-7090.8</v>
      </c>
      <c r="X3537" s="12">
        <f t="shared" si="879"/>
        <v>-7478.4</v>
      </c>
      <c r="Y3537" s="12">
        <f t="shared" si="874"/>
        <v>-14569.2</v>
      </c>
      <c r="Z3537" s="52"/>
      <c r="AA3537" s="25">
        <f t="shared" si="877"/>
        <v>0</v>
      </c>
      <c r="AB3537" s="25"/>
      <c r="AC3537" s="25"/>
      <c r="AD3537" s="25"/>
      <c r="AE3537" s="24">
        <v>1</v>
      </c>
      <c r="AF3537" s="24"/>
      <c r="AG3537" s="109"/>
      <c r="AH3537" s="22" t="s">
        <v>6139</v>
      </c>
      <c r="AI3537" s="26"/>
      <c r="AJ3537" s="22" t="s">
        <v>1739</v>
      </c>
    </row>
    <row r="3538" spans="1:36" x14ac:dyDescent="0.2">
      <c r="A3538" s="5">
        <v>3555</v>
      </c>
      <c r="B3538" s="46">
        <v>690210303101</v>
      </c>
      <c r="C3538" s="47">
        <v>840826400458</v>
      </c>
      <c r="D3538" s="52" t="s">
        <v>164</v>
      </c>
      <c r="E3538" s="50" t="s">
        <v>6188</v>
      </c>
      <c r="F3538" s="50" t="s">
        <v>6138</v>
      </c>
      <c r="G3538" s="49" t="s">
        <v>6189</v>
      </c>
      <c r="H3538" s="49">
        <v>23</v>
      </c>
      <c r="I3538" s="50">
        <v>10408095</v>
      </c>
      <c r="J3538" s="50">
        <v>17329965</v>
      </c>
      <c r="K3538" s="51"/>
      <c r="L3538" s="109"/>
      <c r="M3538" s="109">
        <v>83</v>
      </c>
      <c r="N3538" s="109"/>
      <c r="O3538" s="23">
        <v>1</v>
      </c>
      <c r="P3538" s="23">
        <v>1</v>
      </c>
      <c r="Q3538" s="19">
        <f t="shared" si="875"/>
        <v>-83</v>
      </c>
      <c r="R3538" s="19">
        <f t="shared" si="876"/>
        <v>-83</v>
      </c>
      <c r="S3538" s="5">
        <f t="shared" si="872"/>
        <v>0</v>
      </c>
      <c r="T3538" s="5">
        <f t="shared" si="873"/>
        <v>0</v>
      </c>
      <c r="U3538" s="5">
        <f t="shared" si="871"/>
        <v>0</v>
      </c>
      <c r="V3538" s="24">
        <v>0</v>
      </c>
      <c r="W3538" s="12">
        <f t="shared" si="878"/>
        <v>-9808.94</v>
      </c>
      <c r="X3538" s="12">
        <f t="shared" si="879"/>
        <v>-10345.120000000001</v>
      </c>
      <c r="Y3538" s="12">
        <f t="shared" si="874"/>
        <v>-20154.060000000001</v>
      </c>
      <c r="Z3538" s="52"/>
      <c r="AA3538" s="25">
        <f t="shared" si="877"/>
        <v>0</v>
      </c>
      <c r="AB3538" s="25"/>
      <c r="AC3538" s="25"/>
      <c r="AD3538" s="25"/>
      <c r="AE3538" s="24">
        <v>1</v>
      </c>
      <c r="AF3538" s="24"/>
      <c r="AG3538" s="109"/>
      <c r="AH3538" s="22" t="s">
        <v>6139</v>
      </c>
      <c r="AI3538" s="26"/>
      <c r="AJ3538" s="22" t="s">
        <v>748</v>
      </c>
    </row>
    <row r="3539" spans="1:36" x14ac:dyDescent="0.2">
      <c r="A3539" s="5">
        <v>3556</v>
      </c>
      <c r="B3539" s="46">
        <v>600900149899</v>
      </c>
      <c r="C3539" s="47">
        <v>20641003044</v>
      </c>
      <c r="D3539" s="52" t="s">
        <v>6707</v>
      </c>
      <c r="E3539" s="50" t="s">
        <v>1525</v>
      </c>
      <c r="F3539" s="50"/>
      <c r="G3539" s="49"/>
      <c r="H3539" s="49"/>
      <c r="I3539" s="50">
        <v>836789</v>
      </c>
      <c r="J3539" s="50">
        <v>501027</v>
      </c>
      <c r="K3539" s="51"/>
      <c r="L3539" s="109"/>
      <c r="M3539" s="22">
        <v>2907</v>
      </c>
      <c r="N3539" s="22"/>
      <c r="O3539" s="23">
        <v>1</v>
      </c>
      <c r="P3539" s="23">
        <v>1</v>
      </c>
      <c r="Q3539" s="19">
        <f t="shared" si="875"/>
        <v>-2907</v>
      </c>
      <c r="R3539" s="19">
        <f t="shared" si="876"/>
        <v>-2907</v>
      </c>
      <c r="S3539" s="5">
        <f t="shared" si="872"/>
        <v>0</v>
      </c>
      <c r="T3539" s="5">
        <f t="shared" si="873"/>
        <v>0</v>
      </c>
      <c r="U3539" s="5">
        <f t="shared" si="871"/>
        <v>0</v>
      </c>
      <c r="V3539" s="24">
        <v>0</v>
      </c>
      <c r="W3539" s="12">
        <f t="shared" si="878"/>
        <v>-343549.26</v>
      </c>
      <c r="X3539" s="12">
        <f t="shared" si="879"/>
        <v>-362328.48</v>
      </c>
      <c r="Y3539" s="12">
        <f t="shared" si="874"/>
        <v>-705877.74</v>
      </c>
      <c r="Z3539" s="203"/>
      <c r="AA3539" s="25">
        <f t="shared" si="877"/>
        <v>0</v>
      </c>
      <c r="AB3539" s="25"/>
      <c r="AC3539" s="25"/>
      <c r="AD3539" s="25"/>
      <c r="AE3539" s="24"/>
      <c r="AF3539" s="24"/>
      <c r="AG3539" s="109"/>
      <c r="AH3539" s="22" t="s">
        <v>6139</v>
      </c>
      <c r="AI3539" s="26"/>
      <c r="AJ3539" s="22" t="s">
        <v>748</v>
      </c>
    </row>
    <row r="3540" spans="1:36" x14ac:dyDescent="0.2">
      <c r="A3540" s="5">
        <v>3557</v>
      </c>
      <c r="B3540" s="46">
        <v>331000003478</v>
      </c>
      <c r="C3540" s="47">
        <v>91140000973</v>
      </c>
      <c r="D3540" s="52" t="s">
        <v>6190</v>
      </c>
      <c r="E3540" s="50" t="s">
        <v>6191</v>
      </c>
      <c r="F3540" s="50" t="s">
        <v>6138</v>
      </c>
      <c r="G3540" s="49">
        <v>4</v>
      </c>
      <c r="H3540" s="49">
        <v>31</v>
      </c>
      <c r="I3540" s="50">
        <v>7609109</v>
      </c>
      <c r="J3540" s="50">
        <v>58173159</v>
      </c>
      <c r="K3540" s="51"/>
      <c r="L3540" s="109"/>
      <c r="M3540" s="109">
        <v>1339</v>
      </c>
      <c r="N3540" s="109"/>
      <c r="O3540" s="23">
        <v>1</v>
      </c>
      <c r="P3540" s="23">
        <v>1</v>
      </c>
      <c r="Q3540" s="19">
        <f t="shared" si="875"/>
        <v>-1339</v>
      </c>
      <c r="R3540" s="19">
        <f t="shared" si="876"/>
        <v>-1339</v>
      </c>
      <c r="S3540" s="5">
        <f t="shared" si="872"/>
        <v>0</v>
      </c>
      <c r="T3540" s="5">
        <f t="shared" si="873"/>
        <v>0</v>
      </c>
      <c r="U3540" s="5">
        <f t="shared" si="871"/>
        <v>0</v>
      </c>
      <c r="V3540" s="24">
        <v>0</v>
      </c>
      <c r="W3540" s="12">
        <f t="shared" si="878"/>
        <v>-158243.02000000002</v>
      </c>
      <c r="X3540" s="12">
        <f t="shared" si="879"/>
        <v>-166892.96</v>
      </c>
      <c r="Y3540" s="12">
        <f t="shared" si="874"/>
        <v>-325135.98</v>
      </c>
      <c r="Z3540" s="52"/>
      <c r="AA3540" s="25">
        <f t="shared" si="877"/>
        <v>0</v>
      </c>
      <c r="AB3540" s="25"/>
      <c r="AC3540" s="25"/>
      <c r="AD3540" s="25"/>
      <c r="AE3540" s="24">
        <v>1</v>
      </c>
      <c r="AF3540" s="24"/>
      <c r="AG3540" s="109"/>
      <c r="AH3540" s="22" t="s">
        <v>6139</v>
      </c>
      <c r="AI3540" s="26"/>
      <c r="AJ3540" s="22" t="s">
        <v>748</v>
      </c>
    </row>
    <row r="3541" spans="1:36" x14ac:dyDescent="0.2">
      <c r="A3541" s="5">
        <v>3558</v>
      </c>
      <c r="B3541" s="46">
        <v>330120154095</v>
      </c>
      <c r="C3541" s="47">
        <v>851025401426</v>
      </c>
      <c r="D3541" s="52" t="s">
        <v>6192</v>
      </c>
      <c r="E3541" s="50" t="s">
        <v>6193</v>
      </c>
      <c r="F3541" s="50"/>
      <c r="G3541" s="49"/>
      <c r="H3541" s="49"/>
      <c r="I3541" s="19">
        <v>0</v>
      </c>
      <c r="J3541" s="50"/>
      <c r="K3541" s="51"/>
      <c r="L3541" s="109"/>
      <c r="M3541" s="22">
        <v>141</v>
      </c>
      <c r="N3541" s="22"/>
      <c r="O3541" s="23">
        <v>1</v>
      </c>
      <c r="P3541" s="23">
        <v>1</v>
      </c>
      <c r="Q3541" s="19">
        <f t="shared" si="875"/>
        <v>-141</v>
      </c>
      <c r="R3541" s="19">
        <f t="shared" si="876"/>
        <v>-141</v>
      </c>
      <c r="S3541" s="5">
        <f t="shared" si="872"/>
        <v>0</v>
      </c>
      <c r="T3541" s="5">
        <f t="shared" si="873"/>
        <v>0</v>
      </c>
      <c r="U3541" s="5">
        <f t="shared" si="871"/>
        <v>0</v>
      </c>
      <c r="V3541" s="24">
        <v>0</v>
      </c>
      <c r="W3541" s="12">
        <f t="shared" si="878"/>
        <v>-16663.38</v>
      </c>
      <c r="X3541" s="12">
        <f t="shared" si="879"/>
        <v>-17574.240000000002</v>
      </c>
      <c r="Y3541" s="12">
        <f t="shared" si="874"/>
        <v>-34237.620000000003</v>
      </c>
      <c r="Z3541" s="52"/>
      <c r="AA3541" s="25">
        <f t="shared" si="877"/>
        <v>0</v>
      </c>
      <c r="AB3541" s="25"/>
      <c r="AC3541" s="25"/>
      <c r="AD3541" s="25"/>
      <c r="AE3541" s="24"/>
      <c r="AF3541" s="24"/>
      <c r="AG3541" s="109"/>
      <c r="AH3541" s="22" t="s">
        <v>6139</v>
      </c>
      <c r="AI3541" s="26"/>
      <c r="AJ3541" s="22" t="s">
        <v>1739</v>
      </c>
    </row>
    <row r="3542" spans="1:36" x14ac:dyDescent="0.2">
      <c r="A3542" s="5">
        <v>3559</v>
      </c>
      <c r="B3542" s="46"/>
      <c r="C3542" s="47">
        <v>870511302321</v>
      </c>
      <c r="D3542" s="52" t="s">
        <v>6194</v>
      </c>
      <c r="E3542" s="50" t="s">
        <v>1296</v>
      </c>
      <c r="F3542" s="50" t="s">
        <v>1296</v>
      </c>
      <c r="G3542" s="49">
        <v>63</v>
      </c>
      <c r="H3542" s="49"/>
      <c r="I3542" s="50">
        <v>3117606</v>
      </c>
      <c r="J3542" s="50">
        <v>501079</v>
      </c>
      <c r="K3542" s="51"/>
      <c r="L3542" s="109"/>
      <c r="M3542" s="109">
        <v>292</v>
      </c>
      <c r="N3542" s="109"/>
      <c r="O3542" s="23">
        <v>1</v>
      </c>
      <c r="P3542" s="23">
        <v>1</v>
      </c>
      <c r="Q3542" s="19">
        <f t="shared" si="875"/>
        <v>-292</v>
      </c>
      <c r="R3542" s="19">
        <f t="shared" si="876"/>
        <v>-292</v>
      </c>
      <c r="S3542" s="5">
        <f t="shared" si="872"/>
        <v>0</v>
      </c>
      <c r="T3542" s="5">
        <f t="shared" si="873"/>
        <v>0</v>
      </c>
      <c r="U3542" s="5">
        <f t="shared" si="871"/>
        <v>0</v>
      </c>
      <c r="V3542" s="24">
        <v>0</v>
      </c>
      <c r="W3542" s="12">
        <f t="shared" si="878"/>
        <v>-34508.560000000005</v>
      </c>
      <c r="X3542" s="12">
        <f t="shared" si="879"/>
        <v>-36394.879999999997</v>
      </c>
      <c r="Y3542" s="12">
        <f t="shared" si="874"/>
        <v>-70903.44</v>
      </c>
      <c r="Z3542" s="52"/>
      <c r="AA3542" s="25">
        <f t="shared" si="877"/>
        <v>0</v>
      </c>
      <c r="AB3542" s="25"/>
      <c r="AC3542" s="25"/>
      <c r="AD3542" s="25"/>
      <c r="AE3542" s="24">
        <v>1</v>
      </c>
      <c r="AF3542" s="24"/>
      <c r="AG3542" s="109"/>
      <c r="AH3542" s="22" t="s">
        <v>6139</v>
      </c>
      <c r="AI3542" s="26"/>
      <c r="AJ3542" s="22" t="s">
        <v>1739</v>
      </c>
    </row>
    <row r="3543" spans="1:36" x14ac:dyDescent="0.2">
      <c r="A3543" s="5">
        <v>3560</v>
      </c>
      <c r="B3543" s="46"/>
      <c r="C3543" s="47">
        <v>470907300443</v>
      </c>
      <c r="D3543" s="52" t="s">
        <v>6195</v>
      </c>
      <c r="E3543" s="50" t="s">
        <v>6196</v>
      </c>
      <c r="F3543" s="50" t="s">
        <v>3923</v>
      </c>
      <c r="G3543" s="49">
        <v>28</v>
      </c>
      <c r="H3543" s="49"/>
      <c r="I3543" s="50">
        <v>97903425</v>
      </c>
      <c r="J3543" s="50">
        <v>501098</v>
      </c>
      <c r="K3543" s="51"/>
      <c r="L3543" s="109"/>
      <c r="M3543" s="109">
        <v>30</v>
      </c>
      <c r="N3543" s="109"/>
      <c r="O3543" s="23">
        <v>1</v>
      </c>
      <c r="P3543" s="23">
        <v>1</v>
      </c>
      <c r="Q3543" s="19">
        <f t="shared" si="875"/>
        <v>-30</v>
      </c>
      <c r="R3543" s="19">
        <f t="shared" si="876"/>
        <v>-30</v>
      </c>
      <c r="S3543" s="5">
        <f t="shared" si="872"/>
        <v>0</v>
      </c>
      <c r="T3543" s="5">
        <f t="shared" si="873"/>
        <v>0</v>
      </c>
      <c r="U3543" s="5">
        <f t="shared" si="871"/>
        <v>0</v>
      </c>
      <c r="V3543" s="24">
        <v>0</v>
      </c>
      <c r="W3543" s="12">
        <f t="shared" si="878"/>
        <v>-3545.4</v>
      </c>
      <c r="X3543" s="12">
        <f t="shared" si="879"/>
        <v>-3739.2</v>
      </c>
      <c r="Y3543" s="12">
        <f t="shared" si="874"/>
        <v>-7284.6</v>
      </c>
      <c r="Z3543" s="52"/>
      <c r="AA3543" s="25">
        <f t="shared" si="877"/>
        <v>0</v>
      </c>
      <c r="AB3543" s="25"/>
      <c r="AC3543" s="25"/>
      <c r="AD3543" s="25"/>
      <c r="AE3543" s="24"/>
      <c r="AF3543" s="24"/>
      <c r="AG3543" s="109"/>
      <c r="AH3543" s="22" t="s">
        <v>6139</v>
      </c>
      <c r="AI3543" s="26"/>
      <c r="AJ3543" s="22" t="s">
        <v>1739</v>
      </c>
    </row>
    <row r="3544" spans="1:36" x14ac:dyDescent="0.2">
      <c r="A3544" s="5">
        <v>3561</v>
      </c>
      <c r="B3544" s="46"/>
      <c r="C3544" s="47">
        <v>71040004852</v>
      </c>
      <c r="D3544" s="52" t="s">
        <v>6197</v>
      </c>
      <c r="E3544" s="50" t="s">
        <v>6198</v>
      </c>
      <c r="F3544" s="50"/>
      <c r="G3544" s="49"/>
      <c r="H3544" s="49"/>
      <c r="I3544" s="19">
        <v>0</v>
      </c>
      <c r="J3544" s="50"/>
      <c r="K3544" s="51"/>
      <c r="L3544" s="109"/>
      <c r="M3544" s="22">
        <v>104</v>
      </c>
      <c r="N3544" s="22"/>
      <c r="O3544" s="23">
        <v>1</v>
      </c>
      <c r="P3544" s="23">
        <v>1</v>
      </c>
      <c r="Q3544" s="19">
        <f t="shared" si="875"/>
        <v>-104</v>
      </c>
      <c r="R3544" s="19">
        <f t="shared" si="876"/>
        <v>-104</v>
      </c>
      <c r="S3544" s="5">
        <f t="shared" si="872"/>
        <v>0</v>
      </c>
      <c r="T3544" s="5">
        <f t="shared" si="873"/>
        <v>0</v>
      </c>
      <c r="U3544" s="5">
        <f t="shared" si="871"/>
        <v>0</v>
      </c>
      <c r="V3544" s="24">
        <v>0</v>
      </c>
      <c r="W3544" s="12">
        <f t="shared" si="878"/>
        <v>-12290.720000000001</v>
      </c>
      <c r="X3544" s="12">
        <f t="shared" si="879"/>
        <v>-12962.56</v>
      </c>
      <c r="Y3544" s="12">
        <f t="shared" si="874"/>
        <v>-25253.279999999999</v>
      </c>
      <c r="Z3544" s="52"/>
      <c r="AA3544" s="25">
        <f t="shared" si="877"/>
        <v>0</v>
      </c>
      <c r="AB3544" s="25"/>
      <c r="AC3544" s="25"/>
      <c r="AD3544" s="25"/>
      <c r="AE3544" s="24"/>
      <c r="AF3544" s="24"/>
      <c r="AG3544" s="109"/>
      <c r="AH3544" s="22" t="s">
        <v>6139</v>
      </c>
      <c r="AI3544" s="26"/>
      <c r="AJ3544" s="22" t="s">
        <v>748</v>
      </c>
    </row>
    <row r="3545" spans="1:36" x14ac:dyDescent="0.2">
      <c r="A3545" s="5">
        <v>3562</v>
      </c>
      <c r="B3545" s="46"/>
      <c r="C3545" s="47">
        <v>71040004852</v>
      </c>
      <c r="D3545" s="52" t="s">
        <v>6197</v>
      </c>
      <c r="E3545" s="50" t="s">
        <v>6199</v>
      </c>
      <c r="F3545" s="50"/>
      <c r="G3545" s="49"/>
      <c r="H3545" s="49"/>
      <c r="I3545" s="50" t="s">
        <v>6193</v>
      </c>
      <c r="J3545" s="50"/>
      <c r="K3545" s="51"/>
      <c r="L3545" s="109"/>
      <c r="M3545" s="22">
        <v>75</v>
      </c>
      <c r="N3545" s="22"/>
      <c r="O3545" s="23">
        <v>1</v>
      </c>
      <c r="P3545" s="23">
        <v>1</v>
      </c>
      <c r="Q3545" s="19">
        <f t="shared" si="875"/>
        <v>-75</v>
      </c>
      <c r="R3545" s="19">
        <f t="shared" si="876"/>
        <v>-75</v>
      </c>
      <c r="S3545" s="5">
        <f t="shared" si="872"/>
        <v>0</v>
      </c>
      <c r="T3545" s="5">
        <f t="shared" si="873"/>
        <v>0</v>
      </c>
      <c r="U3545" s="5">
        <f t="shared" si="871"/>
        <v>0</v>
      </c>
      <c r="V3545" s="24">
        <v>0</v>
      </c>
      <c r="W3545" s="12">
        <f t="shared" si="878"/>
        <v>-8863.5</v>
      </c>
      <c r="X3545" s="12">
        <f t="shared" si="879"/>
        <v>-9348</v>
      </c>
      <c r="Y3545" s="12">
        <f t="shared" si="874"/>
        <v>-18211.5</v>
      </c>
      <c r="Z3545" s="52"/>
      <c r="AA3545" s="25">
        <f t="shared" si="877"/>
        <v>0</v>
      </c>
      <c r="AB3545" s="25"/>
      <c r="AC3545" s="25"/>
      <c r="AD3545" s="25"/>
      <c r="AE3545" s="24"/>
      <c r="AF3545" s="24"/>
      <c r="AG3545" s="109"/>
      <c r="AH3545" s="22" t="s">
        <v>6139</v>
      </c>
      <c r="AI3545" s="26"/>
      <c r="AJ3545" s="22" t="s">
        <v>748</v>
      </c>
    </row>
    <row r="3546" spans="1:36" x14ac:dyDescent="0.2">
      <c r="A3546" s="5">
        <v>3563</v>
      </c>
      <c r="B3546" s="46">
        <v>331010275341</v>
      </c>
      <c r="C3546" s="47">
        <v>691210301014</v>
      </c>
      <c r="D3546" s="52" t="s">
        <v>6200</v>
      </c>
      <c r="E3546" s="50" t="s">
        <v>6201</v>
      </c>
      <c r="F3546" s="50" t="s">
        <v>6138</v>
      </c>
      <c r="G3546" s="49" t="s">
        <v>6466</v>
      </c>
      <c r="H3546" s="49">
        <v>58</v>
      </c>
      <c r="I3546" s="50">
        <v>1064719</v>
      </c>
      <c r="J3546" s="50">
        <v>58173261</v>
      </c>
      <c r="K3546" s="51"/>
      <c r="L3546" s="109"/>
      <c r="M3546" s="109">
        <v>196</v>
      </c>
      <c r="N3546" s="109"/>
      <c r="O3546" s="23">
        <v>1</v>
      </c>
      <c r="P3546" s="23">
        <v>1</v>
      </c>
      <c r="Q3546" s="19">
        <f t="shared" si="875"/>
        <v>-196</v>
      </c>
      <c r="R3546" s="19">
        <f t="shared" si="876"/>
        <v>-196</v>
      </c>
      <c r="S3546" s="5">
        <f t="shared" si="872"/>
        <v>0</v>
      </c>
      <c r="T3546" s="5">
        <f t="shared" si="873"/>
        <v>0</v>
      </c>
      <c r="U3546" s="5">
        <f t="shared" si="871"/>
        <v>0</v>
      </c>
      <c r="V3546" s="24">
        <v>0</v>
      </c>
      <c r="W3546" s="12">
        <f t="shared" si="878"/>
        <v>-23163.280000000002</v>
      </c>
      <c r="X3546" s="12">
        <f t="shared" si="879"/>
        <v>-24429.439999999999</v>
      </c>
      <c r="Y3546" s="12">
        <f t="shared" si="874"/>
        <v>-47592.72</v>
      </c>
      <c r="Z3546" s="52"/>
      <c r="AA3546" s="25">
        <f t="shared" si="877"/>
        <v>0</v>
      </c>
      <c r="AB3546" s="25"/>
      <c r="AC3546" s="25"/>
      <c r="AD3546" s="25"/>
      <c r="AE3546" s="24">
        <v>1</v>
      </c>
      <c r="AF3546" s="24"/>
      <c r="AG3546" s="109"/>
      <c r="AH3546" s="22" t="s">
        <v>6139</v>
      </c>
      <c r="AI3546" s="26"/>
      <c r="AJ3546" s="22" t="s">
        <v>748</v>
      </c>
    </row>
    <row r="3547" spans="1:36" x14ac:dyDescent="0.2">
      <c r="A3547" s="5">
        <v>3564</v>
      </c>
      <c r="B3547" s="46">
        <v>330120289743</v>
      </c>
      <c r="C3547" s="47">
        <v>870913401355</v>
      </c>
      <c r="D3547" s="52" t="s">
        <v>6202</v>
      </c>
      <c r="E3547" s="50" t="s">
        <v>6203</v>
      </c>
      <c r="F3547" s="50" t="s">
        <v>3923</v>
      </c>
      <c r="G3547" s="49">
        <v>4</v>
      </c>
      <c r="H3547" s="49"/>
      <c r="I3547" s="50">
        <v>294940706</v>
      </c>
      <c r="J3547" s="50">
        <v>58173156</v>
      </c>
      <c r="K3547" s="51"/>
      <c r="L3547" s="109"/>
      <c r="M3547" s="22">
        <v>200</v>
      </c>
      <c r="N3547" s="22"/>
      <c r="O3547" s="23">
        <v>1</v>
      </c>
      <c r="P3547" s="23">
        <v>1</v>
      </c>
      <c r="Q3547" s="19">
        <f t="shared" si="875"/>
        <v>-200</v>
      </c>
      <c r="R3547" s="19">
        <f t="shared" si="876"/>
        <v>-200</v>
      </c>
      <c r="S3547" s="5">
        <f t="shared" si="872"/>
        <v>0</v>
      </c>
      <c r="T3547" s="5">
        <f t="shared" si="873"/>
        <v>0</v>
      </c>
      <c r="U3547" s="5">
        <f t="shared" si="871"/>
        <v>0</v>
      </c>
      <c r="V3547" s="24">
        <v>0</v>
      </c>
      <c r="W3547" s="12">
        <f t="shared" si="878"/>
        <v>-23636</v>
      </c>
      <c r="X3547" s="12">
        <f t="shared" si="879"/>
        <v>-24928</v>
      </c>
      <c r="Y3547" s="12">
        <f t="shared" si="874"/>
        <v>-48564</v>
      </c>
      <c r="Z3547" s="52"/>
      <c r="AA3547" s="25">
        <f t="shared" si="877"/>
        <v>0</v>
      </c>
      <c r="AB3547" s="25"/>
      <c r="AC3547" s="25"/>
      <c r="AD3547" s="25"/>
      <c r="AE3547" s="24"/>
      <c r="AF3547" s="24"/>
      <c r="AG3547" s="109"/>
      <c r="AH3547" s="22" t="s">
        <v>6139</v>
      </c>
      <c r="AI3547" s="26"/>
      <c r="AJ3547" s="22" t="s">
        <v>1739</v>
      </c>
    </row>
    <row r="3548" spans="1:36" x14ac:dyDescent="0.2">
      <c r="A3548" s="5">
        <v>3565</v>
      </c>
      <c r="B3548" s="236"/>
      <c r="C3548" s="47">
        <v>940140001313</v>
      </c>
      <c r="D3548" s="52" t="s">
        <v>6649</v>
      </c>
      <c r="E3548" s="50" t="s">
        <v>4481</v>
      </c>
      <c r="F3548" s="50" t="s">
        <v>4482</v>
      </c>
      <c r="G3548" s="49">
        <v>4</v>
      </c>
      <c r="H3548" s="49"/>
      <c r="I3548" s="50">
        <v>9716076</v>
      </c>
      <c r="J3548" s="50" t="s">
        <v>5623</v>
      </c>
      <c r="K3548" s="51"/>
      <c r="L3548" s="109"/>
      <c r="M3548" s="22">
        <v>455</v>
      </c>
      <c r="N3548" s="22"/>
      <c r="O3548" s="23">
        <v>1</v>
      </c>
      <c r="P3548" s="23">
        <v>0</v>
      </c>
      <c r="Q3548" s="19">
        <f t="shared" ref="Q3548" si="886">(N3548-M3548)*O3548</f>
        <v>-455</v>
      </c>
      <c r="R3548" s="19">
        <f t="shared" ref="R3548" si="887">(N3548-M3548)*P3548</f>
        <v>0</v>
      </c>
      <c r="S3548" s="5">
        <f t="shared" si="872"/>
        <v>0</v>
      </c>
      <c r="T3548" s="5">
        <f t="shared" si="873"/>
        <v>0</v>
      </c>
      <c r="U3548" s="5">
        <f t="shared" ref="U3548:U3611" si="888">(vod+kan)*T3548</f>
        <v>0</v>
      </c>
      <c r="V3548" s="24">
        <v>0</v>
      </c>
      <c r="W3548" s="12">
        <f t="shared" si="878"/>
        <v>-53771.9</v>
      </c>
      <c r="X3548" s="12">
        <f t="shared" si="879"/>
        <v>0</v>
      </c>
      <c r="Y3548" s="12">
        <f t="shared" si="874"/>
        <v>-53771.9</v>
      </c>
      <c r="Z3548" s="52"/>
      <c r="AA3548" s="25">
        <f t="shared" ref="AA3548" si="889">Q3548-R3548</f>
        <v>-455</v>
      </c>
      <c r="AB3548" s="25"/>
      <c r="AC3548" s="25"/>
      <c r="AD3548" s="25"/>
      <c r="AE3548" s="24">
        <v>1</v>
      </c>
      <c r="AF3548" s="24"/>
      <c r="AG3548" s="109"/>
      <c r="AH3548" s="22" t="s">
        <v>6139</v>
      </c>
      <c r="AI3548" s="26"/>
      <c r="AJ3548" s="22" t="s">
        <v>1739</v>
      </c>
    </row>
    <row r="3549" spans="1:36" x14ac:dyDescent="0.2">
      <c r="A3549" s="5">
        <v>3566</v>
      </c>
      <c r="B3549" s="148">
        <v>330100235570</v>
      </c>
      <c r="C3549" s="47">
        <v>71040012964</v>
      </c>
      <c r="D3549" s="52" t="s">
        <v>5284</v>
      </c>
      <c r="E3549" s="50" t="s">
        <v>6204</v>
      </c>
      <c r="F3549" s="50" t="s">
        <v>6205</v>
      </c>
      <c r="G3549" s="49">
        <v>32</v>
      </c>
      <c r="H3549" s="49">
        <v>1</v>
      </c>
      <c r="I3549" s="50">
        <v>646046</v>
      </c>
      <c r="J3549" s="50">
        <v>57907669</v>
      </c>
      <c r="K3549" s="51"/>
      <c r="L3549" s="109"/>
      <c r="M3549" s="109">
        <v>899</v>
      </c>
      <c r="N3549" s="109"/>
      <c r="O3549" s="23">
        <v>1</v>
      </c>
      <c r="P3549" s="23">
        <v>1</v>
      </c>
      <c r="Q3549" s="19">
        <f t="shared" si="875"/>
        <v>-899</v>
      </c>
      <c r="R3549" s="19">
        <f t="shared" si="876"/>
        <v>-899</v>
      </c>
      <c r="S3549" s="5">
        <f t="shared" ref="S3549:S3612" si="890">IF(OR(AND(AH3549="кафе",Q3549&lt;25),AND(AH3549="рестораны",Q3549&lt;110),AND(AH3549="гостиницы",Q3549&lt;70),AND(AH3549="азс и автомойки",Q3549&lt;160),AND(AH3549="сауны",Q3549&lt;80),AND(AH3549="бани",Q3549&lt;50)),1,0)</f>
        <v>0</v>
      </c>
      <c r="T3549" s="5">
        <f t="shared" ref="T3549:T3612" si="891">S3549*IF(AH3549="кафе",25-Q3549,IF(AH3549="рестораны",110-Q3549,IF(AH3549="гостиницы",70-Q3549,IF(AH3549="азс и автомойки",160-Q3549,IF(AH3549="сауны",80-Q3549,IF(AH3549="бани",50-Q3549,0))))))</f>
        <v>0</v>
      </c>
      <c r="U3549" s="5">
        <f t="shared" si="888"/>
        <v>0</v>
      </c>
      <c r="V3549" s="24">
        <v>0</v>
      </c>
      <c r="W3549" s="12">
        <f t="shared" si="878"/>
        <v>-106243.82</v>
      </c>
      <c r="X3549" s="12">
        <f t="shared" si="879"/>
        <v>-112051.36</v>
      </c>
      <c r="Y3549" s="12">
        <f t="shared" si="874"/>
        <v>-218295.18</v>
      </c>
      <c r="Z3549" s="52"/>
      <c r="AA3549" s="25">
        <f t="shared" si="877"/>
        <v>0</v>
      </c>
      <c r="AB3549" s="25"/>
      <c r="AC3549" s="25"/>
      <c r="AD3549" s="25"/>
      <c r="AE3549" s="24">
        <v>1</v>
      </c>
      <c r="AF3549" s="24"/>
      <c r="AG3549" s="109"/>
      <c r="AH3549" s="22" t="s">
        <v>6139</v>
      </c>
      <c r="AI3549" s="26"/>
      <c r="AJ3549" s="22" t="s">
        <v>748</v>
      </c>
    </row>
    <row r="3550" spans="1:36" x14ac:dyDescent="0.2">
      <c r="A3550" s="5">
        <v>3567</v>
      </c>
      <c r="B3550" s="46">
        <v>331000003478</v>
      </c>
      <c r="C3550" s="47">
        <v>100340013002</v>
      </c>
      <c r="D3550" s="52" t="s">
        <v>6206</v>
      </c>
      <c r="E3550" s="50" t="s">
        <v>6207</v>
      </c>
      <c r="F3550" s="50" t="s">
        <v>1683</v>
      </c>
      <c r="G3550" s="49">
        <v>77</v>
      </c>
      <c r="H3550" s="49"/>
      <c r="I3550" s="50">
        <v>3014031</v>
      </c>
      <c r="J3550" s="50">
        <v>5796076</v>
      </c>
      <c r="K3550" s="51"/>
      <c r="L3550" s="109"/>
      <c r="M3550" s="109">
        <v>48</v>
      </c>
      <c r="N3550" s="109"/>
      <c r="O3550" s="23">
        <v>1</v>
      </c>
      <c r="P3550" s="31">
        <v>0</v>
      </c>
      <c r="Q3550" s="19">
        <f t="shared" si="875"/>
        <v>-48</v>
      </c>
      <c r="R3550" s="19">
        <f t="shared" si="876"/>
        <v>0</v>
      </c>
      <c r="S3550" s="5">
        <f t="shared" si="890"/>
        <v>0</v>
      </c>
      <c r="T3550" s="5">
        <f t="shared" si="891"/>
        <v>0</v>
      </c>
      <c r="U3550" s="5">
        <f t="shared" si="888"/>
        <v>0</v>
      </c>
      <c r="V3550" s="24">
        <v>0</v>
      </c>
      <c r="W3550" s="12">
        <f t="shared" si="878"/>
        <v>-5672.64</v>
      </c>
      <c r="X3550" s="12">
        <f t="shared" si="879"/>
        <v>0</v>
      </c>
      <c r="Y3550" s="12">
        <f t="shared" ref="Y3550:Y3613" si="892">W3550+X3550+AC3550</f>
        <v>-5672.64</v>
      </c>
      <c r="Z3550" s="52"/>
      <c r="AA3550" s="25">
        <f t="shared" si="877"/>
        <v>-48</v>
      </c>
      <c r="AB3550" s="25"/>
      <c r="AC3550" s="25"/>
      <c r="AD3550" s="25"/>
      <c r="AE3550" s="24">
        <v>1</v>
      </c>
      <c r="AF3550" s="24"/>
      <c r="AG3550" s="109"/>
      <c r="AH3550" s="22" t="s">
        <v>6139</v>
      </c>
      <c r="AI3550" s="26"/>
      <c r="AJ3550" s="22" t="s">
        <v>748</v>
      </c>
    </row>
    <row r="3551" spans="1:36" x14ac:dyDescent="0.2">
      <c r="A3551" s="5">
        <v>3568</v>
      </c>
      <c r="B3551" s="46">
        <v>331000046901</v>
      </c>
      <c r="C3551" s="47">
        <v>931140000366</v>
      </c>
      <c r="D3551" s="52" t="s">
        <v>6208</v>
      </c>
      <c r="E3551" s="50" t="s">
        <v>6209</v>
      </c>
      <c r="F3551" s="50" t="s">
        <v>3923</v>
      </c>
      <c r="G3551" s="49">
        <v>16</v>
      </c>
      <c r="H3551" s="49"/>
      <c r="I3551" s="50">
        <v>1591240</v>
      </c>
      <c r="J3551" s="50">
        <v>58175402</v>
      </c>
      <c r="K3551" s="51"/>
      <c r="L3551" s="109"/>
      <c r="M3551" s="109">
        <v>2224</v>
      </c>
      <c r="N3551" s="109"/>
      <c r="O3551" s="23">
        <v>1</v>
      </c>
      <c r="P3551" s="23">
        <v>1</v>
      </c>
      <c r="Q3551" s="19">
        <f t="shared" si="875"/>
        <v>-2224</v>
      </c>
      <c r="R3551" s="19">
        <f t="shared" si="876"/>
        <v>-2224</v>
      </c>
      <c r="S3551" s="5">
        <f t="shared" si="890"/>
        <v>0</v>
      </c>
      <c r="T3551" s="5">
        <f t="shared" si="891"/>
        <v>0</v>
      </c>
      <c r="U3551" s="5">
        <f t="shared" si="888"/>
        <v>0</v>
      </c>
      <c r="V3551" s="24">
        <v>0</v>
      </c>
      <c r="W3551" s="12">
        <f t="shared" si="878"/>
        <v>-262832.32</v>
      </c>
      <c r="X3551" s="12">
        <f t="shared" si="879"/>
        <v>-277199.35999999999</v>
      </c>
      <c r="Y3551" s="12">
        <f t="shared" si="892"/>
        <v>-540031.67999999993</v>
      </c>
      <c r="Z3551" s="52"/>
      <c r="AA3551" s="25">
        <f t="shared" si="877"/>
        <v>0</v>
      </c>
      <c r="AB3551" s="25"/>
      <c r="AC3551" s="25"/>
      <c r="AD3551" s="25"/>
      <c r="AE3551" s="24">
        <v>1</v>
      </c>
      <c r="AF3551" s="24"/>
      <c r="AG3551" s="109"/>
      <c r="AH3551" s="22" t="s">
        <v>6139</v>
      </c>
      <c r="AI3551" s="26"/>
      <c r="AJ3551" s="22" t="s">
        <v>1739</v>
      </c>
    </row>
    <row r="3552" spans="1:36" x14ac:dyDescent="0.2">
      <c r="A3552" s="5">
        <v>3569</v>
      </c>
      <c r="B3552" s="46">
        <v>331000050789</v>
      </c>
      <c r="C3552" s="47">
        <v>130940009130</v>
      </c>
      <c r="D3552" s="52" t="s">
        <v>6210</v>
      </c>
      <c r="E3552" s="50" t="s">
        <v>6211</v>
      </c>
      <c r="F3552" s="50" t="s">
        <v>3923</v>
      </c>
      <c r="G3552" s="49">
        <v>12</v>
      </c>
      <c r="H3552" s="49">
        <v>37</v>
      </c>
      <c r="I3552" s="50">
        <v>300618724</v>
      </c>
      <c r="J3552" s="50">
        <v>57907856</v>
      </c>
      <c r="K3552" s="51"/>
      <c r="L3552" s="109"/>
      <c r="M3552" s="109">
        <v>60</v>
      </c>
      <c r="N3552" s="109"/>
      <c r="O3552" s="23">
        <v>1</v>
      </c>
      <c r="P3552" s="23">
        <v>1</v>
      </c>
      <c r="Q3552" s="19">
        <f t="shared" ref="Q3552:Q3616" si="893">(N3552-M3552)*O3552</f>
        <v>-60</v>
      </c>
      <c r="R3552" s="19">
        <f t="shared" ref="R3552:R3616" si="894">(N3552-M3552)*P3552</f>
        <v>-60</v>
      </c>
      <c r="S3552" s="5">
        <f t="shared" si="890"/>
        <v>0</v>
      </c>
      <c r="T3552" s="5">
        <f t="shared" si="891"/>
        <v>0</v>
      </c>
      <c r="U3552" s="5">
        <f t="shared" si="888"/>
        <v>0</v>
      </c>
      <c r="V3552" s="24">
        <v>0</v>
      </c>
      <c r="W3552" s="12">
        <f t="shared" si="878"/>
        <v>-7090.8</v>
      </c>
      <c r="X3552" s="12">
        <f t="shared" si="879"/>
        <v>-7478.4</v>
      </c>
      <c r="Y3552" s="12">
        <f t="shared" si="892"/>
        <v>-14569.2</v>
      </c>
      <c r="Z3552" s="52"/>
      <c r="AA3552" s="25">
        <f t="shared" si="877"/>
        <v>0</v>
      </c>
      <c r="AB3552" s="25"/>
      <c r="AC3552" s="25"/>
      <c r="AD3552" s="25"/>
      <c r="AE3552" s="24">
        <v>1</v>
      </c>
      <c r="AF3552" s="24"/>
      <c r="AG3552" s="109"/>
      <c r="AH3552" s="22" t="s">
        <v>6139</v>
      </c>
      <c r="AI3552" s="26"/>
      <c r="AJ3552" s="22" t="s">
        <v>1739</v>
      </c>
    </row>
    <row r="3553" spans="1:36" x14ac:dyDescent="0.2">
      <c r="A3553" s="5">
        <v>3570</v>
      </c>
      <c r="B3553" s="46">
        <v>330100217626</v>
      </c>
      <c r="C3553" s="47">
        <v>30640000214</v>
      </c>
      <c r="D3553" s="52" t="s">
        <v>6212</v>
      </c>
      <c r="E3553" s="50" t="s">
        <v>6213</v>
      </c>
      <c r="F3553" s="50" t="s">
        <v>3923</v>
      </c>
      <c r="G3553" s="49">
        <v>26</v>
      </c>
      <c r="H3553" s="49">
        <v>31</v>
      </c>
      <c r="I3553" s="50">
        <v>29771</v>
      </c>
      <c r="J3553" s="50">
        <v>17328943</v>
      </c>
      <c r="K3553" s="51"/>
      <c r="L3553" s="109"/>
      <c r="M3553" s="109">
        <v>34</v>
      </c>
      <c r="N3553" s="109"/>
      <c r="O3553" s="23">
        <v>1</v>
      </c>
      <c r="P3553" s="23">
        <v>1</v>
      </c>
      <c r="Q3553" s="19">
        <f t="shared" si="893"/>
        <v>-34</v>
      </c>
      <c r="R3553" s="19">
        <f t="shared" si="894"/>
        <v>-34</v>
      </c>
      <c r="S3553" s="5">
        <f t="shared" si="890"/>
        <v>0</v>
      </c>
      <c r="T3553" s="5">
        <f t="shared" si="891"/>
        <v>0</v>
      </c>
      <c r="U3553" s="5">
        <f t="shared" si="888"/>
        <v>0</v>
      </c>
      <c r="V3553" s="24">
        <v>0</v>
      </c>
      <c r="W3553" s="12">
        <f t="shared" si="878"/>
        <v>-4018.1200000000003</v>
      </c>
      <c r="X3553" s="12">
        <f t="shared" si="879"/>
        <v>-4237.76</v>
      </c>
      <c r="Y3553" s="12">
        <f t="shared" si="892"/>
        <v>-8255.880000000001</v>
      </c>
      <c r="Z3553" s="52"/>
      <c r="AA3553" s="25">
        <f t="shared" si="877"/>
        <v>0</v>
      </c>
      <c r="AB3553" s="25"/>
      <c r="AC3553" s="25"/>
      <c r="AD3553" s="25"/>
      <c r="AE3553" s="24">
        <v>1</v>
      </c>
      <c r="AF3553" s="24"/>
      <c r="AG3553" s="109"/>
      <c r="AH3553" s="22" t="s">
        <v>6139</v>
      </c>
      <c r="AI3553" s="26"/>
      <c r="AJ3553" s="22" t="s">
        <v>1739</v>
      </c>
    </row>
    <row r="3554" spans="1:36" x14ac:dyDescent="0.2">
      <c r="A3554" s="5">
        <v>3571</v>
      </c>
      <c r="B3554" s="46">
        <v>3312062172</v>
      </c>
      <c r="C3554" s="47">
        <v>620131401254</v>
      </c>
      <c r="D3554" s="52" t="s">
        <v>6214</v>
      </c>
      <c r="E3554" s="50"/>
      <c r="F3554" s="50"/>
      <c r="G3554" s="49"/>
      <c r="H3554" s="49"/>
      <c r="I3554" s="50">
        <v>434000</v>
      </c>
      <c r="J3554" s="50">
        <v>501416</v>
      </c>
      <c r="K3554" s="51"/>
      <c r="L3554" s="109"/>
      <c r="M3554" s="22">
        <v>193</v>
      </c>
      <c r="N3554" s="22"/>
      <c r="O3554" s="23">
        <v>1</v>
      </c>
      <c r="P3554" s="23">
        <v>1</v>
      </c>
      <c r="Q3554" s="19">
        <f t="shared" si="893"/>
        <v>-193</v>
      </c>
      <c r="R3554" s="19">
        <f t="shared" si="894"/>
        <v>-193</v>
      </c>
      <c r="S3554" s="5">
        <f t="shared" si="890"/>
        <v>0</v>
      </c>
      <c r="T3554" s="5">
        <f t="shared" si="891"/>
        <v>0</v>
      </c>
      <c r="U3554" s="5">
        <f t="shared" si="888"/>
        <v>0</v>
      </c>
      <c r="V3554" s="24">
        <v>0</v>
      </c>
      <c r="W3554" s="12">
        <f t="shared" si="878"/>
        <v>-22808.74</v>
      </c>
      <c r="X3554" s="12">
        <f t="shared" si="879"/>
        <v>-24055.52</v>
      </c>
      <c r="Y3554" s="12">
        <f t="shared" si="892"/>
        <v>-46864.26</v>
      </c>
      <c r="Z3554" s="52"/>
      <c r="AA3554" s="25">
        <f t="shared" ref="AA3554:AA3618" si="895">Q3554-R3554</f>
        <v>0</v>
      </c>
      <c r="AB3554" s="25"/>
      <c r="AC3554" s="25"/>
      <c r="AD3554" s="25"/>
      <c r="AE3554" s="24"/>
      <c r="AF3554" s="24"/>
      <c r="AG3554" s="109"/>
      <c r="AH3554" s="22" t="s">
        <v>6139</v>
      </c>
      <c r="AI3554" s="26"/>
      <c r="AJ3554" s="22" t="s">
        <v>1739</v>
      </c>
    </row>
    <row r="3555" spans="1:36" x14ac:dyDescent="0.2">
      <c r="A3555" s="5">
        <v>3572</v>
      </c>
      <c r="B3555" s="46">
        <v>331000033023</v>
      </c>
      <c r="C3555" s="47">
        <v>970440004077</v>
      </c>
      <c r="D3555" s="52" t="s">
        <v>6215</v>
      </c>
      <c r="E3555" s="50" t="s">
        <v>6216</v>
      </c>
      <c r="F3555" s="50" t="s">
        <v>6138</v>
      </c>
      <c r="G3555" s="49" t="s">
        <v>2485</v>
      </c>
      <c r="H3555" s="49">
        <v>36</v>
      </c>
      <c r="I3555" s="50">
        <v>97624334</v>
      </c>
      <c r="J3555" s="50">
        <v>58173259</v>
      </c>
      <c r="K3555" s="51"/>
      <c r="L3555" s="109"/>
      <c r="M3555" s="109">
        <v>265</v>
      </c>
      <c r="N3555" s="109"/>
      <c r="O3555" s="23">
        <v>1</v>
      </c>
      <c r="P3555" s="23">
        <v>1</v>
      </c>
      <c r="Q3555" s="19">
        <f t="shared" si="893"/>
        <v>-265</v>
      </c>
      <c r="R3555" s="19">
        <f t="shared" si="894"/>
        <v>-265</v>
      </c>
      <c r="S3555" s="5">
        <f t="shared" si="890"/>
        <v>0</v>
      </c>
      <c r="T3555" s="5">
        <f t="shared" si="891"/>
        <v>0</v>
      </c>
      <c r="U3555" s="5">
        <f t="shared" si="888"/>
        <v>0</v>
      </c>
      <c r="V3555" s="24">
        <v>0</v>
      </c>
      <c r="W3555" s="12">
        <f t="shared" si="878"/>
        <v>-31317.7</v>
      </c>
      <c r="X3555" s="12">
        <f t="shared" si="879"/>
        <v>-33029.599999999999</v>
      </c>
      <c r="Y3555" s="12">
        <f t="shared" si="892"/>
        <v>-64347.3</v>
      </c>
      <c r="Z3555" s="52"/>
      <c r="AA3555" s="25">
        <f t="shared" si="895"/>
        <v>0</v>
      </c>
      <c r="AB3555" s="25"/>
      <c r="AC3555" s="25"/>
      <c r="AD3555" s="25"/>
      <c r="AE3555" s="24"/>
      <c r="AF3555" s="24"/>
      <c r="AG3555" s="109"/>
      <c r="AH3555" s="22" t="s">
        <v>6139</v>
      </c>
      <c r="AI3555" s="26"/>
      <c r="AJ3555" s="22" t="s">
        <v>748</v>
      </c>
    </row>
    <row r="3556" spans="1:36" x14ac:dyDescent="0.2">
      <c r="A3556" s="5">
        <v>3573</v>
      </c>
      <c r="B3556" s="46">
        <v>330100212893</v>
      </c>
      <c r="C3556" s="47">
        <v>11240008006</v>
      </c>
      <c r="D3556" s="52" t="s">
        <v>6217</v>
      </c>
      <c r="E3556" s="50" t="s">
        <v>6218</v>
      </c>
      <c r="F3556" s="50" t="s">
        <v>3923</v>
      </c>
      <c r="G3556" s="49">
        <v>28</v>
      </c>
      <c r="H3556" s="49"/>
      <c r="I3556" s="50">
        <v>74914998</v>
      </c>
      <c r="J3556" s="50">
        <v>58173232</v>
      </c>
      <c r="K3556" s="51"/>
      <c r="L3556" s="109"/>
      <c r="M3556" s="109">
        <v>381</v>
      </c>
      <c r="N3556" s="109"/>
      <c r="O3556" s="23">
        <v>1</v>
      </c>
      <c r="P3556" s="23">
        <v>1</v>
      </c>
      <c r="Q3556" s="19">
        <f t="shared" si="893"/>
        <v>-381</v>
      </c>
      <c r="R3556" s="19">
        <f t="shared" si="894"/>
        <v>-381</v>
      </c>
      <c r="S3556" s="5">
        <f t="shared" si="890"/>
        <v>0</v>
      </c>
      <c r="T3556" s="5">
        <f t="shared" si="891"/>
        <v>0</v>
      </c>
      <c r="U3556" s="5">
        <f t="shared" si="888"/>
        <v>0</v>
      </c>
      <c r="V3556" s="24">
        <v>0</v>
      </c>
      <c r="W3556" s="12">
        <f t="shared" si="878"/>
        <v>-45026.58</v>
      </c>
      <c r="X3556" s="12">
        <f t="shared" si="879"/>
        <v>-47487.840000000004</v>
      </c>
      <c r="Y3556" s="12">
        <f t="shared" si="892"/>
        <v>-92514.420000000013</v>
      </c>
      <c r="Z3556" s="52"/>
      <c r="AA3556" s="25">
        <f t="shared" si="895"/>
        <v>0</v>
      </c>
      <c r="AB3556" s="25"/>
      <c r="AC3556" s="25"/>
      <c r="AD3556" s="25"/>
      <c r="AE3556" s="24">
        <v>1</v>
      </c>
      <c r="AF3556" s="24"/>
      <c r="AG3556" s="109"/>
      <c r="AH3556" s="22" t="s">
        <v>6139</v>
      </c>
      <c r="AI3556" s="26"/>
      <c r="AJ3556" s="22" t="s">
        <v>1739</v>
      </c>
    </row>
    <row r="3557" spans="1:36" x14ac:dyDescent="0.2">
      <c r="A3557" s="5">
        <v>3574</v>
      </c>
      <c r="B3557" s="46"/>
      <c r="C3557" s="47">
        <v>890820402034</v>
      </c>
      <c r="D3557" s="52" t="s">
        <v>6219</v>
      </c>
      <c r="E3557" s="50" t="s">
        <v>6220</v>
      </c>
      <c r="F3557" s="50" t="s">
        <v>3923</v>
      </c>
      <c r="G3557" s="49">
        <v>3</v>
      </c>
      <c r="H3557" s="49">
        <v>2</v>
      </c>
      <c r="I3557" s="50">
        <v>520518</v>
      </c>
      <c r="J3557" s="50">
        <v>58172813</v>
      </c>
      <c r="K3557" s="51"/>
      <c r="L3557" s="109"/>
      <c r="M3557" s="109">
        <v>332</v>
      </c>
      <c r="N3557" s="109"/>
      <c r="O3557" s="23">
        <v>1</v>
      </c>
      <c r="P3557" s="23">
        <v>1</v>
      </c>
      <c r="Q3557" s="19">
        <f t="shared" si="893"/>
        <v>-332</v>
      </c>
      <c r="R3557" s="19">
        <f t="shared" si="894"/>
        <v>-332</v>
      </c>
      <c r="S3557" s="5">
        <f t="shared" si="890"/>
        <v>0</v>
      </c>
      <c r="T3557" s="5">
        <f t="shared" si="891"/>
        <v>0</v>
      </c>
      <c r="U3557" s="5">
        <f t="shared" si="888"/>
        <v>0</v>
      </c>
      <c r="V3557" s="24">
        <v>0</v>
      </c>
      <c r="W3557" s="12">
        <f t="shared" si="878"/>
        <v>-39235.760000000002</v>
      </c>
      <c r="X3557" s="12">
        <f t="shared" si="879"/>
        <v>-41380.480000000003</v>
      </c>
      <c r="Y3557" s="12">
        <f t="shared" si="892"/>
        <v>-80616.240000000005</v>
      </c>
      <c r="Z3557" s="52"/>
      <c r="AA3557" s="25">
        <f t="shared" si="895"/>
        <v>0</v>
      </c>
      <c r="AB3557" s="25"/>
      <c r="AC3557" s="25"/>
      <c r="AD3557" s="25"/>
      <c r="AE3557" s="24">
        <v>1</v>
      </c>
      <c r="AF3557" s="24"/>
      <c r="AG3557" s="109"/>
      <c r="AH3557" s="22" t="s">
        <v>6139</v>
      </c>
      <c r="AI3557" s="26"/>
      <c r="AJ3557" s="22" t="s">
        <v>1739</v>
      </c>
    </row>
    <row r="3558" spans="1:36" x14ac:dyDescent="0.2">
      <c r="A3558" s="5">
        <v>3575</v>
      </c>
      <c r="B3558" s="4">
        <v>331010811376</v>
      </c>
      <c r="C3558" s="47">
        <v>760409301159</v>
      </c>
      <c r="D3558" s="52" t="s">
        <v>6221</v>
      </c>
      <c r="E3558" s="50" t="s">
        <v>6222</v>
      </c>
      <c r="F3558" s="50" t="s">
        <v>3923</v>
      </c>
      <c r="G3558" s="49">
        <v>18</v>
      </c>
      <c r="H3558" s="49"/>
      <c r="I3558" s="50">
        <v>1614096</v>
      </c>
      <c r="J3558" s="50">
        <v>57906122</v>
      </c>
      <c r="K3558" s="51"/>
      <c r="L3558" s="109"/>
      <c r="M3558" s="109">
        <v>135</v>
      </c>
      <c r="N3558" s="109"/>
      <c r="O3558" s="23">
        <v>1</v>
      </c>
      <c r="P3558" s="23">
        <v>1</v>
      </c>
      <c r="Q3558" s="19">
        <f t="shared" si="893"/>
        <v>-135</v>
      </c>
      <c r="R3558" s="19">
        <f t="shared" si="894"/>
        <v>-135</v>
      </c>
      <c r="S3558" s="5">
        <f t="shared" si="890"/>
        <v>0</v>
      </c>
      <c r="T3558" s="5">
        <f t="shared" si="891"/>
        <v>0</v>
      </c>
      <c r="U3558" s="5">
        <f t="shared" si="888"/>
        <v>0</v>
      </c>
      <c r="V3558" s="24">
        <v>0</v>
      </c>
      <c r="W3558" s="12">
        <f t="shared" si="878"/>
        <v>-15954.300000000001</v>
      </c>
      <c r="X3558" s="12">
        <f t="shared" si="879"/>
        <v>-16826.400000000001</v>
      </c>
      <c r="Y3558" s="12">
        <f t="shared" si="892"/>
        <v>-32780.700000000004</v>
      </c>
      <c r="Z3558" s="52"/>
      <c r="AA3558" s="25">
        <f t="shared" si="895"/>
        <v>0</v>
      </c>
      <c r="AB3558" s="25"/>
      <c r="AC3558" s="25"/>
      <c r="AD3558" s="25"/>
      <c r="AE3558" s="24">
        <v>1</v>
      </c>
      <c r="AF3558" s="24"/>
      <c r="AG3558" s="109"/>
      <c r="AH3558" s="22" t="s">
        <v>6139</v>
      </c>
      <c r="AI3558" s="26"/>
      <c r="AJ3558" s="22" t="s">
        <v>1739</v>
      </c>
    </row>
    <row r="3559" spans="1:36" x14ac:dyDescent="0.2">
      <c r="A3559" s="5">
        <v>3576</v>
      </c>
      <c r="B3559" s="46">
        <v>330610237788</v>
      </c>
      <c r="C3559" s="47">
        <v>670209301765</v>
      </c>
      <c r="D3559" s="52" t="s">
        <v>6223</v>
      </c>
      <c r="E3559" s="50" t="s">
        <v>6224</v>
      </c>
      <c r="F3559" s="50" t="s">
        <v>6138</v>
      </c>
      <c r="G3559" s="49">
        <v>2</v>
      </c>
      <c r="H3559" s="49">
        <v>22</v>
      </c>
      <c r="I3559" s="50">
        <v>7616549</v>
      </c>
      <c r="J3559" s="50">
        <v>58173221</v>
      </c>
      <c r="K3559" s="51"/>
      <c r="L3559" s="109"/>
      <c r="M3559" s="109">
        <v>589</v>
      </c>
      <c r="N3559" s="109"/>
      <c r="O3559" s="23">
        <v>1</v>
      </c>
      <c r="P3559" s="23">
        <v>1</v>
      </c>
      <c r="Q3559" s="19">
        <f t="shared" si="893"/>
        <v>-589</v>
      </c>
      <c r="R3559" s="19">
        <f t="shared" si="894"/>
        <v>-589</v>
      </c>
      <c r="S3559" s="5">
        <f t="shared" si="890"/>
        <v>0</v>
      </c>
      <c r="T3559" s="5">
        <f t="shared" si="891"/>
        <v>0</v>
      </c>
      <c r="U3559" s="5">
        <f t="shared" si="888"/>
        <v>0</v>
      </c>
      <c r="V3559" s="24">
        <v>0</v>
      </c>
      <c r="W3559" s="12">
        <f t="shared" si="878"/>
        <v>-69608.02</v>
      </c>
      <c r="X3559" s="12">
        <f t="shared" si="879"/>
        <v>-73412.960000000006</v>
      </c>
      <c r="Y3559" s="12">
        <f t="shared" si="892"/>
        <v>-143020.98000000001</v>
      </c>
      <c r="Z3559" s="52"/>
      <c r="AA3559" s="25">
        <f t="shared" si="895"/>
        <v>0</v>
      </c>
      <c r="AB3559" s="25"/>
      <c r="AC3559" s="25"/>
      <c r="AD3559" s="25"/>
      <c r="AE3559" s="24">
        <v>1</v>
      </c>
      <c r="AF3559" s="24"/>
      <c r="AG3559" s="109"/>
      <c r="AH3559" s="22" t="s">
        <v>6139</v>
      </c>
      <c r="AI3559" s="26"/>
      <c r="AJ3559" s="22" t="s">
        <v>748</v>
      </c>
    </row>
    <row r="3560" spans="1:36" x14ac:dyDescent="0.2">
      <c r="A3560" s="5">
        <v>3577</v>
      </c>
      <c r="B3560" s="84">
        <v>331000027707</v>
      </c>
      <c r="C3560" s="47">
        <v>350101324563</v>
      </c>
      <c r="D3560" s="52" t="s">
        <v>6225</v>
      </c>
      <c r="E3560" s="50" t="s">
        <v>3942</v>
      </c>
      <c r="F3560" s="50" t="s">
        <v>3923</v>
      </c>
      <c r="G3560" s="49">
        <v>29</v>
      </c>
      <c r="H3560" s="49">
        <v>47</v>
      </c>
      <c r="I3560" s="50">
        <v>1463644</v>
      </c>
      <c r="J3560" s="50">
        <v>501011</v>
      </c>
      <c r="K3560" s="51"/>
      <c r="L3560" s="109"/>
      <c r="M3560" s="109">
        <v>170</v>
      </c>
      <c r="N3560" s="109"/>
      <c r="O3560" s="23">
        <v>1</v>
      </c>
      <c r="P3560" s="23">
        <v>1</v>
      </c>
      <c r="Q3560" s="19">
        <f t="shared" si="893"/>
        <v>-170</v>
      </c>
      <c r="R3560" s="19">
        <f t="shared" si="894"/>
        <v>-170</v>
      </c>
      <c r="S3560" s="5">
        <f t="shared" si="890"/>
        <v>0</v>
      </c>
      <c r="T3560" s="5">
        <f t="shared" si="891"/>
        <v>0</v>
      </c>
      <c r="U3560" s="5">
        <f t="shared" si="888"/>
        <v>0</v>
      </c>
      <c r="V3560" s="24">
        <v>0</v>
      </c>
      <c r="W3560" s="12">
        <f t="shared" si="878"/>
        <v>-20090.600000000002</v>
      </c>
      <c r="X3560" s="12">
        <f t="shared" si="879"/>
        <v>-21188.799999999999</v>
      </c>
      <c r="Y3560" s="12">
        <f t="shared" si="892"/>
        <v>-41279.4</v>
      </c>
      <c r="Z3560" s="52"/>
      <c r="AA3560" s="25">
        <f t="shared" si="895"/>
        <v>0</v>
      </c>
      <c r="AB3560" s="25"/>
      <c r="AC3560" s="25"/>
      <c r="AD3560" s="25"/>
      <c r="AE3560" s="24"/>
      <c r="AF3560" s="24"/>
      <c r="AG3560" s="109"/>
      <c r="AH3560" s="22" t="s">
        <v>6139</v>
      </c>
      <c r="AI3560" s="26"/>
      <c r="AJ3560" s="22" t="s">
        <v>1739</v>
      </c>
    </row>
    <row r="3561" spans="1:36" x14ac:dyDescent="0.2">
      <c r="A3561" s="5">
        <v>3578</v>
      </c>
      <c r="B3561" s="46">
        <v>331010019668</v>
      </c>
      <c r="C3561" s="47">
        <v>670916402559</v>
      </c>
      <c r="D3561" s="50" t="s">
        <v>6226</v>
      </c>
      <c r="E3561" s="50" t="s">
        <v>6227</v>
      </c>
      <c r="F3561" s="50" t="s">
        <v>3923</v>
      </c>
      <c r="G3561" s="49">
        <v>31</v>
      </c>
      <c r="H3561" s="49"/>
      <c r="I3561" s="50">
        <v>9716382</v>
      </c>
      <c r="J3561" s="50">
        <v>41</v>
      </c>
      <c r="K3561" s="201"/>
      <c r="L3561" s="109"/>
      <c r="M3561" s="22">
        <v>756</v>
      </c>
      <c r="N3561" s="22"/>
      <c r="O3561" s="23">
        <v>1</v>
      </c>
      <c r="P3561" s="23">
        <v>1</v>
      </c>
      <c r="Q3561" s="19">
        <f t="shared" si="893"/>
        <v>-756</v>
      </c>
      <c r="R3561" s="19">
        <f t="shared" si="894"/>
        <v>-756</v>
      </c>
      <c r="S3561" s="5">
        <f t="shared" si="890"/>
        <v>0</v>
      </c>
      <c r="T3561" s="5">
        <f t="shared" si="891"/>
        <v>0</v>
      </c>
      <c r="U3561" s="5">
        <f t="shared" si="888"/>
        <v>0</v>
      </c>
      <c r="V3561" s="24">
        <v>0</v>
      </c>
      <c r="W3561" s="12">
        <f t="shared" si="878"/>
        <v>-89344.08</v>
      </c>
      <c r="X3561" s="12">
        <f t="shared" si="879"/>
        <v>-94227.839999999997</v>
      </c>
      <c r="Y3561" s="12">
        <f t="shared" si="892"/>
        <v>-183571.91999999998</v>
      </c>
      <c r="Z3561" s="204"/>
      <c r="AA3561" s="25">
        <f t="shared" si="895"/>
        <v>0</v>
      </c>
      <c r="AB3561" s="25"/>
      <c r="AC3561" s="25"/>
      <c r="AD3561" s="25"/>
      <c r="AE3561" s="24">
        <v>1</v>
      </c>
      <c r="AF3561" s="24"/>
      <c r="AG3561" s="109"/>
      <c r="AH3561" s="22" t="s">
        <v>6139</v>
      </c>
      <c r="AI3561" s="26"/>
      <c r="AJ3561" s="22" t="s">
        <v>1739</v>
      </c>
    </row>
    <row r="3562" spans="1:36" x14ac:dyDescent="0.2">
      <c r="A3562" s="5">
        <v>3579</v>
      </c>
      <c r="B3562" s="84">
        <v>331018970228</v>
      </c>
      <c r="C3562" s="47">
        <v>840627401365</v>
      </c>
      <c r="D3562" s="50" t="s">
        <v>6228</v>
      </c>
      <c r="E3562" s="50" t="s">
        <v>6521</v>
      </c>
      <c r="F3562" s="50" t="s">
        <v>6138</v>
      </c>
      <c r="G3562" s="49">
        <v>23</v>
      </c>
      <c r="H3562" s="49"/>
      <c r="I3562" s="50">
        <v>14099563</v>
      </c>
      <c r="J3562" s="50">
        <v>316204</v>
      </c>
      <c r="K3562" s="51"/>
      <c r="L3562" s="50"/>
      <c r="M3562" s="50">
        <v>1808</v>
      </c>
      <c r="N3562" s="50"/>
      <c r="O3562" s="23">
        <v>1</v>
      </c>
      <c r="P3562" s="23">
        <v>1</v>
      </c>
      <c r="Q3562" s="19">
        <f t="shared" si="893"/>
        <v>-1808</v>
      </c>
      <c r="R3562" s="19">
        <f t="shared" si="894"/>
        <v>-1808</v>
      </c>
      <c r="S3562" s="5">
        <f t="shared" si="890"/>
        <v>0</v>
      </c>
      <c r="T3562" s="5">
        <f t="shared" si="891"/>
        <v>0</v>
      </c>
      <c r="U3562" s="5">
        <f t="shared" si="888"/>
        <v>0</v>
      </c>
      <c r="V3562" s="24">
        <v>0</v>
      </c>
      <c r="W3562" s="12">
        <f t="shared" si="878"/>
        <v>-213669.44</v>
      </c>
      <c r="X3562" s="12">
        <f t="shared" si="879"/>
        <v>-225349.12</v>
      </c>
      <c r="Y3562" s="12">
        <f t="shared" si="892"/>
        <v>-439018.56</v>
      </c>
      <c r="Z3562" s="52"/>
      <c r="AA3562" s="25">
        <f t="shared" si="895"/>
        <v>0</v>
      </c>
      <c r="AB3562" s="25"/>
      <c r="AC3562" s="25"/>
      <c r="AD3562" s="25"/>
      <c r="AE3562" s="24">
        <v>1</v>
      </c>
      <c r="AF3562" s="24"/>
      <c r="AG3562" s="50"/>
      <c r="AH3562" s="22" t="s">
        <v>6139</v>
      </c>
      <c r="AI3562" s="26"/>
      <c r="AJ3562" s="22" t="s">
        <v>748</v>
      </c>
    </row>
    <row r="3563" spans="1:36" x14ac:dyDescent="0.2">
      <c r="A3563" s="5">
        <v>3580</v>
      </c>
      <c r="B3563" s="84">
        <v>331018970228</v>
      </c>
      <c r="C3563" s="47">
        <v>840627401365</v>
      </c>
      <c r="D3563" s="50" t="s">
        <v>6228</v>
      </c>
      <c r="E3563" s="50" t="s">
        <v>6522</v>
      </c>
      <c r="F3563" s="50" t="s">
        <v>6138</v>
      </c>
      <c r="G3563" s="49">
        <v>23</v>
      </c>
      <c r="H3563" s="49"/>
      <c r="I3563" s="50">
        <v>1165038</v>
      </c>
      <c r="J3563" s="50">
        <v>5677566</v>
      </c>
      <c r="K3563" s="51"/>
      <c r="L3563" s="50"/>
      <c r="M3563" s="50">
        <v>55</v>
      </c>
      <c r="N3563" s="50"/>
      <c r="O3563" s="23">
        <v>1</v>
      </c>
      <c r="P3563" s="23">
        <v>1</v>
      </c>
      <c r="Q3563" s="19">
        <f t="shared" ref="Q3563" si="896">(N3563-M3563)*O3563</f>
        <v>-55</v>
      </c>
      <c r="R3563" s="19">
        <f t="shared" ref="R3563" si="897">(N3563-M3563)*P3563</f>
        <v>-55</v>
      </c>
      <c r="S3563" s="5">
        <f t="shared" si="890"/>
        <v>0</v>
      </c>
      <c r="T3563" s="5">
        <f t="shared" si="891"/>
        <v>0</v>
      </c>
      <c r="U3563" s="5">
        <f t="shared" si="888"/>
        <v>0</v>
      </c>
      <c r="V3563" s="24">
        <v>0</v>
      </c>
      <c r="W3563" s="12">
        <f t="shared" ref="W3563:W3626" si="898">IF( OR(AH3563="респ.бюджет",AH3563="гор.бюджет",AH3563="обл.бюджет"),vod_b,IF(AH3563="район",vod_r,IF(AH3563="талсуат",vod_tal,IF(AH3563="коммунал.хоз-во",vod_kom,vod))))*Q3563</f>
        <v>-6499.9000000000005</v>
      </c>
      <c r="X3563" s="12">
        <f t="shared" ref="X3563:X3626" si="899">IF( OR(AH3563="респ.бюджет",AH3563="гор.бюджет",AH3563="обл.бюджет"),kan_b,IF(AH3563="район",kan_r,IF(AH3563="талсуат",kan_tal,IF(AH3563="коммунал.хоз-во",kan_kom,kan))))*R3563</f>
        <v>-6855.2</v>
      </c>
      <c r="Y3563" s="12">
        <f t="shared" si="892"/>
        <v>-13355.1</v>
      </c>
      <c r="Z3563" s="52"/>
      <c r="AA3563" s="25">
        <f t="shared" ref="AA3563" si="900">Q3563-R3563</f>
        <v>0</v>
      </c>
      <c r="AB3563" s="25"/>
      <c r="AC3563" s="25"/>
      <c r="AD3563" s="25"/>
      <c r="AE3563" s="24">
        <v>1</v>
      </c>
      <c r="AF3563" s="24"/>
      <c r="AG3563" s="50"/>
      <c r="AH3563" s="22" t="s">
        <v>6139</v>
      </c>
      <c r="AI3563" s="26"/>
      <c r="AJ3563" s="22" t="s">
        <v>748</v>
      </c>
    </row>
    <row r="3564" spans="1:36" x14ac:dyDescent="0.2">
      <c r="A3564" s="5">
        <v>3581</v>
      </c>
      <c r="B3564" s="84">
        <v>331010650550</v>
      </c>
      <c r="C3564" s="47">
        <v>561120402678</v>
      </c>
      <c r="D3564" s="52" t="s">
        <v>6229</v>
      </c>
      <c r="E3564" s="50" t="s">
        <v>6230</v>
      </c>
      <c r="F3564" s="50" t="s">
        <v>3923</v>
      </c>
      <c r="G3564" s="49">
        <v>29</v>
      </c>
      <c r="H3564" s="49">
        <v>58</v>
      </c>
      <c r="I3564" s="50">
        <v>1165038</v>
      </c>
      <c r="J3564" s="50">
        <v>58173226</v>
      </c>
      <c r="K3564" s="51"/>
      <c r="L3564" s="50"/>
      <c r="M3564" s="50">
        <v>1170</v>
      </c>
      <c r="N3564" s="50"/>
      <c r="O3564" s="23">
        <v>1</v>
      </c>
      <c r="P3564" s="23">
        <v>1</v>
      </c>
      <c r="Q3564" s="19">
        <f t="shared" si="893"/>
        <v>-1170</v>
      </c>
      <c r="R3564" s="19">
        <f t="shared" si="894"/>
        <v>-1170</v>
      </c>
      <c r="S3564" s="5">
        <f t="shared" si="890"/>
        <v>0</v>
      </c>
      <c r="T3564" s="5">
        <f t="shared" si="891"/>
        <v>0</v>
      </c>
      <c r="U3564" s="5">
        <f t="shared" si="888"/>
        <v>0</v>
      </c>
      <c r="V3564" s="24">
        <v>0</v>
      </c>
      <c r="W3564" s="12">
        <f t="shared" si="898"/>
        <v>-138270.6</v>
      </c>
      <c r="X3564" s="12">
        <f t="shared" si="899"/>
        <v>-145828.79999999999</v>
      </c>
      <c r="Y3564" s="12">
        <f t="shared" si="892"/>
        <v>-284099.40000000002</v>
      </c>
      <c r="Z3564" s="52"/>
      <c r="AA3564" s="25">
        <f t="shared" si="895"/>
        <v>0</v>
      </c>
      <c r="AB3564" s="25"/>
      <c r="AC3564" s="25"/>
      <c r="AD3564" s="25"/>
      <c r="AE3564" s="24"/>
      <c r="AF3564" s="24"/>
      <c r="AG3564" s="50"/>
      <c r="AH3564" s="22" t="s">
        <v>6139</v>
      </c>
      <c r="AI3564" s="26"/>
      <c r="AJ3564" s="22" t="s">
        <v>1739</v>
      </c>
    </row>
    <row r="3565" spans="1:36" x14ac:dyDescent="0.2">
      <c r="A3565" s="5">
        <v>3582</v>
      </c>
      <c r="B3565" s="84">
        <v>331010341629</v>
      </c>
      <c r="C3565" s="47">
        <v>561120402678</v>
      </c>
      <c r="D3565" s="52" t="s">
        <v>6231</v>
      </c>
      <c r="E3565" s="50" t="s">
        <v>6159</v>
      </c>
      <c r="F3565" s="50" t="s">
        <v>3923</v>
      </c>
      <c r="G3565" s="49" t="s">
        <v>49</v>
      </c>
      <c r="H3565" s="49"/>
      <c r="I3565" s="50">
        <v>15003293</v>
      </c>
      <c r="J3565" s="50">
        <v>501074</v>
      </c>
      <c r="K3565" s="51"/>
      <c r="L3565" s="50"/>
      <c r="M3565" s="50">
        <v>2660</v>
      </c>
      <c r="N3565" s="50"/>
      <c r="O3565" s="23">
        <v>1</v>
      </c>
      <c r="P3565" s="23">
        <v>1</v>
      </c>
      <c r="Q3565" s="19">
        <f t="shared" si="893"/>
        <v>-2660</v>
      </c>
      <c r="R3565" s="19">
        <f t="shared" si="894"/>
        <v>-2660</v>
      </c>
      <c r="S3565" s="5">
        <f t="shared" si="890"/>
        <v>0</v>
      </c>
      <c r="T3565" s="5">
        <f t="shared" si="891"/>
        <v>0</v>
      </c>
      <c r="U3565" s="5">
        <f t="shared" si="888"/>
        <v>0</v>
      </c>
      <c r="V3565" s="24">
        <v>0</v>
      </c>
      <c r="W3565" s="12">
        <f t="shared" si="898"/>
        <v>-314358.80000000005</v>
      </c>
      <c r="X3565" s="12">
        <f t="shared" si="899"/>
        <v>-331542.40000000002</v>
      </c>
      <c r="Y3565" s="12">
        <f t="shared" si="892"/>
        <v>-645901.20000000007</v>
      </c>
      <c r="Z3565" s="52"/>
      <c r="AA3565" s="25">
        <f t="shared" si="895"/>
        <v>0</v>
      </c>
      <c r="AB3565" s="25"/>
      <c r="AC3565" s="25"/>
      <c r="AD3565" s="25"/>
      <c r="AE3565" s="24">
        <v>1</v>
      </c>
      <c r="AF3565" s="24"/>
      <c r="AG3565" s="50"/>
      <c r="AH3565" s="22" t="s">
        <v>6139</v>
      </c>
      <c r="AI3565" s="26"/>
      <c r="AJ3565" s="22" t="s">
        <v>1739</v>
      </c>
    </row>
    <row r="3566" spans="1:36" x14ac:dyDescent="0.2">
      <c r="A3566" s="5">
        <v>3583</v>
      </c>
      <c r="B3566" s="84">
        <v>331010341629</v>
      </c>
      <c r="C3566" s="47">
        <v>561106401613</v>
      </c>
      <c r="D3566" s="52" t="s">
        <v>6232</v>
      </c>
      <c r="E3566" s="50" t="s">
        <v>6233</v>
      </c>
      <c r="F3566" s="50" t="s">
        <v>3923</v>
      </c>
      <c r="G3566" s="49">
        <v>11</v>
      </c>
      <c r="H3566" s="49"/>
      <c r="I3566" s="50">
        <v>36440407</v>
      </c>
      <c r="J3566" s="50">
        <v>5796376</v>
      </c>
      <c r="K3566" s="51"/>
      <c r="L3566" s="50"/>
      <c r="M3566" s="50">
        <v>122</v>
      </c>
      <c r="N3566" s="50"/>
      <c r="O3566" s="23">
        <v>1</v>
      </c>
      <c r="P3566" s="23">
        <v>1</v>
      </c>
      <c r="Q3566" s="19">
        <f t="shared" si="893"/>
        <v>-122</v>
      </c>
      <c r="R3566" s="19">
        <f t="shared" si="894"/>
        <v>-122</v>
      </c>
      <c r="S3566" s="5">
        <f t="shared" si="890"/>
        <v>0</v>
      </c>
      <c r="T3566" s="5">
        <f t="shared" si="891"/>
        <v>0</v>
      </c>
      <c r="U3566" s="5">
        <f t="shared" si="888"/>
        <v>0</v>
      </c>
      <c r="V3566" s="24">
        <v>0</v>
      </c>
      <c r="W3566" s="12">
        <f t="shared" si="898"/>
        <v>-14417.960000000001</v>
      </c>
      <c r="X3566" s="12">
        <f t="shared" si="899"/>
        <v>-15206.08</v>
      </c>
      <c r="Y3566" s="12">
        <f t="shared" si="892"/>
        <v>-29624.04</v>
      </c>
      <c r="Z3566" s="52"/>
      <c r="AA3566" s="25">
        <f t="shared" si="895"/>
        <v>0</v>
      </c>
      <c r="AB3566" s="25"/>
      <c r="AC3566" s="25"/>
      <c r="AD3566" s="25"/>
      <c r="AE3566" s="24"/>
      <c r="AF3566" s="24"/>
      <c r="AG3566" s="50"/>
      <c r="AH3566" s="22" t="s">
        <v>6139</v>
      </c>
      <c r="AI3566" s="26"/>
      <c r="AJ3566" s="22" t="s">
        <v>1739</v>
      </c>
    </row>
    <row r="3567" spans="1:36" x14ac:dyDescent="0.2">
      <c r="A3567" s="5">
        <v>3584</v>
      </c>
      <c r="B3567" s="84">
        <v>331018866716</v>
      </c>
      <c r="C3567" s="47">
        <v>740421302019</v>
      </c>
      <c r="D3567" s="52" t="s">
        <v>6234</v>
      </c>
      <c r="E3567" s="50" t="s">
        <v>6235</v>
      </c>
      <c r="F3567" s="50" t="s">
        <v>3923</v>
      </c>
      <c r="G3567" s="49">
        <v>29</v>
      </c>
      <c r="H3567" s="49"/>
      <c r="I3567" s="50">
        <v>26223746</v>
      </c>
      <c r="J3567" s="50">
        <v>57913554</v>
      </c>
      <c r="K3567" s="51"/>
      <c r="L3567" s="50"/>
      <c r="M3567" s="50">
        <v>368</v>
      </c>
      <c r="N3567" s="50"/>
      <c r="O3567" s="23">
        <v>1</v>
      </c>
      <c r="P3567" s="23">
        <v>1</v>
      </c>
      <c r="Q3567" s="19">
        <f t="shared" si="893"/>
        <v>-368</v>
      </c>
      <c r="R3567" s="19">
        <f t="shared" si="894"/>
        <v>-368</v>
      </c>
      <c r="S3567" s="5">
        <f t="shared" si="890"/>
        <v>0</v>
      </c>
      <c r="T3567" s="5">
        <f t="shared" si="891"/>
        <v>0</v>
      </c>
      <c r="U3567" s="5">
        <f t="shared" si="888"/>
        <v>0</v>
      </c>
      <c r="V3567" s="24">
        <v>0</v>
      </c>
      <c r="W3567" s="12">
        <f t="shared" si="898"/>
        <v>-43490.240000000005</v>
      </c>
      <c r="X3567" s="12">
        <f t="shared" si="899"/>
        <v>-45867.519999999997</v>
      </c>
      <c r="Y3567" s="12">
        <f t="shared" si="892"/>
        <v>-89357.760000000009</v>
      </c>
      <c r="Z3567" s="52"/>
      <c r="AA3567" s="25">
        <f t="shared" si="895"/>
        <v>0</v>
      </c>
      <c r="AB3567" s="25"/>
      <c r="AC3567" s="25"/>
      <c r="AD3567" s="25"/>
      <c r="AE3567" s="24">
        <v>1</v>
      </c>
      <c r="AF3567" s="24"/>
      <c r="AG3567" s="50"/>
      <c r="AH3567" s="22" t="s">
        <v>6139</v>
      </c>
      <c r="AI3567" s="26"/>
      <c r="AJ3567" s="22" t="s">
        <v>1739</v>
      </c>
    </row>
    <row r="3568" spans="1:36" x14ac:dyDescent="0.2">
      <c r="A3568" s="5">
        <v>3585</v>
      </c>
      <c r="B3568" s="84">
        <v>331017868246</v>
      </c>
      <c r="C3568" s="47">
        <v>660512400869</v>
      </c>
      <c r="D3568" s="50" t="s">
        <v>6236</v>
      </c>
      <c r="E3568" s="50" t="s">
        <v>6172</v>
      </c>
      <c r="F3568" s="50" t="s">
        <v>3923</v>
      </c>
      <c r="G3568" s="49">
        <v>18</v>
      </c>
      <c r="H3568" s="49"/>
      <c r="I3568" s="19">
        <v>13642764</v>
      </c>
      <c r="J3568" s="50">
        <v>46308</v>
      </c>
      <c r="K3568" s="51"/>
      <c r="L3568" s="50"/>
      <c r="M3568" s="22">
        <v>218</v>
      </c>
      <c r="N3568" s="22"/>
      <c r="O3568" s="23">
        <v>1</v>
      </c>
      <c r="P3568" s="23">
        <v>1</v>
      </c>
      <c r="Q3568" s="19">
        <f t="shared" si="893"/>
        <v>-218</v>
      </c>
      <c r="R3568" s="19">
        <f t="shared" si="894"/>
        <v>-218</v>
      </c>
      <c r="S3568" s="5">
        <f t="shared" si="890"/>
        <v>0</v>
      </c>
      <c r="T3568" s="5">
        <f t="shared" si="891"/>
        <v>0</v>
      </c>
      <c r="U3568" s="5">
        <f t="shared" si="888"/>
        <v>0</v>
      </c>
      <c r="V3568" s="24">
        <v>0</v>
      </c>
      <c r="W3568" s="12">
        <f t="shared" si="898"/>
        <v>-25763.24</v>
      </c>
      <c r="X3568" s="12">
        <f t="shared" si="899"/>
        <v>-27171.52</v>
      </c>
      <c r="Y3568" s="12">
        <f t="shared" si="892"/>
        <v>-52934.76</v>
      </c>
      <c r="Z3568" s="52"/>
      <c r="AA3568" s="25">
        <f t="shared" si="895"/>
        <v>0</v>
      </c>
      <c r="AB3568" s="25"/>
      <c r="AC3568" s="25"/>
      <c r="AD3568" s="25"/>
      <c r="AE3568" s="24">
        <v>1</v>
      </c>
      <c r="AF3568" s="24"/>
      <c r="AG3568" s="50"/>
      <c r="AH3568" s="22" t="s">
        <v>6139</v>
      </c>
      <c r="AI3568" s="26"/>
      <c r="AJ3568" s="22" t="s">
        <v>1739</v>
      </c>
    </row>
    <row r="3569" spans="1:36" x14ac:dyDescent="0.2">
      <c r="A3569" s="5">
        <v>3586</v>
      </c>
      <c r="B3569" s="84">
        <v>331010202159</v>
      </c>
      <c r="C3569" s="47">
        <v>711020301662</v>
      </c>
      <c r="D3569" s="52" t="s">
        <v>6237</v>
      </c>
      <c r="E3569" s="50" t="s">
        <v>6238</v>
      </c>
      <c r="F3569" s="50" t="s">
        <v>6138</v>
      </c>
      <c r="G3569" s="49">
        <v>17</v>
      </c>
      <c r="H3569" s="49">
        <v>32</v>
      </c>
      <c r="I3569" s="50">
        <v>27036020</v>
      </c>
      <c r="J3569" s="50">
        <v>57913551</v>
      </c>
      <c r="K3569" s="51"/>
      <c r="L3569" s="50"/>
      <c r="M3569" s="50">
        <v>670</v>
      </c>
      <c r="N3569" s="50"/>
      <c r="O3569" s="23">
        <v>1</v>
      </c>
      <c r="P3569" s="23">
        <v>1</v>
      </c>
      <c r="Q3569" s="19">
        <f t="shared" si="893"/>
        <v>-670</v>
      </c>
      <c r="R3569" s="19">
        <f t="shared" si="894"/>
        <v>-670</v>
      </c>
      <c r="S3569" s="5">
        <f t="shared" si="890"/>
        <v>0</v>
      </c>
      <c r="T3569" s="5">
        <f t="shared" si="891"/>
        <v>0</v>
      </c>
      <c r="U3569" s="5">
        <f t="shared" si="888"/>
        <v>0</v>
      </c>
      <c r="V3569" s="24">
        <v>0</v>
      </c>
      <c r="W3569" s="12">
        <f t="shared" si="898"/>
        <v>-79180.600000000006</v>
      </c>
      <c r="X3569" s="12">
        <f t="shared" si="899"/>
        <v>-83508.800000000003</v>
      </c>
      <c r="Y3569" s="12">
        <f t="shared" si="892"/>
        <v>-162689.40000000002</v>
      </c>
      <c r="Z3569" s="52"/>
      <c r="AA3569" s="25">
        <f t="shared" si="895"/>
        <v>0</v>
      </c>
      <c r="AB3569" s="25"/>
      <c r="AC3569" s="25"/>
      <c r="AD3569" s="25"/>
      <c r="AE3569" s="24">
        <v>1</v>
      </c>
      <c r="AF3569" s="24"/>
      <c r="AG3569" s="50"/>
      <c r="AH3569" s="22" t="s">
        <v>6139</v>
      </c>
      <c r="AI3569" s="26"/>
      <c r="AJ3569" s="22" t="s">
        <v>748</v>
      </c>
    </row>
    <row r="3570" spans="1:36" x14ac:dyDescent="0.2">
      <c r="A3570" s="5">
        <v>3587</v>
      </c>
      <c r="B3570" s="84">
        <v>331010202159</v>
      </c>
      <c r="C3570" s="47">
        <v>711020301662</v>
      </c>
      <c r="D3570" s="52" t="s">
        <v>6237</v>
      </c>
      <c r="E3570" s="50" t="s">
        <v>6238</v>
      </c>
      <c r="F3570" s="50" t="s">
        <v>6138</v>
      </c>
      <c r="G3570" s="49">
        <v>17</v>
      </c>
      <c r="H3570" s="49">
        <v>32</v>
      </c>
      <c r="I3570" s="50">
        <v>27036027</v>
      </c>
      <c r="J3570" s="50">
        <v>57913552</v>
      </c>
      <c r="K3570" s="51"/>
      <c r="L3570" s="50"/>
      <c r="M3570" s="50">
        <v>403</v>
      </c>
      <c r="N3570" s="50"/>
      <c r="O3570" s="23">
        <v>1</v>
      </c>
      <c r="P3570" s="23">
        <v>1</v>
      </c>
      <c r="Q3570" s="19">
        <f t="shared" si="893"/>
        <v>-403</v>
      </c>
      <c r="R3570" s="19">
        <f t="shared" si="894"/>
        <v>-403</v>
      </c>
      <c r="S3570" s="5">
        <f t="shared" si="890"/>
        <v>0</v>
      </c>
      <c r="T3570" s="5">
        <f t="shared" si="891"/>
        <v>0</v>
      </c>
      <c r="U3570" s="5">
        <f t="shared" si="888"/>
        <v>0</v>
      </c>
      <c r="V3570" s="24">
        <v>0</v>
      </c>
      <c r="W3570" s="12">
        <f t="shared" si="898"/>
        <v>-47626.54</v>
      </c>
      <c r="X3570" s="12">
        <f t="shared" si="899"/>
        <v>-50229.919999999998</v>
      </c>
      <c r="Y3570" s="12">
        <f t="shared" si="892"/>
        <v>-97856.459999999992</v>
      </c>
      <c r="Z3570" s="52"/>
      <c r="AA3570" s="25">
        <f t="shared" si="895"/>
        <v>0</v>
      </c>
      <c r="AB3570" s="25"/>
      <c r="AC3570" s="25"/>
      <c r="AD3570" s="25"/>
      <c r="AE3570" s="24">
        <v>1</v>
      </c>
      <c r="AF3570" s="24"/>
      <c r="AG3570" s="50"/>
      <c r="AH3570" s="22" t="s">
        <v>6139</v>
      </c>
      <c r="AI3570" s="26"/>
      <c r="AJ3570" s="22" t="s">
        <v>748</v>
      </c>
    </row>
    <row r="3571" spans="1:36" x14ac:dyDescent="0.2">
      <c r="A3571" s="5">
        <v>3588</v>
      </c>
      <c r="B3571" s="84"/>
      <c r="C3571" s="47">
        <v>650826402810</v>
      </c>
      <c r="D3571" s="52" t="s">
        <v>6239</v>
      </c>
      <c r="E3571" s="50" t="s">
        <v>6240</v>
      </c>
      <c r="F3571" s="50" t="s">
        <v>3923</v>
      </c>
      <c r="G3571" s="49">
        <v>25</v>
      </c>
      <c r="H3571" s="49">
        <v>1</v>
      </c>
      <c r="I3571" s="50">
        <v>29823549</v>
      </c>
      <c r="J3571" s="50">
        <v>58173257</v>
      </c>
      <c r="K3571" s="51"/>
      <c r="L3571" s="50"/>
      <c r="M3571" s="50">
        <v>290</v>
      </c>
      <c r="N3571" s="50"/>
      <c r="O3571" s="23">
        <v>1</v>
      </c>
      <c r="P3571" s="23">
        <v>1</v>
      </c>
      <c r="Q3571" s="19">
        <f t="shared" si="893"/>
        <v>-290</v>
      </c>
      <c r="R3571" s="19">
        <f t="shared" si="894"/>
        <v>-290</v>
      </c>
      <c r="S3571" s="5">
        <f t="shared" si="890"/>
        <v>0</v>
      </c>
      <c r="T3571" s="5">
        <f t="shared" si="891"/>
        <v>0</v>
      </c>
      <c r="U3571" s="5">
        <f t="shared" si="888"/>
        <v>0</v>
      </c>
      <c r="V3571" s="24">
        <v>0</v>
      </c>
      <c r="W3571" s="12">
        <f t="shared" si="898"/>
        <v>-34272.200000000004</v>
      </c>
      <c r="X3571" s="12">
        <f t="shared" si="899"/>
        <v>-36145.599999999999</v>
      </c>
      <c r="Y3571" s="12">
        <f t="shared" si="892"/>
        <v>-70417.8</v>
      </c>
      <c r="Z3571" s="52"/>
      <c r="AA3571" s="25">
        <f t="shared" si="895"/>
        <v>0</v>
      </c>
      <c r="AB3571" s="25"/>
      <c r="AC3571" s="25"/>
      <c r="AD3571" s="25"/>
      <c r="AE3571" s="24">
        <v>1</v>
      </c>
      <c r="AF3571" s="24"/>
      <c r="AG3571" s="50"/>
      <c r="AH3571" s="22" t="s">
        <v>6139</v>
      </c>
      <c r="AI3571" s="26"/>
      <c r="AJ3571" s="22" t="s">
        <v>1739</v>
      </c>
    </row>
    <row r="3572" spans="1:36" x14ac:dyDescent="0.2">
      <c r="A3572" s="5">
        <v>3589</v>
      </c>
      <c r="B3572" s="4">
        <v>330126224617</v>
      </c>
      <c r="C3572" s="47">
        <v>850715400357</v>
      </c>
      <c r="D3572" s="50" t="s">
        <v>6241</v>
      </c>
      <c r="E3572" s="50" t="s">
        <v>6242</v>
      </c>
      <c r="F3572" s="50" t="s">
        <v>3923</v>
      </c>
      <c r="G3572" s="49">
        <v>32</v>
      </c>
      <c r="H3572" s="49">
        <v>2</v>
      </c>
      <c r="I3572" s="50">
        <v>3938107</v>
      </c>
      <c r="J3572" s="50">
        <v>57913559</v>
      </c>
      <c r="K3572" s="51"/>
      <c r="L3572" s="50"/>
      <c r="M3572" s="50">
        <v>880</v>
      </c>
      <c r="N3572" s="50"/>
      <c r="O3572" s="23">
        <v>1</v>
      </c>
      <c r="P3572" s="23">
        <v>1</v>
      </c>
      <c r="Q3572" s="19">
        <f t="shared" si="893"/>
        <v>-880</v>
      </c>
      <c r="R3572" s="19">
        <f t="shared" si="894"/>
        <v>-880</v>
      </c>
      <c r="S3572" s="5">
        <f t="shared" si="890"/>
        <v>0</v>
      </c>
      <c r="T3572" s="5">
        <f t="shared" si="891"/>
        <v>0</v>
      </c>
      <c r="U3572" s="5">
        <f t="shared" si="888"/>
        <v>0</v>
      </c>
      <c r="V3572" s="24">
        <v>0</v>
      </c>
      <c r="W3572" s="12">
        <f t="shared" si="898"/>
        <v>-103998.40000000001</v>
      </c>
      <c r="X3572" s="12">
        <f t="shared" si="899"/>
        <v>-109683.2</v>
      </c>
      <c r="Y3572" s="12">
        <f t="shared" si="892"/>
        <v>-213681.6</v>
      </c>
      <c r="Z3572" s="52"/>
      <c r="AA3572" s="25">
        <f t="shared" si="895"/>
        <v>0</v>
      </c>
      <c r="AB3572" s="25"/>
      <c r="AC3572" s="25"/>
      <c r="AD3572" s="25"/>
      <c r="AE3572" s="24"/>
      <c r="AF3572" s="24"/>
      <c r="AG3572" s="50"/>
      <c r="AH3572" s="22" t="s">
        <v>6139</v>
      </c>
      <c r="AI3572" s="26"/>
      <c r="AJ3572" s="22" t="s">
        <v>1739</v>
      </c>
    </row>
    <row r="3573" spans="1:36" x14ac:dyDescent="0.2">
      <c r="A3573" s="5">
        <v>3590</v>
      </c>
      <c r="B3573" s="46">
        <v>330126224617</v>
      </c>
      <c r="C3573" s="47">
        <v>850715400357</v>
      </c>
      <c r="D3573" s="52" t="s">
        <v>6243</v>
      </c>
      <c r="E3573" s="50" t="s">
        <v>4120</v>
      </c>
      <c r="F3573" s="50"/>
      <c r="G3573" s="49"/>
      <c r="H3573" s="49"/>
      <c r="I3573" s="50">
        <v>340640</v>
      </c>
      <c r="J3573" s="50">
        <v>501056</v>
      </c>
      <c r="K3573" s="51"/>
      <c r="L3573" s="109"/>
      <c r="M3573" s="22">
        <v>16567</v>
      </c>
      <c r="N3573" s="22"/>
      <c r="O3573" s="23">
        <v>1</v>
      </c>
      <c r="P3573" s="23">
        <v>1</v>
      </c>
      <c r="Q3573" s="19">
        <f t="shared" si="893"/>
        <v>-16567</v>
      </c>
      <c r="R3573" s="19">
        <f t="shared" si="894"/>
        <v>-16567</v>
      </c>
      <c r="S3573" s="5">
        <f t="shared" si="890"/>
        <v>0</v>
      </c>
      <c r="T3573" s="5">
        <f t="shared" si="891"/>
        <v>0</v>
      </c>
      <c r="U3573" s="5">
        <f t="shared" si="888"/>
        <v>0</v>
      </c>
      <c r="V3573" s="24">
        <v>0</v>
      </c>
      <c r="W3573" s="12">
        <f t="shared" si="898"/>
        <v>-1957888.06</v>
      </c>
      <c r="X3573" s="12">
        <f t="shared" si="899"/>
        <v>-2064910.8800000001</v>
      </c>
      <c r="Y3573" s="12">
        <f t="shared" si="892"/>
        <v>-4022798.9400000004</v>
      </c>
      <c r="Z3573" s="67"/>
      <c r="AA3573" s="25">
        <f t="shared" si="895"/>
        <v>0</v>
      </c>
      <c r="AB3573" s="25"/>
      <c r="AC3573" s="25"/>
      <c r="AD3573" s="25"/>
      <c r="AE3573" s="24"/>
      <c r="AF3573" s="24"/>
      <c r="AG3573" s="109"/>
      <c r="AH3573" s="22" t="s">
        <v>6139</v>
      </c>
      <c r="AI3573" s="26"/>
      <c r="AJ3573" s="22" t="s">
        <v>1739</v>
      </c>
    </row>
    <row r="3574" spans="1:36" x14ac:dyDescent="0.2">
      <c r="A3574" s="5">
        <v>3591</v>
      </c>
      <c r="B3574" s="46">
        <v>331000004268</v>
      </c>
      <c r="C3574" s="47">
        <v>91240017723</v>
      </c>
      <c r="D3574" s="52" t="s">
        <v>6244</v>
      </c>
      <c r="E3574" s="50" t="s">
        <v>6245</v>
      </c>
      <c r="F3574" s="50"/>
      <c r="G3574" s="49"/>
      <c r="H3574" s="49"/>
      <c r="I3574" s="50">
        <v>98013268</v>
      </c>
      <c r="J3574" s="50">
        <v>501215</v>
      </c>
      <c r="K3574" s="51"/>
      <c r="L3574" s="109"/>
      <c r="M3574" s="22">
        <v>1190</v>
      </c>
      <c r="N3574" s="22"/>
      <c r="O3574" s="23">
        <v>1</v>
      </c>
      <c r="P3574" s="23">
        <v>1</v>
      </c>
      <c r="Q3574" s="19">
        <f t="shared" si="893"/>
        <v>-1190</v>
      </c>
      <c r="R3574" s="19">
        <f t="shared" si="894"/>
        <v>-1190</v>
      </c>
      <c r="S3574" s="5">
        <f t="shared" si="890"/>
        <v>0</v>
      </c>
      <c r="T3574" s="5">
        <f t="shared" si="891"/>
        <v>0</v>
      </c>
      <c r="U3574" s="5">
        <f t="shared" si="888"/>
        <v>0</v>
      </c>
      <c r="V3574" s="24">
        <v>0</v>
      </c>
      <c r="W3574" s="12">
        <f t="shared" si="898"/>
        <v>-140634.20000000001</v>
      </c>
      <c r="X3574" s="12">
        <f t="shared" si="899"/>
        <v>-148321.60000000001</v>
      </c>
      <c r="Y3574" s="12">
        <f t="shared" si="892"/>
        <v>-288955.80000000005</v>
      </c>
      <c r="Z3574" s="52"/>
      <c r="AA3574" s="25">
        <f t="shared" si="895"/>
        <v>0</v>
      </c>
      <c r="AB3574" s="25"/>
      <c r="AC3574" s="25"/>
      <c r="AD3574" s="25"/>
      <c r="AE3574" s="24"/>
      <c r="AF3574" s="24"/>
      <c r="AG3574" s="109"/>
      <c r="AH3574" s="22" t="s">
        <v>6139</v>
      </c>
      <c r="AI3574" s="26"/>
      <c r="AJ3574" s="22" t="s">
        <v>1739</v>
      </c>
    </row>
    <row r="3575" spans="1:36" x14ac:dyDescent="0.2">
      <c r="A3575" s="5">
        <v>3592</v>
      </c>
      <c r="B3575" s="46">
        <v>331017876050</v>
      </c>
      <c r="C3575" s="47">
        <v>770618400194</v>
      </c>
      <c r="D3575" s="52" t="s">
        <v>6246</v>
      </c>
      <c r="E3575" s="50" t="s">
        <v>6199</v>
      </c>
      <c r="F3575" s="50"/>
      <c r="G3575" s="49"/>
      <c r="H3575" s="49"/>
      <c r="I3575" s="50">
        <v>15138583</v>
      </c>
      <c r="J3575" s="50">
        <v>501076</v>
      </c>
      <c r="K3575" s="51"/>
      <c r="L3575" s="109"/>
      <c r="M3575" s="109">
        <v>453</v>
      </c>
      <c r="N3575" s="109"/>
      <c r="O3575" s="23">
        <v>1</v>
      </c>
      <c r="P3575" s="23">
        <v>1</v>
      </c>
      <c r="Q3575" s="19">
        <f t="shared" si="893"/>
        <v>-453</v>
      </c>
      <c r="R3575" s="19">
        <f t="shared" si="894"/>
        <v>-453</v>
      </c>
      <c r="S3575" s="5">
        <f t="shared" si="890"/>
        <v>0</v>
      </c>
      <c r="T3575" s="5">
        <f t="shared" si="891"/>
        <v>0</v>
      </c>
      <c r="U3575" s="5">
        <f t="shared" si="888"/>
        <v>0</v>
      </c>
      <c r="V3575" s="24">
        <v>0</v>
      </c>
      <c r="W3575" s="12">
        <f t="shared" si="898"/>
        <v>-53535.54</v>
      </c>
      <c r="X3575" s="12">
        <f t="shared" si="899"/>
        <v>-56461.919999999998</v>
      </c>
      <c r="Y3575" s="12">
        <f t="shared" si="892"/>
        <v>-109997.45999999999</v>
      </c>
      <c r="Z3575" s="52"/>
      <c r="AA3575" s="25">
        <f t="shared" si="895"/>
        <v>0</v>
      </c>
      <c r="AB3575" s="25"/>
      <c r="AC3575" s="25"/>
      <c r="AD3575" s="25"/>
      <c r="AE3575" s="24"/>
      <c r="AF3575" s="24"/>
      <c r="AG3575" s="109"/>
      <c r="AH3575" s="22" t="s">
        <v>6139</v>
      </c>
      <c r="AI3575" s="26"/>
      <c r="AJ3575" s="22" t="s">
        <v>1739</v>
      </c>
    </row>
    <row r="3576" spans="1:36" x14ac:dyDescent="0.2">
      <c r="A3576" s="5">
        <v>3593</v>
      </c>
      <c r="B3576" s="46">
        <v>330120139718</v>
      </c>
      <c r="C3576" s="47">
        <v>801012402922</v>
      </c>
      <c r="D3576" s="50" t="s">
        <v>6247</v>
      </c>
      <c r="E3576" s="50" t="s">
        <v>6248</v>
      </c>
      <c r="F3576" s="50" t="s">
        <v>6138</v>
      </c>
      <c r="G3576" s="49" t="s">
        <v>49</v>
      </c>
      <c r="H3576" s="49"/>
      <c r="I3576" s="50">
        <v>16063203</v>
      </c>
      <c r="J3576" s="50">
        <v>58172702</v>
      </c>
      <c r="K3576" s="51"/>
      <c r="L3576" s="109"/>
      <c r="M3576" s="109">
        <v>3983</v>
      </c>
      <c r="N3576" s="109"/>
      <c r="O3576" s="23">
        <v>1</v>
      </c>
      <c r="P3576" s="23">
        <v>1</v>
      </c>
      <c r="Q3576" s="19">
        <f t="shared" si="893"/>
        <v>-3983</v>
      </c>
      <c r="R3576" s="19">
        <f t="shared" si="894"/>
        <v>-3983</v>
      </c>
      <c r="S3576" s="5">
        <f t="shared" si="890"/>
        <v>0</v>
      </c>
      <c r="T3576" s="5">
        <f t="shared" si="891"/>
        <v>0</v>
      </c>
      <c r="U3576" s="5">
        <f t="shared" si="888"/>
        <v>0</v>
      </c>
      <c r="V3576" s="24">
        <v>0</v>
      </c>
      <c r="W3576" s="12">
        <f t="shared" si="898"/>
        <v>-470710.94</v>
      </c>
      <c r="X3576" s="12">
        <f t="shared" si="899"/>
        <v>-496441.12</v>
      </c>
      <c r="Y3576" s="12">
        <f t="shared" si="892"/>
        <v>-967152.06</v>
      </c>
      <c r="Z3576" s="52"/>
      <c r="AA3576" s="25">
        <f t="shared" si="895"/>
        <v>0</v>
      </c>
      <c r="AB3576" s="25"/>
      <c r="AC3576" s="25"/>
      <c r="AD3576" s="25"/>
      <c r="AE3576" s="24">
        <v>1</v>
      </c>
      <c r="AF3576" s="24"/>
      <c r="AG3576" s="109"/>
      <c r="AH3576" s="22" t="s">
        <v>6139</v>
      </c>
      <c r="AI3576" s="26"/>
      <c r="AJ3576" s="22" t="s">
        <v>748</v>
      </c>
    </row>
    <row r="3577" spans="1:36" x14ac:dyDescent="0.2">
      <c r="A3577" s="5">
        <v>3594</v>
      </c>
      <c r="B3577" s="46">
        <v>331010650792</v>
      </c>
      <c r="C3577" s="47">
        <v>450207400074</v>
      </c>
      <c r="D3577" s="52" t="s">
        <v>6249</v>
      </c>
      <c r="E3577" s="50" t="s">
        <v>6520</v>
      </c>
      <c r="F3577" s="50" t="s">
        <v>3923</v>
      </c>
      <c r="G3577" s="49">
        <v>8</v>
      </c>
      <c r="H3577" s="49"/>
      <c r="I3577" s="50">
        <v>161645</v>
      </c>
      <c r="J3577" s="50">
        <v>58172351</v>
      </c>
      <c r="K3577" s="51"/>
      <c r="L3577" s="109"/>
      <c r="M3577" s="109">
        <v>620</v>
      </c>
      <c r="N3577" s="109"/>
      <c r="O3577" s="23">
        <v>1</v>
      </c>
      <c r="P3577" s="23">
        <v>1</v>
      </c>
      <c r="Q3577" s="19">
        <f t="shared" si="893"/>
        <v>-620</v>
      </c>
      <c r="R3577" s="19">
        <f t="shared" si="894"/>
        <v>-620</v>
      </c>
      <c r="S3577" s="5">
        <f t="shared" si="890"/>
        <v>0</v>
      </c>
      <c r="T3577" s="5">
        <f t="shared" si="891"/>
        <v>0</v>
      </c>
      <c r="U3577" s="5">
        <f t="shared" si="888"/>
        <v>0</v>
      </c>
      <c r="V3577" s="24">
        <v>0</v>
      </c>
      <c r="W3577" s="12">
        <f t="shared" si="898"/>
        <v>-73271.600000000006</v>
      </c>
      <c r="X3577" s="12">
        <f t="shared" si="899"/>
        <v>-77276.800000000003</v>
      </c>
      <c r="Y3577" s="12">
        <f t="shared" si="892"/>
        <v>-150548.40000000002</v>
      </c>
      <c r="Z3577" s="52"/>
      <c r="AA3577" s="25">
        <f t="shared" si="895"/>
        <v>0</v>
      </c>
      <c r="AB3577" s="25"/>
      <c r="AC3577" s="25"/>
      <c r="AD3577" s="25"/>
      <c r="AE3577" s="24">
        <v>1</v>
      </c>
      <c r="AF3577" s="24"/>
      <c r="AG3577" s="109"/>
      <c r="AH3577" s="22" t="s">
        <v>6139</v>
      </c>
      <c r="AI3577" s="26"/>
      <c r="AJ3577" s="22" t="s">
        <v>1739</v>
      </c>
    </row>
    <row r="3578" spans="1:36" x14ac:dyDescent="0.2">
      <c r="A3578" s="5">
        <v>3595</v>
      </c>
      <c r="B3578" s="46"/>
      <c r="C3578" s="47">
        <v>690301402249</v>
      </c>
      <c r="D3578" s="50" t="s">
        <v>6250</v>
      </c>
      <c r="E3578" s="50" t="s">
        <v>6251</v>
      </c>
      <c r="F3578" s="50"/>
      <c r="G3578" s="49"/>
      <c r="H3578" s="49"/>
      <c r="I3578" s="50">
        <v>1013058012702</v>
      </c>
      <c r="J3578" s="50">
        <v>17328441</v>
      </c>
      <c r="K3578" s="51"/>
      <c r="L3578" s="109"/>
      <c r="M3578" s="22">
        <v>4</v>
      </c>
      <c r="N3578" s="22"/>
      <c r="O3578" s="23">
        <v>1</v>
      </c>
      <c r="P3578" s="23">
        <v>1</v>
      </c>
      <c r="Q3578" s="19">
        <f t="shared" si="893"/>
        <v>-4</v>
      </c>
      <c r="R3578" s="19">
        <f t="shared" si="894"/>
        <v>-4</v>
      </c>
      <c r="S3578" s="5">
        <f t="shared" si="890"/>
        <v>0</v>
      </c>
      <c r="T3578" s="5">
        <f t="shared" si="891"/>
        <v>0</v>
      </c>
      <c r="U3578" s="5">
        <f t="shared" si="888"/>
        <v>0</v>
      </c>
      <c r="V3578" s="24">
        <v>0</v>
      </c>
      <c r="W3578" s="12">
        <f t="shared" si="898"/>
        <v>-472.72</v>
      </c>
      <c r="X3578" s="12">
        <f t="shared" si="899"/>
        <v>-498.56</v>
      </c>
      <c r="Y3578" s="12">
        <f t="shared" si="892"/>
        <v>-971.28</v>
      </c>
      <c r="Z3578" s="67"/>
      <c r="AA3578" s="25">
        <f t="shared" si="895"/>
        <v>0</v>
      </c>
      <c r="AB3578" s="25"/>
      <c r="AC3578" s="25"/>
      <c r="AD3578" s="25"/>
      <c r="AE3578" s="24"/>
      <c r="AF3578" s="24"/>
      <c r="AG3578" s="109"/>
      <c r="AH3578" s="22" t="s">
        <v>6139</v>
      </c>
      <c r="AI3578" s="26"/>
      <c r="AJ3578" s="22" t="s">
        <v>748</v>
      </c>
    </row>
    <row r="3579" spans="1:36" x14ac:dyDescent="0.2">
      <c r="A3579" s="5">
        <v>3596</v>
      </c>
      <c r="B3579" s="46"/>
      <c r="C3579" s="47">
        <v>340001900</v>
      </c>
      <c r="D3579" s="52" t="s">
        <v>3943</v>
      </c>
      <c r="E3579" s="50" t="s">
        <v>6523</v>
      </c>
      <c r="F3579" s="50"/>
      <c r="G3579" s="49"/>
      <c r="H3579" s="49"/>
      <c r="I3579" s="19">
        <v>0</v>
      </c>
      <c r="J3579" s="50"/>
      <c r="K3579" s="51"/>
      <c r="L3579" s="109"/>
      <c r="M3579" s="22">
        <v>665</v>
      </c>
      <c r="N3579" s="22"/>
      <c r="O3579" s="23">
        <v>1</v>
      </c>
      <c r="P3579" s="23">
        <v>0</v>
      </c>
      <c r="Q3579" s="19">
        <f t="shared" si="893"/>
        <v>-665</v>
      </c>
      <c r="R3579" s="19">
        <f t="shared" si="894"/>
        <v>0</v>
      </c>
      <c r="S3579" s="5">
        <f t="shared" si="890"/>
        <v>0</v>
      </c>
      <c r="T3579" s="5">
        <f t="shared" si="891"/>
        <v>0</v>
      </c>
      <c r="U3579" s="5">
        <f t="shared" si="888"/>
        <v>0</v>
      </c>
      <c r="V3579" s="24">
        <v>0</v>
      </c>
      <c r="W3579" s="12">
        <f t="shared" si="898"/>
        <v>-78589.700000000012</v>
      </c>
      <c r="X3579" s="12">
        <f t="shared" si="899"/>
        <v>0</v>
      </c>
      <c r="Y3579" s="12">
        <f t="shared" si="892"/>
        <v>-78589.700000000012</v>
      </c>
      <c r="Z3579" s="52"/>
      <c r="AA3579" s="25">
        <f t="shared" si="895"/>
        <v>-665</v>
      </c>
      <c r="AB3579" s="25"/>
      <c r="AC3579" s="25"/>
      <c r="AD3579" s="25"/>
      <c r="AE3579" s="24"/>
      <c r="AF3579" s="24"/>
      <c r="AG3579" s="109"/>
      <c r="AH3579" s="22" t="s">
        <v>6139</v>
      </c>
      <c r="AI3579" s="26"/>
      <c r="AJ3579" s="22" t="s">
        <v>748</v>
      </c>
    </row>
    <row r="3580" spans="1:36" x14ac:dyDescent="0.2">
      <c r="A3580" s="5">
        <v>3597</v>
      </c>
      <c r="B3580" s="167">
        <v>301301201600</v>
      </c>
      <c r="C3580" s="121">
        <v>400102402437</v>
      </c>
      <c r="D3580" s="109" t="s">
        <v>6252</v>
      </c>
      <c r="E3580" s="109" t="s">
        <v>6253</v>
      </c>
      <c r="F3580" s="109" t="s">
        <v>3923</v>
      </c>
      <c r="G3580" s="122">
        <v>3</v>
      </c>
      <c r="H3580" s="122"/>
      <c r="I3580" s="109">
        <v>97899906</v>
      </c>
      <c r="J3580" s="109">
        <v>501035</v>
      </c>
      <c r="K3580" s="140"/>
      <c r="L3580" s="109"/>
      <c r="M3580" s="109">
        <v>755</v>
      </c>
      <c r="N3580" s="109"/>
      <c r="O3580" s="23">
        <v>1</v>
      </c>
      <c r="P3580" s="23">
        <v>1</v>
      </c>
      <c r="Q3580" s="19">
        <f t="shared" si="893"/>
        <v>-755</v>
      </c>
      <c r="R3580" s="19">
        <f t="shared" si="894"/>
        <v>-755</v>
      </c>
      <c r="S3580" s="5">
        <f t="shared" si="890"/>
        <v>0</v>
      </c>
      <c r="T3580" s="5">
        <f t="shared" si="891"/>
        <v>0</v>
      </c>
      <c r="U3580" s="5">
        <f t="shared" si="888"/>
        <v>0</v>
      </c>
      <c r="V3580" s="24">
        <v>0</v>
      </c>
      <c r="W3580" s="12">
        <f t="shared" si="898"/>
        <v>-89225.900000000009</v>
      </c>
      <c r="X3580" s="12">
        <f t="shared" si="899"/>
        <v>-94103.2</v>
      </c>
      <c r="Y3580" s="12">
        <f t="shared" si="892"/>
        <v>-183329.1</v>
      </c>
      <c r="Z3580" s="109"/>
      <c r="AA3580" s="25">
        <f t="shared" si="895"/>
        <v>0</v>
      </c>
      <c r="AB3580" s="25"/>
      <c r="AC3580" s="25"/>
      <c r="AD3580" s="25"/>
      <c r="AE3580" s="24">
        <v>1</v>
      </c>
      <c r="AF3580" s="24"/>
      <c r="AG3580" s="109"/>
      <c r="AH3580" s="22" t="s">
        <v>6139</v>
      </c>
      <c r="AI3580" s="26"/>
      <c r="AJ3580" s="22" t="s">
        <v>1739</v>
      </c>
    </row>
    <row r="3581" spans="1:36" x14ac:dyDescent="0.2">
      <c r="A3581" s="5">
        <v>3598</v>
      </c>
      <c r="B3581" s="167">
        <v>331010502830</v>
      </c>
      <c r="C3581" s="121">
        <v>650310301325</v>
      </c>
      <c r="D3581" s="109" t="s">
        <v>6254</v>
      </c>
      <c r="E3581" s="109" t="s">
        <v>6255</v>
      </c>
      <c r="F3581" s="109" t="s">
        <v>3923</v>
      </c>
      <c r="G3581" s="122">
        <v>4</v>
      </c>
      <c r="H3581" s="122"/>
      <c r="I3581" s="109">
        <v>32293929</v>
      </c>
      <c r="J3581" s="109">
        <v>58175727</v>
      </c>
      <c r="K3581" s="140"/>
      <c r="L3581" s="109"/>
      <c r="M3581" s="109">
        <v>243</v>
      </c>
      <c r="N3581" s="109"/>
      <c r="O3581" s="23">
        <v>1</v>
      </c>
      <c r="P3581" s="23">
        <v>1</v>
      </c>
      <c r="Q3581" s="19">
        <f t="shared" si="893"/>
        <v>-243</v>
      </c>
      <c r="R3581" s="19">
        <f t="shared" si="894"/>
        <v>-243</v>
      </c>
      <c r="S3581" s="5">
        <f t="shared" si="890"/>
        <v>0</v>
      </c>
      <c r="T3581" s="5">
        <f t="shared" si="891"/>
        <v>0</v>
      </c>
      <c r="U3581" s="5">
        <f t="shared" si="888"/>
        <v>0</v>
      </c>
      <c r="V3581" s="24">
        <v>0</v>
      </c>
      <c r="W3581" s="12">
        <f t="shared" si="898"/>
        <v>-28717.74</v>
      </c>
      <c r="X3581" s="12">
        <f t="shared" si="899"/>
        <v>-30287.52</v>
      </c>
      <c r="Y3581" s="12">
        <f t="shared" si="892"/>
        <v>-59005.26</v>
      </c>
      <c r="Z3581" s="109"/>
      <c r="AA3581" s="25">
        <f t="shared" si="895"/>
        <v>0</v>
      </c>
      <c r="AB3581" s="25"/>
      <c r="AC3581" s="25"/>
      <c r="AD3581" s="25"/>
      <c r="AE3581" s="24">
        <v>1</v>
      </c>
      <c r="AF3581" s="24"/>
      <c r="AG3581" s="109"/>
      <c r="AH3581" s="22" t="s">
        <v>6139</v>
      </c>
      <c r="AI3581" s="26"/>
      <c r="AJ3581" s="22" t="s">
        <v>1739</v>
      </c>
    </row>
    <row r="3582" spans="1:36" x14ac:dyDescent="0.2">
      <c r="A3582" s="5">
        <v>3599</v>
      </c>
      <c r="B3582" s="167">
        <v>331017803582</v>
      </c>
      <c r="C3582" s="121">
        <v>910208402579</v>
      </c>
      <c r="D3582" s="96" t="s">
        <v>6256</v>
      </c>
      <c r="E3582" s="109" t="s">
        <v>3923</v>
      </c>
      <c r="F3582" s="109" t="s">
        <v>3923</v>
      </c>
      <c r="G3582" s="122">
        <v>5</v>
      </c>
      <c r="H3582" s="122">
        <v>2</v>
      </c>
      <c r="I3582" s="109">
        <v>15167081</v>
      </c>
      <c r="J3582" s="109">
        <v>501073</v>
      </c>
      <c r="K3582" s="140"/>
      <c r="L3582" s="109"/>
      <c r="M3582" s="109">
        <v>405</v>
      </c>
      <c r="N3582" s="109"/>
      <c r="O3582" s="23">
        <v>1</v>
      </c>
      <c r="P3582" s="23">
        <v>1</v>
      </c>
      <c r="Q3582" s="19">
        <f t="shared" si="893"/>
        <v>-405</v>
      </c>
      <c r="R3582" s="19">
        <f t="shared" si="894"/>
        <v>-405</v>
      </c>
      <c r="S3582" s="5">
        <f t="shared" si="890"/>
        <v>0</v>
      </c>
      <c r="T3582" s="5">
        <f t="shared" si="891"/>
        <v>0</v>
      </c>
      <c r="U3582" s="5">
        <f t="shared" si="888"/>
        <v>0</v>
      </c>
      <c r="V3582" s="24">
        <v>0</v>
      </c>
      <c r="W3582" s="12">
        <f t="shared" si="898"/>
        <v>-47862.9</v>
      </c>
      <c r="X3582" s="12">
        <f t="shared" si="899"/>
        <v>-50479.199999999997</v>
      </c>
      <c r="Y3582" s="12">
        <f t="shared" si="892"/>
        <v>-98342.1</v>
      </c>
      <c r="Z3582" s="109"/>
      <c r="AA3582" s="25">
        <f t="shared" si="895"/>
        <v>0</v>
      </c>
      <c r="AB3582" s="25"/>
      <c r="AC3582" s="25"/>
      <c r="AD3582" s="25"/>
      <c r="AE3582" s="24">
        <v>1</v>
      </c>
      <c r="AF3582" s="24"/>
      <c r="AG3582" s="109"/>
      <c r="AH3582" s="22" t="s">
        <v>6139</v>
      </c>
      <c r="AI3582" s="26"/>
      <c r="AJ3582" s="22" t="s">
        <v>1739</v>
      </c>
    </row>
    <row r="3583" spans="1:36" x14ac:dyDescent="0.2">
      <c r="A3583" s="5">
        <v>3600</v>
      </c>
      <c r="B3583" s="170"/>
      <c r="C3583" s="121">
        <v>770321302328</v>
      </c>
      <c r="D3583" s="109" t="s">
        <v>6257</v>
      </c>
      <c r="E3583" s="109" t="s">
        <v>6258</v>
      </c>
      <c r="F3583" s="109"/>
      <c r="G3583" s="122"/>
      <c r="H3583" s="122"/>
      <c r="I3583" s="109">
        <v>98014517</v>
      </c>
      <c r="J3583" s="109">
        <v>501137</v>
      </c>
      <c r="K3583" s="140"/>
      <c r="L3583" s="109"/>
      <c r="M3583" s="109">
        <v>1576</v>
      </c>
      <c r="N3583" s="109"/>
      <c r="O3583" s="23">
        <v>1</v>
      </c>
      <c r="P3583" s="23">
        <v>1</v>
      </c>
      <c r="Q3583" s="19">
        <f t="shared" si="893"/>
        <v>-1576</v>
      </c>
      <c r="R3583" s="19">
        <f t="shared" si="894"/>
        <v>-1576</v>
      </c>
      <c r="S3583" s="5">
        <f t="shared" si="890"/>
        <v>0</v>
      </c>
      <c r="T3583" s="5">
        <f t="shared" si="891"/>
        <v>0</v>
      </c>
      <c r="U3583" s="5">
        <f t="shared" si="888"/>
        <v>0</v>
      </c>
      <c r="V3583" s="24">
        <v>0</v>
      </c>
      <c r="W3583" s="12">
        <f t="shared" si="898"/>
        <v>-186251.68000000002</v>
      </c>
      <c r="X3583" s="12">
        <f t="shared" si="899"/>
        <v>-196432.64000000001</v>
      </c>
      <c r="Y3583" s="12">
        <f t="shared" si="892"/>
        <v>-382684.32000000007</v>
      </c>
      <c r="Z3583" s="109"/>
      <c r="AA3583" s="25">
        <f t="shared" si="895"/>
        <v>0</v>
      </c>
      <c r="AB3583" s="25"/>
      <c r="AC3583" s="25"/>
      <c r="AD3583" s="25"/>
      <c r="AE3583" s="24">
        <v>1</v>
      </c>
      <c r="AF3583" s="24"/>
      <c r="AG3583" s="109"/>
      <c r="AH3583" s="22" t="s">
        <v>6139</v>
      </c>
      <c r="AI3583" s="26"/>
      <c r="AJ3583" s="22" t="s">
        <v>1739</v>
      </c>
    </row>
    <row r="3584" spans="1:36" x14ac:dyDescent="0.2">
      <c r="A3584" s="5">
        <v>3601</v>
      </c>
      <c r="B3584" s="167">
        <v>382120583332</v>
      </c>
      <c r="C3584" s="121">
        <v>810520401665</v>
      </c>
      <c r="D3584" s="109" t="s">
        <v>6259</v>
      </c>
      <c r="E3584" s="109" t="s">
        <v>6260</v>
      </c>
      <c r="F3584" s="109" t="s">
        <v>3923</v>
      </c>
      <c r="G3584" s="122">
        <v>4</v>
      </c>
      <c r="H3584" s="122">
        <v>53</v>
      </c>
      <c r="I3584" s="109">
        <v>303404</v>
      </c>
      <c r="J3584" s="109">
        <v>501094</v>
      </c>
      <c r="K3584" s="140"/>
      <c r="L3584" s="109"/>
      <c r="M3584" s="109">
        <v>600</v>
      </c>
      <c r="N3584" s="109"/>
      <c r="O3584" s="23">
        <v>1</v>
      </c>
      <c r="P3584" s="23">
        <v>1</v>
      </c>
      <c r="Q3584" s="19">
        <f t="shared" si="893"/>
        <v>-600</v>
      </c>
      <c r="R3584" s="19">
        <f t="shared" si="894"/>
        <v>-600</v>
      </c>
      <c r="S3584" s="5">
        <f t="shared" si="890"/>
        <v>0</v>
      </c>
      <c r="T3584" s="5">
        <f t="shared" si="891"/>
        <v>0</v>
      </c>
      <c r="U3584" s="5">
        <f t="shared" si="888"/>
        <v>0</v>
      </c>
      <c r="V3584" s="24">
        <v>0</v>
      </c>
      <c r="W3584" s="12">
        <f t="shared" si="898"/>
        <v>-70908</v>
      </c>
      <c r="X3584" s="12">
        <f t="shared" si="899"/>
        <v>-74784</v>
      </c>
      <c r="Y3584" s="12">
        <f t="shared" si="892"/>
        <v>-145692</v>
      </c>
      <c r="Z3584" s="109"/>
      <c r="AA3584" s="25">
        <f t="shared" si="895"/>
        <v>0</v>
      </c>
      <c r="AB3584" s="25"/>
      <c r="AC3584" s="25"/>
      <c r="AD3584" s="25"/>
      <c r="AE3584" s="24">
        <v>1</v>
      </c>
      <c r="AF3584" s="24"/>
      <c r="AG3584" s="109"/>
      <c r="AH3584" s="22" t="s">
        <v>6139</v>
      </c>
      <c r="AI3584" s="26"/>
      <c r="AJ3584" s="22" t="s">
        <v>1739</v>
      </c>
    </row>
    <row r="3585" spans="1:36" x14ac:dyDescent="0.2">
      <c r="A3585" s="5">
        <v>3602</v>
      </c>
      <c r="B3585" s="170"/>
      <c r="C3585" s="121">
        <v>540324402016</v>
      </c>
      <c r="D3585" s="109" t="s">
        <v>6261</v>
      </c>
      <c r="E3585" s="109" t="s">
        <v>6262</v>
      </c>
      <c r="F3585" s="109" t="s">
        <v>6138</v>
      </c>
      <c r="G3585" s="122">
        <v>2</v>
      </c>
      <c r="H3585" s="122">
        <v>11</v>
      </c>
      <c r="I3585" s="109">
        <v>25295584</v>
      </c>
      <c r="J3585" s="109">
        <v>501130</v>
      </c>
      <c r="K3585" s="140"/>
      <c r="L3585" s="109"/>
      <c r="M3585" s="109">
        <v>158</v>
      </c>
      <c r="N3585" s="109"/>
      <c r="O3585" s="23">
        <v>1</v>
      </c>
      <c r="P3585" s="23">
        <v>1</v>
      </c>
      <c r="Q3585" s="19">
        <f t="shared" si="893"/>
        <v>-158</v>
      </c>
      <c r="R3585" s="19">
        <f t="shared" si="894"/>
        <v>-158</v>
      </c>
      <c r="S3585" s="5">
        <f t="shared" si="890"/>
        <v>0</v>
      </c>
      <c r="T3585" s="5">
        <f t="shared" si="891"/>
        <v>0</v>
      </c>
      <c r="U3585" s="5">
        <f t="shared" si="888"/>
        <v>0</v>
      </c>
      <c r="V3585" s="24">
        <v>0</v>
      </c>
      <c r="W3585" s="12">
        <f t="shared" si="898"/>
        <v>-18672.440000000002</v>
      </c>
      <c r="X3585" s="12">
        <f t="shared" si="899"/>
        <v>-19693.12</v>
      </c>
      <c r="Y3585" s="12">
        <f t="shared" si="892"/>
        <v>-38365.56</v>
      </c>
      <c r="Z3585" s="109"/>
      <c r="AA3585" s="25">
        <f t="shared" si="895"/>
        <v>0</v>
      </c>
      <c r="AB3585" s="25"/>
      <c r="AC3585" s="25"/>
      <c r="AD3585" s="25"/>
      <c r="AE3585" s="24">
        <v>1</v>
      </c>
      <c r="AF3585" s="24"/>
      <c r="AG3585" s="109"/>
      <c r="AH3585" s="22" t="s">
        <v>6139</v>
      </c>
      <c r="AI3585" s="26"/>
      <c r="AJ3585" s="22" t="s">
        <v>748</v>
      </c>
    </row>
    <row r="3586" spans="1:36" x14ac:dyDescent="0.2">
      <c r="A3586" s="5">
        <v>3603</v>
      </c>
      <c r="B3586" s="167">
        <v>331018899945</v>
      </c>
      <c r="C3586" s="121">
        <v>760916401478</v>
      </c>
      <c r="D3586" s="109" t="s">
        <v>6263</v>
      </c>
      <c r="E3586" s="109" t="s">
        <v>6264</v>
      </c>
      <c r="F3586" s="109" t="s">
        <v>3923</v>
      </c>
      <c r="G3586" s="122">
        <v>15</v>
      </c>
      <c r="H3586" s="122">
        <v>47</v>
      </c>
      <c r="I3586" s="109">
        <v>1506606</v>
      </c>
      <c r="J3586" s="109">
        <v>501088</v>
      </c>
      <c r="K3586" s="140"/>
      <c r="L3586" s="109"/>
      <c r="M3586" s="109">
        <v>1145</v>
      </c>
      <c r="N3586" s="109"/>
      <c r="O3586" s="23">
        <v>1</v>
      </c>
      <c r="P3586" s="23">
        <v>1</v>
      </c>
      <c r="Q3586" s="19">
        <f t="shared" si="893"/>
        <v>-1145</v>
      </c>
      <c r="R3586" s="19">
        <f t="shared" si="894"/>
        <v>-1145</v>
      </c>
      <c r="S3586" s="5">
        <f t="shared" si="890"/>
        <v>0</v>
      </c>
      <c r="T3586" s="5">
        <f t="shared" si="891"/>
        <v>0</v>
      </c>
      <c r="U3586" s="5">
        <f t="shared" si="888"/>
        <v>0</v>
      </c>
      <c r="V3586" s="24">
        <v>0</v>
      </c>
      <c r="W3586" s="12">
        <f t="shared" si="898"/>
        <v>-135316.1</v>
      </c>
      <c r="X3586" s="12">
        <f t="shared" si="899"/>
        <v>-142712.79999999999</v>
      </c>
      <c r="Y3586" s="12">
        <f t="shared" si="892"/>
        <v>-278028.90000000002</v>
      </c>
      <c r="Z3586" s="109"/>
      <c r="AA3586" s="25">
        <f t="shared" si="895"/>
        <v>0</v>
      </c>
      <c r="AB3586" s="25"/>
      <c r="AC3586" s="25"/>
      <c r="AD3586" s="25"/>
      <c r="AE3586" s="24">
        <v>1</v>
      </c>
      <c r="AF3586" s="24"/>
      <c r="AG3586" s="109"/>
      <c r="AH3586" s="22" t="s">
        <v>6139</v>
      </c>
      <c r="AI3586" s="26"/>
      <c r="AJ3586" s="22" t="s">
        <v>1739</v>
      </c>
    </row>
    <row r="3587" spans="1:36" x14ac:dyDescent="0.2">
      <c r="A3587" s="5">
        <v>3604</v>
      </c>
      <c r="B3587" s="167">
        <v>3310110400221</v>
      </c>
      <c r="C3587" s="121">
        <v>700223403694</v>
      </c>
      <c r="D3587" s="109" t="s">
        <v>6265</v>
      </c>
      <c r="E3587" s="109" t="s">
        <v>6266</v>
      </c>
      <c r="F3587" s="109" t="s">
        <v>3923</v>
      </c>
      <c r="G3587" s="122">
        <v>20</v>
      </c>
      <c r="H3587" s="122">
        <v>82</v>
      </c>
      <c r="I3587" s="109">
        <v>15133401</v>
      </c>
      <c r="J3587" s="109">
        <v>501096</v>
      </c>
      <c r="K3587" s="140"/>
      <c r="L3587" s="109"/>
      <c r="M3587" s="109">
        <v>280</v>
      </c>
      <c r="N3587" s="109"/>
      <c r="O3587" s="23">
        <v>1</v>
      </c>
      <c r="P3587" s="23">
        <v>1</v>
      </c>
      <c r="Q3587" s="19">
        <f t="shared" si="893"/>
        <v>-280</v>
      </c>
      <c r="R3587" s="19">
        <f t="shared" si="894"/>
        <v>-280</v>
      </c>
      <c r="S3587" s="5">
        <f t="shared" si="890"/>
        <v>0</v>
      </c>
      <c r="T3587" s="5">
        <f t="shared" si="891"/>
        <v>0</v>
      </c>
      <c r="U3587" s="5">
        <f t="shared" si="888"/>
        <v>0</v>
      </c>
      <c r="V3587" s="24">
        <v>0</v>
      </c>
      <c r="W3587" s="12">
        <f t="shared" si="898"/>
        <v>-33090.400000000001</v>
      </c>
      <c r="X3587" s="12">
        <f t="shared" si="899"/>
        <v>-34899.199999999997</v>
      </c>
      <c r="Y3587" s="12">
        <f t="shared" si="892"/>
        <v>-67989.600000000006</v>
      </c>
      <c r="Z3587" s="109"/>
      <c r="AA3587" s="25">
        <f t="shared" si="895"/>
        <v>0</v>
      </c>
      <c r="AB3587" s="25"/>
      <c r="AC3587" s="25"/>
      <c r="AD3587" s="25"/>
      <c r="AE3587" s="24">
        <v>1</v>
      </c>
      <c r="AF3587" s="24"/>
      <c r="AG3587" s="109"/>
      <c r="AH3587" s="22" t="s">
        <v>6139</v>
      </c>
      <c r="AI3587" s="26"/>
      <c r="AJ3587" s="22" t="s">
        <v>1739</v>
      </c>
    </row>
    <row r="3588" spans="1:36" x14ac:dyDescent="0.2">
      <c r="A3588" s="5">
        <v>3605</v>
      </c>
      <c r="B3588" s="167">
        <v>331010298538</v>
      </c>
      <c r="C3588" s="121">
        <v>611101401747</v>
      </c>
      <c r="D3588" s="109" t="s">
        <v>6267</v>
      </c>
      <c r="E3588" s="109" t="s">
        <v>6268</v>
      </c>
      <c r="F3588" s="109" t="s">
        <v>3923</v>
      </c>
      <c r="G3588" s="122">
        <v>21</v>
      </c>
      <c r="H3588" s="122">
        <v>36</v>
      </c>
      <c r="I3588" s="109">
        <v>15133401</v>
      </c>
      <c r="J3588" s="109">
        <v>501096</v>
      </c>
      <c r="K3588" s="140"/>
      <c r="L3588" s="109"/>
      <c r="M3588" s="109">
        <v>920</v>
      </c>
      <c r="N3588" s="109"/>
      <c r="O3588" s="23">
        <v>1</v>
      </c>
      <c r="P3588" s="23">
        <v>1</v>
      </c>
      <c r="Q3588" s="19">
        <f t="shared" si="893"/>
        <v>-920</v>
      </c>
      <c r="R3588" s="19">
        <f t="shared" si="894"/>
        <v>-920</v>
      </c>
      <c r="S3588" s="5">
        <f t="shared" si="890"/>
        <v>0</v>
      </c>
      <c r="T3588" s="5">
        <f t="shared" si="891"/>
        <v>0</v>
      </c>
      <c r="U3588" s="5">
        <f t="shared" si="888"/>
        <v>0</v>
      </c>
      <c r="V3588" s="24">
        <v>0</v>
      </c>
      <c r="W3588" s="12">
        <f t="shared" si="898"/>
        <v>-108725.6</v>
      </c>
      <c r="X3588" s="12">
        <f t="shared" si="899"/>
        <v>-114668.8</v>
      </c>
      <c r="Y3588" s="12">
        <f t="shared" si="892"/>
        <v>-223394.40000000002</v>
      </c>
      <c r="Z3588" s="109"/>
      <c r="AA3588" s="25">
        <f t="shared" si="895"/>
        <v>0</v>
      </c>
      <c r="AB3588" s="25"/>
      <c r="AC3588" s="25"/>
      <c r="AD3588" s="25"/>
      <c r="AE3588" s="24">
        <v>1</v>
      </c>
      <c r="AF3588" s="24"/>
      <c r="AG3588" s="109"/>
      <c r="AH3588" s="22" t="s">
        <v>6139</v>
      </c>
      <c r="AI3588" s="26"/>
      <c r="AJ3588" s="22" t="s">
        <v>1739</v>
      </c>
    </row>
    <row r="3589" spans="1:36" x14ac:dyDescent="0.2">
      <c r="A3589" s="5">
        <v>3606</v>
      </c>
      <c r="B3589" s="167">
        <v>331010775073</v>
      </c>
      <c r="C3589" s="121">
        <v>740221401268</v>
      </c>
      <c r="D3589" s="109" t="s">
        <v>6269</v>
      </c>
      <c r="E3589" s="109" t="s">
        <v>6270</v>
      </c>
      <c r="F3589" s="109" t="s">
        <v>3923</v>
      </c>
      <c r="G3589" s="122">
        <v>24</v>
      </c>
      <c r="H3589" s="122">
        <v>36</v>
      </c>
      <c r="I3589" s="109">
        <v>11965808</v>
      </c>
      <c r="J3589" s="109">
        <v>501107</v>
      </c>
      <c r="K3589" s="140"/>
      <c r="L3589" s="109"/>
      <c r="M3589" s="109">
        <v>808</v>
      </c>
      <c r="N3589" s="109"/>
      <c r="O3589" s="23">
        <v>1</v>
      </c>
      <c r="P3589" s="23">
        <v>1</v>
      </c>
      <c r="Q3589" s="19">
        <f t="shared" si="893"/>
        <v>-808</v>
      </c>
      <c r="R3589" s="19">
        <f t="shared" si="894"/>
        <v>-808</v>
      </c>
      <c r="S3589" s="5">
        <f t="shared" si="890"/>
        <v>0</v>
      </c>
      <c r="T3589" s="5">
        <f t="shared" si="891"/>
        <v>0</v>
      </c>
      <c r="U3589" s="5">
        <f t="shared" si="888"/>
        <v>0</v>
      </c>
      <c r="V3589" s="24">
        <v>0</v>
      </c>
      <c r="W3589" s="12">
        <f t="shared" si="898"/>
        <v>-95489.44</v>
      </c>
      <c r="X3589" s="12">
        <f t="shared" si="899"/>
        <v>-100709.12</v>
      </c>
      <c r="Y3589" s="12">
        <f t="shared" si="892"/>
        <v>-196198.56</v>
      </c>
      <c r="Z3589" s="109"/>
      <c r="AA3589" s="25">
        <f t="shared" si="895"/>
        <v>0</v>
      </c>
      <c r="AB3589" s="25"/>
      <c r="AC3589" s="25"/>
      <c r="AD3589" s="25"/>
      <c r="AE3589" s="24">
        <v>1</v>
      </c>
      <c r="AF3589" s="24"/>
      <c r="AG3589" s="109"/>
      <c r="AH3589" s="22" t="s">
        <v>6139</v>
      </c>
      <c r="AI3589" s="26"/>
      <c r="AJ3589" s="22" t="s">
        <v>1739</v>
      </c>
    </row>
    <row r="3590" spans="1:36" x14ac:dyDescent="0.2">
      <c r="A3590" s="5">
        <v>3607</v>
      </c>
      <c r="B3590" s="167">
        <v>331010403908</v>
      </c>
      <c r="C3590" s="121">
        <v>83110731233</v>
      </c>
      <c r="D3590" s="109" t="s">
        <v>6271</v>
      </c>
      <c r="E3590" s="109" t="s">
        <v>6272</v>
      </c>
      <c r="F3590" s="109" t="s">
        <v>3923</v>
      </c>
      <c r="G3590" s="122">
        <v>24</v>
      </c>
      <c r="H3590" s="122"/>
      <c r="I3590" s="109">
        <v>16120908</v>
      </c>
      <c r="J3590" s="109">
        <v>57960146</v>
      </c>
      <c r="K3590" s="140"/>
      <c r="L3590" s="109"/>
      <c r="M3590" s="109">
        <v>373</v>
      </c>
      <c r="N3590" s="109"/>
      <c r="O3590" s="23">
        <v>1</v>
      </c>
      <c r="P3590" s="23">
        <v>1</v>
      </c>
      <c r="Q3590" s="19">
        <f t="shared" si="893"/>
        <v>-373</v>
      </c>
      <c r="R3590" s="19">
        <f t="shared" si="894"/>
        <v>-373</v>
      </c>
      <c r="S3590" s="5">
        <f t="shared" si="890"/>
        <v>0</v>
      </c>
      <c r="T3590" s="5">
        <f t="shared" si="891"/>
        <v>0</v>
      </c>
      <c r="U3590" s="5">
        <f t="shared" si="888"/>
        <v>0</v>
      </c>
      <c r="V3590" s="24">
        <v>0</v>
      </c>
      <c r="W3590" s="12">
        <f t="shared" si="898"/>
        <v>-44081.14</v>
      </c>
      <c r="X3590" s="12">
        <f t="shared" si="899"/>
        <v>-46490.720000000001</v>
      </c>
      <c r="Y3590" s="12">
        <f t="shared" si="892"/>
        <v>-90571.86</v>
      </c>
      <c r="Z3590" s="109"/>
      <c r="AA3590" s="25">
        <f t="shared" si="895"/>
        <v>0</v>
      </c>
      <c r="AB3590" s="25"/>
      <c r="AC3590" s="25"/>
      <c r="AD3590" s="25"/>
      <c r="AE3590" s="24">
        <v>1</v>
      </c>
      <c r="AF3590" s="24"/>
      <c r="AG3590" s="109"/>
      <c r="AH3590" s="22" t="s">
        <v>6139</v>
      </c>
      <c r="AI3590" s="26"/>
      <c r="AJ3590" s="22" t="s">
        <v>1739</v>
      </c>
    </row>
    <row r="3591" spans="1:36" x14ac:dyDescent="0.2">
      <c r="A3591" s="5">
        <v>3608</v>
      </c>
      <c r="B3591" s="167">
        <v>331010063201</v>
      </c>
      <c r="C3591" s="121">
        <v>670716401065</v>
      </c>
      <c r="D3591" s="109" t="s">
        <v>6273</v>
      </c>
      <c r="E3591" s="109" t="s">
        <v>6274</v>
      </c>
      <c r="F3591" s="109" t="s">
        <v>3923</v>
      </c>
      <c r="G3591" s="122">
        <v>26</v>
      </c>
      <c r="H3591" s="122">
        <v>1</v>
      </c>
      <c r="I3591" s="109">
        <v>343400</v>
      </c>
      <c r="J3591" s="109">
        <v>501117</v>
      </c>
      <c r="K3591" s="140"/>
      <c r="L3591" s="109"/>
      <c r="M3591" s="109">
        <v>259</v>
      </c>
      <c r="N3591" s="109"/>
      <c r="O3591" s="23">
        <v>1</v>
      </c>
      <c r="P3591" s="23">
        <v>1</v>
      </c>
      <c r="Q3591" s="19">
        <f t="shared" si="893"/>
        <v>-259</v>
      </c>
      <c r="R3591" s="19">
        <f t="shared" si="894"/>
        <v>-259</v>
      </c>
      <c r="S3591" s="5">
        <f t="shared" si="890"/>
        <v>0</v>
      </c>
      <c r="T3591" s="5">
        <f t="shared" si="891"/>
        <v>0</v>
      </c>
      <c r="U3591" s="5">
        <f t="shared" si="888"/>
        <v>0</v>
      </c>
      <c r="V3591" s="24">
        <v>0</v>
      </c>
      <c r="W3591" s="12">
        <f t="shared" si="898"/>
        <v>-30608.620000000003</v>
      </c>
      <c r="X3591" s="12">
        <f t="shared" si="899"/>
        <v>-32281.759999999998</v>
      </c>
      <c r="Y3591" s="12">
        <f t="shared" si="892"/>
        <v>-62890.380000000005</v>
      </c>
      <c r="Z3591" s="109"/>
      <c r="AA3591" s="25">
        <f t="shared" si="895"/>
        <v>0</v>
      </c>
      <c r="AB3591" s="25"/>
      <c r="AC3591" s="25"/>
      <c r="AD3591" s="25"/>
      <c r="AE3591" s="24">
        <v>1</v>
      </c>
      <c r="AF3591" s="24"/>
      <c r="AG3591" s="109"/>
      <c r="AH3591" s="22" t="s">
        <v>6139</v>
      </c>
      <c r="AI3591" s="26"/>
      <c r="AJ3591" s="22" t="s">
        <v>1739</v>
      </c>
    </row>
    <row r="3592" spans="1:36" x14ac:dyDescent="0.2">
      <c r="A3592" s="5">
        <v>3609</v>
      </c>
      <c r="B3592" s="167">
        <v>330120192483</v>
      </c>
      <c r="C3592" s="121">
        <v>860824302113</v>
      </c>
      <c r="D3592" s="109" t="s">
        <v>6275</v>
      </c>
      <c r="E3592" s="109" t="s">
        <v>6276</v>
      </c>
      <c r="F3592" s="109" t="s">
        <v>3923</v>
      </c>
      <c r="G3592" s="122">
        <v>26</v>
      </c>
      <c r="H3592" s="122">
        <v>21</v>
      </c>
      <c r="I3592" s="109">
        <v>14393572</v>
      </c>
      <c r="J3592" s="109">
        <v>17329964</v>
      </c>
      <c r="K3592" s="140"/>
      <c r="L3592" s="109"/>
      <c r="M3592" s="109">
        <v>34</v>
      </c>
      <c r="N3592" s="109"/>
      <c r="O3592" s="23">
        <v>1</v>
      </c>
      <c r="P3592" s="23">
        <v>1</v>
      </c>
      <c r="Q3592" s="19">
        <f t="shared" si="893"/>
        <v>-34</v>
      </c>
      <c r="R3592" s="19">
        <f t="shared" si="894"/>
        <v>-34</v>
      </c>
      <c r="S3592" s="5">
        <f t="shared" si="890"/>
        <v>0</v>
      </c>
      <c r="T3592" s="5">
        <f t="shared" si="891"/>
        <v>0</v>
      </c>
      <c r="U3592" s="5">
        <f t="shared" si="888"/>
        <v>0</v>
      </c>
      <c r="V3592" s="24">
        <v>0</v>
      </c>
      <c r="W3592" s="12">
        <f t="shared" si="898"/>
        <v>-4018.1200000000003</v>
      </c>
      <c r="X3592" s="12">
        <f t="shared" si="899"/>
        <v>-4237.76</v>
      </c>
      <c r="Y3592" s="12">
        <f t="shared" si="892"/>
        <v>-8255.880000000001</v>
      </c>
      <c r="Z3592" s="109"/>
      <c r="AA3592" s="25">
        <f t="shared" si="895"/>
        <v>0</v>
      </c>
      <c r="AB3592" s="25"/>
      <c r="AC3592" s="25"/>
      <c r="AD3592" s="25"/>
      <c r="AE3592" s="24">
        <v>1</v>
      </c>
      <c r="AF3592" s="24"/>
      <c r="AG3592" s="109"/>
      <c r="AH3592" s="22" t="s">
        <v>6139</v>
      </c>
      <c r="AI3592" s="26"/>
      <c r="AJ3592" s="22" t="s">
        <v>1739</v>
      </c>
    </row>
    <row r="3593" spans="1:36" x14ac:dyDescent="0.2">
      <c r="A3593" s="5">
        <v>3610</v>
      </c>
      <c r="B3593" s="167">
        <v>331012102846</v>
      </c>
      <c r="C3593" s="121">
        <v>650419101540</v>
      </c>
      <c r="D3593" s="109" t="s">
        <v>6277</v>
      </c>
      <c r="E3593" s="109" t="s">
        <v>6278</v>
      </c>
      <c r="F3593" s="109" t="s">
        <v>3923</v>
      </c>
      <c r="G3593" s="122">
        <v>28</v>
      </c>
      <c r="H3593" s="122">
        <v>16</v>
      </c>
      <c r="I3593" s="109">
        <v>86114732</v>
      </c>
      <c r="J3593" s="109">
        <v>501059</v>
      </c>
      <c r="K3593" s="140"/>
      <c r="L3593" s="109"/>
      <c r="M3593" s="109">
        <v>560</v>
      </c>
      <c r="N3593" s="109"/>
      <c r="O3593" s="23">
        <v>1</v>
      </c>
      <c r="P3593" s="23">
        <v>1</v>
      </c>
      <c r="Q3593" s="19">
        <f t="shared" si="893"/>
        <v>-560</v>
      </c>
      <c r="R3593" s="19">
        <f t="shared" si="894"/>
        <v>-560</v>
      </c>
      <c r="S3593" s="5">
        <f t="shared" si="890"/>
        <v>0</v>
      </c>
      <c r="T3593" s="5">
        <f t="shared" si="891"/>
        <v>0</v>
      </c>
      <c r="U3593" s="5">
        <f t="shared" si="888"/>
        <v>0</v>
      </c>
      <c r="V3593" s="24">
        <v>0</v>
      </c>
      <c r="W3593" s="12">
        <f t="shared" si="898"/>
        <v>-66180.800000000003</v>
      </c>
      <c r="X3593" s="12">
        <f t="shared" si="899"/>
        <v>-69798.399999999994</v>
      </c>
      <c r="Y3593" s="12">
        <f t="shared" si="892"/>
        <v>-135979.20000000001</v>
      </c>
      <c r="Z3593" s="109"/>
      <c r="AA3593" s="25">
        <f t="shared" si="895"/>
        <v>0</v>
      </c>
      <c r="AB3593" s="25"/>
      <c r="AC3593" s="25"/>
      <c r="AD3593" s="25"/>
      <c r="AE3593" s="24">
        <v>1</v>
      </c>
      <c r="AF3593" s="24"/>
      <c r="AG3593" s="109"/>
      <c r="AH3593" s="22" t="s">
        <v>6139</v>
      </c>
      <c r="AI3593" s="26"/>
      <c r="AJ3593" s="22" t="s">
        <v>1739</v>
      </c>
    </row>
    <row r="3594" spans="1:36" x14ac:dyDescent="0.2">
      <c r="A3594" s="5">
        <v>3611</v>
      </c>
      <c r="B3594" s="167">
        <v>3301201113120</v>
      </c>
      <c r="C3594" s="121">
        <v>681005401619</v>
      </c>
      <c r="D3594" s="109" t="s">
        <v>462</v>
      </c>
      <c r="E3594" s="109" t="s">
        <v>6279</v>
      </c>
      <c r="F3594" s="109" t="s">
        <v>3923</v>
      </c>
      <c r="G3594" s="122">
        <v>28</v>
      </c>
      <c r="H3594" s="122">
        <v>37</v>
      </c>
      <c r="I3594" s="109">
        <v>77060646</v>
      </c>
      <c r="J3594" s="109">
        <v>501003</v>
      </c>
      <c r="K3594" s="140"/>
      <c r="L3594" s="109"/>
      <c r="M3594" s="22">
        <v>374</v>
      </c>
      <c r="N3594" s="22"/>
      <c r="O3594" s="23">
        <v>1</v>
      </c>
      <c r="P3594" s="23">
        <v>1</v>
      </c>
      <c r="Q3594" s="19">
        <f t="shared" si="893"/>
        <v>-374</v>
      </c>
      <c r="R3594" s="19">
        <f t="shared" si="894"/>
        <v>-374</v>
      </c>
      <c r="S3594" s="5">
        <f t="shared" si="890"/>
        <v>0</v>
      </c>
      <c r="T3594" s="5">
        <f t="shared" si="891"/>
        <v>0</v>
      </c>
      <c r="U3594" s="5">
        <f t="shared" si="888"/>
        <v>0</v>
      </c>
      <c r="V3594" s="24">
        <v>0</v>
      </c>
      <c r="W3594" s="12">
        <f t="shared" si="898"/>
        <v>-44199.32</v>
      </c>
      <c r="X3594" s="12">
        <f t="shared" si="899"/>
        <v>-46615.360000000001</v>
      </c>
      <c r="Y3594" s="12">
        <f t="shared" si="892"/>
        <v>-90814.68</v>
      </c>
      <c r="Z3594" s="109"/>
      <c r="AA3594" s="25">
        <f t="shared" si="895"/>
        <v>0</v>
      </c>
      <c r="AB3594" s="25"/>
      <c r="AC3594" s="25"/>
      <c r="AD3594" s="25"/>
      <c r="AE3594" s="24"/>
      <c r="AF3594" s="24"/>
      <c r="AG3594" s="109"/>
      <c r="AH3594" s="22" t="s">
        <v>6139</v>
      </c>
      <c r="AI3594" s="26"/>
      <c r="AJ3594" s="22" t="s">
        <v>1739</v>
      </c>
    </row>
    <row r="3595" spans="1:36" x14ac:dyDescent="0.2">
      <c r="A3595" s="5">
        <v>3612</v>
      </c>
      <c r="B3595" s="167">
        <v>331010025408</v>
      </c>
      <c r="C3595" s="121">
        <v>610929402125</v>
      </c>
      <c r="D3595" s="109" t="s">
        <v>6280</v>
      </c>
      <c r="E3595" s="109" t="s">
        <v>6196</v>
      </c>
      <c r="F3595" s="109" t="s">
        <v>3923</v>
      </c>
      <c r="G3595" s="122">
        <v>28</v>
      </c>
      <c r="H3595" s="122">
        <v>1</v>
      </c>
      <c r="I3595" s="109">
        <v>30321433</v>
      </c>
      <c r="J3595" s="109">
        <v>57905862</v>
      </c>
      <c r="K3595" s="140"/>
      <c r="L3595" s="109"/>
      <c r="M3595" s="109">
        <v>78</v>
      </c>
      <c r="N3595" s="109"/>
      <c r="O3595" s="23">
        <v>1</v>
      </c>
      <c r="P3595" s="23">
        <v>1</v>
      </c>
      <c r="Q3595" s="19">
        <f t="shared" si="893"/>
        <v>-78</v>
      </c>
      <c r="R3595" s="19">
        <f t="shared" si="894"/>
        <v>-78</v>
      </c>
      <c r="S3595" s="5">
        <f t="shared" si="890"/>
        <v>0</v>
      </c>
      <c r="T3595" s="5">
        <f t="shared" si="891"/>
        <v>0</v>
      </c>
      <c r="U3595" s="5">
        <f t="shared" si="888"/>
        <v>0</v>
      </c>
      <c r="V3595" s="24">
        <v>0</v>
      </c>
      <c r="W3595" s="12">
        <f t="shared" si="898"/>
        <v>-9218.0400000000009</v>
      </c>
      <c r="X3595" s="12">
        <f t="shared" si="899"/>
        <v>-9721.92</v>
      </c>
      <c r="Y3595" s="12">
        <f t="shared" si="892"/>
        <v>-18939.96</v>
      </c>
      <c r="Z3595" s="109"/>
      <c r="AA3595" s="25">
        <f t="shared" si="895"/>
        <v>0</v>
      </c>
      <c r="AB3595" s="25"/>
      <c r="AC3595" s="25"/>
      <c r="AD3595" s="25"/>
      <c r="AE3595" s="24">
        <v>1</v>
      </c>
      <c r="AF3595" s="24"/>
      <c r="AG3595" s="109"/>
      <c r="AH3595" s="22" t="s">
        <v>6139</v>
      </c>
      <c r="AI3595" s="26"/>
      <c r="AJ3595" s="22" t="s">
        <v>1739</v>
      </c>
    </row>
    <row r="3596" spans="1:36" x14ac:dyDescent="0.2">
      <c r="A3596" s="5">
        <v>3613</v>
      </c>
      <c r="B3596" s="84">
        <v>330910915892</v>
      </c>
      <c r="C3596" s="47">
        <v>560819401538</v>
      </c>
      <c r="D3596" s="109" t="s">
        <v>6281</v>
      </c>
      <c r="E3596" s="109" t="s">
        <v>6282</v>
      </c>
      <c r="F3596" s="109" t="s">
        <v>3923</v>
      </c>
      <c r="G3596" s="122">
        <v>29</v>
      </c>
      <c r="H3596" s="122">
        <v>17.18</v>
      </c>
      <c r="I3596" s="109">
        <v>8655130</v>
      </c>
      <c r="J3596" s="109">
        <v>501009</v>
      </c>
      <c r="K3596" s="140"/>
      <c r="L3596" s="109"/>
      <c r="M3596" s="109">
        <v>2901</v>
      </c>
      <c r="N3596" s="109"/>
      <c r="O3596" s="23">
        <v>1</v>
      </c>
      <c r="P3596" s="23">
        <v>1</v>
      </c>
      <c r="Q3596" s="19">
        <f t="shared" si="893"/>
        <v>-2901</v>
      </c>
      <c r="R3596" s="19">
        <f t="shared" si="894"/>
        <v>-2901</v>
      </c>
      <c r="S3596" s="5">
        <f t="shared" si="890"/>
        <v>0</v>
      </c>
      <c r="T3596" s="5">
        <f t="shared" si="891"/>
        <v>0</v>
      </c>
      <c r="U3596" s="5">
        <f t="shared" si="888"/>
        <v>0</v>
      </c>
      <c r="V3596" s="24">
        <v>0</v>
      </c>
      <c r="W3596" s="12">
        <f t="shared" si="898"/>
        <v>-342840.18</v>
      </c>
      <c r="X3596" s="12">
        <f t="shared" si="899"/>
        <v>-361580.64</v>
      </c>
      <c r="Y3596" s="12">
        <f t="shared" si="892"/>
        <v>-704420.82000000007</v>
      </c>
      <c r="Z3596" s="109"/>
      <c r="AA3596" s="25">
        <f t="shared" si="895"/>
        <v>0</v>
      </c>
      <c r="AB3596" s="25"/>
      <c r="AC3596" s="25"/>
      <c r="AD3596" s="25"/>
      <c r="AE3596" s="24">
        <v>1</v>
      </c>
      <c r="AF3596" s="24"/>
      <c r="AG3596" s="109"/>
      <c r="AH3596" s="22" t="s">
        <v>6139</v>
      </c>
      <c r="AI3596" s="26"/>
      <c r="AJ3596" s="22" t="s">
        <v>1739</v>
      </c>
    </row>
    <row r="3597" spans="1:36" x14ac:dyDescent="0.2">
      <c r="A3597" s="5">
        <v>3614</v>
      </c>
      <c r="B3597" s="188"/>
      <c r="C3597" s="47">
        <v>590606402276</v>
      </c>
      <c r="D3597" s="109" t="s">
        <v>6283</v>
      </c>
      <c r="E3597" s="109" t="s">
        <v>6284</v>
      </c>
      <c r="F3597" s="109" t="s">
        <v>3923</v>
      </c>
      <c r="G3597" s="122">
        <v>32</v>
      </c>
      <c r="H3597" s="122">
        <v>1</v>
      </c>
      <c r="I3597" s="109">
        <v>32288770</v>
      </c>
      <c r="J3597" s="109">
        <v>58172353</v>
      </c>
      <c r="K3597" s="140"/>
      <c r="L3597" s="109"/>
      <c r="M3597" s="109">
        <v>123</v>
      </c>
      <c r="N3597" s="109"/>
      <c r="O3597" s="23">
        <v>1</v>
      </c>
      <c r="P3597" s="23">
        <v>1</v>
      </c>
      <c r="Q3597" s="19">
        <f t="shared" si="893"/>
        <v>-123</v>
      </c>
      <c r="R3597" s="19">
        <f t="shared" si="894"/>
        <v>-123</v>
      </c>
      <c r="S3597" s="5">
        <f t="shared" si="890"/>
        <v>0</v>
      </c>
      <c r="T3597" s="5">
        <f t="shared" si="891"/>
        <v>0</v>
      </c>
      <c r="U3597" s="5">
        <f t="shared" si="888"/>
        <v>0</v>
      </c>
      <c r="V3597" s="24">
        <v>0</v>
      </c>
      <c r="W3597" s="12">
        <f t="shared" si="898"/>
        <v>-14536.140000000001</v>
      </c>
      <c r="X3597" s="12">
        <f t="shared" si="899"/>
        <v>-15330.72</v>
      </c>
      <c r="Y3597" s="12">
        <f t="shared" si="892"/>
        <v>-29866.86</v>
      </c>
      <c r="Z3597" s="109"/>
      <c r="AA3597" s="25">
        <f t="shared" si="895"/>
        <v>0</v>
      </c>
      <c r="AB3597" s="25"/>
      <c r="AC3597" s="25"/>
      <c r="AD3597" s="25"/>
      <c r="AE3597" s="24">
        <v>1</v>
      </c>
      <c r="AF3597" s="24"/>
      <c r="AG3597" s="109"/>
      <c r="AH3597" s="22" t="s">
        <v>6139</v>
      </c>
      <c r="AI3597" s="26"/>
      <c r="AJ3597" s="22" t="s">
        <v>1739</v>
      </c>
    </row>
    <row r="3598" spans="1:36" x14ac:dyDescent="0.2">
      <c r="A3598" s="5">
        <v>3615</v>
      </c>
      <c r="B3598" s="84">
        <v>331017962186</v>
      </c>
      <c r="C3598" s="47">
        <v>790903400256</v>
      </c>
      <c r="D3598" s="109" t="s">
        <v>6285</v>
      </c>
      <c r="E3598" s="109" t="s">
        <v>6286</v>
      </c>
      <c r="F3598" s="109" t="s">
        <v>6138</v>
      </c>
      <c r="G3598" s="122">
        <v>2</v>
      </c>
      <c r="H3598" s="122">
        <v>1</v>
      </c>
      <c r="I3598" s="109">
        <v>98015391</v>
      </c>
      <c r="J3598" s="109">
        <v>58173225</v>
      </c>
      <c r="K3598" s="140"/>
      <c r="L3598" s="109"/>
      <c r="M3598" s="22">
        <v>838</v>
      </c>
      <c r="N3598" s="22"/>
      <c r="O3598" s="23">
        <v>1</v>
      </c>
      <c r="P3598" s="23">
        <v>1</v>
      </c>
      <c r="Q3598" s="19">
        <f t="shared" si="893"/>
        <v>-838</v>
      </c>
      <c r="R3598" s="19">
        <f t="shared" si="894"/>
        <v>-838</v>
      </c>
      <c r="S3598" s="5">
        <f t="shared" si="890"/>
        <v>0</v>
      </c>
      <c r="T3598" s="5">
        <f t="shared" si="891"/>
        <v>0</v>
      </c>
      <c r="U3598" s="5">
        <f t="shared" si="888"/>
        <v>0</v>
      </c>
      <c r="V3598" s="24">
        <v>0</v>
      </c>
      <c r="W3598" s="12">
        <f t="shared" si="898"/>
        <v>-99034.840000000011</v>
      </c>
      <c r="X3598" s="12">
        <f t="shared" si="899"/>
        <v>-104448.32000000001</v>
      </c>
      <c r="Y3598" s="12">
        <f t="shared" si="892"/>
        <v>-203483.16000000003</v>
      </c>
      <c r="Z3598" s="109"/>
      <c r="AA3598" s="25">
        <f t="shared" si="895"/>
        <v>0</v>
      </c>
      <c r="AB3598" s="25"/>
      <c r="AC3598" s="25"/>
      <c r="AD3598" s="25"/>
      <c r="AE3598" s="24">
        <v>1</v>
      </c>
      <c r="AF3598" s="24"/>
      <c r="AG3598" s="109"/>
      <c r="AH3598" s="22" t="s">
        <v>6139</v>
      </c>
      <c r="AI3598" s="26"/>
      <c r="AJ3598" s="22" t="s">
        <v>748</v>
      </c>
    </row>
    <row r="3599" spans="1:36" x14ac:dyDescent="0.2">
      <c r="A3599" s="5">
        <v>3616</v>
      </c>
      <c r="B3599" s="84">
        <v>331010172681</v>
      </c>
      <c r="C3599" s="47">
        <v>410719400457</v>
      </c>
      <c r="D3599" s="109" t="s">
        <v>6287</v>
      </c>
      <c r="E3599" s="109" t="s">
        <v>6169</v>
      </c>
      <c r="F3599" s="109" t="s">
        <v>6138</v>
      </c>
      <c r="G3599" s="122">
        <v>2</v>
      </c>
      <c r="H3599" s="122"/>
      <c r="I3599" s="109">
        <v>8075643</v>
      </c>
      <c r="J3599" s="109">
        <v>501104</v>
      </c>
      <c r="K3599" s="140"/>
      <c r="L3599" s="109"/>
      <c r="M3599" s="22">
        <v>599</v>
      </c>
      <c r="N3599" s="22"/>
      <c r="O3599" s="23">
        <v>1</v>
      </c>
      <c r="P3599" s="23">
        <v>1</v>
      </c>
      <c r="Q3599" s="19">
        <f t="shared" si="893"/>
        <v>-599</v>
      </c>
      <c r="R3599" s="19">
        <f t="shared" si="894"/>
        <v>-599</v>
      </c>
      <c r="S3599" s="5">
        <f t="shared" si="890"/>
        <v>0</v>
      </c>
      <c r="T3599" s="5">
        <f t="shared" si="891"/>
        <v>0</v>
      </c>
      <c r="U3599" s="5">
        <f t="shared" si="888"/>
        <v>0</v>
      </c>
      <c r="V3599" s="24">
        <v>0</v>
      </c>
      <c r="W3599" s="12">
        <f t="shared" si="898"/>
        <v>-70789.820000000007</v>
      </c>
      <c r="X3599" s="12">
        <f t="shared" si="899"/>
        <v>-74659.360000000001</v>
      </c>
      <c r="Y3599" s="12">
        <f t="shared" si="892"/>
        <v>-145449.18</v>
      </c>
      <c r="Z3599" s="109"/>
      <c r="AA3599" s="25">
        <f t="shared" si="895"/>
        <v>0</v>
      </c>
      <c r="AB3599" s="25"/>
      <c r="AC3599" s="25"/>
      <c r="AD3599" s="25"/>
      <c r="AE3599" s="24"/>
      <c r="AF3599" s="24"/>
      <c r="AG3599" s="109"/>
      <c r="AH3599" s="22" t="s">
        <v>6139</v>
      </c>
      <c r="AI3599" s="26"/>
      <c r="AJ3599" s="22" t="s">
        <v>748</v>
      </c>
    </row>
    <row r="3600" spans="1:36" x14ac:dyDescent="0.2">
      <c r="A3600" s="5">
        <v>3617</v>
      </c>
      <c r="B3600" s="84">
        <v>331010690648</v>
      </c>
      <c r="C3600" s="47">
        <v>680804401656</v>
      </c>
      <c r="D3600" s="109" t="s">
        <v>6288</v>
      </c>
      <c r="E3600" s="109" t="s">
        <v>6289</v>
      </c>
      <c r="F3600" s="109" t="s">
        <v>6138</v>
      </c>
      <c r="G3600" s="122">
        <v>2</v>
      </c>
      <c r="H3600" s="122">
        <v>31</v>
      </c>
      <c r="I3600" s="109">
        <v>7616549</v>
      </c>
      <c r="J3600" s="109">
        <v>57961641</v>
      </c>
      <c r="K3600" s="140"/>
      <c r="L3600" s="109"/>
      <c r="M3600" s="109">
        <v>298</v>
      </c>
      <c r="N3600" s="109"/>
      <c r="O3600" s="23">
        <v>1</v>
      </c>
      <c r="P3600" s="23">
        <v>1</v>
      </c>
      <c r="Q3600" s="19">
        <f t="shared" si="893"/>
        <v>-298</v>
      </c>
      <c r="R3600" s="19">
        <f t="shared" si="894"/>
        <v>-298</v>
      </c>
      <c r="S3600" s="5">
        <f t="shared" si="890"/>
        <v>0</v>
      </c>
      <c r="T3600" s="5">
        <f t="shared" si="891"/>
        <v>0</v>
      </c>
      <c r="U3600" s="5">
        <f t="shared" si="888"/>
        <v>0</v>
      </c>
      <c r="V3600" s="24">
        <v>0</v>
      </c>
      <c r="W3600" s="12">
        <f t="shared" si="898"/>
        <v>-35217.64</v>
      </c>
      <c r="X3600" s="12">
        <f t="shared" si="899"/>
        <v>-37142.720000000001</v>
      </c>
      <c r="Y3600" s="12">
        <f t="shared" si="892"/>
        <v>-72360.36</v>
      </c>
      <c r="Z3600" s="109"/>
      <c r="AA3600" s="25">
        <f t="shared" si="895"/>
        <v>0</v>
      </c>
      <c r="AB3600" s="25"/>
      <c r="AC3600" s="25"/>
      <c r="AD3600" s="25"/>
      <c r="AE3600" s="24">
        <v>1</v>
      </c>
      <c r="AF3600" s="24"/>
      <c r="AG3600" s="109"/>
      <c r="AH3600" s="22" t="s">
        <v>6139</v>
      </c>
      <c r="AI3600" s="26"/>
      <c r="AJ3600" s="22" t="s">
        <v>748</v>
      </c>
    </row>
    <row r="3601" spans="1:36" x14ac:dyDescent="0.2">
      <c r="A3601" s="5">
        <v>3618</v>
      </c>
      <c r="B3601" s="188"/>
      <c r="C3601" s="47">
        <v>690630300265</v>
      </c>
      <c r="D3601" s="109" t="s">
        <v>6290</v>
      </c>
      <c r="E3601" s="109" t="s">
        <v>6291</v>
      </c>
      <c r="F3601" s="109"/>
      <c r="G3601" s="122"/>
      <c r="H3601" s="122"/>
      <c r="I3601" s="19">
        <v>0</v>
      </c>
      <c r="J3601" s="109"/>
      <c r="K3601" s="140"/>
      <c r="L3601" s="109"/>
      <c r="M3601" s="22">
        <v>436</v>
      </c>
      <c r="N3601" s="22"/>
      <c r="O3601" s="23">
        <v>1</v>
      </c>
      <c r="P3601" s="23">
        <v>1</v>
      </c>
      <c r="Q3601" s="19">
        <f t="shared" si="893"/>
        <v>-436</v>
      </c>
      <c r="R3601" s="19">
        <f t="shared" si="894"/>
        <v>-436</v>
      </c>
      <c r="S3601" s="5">
        <f t="shared" si="890"/>
        <v>0</v>
      </c>
      <c r="T3601" s="5">
        <f t="shared" si="891"/>
        <v>0</v>
      </c>
      <c r="U3601" s="5">
        <f t="shared" si="888"/>
        <v>0</v>
      </c>
      <c r="V3601" s="24">
        <v>0</v>
      </c>
      <c r="W3601" s="12">
        <f t="shared" si="898"/>
        <v>-51526.48</v>
      </c>
      <c r="X3601" s="12">
        <f t="shared" si="899"/>
        <v>-54343.040000000001</v>
      </c>
      <c r="Y3601" s="12">
        <f t="shared" si="892"/>
        <v>-105869.52</v>
      </c>
      <c r="Z3601" s="109"/>
      <c r="AA3601" s="25">
        <f t="shared" si="895"/>
        <v>0</v>
      </c>
      <c r="AB3601" s="25"/>
      <c r="AC3601" s="25"/>
      <c r="AD3601" s="25"/>
      <c r="AE3601" s="24"/>
      <c r="AF3601" s="24"/>
      <c r="AG3601" s="109"/>
      <c r="AH3601" s="22" t="s">
        <v>6139</v>
      </c>
      <c r="AI3601" s="26"/>
      <c r="AJ3601" s="22" t="s">
        <v>748</v>
      </c>
    </row>
    <row r="3602" spans="1:36" x14ac:dyDescent="0.2">
      <c r="A3602" s="5">
        <v>3619</v>
      </c>
      <c r="B3602" s="84">
        <v>331017873990</v>
      </c>
      <c r="C3602" s="47">
        <v>621102402267</v>
      </c>
      <c r="D3602" s="109" t="s">
        <v>6292</v>
      </c>
      <c r="E3602" s="109" t="s">
        <v>6293</v>
      </c>
      <c r="F3602" s="109" t="s">
        <v>6138</v>
      </c>
      <c r="G3602" s="122">
        <v>7</v>
      </c>
      <c r="H3602" s="122"/>
      <c r="I3602" s="109">
        <v>97898515</v>
      </c>
      <c r="J3602" s="109">
        <v>57905790</v>
      </c>
      <c r="K3602" s="140"/>
      <c r="L3602" s="109"/>
      <c r="M3602" s="109">
        <v>701</v>
      </c>
      <c r="N3602" s="109"/>
      <c r="O3602" s="23">
        <v>1</v>
      </c>
      <c r="P3602" s="23">
        <v>1</v>
      </c>
      <c r="Q3602" s="19">
        <f t="shared" si="893"/>
        <v>-701</v>
      </c>
      <c r="R3602" s="19">
        <f t="shared" si="894"/>
        <v>-701</v>
      </c>
      <c r="S3602" s="5">
        <f t="shared" si="890"/>
        <v>0</v>
      </c>
      <c r="T3602" s="5">
        <f t="shared" si="891"/>
        <v>0</v>
      </c>
      <c r="U3602" s="5">
        <f t="shared" si="888"/>
        <v>0</v>
      </c>
      <c r="V3602" s="24">
        <v>0</v>
      </c>
      <c r="W3602" s="12">
        <f t="shared" si="898"/>
        <v>-82844.180000000008</v>
      </c>
      <c r="X3602" s="12">
        <f t="shared" si="899"/>
        <v>-87372.64</v>
      </c>
      <c r="Y3602" s="12">
        <f t="shared" si="892"/>
        <v>-170216.82</v>
      </c>
      <c r="Z3602" s="109"/>
      <c r="AA3602" s="25">
        <f t="shared" si="895"/>
        <v>0</v>
      </c>
      <c r="AB3602" s="25"/>
      <c r="AC3602" s="25"/>
      <c r="AD3602" s="25"/>
      <c r="AE3602" s="24">
        <v>1</v>
      </c>
      <c r="AF3602" s="24"/>
      <c r="AG3602" s="109"/>
      <c r="AH3602" s="22" t="s">
        <v>6139</v>
      </c>
      <c r="AI3602" s="26"/>
      <c r="AJ3602" s="22" t="s">
        <v>748</v>
      </c>
    </row>
    <row r="3603" spans="1:36" x14ac:dyDescent="0.2">
      <c r="A3603" s="5">
        <v>3620</v>
      </c>
      <c r="B3603" s="84">
        <v>331010667808</v>
      </c>
      <c r="C3603" s="47">
        <v>721202401481</v>
      </c>
      <c r="D3603" s="109" t="s">
        <v>6294</v>
      </c>
      <c r="E3603" s="109" t="s">
        <v>6295</v>
      </c>
      <c r="F3603" s="109" t="s">
        <v>6138</v>
      </c>
      <c r="G3603" s="122">
        <v>8</v>
      </c>
      <c r="H3603" s="122">
        <v>1</v>
      </c>
      <c r="I3603" s="109">
        <v>9789939</v>
      </c>
      <c r="J3603" s="109">
        <v>501039</v>
      </c>
      <c r="K3603" s="140"/>
      <c r="L3603" s="109"/>
      <c r="M3603" s="22">
        <v>953</v>
      </c>
      <c r="N3603" s="22"/>
      <c r="O3603" s="23">
        <v>1</v>
      </c>
      <c r="P3603" s="23">
        <v>1</v>
      </c>
      <c r="Q3603" s="19">
        <f t="shared" si="893"/>
        <v>-953</v>
      </c>
      <c r="R3603" s="19">
        <f t="shared" si="894"/>
        <v>-953</v>
      </c>
      <c r="S3603" s="5">
        <f t="shared" si="890"/>
        <v>0</v>
      </c>
      <c r="T3603" s="5">
        <f t="shared" si="891"/>
        <v>0</v>
      </c>
      <c r="U3603" s="5">
        <f t="shared" si="888"/>
        <v>0</v>
      </c>
      <c r="V3603" s="24">
        <v>0</v>
      </c>
      <c r="W3603" s="12">
        <f t="shared" si="898"/>
        <v>-112625.54000000001</v>
      </c>
      <c r="X3603" s="12">
        <f t="shared" si="899"/>
        <v>-118781.92</v>
      </c>
      <c r="Y3603" s="12">
        <f t="shared" si="892"/>
        <v>-231407.46000000002</v>
      </c>
      <c r="Z3603" s="109"/>
      <c r="AA3603" s="25">
        <f t="shared" si="895"/>
        <v>0</v>
      </c>
      <c r="AB3603" s="25"/>
      <c r="AC3603" s="25"/>
      <c r="AD3603" s="25"/>
      <c r="AE3603" s="24"/>
      <c r="AF3603" s="24"/>
      <c r="AG3603" s="109"/>
      <c r="AH3603" s="22" t="s">
        <v>6139</v>
      </c>
      <c r="AI3603" s="26"/>
      <c r="AJ3603" s="22" t="s">
        <v>748</v>
      </c>
    </row>
    <row r="3604" spans="1:36" x14ac:dyDescent="0.2">
      <c r="A3604" s="5">
        <v>3621</v>
      </c>
      <c r="B3604" s="84">
        <v>331012473822</v>
      </c>
      <c r="C3604" s="47">
        <v>77042400407</v>
      </c>
      <c r="D3604" s="109" t="s">
        <v>6296</v>
      </c>
      <c r="E3604" s="109" t="s">
        <v>6297</v>
      </c>
      <c r="F3604" s="109" t="s">
        <v>6138</v>
      </c>
      <c r="G3604" s="122">
        <v>8</v>
      </c>
      <c r="H3604" s="122">
        <v>144</v>
      </c>
      <c r="I3604" s="109">
        <v>1943647</v>
      </c>
      <c r="J3604" s="109">
        <v>501091</v>
      </c>
      <c r="K3604" s="140"/>
      <c r="L3604" s="19"/>
      <c r="M3604" s="22">
        <v>10.205</v>
      </c>
      <c r="N3604" s="22"/>
      <c r="O3604" s="23">
        <v>1</v>
      </c>
      <c r="P3604" s="23">
        <v>1</v>
      </c>
      <c r="Q3604" s="19">
        <f t="shared" si="893"/>
        <v>-10.205</v>
      </c>
      <c r="R3604" s="19">
        <f t="shared" si="894"/>
        <v>-10.205</v>
      </c>
      <c r="S3604" s="5">
        <f t="shared" si="890"/>
        <v>0</v>
      </c>
      <c r="T3604" s="5">
        <f t="shared" si="891"/>
        <v>0</v>
      </c>
      <c r="U3604" s="5">
        <f t="shared" si="888"/>
        <v>0</v>
      </c>
      <c r="V3604" s="24">
        <v>0</v>
      </c>
      <c r="W3604" s="12">
        <f t="shared" si="898"/>
        <v>-1206.0269000000001</v>
      </c>
      <c r="X3604" s="12">
        <f t="shared" si="899"/>
        <v>-1271.9512</v>
      </c>
      <c r="Y3604" s="12">
        <f t="shared" si="892"/>
        <v>-2477.9781000000003</v>
      </c>
      <c r="Z3604" s="109"/>
      <c r="AA3604" s="25">
        <f t="shared" si="895"/>
        <v>0</v>
      </c>
      <c r="AB3604" s="25"/>
      <c r="AC3604" s="25"/>
      <c r="AD3604" s="25"/>
      <c r="AE3604" s="24"/>
      <c r="AF3604" s="24"/>
      <c r="AG3604" s="109"/>
      <c r="AH3604" s="22" t="s">
        <v>6139</v>
      </c>
      <c r="AI3604" s="26"/>
      <c r="AJ3604" s="22" t="s">
        <v>748</v>
      </c>
    </row>
    <row r="3605" spans="1:36" x14ac:dyDescent="0.2">
      <c r="A3605" s="5">
        <v>3622</v>
      </c>
      <c r="B3605" s="188"/>
      <c r="C3605" s="47">
        <v>900208300821</v>
      </c>
      <c r="D3605" s="109" t="s">
        <v>6298</v>
      </c>
      <c r="E3605" s="109" t="s">
        <v>6299</v>
      </c>
      <c r="F3605" s="109"/>
      <c r="G3605" s="122"/>
      <c r="H3605" s="122"/>
      <c r="I3605" s="109">
        <v>322963807</v>
      </c>
      <c r="J3605" s="109">
        <v>58175728</v>
      </c>
      <c r="K3605" s="140"/>
      <c r="L3605" s="109"/>
      <c r="M3605" s="109">
        <v>37</v>
      </c>
      <c r="N3605" s="109"/>
      <c r="O3605" s="23">
        <v>1</v>
      </c>
      <c r="P3605" s="23">
        <v>1</v>
      </c>
      <c r="Q3605" s="19">
        <f t="shared" si="893"/>
        <v>-37</v>
      </c>
      <c r="R3605" s="19">
        <f t="shared" si="894"/>
        <v>-37</v>
      </c>
      <c r="S3605" s="5">
        <f t="shared" si="890"/>
        <v>0</v>
      </c>
      <c r="T3605" s="5">
        <f t="shared" si="891"/>
        <v>0</v>
      </c>
      <c r="U3605" s="5">
        <f t="shared" si="888"/>
        <v>0</v>
      </c>
      <c r="V3605" s="24">
        <v>0</v>
      </c>
      <c r="W3605" s="12">
        <f t="shared" si="898"/>
        <v>-4372.66</v>
      </c>
      <c r="X3605" s="12">
        <f t="shared" si="899"/>
        <v>-4611.68</v>
      </c>
      <c r="Y3605" s="12">
        <f t="shared" si="892"/>
        <v>-8984.34</v>
      </c>
      <c r="Z3605" s="109"/>
      <c r="AA3605" s="25">
        <f t="shared" si="895"/>
        <v>0</v>
      </c>
      <c r="AB3605" s="25"/>
      <c r="AC3605" s="25"/>
      <c r="AD3605" s="25"/>
      <c r="AE3605" s="24"/>
      <c r="AF3605" s="24"/>
      <c r="AG3605" s="109"/>
      <c r="AH3605" s="22" t="s">
        <v>6139</v>
      </c>
      <c r="AI3605" s="26"/>
      <c r="AJ3605" s="22" t="s">
        <v>748</v>
      </c>
    </row>
    <row r="3606" spans="1:36" x14ac:dyDescent="0.2">
      <c r="A3606" s="5">
        <v>3623</v>
      </c>
      <c r="B3606" s="84">
        <v>331010360328</v>
      </c>
      <c r="C3606" s="47">
        <v>571104401298</v>
      </c>
      <c r="D3606" s="109" t="s">
        <v>6300</v>
      </c>
      <c r="E3606" s="109" t="s">
        <v>6301</v>
      </c>
      <c r="F3606" s="109" t="s">
        <v>6138</v>
      </c>
      <c r="G3606" s="122">
        <v>12</v>
      </c>
      <c r="H3606" s="122">
        <v>52</v>
      </c>
      <c r="I3606" s="109">
        <v>15154918</v>
      </c>
      <c r="J3606" s="109">
        <v>5796970</v>
      </c>
      <c r="K3606" s="140"/>
      <c r="L3606" s="109"/>
      <c r="M3606" s="109">
        <v>930</v>
      </c>
      <c r="N3606" s="109"/>
      <c r="O3606" s="23">
        <v>1</v>
      </c>
      <c r="P3606" s="23">
        <v>1</v>
      </c>
      <c r="Q3606" s="19">
        <f t="shared" si="893"/>
        <v>-930</v>
      </c>
      <c r="R3606" s="19">
        <f t="shared" si="894"/>
        <v>-930</v>
      </c>
      <c r="S3606" s="5">
        <f t="shared" si="890"/>
        <v>0</v>
      </c>
      <c r="T3606" s="5">
        <f t="shared" si="891"/>
        <v>0</v>
      </c>
      <c r="U3606" s="5">
        <f t="shared" si="888"/>
        <v>0</v>
      </c>
      <c r="V3606" s="24">
        <v>0</v>
      </c>
      <c r="W3606" s="12">
        <f t="shared" si="898"/>
        <v>-109907.40000000001</v>
      </c>
      <c r="X3606" s="12">
        <f t="shared" si="899"/>
        <v>-115915.2</v>
      </c>
      <c r="Y3606" s="12">
        <f t="shared" si="892"/>
        <v>-225822.6</v>
      </c>
      <c r="Z3606" s="109"/>
      <c r="AA3606" s="25">
        <f t="shared" si="895"/>
        <v>0</v>
      </c>
      <c r="AB3606" s="25"/>
      <c r="AC3606" s="25"/>
      <c r="AD3606" s="25"/>
      <c r="AE3606" s="24">
        <v>1</v>
      </c>
      <c r="AF3606" s="24"/>
      <c r="AG3606" s="109"/>
      <c r="AH3606" s="22" t="s">
        <v>6139</v>
      </c>
      <c r="AI3606" s="26"/>
      <c r="AJ3606" s="22" t="s">
        <v>748</v>
      </c>
    </row>
    <row r="3607" spans="1:36" x14ac:dyDescent="0.2">
      <c r="A3607" s="5">
        <v>3624</v>
      </c>
      <c r="B3607" s="167">
        <v>331010576613</v>
      </c>
      <c r="C3607" s="121">
        <v>870817302098</v>
      </c>
      <c r="D3607" s="109" t="s">
        <v>6302</v>
      </c>
      <c r="E3607" s="109" t="s">
        <v>6303</v>
      </c>
      <c r="F3607" s="109" t="s">
        <v>6138</v>
      </c>
      <c r="G3607" s="122">
        <v>16</v>
      </c>
      <c r="H3607" s="122">
        <v>102</v>
      </c>
      <c r="I3607" s="109">
        <v>114817</v>
      </c>
      <c r="J3607" s="109">
        <v>501106</v>
      </c>
      <c r="K3607" s="140"/>
      <c r="L3607" s="109"/>
      <c r="M3607" s="22">
        <v>1582</v>
      </c>
      <c r="N3607" s="22"/>
      <c r="O3607" s="23">
        <v>1</v>
      </c>
      <c r="P3607" s="23">
        <v>1</v>
      </c>
      <c r="Q3607" s="19">
        <f t="shared" si="893"/>
        <v>-1582</v>
      </c>
      <c r="R3607" s="19">
        <f t="shared" si="894"/>
        <v>-1582</v>
      </c>
      <c r="S3607" s="5">
        <f t="shared" si="890"/>
        <v>0</v>
      </c>
      <c r="T3607" s="5">
        <f t="shared" si="891"/>
        <v>0</v>
      </c>
      <c r="U3607" s="5">
        <f t="shared" si="888"/>
        <v>0</v>
      </c>
      <c r="V3607" s="24">
        <v>0</v>
      </c>
      <c r="W3607" s="12">
        <f t="shared" si="898"/>
        <v>-186960.76</v>
      </c>
      <c r="X3607" s="12">
        <f t="shared" si="899"/>
        <v>-197180.48</v>
      </c>
      <c r="Y3607" s="12">
        <f t="shared" si="892"/>
        <v>-384141.24</v>
      </c>
      <c r="Z3607" s="109"/>
      <c r="AA3607" s="25">
        <f t="shared" si="895"/>
        <v>0</v>
      </c>
      <c r="AB3607" s="25"/>
      <c r="AC3607" s="25"/>
      <c r="AD3607" s="25"/>
      <c r="AE3607" s="24">
        <v>1</v>
      </c>
      <c r="AF3607" s="24"/>
      <c r="AG3607" s="109"/>
      <c r="AH3607" s="22" t="s">
        <v>6139</v>
      </c>
      <c r="AI3607" s="26"/>
      <c r="AJ3607" s="22" t="s">
        <v>748</v>
      </c>
    </row>
    <row r="3608" spans="1:36" x14ac:dyDescent="0.2">
      <c r="A3608" s="5">
        <v>3625</v>
      </c>
      <c r="B3608" s="167">
        <v>331012183160</v>
      </c>
      <c r="C3608" s="121">
        <v>800527301657</v>
      </c>
      <c r="D3608" s="96" t="s">
        <v>6304</v>
      </c>
      <c r="E3608" s="109" t="s">
        <v>6305</v>
      </c>
      <c r="F3608" s="109" t="s">
        <v>6138</v>
      </c>
      <c r="G3608" s="122">
        <v>25</v>
      </c>
      <c r="H3608" s="122"/>
      <c r="I3608" s="109">
        <v>399262</v>
      </c>
      <c r="J3608" s="109">
        <v>501026</v>
      </c>
      <c r="K3608" s="140"/>
      <c r="L3608" s="109"/>
      <c r="M3608" s="109">
        <v>945</v>
      </c>
      <c r="N3608" s="109"/>
      <c r="O3608" s="23">
        <v>1</v>
      </c>
      <c r="P3608" s="23">
        <v>1</v>
      </c>
      <c r="Q3608" s="19">
        <f t="shared" si="893"/>
        <v>-945</v>
      </c>
      <c r="R3608" s="19">
        <f t="shared" si="894"/>
        <v>-945</v>
      </c>
      <c r="S3608" s="5">
        <f t="shared" si="890"/>
        <v>0</v>
      </c>
      <c r="T3608" s="5">
        <f t="shared" si="891"/>
        <v>0</v>
      </c>
      <c r="U3608" s="5">
        <f t="shared" si="888"/>
        <v>0</v>
      </c>
      <c r="V3608" s="24">
        <v>0</v>
      </c>
      <c r="W3608" s="12">
        <f t="shared" si="898"/>
        <v>-111680.1</v>
      </c>
      <c r="X3608" s="12">
        <f t="shared" si="899"/>
        <v>-117784.8</v>
      </c>
      <c r="Y3608" s="12">
        <f t="shared" si="892"/>
        <v>-229464.90000000002</v>
      </c>
      <c r="Z3608" s="109"/>
      <c r="AA3608" s="25">
        <f t="shared" si="895"/>
        <v>0</v>
      </c>
      <c r="AB3608" s="25"/>
      <c r="AC3608" s="25"/>
      <c r="AD3608" s="25"/>
      <c r="AE3608" s="24">
        <v>1</v>
      </c>
      <c r="AF3608" s="24"/>
      <c r="AG3608" s="109"/>
      <c r="AH3608" s="22" t="s">
        <v>6139</v>
      </c>
      <c r="AI3608" s="26"/>
      <c r="AJ3608" s="22" t="s">
        <v>748</v>
      </c>
    </row>
    <row r="3609" spans="1:36" x14ac:dyDescent="0.2">
      <c r="A3609" s="5">
        <v>3626</v>
      </c>
      <c r="B3609" s="167">
        <v>331010670412</v>
      </c>
      <c r="C3609" s="121">
        <v>550202402679</v>
      </c>
      <c r="D3609" s="109" t="s">
        <v>6306</v>
      </c>
      <c r="E3609" s="109" t="s">
        <v>6307</v>
      </c>
      <c r="F3609" s="109" t="s">
        <v>6138</v>
      </c>
      <c r="G3609" s="122">
        <v>19</v>
      </c>
      <c r="H3609" s="122"/>
      <c r="I3609" s="109">
        <v>2481944</v>
      </c>
      <c r="J3609" s="109">
        <v>501056</v>
      </c>
      <c r="K3609" s="140"/>
      <c r="L3609" s="109"/>
      <c r="M3609" s="109">
        <v>140</v>
      </c>
      <c r="N3609" s="109"/>
      <c r="O3609" s="23">
        <v>1</v>
      </c>
      <c r="P3609" s="23">
        <v>1</v>
      </c>
      <c r="Q3609" s="19">
        <f t="shared" si="893"/>
        <v>-140</v>
      </c>
      <c r="R3609" s="19">
        <f t="shared" si="894"/>
        <v>-140</v>
      </c>
      <c r="S3609" s="5">
        <f t="shared" si="890"/>
        <v>0</v>
      </c>
      <c r="T3609" s="5">
        <f t="shared" si="891"/>
        <v>0</v>
      </c>
      <c r="U3609" s="5">
        <f t="shared" si="888"/>
        <v>0</v>
      </c>
      <c r="V3609" s="24">
        <v>0</v>
      </c>
      <c r="W3609" s="12">
        <f t="shared" si="898"/>
        <v>-16545.2</v>
      </c>
      <c r="X3609" s="12">
        <f t="shared" si="899"/>
        <v>-17449.599999999999</v>
      </c>
      <c r="Y3609" s="12">
        <f t="shared" si="892"/>
        <v>-33994.800000000003</v>
      </c>
      <c r="Z3609" s="109"/>
      <c r="AA3609" s="25">
        <f t="shared" si="895"/>
        <v>0</v>
      </c>
      <c r="AB3609" s="25"/>
      <c r="AC3609" s="25"/>
      <c r="AD3609" s="25"/>
      <c r="AE3609" s="24">
        <v>1</v>
      </c>
      <c r="AF3609" s="24"/>
      <c r="AG3609" s="109"/>
      <c r="AH3609" s="22" t="s">
        <v>6139</v>
      </c>
      <c r="AI3609" s="26"/>
      <c r="AJ3609" s="22" t="s">
        <v>748</v>
      </c>
    </row>
    <row r="3610" spans="1:36" x14ac:dyDescent="0.2">
      <c r="A3610" s="5">
        <v>3627</v>
      </c>
      <c r="B3610" s="170"/>
      <c r="C3610" s="121">
        <v>590606402276</v>
      </c>
      <c r="D3610" s="109" t="s">
        <v>6308</v>
      </c>
      <c r="E3610" s="109" t="s">
        <v>6309</v>
      </c>
      <c r="F3610" s="109" t="s">
        <v>6138</v>
      </c>
      <c r="G3610" s="122">
        <v>18</v>
      </c>
      <c r="H3610" s="122" t="s">
        <v>134</v>
      </c>
      <c r="I3610" s="109">
        <v>141145404</v>
      </c>
      <c r="J3610" s="109">
        <v>17330776</v>
      </c>
      <c r="K3610" s="140"/>
      <c r="L3610" s="109"/>
      <c r="M3610" s="22">
        <v>20</v>
      </c>
      <c r="N3610" s="22"/>
      <c r="O3610" s="23">
        <v>1</v>
      </c>
      <c r="P3610" s="23">
        <v>1</v>
      </c>
      <c r="Q3610" s="19">
        <f t="shared" si="893"/>
        <v>-20</v>
      </c>
      <c r="R3610" s="19">
        <f t="shared" si="894"/>
        <v>-20</v>
      </c>
      <c r="S3610" s="5">
        <f t="shared" si="890"/>
        <v>0</v>
      </c>
      <c r="T3610" s="5">
        <f t="shared" si="891"/>
        <v>0</v>
      </c>
      <c r="U3610" s="5">
        <f t="shared" si="888"/>
        <v>0</v>
      </c>
      <c r="V3610" s="24">
        <v>0</v>
      </c>
      <c r="W3610" s="12">
        <f t="shared" si="898"/>
        <v>-2363.6000000000004</v>
      </c>
      <c r="X3610" s="12">
        <f t="shared" si="899"/>
        <v>-2492.8000000000002</v>
      </c>
      <c r="Y3610" s="12">
        <f t="shared" si="892"/>
        <v>-4856.4000000000005</v>
      </c>
      <c r="Z3610" s="109"/>
      <c r="AA3610" s="25">
        <f t="shared" si="895"/>
        <v>0</v>
      </c>
      <c r="AB3610" s="25"/>
      <c r="AC3610" s="25"/>
      <c r="AD3610" s="25"/>
      <c r="AE3610" s="24">
        <v>1</v>
      </c>
      <c r="AF3610" s="24"/>
      <c r="AG3610" s="109"/>
      <c r="AH3610" s="22" t="s">
        <v>6139</v>
      </c>
      <c r="AI3610" s="26"/>
      <c r="AJ3610" s="22" t="s">
        <v>748</v>
      </c>
    </row>
    <row r="3611" spans="1:36" x14ac:dyDescent="0.2">
      <c r="A3611" s="5">
        <v>3628</v>
      </c>
      <c r="B3611" s="167">
        <v>330120100690</v>
      </c>
      <c r="C3611" s="121">
        <v>820331401685</v>
      </c>
      <c r="D3611" s="109" t="s">
        <v>6310</v>
      </c>
      <c r="E3611" s="109" t="s">
        <v>6311</v>
      </c>
      <c r="F3611" s="109"/>
      <c r="G3611" s="122"/>
      <c r="H3611" s="122"/>
      <c r="I3611" s="109">
        <v>32080497</v>
      </c>
      <c r="J3611" s="109">
        <v>58175729</v>
      </c>
      <c r="K3611" s="140"/>
      <c r="L3611" s="109"/>
      <c r="M3611" s="22">
        <v>31</v>
      </c>
      <c r="N3611" s="22"/>
      <c r="O3611" s="23">
        <v>1</v>
      </c>
      <c r="P3611" s="23">
        <v>1</v>
      </c>
      <c r="Q3611" s="19">
        <f t="shared" si="893"/>
        <v>-31</v>
      </c>
      <c r="R3611" s="19">
        <f t="shared" si="894"/>
        <v>-31</v>
      </c>
      <c r="S3611" s="5">
        <f t="shared" si="890"/>
        <v>0</v>
      </c>
      <c r="T3611" s="5">
        <f t="shared" si="891"/>
        <v>0</v>
      </c>
      <c r="U3611" s="5">
        <f t="shared" si="888"/>
        <v>0</v>
      </c>
      <c r="V3611" s="24">
        <v>0</v>
      </c>
      <c r="W3611" s="12">
        <f t="shared" si="898"/>
        <v>-3663.5800000000004</v>
      </c>
      <c r="X3611" s="12">
        <f t="shared" si="899"/>
        <v>-3863.84</v>
      </c>
      <c r="Y3611" s="12">
        <f t="shared" si="892"/>
        <v>-7527.42</v>
      </c>
      <c r="Z3611" s="109"/>
      <c r="AA3611" s="25">
        <f t="shared" si="895"/>
        <v>0</v>
      </c>
      <c r="AB3611" s="25"/>
      <c r="AC3611" s="25"/>
      <c r="AD3611" s="25"/>
      <c r="AE3611" s="24"/>
      <c r="AF3611" s="24"/>
      <c r="AG3611" s="109"/>
      <c r="AH3611" s="22" t="s">
        <v>6139</v>
      </c>
      <c r="AI3611" s="26"/>
      <c r="AJ3611" s="22" t="s">
        <v>748</v>
      </c>
    </row>
    <row r="3612" spans="1:36" x14ac:dyDescent="0.2">
      <c r="A3612" s="5">
        <v>3629</v>
      </c>
      <c r="B3612" s="167">
        <v>331010502180</v>
      </c>
      <c r="C3612" s="121">
        <v>710101406934</v>
      </c>
      <c r="D3612" s="109" t="s">
        <v>6312</v>
      </c>
      <c r="E3612" s="109" t="s">
        <v>6313</v>
      </c>
      <c r="F3612" s="109" t="s">
        <v>3923</v>
      </c>
      <c r="G3612" s="122">
        <v>18</v>
      </c>
      <c r="H3612" s="122"/>
      <c r="I3612" s="109">
        <v>16115980</v>
      </c>
      <c r="J3612" s="109">
        <v>58173458</v>
      </c>
      <c r="K3612" s="140"/>
      <c r="L3612" s="109"/>
      <c r="M3612" s="109">
        <v>275</v>
      </c>
      <c r="N3612" s="109"/>
      <c r="O3612" s="23">
        <v>1</v>
      </c>
      <c r="P3612" s="23">
        <v>1</v>
      </c>
      <c r="Q3612" s="19">
        <f t="shared" si="893"/>
        <v>-275</v>
      </c>
      <c r="R3612" s="19">
        <f t="shared" si="894"/>
        <v>-275</v>
      </c>
      <c r="S3612" s="5">
        <f t="shared" si="890"/>
        <v>0</v>
      </c>
      <c r="T3612" s="5">
        <f t="shared" si="891"/>
        <v>0</v>
      </c>
      <c r="U3612" s="5">
        <f t="shared" ref="U3612:U3675" si="901">(vod+kan)*T3612</f>
        <v>0</v>
      </c>
      <c r="V3612" s="24">
        <v>0</v>
      </c>
      <c r="W3612" s="12">
        <f t="shared" si="898"/>
        <v>-32499.500000000004</v>
      </c>
      <c r="X3612" s="12">
        <f t="shared" si="899"/>
        <v>-34276</v>
      </c>
      <c r="Y3612" s="12">
        <f t="shared" si="892"/>
        <v>-66775.5</v>
      </c>
      <c r="Z3612" s="109"/>
      <c r="AA3612" s="25">
        <f t="shared" si="895"/>
        <v>0</v>
      </c>
      <c r="AB3612" s="25"/>
      <c r="AC3612" s="25"/>
      <c r="AD3612" s="25"/>
      <c r="AE3612" s="24">
        <v>1</v>
      </c>
      <c r="AF3612" s="24"/>
      <c r="AG3612" s="109"/>
      <c r="AH3612" s="22" t="s">
        <v>6139</v>
      </c>
      <c r="AI3612" s="26"/>
      <c r="AJ3612" s="22" t="s">
        <v>1739</v>
      </c>
    </row>
    <row r="3613" spans="1:36" x14ac:dyDescent="0.2">
      <c r="A3613" s="5">
        <v>3630</v>
      </c>
      <c r="B3613" s="170"/>
      <c r="C3613" s="121">
        <v>521208400117</v>
      </c>
      <c r="D3613" s="109" t="s">
        <v>6314</v>
      </c>
      <c r="E3613" s="109" t="s">
        <v>6315</v>
      </c>
      <c r="F3613" s="109" t="s">
        <v>3923</v>
      </c>
      <c r="G3613" s="122">
        <v>23</v>
      </c>
      <c r="H3613" s="122"/>
      <c r="I3613" s="109">
        <v>1311509</v>
      </c>
      <c r="J3613" s="109">
        <v>501126</v>
      </c>
      <c r="K3613" s="140"/>
      <c r="L3613" s="109"/>
      <c r="M3613" s="109">
        <v>790</v>
      </c>
      <c r="N3613" s="109"/>
      <c r="O3613" s="23">
        <v>1</v>
      </c>
      <c r="P3613" s="23">
        <v>1</v>
      </c>
      <c r="Q3613" s="19">
        <f t="shared" si="893"/>
        <v>-790</v>
      </c>
      <c r="R3613" s="19">
        <f t="shared" si="894"/>
        <v>-790</v>
      </c>
      <c r="S3613" s="5">
        <f t="shared" ref="S3613:S3676" si="902">IF(OR(AND(AH3613="кафе",Q3613&lt;25),AND(AH3613="рестораны",Q3613&lt;110),AND(AH3613="гостиницы",Q3613&lt;70),AND(AH3613="азс и автомойки",Q3613&lt;160),AND(AH3613="сауны",Q3613&lt;80),AND(AH3613="бани",Q3613&lt;50)),1,0)</f>
        <v>0</v>
      </c>
      <c r="T3613" s="5">
        <f t="shared" ref="T3613:T3676" si="903">S3613*IF(AH3613="кафе",25-Q3613,IF(AH3613="рестораны",110-Q3613,IF(AH3613="гостиницы",70-Q3613,IF(AH3613="азс и автомойки",160-Q3613,IF(AH3613="сауны",80-Q3613,IF(AH3613="бани",50-Q3613,0))))))</f>
        <v>0</v>
      </c>
      <c r="U3613" s="5">
        <f t="shared" si="901"/>
        <v>0</v>
      </c>
      <c r="V3613" s="24">
        <v>0</v>
      </c>
      <c r="W3613" s="12">
        <f t="shared" si="898"/>
        <v>-93362.200000000012</v>
      </c>
      <c r="X3613" s="12">
        <f t="shared" si="899"/>
        <v>-98465.600000000006</v>
      </c>
      <c r="Y3613" s="12">
        <f t="shared" si="892"/>
        <v>-191827.80000000002</v>
      </c>
      <c r="Z3613" s="109"/>
      <c r="AA3613" s="25">
        <f t="shared" si="895"/>
        <v>0</v>
      </c>
      <c r="AB3613" s="25"/>
      <c r="AC3613" s="25"/>
      <c r="AD3613" s="25"/>
      <c r="AE3613" s="24">
        <v>1</v>
      </c>
      <c r="AF3613" s="24"/>
      <c r="AG3613" s="109"/>
      <c r="AH3613" s="22" t="s">
        <v>6139</v>
      </c>
      <c r="AI3613" s="26"/>
      <c r="AJ3613" s="22" t="s">
        <v>1739</v>
      </c>
    </row>
    <row r="3614" spans="1:36" x14ac:dyDescent="0.2">
      <c r="A3614" s="5">
        <v>3631</v>
      </c>
      <c r="B3614" s="167">
        <v>330120052831</v>
      </c>
      <c r="C3614" s="121">
        <v>610706401644</v>
      </c>
      <c r="D3614" s="109" t="s">
        <v>6316</v>
      </c>
      <c r="E3614" s="109" t="s">
        <v>6317</v>
      </c>
      <c r="F3614" s="109"/>
      <c r="G3614" s="122"/>
      <c r="H3614" s="122"/>
      <c r="I3614" s="109">
        <v>8527535</v>
      </c>
      <c r="J3614" s="109">
        <v>58172198</v>
      </c>
      <c r="K3614" s="140"/>
      <c r="L3614" s="109"/>
      <c r="M3614" s="22">
        <v>405</v>
      </c>
      <c r="N3614" s="22"/>
      <c r="O3614" s="23">
        <v>1</v>
      </c>
      <c r="P3614" s="23">
        <v>1</v>
      </c>
      <c r="Q3614" s="19">
        <f t="shared" si="893"/>
        <v>-405</v>
      </c>
      <c r="R3614" s="19">
        <f t="shared" si="894"/>
        <v>-405</v>
      </c>
      <c r="S3614" s="5">
        <f t="shared" si="902"/>
        <v>0</v>
      </c>
      <c r="T3614" s="5">
        <f t="shared" si="903"/>
        <v>0</v>
      </c>
      <c r="U3614" s="5">
        <f t="shared" si="901"/>
        <v>0</v>
      </c>
      <c r="V3614" s="24">
        <v>0</v>
      </c>
      <c r="W3614" s="12">
        <f t="shared" si="898"/>
        <v>-47862.9</v>
      </c>
      <c r="X3614" s="12">
        <f t="shared" si="899"/>
        <v>-50479.199999999997</v>
      </c>
      <c r="Y3614" s="12">
        <f t="shared" ref="Y3614:Y3677" si="904">W3614+X3614+AC3614</f>
        <v>-98342.1</v>
      </c>
      <c r="Z3614" s="109"/>
      <c r="AA3614" s="25">
        <f t="shared" si="895"/>
        <v>0</v>
      </c>
      <c r="AB3614" s="25"/>
      <c r="AC3614" s="25"/>
      <c r="AD3614" s="25"/>
      <c r="AE3614" s="24">
        <v>-1</v>
      </c>
      <c r="AF3614" s="24" t="s">
        <v>6605</v>
      </c>
      <c r="AG3614" s="109"/>
      <c r="AH3614" s="22" t="s">
        <v>6139</v>
      </c>
      <c r="AI3614" s="26"/>
      <c r="AJ3614" s="22" t="s">
        <v>748</v>
      </c>
    </row>
    <row r="3615" spans="1:36" x14ac:dyDescent="0.2">
      <c r="A3615" s="5">
        <v>3632</v>
      </c>
      <c r="B3615" s="170"/>
      <c r="C3615" s="121"/>
      <c r="D3615" s="109" t="s">
        <v>6318</v>
      </c>
      <c r="E3615" s="109" t="s">
        <v>6193</v>
      </c>
      <c r="F3615" s="109"/>
      <c r="G3615" s="122"/>
      <c r="H3615" s="122"/>
      <c r="I3615" s="19">
        <v>0</v>
      </c>
      <c r="J3615" s="109"/>
      <c r="K3615" s="109"/>
      <c r="L3615" s="109"/>
      <c r="M3615" s="22">
        <v>498</v>
      </c>
      <c r="N3615" s="22"/>
      <c r="O3615" s="23">
        <v>1</v>
      </c>
      <c r="P3615" s="23">
        <v>1</v>
      </c>
      <c r="Q3615" s="19">
        <f t="shared" si="893"/>
        <v>-498</v>
      </c>
      <c r="R3615" s="19">
        <f t="shared" si="894"/>
        <v>-498</v>
      </c>
      <c r="S3615" s="5">
        <f t="shared" si="902"/>
        <v>0</v>
      </c>
      <c r="T3615" s="5">
        <f t="shared" si="903"/>
        <v>0</v>
      </c>
      <c r="U3615" s="5">
        <f t="shared" si="901"/>
        <v>0</v>
      </c>
      <c r="V3615" s="24">
        <v>0</v>
      </c>
      <c r="W3615" s="12">
        <f t="shared" si="898"/>
        <v>-58853.640000000007</v>
      </c>
      <c r="X3615" s="12">
        <f t="shared" si="899"/>
        <v>-62070.720000000001</v>
      </c>
      <c r="Y3615" s="12">
        <f t="shared" si="904"/>
        <v>-120924.36000000002</v>
      </c>
      <c r="Z3615" s="109"/>
      <c r="AA3615" s="25">
        <f t="shared" si="895"/>
        <v>0</v>
      </c>
      <c r="AB3615" s="25"/>
      <c r="AC3615" s="25"/>
      <c r="AD3615" s="25"/>
      <c r="AE3615" s="24"/>
      <c r="AF3615" s="24"/>
      <c r="AG3615" s="109"/>
      <c r="AH3615" s="22" t="s">
        <v>6139</v>
      </c>
      <c r="AI3615" s="26"/>
      <c r="AJ3615" s="22" t="s">
        <v>748</v>
      </c>
    </row>
    <row r="3616" spans="1:36" x14ac:dyDescent="0.2">
      <c r="A3616" s="5">
        <v>3633</v>
      </c>
      <c r="B3616" s="170"/>
      <c r="C3616" s="121"/>
      <c r="D3616" s="96" t="s">
        <v>6319</v>
      </c>
      <c r="E3616" s="109"/>
      <c r="F3616" s="109"/>
      <c r="G3616" s="122"/>
      <c r="H3616" s="122"/>
      <c r="I3616" s="109">
        <v>8614029</v>
      </c>
      <c r="J3616" s="109">
        <v>58172807</v>
      </c>
      <c r="K3616" s="140"/>
      <c r="L3616" s="109"/>
      <c r="M3616" s="22">
        <v>573</v>
      </c>
      <c r="N3616" s="22"/>
      <c r="O3616" s="23">
        <v>1</v>
      </c>
      <c r="P3616" s="23">
        <v>1</v>
      </c>
      <c r="Q3616" s="19">
        <f t="shared" si="893"/>
        <v>-573</v>
      </c>
      <c r="R3616" s="19">
        <f t="shared" si="894"/>
        <v>-573</v>
      </c>
      <c r="S3616" s="5">
        <f t="shared" si="902"/>
        <v>0</v>
      </c>
      <c r="T3616" s="5">
        <f t="shared" si="903"/>
        <v>0</v>
      </c>
      <c r="U3616" s="5">
        <f t="shared" si="901"/>
        <v>0</v>
      </c>
      <c r="V3616" s="24">
        <v>0</v>
      </c>
      <c r="W3616" s="12">
        <f t="shared" si="898"/>
        <v>-67717.14</v>
      </c>
      <c r="X3616" s="12">
        <f t="shared" si="899"/>
        <v>-71418.720000000001</v>
      </c>
      <c r="Y3616" s="12">
        <f t="shared" si="904"/>
        <v>-139135.85999999999</v>
      </c>
      <c r="Z3616" s="109"/>
      <c r="AA3616" s="25">
        <f t="shared" si="895"/>
        <v>0</v>
      </c>
      <c r="AB3616" s="25"/>
      <c r="AC3616" s="25"/>
      <c r="AD3616" s="25"/>
      <c r="AE3616" s="24"/>
      <c r="AF3616" s="24"/>
      <c r="AG3616" s="109"/>
      <c r="AH3616" s="22" t="s">
        <v>6139</v>
      </c>
      <c r="AI3616" s="26"/>
      <c r="AJ3616" s="22" t="s">
        <v>748</v>
      </c>
    </row>
    <row r="3617" spans="1:36" x14ac:dyDescent="0.2">
      <c r="A3617" s="5">
        <v>3634</v>
      </c>
      <c r="B3617" s="170"/>
      <c r="C3617" s="121"/>
      <c r="D3617" s="109" t="s">
        <v>6320</v>
      </c>
      <c r="E3617" s="109" t="s">
        <v>6193</v>
      </c>
      <c r="F3617" s="109"/>
      <c r="G3617" s="122"/>
      <c r="H3617" s="122"/>
      <c r="I3617" s="19">
        <v>0</v>
      </c>
      <c r="J3617" s="109"/>
      <c r="K3617" s="109"/>
      <c r="L3617" s="109"/>
      <c r="M3617" s="22">
        <v>38</v>
      </c>
      <c r="N3617" s="22"/>
      <c r="O3617" s="23">
        <v>1</v>
      </c>
      <c r="P3617" s="23">
        <v>1</v>
      </c>
      <c r="Q3617" s="19">
        <f t="shared" ref="Q3617:Q3680" si="905">(N3617-M3617)*O3617</f>
        <v>-38</v>
      </c>
      <c r="R3617" s="19">
        <f t="shared" ref="R3617:R3680" si="906">(N3617-M3617)*P3617</f>
        <v>-38</v>
      </c>
      <c r="S3617" s="5">
        <f t="shared" si="902"/>
        <v>0</v>
      </c>
      <c r="T3617" s="5">
        <f t="shared" si="903"/>
        <v>0</v>
      </c>
      <c r="U3617" s="5">
        <f t="shared" si="901"/>
        <v>0</v>
      </c>
      <c r="V3617" s="24">
        <v>0</v>
      </c>
      <c r="W3617" s="12">
        <f t="shared" si="898"/>
        <v>-4490.84</v>
      </c>
      <c r="X3617" s="12">
        <f t="shared" si="899"/>
        <v>-4736.32</v>
      </c>
      <c r="Y3617" s="12">
        <f t="shared" si="904"/>
        <v>-9227.16</v>
      </c>
      <c r="Z3617" s="109"/>
      <c r="AA3617" s="25">
        <f t="shared" si="895"/>
        <v>0</v>
      </c>
      <c r="AB3617" s="25"/>
      <c r="AC3617" s="25"/>
      <c r="AD3617" s="25"/>
      <c r="AE3617" s="24"/>
      <c r="AF3617" s="24"/>
      <c r="AG3617" s="109"/>
      <c r="AH3617" s="22" t="s">
        <v>6139</v>
      </c>
      <c r="AI3617" s="26"/>
      <c r="AJ3617" s="22" t="s">
        <v>748</v>
      </c>
    </row>
    <row r="3618" spans="1:36" x14ac:dyDescent="0.2">
      <c r="A3618" s="5">
        <v>3635</v>
      </c>
      <c r="B3618" s="167">
        <v>331012086708</v>
      </c>
      <c r="C3618" s="121">
        <v>700128402828</v>
      </c>
      <c r="D3618" s="109" t="s">
        <v>6321</v>
      </c>
      <c r="E3618" s="109" t="s">
        <v>6322</v>
      </c>
      <c r="F3618" s="109" t="s">
        <v>3923</v>
      </c>
      <c r="G3618" s="122">
        <v>13</v>
      </c>
      <c r="H3618" s="122">
        <v>2</v>
      </c>
      <c r="I3618" s="109">
        <v>939140</v>
      </c>
      <c r="J3618" s="109">
        <v>57906117</v>
      </c>
      <c r="K3618" s="140"/>
      <c r="L3618" s="109"/>
      <c r="M3618" s="109">
        <v>665</v>
      </c>
      <c r="N3618" s="109"/>
      <c r="O3618" s="23">
        <v>1</v>
      </c>
      <c r="P3618" s="23">
        <v>1</v>
      </c>
      <c r="Q3618" s="19">
        <f t="shared" si="905"/>
        <v>-665</v>
      </c>
      <c r="R3618" s="19">
        <f t="shared" si="906"/>
        <v>-665</v>
      </c>
      <c r="S3618" s="5">
        <f t="shared" si="902"/>
        <v>0</v>
      </c>
      <c r="T3618" s="5">
        <f t="shared" si="903"/>
        <v>0</v>
      </c>
      <c r="U3618" s="5">
        <f t="shared" si="901"/>
        <v>0</v>
      </c>
      <c r="V3618" s="24">
        <v>0</v>
      </c>
      <c r="W3618" s="12">
        <f t="shared" si="898"/>
        <v>-78589.700000000012</v>
      </c>
      <c r="X3618" s="12">
        <f t="shared" si="899"/>
        <v>-82885.600000000006</v>
      </c>
      <c r="Y3618" s="12">
        <f t="shared" si="904"/>
        <v>-161475.30000000002</v>
      </c>
      <c r="Z3618" s="109"/>
      <c r="AA3618" s="25">
        <f t="shared" si="895"/>
        <v>0</v>
      </c>
      <c r="AB3618" s="25"/>
      <c r="AC3618" s="25"/>
      <c r="AD3618" s="25"/>
      <c r="AE3618" s="24">
        <v>1</v>
      </c>
      <c r="AF3618" s="24"/>
      <c r="AG3618" s="109"/>
      <c r="AH3618" s="22" t="s">
        <v>6139</v>
      </c>
      <c r="AI3618" s="26"/>
      <c r="AJ3618" s="22" t="s">
        <v>1739</v>
      </c>
    </row>
    <row r="3619" spans="1:36" x14ac:dyDescent="0.2">
      <c r="A3619" s="5">
        <v>3636</v>
      </c>
      <c r="B3619" s="167">
        <v>331017907053</v>
      </c>
      <c r="C3619" s="121">
        <v>820727300856</v>
      </c>
      <c r="D3619" s="109" t="s">
        <v>6323</v>
      </c>
      <c r="E3619" s="109" t="s">
        <v>6324</v>
      </c>
      <c r="F3619" s="109" t="s">
        <v>3923</v>
      </c>
      <c r="G3619" s="122">
        <v>10</v>
      </c>
      <c r="H3619" s="122">
        <v>37</v>
      </c>
      <c r="I3619" s="109">
        <v>17318333</v>
      </c>
      <c r="J3619" s="109">
        <v>50110</v>
      </c>
      <c r="K3619" s="140"/>
      <c r="L3619" s="109"/>
      <c r="M3619" s="109">
        <v>150</v>
      </c>
      <c r="N3619" s="109"/>
      <c r="O3619" s="23">
        <v>1</v>
      </c>
      <c r="P3619" s="23">
        <v>1</v>
      </c>
      <c r="Q3619" s="19">
        <f t="shared" si="905"/>
        <v>-150</v>
      </c>
      <c r="R3619" s="19">
        <f t="shared" si="906"/>
        <v>-150</v>
      </c>
      <c r="S3619" s="5">
        <f t="shared" si="902"/>
        <v>0</v>
      </c>
      <c r="T3619" s="5">
        <f t="shared" si="903"/>
        <v>0</v>
      </c>
      <c r="U3619" s="5">
        <f t="shared" si="901"/>
        <v>0</v>
      </c>
      <c r="V3619" s="24">
        <v>0</v>
      </c>
      <c r="W3619" s="12">
        <f t="shared" si="898"/>
        <v>-17727</v>
      </c>
      <c r="X3619" s="12">
        <f t="shared" si="899"/>
        <v>-18696</v>
      </c>
      <c r="Y3619" s="12">
        <f t="shared" si="904"/>
        <v>-36423</v>
      </c>
      <c r="Z3619" s="109"/>
      <c r="AA3619" s="25">
        <f t="shared" ref="AA3619:AA3682" si="907">Q3619-R3619</f>
        <v>0</v>
      </c>
      <c r="AB3619" s="25"/>
      <c r="AC3619" s="25"/>
      <c r="AD3619" s="25"/>
      <c r="AE3619" s="24">
        <v>1</v>
      </c>
      <c r="AF3619" s="24"/>
      <c r="AG3619" s="109"/>
      <c r="AH3619" s="22" t="s">
        <v>6139</v>
      </c>
      <c r="AI3619" s="26"/>
      <c r="AJ3619" s="22" t="s">
        <v>1739</v>
      </c>
    </row>
    <row r="3620" spans="1:36" x14ac:dyDescent="0.2">
      <c r="A3620" s="5">
        <v>3637</v>
      </c>
      <c r="B3620" s="170">
        <v>3301604630</v>
      </c>
      <c r="C3620" s="121">
        <v>530910401620</v>
      </c>
      <c r="D3620" s="109" t="s">
        <v>6325</v>
      </c>
      <c r="E3620" s="109" t="s">
        <v>6326</v>
      </c>
      <c r="F3620" s="109" t="s">
        <v>3923</v>
      </c>
      <c r="G3620" s="122">
        <v>3</v>
      </c>
      <c r="H3620" s="122"/>
      <c r="I3620" s="109">
        <v>14151960</v>
      </c>
      <c r="J3620" s="109">
        <v>58175731</v>
      </c>
      <c r="K3620" s="140"/>
      <c r="L3620" s="109"/>
      <c r="M3620" s="109">
        <v>221</v>
      </c>
      <c r="N3620" s="109"/>
      <c r="O3620" s="23">
        <v>1</v>
      </c>
      <c r="P3620" s="23">
        <v>1</v>
      </c>
      <c r="Q3620" s="19">
        <f t="shared" si="905"/>
        <v>-221</v>
      </c>
      <c r="R3620" s="19">
        <f t="shared" si="906"/>
        <v>-221</v>
      </c>
      <c r="S3620" s="5">
        <f t="shared" si="902"/>
        <v>0</v>
      </c>
      <c r="T3620" s="5">
        <f t="shared" si="903"/>
        <v>0</v>
      </c>
      <c r="U3620" s="5">
        <f t="shared" si="901"/>
        <v>0</v>
      </c>
      <c r="V3620" s="24">
        <v>0</v>
      </c>
      <c r="W3620" s="12">
        <f t="shared" si="898"/>
        <v>-26117.780000000002</v>
      </c>
      <c r="X3620" s="12">
        <f t="shared" si="899"/>
        <v>-27545.439999999999</v>
      </c>
      <c r="Y3620" s="12">
        <f t="shared" si="904"/>
        <v>-53663.22</v>
      </c>
      <c r="Z3620" s="109"/>
      <c r="AA3620" s="25">
        <f t="shared" si="907"/>
        <v>0</v>
      </c>
      <c r="AB3620" s="25"/>
      <c r="AC3620" s="25"/>
      <c r="AD3620" s="25"/>
      <c r="AE3620" s="24">
        <v>1</v>
      </c>
      <c r="AF3620" s="24"/>
      <c r="AG3620" s="109"/>
      <c r="AH3620" s="22" t="s">
        <v>6139</v>
      </c>
      <c r="AI3620" s="26"/>
      <c r="AJ3620" s="22" t="s">
        <v>1739</v>
      </c>
    </row>
    <row r="3621" spans="1:36" x14ac:dyDescent="0.2">
      <c r="A3621" s="5">
        <v>3638</v>
      </c>
      <c r="B3621" s="167">
        <v>331018899945</v>
      </c>
      <c r="C3621" s="121">
        <v>760916401478</v>
      </c>
      <c r="D3621" s="109" t="s">
        <v>6327</v>
      </c>
      <c r="E3621" s="109" t="s">
        <v>6328</v>
      </c>
      <c r="F3621" s="109" t="s">
        <v>3923</v>
      </c>
      <c r="G3621" s="122">
        <v>12</v>
      </c>
      <c r="H3621" s="122"/>
      <c r="I3621" s="109">
        <v>32295430</v>
      </c>
      <c r="J3621" s="109">
        <v>58175887</v>
      </c>
      <c r="K3621" s="140"/>
      <c r="L3621" s="109"/>
      <c r="M3621" s="109">
        <v>285</v>
      </c>
      <c r="N3621" s="109"/>
      <c r="O3621" s="23">
        <v>1</v>
      </c>
      <c r="P3621" s="23">
        <v>1</v>
      </c>
      <c r="Q3621" s="19">
        <f t="shared" si="905"/>
        <v>-285</v>
      </c>
      <c r="R3621" s="19">
        <f t="shared" si="906"/>
        <v>-285</v>
      </c>
      <c r="S3621" s="5">
        <f t="shared" si="902"/>
        <v>0</v>
      </c>
      <c r="T3621" s="5">
        <f t="shared" si="903"/>
        <v>0</v>
      </c>
      <c r="U3621" s="5">
        <f t="shared" si="901"/>
        <v>0</v>
      </c>
      <c r="V3621" s="24">
        <v>0</v>
      </c>
      <c r="W3621" s="12">
        <f t="shared" si="898"/>
        <v>-33681.300000000003</v>
      </c>
      <c r="X3621" s="12">
        <f t="shared" si="899"/>
        <v>-35522.400000000001</v>
      </c>
      <c r="Y3621" s="12">
        <f t="shared" si="904"/>
        <v>-69203.700000000012</v>
      </c>
      <c r="Z3621" s="109"/>
      <c r="AA3621" s="25">
        <f t="shared" si="907"/>
        <v>0</v>
      </c>
      <c r="AB3621" s="25"/>
      <c r="AC3621" s="25"/>
      <c r="AD3621" s="25"/>
      <c r="AE3621" s="24">
        <v>1</v>
      </c>
      <c r="AF3621" s="24"/>
      <c r="AG3621" s="109"/>
      <c r="AH3621" s="22" t="s">
        <v>6139</v>
      </c>
      <c r="AI3621" s="26"/>
      <c r="AJ3621" s="22" t="s">
        <v>1739</v>
      </c>
    </row>
    <row r="3622" spans="1:36" x14ac:dyDescent="0.2">
      <c r="A3622" s="5">
        <v>3639</v>
      </c>
      <c r="B3622" s="170">
        <v>90512004267</v>
      </c>
      <c r="C3622" s="121">
        <v>790324402146</v>
      </c>
      <c r="D3622" s="109" t="s">
        <v>6329</v>
      </c>
      <c r="E3622" s="109" t="s">
        <v>6330</v>
      </c>
      <c r="F3622" s="109" t="s">
        <v>3923</v>
      </c>
      <c r="G3622" s="122">
        <v>26</v>
      </c>
      <c r="H3622" s="122">
        <v>22</v>
      </c>
      <c r="I3622" s="109">
        <v>5613782</v>
      </c>
      <c r="J3622" s="109">
        <v>501060</v>
      </c>
      <c r="K3622" s="140"/>
      <c r="L3622" s="109"/>
      <c r="M3622" s="109">
        <v>768</v>
      </c>
      <c r="N3622" s="109"/>
      <c r="O3622" s="23">
        <v>1</v>
      </c>
      <c r="P3622" s="23">
        <v>1</v>
      </c>
      <c r="Q3622" s="19">
        <f t="shared" si="905"/>
        <v>-768</v>
      </c>
      <c r="R3622" s="19">
        <f t="shared" si="906"/>
        <v>-768</v>
      </c>
      <c r="S3622" s="5">
        <f t="shared" si="902"/>
        <v>0</v>
      </c>
      <c r="T3622" s="5">
        <f t="shared" si="903"/>
        <v>0</v>
      </c>
      <c r="U3622" s="5">
        <f t="shared" si="901"/>
        <v>0</v>
      </c>
      <c r="V3622" s="24">
        <v>0</v>
      </c>
      <c r="W3622" s="12">
        <f t="shared" si="898"/>
        <v>-90762.240000000005</v>
      </c>
      <c r="X3622" s="12">
        <f t="shared" si="899"/>
        <v>-95723.520000000004</v>
      </c>
      <c r="Y3622" s="12">
        <f t="shared" si="904"/>
        <v>-186485.76000000001</v>
      </c>
      <c r="Z3622" s="109"/>
      <c r="AA3622" s="25">
        <f t="shared" si="907"/>
        <v>0</v>
      </c>
      <c r="AB3622" s="25"/>
      <c r="AC3622" s="25"/>
      <c r="AD3622" s="25"/>
      <c r="AE3622" s="24">
        <v>1</v>
      </c>
      <c r="AF3622" s="24"/>
      <c r="AG3622" s="109"/>
      <c r="AH3622" s="22" t="s">
        <v>6139</v>
      </c>
      <c r="AI3622" s="26"/>
      <c r="AJ3622" s="22" t="s">
        <v>1739</v>
      </c>
    </row>
    <row r="3623" spans="1:36" x14ac:dyDescent="0.2">
      <c r="A3623" s="5">
        <v>3640</v>
      </c>
      <c r="B3623" s="170"/>
      <c r="C3623" s="121">
        <v>941213305283</v>
      </c>
      <c r="D3623" s="109" t="s">
        <v>6331</v>
      </c>
      <c r="E3623" s="109" t="s">
        <v>6332</v>
      </c>
      <c r="F3623" s="109" t="s">
        <v>6138</v>
      </c>
      <c r="G3623" s="122">
        <v>12</v>
      </c>
      <c r="H3623" s="122"/>
      <c r="I3623" s="109">
        <v>1674936</v>
      </c>
      <c r="J3623" s="109">
        <v>501194</v>
      </c>
      <c r="K3623" s="140"/>
      <c r="L3623" s="109"/>
      <c r="M3623" s="22">
        <v>68</v>
      </c>
      <c r="N3623" s="22"/>
      <c r="O3623" s="23">
        <v>1</v>
      </c>
      <c r="P3623" s="23">
        <v>1</v>
      </c>
      <c r="Q3623" s="19">
        <f t="shared" si="905"/>
        <v>-68</v>
      </c>
      <c r="R3623" s="19">
        <f t="shared" si="906"/>
        <v>-68</v>
      </c>
      <c r="S3623" s="5">
        <f t="shared" si="902"/>
        <v>0</v>
      </c>
      <c r="T3623" s="5">
        <f t="shared" si="903"/>
        <v>0</v>
      </c>
      <c r="U3623" s="5">
        <f t="shared" si="901"/>
        <v>0</v>
      </c>
      <c r="V3623" s="24">
        <v>0</v>
      </c>
      <c r="W3623" s="12">
        <f t="shared" si="898"/>
        <v>-8036.2400000000007</v>
      </c>
      <c r="X3623" s="12">
        <f t="shared" si="899"/>
        <v>-8475.52</v>
      </c>
      <c r="Y3623" s="12">
        <f t="shared" si="904"/>
        <v>-16511.760000000002</v>
      </c>
      <c r="Z3623" s="109"/>
      <c r="AA3623" s="25">
        <f t="shared" si="907"/>
        <v>0</v>
      </c>
      <c r="AB3623" s="25"/>
      <c r="AC3623" s="25"/>
      <c r="AD3623" s="25"/>
      <c r="AE3623" s="24"/>
      <c r="AF3623" s="24"/>
      <c r="AG3623" s="109"/>
      <c r="AH3623" s="22" t="s">
        <v>6139</v>
      </c>
      <c r="AI3623" s="26"/>
      <c r="AJ3623" s="22" t="s">
        <v>748</v>
      </c>
    </row>
    <row r="3624" spans="1:36" x14ac:dyDescent="0.2">
      <c r="A3624" s="5">
        <v>3641</v>
      </c>
      <c r="B3624" s="167">
        <v>331010494494</v>
      </c>
      <c r="C3624" s="121">
        <v>710410301570</v>
      </c>
      <c r="D3624" s="109" t="s">
        <v>6333</v>
      </c>
      <c r="E3624" s="109" t="s">
        <v>6334</v>
      </c>
      <c r="F3624" s="109" t="s">
        <v>3923</v>
      </c>
      <c r="G3624" s="122">
        <v>28</v>
      </c>
      <c r="H3624" s="122">
        <v>27</v>
      </c>
      <c r="I3624" s="109">
        <v>15613917</v>
      </c>
      <c r="J3624" s="109">
        <v>58173223</v>
      </c>
      <c r="K3624" s="140"/>
      <c r="L3624" s="109"/>
      <c r="M3624" s="109">
        <v>668</v>
      </c>
      <c r="N3624" s="109"/>
      <c r="O3624" s="23">
        <v>1</v>
      </c>
      <c r="P3624" s="23">
        <v>1</v>
      </c>
      <c r="Q3624" s="19">
        <f t="shared" si="905"/>
        <v>-668</v>
      </c>
      <c r="R3624" s="19">
        <f t="shared" si="906"/>
        <v>-668</v>
      </c>
      <c r="S3624" s="5">
        <f t="shared" si="902"/>
        <v>0</v>
      </c>
      <c r="T3624" s="5">
        <f t="shared" si="903"/>
        <v>0</v>
      </c>
      <c r="U3624" s="5">
        <f t="shared" si="901"/>
        <v>0</v>
      </c>
      <c r="V3624" s="24">
        <v>0</v>
      </c>
      <c r="W3624" s="12">
        <f t="shared" si="898"/>
        <v>-78944.240000000005</v>
      </c>
      <c r="X3624" s="12">
        <f t="shared" si="899"/>
        <v>-83259.520000000004</v>
      </c>
      <c r="Y3624" s="12">
        <f t="shared" si="904"/>
        <v>-162203.76</v>
      </c>
      <c r="Z3624" s="109"/>
      <c r="AA3624" s="25">
        <f t="shared" si="907"/>
        <v>0</v>
      </c>
      <c r="AB3624" s="25"/>
      <c r="AC3624" s="25"/>
      <c r="AD3624" s="25"/>
      <c r="AE3624" s="24">
        <v>1</v>
      </c>
      <c r="AF3624" s="24"/>
      <c r="AG3624" s="109"/>
      <c r="AH3624" s="22" t="s">
        <v>6139</v>
      </c>
      <c r="AI3624" s="26"/>
      <c r="AJ3624" s="22" t="s">
        <v>1739</v>
      </c>
    </row>
    <row r="3625" spans="1:36" x14ac:dyDescent="0.2">
      <c r="A3625" s="5">
        <v>3642</v>
      </c>
      <c r="B3625" s="167">
        <v>331010465688</v>
      </c>
      <c r="C3625" s="121">
        <v>590621400330</v>
      </c>
      <c r="D3625" s="109" t="s">
        <v>6335</v>
      </c>
      <c r="E3625" s="109" t="s">
        <v>6336</v>
      </c>
      <c r="F3625" s="109" t="s">
        <v>3923</v>
      </c>
      <c r="G3625" s="122">
        <v>26</v>
      </c>
      <c r="H3625" s="122">
        <v>12</v>
      </c>
      <c r="I3625" s="109">
        <v>32383594</v>
      </c>
      <c r="J3625" s="109">
        <v>58172197</v>
      </c>
      <c r="K3625" s="140"/>
      <c r="L3625" s="109"/>
      <c r="M3625" s="109">
        <v>400</v>
      </c>
      <c r="N3625" s="109"/>
      <c r="O3625" s="23">
        <v>1</v>
      </c>
      <c r="P3625" s="31">
        <v>1</v>
      </c>
      <c r="Q3625" s="19">
        <f t="shared" si="905"/>
        <v>-400</v>
      </c>
      <c r="R3625" s="19">
        <f t="shared" si="906"/>
        <v>-400</v>
      </c>
      <c r="S3625" s="5">
        <f t="shared" si="902"/>
        <v>0</v>
      </c>
      <c r="T3625" s="5">
        <f t="shared" si="903"/>
        <v>0</v>
      </c>
      <c r="U3625" s="5">
        <f t="shared" si="901"/>
        <v>0</v>
      </c>
      <c r="V3625" s="24">
        <v>0</v>
      </c>
      <c r="W3625" s="12">
        <f t="shared" si="898"/>
        <v>-47272</v>
      </c>
      <c r="X3625" s="12">
        <f t="shared" si="899"/>
        <v>-49856</v>
      </c>
      <c r="Y3625" s="12">
        <f t="shared" si="904"/>
        <v>-97128</v>
      </c>
      <c r="Z3625" s="109"/>
      <c r="AA3625" s="25">
        <f t="shared" si="907"/>
        <v>0</v>
      </c>
      <c r="AB3625" s="25"/>
      <c r="AC3625" s="25"/>
      <c r="AD3625" s="25"/>
      <c r="AE3625" s="24">
        <v>1</v>
      </c>
      <c r="AF3625" s="24"/>
      <c r="AG3625" s="109"/>
      <c r="AH3625" s="22" t="s">
        <v>6139</v>
      </c>
      <c r="AI3625" s="26"/>
      <c r="AJ3625" s="22" t="s">
        <v>1739</v>
      </c>
    </row>
    <row r="3626" spans="1:36" x14ac:dyDescent="0.2">
      <c r="A3626" s="5">
        <v>3643</v>
      </c>
      <c r="B3626" s="167">
        <v>330420368187</v>
      </c>
      <c r="C3626" s="121">
        <v>870817302098</v>
      </c>
      <c r="D3626" s="109" t="s">
        <v>6337</v>
      </c>
      <c r="E3626" s="109" t="s">
        <v>6338</v>
      </c>
      <c r="F3626" s="109" t="s">
        <v>3923</v>
      </c>
      <c r="G3626" s="122">
        <v>28</v>
      </c>
      <c r="H3626" s="122">
        <v>12</v>
      </c>
      <c r="I3626" s="109">
        <v>1963640</v>
      </c>
      <c r="J3626" s="109">
        <v>501099</v>
      </c>
      <c r="K3626" s="140"/>
      <c r="L3626" s="109"/>
      <c r="M3626" s="109">
        <v>605</v>
      </c>
      <c r="N3626" s="109"/>
      <c r="O3626" s="23">
        <v>1</v>
      </c>
      <c r="P3626" s="23">
        <v>1</v>
      </c>
      <c r="Q3626" s="19">
        <f t="shared" si="905"/>
        <v>-605</v>
      </c>
      <c r="R3626" s="19">
        <f t="shared" si="906"/>
        <v>-605</v>
      </c>
      <c r="S3626" s="5">
        <f t="shared" si="902"/>
        <v>0</v>
      </c>
      <c r="T3626" s="5">
        <f t="shared" si="903"/>
        <v>0</v>
      </c>
      <c r="U3626" s="5">
        <f t="shared" si="901"/>
        <v>0</v>
      </c>
      <c r="V3626" s="24">
        <v>0</v>
      </c>
      <c r="W3626" s="12">
        <f t="shared" si="898"/>
        <v>-71498.900000000009</v>
      </c>
      <c r="X3626" s="12">
        <f t="shared" si="899"/>
        <v>-75407.199999999997</v>
      </c>
      <c r="Y3626" s="12">
        <f t="shared" si="904"/>
        <v>-146906.1</v>
      </c>
      <c r="Z3626" s="109"/>
      <c r="AA3626" s="25">
        <f t="shared" si="907"/>
        <v>0</v>
      </c>
      <c r="AB3626" s="25"/>
      <c r="AC3626" s="25"/>
      <c r="AD3626" s="25"/>
      <c r="AE3626" s="24">
        <v>1</v>
      </c>
      <c r="AF3626" s="24"/>
      <c r="AG3626" s="109"/>
      <c r="AH3626" s="22" t="s">
        <v>6139</v>
      </c>
      <c r="AI3626" s="26"/>
      <c r="AJ3626" s="22" t="s">
        <v>1739</v>
      </c>
    </row>
    <row r="3627" spans="1:36" x14ac:dyDescent="0.2">
      <c r="A3627" s="5">
        <v>3644</v>
      </c>
      <c r="B3627" s="167">
        <v>330121069880</v>
      </c>
      <c r="C3627" s="121">
        <v>740911304304</v>
      </c>
      <c r="D3627" s="109" t="s">
        <v>6339</v>
      </c>
      <c r="E3627" s="109" t="s">
        <v>6340</v>
      </c>
      <c r="F3627" s="109" t="s">
        <v>3923</v>
      </c>
      <c r="G3627" s="122">
        <v>7</v>
      </c>
      <c r="H3627" s="122">
        <v>1</v>
      </c>
      <c r="I3627" s="109">
        <v>9468626</v>
      </c>
      <c r="J3627" s="109">
        <v>57914854</v>
      </c>
      <c r="K3627" s="140"/>
      <c r="L3627" s="109"/>
      <c r="M3627" s="109">
        <v>260</v>
      </c>
      <c r="N3627" s="109"/>
      <c r="O3627" s="23">
        <v>1</v>
      </c>
      <c r="P3627" s="23">
        <v>1</v>
      </c>
      <c r="Q3627" s="19">
        <f t="shared" si="905"/>
        <v>-260</v>
      </c>
      <c r="R3627" s="19">
        <f t="shared" si="906"/>
        <v>-260</v>
      </c>
      <c r="S3627" s="5">
        <f t="shared" si="902"/>
        <v>0</v>
      </c>
      <c r="T3627" s="5">
        <f t="shared" si="903"/>
        <v>0</v>
      </c>
      <c r="U3627" s="5">
        <f t="shared" si="901"/>
        <v>0</v>
      </c>
      <c r="V3627" s="24">
        <v>0</v>
      </c>
      <c r="W3627" s="12">
        <f t="shared" ref="W3627:W3690" si="908">IF( OR(AH3627="респ.бюджет",AH3627="гор.бюджет",AH3627="обл.бюджет"),vod_b,IF(AH3627="район",vod_r,IF(AH3627="талсуат",vod_tal,IF(AH3627="коммунал.хоз-во",vod_kom,vod))))*Q3627</f>
        <v>-30726.800000000003</v>
      </c>
      <c r="X3627" s="12">
        <f t="shared" ref="X3627:X3690" si="909">IF( OR(AH3627="респ.бюджет",AH3627="гор.бюджет",AH3627="обл.бюджет"),kan_b,IF(AH3627="район",kan_r,IF(AH3627="талсуат",kan_tal,IF(AH3627="коммунал.хоз-во",kan_kom,kan))))*R3627</f>
        <v>-32406.400000000001</v>
      </c>
      <c r="Y3627" s="12">
        <f t="shared" si="904"/>
        <v>-63133.200000000004</v>
      </c>
      <c r="Z3627" s="109"/>
      <c r="AA3627" s="25">
        <f t="shared" si="907"/>
        <v>0</v>
      </c>
      <c r="AB3627" s="25"/>
      <c r="AC3627" s="25"/>
      <c r="AD3627" s="25"/>
      <c r="AE3627" s="24">
        <v>1</v>
      </c>
      <c r="AF3627" s="24"/>
      <c r="AG3627" s="109"/>
      <c r="AH3627" s="22" t="s">
        <v>6139</v>
      </c>
      <c r="AI3627" s="26"/>
      <c r="AJ3627" s="22" t="s">
        <v>1739</v>
      </c>
    </row>
    <row r="3628" spans="1:36" x14ac:dyDescent="0.2">
      <c r="A3628" s="5">
        <v>3645</v>
      </c>
      <c r="B3628" s="167">
        <v>331010279861</v>
      </c>
      <c r="C3628" s="121">
        <v>10000003729</v>
      </c>
      <c r="D3628" s="96" t="s">
        <v>6341</v>
      </c>
      <c r="E3628" s="109" t="s">
        <v>6137</v>
      </c>
      <c r="F3628" s="109" t="s">
        <v>6138</v>
      </c>
      <c r="G3628" s="122" t="s">
        <v>49</v>
      </c>
      <c r="H3628" s="122"/>
      <c r="I3628" s="109">
        <v>71689</v>
      </c>
      <c r="J3628" s="109">
        <v>58172810</v>
      </c>
      <c r="K3628" s="140"/>
      <c r="L3628" s="109"/>
      <c r="M3628" s="109">
        <v>167</v>
      </c>
      <c r="N3628" s="109"/>
      <c r="O3628" s="23">
        <v>1</v>
      </c>
      <c r="P3628" s="23">
        <v>1</v>
      </c>
      <c r="Q3628" s="19">
        <f t="shared" si="905"/>
        <v>-167</v>
      </c>
      <c r="R3628" s="19">
        <f t="shared" si="906"/>
        <v>-167</v>
      </c>
      <c r="S3628" s="5">
        <f t="shared" si="902"/>
        <v>0</v>
      </c>
      <c r="T3628" s="5">
        <f t="shared" si="903"/>
        <v>0</v>
      </c>
      <c r="U3628" s="5">
        <f t="shared" si="901"/>
        <v>0</v>
      </c>
      <c r="V3628" s="24">
        <v>0</v>
      </c>
      <c r="W3628" s="12">
        <f t="shared" si="908"/>
        <v>-19736.060000000001</v>
      </c>
      <c r="X3628" s="12">
        <f t="shared" si="909"/>
        <v>-20814.88</v>
      </c>
      <c r="Y3628" s="12">
        <f t="shared" si="904"/>
        <v>-40550.94</v>
      </c>
      <c r="Z3628" s="109"/>
      <c r="AA3628" s="25">
        <f t="shared" si="907"/>
        <v>0</v>
      </c>
      <c r="AB3628" s="25"/>
      <c r="AC3628" s="25"/>
      <c r="AD3628" s="25"/>
      <c r="AE3628" s="24">
        <v>1</v>
      </c>
      <c r="AF3628" s="24"/>
      <c r="AG3628" s="109"/>
      <c r="AH3628" s="22" t="s">
        <v>6139</v>
      </c>
      <c r="AI3628" s="26"/>
      <c r="AJ3628" s="22" t="s">
        <v>748</v>
      </c>
    </row>
    <row r="3629" spans="1:36" x14ac:dyDescent="0.2">
      <c r="A3629" s="5">
        <v>3646</v>
      </c>
      <c r="B3629" s="170"/>
      <c r="C3629" s="121"/>
      <c r="D3629" s="109" t="s">
        <v>6342</v>
      </c>
      <c r="E3629" s="109" t="s">
        <v>6193</v>
      </c>
      <c r="F3629" s="109"/>
      <c r="G3629" s="122"/>
      <c r="H3629" s="122"/>
      <c r="I3629" s="19">
        <v>0</v>
      </c>
      <c r="J3629" s="109"/>
      <c r="K3629" s="109"/>
      <c r="L3629" s="109"/>
      <c r="M3629" s="22">
        <v>264</v>
      </c>
      <c r="N3629" s="22"/>
      <c r="O3629" s="23">
        <v>1</v>
      </c>
      <c r="P3629" s="23">
        <v>1</v>
      </c>
      <c r="Q3629" s="19">
        <f t="shared" si="905"/>
        <v>-264</v>
      </c>
      <c r="R3629" s="19">
        <f t="shared" si="906"/>
        <v>-264</v>
      </c>
      <c r="S3629" s="5">
        <f t="shared" si="902"/>
        <v>0</v>
      </c>
      <c r="T3629" s="5">
        <f t="shared" si="903"/>
        <v>0</v>
      </c>
      <c r="U3629" s="5">
        <f t="shared" si="901"/>
        <v>0</v>
      </c>
      <c r="V3629" s="24">
        <v>0</v>
      </c>
      <c r="W3629" s="12">
        <f t="shared" si="908"/>
        <v>-31199.52</v>
      </c>
      <c r="X3629" s="12">
        <f t="shared" si="909"/>
        <v>-32904.959999999999</v>
      </c>
      <c r="Y3629" s="12">
        <f t="shared" si="904"/>
        <v>-64104.479999999996</v>
      </c>
      <c r="Z3629" s="109"/>
      <c r="AA3629" s="25">
        <f t="shared" si="907"/>
        <v>0</v>
      </c>
      <c r="AB3629" s="25"/>
      <c r="AC3629" s="25"/>
      <c r="AD3629" s="25"/>
      <c r="AE3629" s="24"/>
      <c r="AF3629" s="24"/>
      <c r="AG3629" s="109"/>
      <c r="AH3629" s="22" t="s">
        <v>6139</v>
      </c>
      <c r="AI3629" s="26"/>
      <c r="AJ3629" s="22" t="s">
        <v>748</v>
      </c>
    </row>
    <row r="3630" spans="1:36" x14ac:dyDescent="0.2">
      <c r="A3630" s="5">
        <v>3647</v>
      </c>
      <c r="B3630" s="170"/>
      <c r="C3630" s="121"/>
      <c r="D3630" s="109" t="s">
        <v>6343</v>
      </c>
      <c r="E3630" s="109" t="s">
        <v>6193</v>
      </c>
      <c r="F3630" s="109"/>
      <c r="G3630" s="122"/>
      <c r="H3630" s="122"/>
      <c r="I3630" s="19">
        <v>0</v>
      </c>
      <c r="J3630" s="109"/>
      <c r="K3630" s="109"/>
      <c r="L3630" s="109"/>
      <c r="M3630" s="22">
        <v>54</v>
      </c>
      <c r="N3630" s="22"/>
      <c r="O3630" s="23">
        <v>1</v>
      </c>
      <c r="P3630" s="23">
        <v>1</v>
      </c>
      <c r="Q3630" s="19">
        <f t="shared" si="905"/>
        <v>-54</v>
      </c>
      <c r="R3630" s="19">
        <f t="shared" si="906"/>
        <v>-54</v>
      </c>
      <c r="S3630" s="5">
        <f t="shared" si="902"/>
        <v>0</v>
      </c>
      <c r="T3630" s="5">
        <f t="shared" si="903"/>
        <v>0</v>
      </c>
      <c r="U3630" s="5">
        <f t="shared" si="901"/>
        <v>0</v>
      </c>
      <c r="V3630" s="24">
        <v>0</v>
      </c>
      <c r="W3630" s="12">
        <f t="shared" si="908"/>
        <v>-6381.72</v>
      </c>
      <c r="X3630" s="12">
        <f t="shared" si="909"/>
        <v>-6730.56</v>
      </c>
      <c r="Y3630" s="12">
        <f t="shared" si="904"/>
        <v>-13112.28</v>
      </c>
      <c r="Z3630" s="109"/>
      <c r="AA3630" s="25">
        <f t="shared" si="907"/>
        <v>0</v>
      </c>
      <c r="AB3630" s="25"/>
      <c r="AC3630" s="25"/>
      <c r="AD3630" s="25"/>
      <c r="AE3630" s="24"/>
      <c r="AF3630" s="24"/>
      <c r="AG3630" s="109"/>
      <c r="AH3630" s="22" t="s">
        <v>6139</v>
      </c>
      <c r="AI3630" s="26"/>
      <c r="AJ3630" s="22" t="s">
        <v>748</v>
      </c>
    </row>
    <row r="3631" spans="1:36" x14ac:dyDescent="0.2">
      <c r="A3631" s="5">
        <v>3648</v>
      </c>
      <c r="B3631" s="167">
        <v>331010616735</v>
      </c>
      <c r="C3631" s="121">
        <v>711123401420</v>
      </c>
      <c r="D3631" s="109" t="s">
        <v>6344</v>
      </c>
      <c r="E3631" s="109" t="s">
        <v>6345</v>
      </c>
      <c r="F3631" s="109" t="s">
        <v>3923</v>
      </c>
      <c r="G3631" s="122">
        <v>16</v>
      </c>
      <c r="H3631" s="122"/>
      <c r="I3631" s="109">
        <v>87548594</v>
      </c>
      <c r="J3631" s="109">
        <v>501017</v>
      </c>
      <c r="K3631" s="140"/>
      <c r="L3631" s="109"/>
      <c r="M3631" s="109">
        <v>547</v>
      </c>
      <c r="N3631" s="109"/>
      <c r="O3631" s="23">
        <v>1</v>
      </c>
      <c r="P3631" s="23">
        <v>1</v>
      </c>
      <c r="Q3631" s="19">
        <f t="shared" si="905"/>
        <v>-547</v>
      </c>
      <c r="R3631" s="19">
        <f t="shared" si="906"/>
        <v>-547</v>
      </c>
      <c r="S3631" s="5">
        <f t="shared" si="902"/>
        <v>0</v>
      </c>
      <c r="T3631" s="5">
        <f t="shared" si="903"/>
        <v>0</v>
      </c>
      <c r="U3631" s="5">
        <f t="shared" si="901"/>
        <v>0</v>
      </c>
      <c r="V3631" s="24">
        <v>0</v>
      </c>
      <c r="W3631" s="12">
        <f t="shared" si="908"/>
        <v>-64644.460000000006</v>
      </c>
      <c r="X3631" s="12">
        <f t="shared" si="909"/>
        <v>-68178.080000000002</v>
      </c>
      <c r="Y3631" s="12">
        <f t="shared" si="904"/>
        <v>-132822.54</v>
      </c>
      <c r="Z3631" s="109"/>
      <c r="AA3631" s="25">
        <f t="shared" si="907"/>
        <v>0</v>
      </c>
      <c r="AB3631" s="25"/>
      <c r="AC3631" s="25"/>
      <c r="AD3631" s="25"/>
      <c r="AE3631" s="24">
        <v>1</v>
      </c>
      <c r="AF3631" s="24"/>
      <c r="AG3631" s="109"/>
      <c r="AH3631" s="22" t="s">
        <v>6139</v>
      </c>
      <c r="AI3631" s="26"/>
      <c r="AJ3631" s="22" t="s">
        <v>1739</v>
      </c>
    </row>
    <row r="3632" spans="1:36" x14ac:dyDescent="0.2">
      <c r="A3632" s="5">
        <v>3649</v>
      </c>
      <c r="B3632" s="167">
        <v>331010151920</v>
      </c>
      <c r="C3632" s="121">
        <v>540922400922</v>
      </c>
      <c r="D3632" s="109" t="s">
        <v>6346</v>
      </c>
      <c r="E3632" s="109" t="s">
        <v>6347</v>
      </c>
      <c r="F3632" s="109" t="s">
        <v>3923</v>
      </c>
      <c r="G3632" s="122">
        <v>21</v>
      </c>
      <c r="H3632" s="122" t="s">
        <v>1119</v>
      </c>
      <c r="I3632" s="109">
        <v>16325187</v>
      </c>
      <c r="J3632" s="109">
        <v>501047</v>
      </c>
      <c r="K3632" s="140"/>
      <c r="L3632" s="109"/>
      <c r="M3632" s="109">
        <v>403</v>
      </c>
      <c r="N3632" s="109"/>
      <c r="O3632" s="23">
        <v>1</v>
      </c>
      <c r="P3632" s="23">
        <v>1</v>
      </c>
      <c r="Q3632" s="19">
        <f t="shared" si="905"/>
        <v>-403</v>
      </c>
      <c r="R3632" s="19">
        <f t="shared" si="906"/>
        <v>-403</v>
      </c>
      <c r="S3632" s="5">
        <f t="shared" si="902"/>
        <v>0</v>
      </c>
      <c r="T3632" s="5">
        <f t="shared" si="903"/>
        <v>0</v>
      </c>
      <c r="U3632" s="5">
        <f t="shared" si="901"/>
        <v>0</v>
      </c>
      <c r="V3632" s="24">
        <v>0</v>
      </c>
      <c r="W3632" s="12">
        <f t="shared" si="908"/>
        <v>-47626.54</v>
      </c>
      <c r="X3632" s="12">
        <f t="shared" si="909"/>
        <v>-50229.919999999998</v>
      </c>
      <c r="Y3632" s="12">
        <f t="shared" si="904"/>
        <v>-97856.459999999992</v>
      </c>
      <c r="Z3632" s="109"/>
      <c r="AA3632" s="25">
        <f t="shared" si="907"/>
        <v>0</v>
      </c>
      <c r="AB3632" s="25"/>
      <c r="AC3632" s="25"/>
      <c r="AD3632" s="25"/>
      <c r="AE3632" s="24">
        <v>1</v>
      </c>
      <c r="AF3632" s="24"/>
      <c r="AG3632" s="109"/>
      <c r="AH3632" s="22" t="s">
        <v>6139</v>
      </c>
      <c r="AI3632" s="26"/>
      <c r="AJ3632" s="22" t="s">
        <v>1739</v>
      </c>
    </row>
    <row r="3633" spans="1:36" x14ac:dyDescent="0.2">
      <c r="A3633" s="5">
        <v>3650</v>
      </c>
      <c r="B3633" s="167">
        <v>331010151920</v>
      </c>
      <c r="C3633" s="121">
        <v>540922400922</v>
      </c>
      <c r="D3633" s="109" t="s">
        <v>6348</v>
      </c>
      <c r="E3633" s="109" t="s">
        <v>6349</v>
      </c>
      <c r="F3633" s="109" t="s">
        <v>3923</v>
      </c>
      <c r="G3633" s="122">
        <v>21</v>
      </c>
      <c r="H3633" s="122">
        <v>1</v>
      </c>
      <c r="I3633" s="109">
        <v>12919761</v>
      </c>
      <c r="J3633" s="109">
        <v>17329966</v>
      </c>
      <c r="K3633" s="140"/>
      <c r="L3633" s="109"/>
      <c r="M3633" s="109">
        <v>54</v>
      </c>
      <c r="N3633" s="109"/>
      <c r="O3633" s="23">
        <v>1</v>
      </c>
      <c r="P3633" s="23">
        <v>1</v>
      </c>
      <c r="Q3633" s="19">
        <f t="shared" si="905"/>
        <v>-54</v>
      </c>
      <c r="R3633" s="19">
        <f t="shared" si="906"/>
        <v>-54</v>
      </c>
      <c r="S3633" s="5">
        <f t="shared" si="902"/>
        <v>0</v>
      </c>
      <c r="T3633" s="5">
        <f t="shared" si="903"/>
        <v>0</v>
      </c>
      <c r="U3633" s="5">
        <f t="shared" si="901"/>
        <v>0</v>
      </c>
      <c r="V3633" s="24">
        <v>0</v>
      </c>
      <c r="W3633" s="12">
        <f t="shared" si="908"/>
        <v>-6381.72</v>
      </c>
      <c r="X3633" s="12">
        <f t="shared" si="909"/>
        <v>-6730.56</v>
      </c>
      <c r="Y3633" s="12">
        <f t="shared" si="904"/>
        <v>-13112.28</v>
      </c>
      <c r="Z3633" s="109"/>
      <c r="AA3633" s="25">
        <f t="shared" si="907"/>
        <v>0</v>
      </c>
      <c r="AB3633" s="25"/>
      <c r="AC3633" s="25"/>
      <c r="AD3633" s="25"/>
      <c r="AE3633" s="24">
        <v>1</v>
      </c>
      <c r="AF3633" s="24"/>
      <c r="AG3633" s="109"/>
      <c r="AH3633" s="22" t="s">
        <v>6139</v>
      </c>
      <c r="AI3633" s="26"/>
      <c r="AJ3633" s="22" t="s">
        <v>1739</v>
      </c>
    </row>
    <row r="3634" spans="1:36" x14ac:dyDescent="0.2">
      <c r="A3634" s="5">
        <v>3651</v>
      </c>
      <c r="B3634" s="167">
        <v>330910080202</v>
      </c>
      <c r="C3634" s="121">
        <v>511009300434</v>
      </c>
      <c r="D3634" s="96" t="s">
        <v>6350</v>
      </c>
      <c r="E3634" s="109" t="s">
        <v>6351</v>
      </c>
      <c r="F3634" s="109" t="s">
        <v>3923</v>
      </c>
      <c r="G3634" s="122">
        <v>16</v>
      </c>
      <c r="H3634" s="122"/>
      <c r="I3634" s="109">
        <v>7219072</v>
      </c>
      <c r="J3634" s="109">
        <v>58173157</v>
      </c>
      <c r="K3634" s="140"/>
      <c r="L3634" s="109"/>
      <c r="M3634" s="109">
        <v>486</v>
      </c>
      <c r="N3634" s="109"/>
      <c r="O3634" s="23">
        <v>1</v>
      </c>
      <c r="P3634" s="23">
        <v>1</v>
      </c>
      <c r="Q3634" s="19">
        <f t="shared" si="905"/>
        <v>-486</v>
      </c>
      <c r="R3634" s="19">
        <f t="shared" si="906"/>
        <v>-486</v>
      </c>
      <c r="S3634" s="5">
        <f t="shared" si="902"/>
        <v>0</v>
      </c>
      <c r="T3634" s="5">
        <f t="shared" si="903"/>
        <v>0</v>
      </c>
      <c r="U3634" s="5">
        <f t="shared" si="901"/>
        <v>0</v>
      </c>
      <c r="V3634" s="24">
        <v>0</v>
      </c>
      <c r="W3634" s="12">
        <f t="shared" si="908"/>
        <v>-57435.48</v>
      </c>
      <c r="X3634" s="12">
        <f t="shared" si="909"/>
        <v>-60575.040000000001</v>
      </c>
      <c r="Y3634" s="12">
        <f t="shared" si="904"/>
        <v>-118010.52</v>
      </c>
      <c r="Z3634" s="109"/>
      <c r="AA3634" s="25">
        <f t="shared" si="907"/>
        <v>0</v>
      </c>
      <c r="AB3634" s="25"/>
      <c r="AC3634" s="25"/>
      <c r="AD3634" s="25"/>
      <c r="AE3634" s="24">
        <v>1</v>
      </c>
      <c r="AF3634" s="24"/>
      <c r="AG3634" s="109"/>
      <c r="AH3634" s="22" t="s">
        <v>6139</v>
      </c>
      <c r="AI3634" s="26"/>
      <c r="AJ3634" s="22" t="s">
        <v>1739</v>
      </c>
    </row>
    <row r="3635" spans="1:36" x14ac:dyDescent="0.2">
      <c r="A3635" s="5">
        <v>3652</v>
      </c>
      <c r="B3635" s="167">
        <v>331010230077</v>
      </c>
      <c r="C3635" s="121">
        <v>670425402245</v>
      </c>
      <c r="D3635" s="109" t="s">
        <v>6352</v>
      </c>
      <c r="E3635" s="109" t="s">
        <v>6353</v>
      </c>
      <c r="F3635" s="109" t="s">
        <v>6138</v>
      </c>
      <c r="G3635" s="122" t="s">
        <v>1744</v>
      </c>
      <c r="H3635" s="122"/>
      <c r="I3635" s="109">
        <v>11964908</v>
      </c>
      <c r="J3635" s="109">
        <v>57906030</v>
      </c>
      <c r="K3635" s="140"/>
      <c r="L3635" s="109"/>
      <c r="M3635" s="109">
        <v>385</v>
      </c>
      <c r="N3635" s="109"/>
      <c r="O3635" s="23">
        <v>1</v>
      </c>
      <c r="P3635" s="23">
        <v>1</v>
      </c>
      <c r="Q3635" s="19">
        <f t="shared" si="905"/>
        <v>-385</v>
      </c>
      <c r="R3635" s="19">
        <f t="shared" si="906"/>
        <v>-385</v>
      </c>
      <c r="S3635" s="5">
        <f t="shared" si="902"/>
        <v>0</v>
      </c>
      <c r="T3635" s="5">
        <f t="shared" si="903"/>
        <v>0</v>
      </c>
      <c r="U3635" s="5">
        <f t="shared" si="901"/>
        <v>0</v>
      </c>
      <c r="V3635" s="24">
        <v>0</v>
      </c>
      <c r="W3635" s="12">
        <f t="shared" si="908"/>
        <v>-45499.3</v>
      </c>
      <c r="X3635" s="12">
        <f t="shared" si="909"/>
        <v>-47986.400000000001</v>
      </c>
      <c r="Y3635" s="12">
        <f t="shared" si="904"/>
        <v>-93485.700000000012</v>
      </c>
      <c r="Z3635" s="109"/>
      <c r="AA3635" s="25">
        <f t="shared" si="907"/>
        <v>0</v>
      </c>
      <c r="AB3635" s="25"/>
      <c r="AC3635" s="25"/>
      <c r="AD3635" s="25"/>
      <c r="AE3635" s="24">
        <v>1</v>
      </c>
      <c r="AF3635" s="24"/>
      <c r="AG3635" s="109"/>
      <c r="AH3635" s="22" t="s">
        <v>6139</v>
      </c>
      <c r="AI3635" s="26"/>
      <c r="AJ3635" s="22" t="s">
        <v>748</v>
      </c>
    </row>
    <row r="3636" spans="1:36" x14ac:dyDescent="0.2">
      <c r="A3636" s="5">
        <v>3653</v>
      </c>
      <c r="B3636" s="167">
        <v>331000022633</v>
      </c>
      <c r="C3636" s="121">
        <v>111240003343</v>
      </c>
      <c r="D3636" s="109" t="s">
        <v>6354</v>
      </c>
      <c r="E3636" s="109" t="s">
        <v>6311</v>
      </c>
      <c r="F3636" s="109"/>
      <c r="G3636" s="122"/>
      <c r="H3636" s="122"/>
      <c r="I3636" s="109">
        <v>27078715</v>
      </c>
      <c r="J3636" s="109">
        <v>2013</v>
      </c>
      <c r="K3636" s="140"/>
      <c r="L3636" s="109"/>
      <c r="M3636" s="22">
        <v>27</v>
      </c>
      <c r="N3636" s="22"/>
      <c r="O3636" s="23">
        <v>1</v>
      </c>
      <c r="P3636" s="23">
        <v>1</v>
      </c>
      <c r="Q3636" s="19">
        <f t="shared" si="905"/>
        <v>-27</v>
      </c>
      <c r="R3636" s="19">
        <f t="shared" si="906"/>
        <v>-27</v>
      </c>
      <c r="S3636" s="5">
        <f t="shared" si="902"/>
        <v>0</v>
      </c>
      <c r="T3636" s="5">
        <f t="shared" si="903"/>
        <v>0</v>
      </c>
      <c r="U3636" s="5">
        <f t="shared" si="901"/>
        <v>0</v>
      </c>
      <c r="V3636" s="24">
        <v>0</v>
      </c>
      <c r="W3636" s="12">
        <f t="shared" si="908"/>
        <v>-3190.86</v>
      </c>
      <c r="X3636" s="12">
        <f t="shared" si="909"/>
        <v>-3365.28</v>
      </c>
      <c r="Y3636" s="12">
        <f t="shared" si="904"/>
        <v>-6556.14</v>
      </c>
      <c r="Z3636" s="109"/>
      <c r="AA3636" s="25">
        <f t="shared" si="907"/>
        <v>0</v>
      </c>
      <c r="AB3636" s="25"/>
      <c r="AC3636" s="25"/>
      <c r="AD3636" s="25"/>
      <c r="AE3636" s="24"/>
      <c r="AF3636" s="24"/>
      <c r="AG3636" s="109"/>
      <c r="AH3636" s="22" t="s">
        <v>6139</v>
      </c>
      <c r="AI3636" s="26"/>
      <c r="AJ3636" s="22" t="s">
        <v>748</v>
      </c>
    </row>
    <row r="3637" spans="1:36" x14ac:dyDescent="0.2">
      <c r="A3637" s="5">
        <v>3654</v>
      </c>
      <c r="B3637" s="167">
        <v>330610104708</v>
      </c>
      <c r="C3637" s="121">
        <v>781103400545</v>
      </c>
      <c r="D3637" s="109" t="s">
        <v>6355</v>
      </c>
      <c r="E3637" s="109" t="s">
        <v>6356</v>
      </c>
      <c r="F3637" s="109" t="s">
        <v>6138</v>
      </c>
      <c r="G3637" s="122">
        <v>3</v>
      </c>
      <c r="H3637" s="122">
        <v>1</v>
      </c>
      <c r="I3637" s="109">
        <v>16133160</v>
      </c>
      <c r="J3637" s="109">
        <v>501130</v>
      </c>
      <c r="K3637" s="140"/>
      <c r="L3637" s="109"/>
      <c r="M3637" s="109">
        <v>538</v>
      </c>
      <c r="N3637" s="109"/>
      <c r="O3637" s="23">
        <v>1</v>
      </c>
      <c r="P3637" s="23">
        <v>1</v>
      </c>
      <c r="Q3637" s="19">
        <f t="shared" si="905"/>
        <v>-538</v>
      </c>
      <c r="R3637" s="19">
        <f t="shared" si="906"/>
        <v>-538</v>
      </c>
      <c r="S3637" s="5">
        <f t="shared" si="902"/>
        <v>0</v>
      </c>
      <c r="T3637" s="5">
        <f t="shared" si="903"/>
        <v>0</v>
      </c>
      <c r="U3637" s="5">
        <f t="shared" si="901"/>
        <v>0</v>
      </c>
      <c r="V3637" s="24">
        <v>0</v>
      </c>
      <c r="W3637" s="12">
        <f t="shared" si="908"/>
        <v>-63580.840000000004</v>
      </c>
      <c r="X3637" s="12">
        <f t="shared" si="909"/>
        <v>-67056.320000000007</v>
      </c>
      <c r="Y3637" s="12">
        <f t="shared" si="904"/>
        <v>-130637.16</v>
      </c>
      <c r="Z3637" s="109"/>
      <c r="AA3637" s="25">
        <f t="shared" si="907"/>
        <v>0</v>
      </c>
      <c r="AB3637" s="25"/>
      <c r="AC3637" s="25"/>
      <c r="AD3637" s="25"/>
      <c r="AE3637" s="24">
        <v>1</v>
      </c>
      <c r="AF3637" s="24"/>
      <c r="AG3637" s="109"/>
      <c r="AH3637" s="22" t="s">
        <v>6139</v>
      </c>
      <c r="AI3637" s="26"/>
      <c r="AJ3637" s="22" t="s">
        <v>748</v>
      </c>
    </row>
    <row r="3638" spans="1:36" x14ac:dyDescent="0.2">
      <c r="A3638" s="5">
        <v>3655</v>
      </c>
      <c r="B3638" s="167">
        <v>330610104708</v>
      </c>
      <c r="C3638" s="121">
        <v>781103400545</v>
      </c>
      <c r="D3638" s="109" t="s">
        <v>6357</v>
      </c>
      <c r="E3638" s="109" t="s">
        <v>6358</v>
      </c>
      <c r="F3638" s="109" t="s">
        <v>3923</v>
      </c>
      <c r="G3638" s="122">
        <v>3</v>
      </c>
      <c r="H3638" s="122">
        <v>16</v>
      </c>
      <c r="I3638" s="109">
        <v>113406</v>
      </c>
      <c r="J3638" s="109">
        <v>316640</v>
      </c>
      <c r="K3638" s="140"/>
      <c r="L3638" s="109"/>
      <c r="M3638" s="109">
        <v>273</v>
      </c>
      <c r="N3638" s="109"/>
      <c r="O3638" s="23">
        <v>1</v>
      </c>
      <c r="P3638" s="23">
        <v>1</v>
      </c>
      <c r="Q3638" s="19">
        <f t="shared" si="905"/>
        <v>-273</v>
      </c>
      <c r="R3638" s="19">
        <f t="shared" si="906"/>
        <v>-273</v>
      </c>
      <c r="S3638" s="5">
        <f t="shared" si="902"/>
        <v>0</v>
      </c>
      <c r="T3638" s="5">
        <f t="shared" si="903"/>
        <v>0</v>
      </c>
      <c r="U3638" s="5">
        <f t="shared" si="901"/>
        <v>0</v>
      </c>
      <c r="V3638" s="24">
        <v>0</v>
      </c>
      <c r="W3638" s="12">
        <f t="shared" si="908"/>
        <v>-32263.140000000003</v>
      </c>
      <c r="X3638" s="12">
        <f t="shared" si="909"/>
        <v>-34026.720000000001</v>
      </c>
      <c r="Y3638" s="12">
        <f t="shared" si="904"/>
        <v>-66289.86</v>
      </c>
      <c r="Z3638" s="109"/>
      <c r="AA3638" s="25">
        <f t="shared" si="907"/>
        <v>0</v>
      </c>
      <c r="AB3638" s="25"/>
      <c r="AC3638" s="25"/>
      <c r="AD3638" s="25"/>
      <c r="AE3638" s="24">
        <v>1</v>
      </c>
      <c r="AF3638" s="24"/>
      <c r="AG3638" s="109"/>
      <c r="AH3638" s="22" t="s">
        <v>6139</v>
      </c>
      <c r="AI3638" s="26"/>
      <c r="AJ3638" s="22" t="s">
        <v>1739</v>
      </c>
    </row>
    <row r="3639" spans="1:36" x14ac:dyDescent="0.2">
      <c r="A3639" s="5">
        <v>3656</v>
      </c>
      <c r="B3639" s="167">
        <v>331017804921</v>
      </c>
      <c r="C3639" s="121">
        <v>721213302183</v>
      </c>
      <c r="D3639" s="109" t="s">
        <v>6359</v>
      </c>
      <c r="E3639" s="109" t="s">
        <v>6360</v>
      </c>
      <c r="F3639" s="109" t="s">
        <v>3923</v>
      </c>
      <c r="G3639" s="122">
        <v>26</v>
      </c>
      <c r="H3639" s="122">
        <v>11</v>
      </c>
      <c r="I3639" s="109">
        <v>87598233</v>
      </c>
      <c r="J3639" s="109">
        <v>58175438</v>
      </c>
      <c r="K3639" s="140"/>
      <c r="L3639" s="109"/>
      <c r="M3639" s="109">
        <v>335</v>
      </c>
      <c r="N3639" s="109"/>
      <c r="O3639" s="23">
        <v>1</v>
      </c>
      <c r="P3639" s="23">
        <v>1</v>
      </c>
      <c r="Q3639" s="19">
        <f t="shared" si="905"/>
        <v>-335</v>
      </c>
      <c r="R3639" s="19">
        <f t="shared" si="906"/>
        <v>-335</v>
      </c>
      <c r="S3639" s="5">
        <f t="shared" si="902"/>
        <v>0</v>
      </c>
      <c r="T3639" s="5">
        <f t="shared" si="903"/>
        <v>0</v>
      </c>
      <c r="U3639" s="5">
        <f t="shared" si="901"/>
        <v>0</v>
      </c>
      <c r="V3639" s="24">
        <v>0</v>
      </c>
      <c r="W3639" s="12">
        <f t="shared" si="908"/>
        <v>-39590.300000000003</v>
      </c>
      <c r="X3639" s="12">
        <f t="shared" si="909"/>
        <v>-41754.400000000001</v>
      </c>
      <c r="Y3639" s="12">
        <f t="shared" si="904"/>
        <v>-81344.700000000012</v>
      </c>
      <c r="Z3639" s="109"/>
      <c r="AA3639" s="25">
        <f t="shared" si="907"/>
        <v>0</v>
      </c>
      <c r="AB3639" s="25"/>
      <c r="AC3639" s="25"/>
      <c r="AD3639" s="25"/>
      <c r="AE3639" s="24">
        <v>1</v>
      </c>
      <c r="AF3639" s="24"/>
      <c r="AG3639" s="109"/>
      <c r="AH3639" s="22" t="s">
        <v>6139</v>
      </c>
      <c r="AI3639" s="26"/>
      <c r="AJ3639" s="22" t="s">
        <v>1739</v>
      </c>
    </row>
    <row r="3640" spans="1:36" x14ac:dyDescent="0.2">
      <c r="A3640" s="5">
        <v>3657</v>
      </c>
      <c r="B3640" s="167">
        <v>331017804921</v>
      </c>
      <c r="C3640" s="121">
        <v>721213302186</v>
      </c>
      <c r="D3640" s="109" t="s">
        <v>6361</v>
      </c>
      <c r="E3640" s="109" t="s">
        <v>6193</v>
      </c>
      <c r="F3640" s="109"/>
      <c r="G3640" s="122"/>
      <c r="H3640" s="122"/>
      <c r="I3640" s="19">
        <v>0</v>
      </c>
      <c r="J3640" s="109"/>
      <c r="K3640" s="109"/>
      <c r="L3640" s="109"/>
      <c r="M3640" s="22">
        <v>122</v>
      </c>
      <c r="N3640" s="22"/>
      <c r="O3640" s="23">
        <v>1</v>
      </c>
      <c r="P3640" s="23">
        <v>1</v>
      </c>
      <c r="Q3640" s="19">
        <f t="shared" si="905"/>
        <v>-122</v>
      </c>
      <c r="R3640" s="19">
        <f t="shared" si="906"/>
        <v>-122</v>
      </c>
      <c r="S3640" s="5">
        <f t="shared" si="902"/>
        <v>0</v>
      </c>
      <c r="T3640" s="5">
        <f t="shared" si="903"/>
        <v>0</v>
      </c>
      <c r="U3640" s="5">
        <f t="shared" si="901"/>
        <v>0</v>
      </c>
      <c r="V3640" s="24">
        <v>0</v>
      </c>
      <c r="W3640" s="12">
        <f t="shared" si="908"/>
        <v>-14417.960000000001</v>
      </c>
      <c r="X3640" s="12">
        <f t="shared" si="909"/>
        <v>-15206.08</v>
      </c>
      <c r="Y3640" s="12">
        <f t="shared" si="904"/>
        <v>-29624.04</v>
      </c>
      <c r="Z3640" s="109"/>
      <c r="AA3640" s="25">
        <f t="shared" si="907"/>
        <v>0</v>
      </c>
      <c r="AB3640" s="25"/>
      <c r="AC3640" s="25"/>
      <c r="AD3640" s="25"/>
      <c r="AE3640" s="24"/>
      <c r="AF3640" s="24"/>
      <c r="AG3640" s="109"/>
      <c r="AH3640" s="22" t="s">
        <v>6139</v>
      </c>
      <c r="AI3640" s="26"/>
      <c r="AJ3640" s="22" t="s">
        <v>1739</v>
      </c>
    </row>
    <row r="3641" spans="1:36" x14ac:dyDescent="0.2">
      <c r="A3641" s="5">
        <v>3658</v>
      </c>
      <c r="B3641" s="170"/>
      <c r="C3641" s="121">
        <v>740609402</v>
      </c>
      <c r="D3641" s="109" t="s">
        <v>6362</v>
      </c>
      <c r="E3641" s="109" t="s">
        <v>6363</v>
      </c>
      <c r="F3641" s="109"/>
      <c r="G3641" s="122"/>
      <c r="H3641" s="122"/>
      <c r="I3641" s="109">
        <v>9179273</v>
      </c>
      <c r="J3641" s="109"/>
      <c r="K3641" s="140"/>
      <c r="L3641" s="109"/>
      <c r="M3641" s="22">
        <v>559</v>
      </c>
      <c r="N3641" s="22"/>
      <c r="O3641" s="23">
        <v>1</v>
      </c>
      <c r="P3641" s="23">
        <v>1</v>
      </c>
      <c r="Q3641" s="19">
        <f t="shared" si="905"/>
        <v>-559</v>
      </c>
      <c r="R3641" s="19">
        <f t="shared" si="906"/>
        <v>-559</v>
      </c>
      <c r="S3641" s="5">
        <f t="shared" si="902"/>
        <v>0</v>
      </c>
      <c r="T3641" s="5">
        <f t="shared" si="903"/>
        <v>0</v>
      </c>
      <c r="U3641" s="5">
        <f t="shared" si="901"/>
        <v>0</v>
      </c>
      <c r="V3641" s="24">
        <v>0</v>
      </c>
      <c r="W3641" s="12">
        <f t="shared" si="908"/>
        <v>-66062.62000000001</v>
      </c>
      <c r="X3641" s="12">
        <f t="shared" si="909"/>
        <v>-69673.759999999995</v>
      </c>
      <c r="Y3641" s="12">
        <f t="shared" si="904"/>
        <v>-135736.38</v>
      </c>
      <c r="Z3641" s="109"/>
      <c r="AA3641" s="25">
        <f t="shared" si="907"/>
        <v>0</v>
      </c>
      <c r="AB3641" s="25"/>
      <c r="AC3641" s="25"/>
      <c r="AD3641" s="25"/>
      <c r="AE3641" s="24"/>
      <c r="AF3641" s="24"/>
      <c r="AG3641" s="109"/>
      <c r="AH3641" s="22" t="s">
        <v>6139</v>
      </c>
      <c r="AI3641" s="26"/>
      <c r="AJ3641" s="22" t="s">
        <v>1739</v>
      </c>
    </row>
    <row r="3642" spans="1:36" x14ac:dyDescent="0.2">
      <c r="A3642" s="5">
        <v>3659</v>
      </c>
      <c r="B3642" s="167">
        <v>331017794095</v>
      </c>
      <c r="C3642" s="121">
        <v>810330401345</v>
      </c>
      <c r="D3642" s="109" t="s">
        <v>6364</v>
      </c>
      <c r="E3642" s="109" t="s">
        <v>6365</v>
      </c>
      <c r="F3642" s="109" t="s">
        <v>3923</v>
      </c>
      <c r="G3642" s="122">
        <v>22</v>
      </c>
      <c r="H3642" s="122">
        <v>16</v>
      </c>
      <c r="I3642" s="109">
        <v>16446404</v>
      </c>
      <c r="J3642" s="109">
        <v>579343</v>
      </c>
      <c r="K3642" s="140"/>
      <c r="L3642" s="109"/>
      <c r="M3642" s="109">
        <v>1005</v>
      </c>
      <c r="N3642" s="109"/>
      <c r="O3642" s="23">
        <v>1</v>
      </c>
      <c r="P3642" s="23">
        <v>1</v>
      </c>
      <c r="Q3642" s="19">
        <f t="shared" si="905"/>
        <v>-1005</v>
      </c>
      <c r="R3642" s="19">
        <f t="shared" si="906"/>
        <v>-1005</v>
      </c>
      <c r="S3642" s="5">
        <f t="shared" si="902"/>
        <v>0</v>
      </c>
      <c r="T3642" s="5">
        <f t="shared" si="903"/>
        <v>0</v>
      </c>
      <c r="U3642" s="5">
        <f t="shared" si="901"/>
        <v>0</v>
      </c>
      <c r="V3642" s="24">
        <v>0</v>
      </c>
      <c r="W3642" s="12">
        <f t="shared" si="908"/>
        <v>-118770.90000000001</v>
      </c>
      <c r="X3642" s="12">
        <f t="shared" si="909"/>
        <v>-125263.2</v>
      </c>
      <c r="Y3642" s="12">
        <f t="shared" si="904"/>
        <v>-244034.1</v>
      </c>
      <c r="Z3642" s="109"/>
      <c r="AA3642" s="25">
        <f t="shared" si="907"/>
        <v>0</v>
      </c>
      <c r="AB3642" s="25"/>
      <c r="AC3642" s="25"/>
      <c r="AD3642" s="25"/>
      <c r="AE3642" s="24">
        <v>1</v>
      </c>
      <c r="AF3642" s="24"/>
      <c r="AG3642" s="109"/>
      <c r="AH3642" s="22" t="s">
        <v>6139</v>
      </c>
      <c r="AI3642" s="26"/>
      <c r="AJ3642" s="22" t="s">
        <v>1739</v>
      </c>
    </row>
    <row r="3643" spans="1:36" x14ac:dyDescent="0.2">
      <c r="A3643" s="5">
        <v>3660</v>
      </c>
      <c r="B3643" s="167">
        <v>331017868246</v>
      </c>
      <c r="C3643" s="121">
        <v>660512400869</v>
      </c>
      <c r="D3643" s="109" t="s">
        <v>6366</v>
      </c>
      <c r="E3643" s="109" t="s">
        <v>6367</v>
      </c>
      <c r="F3643" s="109" t="s">
        <v>3923</v>
      </c>
      <c r="G3643" s="122">
        <v>26</v>
      </c>
      <c r="H3643" s="122"/>
      <c r="I3643" s="109">
        <v>12862689</v>
      </c>
      <c r="J3643" s="109">
        <v>58172356</v>
      </c>
      <c r="K3643" s="140"/>
      <c r="L3643" s="109"/>
      <c r="M3643" s="22">
        <v>373</v>
      </c>
      <c r="N3643" s="22"/>
      <c r="O3643" s="23">
        <v>1</v>
      </c>
      <c r="P3643" s="23">
        <v>1</v>
      </c>
      <c r="Q3643" s="19">
        <f t="shared" si="905"/>
        <v>-373</v>
      </c>
      <c r="R3643" s="19">
        <f t="shared" si="906"/>
        <v>-373</v>
      </c>
      <c r="S3643" s="5">
        <f t="shared" si="902"/>
        <v>0</v>
      </c>
      <c r="T3643" s="5">
        <f t="shared" si="903"/>
        <v>0</v>
      </c>
      <c r="U3643" s="5">
        <f t="shared" si="901"/>
        <v>0</v>
      </c>
      <c r="V3643" s="24">
        <v>0</v>
      </c>
      <c r="W3643" s="12">
        <f t="shared" si="908"/>
        <v>-44081.14</v>
      </c>
      <c r="X3643" s="12">
        <f t="shared" si="909"/>
        <v>-46490.720000000001</v>
      </c>
      <c r="Y3643" s="12">
        <f t="shared" si="904"/>
        <v>-90571.86</v>
      </c>
      <c r="Z3643" s="109"/>
      <c r="AA3643" s="25">
        <f t="shared" si="907"/>
        <v>0</v>
      </c>
      <c r="AB3643" s="25"/>
      <c r="AC3643" s="25"/>
      <c r="AD3643" s="25"/>
      <c r="AE3643" s="24"/>
      <c r="AF3643" s="24"/>
      <c r="AG3643" s="109"/>
      <c r="AH3643" s="22" t="s">
        <v>6139</v>
      </c>
      <c r="AI3643" s="26"/>
      <c r="AJ3643" s="22" t="s">
        <v>1739</v>
      </c>
    </row>
    <row r="3644" spans="1:36" x14ac:dyDescent="0.2">
      <c r="A3644" s="5">
        <v>3661</v>
      </c>
      <c r="B3644" s="167">
        <v>331012062172</v>
      </c>
      <c r="C3644" s="121">
        <v>620131401254</v>
      </c>
      <c r="D3644" s="109" t="s">
        <v>6368</v>
      </c>
      <c r="E3644" s="109" t="s">
        <v>6322</v>
      </c>
      <c r="F3644" s="109" t="s">
        <v>3923</v>
      </c>
      <c r="G3644" s="122">
        <v>13</v>
      </c>
      <c r="H3644" s="122">
        <v>2</v>
      </c>
      <c r="I3644" s="109">
        <v>3899940</v>
      </c>
      <c r="J3644" s="109">
        <v>57906121</v>
      </c>
      <c r="K3644" s="140"/>
      <c r="L3644" s="109"/>
      <c r="M3644" s="22">
        <v>383</v>
      </c>
      <c r="N3644" s="22"/>
      <c r="O3644" s="23">
        <v>1</v>
      </c>
      <c r="P3644" s="23">
        <v>1</v>
      </c>
      <c r="Q3644" s="19">
        <f t="shared" si="905"/>
        <v>-383</v>
      </c>
      <c r="R3644" s="19">
        <f t="shared" si="906"/>
        <v>-383</v>
      </c>
      <c r="S3644" s="5">
        <f t="shared" si="902"/>
        <v>0</v>
      </c>
      <c r="T3644" s="5">
        <f t="shared" si="903"/>
        <v>0</v>
      </c>
      <c r="U3644" s="5">
        <f t="shared" si="901"/>
        <v>0</v>
      </c>
      <c r="V3644" s="24">
        <v>0</v>
      </c>
      <c r="W3644" s="12">
        <f t="shared" si="908"/>
        <v>-45262.94</v>
      </c>
      <c r="X3644" s="12">
        <f t="shared" si="909"/>
        <v>-47737.120000000003</v>
      </c>
      <c r="Y3644" s="12">
        <f t="shared" si="904"/>
        <v>-93000.06</v>
      </c>
      <c r="Z3644" s="109"/>
      <c r="AA3644" s="25">
        <f t="shared" si="907"/>
        <v>0</v>
      </c>
      <c r="AB3644" s="25"/>
      <c r="AC3644" s="25"/>
      <c r="AD3644" s="25"/>
      <c r="AE3644" s="24"/>
      <c r="AF3644" s="24"/>
      <c r="AG3644" s="109"/>
      <c r="AH3644" s="22" t="s">
        <v>6139</v>
      </c>
      <c r="AI3644" s="26"/>
      <c r="AJ3644" s="22" t="s">
        <v>1739</v>
      </c>
    </row>
    <row r="3645" spans="1:36" x14ac:dyDescent="0.2">
      <c r="A3645" s="5">
        <v>3662</v>
      </c>
      <c r="B3645" s="167">
        <v>330100212893</v>
      </c>
      <c r="C3645" s="121">
        <v>11240008006</v>
      </c>
      <c r="D3645" s="109" t="s">
        <v>6369</v>
      </c>
      <c r="E3645" s="109" t="s">
        <v>6370</v>
      </c>
      <c r="F3645" s="109" t="s">
        <v>3923</v>
      </c>
      <c r="G3645" s="122">
        <v>28</v>
      </c>
      <c r="H3645" s="122">
        <v>2</v>
      </c>
      <c r="I3645" s="109">
        <v>178583</v>
      </c>
      <c r="J3645" s="109">
        <v>316025</v>
      </c>
      <c r="K3645" s="140"/>
      <c r="L3645" s="109"/>
      <c r="M3645" s="109">
        <v>265</v>
      </c>
      <c r="N3645" s="109"/>
      <c r="O3645" s="23">
        <v>1</v>
      </c>
      <c r="P3645" s="23">
        <v>1</v>
      </c>
      <c r="Q3645" s="19">
        <f t="shared" si="905"/>
        <v>-265</v>
      </c>
      <c r="R3645" s="19">
        <f t="shared" si="906"/>
        <v>-265</v>
      </c>
      <c r="S3645" s="5">
        <f t="shared" si="902"/>
        <v>0</v>
      </c>
      <c r="T3645" s="5">
        <f t="shared" si="903"/>
        <v>0</v>
      </c>
      <c r="U3645" s="5">
        <f t="shared" si="901"/>
        <v>0</v>
      </c>
      <c r="V3645" s="24">
        <v>0</v>
      </c>
      <c r="W3645" s="12">
        <f t="shared" si="908"/>
        <v>-31317.7</v>
      </c>
      <c r="X3645" s="12">
        <f t="shared" si="909"/>
        <v>-33029.599999999999</v>
      </c>
      <c r="Y3645" s="12">
        <f t="shared" si="904"/>
        <v>-64347.3</v>
      </c>
      <c r="Z3645" s="109"/>
      <c r="AA3645" s="25">
        <f t="shared" si="907"/>
        <v>0</v>
      </c>
      <c r="AB3645" s="25"/>
      <c r="AC3645" s="25"/>
      <c r="AD3645" s="25"/>
      <c r="AE3645" s="24">
        <v>1</v>
      </c>
      <c r="AF3645" s="24"/>
      <c r="AG3645" s="109"/>
      <c r="AH3645" s="22" t="s">
        <v>6139</v>
      </c>
      <c r="AI3645" s="26"/>
      <c r="AJ3645" s="22" t="s">
        <v>1739</v>
      </c>
    </row>
    <row r="3646" spans="1:36" x14ac:dyDescent="0.2">
      <c r="A3646" s="5">
        <v>3663</v>
      </c>
      <c r="B3646" s="167">
        <v>331010567702</v>
      </c>
      <c r="C3646" s="121">
        <v>530723301168</v>
      </c>
      <c r="D3646" s="109" t="s">
        <v>5818</v>
      </c>
      <c r="E3646" s="109" t="s">
        <v>6371</v>
      </c>
      <c r="F3646" s="109" t="s">
        <v>3923</v>
      </c>
      <c r="G3646" s="122">
        <v>26</v>
      </c>
      <c r="H3646" s="122">
        <v>2</v>
      </c>
      <c r="I3646" s="109">
        <v>7983326</v>
      </c>
      <c r="J3646" s="109">
        <v>0</v>
      </c>
      <c r="K3646" s="140"/>
      <c r="L3646" s="109"/>
      <c r="M3646" s="22">
        <v>12</v>
      </c>
      <c r="N3646" s="22"/>
      <c r="O3646" s="23">
        <v>1</v>
      </c>
      <c r="P3646" s="23">
        <v>1</v>
      </c>
      <c r="Q3646" s="19">
        <f t="shared" si="905"/>
        <v>-12</v>
      </c>
      <c r="R3646" s="19">
        <f t="shared" si="906"/>
        <v>-12</v>
      </c>
      <c r="S3646" s="5">
        <f t="shared" si="902"/>
        <v>0</v>
      </c>
      <c r="T3646" s="5">
        <f t="shared" si="903"/>
        <v>0</v>
      </c>
      <c r="U3646" s="5">
        <f t="shared" si="901"/>
        <v>0</v>
      </c>
      <c r="V3646" s="24">
        <v>0</v>
      </c>
      <c r="W3646" s="12">
        <f t="shared" si="908"/>
        <v>-1418.16</v>
      </c>
      <c r="X3646" s="12">
        <f t="shared" si="909"/>
        <v>-1495.68</v>
      </c>
      <c r="Y3646" s="12">
        <f t="shared" si="904"/>
        <v>-2913.84</v>
      </c>
      <c r="Z3646" s="109"/>
      <c r="AA3646" s="25">
        <f t="shared" si="907"/>
        <v>0</v>
      </c>
      <c r="AB3646" s="25"/>
      <c r="AC3646" s="25"/>
      <c r="AD3646" s="25"/>
      <c r="AE3646" s="24">
        <v>-1</v>
      </c>
      <c r="AF3646" s="24" t="s">
        <v>6605</v>
      </c>
      <c r="AG3646" s="109"/>
      <c r="AH3646" s="22" t="s">
        <v>6139</v>
      </c>
      <c r="AI3646" s="26"/>
      <c r="AJ3646" s="22" t="s">
        <v>1739</v>
      </c>
    </row>
    <row r="3647" spans="1:36" x14ac:dyDescent="0.2">
      <c r="A3647" s="5">
        <v>3664</v>
      </c>
      <c r="B3647" s="167">
        <v>330120025854</v>
      </c>
      <c r="C3647" s="121">
        <v>770618400194</v>
      </c>
      <c r="D3647" s="96" t="s">
        <v>6372</v>
      </c>
      <c r="E3647" s="109" t="s">
        <v>6373</v>
      </c>
      <c r="F3647" s="109" t="s">
        <v>6138</v>
      </c>
      <c r="G3647" s="122" t="s">
        <v>6189</v>
      </c>
      <c r="H3647" s="122">
        <v>21</v>
      </c>
      <c r="I3647" s="109">
        <v>196400</v>
      </c>
      <c r="J3647" s="109">
        <v>58173222</v>
      </c>
      <c r="K3647" s="140"/>
      <c r="L3647" s="109"/>
      <c r="M3647" s="109">
        <v>546</v>
      </c>
      <c r="N3647" s="109"/>
      <c r="O3647" s="23">
        <v>1</v>
      </c>
      <c r="P3647" s="23">
        <v>1</v>
      </c>
      <c r="Q3647" s="19">
        <f t="shared" si="905"/>
        <v>-546</v>
      </c>
      <c r="R3647" s="19">
        <f t="shared" si="906"/>
        <v>-546</v>
      </c>
      <c r="S3647" s="5">
        <f t="shared" si="902"/>
        <v>0</v>
      </c>
      <c r="T3647" s="5">
        <f t="shared" si="903"/>
        <v>0</v>
      </c>
      <c r="U3647" s="5">
        <f t="shared" si="901"/>
        <v>0</v>
      </c>
      <c r="V3647" s="24">
        <v>0</v>
      </c>
      <c r="W3647" s="12">
        <f t="shared" si="908"/>
        <v>-64526.280000000006</v>
      </c>
      <c r="X3647" s="12">
        <f t="shared" si="909"/>
        <v>-68053.440000000002</v>
      </c>
      <c r="Y3647" s="12">
        <f t="shared" si="904"/>
        <v>-132579.72</v>
      </c>
      <c r="Z3647" s="109"/>
      <c r="AA3647" s="25">
        <f t="shared" si="907"/>
        <v>0</v>
      </c>
      <c r="AB3647" s="25"/>
      <c r="AC3647" s="25"/>
      <c r="AD3647" s="25"/>
      <c r="AE3647" s="24">
        <v>1</v>
      </c>
      <c r="AF3647" s="24"/>
      <c r="AG3647" s="109"/>
      <c r="AH3647" s="22" t="s">
        <v>6139</v>
      </c>
      <c r="AI3647" s="26"/>
      <c r="AJ3647" s="22" t="s">
        <v>748</v>
      </c>
    </row>
    <row r="3648" spans="1:36" x14ac:dyDescent="0.2">
      <c r="A3648" s="5">
        <v>3665</v>
      </c>
      <c r="B3648" s="167">
        <v>331012151074</v>
      </c>
      <c r="C3648" s="121">
        <v>720628400655</v>
      </c>
      <c r="D3648" s="109" t="s">
        <v>6374</v>
      </c>
      <c r="E3648" s="109" t="s">
        <v>6159</v>
      </c>
      <c r="F3648" s="109" t="s">
        <v>3923</v>
      </c>
      <c r="G3648" s="122" t="s">
        <v>49</v>
      </c>
      <c r="H3648" s="122"/>
      <c r="I3648" s="109">
        <v>8611602</v>
      </c>
      <c r="J3648" s="109">
        <v>316636</v>
      </c>
      <c r="K3648" s="140"/>
      <c r="L3648" s="109"/>
      <c r="M3648" s="109">
        <v>516</v>
      </c>
      <c r="N3648" s="109"/>
      <c r="O3648" s="23">
        <v>1</v>
      </c>
      <c r="P3648" s="23">
        <v>1</v>
      </c>
      <c r="Q3648" s="19">
        <f t="shared" si="905"/>
        <v>-516</v>
      </c>
      <c r="R3648" s="19">
        <f t="shared" si="906"/>
        <v>-516</v>
      </c>
      <c r="S3648" s="5">
        <f t="shared" si="902"/>
        <v>0</v>
      </c>
      <c r="T3648" s="5">
        <f t="shared" si="903"/>
        <v>0</v>
      </c>
      <c r="U3648" s="5">
        <f t="shared" si="901"/>
        <v>0</v>
      </c>
      <c r="V3648" s="24">
        <v>0</v>
      </c>
      <c r="W3648" s="12">
        <f t="shared" si="908"/>
        <v>-60980.880000000005</v>
      </c>
      <c r="X3648" s="12">
        <f t="shared" si="909"/>
        <v>-64314.239999999998</v>
      </c>
      <c r="Y3648" s="12">
        <f t="shared" si="904"/>
        <v>-125295.12</v>
      </c>
      <c r="Z3648" s="109"/>
      <c r="AA3648" s="25">
        <f t="shared" si="907"/>
        <v>0</v>
      </c>
      <c r="AB3648" s="25"/>
      <c r="AC3648" s="25"/>
      <c r="AD3648" s="25"/>
      <c r="AE3648" s="24">
        <v>1</v>
      </c>
      <c r="AF3648" s="24"/>
      <c r="AG3648" s="109"/>
      <c r="AH3648" s="22" t="s">
        <v>6139</v>
      </c>
      <c r="AI3648" s="26"/>
      <c r="AJ3648" s="22" t="s">
        <v>1739</v>
      </c>
    </row>
    <row r="3649" spans="1:36" x14ac:dyDescent="0.2">
      <c r="A3649" s="5">
        <v>3666</v>
      </c>
      <c r="B3649" s="167">
        <v>331000003478</v>
      </c>
      <c r="C3649" s="121">
        <v>134001300266</v>
      </c>
      <c r="D3649" s="109" t="s">
        <v>6375</v>
      </c>
      <c r="E3649" s="109" t="s">
        <v>6376</v>
      </c>
      <c r="F3649" s="109" t="s">
        <v>1590</v>
      </c>
      <c r="G3649" s="122">
        <v>112</v>
      </c>
      <c r="H3649" s="122"/>
      <c r="I3649" s="109">
        <v>1515387</v>
      </c>
      <c r="J3649" s="109">
        <v>501213</v>
      </c>
      <c r="K3649" s="140"/>
      <c r="L3649" s="109"/>
      <c r="M3649" s="109">
        <v>1670</v>
      </c>
      <c r="N3649" s="109"/>
      <c r="O3649" s="23">
        <v>1</v>
      </c>
      <c r="P3649" s="23">
        <v>1</v>
      </c>
      <c r="Q3649" s="19">
        <f t="shared" si="905"/>
        <v>-1670</v>
      </c>
      <c r="R3649" s="19">
        <f t="shared" si="906"/>
        <v>-1670</v>
      </c>
      <c r="S3649" s="5">
        <f t="shared" si="902"/>
        <v>0</v>
      </c>
      <c r="T3649" s="5">
        <f t="shared" si="903"/>
        <v>0</v>
      </c>
      <c r="U3649" s="5">
        <f t="shared" si="901"/>
        <v>0</v>
      </c>
      <c r="V3649" s="24">
        <v>0</v>
      </c>
      <c r="W3649" s="12">
        <f t="shared" si="908"/>
        <v>-197360.6</v>
      </c>
      <c r="X3649" s="12">
        <f t="shared" si="909"/>
        <v>-208148.8</v>
      </c>
      <c r="Y3649" s="12">
        <f t="shared" si="904"/>
        <v>-405509.4</v>
      </c>
      <c r="Z3649" s="109"/>
      <c r="AA3649" s="25">
        <f t="shared" si="907"/>
        <v>0</v>
      </c>
      <c r="AB3649" s="25"/>
      <c r="AC3649" s="25"/>
      <c r="AD3649" s="25"/>
      <c r="AE3649" s="24">
        <v>1</v>
      </c>
      <c r="AF3649" s="24"/>
      <c r="AG3649" s="109"/>
      <c r="AH3649" s="22" t="s">
        <v>6139</v>
      </c>
      <c r="AI3649" s="26"/>
      <c r="AJ3649" s="22" t="s">
        <v>748</v>
      </c>
    </row>
    <row r="3650" spans="1:36" x14ac:dyDescent="0.2">
      <c r="A3650" s="5">
        <v>3667</v>
      </c>
      <c r="B3650" s="167">
        <v>331017863233</v>
      </c>
      <c r="C3650" s="121">
        <v>560630301069</v>
      </c>
      <c r="D3650" s="109" t="s">
        <v>6377</v>
      </c>
      <c r="E3650" s="109" t="s">
        <v>6378</v>
      </c>
      <c r="F3650" s="109" t="s">
        <v>4482</v>
      </c>
      <c r="G3650" s="122">
        <v>11</v>
      </c>
      <c r="H3650" s="122"/>
      <c r="I3650" s="109">
        <v>3496689</v>
      </c>
      <c r="J3650" s="109">
        <v>57915279</v>
      </c>
      <c r="K3650" s="140"/>
      <c r="L3650" s="109"/>
      <c r="M3650" s="109">
        <v>475</v>
      </c>
      <c r="N3650" s="109"/>
      <c r="O3650" s="23">
        <v>1</v>
      </c>
      <c r="P3650" s="31">
        <v>0</v>
      </c>
      <c r="Q3650" s="19">
        <f t="shared" si="905"/>
        <v>-475</v>
      </c>
      <c r="R3650" s="19">
        <f t="shared" si="906"/>
        <v>0</v>
      </c>
      <c r="S3650" s="5">
        <f t="shared" si="902"/>
        <v>0</v>
      </c>
      <c r="T3650" s="5">
        <f t="shared" si="903"/>
        <v>0</v>
      </c>
      <c r="U3650" s="5">
        <f t="shared" si="901"/>
        <v>0</v>
      </c>
      <c r="V3650" s="24">
        <v>0</v>
      </c>
      <c r="W3650" s="12">
        <f t="shared" si="908"/>
        <v>-56135.5</v>
      </c>
      <c r="X3650" s="12">
        <f t="shared" si="909"/>
        <v>0</v>
      </c>
      <c r="Y3650" s="12">
        <f t="shared" si="904"/>
        <v>-56135.5</v>
      </c>
      <c r="Z3650" s="109"/>
      <c r="AA3650" s="25">
        <f t="shared" si="907"/>
        <v>-475</v>
      </c>
      <c r="AB3650" s="25"/>
      <c r="AC3650" s="25"/>
      <c r="AD3650" s="25"/>
      <c r="AE3650" s="24">
        <v>1</v>
      </c>
      <c r="AF3650" s="24"/>
      <c r="AG3650" s="109"/>
      <c r="AH3650" s="22" t="s">
        <v>6139</v>
      </c>
      <c r="AI3650" s="26"/>
      <c r="AJ3650" s="22" t="s">
        <v>1739</v>
      </c>
    </row>
    <row r="3651" spans="1:36" x14ac:dyDescent="0.2">
      <c r="A3651" s="5">
        <v>3668</v>
      </c>
      <c r="B3651" s="170"/>
      <c r="C3651" s="121"/>
      <c r="D3651" s="109" t="s">
        <v>6379</v>
      </c>
      <c r="E3651" s="109" t="s">
        <v>6199</v>
      </c>
      <c r="F3651" s="109"/>
      <c r="G3651" s="122"/>
      <c r="H3651" s="122"/>
      <c r="I3651" s="109" t="s">
        <v>6193</v>
      </c>
      <c r="J3651" s="109"/>
      <c r="K3651" s="109"/>
      <c r="L3651" s="109"/>
      <c r="M3651" s="22">
        <v>160</v>
      </c>
      <c r="N3651" s="22"/>
      <c r="O3651" s="23">
        <v>1</v>
      </c>
      <c r="P3651" s="23">
        <v>1</v>
      </c>
      <c r="Q3651" s="19">
        <f t="shared" si="905"/>
        <v>-160</v>
      </c>
      <c r="R3651" s="19">
        <f t="shared" si="906"/>
        <v>-160</v>
      </c>
      <c r="S3651" s="5">
        <f t="shared" si="902"/>
        <v>0</v>
      </c>
      <c r="T3651" s="5">
        <f t="shared" si="903"/>
        <v>0</v>
      </c>
      <c r="U3651" s="5">
        <f t="shared" si="901"/>
        <v>0</v>
      </c>
      <c r="V3651" s="24">
        <v>0</v>
      </c>
      <c r="W3651" s="12">
        <f t="shared" si="908"/>
        <v>-18908.800000000003</v>
      </c>
      <c r="X3651" s="12">
        <f t="shared" si="909"/>
        <v>-19942.400000000001</v>
      </c>
      <c r="Y3651" s="12">
        <f t="shared" si="904"/>
        <v>-38851.200000000004</v>
      </c>
      <c r="Z3651" s="109"/>
      <c r="AA3651" s="25">
        <f t="shared" si="907"/>
        <v>0</v>
      </c>
      <c r="AB3651" s="25"/>
      <c r="AC3651" s="25"/>
      <c r="AD3651" s="25"/>
      <c r="AE3651" s="24"/>
      <c r="AF3651" s="24"/>
      <c r="AG3651" s="109"/>
      <c r="AH3651" s="22" t="s">
        <v>6139</v>
      </c>
      <c r="AI3651" s="26"/>
      <c r="AJ3651" s="22" t="s">
        <v>1739</v>
      </c>
    </row>
    <row r="3652" spans="1:36" x14ac:dyDescent="0.2">
      <c r="A3652" s="5">
        <v>3669</v>
      </c>
      <c r="B3652" s="167">
        <v>331012183160</v>
      </c>
      <c r="C3652" s="121">
        <v>800527301675</v>
      </c>
      <c r="D3652" s="109" t="s">
        <v>6380</v>
      </c>
      <c r="E3652" s="109" t="s">
        <v>6286</v>
      </c>
      <c r="F3652" s="109"/>
      <c r="G3652" s="122"/>
      <c r="H3652" s="122"/>
      <c r="I3652" s="19">
        <v>0</v>
      </c>
      <c r="J3652" s="109"/>
      <c r="K3652" s="109"/>
      <c r="L3652" s="109"/>
      <c r="M3652" s="22">
        <v>1787</v>
      </c>
      <c r="N3652" s="22"/>
      <c r="O3652" s="23">
        <v>1</v>
      </c>
      <c r="P3652" s="23">
        <v>1</v>
      </c>
      <c r="Q3652" s="19">
        <f t="shared" si="905"/>
        <v>-1787</v>
      </c>
      <c r="R3652" s="19">
        <f t="shared" si="906"/>
        <v>-1787</v>
      </c>
      <c r="S3652" s="5">
        <f t="shared" si="902"/>
        <v>0</v>
      </c>
      <c r="T3652" s="5">
        <f t="shared" si="903"/>
        <v>0</v>
      </c>
      <c r="U3652" s="5">
        <f t="shared" si="901"/>
        <v>0</v>
      </c>
      <c r="V3652" s="24">
        <v>0</v>
      </c>
      <c r="W3652" s="12">
        <f t="shared" si="908"/>
        <v>-211187.66</v>
      </c>
      <c r="X3652" s="12">
        <f t="shared" si="909"/>
        <v>-222731.68</v>
      </c>
      <c r="Y3652" s="12">
        <f t="shared" si="904"/>
        <v>-433919.33999999997</v>
      </c>
      <c r="Z3652" s="109"/>
      <c r="AA3652" s="25">
        <f t="shared" si="907"/>
        <v>0</v>
      </c>
      <c r="AB3652" s="25"/>
      <c r="AC3652" s="25"/>
      <c r="AD3652" s="25"/>
      <c r="AE3652" s="24"/>
      <c r="AF3652" s="24"/>
      <c r="AG3652" s="109"/>
      <c r="AH3652" s="22" t="s">
        <v>6139</v>
      </c>
      <c r="AI3652" s="26"/>
      <c r="AJ3652" s="22" t="s">
        <v>748</v>
      </c>
    </row>
    <row r="3653" spans="1:36" x14ac:dyDescent="0.2">
      <c r="A3653" s="5">
        <v>3670</v>
      </c>
      <c r="B3653" s="178"/>
      <c r="C3653" s="179">
        <v>590726401852</v>
      </c>
      <c r="D3653" s="175" t="s">
        <v>6381</v>
      </c>
      <c r="E3653" s="175" t="s">
        <v>6382</v>
      </c>
      <c r="F3653" s="175"/>
      <c r="G3653" s="180"/>
      <c r="H3653" s="180"/>
      <c r="I3653" s="175">
        <v>29110662</v>
      </c>
      <c r="J3653" s="175">
        <v>57915508</v>
      </c>
      <c r="K3653" s="205"/>
      <c r="L3653" s="175"/>
      <c r="M3653" s="22">
        <v>30</v>
      </c>
      <c r="N3653" s="22"/>
      <c r="O3653" s="23">
        <v>1</v>
      </c>
      <c r="P3653" s="23">
        <v>1</v>
      </c>
      <c r="Q3653" s="19">
        <f t="shared" si="905"/>
        <v>-30</v>
      </c>
      <c r="R3653" s="19">
        <f t="shared" si="906"/>
        <v>-30</v>
      </c>
      <c r="S3653" s="5">
        <f t="shared" si="902"/>
        <v>0</v>
      </c>
      <c r="T3653" s="5">
        <f t="shared" si="903"/>
        <v>0</v>
      </c>
      <c r="U3653" s="5">
        <f t="shared" si="901"/>
        <v>0</v>
      </c>
      <c r="V3653" s="24">
        <v>0</v>
      </c>
      <c r="W3653" s="12">
        <f t="shared" si="908"/>
        <v>-3545.4</v>
      </c>
      <c r="X3653" s="12">
        <f t="shared" si="909"/>
        <v>-3739.2</v>
      </c>
      <c r="Y3653" s="12">
        <f t="shared" si="904"/>
        <v>-7284.6</v>
      </c>
      <c r="Z3653" s="175"/>
      <c r="AA3653" s="25">
        <f t="shared" si="907"/>
        <v>0</v>
      </c>
      <c r="AB3653" s="217"/>
      <c r="AC3653" s="217"/>
      <c r="AD3653" s="217"/>
      <c r="AE3653" s="182"/>
      <c r="AF3653" s="182"/>
      <c r="AG3653" s="175"/>
      <c r="AH3653" s="22" t="s">
        <v>6139</v>
      </c>
      <c r="AI3653" s="26"/>
      <c r="AJ3653" s="22" t="s">
        <v>1739</v>
      </c>
    </row>
    <row r="3654" spans="1:36" x14ac:dyDescent="0.2">
      <c r="A3654" s="5">
        <v>3671</v>
      </c>
      <c r="B3654" s="178"/>
      <c r="C3654" s="179">
        <v>306776303404</v>
      </c>
      <c r="D3654" s="175" t="s">
        <v>6383</v>
      </c>
      <c r="E3654" s="175" t="s">
        <v>6384</v>
      </c>
      <c r="F3654" s="175" t="s">
        <v>3923</v>
      </c>
      <c r="G3654" s="180" t="s">
        <v>1915</v>
      </c>
      <c r="H3654" s="180" t="s">
        <v>1257</v>
      </c>
      <c r="I3654" s="175">
        <v>11257753</v>
      </c>
      <c r="J3654" s="175">
        <v>17329184</v>
      </c>
      <c r="K3654" s="205"/>
      <c r="L3654" s="175"/>
      <c r="M3654" s="175">
        <v>222</v>
      </c>
      <c r="N3654" s="175"/>
      <c r="O3654" s="23">
        <v>1</v>
      </c>
      <c r="P3654" s="23">
        <v>1</v>
      </c>
      <c r="Q3654" s="19">
        <f t="shared" si="905"/>
        <v>-222</v>
      </c>
      <c r="R3654" s="19">
        <f t="shared" si="906"/>
        <v>-222</v>
      </c>
      <c r="S3654" s="5">
        <f t="shared" si="902"/>
        <v>0</v>
      </c>
      <c r="T3654" s="5">
        <f t="shared" si="903"/>
        <v>0</v>
      </c>
      <c r="U3654" s="5">
        <f t="shared" si="901"/>
        <v>0</v>
      </c>
      <c r="V3654" s="24">
        <v>0</v>
      </c>
      <c r="W3654" s="12">
        <f t="shared" si="908"/>
        <v>-26235.960000000003</v>
      </c>
      <c r="X3654" s="12">
        <f t="shared" si="909"/>
        <v>-27670.080000000002</v>
      </c>
      <c r="Y3654" s="12">
        <f t="shared" si="904"/>
        <v>-53906.040000000008</v>
      </c>
      <c r="Z3654" s="175"/>
      <c r="AA3654" s="25">
        <f t="shared" si="907"/>
        <v>0</v>
      </c>
      <c r="AB3654" s="217"/>
      <c r="AC3654" s="217"/>
      <c r="AD3654" s="217"/>
      <c r="AE3654" s="182">
        <v>1</v>
      </c>
      <c r="AF3654" s="182"/>
      <c r="AG3654" s="175"/>
      <c r="AH3654" s="22" t="s">
        <v>6139</v>
      </c>
      <c r="AI3654" s="26"/>
      <c r="AJ3654" s="22" t="s">
        <v>1739</v>
      </c>
    </row>
    <row r="3655" spans="1:36" x14ac:dyDescent="0.2">
      <c r="A3655" s="5">
        <v>3672</v>
      </c>
      <c r="B3655" s="84">
        <v>331012075349</v>
      </c>
      <c r="C3655" s="47">
        <v>681202301603</v>
      </c>
      <c r="D3655" s="52" t="s">
        <v>6385</v>
      </c>
      <c r="E3655" s="50" t="s">
        <v>6386</v>
      </c>
      <c r="F3655" s="50" t="s">
        <v>6138</v>
      </c>
      <c r="G3655" s="49" t="s">
        <v>1744</v>
      </c>
      <c r="H3655" s="49"/>
      <c r="I3655" s="50">
        <v>983316</v>
      </c>
      <c r="J3655" s="50">
        <v>501010</v>
      </c>
      <c r="K3655" s="51"/>
      <c r="L3655" s="50"/>
      <c r="M3655" s="50">
        <v>3980</v>
      </c>
      <c r="N3655" s="50"/>
      <c r="O3655" s="23">
        <v>1</v>
      </c>
      <c r="P3655" s="23">
        <v>1</v>
      </c>
      <c r="Q3655" s="19">
        <f t="shared" si="905"/>
        <v>-3980</v>
      </c>
      <c r="R3655" s="19">
        <f t="shared" si="906"/>
        <v>-3980</v>
      </c>
      <c r="S3655" s="5">
        <f t="shared" si="902"/>
        <v>0</v>
      </c>
      <c r="T3655" s="5">
        <f t="shared" si="903"/>
        <v>0</v>
      </c>
      <c r="U3655" s="5">
        <f t="shared" si="901"/>
        <v>0</v>
      </c>
      <c r="V3655" s="24">
        <v>0</v>
      </c>
      <c r="W3655" s="12">
        <f t="shared" si="908"/>
        <v>-470356.4</v>
      </c>
      <c r="X3655" s="12">
        <f t="shared" si="909"/>
        <v>-496067.2</v>
      </c>
      <c r="Y3655" s="12">
        <f t="shared" si="904"/>
        <v>-966423.60000000009</v>
      </c>
      <c r="Z3655" s="52"/>
      <c r="AA3655" s="25">
        <f t="shared" si="907"/>
        <v>0</v>
      </c>
      <c r="AB3655" s="25"/>
      <c r="AC3655" s="25"/>
      <c r="AD3655" s="25"/>
      <c r="AE3655" s="24">
        <v>1</v>
      </c>
      <c r="AF3655" s="24"/>
      <c r="AG3655" s="50"/>
      <c r="AH3655" s="22" t="s">
        <v>6139</v>
      </c>
      <c r="AI3655" s="26"/>
      <c r="AJ3655" s="22" t="s">
        <v>748</v>
      </c>
    </row>
    <row r="3656" spans="1:36" x14ac:dyDescent="0.2">
      <c r="A3656" s="5">
        <v>3673</v>
      </c>
      <c r="B3656" s="84">
        <v>331010202159</v>
      </c>
      <c r="C3656" s="47">
        <v>711020301662</v>
      </c>
      <c r="D3656" s="52" t="s">
        <v>6387</v>
      </c>
      <c r="E3656" s="50" t="s">
        <v>6388</v>
      </c>
      <c r="F3656" s="50" t="s">
        <v>3923</v>
      </c>
      <c r="G3656" s="49">
        <v>23</v>
      </c>
      <c r="H3656" s="49"/>
      <c r="I3656" s="52">
        <v>3464670</v>
      </c>
      <c r="J3656" s="52">
        <v>501180</v>
      </c>
      <c r="K3656" s="51"/>
      <c r="L3656" s="52"/>
      <c r="M3656" s="22">
        <v>3131</v>
      </c>
      <c r="N3656" s="22"/>
      <c r="O3656" s="23">
        <v>1</v>
      </c>
      <c r="P3656" s="31">
        <v>1</v>
      </c>
      <c r="Q3656" s="19">
        <f t="shared" si="905"/>
        <v>-3131</v>
      </c>
      <c r="R3656" s="19">
        <f t="shared" si="906"/>
        <v>-3131</v>
      </c>
      <c r="S3656" s="5">
        <f t="shared" si="902"/>
        <v>0</v>
      </c>
      <c r="T3656" s="5">
        <f t="shared" si="903"/>
        <v>0</v>
      </c>
      <c r="U3656" s="5">
        <f t="shared" si="901"/>
        <v>0</v>
      </c>
      <c r="V3656" s="24">
        <v>0</v>
      </c>
      <c r="W3656" s="12">
        <f t="shared" si="908"/>
        <v>-370021.58</v>
      </c>
      <c r="X3656" s="12">
        <f t="shared" si="909"/>
        <v>-390247.84</v>
      </c>
      <c r="Y3656" s="12">
        <f t="shared" si="904"/>
        <v>-760269.42</v>
      </c>
      <c r="Z3656" s="52"/>
      <c r="AA3656" s="25">
        <f t="shared" si="907"/>
        <v>0</v>
      </c>
      <c r="AB3656" s="25"/>
      <c r="AC3656" s="25"/>
      <c r="AD3656" s="25"/>
      <c r="AE3656" s="24">
        <v>1</v>
      </c>
      <c r="AF3656" s="24"/>
      <c r="AG3656" s="52"/>
      <c r="AH3656" s="22" t="s">
        <v>6139</v>
      </c>
      <c r="AI3656" s="26"/>
      <c r="AJ3656" s="22" t="s">
        <v>1739</v>
      </c>
    </row>
    <row r="3657" spans="1:36" x14ac:dyDescent="0.2">
      <c r="A3657" s="5">
        <v>3674</v>
      </c>
      <c r="B3657" s="84">
        <v>331010202159</v>
      </c>
      <c r="C3657" s="47">
        <v>711020301662</v>
      </c>
      <c r="D3657" s="52" t="s">
        <v>6387</v>
      </c>
      <c r="E3657" s="50" t="s">
        <v>6388</v>
      </c>
      <c r="F3657" s="50" t="s">
        <v>3923</v>
      </c>
      <c r="G3657" s="49">
        <v>23</v>
      </c>
      <c r="H3657" s="49"/>
      <c r="I3657" s="19">
        <v>8489738</v>
      </c>
      <c r="J3657" s="52">
        <v>58172352</v>
      </c>
      <c r="K3657" s="51"/>
      <c r="L3657" s="52"/>
      <c r="M3657" s="22">
        <v>2380</v>
      </c>
      <c r="N3657" s="22"/>
      <c r="O3657" s="23">
        <v>0</v>
      </c>
      <c r="P3657" s="31">
        <v>1</v>
      </c>
      <c r="Q3657" s="19">
        <f t="shared" si="905"/>
        <v>0</v>
      </c>
      <c r="R3657" s="19">
        <f t="shared" si="906"/>
        <v>-2380</v>
      </c>
      <c r="S3657" s="5">
        <f t="shared" si="902"/>
        <v>0</v>
      </c>
      <c r="T3657" s="5">
        <f t="shared" si="903"/>
        <v>0</v>
      </c>
      <c r="U3657" s="5">
        <f t="shared" si="901"/>
        <v>0</v>
      </c>
      <c r="V3657" s="24">
        <v>0</v>
      </c>
      <c r="W3657" s="12">
        <f t="shared" si="908"/>
        <v>0</v>
      </c>
      <c r="X3657" s="12">
        <f t="shared" si="909"/>
        <v>-296643.20000000001</v>
      </c>
      <c r="Y3657" s="12">
        <f t="shared" si="904"/>
        <v>-296643.20000000001</v>
      </c>
      <c r="Z3657" s="52"/>
      <c r="AA3657" s="25">
        <f t="shared" si="907"/>
        <v>2380</v>
      </c>
      <c r="AB3657" s="25"/>
      <c r="AC3657" s="25"/>
      <c r="AD3657" s="25"/>
      <c r="AE3657" s="24">
        <v>1</v>
      </c>
      <c r="AF3657" s="24"/>
      <c r="AG3657" s="52"/>
      <c r="AH3657" s="22" t="s">
        <v>6139</v>
      </c>
      <c r="AI3657" s="26"/>
      <c r="AJ3657" s="22" t="s">
        <v>1739</v>
      </c>
    </row>
    <row r="3658" spans="1:36" x14ac:dyDescent="0.2">
      <c r="A3658" s="5">
        <v>3675</v>
      </c>
      <c r="B3658" s="84"/>
      <c r="C3658" s="47">
        <v>601202401784</v>
      </c>
      <c r="D3658" s="50" t="s">
        <v>6389</v>
      </c>
      <c r="E3658" s="50" t="s">
        <v>6137</v>
      </c>
      <c r="F3658" s="50" t="s">
        <v>6138</v>
      </c>
      <c r="G3658" s="49" t="s">
        <v>49</v>
      </c>
      <c r="H3658" s="49"/>
      <c r="I3658" s="52">
        <v>8489765</v>
      </c>
      <c r="J3658" s="52">
        <v>58173460</v>
      </c>
      <c r="K3658" s="51"/>
      <c r="L3658" s="52"/>
      <c r="M3658" s="52">
        <v>3875</v>
      </c>
      <c r="N3658" s="52"/>
      <c r="O3658" s="23">
        <v>1</v>
      </c>
      <c r="P3658" s="23">
        <v>1</v>
      </c>
      <c r="Q3658" s="19">
        <f t="shared" si="905"/>
        <v>-3875</v>
      </c>
      <c r="R3658" s="19">
        <f t="shared" si="906"/>
        <v>-3875</v>
      </c>
      <c r="S3658" s="5">
        <f t="shared" si="902"/>
        <v>0</v>
      </c>
      <c r="T3658" s="5">
        <f t="shared" si="903"/>
        <v>0</v>
      </c>
      <c r="U3658" s="5">
        <f t="shared" si="901"/>
        <v>0</v>
      </c>
      <c r="V3658" s="24">
        <v>0</v>
      </c>
      <c r="W3658" s="12">
        <f t="shared" si="908"/>
        <v>-457947.5</v>
      </c>
      <c r="X3658" s="12">
        <f t="shared" si="909"/>
        <v>-482980</v>
      </c>
      <c r="Y3658" s="12">
        <f t="shared" si="904"/>
        <v>-940927.5</v>
      </c>
      <c r="Z3658" s="52"/>
      <c r="AA3658" s="25">
        <f t="shared" si="907"/>
        <v>0</v>
      </c>
      <c r="AB3658" s="25"/>
      <c r="AC3658" s="25"/>
      <c r="AD3658" s="25"/>
      <c r="AE3658" s="24">
        <v>1</v>
      </c>
      <c r="AF3658" s="24"/>
      <c r="AG3658" s="52"/>
      <c r="AH3658" s="22" t="s">
        <v>6139</v>
      </c>
      <c r="AI3658" s="26"/>
      <c r="AJ3658" s="22" t="s">
        <v>748</v>
      </c>
    </row>
    <row r="3659" spans="1:36" x14ac:dyDescent="0.2">
      <c r="A3659" s="5">
        <v>3676</v>
      </c>
      <c r="B3659" s="84">
        <v>330120268718</v>
      </c>
      <c r="C3659" s="47">
        <v>541207301543</v>
      </c>
      <c r="D3659" s="50" t="s">
        <v>6390</v>
      </c>
      <c r="E3659" s="50" t="s">
        <v>6159</v>
      </c>
      <c r="F3659" s="50" t="s">
        <v>3923</v>
      </c>
      <c r="G3659" s="49" t="s">
        <v>49</v>
      </c>
      <c r="H3659" s="49"/>
      <c r="I3659" s="52">
        <v>36877710</v>
      </c>
      <c r="J3659" s="52">
        <v>1513040</v>
      </c>
      <c r="K3659" s="51"/>
      <c r="L3659" s="52"/>
      <c r="M3659" s="52">
        <v>2957</v>
      </c>
      <c r="N3659" s="52"/>
      <c r="O3659" s="23">
        <v>1</v>
      </c>
      <c r="P3659" s="23">
        <v>1</v>
      </c>
      <c r="Q3659" s="19">
        <f t="shared" si="905"/>
        <v>-2957</v>
      </c>
      <c r="R3659" s="19">
        <f t="shared" si="906"/>
        <v>-2957</v>
      </c>
      <c r="S3659" s="5">
        <f t="shared" si="902"/>
        <v>0</v>
      </c>
      <c r="T3659" s="5">
        <f t="shared" si="903"/>
        <v>0</v>
      </c>
      <c r="U3659" s="5">
        <f t="shared" si="901"/>
        <v>0</v>
      </c>
      <c r="V3659" s="24">
        <v>0</v>
      </c>
      <c r="W3659" s="12">
        <f t="shared" si="908"/>
        <v>-349458.26</v>
      </c>
      <c r="X3659" s="12">
        <f t="shared" si="909"/>
        <v>-368560.48</v>
      </c>
      <c r="Y3659" s="12">
        <f t="shared" si="904"/>
        <v>-718018.74</v>
      </c>
      <c r="Z3659" s="52"/>
      <c r="AA3659" s="25">
        <f t="shared" si="907"/>
        <v>0</v>
      </c>
      <c r="AB3659" s="25"/>
      <c r="AC3659" s="25"/>
      <c r="AD3659" s="25"/>
      <c r="AE3659" s="24">
        <v>1</v>
      </c>
      <c r="AF3659" s="24"/>
      <c r="AG3659" s="52"/>
      <c r="AH3659" s="22" t="s">
        <v>6139</v>
      </c>
      <c r="AI3659" s="26"/>
      <c r="AJ3659" s="22" t="s">
        <v>1739</v>
      </c>
    </row>
    <row r="3660" spans="1:36" x14ac:dyDescent="0.2">
      <c r="A3660" s="5">
        <v>3677</v>
      </c>
      <c r="B3660" s="84">
        <v>330120268718</v>
      </c>
      <c r="C3660" s="47">
        <v>541207301543</v>
      </c>
      <c r="D3660" s="50" t="s">
        <v>6390</v>
      </c>
      <c r="E3660" s="50" t="s">
        <v>6159</v>
      </c>
      <c r="F3660" s="50" t="s">
        <v>3923</v>
      </c>
      <c r="G3660" s="49" t="s">
        <v>49</v>
      </c>
      <c r="H3660" s="49"/>
      <c r="I3660" s="52">
        <v>31707474</v>
      </c>
      <c r="J3660" s="52">
        <v>58172358</v>
      </c>
      <c r="K3660" s="51"/>
      <c r="L3660" s="52"/>
      <c r="M3660" s="52">
        <v>135</v>
      </c>
      <c r="N3660" s="52"/>
      <c r="O3660" s="23">
        <v>1</v>
      </c>
      <c r="P3660" s="23">
        <v>1</v>
      </c>
      <c r="Q3660" s="19">
        <f t="shared" si="905"/>
        <v>-135</v>
      </c>
      <c r="R3660" s="19">
        <f t="shared" si="906"/>
        <v>-135</v>
      </c>
      <c r="S3660" s="5">
        <f t="shared" si="902"/>
        <v>0</v>
      </c>
      <c r="T3660" s="5">
        <f t="shared" si="903"/>
        <v>0</v>
      </c>
      <c r="U3660" s="5">
        <f t="shared" si="901"/>
        <v>0</v>
      </c>
      <c r="V3660" s="24">
        <v>0</v>
      </c>
      <c r="W3660" s="12">
        <f t="shared" si="908"/>
        <v>-15954.300000000001</v>
      </c>
      <c r="X3660" s="12">
        <f t="shared" si="909"/>
        <v>-16826.400000000001</v>
      </c>
      <c r="Y3660" s="12">
        <f t="shared" si="904"/>
        <v>-32780.700000000004</v>
      </c>
      <c r="Z3660" s="52"/>
      <c r="AA3660" s="25">
        <f t="shared" si="907"/>
        <v>0</v>
      </c>
      <c r="AB3660" s="25"/>
      <c r="AC3660" s="25"/>
      <c r="AD3660" s="25"/>
      <c r="AE3660" s="24">
        <v>1</v>
      </c>
      <c r="AF3660" s="24"/>
      <c r="AG3660" s="52"/>
      <c r="AH3660" s="22" t="s">
        <v>6139</v>
      </c>
      <c r="AI3660" s="26"/>
      <c r="AJ3660" s="22" t="s">
        <v>1739</v>
      </c>
    </row>
    <row r="3661" spans="1:36" x14ac:dyDescent="0.2">
      <c r="A3661" s="5">
        <v>3678</v>
      </c>
      <c r="B3661" s="84">
        <v>331018882093</v>
      </c>
      <c r="C3661" s="47">
        <v>600402403180</v>
      </c>
      <c r="D3661" s="50" t="s">
        <v>6391</v>
      </c>
      <c r="E3661" s="50" t="s">
        <v>6392</v>
      </c>
      <c r="F3661" s="50" t="s">
        <v>3923</v>
      </c>
      <c r="G3661" s="49" t="s">
        <v>49</v>
      </c>
      <c r="H3661" s="49"/>
      <c r="I3661" s="52">
        <v>27039761</v>
      </c>
      <c r="J3661" s="52">
        <v>316202</v>
      </c>
      <c r="K3661" s="51"/>
      <c r="L3661" s="52"/>
      <c r="M3661" s="52">
        <v>1160</v>
      </c>
      <c r="N3661" s="52"/>
      <c r="O3661" s="23">
        <v>1</v>
      </c>
      <c r="P3661" s="23">
        <v>1</v>
      </c>
      <c r="Q3661" s="19">
        <f t="shared" si="905"/>
        <v>-1160</v>
      </c>
      <c r="R3661" s="19">
        <f t="shared" si="906"/>
        <v>-1160</v>
      </c>
      <c r="S3661" s="5">
        <f t="shared" si="902"/>
        <v>0</v>
      </c>
      <c r="T3661" s="5">
        <f t="shared" si="903"/>
        <v>0</v>
      </c>
      <c r="U3661" s="5">
        <f t="shared" si="901"/>
        <v>0</v>
      </c>
      <c r="V3661" s="24">
        <v>0</v>
      </c>
      <c r="W3661" s="12">
        <f t="shared" si="908"/>
        <v>-137088.80000000002</v>
      </c>
      <c r="X3661" s="12">
        <f t="shared" si="909"/>
        <v>-144582.39999999999</v>
      </c>
      <c r="Y3661" s="12">
        <f t="shared" si="904"/>
        <v>-281671.2</v>
      </c>
      <c r="Z3661" s="52"/>
      <c r="AA3661" s="25">
        <f t="shared" si="907"/>
        <v>0</v>
      </c>
      <c r="AB3661" s="25"/>
      <c r="AC3661" s="25"/>
      <c r="AD3661" s="25"/>
      <c r="AE3661" s="24">
        <v>1</v>
      </c>
      <c r="AF3661" s="24"/>
      <c r="AG3661" s="52"/>
      <c r="AH3661" s="22" t="s">
        <v>6139</v>
      </c>
      <c r="AI3661" s="26"/>
      <c r="AJ3661" s="22" t="s">
        <v>1739</v>
      </c>
    </row>
    <row r="3662" spans="1:36" x14ac:dyDescent="0.2">
      <c r="A3662" s="5">
        <v>3679</v>
      </c>
      <c r="B3662" s="84">
        <v>331010279861</v>
      </c>
      <c r="C3662" s="47">
        <v>10000003729</v>
      </c>
      <c r="D3662" s="50" t="s">
        <v>6393</v>
      </c>
      <c r="E3662" s="50" t="s">
        <v>6248</v>
      </c>
      <c r="F3662" s="50" t="s">
        <v>6138</v>
      </c>
      <c r="G3662" s="49" t="s">
        <v>49</v>
      </c>
      <c r="H3662" s="49"/>
      <c r="I3662" s="50">
        <v>7452351</v>
      </c>
      <c r="J3662" s="50">
        <v>579061</v>
      </c>
      <c r="K3662" s="51"/>
      <c r="L3662" s="109"/>
      <c r="M3662" s="109">
        <v>2088</v>
      </c>
      <c r="N3662" s="109"/>
      <c r="O3662" s="23">
        <v>1</v>
      </c>
      <c r="P3662" s="23">
        <v>1</v>
      </c>
      <c r="Q3662" s="19">
        <f t="shared" si="905"/>
        <v>-2088</v>
      </c>
      <c r="R3662" s="19">
        <f t="shared" si="906"/>
        <v>-2088</v>
      </c>
      <c r="S3662" s="5">
        <f t="shared" si="902"/>
        <v>0</v>
      </c>
      <c r="T3662" s="5">
        <f t="shared" si="903"/>
        <v>0</v>
      </c>
      <c r="U3662" s="5">
        <f t="shared" si="901"/>
        <v>0</v>
      </c>
      <c r="V3662" s="24">
        <v>0</v>
      </c>
      <c r="W3662" s="12">
        <f t="shared" si="908"/>
        <v>-246759.84000000003</v>
      </c>
      <c r="X3662" s="12">
        <f t="shared" si="909"/>
        <v>-260248.32000000001</v>
      </c>
      <c r="Y3662" s="12">
        <f t="shared" si="904"/>
        <v>-507008.16000000003</v>
      </c>
      <c r="Z3662" s="52"/>
      <c r="AA3662" s="25">
        <f t="shared" si="907"/>
        <v>0</v>
      </c>
      <c r="AB3662" s="25"/>
      <c r="AC3662" s="25"/>
      <c r="AD3662" s="25"/>
      <c r="AE3662" s="24">
        <v>1</v>
      </c>
      <c r="AF3662" s="24"/>
      <c r="AG3662" s="109"/>
      <c r="AH3662" s="22" t="s">
        <v>6139</v>
      </c>
      <c r="AI3662" s="26"/>
      <c r="AJ3662" s="22" t="s">
        <v>748</v>
      </c>
    </row>
    <row r="3663" spans="1:36" x14ac:dyDescent="0.2">
      <c r="A3663" s="5">
        <v>3680</v>
      </c>
      <c r="B3663" s="84">
        <v>331018845099</v>
      </c>
      <c r="C3663" s="47">
        <v>760505402471</v>
      </c>
      <c r="D3663" s="52" t="s">
        <v>6394</v>
      </c>
      <c r="E3663" s="50" t="s">
        <v>6248</v>
      </c>
      <c r="F3663" s="50" t="s">
        <v>6138</v>
      </c>
      <c r="G3663" s="49" t="s">
        <v>49</v>
      </c>
      <c r="H3663" s="49"/>
      <c r="I3663" s="50">
        <v>983316</v>
      </c>
      <c r="J3663" s="50">
        <v>17333245</v>
      </c>
      <c r="K3663" s="51"/>
      <c r="L3663" s="109"/>
      <c r="M3663" s="109">
        <v>7906</v>
      </c>
      <c r="N3663" s="109"/>
      <c r="O3663" s="23">
        <v>1</v>
      </c>
      <c r="P3663" s="23">
        <v>1</v>
      </c>
      <c r="Q3663" s="19">
        <f t="shared" si="905"/>
        <v>-7906</v>
      </c>
      <c r="R3663" s="19">
        <f t="shared" si="906"/>
        <v>-7906</v>
      </c>
      <c r="S3663" s="5">
        <f t="shared" si="902"/>
        <v>0</v>
      </c>
      <c r="T3663" s="5">
        <f t="shared" si="903"/>
        <v>0</v>
      </c>
      <c r="U3663" s="5">
        <f t="shared" si="901"/>
        <v>0</v>
      </c>
      <c r="V3663" s="24">
        <v>0</v>
      </c>
      <c r="W3663" s="12">
        <f t="shared" si="908"/>
        <v>-934331.08000000007</v>
      </c>
      <c r="X3663" s="12">
        <f t="shared" si="909"/>
        <v>-985403.84</v>
      </c>
      <c r="Y3663" s="12">
        <f t="shared" si="904"/>
        <v>-1919734.92</v>
      </c>
      <c r="Z3663" s="52"/>
      <c r="AA3663" s="25">
        <f t="shared" si="907"/>
        <v>0</v>
      </c>
      <c r="AB3663" s="25"/>
      <c r="AC3663" s="25"/>
      <c r="AD3663" s="25"/>
      <c r="AE3663" s="24">
        <v>1</v>
      </c>
      <c r="AF3663" s="24"/>
      <c r="AG3663" s="109"/>
      <c r="AH3663" s="22" t="s">
        <v>6139</v>
      </c>
      <c r="AI3663" s="26"/>
      <c r="AJ3663" s="22" t="s">
        <v>748</v>
      </c>
    </row>
    <row r="3664" spans="1:36" x14ac:dyDescent="0.2">
      <c r="A3664" s="5">
        <v>3681</v>
      </c>
      <c r="B3664" s="84">
        <v>331000025656</v>
      </c>
      <c r="C3664" s="47">
        <v>120340017267</v>
      </c>
      <c r="D3664" s="52" t="s">
        <v>6395</v>
      </c>
      <c r="E3664" s="50" t="s">
        <v>6396</v>
      </c>
      <c r="F3664" s="50" t="s">
        <v>1643</v>
      </c>
      <c r="G3664" s="49">
        <v>25</v>
      </c>
      <c r="H3664" s="49"/>
      <c r="I3664" s="50">
        <v>149160618</v>
      </c>
      <c r="J3664" s="50">
        <v>58174160</v>
      </c>
      <c r="K3664" s="51"/>
      <c r="L3664" s="109"/>
      <c r="M3664" s="109">
        <v>2219</v>
      </c>
      <c r="N3664" s="109"/>
      <c r="O3664" s="23">
        <v>1</v>
      </c>
      <c r="P3664" s="31">
        <v>0</v>
      </c>
      <c r="Q3664" s="19">
        <f t="shared" si="905"/>
        <v>-2219</v>
      </c>
      <c r="R3664" s="19">
        <f t="shared" si="906"/>
        <v>0</v>
      </c>
      <c r="S3664" s="5">
        <f t="shared" si="902"/>
        <v>0</v>
      </c>
      <c r="T3664" s="5">
        <f t="shared" si="903"/>
        <v>0</v>
      </c>
      <c r="U3664" s="5">
        <f t="shared" si="901"/>
        <v>0</v>
      </c>
      <c r="V3664" s="24">
        <v>0</v>
      </c>
      <c r="W3664" s="12">
        <f t="shared" si="908"/>
        <v>-262241.42000000004</v>
      </c>
      <c r="X3664" s="12">
        <f t="shared" si="909"/>
        <v>0</v>
      </c>
      <c r="Y3664" s="12">
        <f t="shared" si="904"/>
        <v>-262241.42000000004</v>
      </c>
      <c r="Z3664" s="52"/>
      <c r="AA3664" s="25">
        <f t="shared" si="907"/>
        <v>-2219</v>
      </c>
      <c r="AB3664" s="25"/>
      <c r="AC3664" s="25"/>
      <c r="AD3664" s="25"/>
      <c r="AE3664" s="24">
        <v>1</v>
      </c>
      <c r="AF3664" s="24"/>
      <c r="AG3664" s="109"/>
      <c r="AH3664" s="22" t="s">
        <v>6139</v>
      </c>
      <c r="AI3664" s="26"/>
      <c r="AJ3664" s="22" t="s">
        <v>748</v>
      </c>
    </row>
    <row r="3665" spans="1:36" x14ac:dyDescent="0.2">
      <c r="A3665" s="5">
        <v>3682</v>
      </c>
      <c r="B3665" s="84">
        <v>331000025656</v>
      </c>
      <c r="C3665" s="47">
        <v>120340017267</v>
      </c>
      <c r="D3665" s="52" t="s">
        <v>6397</v>
      </c>
      <c r="E3665" s="50" t="s">
        <v>6398</v>
      </c>
      <c r="F3665" s="50" t="s">
        <v>3923</v>
      </c>
      <c r="G3665" s="49">
        <v>21</v>
      </c>
      <c r="H3665" s="49"/>
      <c r="I3665" s="50">
        <v>2837714</v>
      </c>
      <c r="J3665" s="50">
        <v>17328444</v>
      </c>
      <c r="K3665" s="51"/>
      <c r="L3665" s="109"/>
      <c r="M3665" s="22">
        <v>383</v>
      </c>
      <c r="N3665" s="22"/>
      <c r="O3665" s="23">
        <v>1</v>
      </c>
      <c r="P3665" s="23">
        <v>1</v>
      </c>
      <c r="Q3665" s="19">
        <f t="shared" si="905"/>
        <v>-383</v>
      </c>
      <c r="R3665" s="19">
        <f t="shared" si="906"/>
        <v>-383</v>
      </c>
      <c r="S3665" s="5">
        <f t="shared" si="902"/>
        <v>0</v>
      </c>
      <c r="T3665" s="5">
        <f t="shared" si="903"/>
        <v>0</v>
      </c>
      <c r="U3665" s="5">
        <f t="shared" si="901"/>
        <v>0</v>
      </c>
      <c r="V3665" s="24">
        <v>0</v>
      </c>
      <c r="W3665" s="12">
        <f t="shared" si="908"/>
        <v>-45262.94</v>
      </c>
      <c r="X3665" s="12">
        <f t="shared" si="909"/>
        <v>-47737.120000000003</v>
      </c>
      <c r="Y3665" s="12">
        <f t="shared" si="904"/>
        <v>-93000.06</v>
      </c>
      <c r="Z3665" s="52"/>
      <c r="AA3665" s="25">
        <f t="shared" si="907"/>
        <v>0</v>
      </c>
      <c r="AB3665" s="25"/>
      <c r="AC3665" s="25"/>
      <c r="AD3665" s="25"/>
      <c r="AE3665" s="24">
        <v>1</v>
      </c>
      <c r="AF3665" s="24"/>
      <c r="AG3665" s="109"/>
      <c r="AH3665" s="22" t="s">
        <v>6139</v>
      </c>
      <c r="AI3665" s="26"/>
      <c r="AJ3665" s="22" t="s">
        <v>1739</v>
      </c>
    </row>
    <row r="3666" spans="1:36" x14ac:dyDescent="0.2">
      <c r="A3666" s="5">
        <v>3683</v>
      </c>
      <c r="B3666" s="46">
        <v>331010031413</v>
      </c>
      <c r="C3666" s="47">
        <v>640525302638</v>
      </c>
      <c r="D3666" s="50" t="s">
        <v>6399</v>
      </c>
      <c r="E3666" s="50" t="s">
        <v>6400</v>
      </c>
      <c r="F3666" s="50"/>
      <c r="G3666" s="49"/>
      <c r="H3666" s="49"/>
      <c r="I3666" s="50">
        <v>7215564</v>
      </c>
      <c r="J3666" s="50">
        <v>501120</v>
      </c>
      <c r="K3666" s="51"/>
      <c r="L3666" s="109"/>
      <c r="M3666" s="22">
        <v>4580</v>
      </c>
      <c r="N3666" s="22"/>
      <c r="O3666" s="23">
        <v>1</v>
      </c>
      <c r="P3666" s="23">
        <v>1</v>
      </c>
      <c r="Q3666" s="19">
        <f t="shared" si="905"/>
        <v>-4580</v>
      </c>
      <c r="R3666" s="19">
        <f t="shared" si="906"/>
        <v>-4580</v>
      </c>
      <c r="S3666" s="5">
        <f t="shared" si="902"/>
        <v>0</v>
      </c>
      <c r="T3666" s="5">
        <f t="shared" si="903"/>
        <v>0</v>
      </c>
      <c r="U3666" s="5">
        <f t="shared" si="901"/>
        <v>0</v>
      </c>
      <c r="V3666" s="24">
        <v>0</v>
      </c>
      <c r="W3666" s="12">
        <f t="shared" si="908"/>
        <v>-541264.4</v>
      </c>
      <c r="X3666" s="12">
        <f t="shared" si="909"/>
        <v>-570851.19999999995</v>
      </c>
      <c r="Y3666" s="12">
        <f t="shared" si="904"/>
        <v>-1112115.6000000001</v>
      </c>
      <c r="Z3666" s="52"/>
      <c r="AA3666" s="25">
        <f t="shared" si="907"/>
        <v>0</v>
      </c>
      <c r="AB3666" s="25"/>
      <c r="AC3666" s="25"/>
      <c r="AD3666" s="25"/>
      <c r="AE3666" s="24"/>
      <c r="AF3666" s="24"/>
      <c r="AG3666" s="109"/>
      <c r="AH3666" s="22" t="s">
        <v>6139</v>
      </c>
      <c r="AI3666" s="26"/>
      <c r="AJ3666" s="22" t="s">
        <v>1739</v>
      </c>
    </row>
    <row r="3667" spans="1:36" x14ac:dyDescent="0.2">
      <c r="A3667" s="5">
        <v>3684</v>
      </c>
      <c r="B3667" s="46">
        <v>331012183160</v>
      </c>
      <c r="C3667" s="47">
        <v>800527301675</v>
      </c>
      <c r="D3667" s="50" t="s">
        <v>6401</v>
      </c>
      <c r="E3667" s="52" t="s">
        <v>6402</v>
      </c>
      <c r="F3667" s="52" t="s">
        <v>6138</v>
      </c>
      <c r="G3667" s="58">
        <v>25</v>
      </c>
      <c r="H3667" s="58"/>
      <c r="I3667" s="50">
        <v>29415165</v>
      </c>
      <c r="J3667" s="50">
        <v>57906118</v>
      </c>
      <c r="K3667" s="51"/>
      <c r="L3667" s="96"/>
      <c r="M3667" s="96">
        <v>1355</v>
      </c>
      <c r="N3667" s="96"/>
      <c r="O3667" s="23">
        <v>1</v>
      </c>
      <c r="P3667" s="23">
        <v>1</v>
      </c>
      <c r="Q3667" s="19">
        <f t="shared" si="905"/>
        <v>-1355</v>
      </c>
      <c r="R3667" s="19">
        <f t="shared" si="906"/>
        <v>-1355</v>
      </c>
      <c r="S3667" s="5">
        <f t="shared" si="902"/>
        <v>0</v>
      </c>
      <c r="T3667" s="5">
        <f t="shared" si="903"/>
        <v>0</v>
      </c>
      <c r="U3667" s="5">
        <f t="shared" si="901"/>
        <v>0</v>
      </c>
      <c r="V3667" s="24">
        <v>0</v>
      </c>
      <c r="W3667" s="12">
        <f t="shared" si="908"/>
        <v>-160133.90000000002</v>
      </c>
      <c r="X3667" s="12">
        <f t="shared" si="909"/>
        <v>-168887.2</v>
      </c>
      <c r="Y3667" s="12">
        <f t="shared" si="904"/>
        <v>-329021.10000000003</v>
      </c>
      <c r="Z3667" s="52"/>
      <c r="AA3667" s="25">
        <f t="shared" si="907"/>
        <v>0</v>
      </c>
      <c r="AB3667" s="25"/>
      <c r="AC3667" s="25"/>
      <c r="AD3667" s="25"/>
      <c r="AE3667" s="24">
        <v>1</v>
      </c>
      <c r="AF3667" s="24"/>
      <c r="AG3667" s="96"/>
      <c r="AH3667" s="22" t="s">
        <v>6139</v>
      </c>
      <c r="AI3667" s="26"/>
      <c r="AJ3667" s="22" t="s">
        <v>748</v>
      </c>
    </row>
    <row r="3668" spans="1:36" x14ac:dyDescent="0.2">
      <c r="A3668" s="5">
        <v>3685</v>
      </c>
      <c r="B3668" s="46">
        <v>331010667654</v>
      </c>
      <c r="C3668" s="47">
        <v>860418301980</v>
      </c>
      <c r="D3668" s="50" t="s">
        <v>6403</v>
      </c>
      <c r="E3668" s="52" t="s">
        <v>6164</v>
      </c>
      <c r="F3668" s="52" t="s">
        <v>3923</v>
      </c>
      <c r="G3668" s="58" t="s">
        <v>49</v>
      </c>
      <c r="H3668" s="58"/>
      <c r="I3668" s="50">
        <v>5765820</v>
      </c>
      <c r="J3668" s="50">
        <v>58175055</v>
      </c>
      <c r="K3668" s="51"/>
      <c r="L3668" s="96"/>
      <c r="M3668" s="96">
        <v>2768</v>
      </c>
      <c r="N3668" s="96"/>
      <c r="O3668" s="23">
        <v>1</v>
      </c>
      <c r="P3668" s="23">
        <v>0</v>
      </c>
      <c r="Q3668" s="19">
        <f t="shared" si="905"/>
        <v>-2768</v>
      </c>
      <c r="R3668" s="19">
        <f t="shared" si="906"/>
        <v>0</v>
      </c>
      <c r="S3668" s="5">
        <f t="shared" si="902"/>
        <v>0</v>
      </c>
      <c r="T3668" s="5">
        <f t="shared" si="903"/>
        <v>0</v>
      </c>
      <c r="U3668" s="5">
        <f t="shared" si="901"/>
        <v>0</v>
      </c>
      <c r="V3668" s="24">
        <v>0</v>
      </c>
      <c r="W3668" s="12">
        <f t="shared" si="908"/>
        <v>-327122.24</v>
      </c>
      <c r="X3668" s="12">
        <f t="shared" si="909"/>
        <v>0</v>
      </c>
      <c r="Y3668" s="12">
        <f t="shared" si="904"/>
        <v>-327122.24</v>
      </c>
      <c r="Z3668" s="52"/>
      <c r="AA3668" s="25">
        <f t="shared" si="907"/>
        <v>-2768</v>
      </c>
      <c r="AB3668" s="25"/>
      <c r="AC3668" s="25"/>
      <c r="AD3668" s="25"/>
      <c r="AE3668" s="24">
        <v>1</v>
      </c>
      <c r="AF3668" s="24"/>
      <c r="AG3668" s="96"/>
      <c r="AH3668" s="22" t="s">
        <v>6139</v>
      </c>
      <c r="AI3668" s="26"/>
      <c r="AJ3668" s="22" t="s">
        <v>1739</v>
      </c>
    </row>
    <row r="3669" spans="1:36" x14ac:dyDescent="0.2">
      <c r="A3669" s="5">
        <v>3686</v>
      </c>
      <c r="B3669" s="46">
        <v>330120229618</v>
      </c>
      <c r="C3669" s="47">
        <v>500918400983</v>
      </c>
      <c r="D3669" s="52" t="s">
        <v>6404</v>
      </c>
      <c r="E3669" s="50" t="s">
        <v>6405</v>
      </c>
      <c r="F3669" s="50" t="s">
        <v>3923</v>
      </c>
      <c r="G3669" s="49">
        <v>23</v>
      </c>
      <c r="H3669" s="49"/>
      <c r="I3669" s="50">
        <v>2026541</v>
      </c>
      <c r="J3669" s="50">
        <v>58175604</v>
      </c>
      <c r="K3669" s="51"/>
      <c r="L3669" s="109"/>
      <c r="M3669" s="109">
        <v>2379</v>
      </c>
      <c r="N3669" s="109"/>
      <c r="O3669" s="23">
        <v>1</v>
      </c>
      <c r="P3669" s="23">
        <v>1</v>
      </c>
      <c r="Q3669" s="19">
        <f t="shared" si="905"/>
        <v>-2379</v>
      </c>
      <c r="R3669" s="19">
        <f t="shared" si="906"/>
        <v>-2379</v>
      </c>
      <c r="S3669" s="5">
        <f t="shared" si="902"/>
        <v>0</v>
      </c>
      <c r="T3669" s="5">
        <f t="shared" si="903"/>
        <v>0</v>
      </c>
      <c r="U3669" s="5">
        <f t="shared" si="901"/>
        <v>0</v>
      </c>
      <c r="V3669" s="24">
        <v>0</v>
      </c>
      <c r="W3669" s="12">
        <f t="shared" si="908"/>
        <v>-281150.22000000003</v>
      </c>
      <c r="X3669" s="12">
        <f t="shared" si="909"/>
        <v>-296518.56</v>
      </c>
      <c r="Y3669" s="12">
        <f t="shared" si="904"/>
        <v>-577668.78</v>
      </c>
      <c r="Z3669" s="52"/>
      <c r="AA3669" s="25">
        <f t="shared" si="907"/>
        <v>0</v>
      </c>
      <c r="AB3669" s="25"/>
      <c r="AC3669" s="25"/>
      <c r="AD3669" s="25"/>
      <c r="AE3669" s="24">
        <v>1</v>
      </c>
      <c r="AF3669" s="24"/>
      <c r="AG3669" s="109"/>
      <c r="AH3669" s="22" t="s">
        <v>6139</v>
      </c>
      <c r="AI3669" s="26"/>
      <c r="AJ3669" s="22" t="s">
        <v>1739</v>
      </c>
    </row>
    <row r="3670" spans="1:36" x14ac:dyDescent="0.2">
      <c r="A3670" s="5">
        <v>3687</v>
      </c>
      <c r="B3670" s="46">
        <v>330120229618</v>
      </c>
      <c r="C3670" s="47">
        <v>500918400983</v>
      </c>
      <c r="D3670" s="52" t="s">
        <v>6404</v>
      </c>
      <c r="E3670" s="50" t="s">
        <v>6405</v>
      </c>
      <c r="F3670" s="50" t="s">
        <v>3923</v>
      </c>
      <c r="G3670" s="49">
        <v>23</v>
      </c>
      <c r="H3670" s="49"/>
      <c r="I3670" s="50">
        <v>120643040</v>
      </c>
      <c r="J3670" s="50">
        <v>5796094</v>
      </c>
      <c r="K3670" s="51"/>
      <c r="L3670" s="109"/>
      <c r="M3670" s="109">
        <v>1248</v>
      </c>
      <c r="N3670" s="109"/>
      <c r="O3670" s="23">
        <v>0</v>
      </c>
      <c r="P3670" s="31">
        <v>1</v>
      </c>
      <c r="Q3670" s="19">
        <f t="shared" si="905"/>
        <v>0</v>
      </c>
      <c r="R3670" s="19">
        <f t="shared" si="906"/>
        <v>-1248</v>
      </c>
      <c r="S3670" s="5">
        <f t="shared" si="902"/>
        <v>0</v>
      </c>
      <c r="T3670" s="5">
        <f t="shared" si="903"/>
        <v>0</v>
      </c>
      <c r="U3670" s="5">
        <f t="shared" si="901"/>
        <v>0</v>
      </c>
      <c r="V3670" s="24">
        <v>0</v>
      </c>
      <c r="W3670" s="12">
        <f t="shared" si="908"/>
        <v>0</v>
      </c>
      <c r="X3670" s="12">
        <f t="shared" si="909"/>
        <v>-155550.72</v>
      </c>
      <c r="Y3670" s="12">
        <f t="shared" si="904"/>
        <v>-155550.72</v>
      </c>
      <c r="Z3670" s="52"/>
      <c r="AA3670" s="25">
        <f t="shared" si="907"/>
        <v>1248</v>
      </c>
      <c r="AB3670" s="25"/>
      <c r="AC3670" s="25"/>
      <c r="AD3670" s="25"/>
      <c r="AE3670" s="24">
        <v>1</v>
      </c>
      <c r="AF3670" s="24"/>
      <c r="AG3670" s="109"/>
      <c r="AH3670" s="22" t="s">
        <v>6139</v>
      </c>
      <c r="AI3670" s="26"/>
      <c r="AJ3670" s="22" t="s">
        <v>1739</v>
      </c>
    </row>
    <row r="3671" spans="1:36" x14ac:dyDescent="0.2">
      <c r="A3671" s="5">
        <v>3688</v>
      </c>
      <c r="B3671" s="46">
        <v>330120268718</v>
      </c>
      <c r="C3671" s="47">
        <v>541207301543</v>
      </c>
      <c r="D3671" s="50" t="s">
        <v>6406</v>
      </c>
      <c r="E3671" s="50" t="s">
        <v>6407</v>
      </c>
      <c r="F3671" s="50" t="s">
        <v>6138</v>
      </c>
      <c r="G3671" s="49" t="s">
        <v>49</v>
      </c>
      <c r="H3671" s="49"/>
      <c r="I3671" s="50">
        <v>1020799</v>
      </c>
      <c r="J3671" s="50">
        <v>58172825</v>
      </c>
      <c r="K3671" s="51"/>
      <c r="L3671" s="109"/>
      <c r="M3671" s="109">
        <v>1302</v>
      </c>
      <c r="N3671" s="109"/>
      <c r="O3671" s="23">
        <v>1</v>
      </c>
      <c r="P3671" s="23">
        <v>1</v>
      </c>
      <c r="Q3671" s="19">
        <f t="shared" si="905"/>
        <v>-1302</v>
      </c>
      <c r="R3671" s="19">
        <f t="shared" si="906"/>
        <v>-1302</v>
      </c>
      <c r="S3671" s="5">
        <f t="shared" si="902"/>
        <v>0</v>
      </c>
      <c r="T3671" s="5">
        <f t="shared" si="903"/>
        <v>0</v>
      </c>
      <c r="U3671" s="5">
        <f t="shared" si="901"/>
        <v>0</v>
      </c>
      <c r="V3671" s="24">
        <v>0</v>
      </c>
      <c r="W3671" s="12">
        <f t="shared" si="908"/>
        <v>-153870.36000000002</v>
      </c>
      <c r="X3671" s="12">
        <f t="shared" si="909"/>
        <v>-162281.28</v>
      </c>
      <c r="Y3671" s="12">
        <f t="shared" si="904"/>
        <v>-316151.64</v>
      </c>
      <c r="Z3671" s="52"/>
      <c r="AA3671" s="25">
        <f t="shared" si="907"/>
        <v>0</v>
      </c>
      <c r="AB3671" s="25"/>
      <c r="AC3671" s="25"/>
      <c r="AD3671" s="25"/>
      <c r="AE3671" s="24">
        <v>1</v>
      </c>
      <c r="AF3671" s="24"/>
      <c r="AG3671" s="109"/>
      <c r="AH3671" s="22" t="s">
        <v>6139</v>
      </c>
      <c r="AI3671" s="26"/>
      <c r="AJ3671" s="22" t="s">
        <v>748</v>
      </c>
    </row>
    <row r="3672" spans="1:36" x14ac:dyDescent="0.2">
      <c r="A3672" s="5">
        <v>3689</v>
      </c>
      <c r="B3672" s="84">
        <v>330120268718</v>
      </c>
      <c r="C3672" s="47">
        <v>541207301543</v>
      </c>
      <c r="D3672" s="52" t="s">
        <v>6408</v>
      </c>
      <c r="E3672" s="50" t="s">
        <v>6409</v>
      </c>
      <c r="F3672" s="50" t="s">
        <v>3923</v>
      </c>
      <c r="G3672" s="49" t="s">
        <v>49</v>
      </c>
      <c r="H3672" s="49"/>
      <c r="I3672" s="52">
        <v>60908</v>
      </c>
      <c r="J3672" s="52">
        <v>57905789</v>
      </c>
      <c r="K3672" s="51"/>
      <c r="L3672" s="52"/>
      <c r="M3672" s="52">
        <v>3676</v>
      </c>
      <c r="N3672" s="52"/>
      <c r="O3672" s="23">
        <v>1</v>
      </c>
      <c r="P3672" s="23">
        <v>1</v>
      </c>
      <c r="Q3672" s="19">
        <f t="shared" si="905"/>
        <v>-3676</v>
      </c>
      <c r="R3672" s="19">
        <f t="shared" si="906"/>
        <v>-3676</v>
      </c>
      <c r="S3672" s="5">
        <f t="shared" si="902"/>
        <v>0</v>
      </c>
      <c r="T3672" s="5">
        <f t="shared" si="903"/>
        <v>0</v>
      </c>
      <c r="U3672" s="5">
        <f t="shared" si="901"/>
        <v>0</v>
      </c>
      <c r="V3672" s="24">
        <v>0</v>
      </c>
      <c r="W3672" s="12">
        <f t="shared" si="908"/>
        <v>-434429.68000000005</v>
      </c>
      <c r="X3672" s="12">
        <f t="shared" si="909"/>
        <v>-458176.64</v>
      </c>
      <c r="Y3672" s="12">
        <f t="shared" si="904"/>
        <v>-892606.32000000007</v>
      </c>
      <c r="Z3672" s="59"/>
      <c r="AA3672" s="25">
        <f t="shared" si="907"/>
        <v>0</v>
      </c>
      <c r="AB3672" s="25"/>
      <c r="AC3672" s="25"/>
      <c r="AD3672" s="25"/>
      <c r="AE3672" s="24">
        <v>1</v>
      </c>
      <c r="AF3672" s="24"/>
      <c r="AG3672" s="52"/>
      <c r="AH3672" s="22" t="s">
        <v>6139</v>
      </c>
      <c r="AI3672" s="26"/>
      <c r="AJ3672" s="22" t="s">
        <v>1739</v>
      </c>
    </row>
    <row r="3673" spans="1:36" x14ac:dyDescent="0.2">
      <c r="A3673" s="5">
        <v>3690</v>
      </c>
      <c r="B3673" s="84">
        <v>331000030256</v>
      </c>
      <c r="C3673" s="47">
        <v>121040017185</v>
      </c>
      <c r="D3673" s="50" t="s">
        <v>6410</v>
      </c>
      <c r="E3673" s="46" t="s">
        <v>6411</v>
      </c>
      <c r="F3673" s="46" t="s">
        <v>1296</v>
      </c>
      <c r="G3673" s="49">
        <v>94</v>
      </c>
      <c r="H3673" s="49"/>
      <c r="I3673" s="50">
        <v>1128976</v>
      </c>
      <c r="J3673" s="50">
        <v>57914650</v>
      </c>
      <c r="K3673" s="51"/>
      <c r="L3673" s="50"/>
      <c r="M3673" s="50">
        <v>3303</v>
      </c>
      <c r="N3673" s="50"/>
      <c r="O3673" s="23">
        <v>1</v>
      </c>
      <c r="P3673" s="23">
        <v>1</v>
      </c>
      <c r="Q3673" s="19">
        <f t="shared" si="905"/>
        <v>-3303</v>
      </c>
      <c r="R3673" s="19">
        <f t="shared" si="906"/>
        <v>-3303</v>
      </c>
      <c r="S3673" s="5">
        <f t="shared" si="902"/>
        <v>0</v>
      </c>
      <c r="T3673" s="5">
        <f t="shared" si="903"/>
        <v>0</v>
      </c>
      <c r="U3673" s="5">
        <f t="shared" si="901"/>
        <v>0</v>
      </c>
      <c r="V3673" s="24">
        <v>0</v>
      </c>
      <c r="W3673" s="12">
        <f t="shared" si="908"/>
        <v>-390348.54000000004</v>
      </c>
      <c r="X3673" s="12">
        <f t="shared" si="909"/>
        <v>-411685.92</v>
      </c>
      <c r="Y3673" s="12">
        <f t="shared" si="904"/>
        <v>-802034.46</v>
      </c>
      <c r="Z3673" s="58"/>
      <c r="AA3673" s="25">
        <f t="shared" si="907"/>
        <v>0</v>
      </c>
      <c r="AB3673" s="25"/>
      <c r="AC3673" s="25"/>
      <c r="AD3673" s="25"/>
      <c r="AE3673" s="24">
        <v>1</v>
      </c>
      <c r="AF3673" s="24"/>
      <c r="AG3673" s="50"/>
      <c r="AH3673" s="22" t="s">
        <v>6139</v>
      </c>
      <c r="AI3673" s="26"/>
      <c r="AJ3673" s="22" t="s">
        <v>1739</v>
      </c>
    </row>
    <row r="3674" spans="1:36" x14ac:dyDescent="0.2">
      <c r="A3674" s="5">
        <v>3691</v>
      </c>
      <c r="B3674" s="84">
        <v>330100213854</v>
      </c>
      <c r="C3674" s="47">
        <v>9909400004405</v>
      </c>
      <c r="D3674" s="50" t="s">
        <v>6412</v>
      </c>
      <c r="E3674" s="46" t="s">
        <v>6159</v>
      </c>
      <c r="F3674" s="46"/>
      <c r="G3674" s="49"/>
      <c r="H3674" s="49"/>
      <c r="I3674" s="50">
        <v>7541</v>
      </c>
      <c r="J3674" s="50">
        <v>501001</v>
      </c>
      <c r="K3674" s="51"/>
      <c r="L3674" s="50"/>
      <c r="M3674" s="22">
        <v>501</v>
      </c>
      <c r="N3674" s="22"/>
      <c r="O3674" s="23">
        <v>1</v>
      </c>
      <c r="P3674" s="23">
        <v>1</v>
      </c>
      <c r="Q3674" s="19">
        <f t="shared" si="905"/>
        <v>-501</v>
      </c>
      <c r="R3674" s="19">
        <f t="shared" si="906"/>
        <v>-501</v>
      </c>
      <c r="S3674" s="5">
        <f t="shared" si="902"/>
        <v>0</v>
      </c>
      <c r="T3674" s="5">
        <f t="shared" si="903"/>
        <v>0</v>
      </c>
      <c r="U3674" s="5">
        <f t="shared" si="901"/>
        <v>0</v>
      </c>
      <c r="V3674" s="24">
        <v>0</v>
      </c>
      <c r="W3674" s="12">
        <f t="shared" si="908"/>
        <v>-59208.18</v>
      </c>
      <c r="X3674" s="12">
        <f t="shared" si="909"/>
        <v>-62444.639999999999</v>
      </c>
      <c r="Y3674" s="12">
        <f t="shared" si="904"/>
        <v>-121652.82</v>
      </c>
      <c r="Z3674" s="58"/>
      <c r="AA3674" s="25">
        <f t="shared" si="907"/>
        <v>0</v>
      </c>
      <c r="AB3674" s="25"/>
      <c r="AC3674" s="25"/>
      <c r="AD3674" s="25"/>
      <c r="AE3674" s="24"/>
      <c r="AF3674" s="24"/>
      <c r="AG3674" s="50"/>
      <c r="AH3674" s="22" t="s">
        <v>6139</v>
      </c>
      <c r="AI3674" s="26"/>
      <c r="AJ3674" s="22" t="s">
        <v>1739</v>
      </c>
    </row>
    <row r="3675" spans="1:36" x14ac:dyDescent="0.2">
      <c r="A3675" s="5">
        <v>3692</v>
      </c>
      <c r="B3675" s="84">
        <v>831012151024</v>
      </c>
      <c r="C3675" s="47">
        <v>740110402287</v>
      </c>
      <c r="D3675" s="50" t="s">
        <v>6413</v>
      </c>
      <c r="E3675" s="50"/>
      <c r="F3675" s="50"/>
      <c r="G3675" s="49"/>
      <c r="H3675" s="49"/>
      <c r="I3675" s="19">
        <v>0</v>
      </c>
      <c r="J3675" s="129"/>
      <c r="K3675" s="51"/>
      <c r="L3675" s="129"/>
      <c r="M3675" s="22">
        <v>254</v>
      </c>
      <c r="N3675" s="22"/>
      <c r="O3675" s="23">
        <v>1</v>
      </c>
      <c r="P3675" s="23">
        <v>1</v>
      </c>
      <c r="Q3675" s="19">
        <f t="shared" si="905"/>
        <v>-254</v>
      </c>
      <c r="R3675" s="19">
        <f t="shared" si="906"/>
        <v>-254</v>
      </c>
      <c r="S3675" s="5">
        <f t="shared" si="902"/>
        <v>0</v>
      </c>
      <c r="T3675" s="5">
        <f t="shared" si="903"/>
        <v>0</v>
      </c>
      <c r="U3675" s="5">
        <f t="shared" si="901"/>
        <v>0</v>
      </c>
      <c r="V3675" s="24">
        <v>0</v>
      </c>
      <c r="W3675" s="12">
        <f t="shared" si="908"/>
        <v>-30017.72</v>
      </c>
      <c r="X3675" s="12">
        <f t="shared" si="909"/>
        <v>-31658.560000000001</v>
      </c>
      <c r="Y3675" s="12">
        <f t="shared" si="904"/>
        <v>-61676.28</v>
      </c>
      <c r="Z3675" s="58"/>
      <c r="AA3675" s="25">
        <f t="shared" si="907"/>
        <v>0</v>
      </c>
      <c r="AB3675" s="25"/>
      <c r="AC3675" s="25"/>
      <c r="AD3675" s="25"/>
      <c r="AE3675" s="24"/>
      <c r="AF3675" s="24"/>
      <c r="AG3675" s="129"/>
      <c r="AH3675" s="22" t="s">
        <v>6139</v>
      </c>
      <c r="AI3675" s="26"/>
      <c r="AJ3675" s="22" t="s">
        <v>1739</v>
      </c>
    </row>
    <row r="3676" spans="1:36" x14ac:dyDescent="0.2">
      <c r="A3676" s="5">
        <v>3693</v>
      </c>
      <c r="B3676" s="84">
        <v>331000032472</v>
      </c>
      <c r="C3676" s="47">
        <v>130240010654</v>
      </c>
      <c r="D3676" s="50" t="s">
        <v>6414</v>
      </c>
      <c r="E3676" s="50" t="s">
        <v>6415</v>
      </c>
      <c r="F3676" s="50" t="s">
        <v>3923</v>
      </c>
      <c r="G3676" s="49" t="s">
        <v>49</v>
      </c>
      <c r="H3676" s="49"/>
      <c r="I3676" s="50">
        <v>2237063</v>
      </c>
      <c r="J3676" s="50">
        <v>501071</v>
      </c>
      <c r="K3676" s="51"/>
      <c r="L3676" s="50"/>
      <c r="M3676" s="50">
        <v>256</v>
      </c>
      <c r="N3676" s="50"/>
      <c r="O3676" s="23">
        <v>1</v>
      </c>
      <c r="P3676" s="31">
        <v>0</v>
      </c>
      <c r="Q3676" s="19">
        <f t="shared" si="905"/>
        <v>-256</v>
      </c>
      <c r="R3676" s="19">
        <f t="shared" si="906"/>
        <v>0</v>
      </c>
      <c r="S3676" s="5">
        <f t="shared" si="902"/>
        <v>0</v>
      </c>
      <c r="T3676" s="5">
        <f t="shared" si="903"/>
        <v>0</v>
      </c>
      <c r="U3676" s="5">
        <f t="shared" ref="U3676:U3703" si="910">(vod+kan)*T3676</f>
        <v>0</v>
      </c>
      <c r="V3676" s="24">
        <v>0</v>
      </c>
      <c r="W3676" s="12">
        <f t="shared" si="908"/>
        <v>-30254.080000000002</v>
      </c>
      <c r="X3676" s="12">
        <f t="shared" si="909"/>
        <v>0</v>
      </c>
      <c r="Y3676" s="12">
        <f t="shared" si="904"/>
        <v>-30254.080000000002</v>
      </c>
      <c r="Z3676" s="58"/>
      <c r="AA3676" s="25">
        <f t="shared" si="907"/>
        <v>-256</v>
      </c>
      <c r="AB3676" s="25"/>
      <c r="AC3676" s="25"/>
      <c r="AD3676" s="25"/>
      <c r="AE3676" s="24">
        <v>1</v>
      </c>
      <c r="AF3676" s="24"/>
      <c r="AG3676" s="50"/>
      <c r="AH3676" s="22" t="s">
        <v>6139</v>
      </c>
      <c r="AI3676" s="26"/>
      <c r="AJ3676" s="22" t="s">
        <v>1739</v>
      </c>
    </row>
    <row r="3677" spans="1:36" x14ac:dyDescent="0.2">
      <c r="A3677" s="5">
        <v>3694</v>
      </c>
      <c r="B3677" s="84">
        <v>582100281217</v>
      </c>
      <c r="C3677" s="47">
        <v>71240018857</v>
      </c>
      <c r="D3677" s="50" t="s">
        <v>6406</v>
      </c>
      <c r="E3677" s="50" t="s">
        <v>6416</v>
      </c>
      <c r="F3677" s="50" t="s">
        <v>6151</v>
      </c>
      <c r="G3677" s="49">
        <v>2</v>
      </c>
      <c r="H3677" s="49"/>
      <c r="I3677" s="50">
        <v>8647998</v>
      </c>
      <c r="J3677" s="50">
        <v>501134</v>
      </c>
      <c r="K3677" s="51"/>
      <c r="L3677" s="50"/>
      <c r="M3677" s="50">
        <v>605</v>
      </c>
      <c r="N3677" s="50"/>
      <c r="O3677" s="23">
        <v>1</v>
      </c>
      <c r="P3677" s="31">
        <v>0</v>
      </c>
      <c r="Q3677" s="19">
        <f t="shared" si="905"/>
        <v>-605</v>
      </c>
      <c r="R3677" s="19">
        <f t="shared" si="906"/>
        <v>0</v>
      </c>
      <c r="S3677" s="5">
        <f t="shared" ref="S3677:S3703" si="911">IF(OR(AND(AH3677="кафе",Q3677&lt;25),AND(AH3677="рестораны",Q3677&lt;110),AND(AH3677="гостиницы",Q3677&lt;70),AND(AH3677="азс и автомойки",Q3677&lt;160),AND(AH3677="сауны",Q3677&lt;80),AND(AH3677="бани",Q3677&lt;50)),1,0)</f>
        <v>0</v>
      </c>
      <c r="T3677" s="5">
        <f t="shared" ref="T3677:T3703" si="912">S3677*IF(AH3677="кафе",25-Q3677,IF(AH3677="рестораны",110-Q3677,IF(AH3677="гостиницы",70-Q3677,IF(AH3677="азс и автомойки",160-Q3677,IF(AH3677="сауны",80-Q3677,IF(AH3677="бани",50-Q3677,0))))))</f>
        <v>0</v>
      </c>
      <c r="U3677" s="5">
        <f t="shared" si="910"/>
        <v>0</v>
      </c>
      <c r="V3677" s="24">
        <v>0</v>
      </c>
      <c r="W3677" s="12">
        <f t="shared" si="908"/>
        <v>-71498.900000000009</v>
      </c>
      <c r="X3677" s="12">
        <f t="shared" si="909"/>
        <v>0</v>
      </c>
      <c r="Y3677" s="12">
        <f t="shared" si="904"/>
        <v>-71498.900000000009</v>
      </c>
      <c r="Z3677" s="58"/>
      <c r="AA3677" s="25">
        <f t="shared" si="907"/>
        <v>-605</v>
      </c>
      <c r="AB3677" s="25"/>
      <c r="AC3677" s="25"/>
      <c r="AD3677" s="25"/>
      <c r="AE3677" s="24">
        <v>1</v>
      </c>
      <c r="AF3677" s="24"/>
      <c r="AG3677" s="50"/>
      <c r="AH3677" s="22" t="s">
        <v>6139</v>
      </c>
      <c r="AI3677" s="26"/>
      <c r="AJ3677" s="22" t="s">
        <v>1739</v>
      </c>
    </row>
    <row r="3678" spans="1:36" x14ac:dyDescent="0.2">
      <c r="A3678" s="5">
        <v>3695</v>
      </c>
      <c r="B3678" s="84">
        <v>331000045419</v>
      </c>
      <c r="C3678" s="47">
        <v>130840020237</v>
      </c>
      <c r="D3678" s="52" t="s">
        <v>6417</v>
      </c>
      <c r="E3678" s="50" t="s">
        <v>6418</v>
      </c>
      <c r="F3678" s="50"/>
      <c r="G3678" s="49"/>
      <c r="H3678" s="49"/>
      <c r="I3678" s="50">
        <v>10864455</v>
      </c>
      <c r="J3678" s="50">
        <v>58172360</v>
      </c>
      <c r="K3678" s="51"/>
      <c r="L3678" s="50"/>
      <c r="M3678" s="22">
        <v>78</v>
      </c>
      <c r="N3678" s="22"/>
      <c r="O3678" s="23">
        <v>1</v>
      </c>
      <c r="P3678" s="23">
        <v>1</v>
      </c>
      <c r="Q3678" s="19">
        <f t="shared" si="905"/>
        <v>-78</v>
      </c>
      <c r="R3678" s="19">
        <f t="shared" si="906"/>
        <v>-78</v>
      </c>
      <c r="S3678" s="5">
        <f t="shared" si="911"/>
        <v>0</v>
      </c>
      <c r="T3678" s="5">
        <f t="shared" si="912"/>
        <v>0</v>
      </c>
      <c r="U3678" s="5">
        <f t="shared" si="910"/>
        <v>0</v>
      </c>
      <c r="V3678" s="24">
        <v>0</v>
      </c>
      <c r="W3678" s="12">
        <f t="shared" si="908"/>
        <v>-9218.0400000000009</v>
      </c>
      <c r="X3678" s="12">
        <f t="shared" si="909"/>
        <v>-9721.92</v>
      </c>
      <c r="Y3678" s="12">
        <f t="shared" ref="Y3678:Y3703" si="913">W3678+X3678+AC3678</f>
        <v>-18939.96</v>
      </c>
      <c r="Z3678" s="52"/>
      <c r="AA3678" s="25">
        <f t="shared" si="907"/>
        <v>0</v>
      </c>
      <c r="AB3678" s="25"/>
      <c r="AC3678" s="25"/>
      <c r="AD3678" s="25"/>
      <c r="AE3678" s="24"/>
      <c r="AF3678" s="24"/>
      <c r="AG3678" s="50"/>
      <c r="AH3678" s="22" t="s">
        <v>6139</v>
      </c>
      <c r="AI3678" s="26"/>
      <c r="AJ3678" s="22" t="s">
        <v>1739</v>
      </c>
    </row>
    <row r="3679" spans="1:36" x14ac:dyDescent="0.2">
      <c r="A3679" s="5">
        <v>3696</v>
      </c>
      <c r="B3679" s="84">
        <v>331000027707</v>
      </c>
      <c r="C3679" s="47">
        <v>350101324563</v>
      </c>
      <c r="D3679" s="52" t="s">
        <v>6419</v>
      </c>
      <c r="E3679" s="50" t="s">
        <v>6420</v>
      </c>
      <c r="F3679" s="50" t="s">
        <v>3923</v>
      </c>
      <c r="G3679" s="49">
        <v>17</v>
      </c>
      <c r="H3679" s="49"/>
      <c r="I3679" s="50">
        <v>9718133</v>
      </c>
      <c r="J3679" s="50">
        <v>5796040</v>
      </c>
      <c r="K3679" s="51"/>
      <c r="L3679" s="50"/>
      <c r="M3679" s="50">
        <v>1474</v>
      </c>
      <c r="N3679" s="50"/>
      <c r="O3679" s="23">
        <v>1</v>
      </c>
      <c r="P3679" s="23">
        <v>1</v>
      </c>
      <c r="Q3679" s="19">
        <f t="shared" si="905"/>
        <v>-1474</v>
      </c>
      <c r="R3679" s="19">
        <f t="shared" si="906"/>
        <v>-1474</v>
      </c>
      <c r="S3679" s="5">
        <f t="shared" si="911"/>
        <v>0</v>
      </c>
      <c r="T3679" s="5">
        <f t="shared" si="912"/>
        <v>0</v>
      </c>
      <c r="U3679" s="5">
        <f t="shared" si="910"/>
        <v>0</v>
      </c>
      <c r="V3679" s="24">
        <v>0</v>
      </c>
      <c r="W3679" s="12">
        <f t="shared" si="908"/>
        <v>-174197.32</v>
      </c>
      <c r="X3679" s="12">
        <f t="shared" si="909"/>
        <v>-183719.36000000002</v>
      </c>
      <c r="Y3679" s="12">
        <f t="shared" si="913"/>
        <v>-357916.68000000005</v>
      </c>
      <c r="Z3679" s="52"/>
      <c r="AA3679" s="25">
        <f t="shared" si="907"/>
        <v>0</v>
      </c>
      <c r="AB3679" s="25"/>
      <c r="AC3679" s="25"/>
      <c r="AD3679" s="25"/>
      <c r="AE3679" s="24">
        <v>1</v>
      </c>
      <c r="AF3679" s="24"/>
      <c r="AG3679" s="50"/>
      <c r="AH3679" s="22" t="s">
        <v>6139</v>
      </c>
      <c r="AI3679" s="26"/>
      <c r="AJ3679" s="22" t="s">
        <v>1739</v>
      </c>
    </row>
    <row r="3680" spans="1:36" x14ac:dyDescent="0.2">
      <c r="A3680" s="5">
        <v>3697</v>
      </c>
      <c r="B3680" s="84">
        <v>331000027707</v>
      </c>
      <c r="C3680" s="47">
        <v>350101324563</v>
      </c>
      <c r="D3680" s="52" t="s">
        <v>6421</v>
      </c>
      <c r="E3680" s="50" t="s">
        <v>4120</v>
      </c>
      <c r="F3680" s="50" t="s">
        <v>3923</v>
      </c>
      <c r="G3680" s="49">
        <v>23</v>
      </c>
      <c r="H3680" s="49"/>
      <c r="I3680" s="50">
        <v>31573525</v>
      </c>
      <c r="J3680" s="50">
        <v>58175401</v>
      </c>
      <c r="K3680" s="51"/>
      <c r="L3680" s="50"/>
      <c r="M3680" s="50">
        <v>130</v>
      </c>
      <c r="N3680" s="50"/>
      <c r="O3680" s="23">
        <v>1</v>
      </c>
      <c r="P3680" s="23">
        <v>1</v>
      </c>
      <c r="Q3680" s="19">
        <f t="shared" si="905"/>
        <v>-130</v>
      </c>
      <c r="R3680" s="19">
        <f t="shared" si="906"/>
        <v>-130</v>
      </c>
      <c r="S3680" s="5">
        <f t="shared" si="911"/>
        <v>0</v>
      </c>
      <c r="T3680" s="5">
        <f t="shared" si="912"/>
        <v>0</v>
      </c>
      <c r="U3680" s="5">
        <f t="shared" si="910"/>
        <v>0</v>
      </c>
      <c r="V3680" s="24">
        <v>0</v>
      </c>
      <c r="W3680" s="12">
        <f t="shared" si="908"/>
        <v>-15363.400000000001</v>
      </c>
      <c r="X3680" s="12">
        <f t="shared" si="909"/>
        <v>-16203.2</v>
      </c>
      <c r="Y3680" s="12">
        <f t="shared" si="913"/>
        <v>-31566.600000000002</v>
      </c>
      <c r="Z3680" s="52"/>
      <c r="AA3680" s="25">
        <f t="shared" si="907"/>
        <v>0</v>
      </c>
      <c r="AB3680" s="25"/>
      <c r="AC3680" s="25"/>
      <c r="AD3680" s="25"/>
      <c r="AE3680" s="24"/>
      <c r="AF3680" s="24"/>
      <c r="AG3680" s="50"/>
      <c r="AH3680" s="22" t="s">
        <v>6139</v>
      </c>
      <c r="AI3680" s="26"/>
      <c r="AJ3680" s="22" t="s">
        <v>1739</v>
      </c>
    </row>
    <row r="3681" spans="1:36" x14ac:dyDescent="0.2">
      <c r="A3681" s="5">
        <v>3698</v>
      </c>
      <c r="B3681" s="84">
        <v>331000027707</v>
      </c>
      <c r="C3681" s="47">
        <v>350101324563</v>
      </c>
      <c r="D3681" s="52" t="s">
        <v>6421</v>
      </c>
      <c r="E3681" s="50" t="s">
        <v>4120</v>
      </c>
      <c r="F3681" s="50" t="s">
        <v>3923</v>
      </c>
      <c r="G3681" s="49">
        <v>23</v>
      </c>
      <c r="H3681" s="49"/>
      <c r="I3681" s="50">
        <v>501074</v>
      </c>
      <c r="J3681" s="50">
        <v>17330820</v>
      </c>
      <c r="K3681" s="51"/>
      <c r="L3681" s="50"/>
      <c r="M3681" s="50">
        <v>55</v>
      </c>
      <c r="N3681" s="50"/>
      <c r="O3681" s="23">
        <v>1</v>
      </c>
      <c r="P3681" s="23">
        <v>1</v>
      </c>
      <c r="Q3681" s="19">
        <f t="shared" ref="Q3681:Q3703" si="914">(N3681-M3681)*O3681</f>
        <v>-55</v>
      </c>
      <c r="R3681" s="19">
        <f t="shared" ref="R3681:R3703" si="915">(N3681-M3681)*P3681</f>
        <v>-55</v>
      </c>
      <c r="S3681" s="5">
        <f t="shared" si="911"/>
        <v>0</v>
      </c>
      <c r="T3681" s="5">
        <f t="shared" si="912"/>
        <v>0</v>
      </c>
      <c r="U3681" s="5">
        <f t="shared" si="910"/>
        <v>0</v>
      </c>
      <c r="V3681" s="24">
        <v>0</v>
      </c>
      <c r="W3681" s="12">
        <f t="shared" si="908"/>
        <v>-6499.9000000000005</v>
      </c>
      <c r="X3681" s="12">
        <f t="shared" si="909"/>
        <v>-6855.2</v>
      </c>
      <c r="Y3681" s="12">
        <f t="shared" si="913"/>
        <v>-13355.1</v>
      </c>
      <c r="Z3681" s="52"/>
      <c r="AA3681" s="25">
        <f t="shared" si="907"/>
        <v>0</v>
      </c>
      <c r="AB3681" s="25"/>
      <c r="AC3681" s="25"/>
      <c r="AD3681" s="25"/>
      <c r="AE3681" s="24">
        <v>1</v>
      </c>
      <c r="AF3681" s="24"/>
      <c r="AG3681" s="50"/>
      <c r="AH3681" s="22" t="s">
        <v>6139</v>
      </c>
      <c r="AI3681" s="26"/>
      <c r="AJ3681" s="22" t="s">
        <v>1739</v>
      </c>
    </row>
    <row r="3682" spans="1:36" x14ac:dyDescent="0.2">
      <c r="A3682" s="5">
        <v>3699</v>
      </c>
      <c r="B3682" s="84">
        <v>331010599205</v>
      </c>
      <c r="C3682" s="47">
        <v>570209301120</v>
      </c>
      <c r="D3682" s="52" t="s">
        <v>6422</v>
      </c>
      <c r="E3682" s="50" t="s">
        <v>6137</v>
      </c>
      <c r="F3682" s="50"/>
      <c r="G3682" s="49"/>
      <c r="H3682" s="49"/>
      <c r="I3682" s="50">
        <v>7452842</v>
      </c>
      <c r="J3682" s="50">
        <v>57908611</v>
      </c>
      <c r="K3682" s="51"/>
      <c r="L3682" s="50"/>
      <c r="M3682" s="22">
        <v>130</v>
      </c>
      <c r="N3682" s="22"/>
      <c r="O3682" s="23">
        <v>1</v>
      </c>
      <c r="P3682" s="23">
        <v>1</v>
      </c>
      <c r="Q3682" s="19">
        <f t="shared" si="914"/>
        <v>-130</v>
      </c>
      <c r="R3682" s="19">
        <f t="shared" si="915"/>
        <v>-130</v>
      </c>
      <c r="S3682" s="5">
        <f t="shared" si="911"/>
        <v>0</v>
      </c>
      <c r="T3682" s="5">
        <f t="shared" si="912"/>
        <v>0</v>
      </c>
      <c r="U3682" s="5">
        <f t="shared" si="910"/>
        <v>0</v>
      </c>
      <c r="V3682" s="24">
        <v>0</v>
      </c>
      <c r="W3682" s="12">
        <f t="shared" si="908"/>
        <v>-15363.400000000001</v>
      </c>
      <c r="X3682" s="12">
        <f t="shared" si="909"/>
        <v>-16203.2</v>
      </c>
      <c r="Y3682" s="12">
        <f t="shared" si="913"/>
        <v>-31566.600000000002</v>
      </c>
      <c r="Z3682" s="52"/>
      <c r="AA3682" s="25">
        <f t="shared" si="907"/>
        <v>0</v>
      </c>
      <c r="AB3682" s="25"/>
      <c r="AC3682" s="25"/>
      <c r="AD3682" s="25"/>
      <c r="AE3682" s="24"/>
      <c r="AF3682" s="24"/>
      <c r="AG3682" s="50"/>
      <c r="AH3682" s="22" t="s">
        <v>6139</v>
      </c>
      <c r="AI3682" s="26"/>
      <c r="AJ3682" s="22" t="s">
        <v>748</v>
      </c>
    </row>
    <row r="3683" spans="1:36" x14ac:dyDescent="0.2">
      <c r="A3683" s="5">
        <v>3700</v>
      </c>
      <c r="B3683" s="84">
        <v>330910080202</v>
      </c>
      <c r="C3683" s="47">
        <v>130540008019</v>
      </c>
      <c r="D3683" s="52" t="s">
        <v>6423</v>
      </c>
      <c r="E3683" s="50" t="s">
        <v>6164</v>
      </c>
      <c r="F3683" s="50" t="s">
        <v>3923</v>
      </c>
      <c r="G3683" s="49">
        <v>16</v>
      </c>
      <c r="H3683" s="49">
        <v>107</v>
      </c>
      <c r="I3683" s="50">
        <v>12301108</v>
      </c>
      <c r="J3683" s="50">
        <v>57905768</v>
      </c>
      <c r="K3683" s="51"/>
      <c r="L3683" s="50"/>
      <c r="M3683" s="50">
        <v>349</v>
      </c>
      <c r="N3683" s="50"/>
      <c r="O3683" s="23">
        <v>1</v>
      </c>
      <c r="P3683" s="23">
        <v>1</v>
      </c>
      <c r="Q3683" s="19">
        <f t="shared" si="914"/>
        <v>-349</v>
      </c>
      <c r="R3683" s="19">
        <f t="shared" si="915"/>
        <v>-349</v>
      </c>
      <c r="S3683" s="5">
        <f t="shared" si="911"/>
        <v>0</v>
      </c>
      <c r="T3683" s="5">
        <f t="shared" si="912"/>
        <v>0</v>
      </c>
      <c r="U3683" s="5">
        <f t="shared" si="910"/>
        <v>0</v>
      </c>
      <c r="V3683" s="24">
        <v>0</v>
      </c>
      <c r="W3683" s="12">
        <f t="shared" si="908"/>
        <v>-41244.82</v>
      </c>
      <c r="X3683" s="12">
        <f t="shared" si="909"/>
        <v>-43499.360000000001</v>
      </c>
      <c r="Y3683" s="12">
        <f t="shared" si="913"/>
        <v>-84744.18</v>
      </c>
      <c r="Z3683" s="52"/>
      <c r="AA3683" s="25">
        <f t="shared" ref="AA3683:AA3703" si="916">Q3683-R3683</f>
        <v>0</v>
      </c>
      <c r="AB3683" s="25"/>
      <c r="AC3683" s="25"/>
      <c r="AD3683" s="25"/>
      <c r="AE3683" s="24">
        <v>1</v>
      </c>
      <c r="AF3683" s="24"/>
      <c r="AG3683" s="50"/>
      <c r="AH3683" s="22" t="s">
        <v>6139</v>
      </c>
      <c r="AI3683" s="26"/>
      <c r="AJ3683" s="22" t="s">
        <v>1739</v>
      </c>
    </row>
    <row r="3684" spans="1:36" x14ac:dyDescent="0.2">
      <c r="A3684" s="5">
        <v>3701</v>
      </c>
      <c r="B3684" s="84">
        <v>330910080202</v>
      </c>
      <c r="C3684" s="47">
        <v>130540008019</v>
      </c>
      <c r="D3684" s="52" t="s">
        <v>6423</v>
      </c>
      <c r="E3684" s="50" t="s">
        <v>4120</v>
      </c>
      <c r="F3684" s="50" t="s">
        <v>3923</v>
      </c>
      <c r="G3684" s="49">
        <v>16</v>
      </c>
      <c r="H3684" s="49">
        <v>107</v>
      </c>
      <c r="I3684" s="46">
        <v>8629348</v>
      </c>
      <c r="J3684" s="50">
        <v>57905787</v>
      </c>
      <c r="K3684" s="51"/>
      <c r="L3684" s="50"/>
      <c r="M3684" s="50">
        <v>1436</v>
      </c>
      <c r="N3684" s="50"/>
      <c r="O3684" s="23">
        <v>1</v>
      </c>
      <c r="P3684" s="23">
        <v>1</v>
      </c>
      <c r="Q3684" s="19">
        <f t="shared" si="914"/>
        <v>-1436</v>
      </c>
      <c r="R3684" s="19">
        <f t="shared" si="915"/>
        <v>-1436</v>
      </c>
      <c r="S3684" s="5">
        <f t="shared" si="911"/>
        <v>0</v>
      </c>
      <c r="T3684" s="5">
        <f t="shared" si="912"/>
        <v>0</v>
      </c>
      <c r="U3684" s="5">
        <f t="shared" si="910"/>
        <v>0</v>
      </c>
      <c r="V3684" s="24">
        <v>0</v>
      </c>
      <c r="W3684" s="12">
        <f t="shared" si="908"/>
        <v>-169706.48</v>
      </c>
      <c r="X3684" s="12">
        <f t="shared" si="909"/>
        <v>-178983.04000000001</v>
      </c>
      <c r="Y3684" s="12">
        <f t="shared" si="913"/>
        <v>-348689.52</v>
      </c>
      <c r="Z3684" s="52"/>
      <c r="AA3684" s="25">
        <f t="shared" si="916"/>
        <v>0</v>
      </c>
      <c r="AB3684" s="25"/>
      <c r="AC3684" s="25"/>
      <c r="AD3684" s="25"/>
      <c r="AE3684" s="24">
        <v>1</v>
      </c>
      <c r="AF3684" s="24"/>
      <c r="AG3684" s="50"/>
      <c r="AH3684" s="22" t="s">
        <v>6139</v>
      </c>
      <c r="AI3684" s="26"/>
      <c r="AJ3684" s="22" t="s">
        <v>1739</v>
      </c>
    </row>
    <row r="3685" spans="1:36" x14ac:dyDescent="0.2">
      <c r="A3685" s="5">
        <v>3702</v>
      </c>
      <c r="B3685" s="84">
        <v>330120133062</v>
      </c>
      <c r="C3685" s="47">
        <v>820503401367</v>
      </c>
      <c r="D3685" s="52" t="s">
        <v>6424</v>
      </c>
      <c r="E3685" s="50" t="s">
        <v>6159</v>
      </c>
      <c r="F3685" s="50" t="s">
        <v>6151</v>
      </c>
      <c r="G3685" s="49">
        <v>2</v>
      </c>
      <c r="H3685" s="49"/>
      <c r="I3685" s="46">
        <v>16847331</v>
      </c>
      <c r="J3685" s="50">
        <v>501118</v>
      </c>
      <c r="K3685" s="51"/>
      <c r="L3685" s="50"/>
      <c r="M3685" s="50">
        <v>1806</v>
      </c>
      <c r="N3685" s="50"/>
      <c r="O3685" s="23">
        <v>1</v>
      </c>
      <c r="P3685" s="23">
        <v>1</v>
      </c>
      <c r="Q3685" s="19">
        <f t="shared" si="914"/>
        <v>-1806</v>
      </c>
      <c r="R3685" s="19">
        <f t="shared" si="915"/>
        <v>-1806</v>
      </c>
      <c r="S3685" s="5">
        <f t="shared" si="911"/>
        <v>0</v>
      </c>
      <c r="T3685" s="5">
        <f t="shared" si="912"/>
        <v>0</v>
      </c>
      <c r="U3685" s="5">
        <f t="shared" si="910"/>
        <v>0</v>
      </c>
      <c r="V3685" s="24">
        <v>0</v>
      </c>
      <c r="W3685" s="12">
        <f t="shared" si="908"/>
        <v>-213433.08000000002</v>
      </c>
      <c r="X3685" s="12">
        <f t="shared" si="909"/>
        <v>-225099.84</v>
      </c>
      <c r="Y3685" s="12">
        <f t="shared" si="913"/>
        <v>-438532.92000000004</v>
      </c>
      <c r="Z3685" s="52"/>
      <c r="AA3685" s="25">
        <f t="shared" si="916"/>
        <v>0</v>
      </c>
      <c r="AB3685" s="25"/>
      <c r="AC3685" s="25"/>
      <c r="AD3685" s="25"/>
      <c r="AE3685" s="24">
        <v>1</v>
      </c>
      <c r="AF3685" s="24"/>
      <c r="AG3685" s="50"/>
      <c r="AH3685" s="22" t="s">
        <v>6139</v>
      </c>
      <c r="AI3685" s="26"/>
      <c r="AJ3685" s="22" t="s">
        <v>1739</v>
      </c>
    </row>
    <row r="3686" spans="1:36" x14ac:dyDescent="0.2">
      <c r="A3686" s="5">
        <v>3703</v>
      </c>
      <c r="B3686" s="84"/>
      <c r="C3686" s="47"/>
      <c r="D3686" s="52" t="s">
        <v>6425</v>
      </c>
      <c r="E3686" s="50" t="s">
        <v>6193</v>
      </c>
      <c r="F3686" s="50"/>
      <c r="G3686" s="49"/>
      <c r="H3686" s="49"/>
      <c r="I3686" s="19">
        <v>0</v>
      </c>
      <c r="J3686" s="129"/>
      <c r="K3686" s="51"/>
      <c r="L3686" s="129"/>
      <c r="M3686" s="22">
        <v>0</v>
      </c>
      <c r="N3686" s="22"/>
      <c r="O3686" s="23">
        <v>1</v>
      </c>
      <c r="P3686" s="23">
        <v>1</v>
      </c>
      <c r="Q3686" s="19">
        <f t="shared" si="914"/>
        <v>0</v>
      </c>
      <c r="R3686" s="19">
        <f t="shared" si="915"/>
        <v>0</v>
      </c>
      <c r="S3686" s="5">
        <f t="shared" si="911"/>
        <v>0</v>
      </c>
      <c r="T3686" s="5">
        <f t="shared" si="912"/>
        <v>0</v>
      </c>
      <c r="U3686" s="5">
        <f t="shared" si="910"/>
        <v>0</v>
      </c>
      <c r="V3686" s="24">
        <v>0</v>
      </c>
      <c r="W3686" s="12">
        <f t="shared" si="908"/>
        <v>0</v>
      </c>
      <c r="X3686" s="12">
        <f t="shared" si="909"/>
        <v>0</v>
      </c>
      <c r="Y3686" s="12">
        <f t="shared" si="913"/>
        <v>0</v>
      </c>
      <c r="Z3686" s="52"/>
      <c r="AA3686" s="25">
        <f t="shared" si="916"/>
        <v>0</v>
      </c>
      <c r="AB3686" s="25"/>
      <c r="AC3686" s="25"/>
      <c r="AD3686" s="25"/>
      <c r="AE3686" s="24"/>
      <c r="AF3686" s="24"/>
      <c r="AG3686" s="129"/>
      <c r="AH3686" s="22" t="s">
        <v>6139</v>
      </c>
      <c r="AI3686" s="26"/>
      <c r="AJ3686" s="22" t="s">
        <v>1739</v>
      </c>
    </row>
    <row r="3687" spans="1:36" x14ac:dyDescent="0.2">
      <c r="A3687" s="5">
        <v>3704</v>
      </c>
      <c r="B3687" s="84">
        <v>600400501308</v>
      </c>
      <c r="C3687" s="47">
        <v>20140003328</v>
      </c>
      <c r="D3687" s="52" t="s">
        <v>6679</v>
      </c>
      <c r="E3687" s="50" t="s">
        <v>6407</v>
      </c>
      <c r="F3687" s="50" t="s">
        <v>6138</v>
      </c>
      <c r="G3687" s="49" t="s">
        <v>49</v>
      </c>
      <c r="H3687" s="49"/>
      <c r="I3687" s="166">
        <v>2929293</v>
      </c>
      <c r="J3687" s="129">
        <v>57908641</v>
      </c>
      <c r="K3687" s="51"/>
      <c r="L3687" s="129"/>
      <c r="M3687" s="129">
        <v>20637</v>
      </c>
      <c r="N3687" s="129"/>
      <c r="O3687" s="23">
        <v>1</v>
      </c>
      <c r="P3687" s="23">
        <v>1</v>
      </c>
      <c r="Q3687" s="19">
        <f t="shared" si="914"/>
        <v>-20637</v>
      </c>
      <c r="R3687" s="19">
        <f t="shared" si="915"/>
        <v>-20637</v>
      </c>
      <c r="S3687" s="5">
        <f t="shared" si="911"/>
        <v>0</v>
      </c>
      <c r="T3687" s="5">
        <f t="shared" si="912"/>
        <v>0</v>
      </c>
      <c r="U3687" s="5">
        <f t="shared" si="910"/>
        <v>0</v>
      </c>
      <c r="V3687" s="24">
        <v>0</v>
      </c>
      <c r="W3687" s="12">
        <f t="shared" si="908"/>
        <v>-2438880.66</v>
      </c>
      <c r="X3687" s="12">
        <f t="shared" si="909"/>
        <v>-2572195.6800000002</v>
      </c>
      <c r="Y3687" s="12">
        <f t="shared" si="913"/>
        <v>-5011076.34</v>
      </c>
      <c r="Z3687" s="52"/>
      <c r="AA3687" s="25">
        <f t="shared" si="916"/>
        <v>0</v>
      </c>
      <c r="AB3687" s="25"/>
      <c r="AC3687" s="25"/>
      <c r="AD3687" s="25"/>
      <c r="AE3687" s="24">
        <v>1</v>
      </c>
      <c r="AF3687" s="24"/>
      <c r="AG3687" s="129"/>
      <c r="AH3687" s="22" t="s">
        <v>6139</v>
      </c>
      <c r="AI3687" s="26"/>
      <c r="AJ3687" s="22" t="s">
        <v>748</v>
      </c>
    </row>
    <row r="3688" spans="1:36" x14ac:dyDescent="0.2">
      <c r="A3688" s="5">
        <v>3705</v>
      </c>
      <c r="B3688" s="84">
        <v>331000022633</v>
      </c>
      <c r="C3688" s="47">
        <v>140640014287</v>
      </c>
      <c r="D3688" s="52" t="s">
        <v>6426</v>
      </c>
      <c r="E3688" s="50" t="s">
        <v>6427</v>
      </c>
      <c r="F3688" s="50" t="s">
        <v>3923</v>
      </c>
      <c r="G3688" s="49" t="s">
        <v>1915</v>
      </c>
      <c r="H3688" s="49">
        <v>11</v>
      </c>
      <c r="I3688" s="166">
        <v>12759720</v>
      </c>
      <c r="J3688" s="129">
        <v>501011</v>
      </c>
      <c r="K3688" s="51"/>
      <c r="L3688" s="129"/>
      <c r="M3688" s="129">
        <v>2448</v>
      </c>
      <c r="N3688" s="129"/>
      <c r="O3688" s="23">
        <v>1</v>
      </c>
      <c r="P3688" s="23">
        <v>1</v>
      </c>
      <c r="Q3688" s="19">
        <f t="shared" si="914"/>
        <v>-2448</v>
      </c>
      <c r="R3688" s="19">
        <f t="shared" si="915"/>
        <v>-2448</v>
      </c>
      <c r="S3688" s="5">
        <f t="shared" si="911"/>
        <v>0</v>
      </c>
      <c r="T3688" s="5">
        <f t="shared" si="912"/>
        <v>0</v>
      </c>
      <c r="U3688" s="5">
        <f t="shared" si="910"/>
        <v>0</v>
      </c>
      <c r="V3688" s="24">
        <v>0</v>
      </c>
      <c r="W3688" s="12">
        <f t="shared" si="908"/>
        <v>-289304.64</v>
      </c>
      <c r="X3688" s="12">
        <f t="shared" si="909"/>
        <v>-305118.72000000003</v>
      </c>
      <c r="Y3688" s="12">
        <f t="shared" si="913"/>
        <v>-594423.3600000001</v>
      </c>
      <c r="Z3688" s="52"/>
      <c r="AA3688" s="25">
        <f t="shared" si="916"/>
        <v>0</v>
      </c>
      <c r="AB3688" s="25"/>
      <c r="AC3688" s="25"/>
      <c r="AD3688" s="25"/>
      <c r="AE3688" s="24">
        <v>1</v>
      </c>
      <c r="AF3688" s="24"/>
      <c r="AG3688" s="129"/>
      <c r="AH3688" s="22" t="s">
        <v>6139</v>
      </c>
      <c r="AI3688" s="26"/>
      <c r="AJ3688" s="22" t="s">
        <v>1739</v>
      </c>
    </row>
    <row r="3689" spans="1:36" x14ac:dyDescent="0.2">
      <c r="A3689" s="5">
        <v>3706</v>
      </c>
      <c r="B3689" s="84">
        <v>331012497030</v>
      </c>
      <c r="C3689" s="47">
        <v>701016401497</v>
      </c>
      <c r="D3689" s="52" t="s">
        <v>6428</v>
      </c>
      <c r="E3689" s="50" t="s">
        <v>6303</v>
      </c>
      <c r="F3689" s="50" t="s">
        <v>6138</v>
      </c>
      <c r="G3689" s="49">
        <v>16</v>
      </c>
      <c r="H3689" s="49">
        <v>102</v>
      </c>
      <c r="I3689" s="166">
        <v>7510974</v>
      </c>
      <c r="J3689" s="129">
        <v>501103</v>
      </c>
      <c r="K3689" s="51"/>
      <c r="L3689" s="129"/>
      <c r="M3689" s="129">
        <v>216</v>
      </c>
      <c r="N3689" s="129"/>
      <c r="O3689" s="23">
        <v>1</v>
      </c>
      <c r="P3689" s="23">
        <v>1</v>
      </c>
      <c r="Q3689" s="19">
        <f t="shared" si="914"/>
        <v>-216</v>
      </c>
      <c r="R3689" s="19">
        <f t="shared" si="915"/>
        <v>-216</v>
      </c>
      <c r="S3689" s="5">
        <f t="shared" si="911"/>
        <v>0</v>
      </c>
      <c r="T3689" s="5">
        <f t="shared" si="912"/>
        <v>0</v>
      </c>
      <c r="U3689" s="5">
        <f t="shared" si="910"/>
        <v>0</v>
      </c>
      <c r="V3689" s="24">
        <v>0</v>
      </c>
      <c r="W3689" s="12">
        <f t="shared" si="908"/>
        <v>-25526.880000000001</v>
      </c>
      <c r="X3689" s="12">
        <f t="shared" si="909"/>
        <v>-26922.240000000002</v>
      </c>
      <c r="Y3689" s="12">
        <f t="shared" si="913"/>
        <v>-52449.120000000003</v>
      </c>
      <c r="Z3689" s="52"/>
      <c r="AA3689" s="25">
        <f t="shared" si="916"/>
        <v>0</v>
      </c>
      <c r="AB3689" s="25"/>
      <c r="AC3689" s="25"/>
      <c r="AD3689" s="25"/>
      <c r="AE3689" s="24">
        <v>1</v>
      </c>
      <c r="AF3689" s="24"/>
      <c r="AG3689" s="129"/>
      <c r="AH3689" s="22" t="s">
        <v>6139</v>
      </c>
      <c r="AI3689" s="26"/>
      <c r="AJ3689" s="22" t="s">
        <v>748</v>
      </c>
    </row>
    <row r="3690" spans="1:36" x14ac:dyDescent="0.2">
      <c r="A3690" s="5">
        <v>3707</v>
      </c>
      <c r="B3690" s="84">
        <v>331012191832</v>
      </c>
      <c r="C3690" s="47">
        <v>550416401892</v>
      </c>
      <c r="D3690" s="52" t="s">
        <v>6429</v>
      </c>
      <c r="E3690" s="50" t="s">
        <v>6430</v>
      </c>
      <c r="F3690" s="50" t="s">
        <v>3923</v>
      </c>
      <c r="G3690" s="49">
        <v>28</v>
      </c>
      <c r="H3690" s="49">
        <v>114</v>
      </c>
      <c r="I3690" s="166">
        <v>549071</v>
      </c>
      <c r="J3690" s="129">
        <v>501116</v>
      </c>
      <c r="K3690" s="51"/>
      <c r="L3690" s="129"/>
      <c r="M3690" s="129">
        <v>627</v>
      </c>
      <c r="N3690" s="129"/>
      <c r="O3690" s="23">
        <v>1</v>
      </c>
      <c r="P3690" s="23">
        <v>1</v>
      </c>
      <c r="Q3690" s="19">
        <f t="shared" si="914"/>
        <v>-627</v>
      </c>
      <c r="R3690" s="19">
        <f t="shared" si="915"/>
        <v>-627</v>
      </c>
      <c r="S3690" s="5">
        <f t="shared" si="911"/>
        <v>0</v>
      </c>
      <c r="T3690" s="5">
        <f t="shared" si="912"/>
        <v>0</v>
      </c>
      <c r="U3690" s="5">
        <f t="shared" si="910"/>
        <v>0</v>
      </c>
      <c r="V3690" s="24">
        <v>0</v>
      </c>
      <c r="W3690" s="12">
        <f t="shared" si="908"/>
        <v>-74098.86</v>
      </c>
      <c r="X3690" s="12">
        <f t="shared" si="909"/>
        <v>-78149.279999999999</v>
      </c>
      <c r="Y3690" s="12">
        <f t="shared" si="913"/>
        <v>-152248.14000000001</v>
      </c>
      <c r="Z3690" s="52"/>
      <c r="AA3690" s="25">
        <f t="shared" si="916"/>
        <v>0</v>
      </c>
      <c r="AB3690" s="25"/>
      <c r="AC3690" s="25"/>
      <c r="AD3690" s="25"/>
      <c r="AE3690" s="24">
        <v>1</v>
      </c>
      <c r="AF3690" s="24"/>
      <c r="AG3690" s="129"/>
      <c r="AH3690" s="22" t="s">
        <v>6139</v>
      </c>
      <c r="AI3690" s="26"/>
      <c r="AJ3690" s="22" t="s">
        <v>1739</v>
      </c>
    </row>
    <row r="3691" spans="1:36" x14ac:dyDescent="0.2">
      <c r="A3691" s="5">
        <v>3708</v>
      </c>
      <c r="B3691" s="84">
        <v>331021020054</v>
      </c>
      <c r="C3691" s="47">
        <v>611213402269</v>
      </c>
      <c r="D3691" s="52" t="s">
        <v>6431</v>
      </c>
      <c r="E3691" s="50" t="s">
        <v>6432</v>
      </c>
      <c r="F3691" s="50" t="s">
        <v>3923</v>
      </c>
      <c r="G3691" s="49">
        <v>4</v>
      </c>
      <c r="H3691" s="49"/>
      <c r="I3691" s="166">
        <v>3464606</v>
      </c>
      <c r="J3691" s="129">
        <v>5508876</v>
      </c>
      <c r="K3691" s="51"/>
      <c r="L3691" s="129"/>
      <c r="M3691" s="22">
        <v>11</v>
      </c>
      <c r="N3691" s="22"/>
      <c r="O3691" s="23">
        <v>1</v>
      </c>
      <c r="P3691" s="23">
        <v>1</v>
      </c>
      <c r="Q3691" s="19">
        <f t="shared" si="914"/>
        <v>-11</v>
      </c>
      <c r="R3691" s="19">
        <f t="shared" si="915"/>
        <v>-11</v>
      </c>
      <c r="S3691" s="5">
        <f t="shared" si="911"/>
        <v>0</v>
      </c>
      <c r="T3691" s="5">
        <f t="shared" si="912"/>
        <v>0</v>
      </c>
      <c r="U3691" s="5">
        <f t="shared" si="910"/>
        <v>0</v>
      </c>
      <c r="V3691" s="24">
        <v>0</v>
      </c>
      <c r="W3691" s="12">
        <f t="shared" ref="W3691:W3703" si="917">IF( OR(AH3691="респ.бюджет",AH3691="гор.бюджет",AH3691="обл.бюджет"),vod_b,IF(AH3691="район",vod_r,IF(AH3691="талсуат",vod_tal,IF(AH3691="коммунал.хоз-во",vod_kom,vod))))*Q3691</f>
        <v>-1299.98</v>
      </c>
      <c r="X3691" s="12">
        <f t="shared" ref="X3691:X3703" si="918">IF( OR(AH3691="респ.бюджет",AH3691="гор.бюджет",AH3691="обл.бюджет"),kan_b,IF(AH3691="район",kan_r,IF(AH3691="талсуат",kan_tal,IF(AH3691="коммунал.хоз-во",kan_kom,kan))))*R3691</f>
        <v>-1371.04</v>
      </c>
      <c r="Y3691" s="12">
        <f t="shared" si="913"/>
        <v>-2671.02</v>
      </c>
      <c r="Z3691" s="52"/>
      <c r="AA3691" s="25">
        <f t="shared" si="916"/>
        <v>0</v>
      </c>
      <c r="AB3691" s="25"/>
      <c r="AC3691" s="25"/>
      <c r="AD3691" s="25"/>
      <c r="AE3691" s="24">
        <v>1</v>
      </c>
      <c r="AF3691" s="24"/>
      <c r="AG3691" s="129"/>
      <c r="AH3691" s="22" t="s">
        <v>6139</v>
      </c>
      <c r="AI3691" s="26"/>
      <c r="AJ3691" s="22" t="s">
        <v>1739</v>
      </c>
    </row>
    <row r="3692" spans="1:36" x14ac:dyDescent="0.2">
      <c r="A3692" s="5">
        <v>3709</v>
      </c>
      <c r="B3692" s="84">
        <v>611213402269</v>
      </c>
      <c r="C3692" s="47">
        <v>611213402269</v>
      </c>
      <c r="D3692" s="52" t="s">
        <v>6433</v>
      </c>
      <c r="E3692" s="50" t="s">
        <v>6434</v>
      </c>
      <c r="F3692" s="50" t="s">
        <v>3923</v>
      </c>
      <c r="G3692" s="49">
        <v>16</v>
      </c>
      <c r="H3692" s="49"/>
      <c r="I3692" s="129">
        <v>1055726</v>
      </c>
      <c r="J3692" s="129">
        <v>501077</v>
      </c>
      <c r="K3692" s="51"/>
      <c r="L3692" s="129"/>
      <c r="M3692" s="129">
        <v>890</v>
      </c>
      <c r="N3692" s="129"/>
      <c r="O3692" s="23">
        <v>1</v>
      </c>
      <c r="P3692" s="23">
        <v>1</v>
      </c>
      <c r="Q3692" s="19">
        <f t="shared" si="914"/>
        <v>-890</v>
      </c>
      <c r="R3692" s="19">
        <f t="shared" si="915"/>
        <v>-890</v>
      </c>
      <c r="S3692" s="5">
        <f t="shared" si="911"/>
        <v>0</v>
      </c>
      <c r="T3692" s="5">
        <f t="shared" si="912"/>
        <v>0</v>
      </c>
      <c r="U3692" s="5">
        <f t="shared" si="910"/>
        <v>0</v>
      </c>
      <c r="V3692" s="24">
        <v>0</v>
      </c>
      <c r="W3692" s="12">
        <f t="shared" si="917"/>
        <v>-105180.20000000001</v>
      </c>
      <c r="X3692" s="12">
        <f t="shared" si="918"/>
        <v>-110929.60000000001</v>
      </c>
      <c r="Y3692" s="12">
        <f t="shared" si="913"/>
        <v>-216109.80000000002</v>
      </c>
      <c r="Z3692" s="52"/>
      <c r="AA3692" s="25">
        <f t="shared" si="916"/>
        <v>0</v>
      </c>
      <c r="AB3692" s="25"/>
      <c r="AC3692" s="25"/>
      <c r="AD3692" s="25"/>
      <c r="AE3692" s="24">
        <v>1</v>
      </c>
      <c r="AF3692" s="24"/>
      <c r="AG3692" s="129"/>
      <c r="AH3692" s="22" t="s">
        <v>6139</v>
      </c>
      <c r="AI3692" s="26"/>
      <c r="AJ3692" s="22" t="s">
        <v>1739</v>
      </c>
    </row>
    <row r="3693" spans="1:36" x14ac:dyDescent="0.2">
      <c r="A3693" s="5">
        <v>3710</v>
      </c>
      <c r="B3693" s="84">
        <v>331017866448</v>
      </c>
      <c r="C3693" s="47">
        <v>621014401964</v>
      </c>
      <c r="D3693" s="52" t="s">
        <v>6435</v>
      </c>
      <c r="E3693" s="50" t="s">
        <v>6436</v>
      </c>
      <c r="F3693" s="50" t="s">
        <v>3923</v>
      </c>
      <c r="G3693" s="49">
        <v>16</v>
      </c>
      <c r="H3693" s="49"/>
      <c r="I3693" s="129">
        <v>7495695</v>
      </c>
      <c r="J3693" s="129">
        <v>323065</v>
      </c>
      <c r="K3693" s="51"/>
      <c r="L3693" s="129"/>
      <c r="M3693" s="129">
        <v>280</v>
      </c>
      <c r="N3693" s="129"/>
      <c r="O3693" s="23">
        <v>1</v>
      </c>
      <c r="P3693" s="23">
        <v>1</v>
      </c>
      <c r="Q3693" s="19">
        <f t="shared" si="914"/>
        <v>-280</v>
      </c>
      <c r="R3693" s="19">
        <f t="shared" si="915"/>
        <v>-280</v>
      </c>
      <c r="S3693" s="5">
        <f t="shared" si="911"/>
        <v>0</v>
      </c>
      <c r="T3693" s="5">
        <f t="shared" si="912"/>
        <v>0</v>
      </c>
      <c r="U3693" s="5">
        <f t="shared" si="910"/>
        <v>0</v>
      </c>
      <c r="V3693" s="24">
        <v>0</v>
      </c>
      <c r="W3693" s="12">
        <f t="shared" si="917"/>
        <v>-33090.400000000001</v>
      </c>
      <c r="X3693" s="12">
        <f t="shared" si="918"/>
        <v>-34899.199999999997</v>
      </c>
      <c r="Y3693" s="12">
        <f t="shared" si="913"/>
        <v>-67989.600000000006</v>
      </c>
      <c r="Z3693" s="52"/>
      <c r="AA3693" s="25">
        <f t="shared" si="916"/>
        <v>0</v>
      </c>
      <c r="AB3693" s="25"/>
      <c r="AC3693" s="25"/>
      <c r="AD3693" s="25"/>
      <c r="AE3693" s="24">
        <v>1</v>
      </c>
      <c r="AF3693" s="24"/>
      <c r="AG3693" s="129"/>
      <c r="AH3693" s="22" t="s">
        <v>6139</v>
      </c>
      <c r="AI3693" s="26"/>
      <c r="AJ3693" s="22" t="s">
        <v>1739</v>
      </c>
    </row>
    <row r="3694" spans="1:36" x14ac:dyDescent="0.2">
      <c r="A3694" s="5">
        <v>3711</v>
      </c>
      <c r="B3694" s="84">
        <v>331010577809</v>
      </c>
      <c r="C3694" s="47">
        <v>550508400715</v>
      </c>
      <c r="D3694" s="52" t="s">
        <v>6437</v>
      </c>
      <c r="E3694" s="50" t="s">
        <v>6438</v>
      </c>
      <c r="F3694" s="50" t="s">
        <v>3923</v>
      </c>
      <c r="G3694" s="49">
        <v>31</v>
      </c>
      <c r="H3694" s="49"/>
      <c r="I3694" s="129">
        <v>15852876</v>
      </c>
      <c r="J3694" s="129">
        <v>58172812</v>
      </c>
      <c r="K3694" s="51"/>
      <c r="L3694" s="129"/>
      <c r="M3694" s="22">
        <v>41</v>
      </c>
      <c r="N3694" s="22"/>
      <c r="O3694" s="23">
        <v>1</v>
      </c>
      <c r="P3694" s="23">
        <v>1</v>
      </c>
      <c r="Q3694" s="19">
        <f t="shared" si="914"/>
        <v>-41</v>
      </c>
      <c r="R3694" s="19">
        <f t="shared" si="915"/>
        <v>-41</v>
      </c>
      <c r="S3694" s="5">
        <f t="shared" si="911"/>
        <v>0</v>
      </c>
      <c r="T3694" s="5">
        <f t="shared" si="912"/>
        <v>0</v>
      </c>
      <c r="U3694" s="5">
        <f t="shared" si="910"/>
        <v>0</v>
      </c>
      <c r="V3694" s="24">
        <v>0</v>
      </c>
      <c r="W3694" s="12">
        <f t="shared" si="917"/>
        <v>-4845.38</v>
      </c>
      <c r="X3694" s="12">
        <f t="shared" si="918"/>
        <v>-5110.24</v>
      </c>
      <c r="Y3694" s="12">
        <f t="shared" si="913"/>
        <v>-9955.619999999999</v>
      </c>
      <c r="Z3694" s="52"/>
      <c r="AA3694" s="25">
        <f t="shared" si="916"/>
        <v>0</v>
      </c>
      <c r="AB3694" s="25"/>
      <c r="AC3694" s="25"/>
      <c r="AD3694" s="25"/>
      <c r="AE3694" s="24"/>
      <c r="AF3694" s="24"/>
      <c r="AG3694" s="129"/>
      <c r="AH3694" s="22" t="s">
        <v>6139</v>
      </c>
      <c r="AI3694" s="26"/>
      <c r="AJ3694" s="22" t="s">
        <v>1739</v>
      </c>
    </row>
    <row r="3695" spans="1:36" x14ac:dyDescent="0.2">
      <c r="A3695" s="5">
        <v>3712</v>
      </c>
      <c r="B3695" s="84">
        <v>331012059381</v>
      </c>
      <c r="C3695" s="47">
        <v>710922402443</v>
      </c>
      <c r="D3695" s="52" t="s">
        <v>6439</v>
      </c>
      <c r="E3695" s="50" t="s">
        <v>6440</v>
      </c>
      <c r="F3695" s="50" t="s">
        <v>6138</v>
      </c>
      <c r="G3695" s="49">
        <v>18</v>
      </c>
      <c r="H3695" s="49" t="s">
        <v>198</v>
      </c>
      <c r="I3695" s="129">
        <v>1798090</v>
      </c>
      <c r="J3695" s="129">
        <v>501099</v>
      </c>
      <c r="K3695" s="51"/>
      <c r="L3695" s="129"/>
      <c r="M3695" s="129">
        <v>92</v>
      </c>
      <c r="N3695" s="129"/>
      <c r="O3695" s="23">
        <v>1</v>
      </c>
      <c r="P3695" s="23">
        <v>1</v>
      </c>
      <c r="Q3695" s="19">
        <f t="shared" si="914"/>
        <v>-92</v>
      </c>
      <c r="R3695" s="19">
        <f t="shared" si="915"/>
        <v>-92</v>
      </c>
      <c r="S3695" s="5">
        <f t="shared" si="911"/>
        <v>0</v>
      </c>
      <c r="T3695" s="5">
        <f t="shared" si="912"/>
        <v>0</v>
      </c>
      <c r="U3695" s="5">
        <f t="shared" si="910"/>
        <v>0</v>
      </c>
      <c r="V3695" s="24">
        <v>0</v>
      </c>
      <c r="W3695" s="12">
        <f t="shared" si="917"/>
        <v>-10872.560000000001</v>
      </c>
      <c r="X3695" s="12">
        <f t="shared" si="918"/>
        <v>-11466.88</v>
      </c>
      <c r="Y3695" s="12">
        <f t="shared" si="913"/>
        <v>-22339.440000000002</v>
      </c>
      <c r="Z3695" s="52"/>
      <c r="AA3695" s="25">
        <f t="shared" si="916"/>
        <v>0</v>
      </c>
      <c r="AB3695" s="25"/>
      <c r="AC3695" s="25"/>
      <c r="AD3695" s="25"/>
      <c r="AE3695" s="24">
        <v>1</v>
      </c>
      <c r="AF3695" s="24"/>
      <c r="AG3695" s="129"/>
      <c r="AH3695" s="22" t="s">
        <v>6139</v>
      </c>
      <c r="AI3695" s="26"/>
      <c r="AJ3695" s="22" t="s">
        <v>748</v>
      </c>
    </row>
    <row r="3696" spans="1:36" x14ac:dyDescent="0.2">
      <c r="A3696" s="5">
        <v>3713</v>
      </c>
      <c r="B3696" s="84"/>
      <c r="C3696" s="47">
        <v>820926302286</v>
      </c>
      <c r="D3696" s="52" t="s">
        <v>6441</v>
      </c>
      <c r="E3696" s="50" t="s">
        <v>6193</v>
      </c>
      <c r="F3696" s="50"/>
      <c r="G3696" s="49"/>
      <c r="H3696" s="49"/>
      <c r="I3696" s="129">
        <v>32137742</v>
      </c>
      <c r="J3696" s="129">
        <v>58172824</v>
      </c>
      <c r="K3696" s="51"/>
      <c r="L3696" s="129"/>
      <c r="M3696" s="22">
        <v>163</v>
      </c>
      <c r="N3696" s="22"/>
      <c r="O3696" s="23">
        <v>1</v>
      </c>
      <c r="P3696" s="23">
        <v>1</v>
      </c>
      <c r="Q3696" s="19">
        <f t="shared" si="914"/>
        <v>-163</v>
      </c>
      <c r="R3696" s="19">
        <f t="shared" si="915"/>
        <v>-163</v>
      </c>
      <c r="S3696" s="5">
        <f t="shared" si="911"/>
        <v>0</v>
      </c>
      <c r="T3696" s="5">
        <f t="shared" si="912"/>
        <v>0</v>
      </c>
      <c r="U3696" s="5">
        <f t="shared" si="910"/>
        <v>0</v>
      </c>
      <c r="V3696" s="24">
        <v>0</v>
      </c>
      <c r="W3696" s="12">
        <f t="shared" si="917"/>
        <v>-19263.34</v>
      </c>
      <c r="X3696" s="12">
        <f t="shared" si="918"/>
        <v>-20316.32</v>
      </c>
      <c r="Y3696" s="12">
        <f t="shared" si="913"/>
        <v>-39579.660000000003</v>
      </c>
      <c r="Z3696" s="52"/>
      <c r="AA3696" s="25">
        <f t="shared" si="916"/>
        <v>0</v>
      </c>
      <c r="AB3696" s="25"/>
      <c r="AC3696" s="25"/>
      <c r="AD3696" s="25"/>
      <c r="AE3696" s="24"/>
      <c r="AF3696" s="24"/>
      <c r="AG3696" s="129"/>
      <c r="AH3696" s="22" t="s">
        <v>6139</v>
      </c>
      <c r="AI3696" s="26"/>
      <c r="AJ3696" s="22" t="s">
        <v>748</v>
      </c>
    </row>
    <row r="3697" spans="1:36" x14ac:dyDescent="0.2">
      <c r="A3697" s="5">
        <v>3714</v>
      </c>
      <c r="B3697" s="84">
        <v>330520011595</v>
      </c>
      <c r="C3697" s="47">
        <v>790106401876</v>
      </c>
      <c r="D3697" s="52" t="s">
        <v>6442</v>
      </c>
      <c r="E3697" s="50" t="s">
        <v>6443</v>
      </c>
      <c r="F3697" s="50" t="s">
        <v>3923</v>
      </c>
      <c r="G3697" s="49">
        <v>28</v>
      </c>
      <c r="H3697" s="49">
        <v>36</v>
      </c>
      <c r="I3697" s="129">
        <v>32285633</v>
      </c>
      <c r="J3697" s="129">
        <v>58175786</v>
      </c>
      <c r="K3697" s="51"/>
      <c r="L3697" s="129"/>
      <c r="M3697" s="22">
        <v>108</v>
      </c>
      <c r="N3697" s="22"/>
      <c r="O3697" s="23">
        <v>1</v>
      </c>
      <c r="P3697" s="23">
        <v>1</v>
      </c>
      <c r="Q3697" s="19">
        <f t="shared" si="914"/>
        <v>-108</v>
      </c>
      <c r="R3697" s="19">
        <f t="shared" si="915"/>
        <v>-108</v>
      </c>
      <c r="S3697" s="5">
        <f t="shared" si="911"/>
        <v>0</v>
      </c>
      <c r="T3697" s="5">
        <f t="shared" si="912"/>
        <v>0</v>
      </c>
      <c r="U3697" s="5">
        <f t="shared" si="910"/>
        <v>0</v>
      </c>
      <c r="V3697" s="24">
        <v>0</v>
      </c>
      <c r="W3697" s="12">
        <f t="shared" si="917"/>
        <v>-12763.44</v>
      </c>
      <c r="X3697" s="12">
        <f t="shared" si="918"/>
        <v>-13461.12</v>
      </c>
      <c r="Y3697" s="12">
        <f t="shared" si="913"/>
        <v>-26224.560000000001</v>
      </c>
      <c r="Z3697" s="52"/>
      <c r="AA3697" s="25">
        <f t="shared" si="916"/>
        <v>0</v>
      </c>
      <c r="AB3697" s="25"/>
      <c r="AC3697" s="25"/>
      <c r="AD3697" s="25"/>
      <c r="AE3697" s="24">
        <v>1</v>
      </c>
      <c r="AF3697" s="24"/>
      <c r="AG3697" s="129"/>
      <c r="AH3697" s="22" t="s">
        <v>6139</v>
      </c>
      <c r="AI3697" s="26"/>
      <c r="AJ3697" s="22" t="s">
        <v>1739</v>
      </c>
    </row>
    <row r="3698" spans="1:36" x14ac:dyDescent="0.2">
      <c r="A3698" s="5">
        <v>3715</v>
      </c>
      <c r="B3698" s="84">
        <v>5822106447155</v>
      </c>
      <c r="C3698" s="47">
        <v>791225400818</v>
      </c>
      <c r="D3698" s="52" t="s">
        <v>6444</v>
      </c>
      <c r="E3698" s="50" t="s">
        <v>6445</v>
      </c>
      <c r="F3698" s="50" t="s">
        <v>6138</v>
      </c>
      <c r="G3698" s="49">
        <v>25</v>
      </c>
      <c r="H3698" s="49">
        <v>10</v>
      </c>
      <c r="I3698" s="129">
        <v>31714085</v>
      </c>
      <c r="J3698" s="129">
        <v>58172827</v>
      </c>
      <c r="K3698" s="51"/>
      <c r="L3698" s="129"/>
      <c r="M3698" s="129">
        <v>260</v>
      </c>
      <c r="N3698" s="129"/>
      <c r="O3698" s="23">
        <v>1</v>
      </c>
      <c r="P3698" s="23">
        <v>1</v>
      </c>
      <c r="Q3698" s="19">
        <f t="shared" si="914"/>
        <v>-260</v>
      </c>
      <c r="R3698" s="19">
        <f t="shared" si="915"/>
        <v>-260</v>
      </c>
      <c r="S3698" s="5">
        <f t="shared" si="911"/>
        <v>0</v>
      </c>
      <c r="T3698" s="5">
        <f t="shared" si="912"/>
        <v>0</v>
      </c>
      <c r="U3698" s="5">
        <f t="shared" si="910"/>
        <v>0</v>
      </c>
      <c r="V3698" s="24">
        <v>0</v>
      </c>
      <c r="W3698" s="12">
        <f t="shared" si="917"/>
        <v>-30726.800000000003</v>
      </c>
      <c r="X3698" s="12">
        <f t="shared" si="918"/>
        <v>-32406.400000000001</v>
      </c>
      <c r="Y3698" s="12">
        <f t="shared" si="913"/>
        <v>-63133.200000000004</v>
      </c>
      <c r="Z3698" s="52"/>
      <c r="AA3698" s="25">
        <f t="shared" si="916"/>
        <v>0</v>
      </c>
      <c r="AB3698" s="25"/>
      <c r="AC3698" s="25"/>
      <c r="AD3698" s="25"/>
      <c r="AE3698" s="24">
        <v>1</v>
      </c>
      <c r="AF3698" s="24"/>
      <c r="AG3698" s="129"/>
      <c r="AH3698" s="22" t="s">
        <v>6139</v>
      </c>
      <c r="AI3698" s="26"/>
      <c r="AJ3698" s="22" t="s">
        <v>748</v>
      </c>
    </row>
    <row r="3699" spans="1:36" x14ac:dyDescent="0.2">
      <c r="A3699" s="5">
        <v>3716</v>
      </c>
      <c r="B3699" s="84">
        <v>5822106447155</v>
      </c>
      <c r="C3699" s="47">
        <v>791225400818</v>
      </c>
      <c r="D3699" s="52" t="s">
        <v>6444</v>
      </c>
      <c r="E3699" s="50" t="s">
        <v>6445</v>
      </c>
      <c r="F3699" s="50" t="s">
        <v>6138</v>
      </c>
      <c r="G3699" s="49">
        <v>25</v>
      </c>
      <c r="H3699" s="49">
        <v>10</v>
      </c>
      <c r="I3699" s="50">
        <v>15129611</v>
      </c>
      <c r="J3699" s="50">
        <v>58172828</v>
      </c>
      <c r="K3699" s="51"/>
      <c r="L3699" s="50"/>
      <c r="M3699" s="50">
        <v>65</v>
      </c>
      <c r="N3699" s="50"/>
      <c r="O3699" s="23">
        <v>1</v>
      </c>
      <c r="P3699" s="23">
        <v>1</v>
      </c>
      <c r="Q3699" s="19">
        <f t="shared" si="914"/>
        <v>-65</v>
      </c>
      <c r="R3699" s="19">
        <f t="shared" si="915"/>
        <v>-65</v>
      </c>
      <c r="S3699" s="5">
        <f t="shared" si="911"/>
        <v>0</v>
      </c>
      <c r="T3699" s="5">
        <f t="shared" si="912"/>
        <v>0</v>
      </c>
      <c r="U3699" s="5">
        <f t="shared" si="910"/>
        <v>0</v>
      </c>
      <c r="V3699" s="24">
        <v>0</v>
      </c>
      <c r="W3699" s="12">
        <f t="shared" si="917"/>
        <v>-7681.7000000000007</v>
      </c>
      <c r="X3699" s="12">
        <f t="shared" si="918"/>
        <v>-8101.6</v>
      </c>
      <c r="Y3699" s="12">
        <f t="shared" si="913"/>
        <v>-15783.300000000001</v>
      </c>
      <c r="Z3699" s="52"/>
      <c r="AA3699" s="25">
        <f t="shared" si="916"/>
        <v>0</v>
      </c>
      <c r="AB3699" s="25"/>
      <c r="AC3699" s="25"/>
      <c r="AD3699" s="25"/>
      <c r="AE3699" s="24">
        <v>1</v>
      </c>
      <c r="AF3699" s="24"/>
      <c r="AG3699" s="50"/>
      <c r="AH3699" s="22" t="s">
        <v>6139</v>
      </c>
      <c r="AI3699" s="26"/>
      <c r="AJ3699" s="22" t="s">
        <v>748</v>
      </c>
    </row>
    <row r="3700" spans="1:36" x14ac:dyDescent="0.2">
      <c r="A3700" s="5">
        <v>3717</v>
      </c>
      <c r="B3700" s="84">
        <v>331012183160</v>
      </c>
      <c r="C3700" s="47">
        <v>800527301675</v>
      </c>
      <c r="D3700" s="50" t="s">
        <v>6446</v>
      </c>
      <c r="E3700" s="50" t="s">
        <v>6447</v>
      </c>
      <c r="F3700" s="50" t="s">
        <v>6138</v>
      </c>
      <c r="G3700" s="49">
        <v>25</v>
      </c>
      <c r="H3700" s="49">
        <v>2</v>
      </c>
      <c r="I3700" s="50">
        <v>1592866</v>
      </c>
      <c r="J3700" s="50">
        <v>58172885</v>
      </c>
      <c r="K3700" s="51"/>
      <c r="L3700" s="50"/>
      <c r="M3700" s="50">
        <v>1755</v>
      </c>
      <c r="N3700" s="50"/>
      <c r="O3700" s="23">
        <v>1</v>
      </c>
      <c r="P3700" s="23">
        <v>1</v>
      </c>
      <c r="Q3700" s="19">
        <f t="shared" si="914"/>
        <v>-1755</v>
      </c>
      <c r="R3700" s="19">
        <f t="shared" si="915"/>
        <v>-1755</v>
      </c>
      <c r="S3700" s="5">
        <f t="shared" si="911"/>
        <v>0</v>
      </c>
      <c r="T3700" s="5">
        <f t="shared" si="912"/>
        <v>0</v>
      </c>
      <c r="U3700" s="5">
        <f t="shared" si="910"/>
        <v>0</v>
      </c>
      <c r="V3700" s="24">
        <v>0</v>
      </c>
      <c r="W3700" s="12">
        <f t="shared" si="917"/>
        <v>-207405.90000000002</v>
      </c>
      <c r="X3700" s="12">
        <f t="shared" si="918"/>
        <v>-218743.2</v>
      </c>
      <c r="Y3700" s="12">
        <f t="shared" si="913"/>
        <v>-426149.10000000003</v>
      </c>
      <c r="Z3700" s="52"/>
      <c r="AA3700" s="25">
        <f t="shared" si="916"/>
        <v>0</v>
      </c>
      <c r="AB3700" s="25"/>
      <c r="AC3700" s="25"/>
      <c r="AD3700" s="25"/>
      <c r="AE3700" s="24">
        <v>1</v>
      </c>
      <c r="AF3700" s="24"/>
      <c r="AG3700" s="50"/>
      <c r="AH3700" s="22" t="s">
        <v>6139</v>
      </c>
      <c r="AI3700" s="26"/>
      <c r="AJ3700" s="22" t="s">
        <v>748</v>
      </c>
    </row>
    <row r="3701" spans="1:36" x14ac:dyDescent="0.2">
      <c r="A3701" s="5">
        <v>3718</v>
      </c>
      <c r="B3701" s="84">
        <v>331012494737</v>
      </c>
      <c r="C3701" s="47">
        <v>460528400507</v>
      </c>
      <c r="D3701" s="50" t="s">
        <v>6448</v>
      </c>
      <c r="E3701" s="50" t="s">
        <v>6449</v>
      </c>
      <c r="F3701" s="50" t="s">
        <v>6138</v>
      </c>
      <c r="G3701" s="49">
        <v>2</v>
      </c>
      <c r="H3701" s="49">
        <v>21</v>
      </c>
      <c r="I3701" s="50">
        <v>1593301</v>
      </c>
      <c r="J3701" s="50">
        <v>501105</v>
      </c>
      <c r="K3701" s="51"/>
      <c r="L3701" s="50"/>
      <c r="M3701" s="50">
        <v>555</v>
      </c>
      <c r="N3701" s="50"/>
      <c r="O3701" s="23">
        <v>1</v>
      </c>
      <c r="P3701" s="23">
        <v>1</v>
      </c>
      <c r="Q3701" s="19">
        <f t="shared" si="914"/>
        <v>-555</v>
      </c>
      <c r="R3701" s="19">
        <f t="shared" si="915"/>
        <v>-555</v>
      </c>
      <c r="S3701" s="5">
        <f t="shared" si="911"/>
        <v>0</v>
      </c>
      <c r="T3701" s="5">
        <f t="shared" si="912"/>
        <v>0</v>
      </c>
      <c r="U3701" s="5">
        <f t="shared" si="910"/>
        <v>0</v>
      </c>
      <c r="V3701" s="24">
        <v>0</v>
      </c>
      <c r="W3701" s="12">
        <f t="shared" si="917"/>
        <v>-65589.900000000009</v>
      </c>
      <c r="X3701" s="12">
        <f t="shared" si="918"/>
        <v>-69175.199999999997</v>
      </c>
      <c r="Y3701" s="12">
        <f t="shared" si="913"/>
        <v>-134765.1</v>
      </c>
      <c r="Z3701" s="52"/>
      <c r="AA3701" s="25">
        <f t="shared" si="916"/>
        <v>0</v>
      </c>
      <c r="AB3701" s="25"/>
      <c r="AC3701" s="25"/>
      <c r="AD3701" s="25"/>
      <c r="AE3701" s="24">
        <v>1</v>
      </c>
      <c r="AF3701" s="24"/>
      <c r="AG3701" s="50"/>
      <c r="AH3701" s="22" t="s">
        <v>6139</v>
      </c>
      <c r="AI3701" s="26"/>
      <c r="AJ3701" s="22" t="s">
        <v>748</v>
      </c>
    </row>
    <row r="3702" spans="1:36" x14ac:dyDescent="0.2">
      <c r="A3702" s="5">
        <v>3719</v>
      </c>
      <c r="B3702" s="84">
        <v>331000018389</v>
      </c>
      <c r="C3702" s="47">
        <v>991040002348</v>
      </c>
      <c r="D3702" s="50" t="s">
        <v>6450</v>
      </c>
      <c r="E3702" s="50" t="s">
        <v>6309</v>
      </c>
      <c r="F3702" s="50" t="s">
        <v>6138</v>
      </c>
      <c r="G3702" s="49" t="s">
        <v>2485</v>
      </c>
      <c r="H3702" s="49"/>
      <c r="I3702" s="50">
        <v>159251906</v>
      </c>
      <c r="J3702" s="50">
        <v>58173211</v>
      </c>
      <c r="K3702" s="51"/>
      <c r="L3702" s="50"/>
      <c r="M3702" s="50">
        <v>396</v>
      </c>
      <c r="N3702" s="50"/>
      <c r="O3702" s="23">
        <v>1</v>
      </c>
      <c r="P3702" s="23">
        <v>1</v>
      </c>
      <c r="Q3702" s="19">
        <f t="shared" si="914"/>
        <v>-396</v>
      </c>
      <c r="R3702" s="19">
        <f t="shared" si="915"/>
        <v>-396</v>
      </c>
      <c r="S3702" s="5">
        <f t="shared" si="911"/>
        <v>0</v>
      </c>
      <c r="T3702" s="5">
        <f t="shared" si="912"/>
        <v>0</v>
      </c>
      <c r="U3702" s="5">
        <f t="shared" si="910"/>
        <v>0</v>
      </c>
      <c r="V3702" s="24">
        <v>0</v>
      </c>
      <c r="W3702" s="12">
        <f t="shared" si="917"/>
        <v>-46799.280000000006</v>
      </c>
      <c r="X3702" s="12">
        <f t="shared" si="918"/>
        <v>-49357.440000000002</v>
      </c>
      <c r="Y3702" s="12">
        <f t="shared" si="913"/>
        <v>-96156.72</v>
      </c>
      <c r="Z3702" s="52"/>
      <c r="AA3702" s="25">
        <f t="shared" si="916"/>
        <v>0</v>
      </c>
      <c r="AB3702" s="25"/>
      <c r="AC3702" s="25"/>
      <c r="AD3702" s="25"/>
      <c r="AE3702" s="24">
        <v>1</v>
      </c>
      <c r="AF3702" s="24"/>
      <c r="AG3702" s="50"/>
      <c r="AH3702" s="22" t="s">
        <v>6139</v>
      </c>
      <c r="AI3702" s="26"/>
      <c r="AJ3702" s="22" t="s">
        <v>748</v>
      </c>
    </row>
    <row r="3703" spans="1:36" x14ac:dyDescent="0.2">
      <c r="A3703" s="5">
        <v>3720</v>
      </c>
      <c r="B3703" s="84">
        <v>330100239803</v>
      </c>
      <c r="C3703" s="47">
        <v>81241018359</v>
      </c>
      <c r="D3703" s="52" t="s">
        <v>6451</v>
      </c>
      <c r="E3703" s="50" t="s">
        <v>6452</v>
      </c>
      <c r="F3703" s="50" t="s">
        <v>6138</v>
      </c>
      <c r="G3703" s="49" t="s">
        <v>2485</v>
      </c>
      <c r="H3703" s="49">
        <v>1</v>
      </c>
      <c r="I3703" s="50">
        <v>98013063</v>
      </c>
      <c r="J3703" s="50">
        <v>58173212</v>
      </c>
      <c r="K3703" s="51"/>
      <c r="L3703" s="50"/>
      <c r="M3703" s="50">
        <v>34</v>
      </c>
      <c r="N3703" s="50"/>
      <c r="O3703" s="23">
        <v>1</v>
      </c>
      <c r="P3703" s="23">
        <v>1</v>
      </c>
      <c r="Q3703" s="19">
        <f t="shared" si="914"/>
        <v>-34</v>
      </c>
      <c r="R3703" s="19">
        <f t="shared" si="915"/>
        <v>-34</v>
      </c>
      <c r="S3703" s="5">
        <f t="shared" si="911"/>
        <v>0</v>
      </c>
      <c r="T3703" s="5">
        <f t="shared" si="912"/>
        <v>0</v>
      </c>
      <c r="U3703" s="5">
        <f t="shared" si="910"/>
        <v>0</v>
      </c>
      <c r="V3703" s="24">
        <v>0</v>
      </c>
      <c r="W3703" s="12">
        <f t="shared" si="917"/>
        <v>-4018.1200000000003</v>
      </c>
      <c r="X3703" s="12">
        <f t="shared" si="918"/>
        <v>-4237.76</v>
      </c>
      <c r="Y3703" s="12">
        <f t="shared" si="913"/>
        <v>-8255.880000000001</v>
      </c>
      <c r="Z3703" s="52"/>
      <c r="AA3703" s="25">
        <f t="shared" si="916"/>
        <v>0</v>
      </c>
      <c r="AB3703" s="25"/>
      <c r="AC3703" s="25"/>
      <c r="AD3703" s="25"/>
      <c r="AE3703" s="24">
        <v>1</v>
      </c>
      <c r="AF3703" s="24"/>
      <c r="AG3703" s="50"/>
      <c r="AH3703" s="22" t="s">
        <v>6139</v>
      </c>
      <c r="AI3703" s="26"/>
      <c r="AJ3703" s="22" t="s">
        <v>748</v>
      </c>
    </row>
  </sheetData>
  <autoFilter ref="A1:AJ3704"/>
  <pageMargins left="0.2" right="0.2" top="0.23" bottom="0.3" header="0.2" footer="0.19"/>
  <pageSetup paperSize="9" orientation="landscape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C9" sqref="C9"/>
    </sheetView>
  </sheetViews>
  <sheetFormatPr defaultRowHeight="15" x14ac:dyDescent="0.25"/>
  <cols>
    <col min="1" max="1" width="23.7109375" customWidth="1"/>
    <col min="2" max="2" width="11.7109375" bestFit="1" customWidth="1"/>
    <col min="3" max="4" width="12.140625" bestFit="1" customWidth="1"/>
    <col min="5" max="5" width="15.7109375" customWidth="1"/>
    <col min="6" max="6" width="15.28515625" customWidth="1"/>
    <col min="7" max="7" width="13.85546875" bestFit="1" customWidth="1"/>
    <col min="8" max="8" width="14.28515625" bestFit="1" customWidth="1"/>
    <col min="255" max="255" width="23.7109375" bestFit="1" customWidth="1"/>
    <col min="256" max="256" width="12.42578125" bestFit="1" customWidth="1"/>
    <col min="257" max="258" width="10" bestFit="1" customWidth="1"/>
    <col min="259" max="260" width="12.42578125" bestFit="1" customWidth="1"/>
    <col min="261" max="261" width="12.7109375" customWidth="1"/>
    <col min="263" max="263" width="11.42578125" bestFit="1" customWidth="1"/>
    <col min="264" max="264" width="13.7109375" customWidth="1"/>
    <col min="511" max="511" width="23.7109375" bestFit="1" customWidth="1"/>
    <col min="512" max="512" width="12.42578125" bestFit="1" customWidth="1"/>
    <col min="513" max="514" width="10" bestFit="1" customWidth="1"/>
    <col min="515" max="516" width="12.42578125" bestFit="1" customWidth="1"/>
    <col min="517" max="517" width="12.7109375" customWidth="1"/>
    <col min="519" max="519" width="11.42578125" bestFit="1" customWidth="1"/>
    <col min="520" max="520" width="13.7109375" customWidth="1"/>
    <col min="767" max="767" width="23.7109375" bestFit="1" customWidth="1"/>
    <col min="768" max="768" width="12.42578125" bestFit="1" customWidth="1"/>
    <col min="769" max="770" width="10" bestFit="1" customWidth="1"/>
    <col min="771" max="772" width="12.42578125" bestFit="1" customWidth="1"/>
    <col min="773" max="773" width="12.7109375" customWidth="1"/>
    <col min="775" max="775" width="11.42578125" bestFit="1" customWidth="1"/>
    <col min="776" max="776" width="13.7109375" customWidth="1"/>
    <col min="1023" max="1023" width="23.7109375" bestFit="1" customWidth="1"/>
    <col min="1024" max="1024" width="12.42578125" bestFit="1" customWidth="1"/>
    <col min="1025" max="1026" width="10" bestFit="1" customWidth="1"/>
    <col min="1027" max="1028" width="12.42578125" bestFit="1" customWidth="1"/>
    <col min="1029" max="1029" width="12.7109375" customWidth="1"/>
    <col min="1031" max="1031" width="11.42578125" bestFit="1" customWidth="1"/>
    <col min="1032" max="1032" width="13.7109375" customWidth="1"/>
    <col min="1279" max="1279" width="23.7109375" bestFit="1" customWidth="1"/>
    <col min="1280" max="1280" width="12.42578125" bestFit="1" customWidth="1"/>
    <col min="1281" max="1282" width="10" bestFit="1" customWidth="1"/>
    <col min="1283" max="1284" width="12.42578125" bestFit="1" customWidth="1"/>
    <col min="1285" max="1285" width="12.7109375" customWidth="1"/>
    <col min="1287" max="1287" width="11.42578125" bestFit="1" customWidth="1"/>
    <col min="1288" max="1288" width="13.7109375" customWidth="1"/>
    <col min="1535" max="1535" width="23.7109375" bestFit="1" customWidth="1"/>
    <col min="1536" max="1536" width="12.42578125" bestFit="1" customWidth="1"/>
    <col min="1537" max="1538" width="10" bestFit="1" customWidth="1"/>
    <col min="1539" max="1540" width="12.42578125" bestFit="1" customWidth="1"/>
    <col min="1541" max="1541" width="12.7109375" customWidth="1"/>
    <col min="1543" max="1543" width="11.42578125" bestFit="1" customWidth="1"/>
    <col min="1544" max="1544" width="13.7109375" customWidth="1"/>
    <col min="1791" max="1791" width="23.7109375" bestFit="1" customWidth="1"/>
    <col min="1792" max="1792" width="12.42578125" bestFit="1" customWidth="1"/>
    <col min="1793" max="1794" width="10" bestFit="1" customWidth="1"/>
    <col min="1795" max="1796" width="12.42578125" bestFit="1" customWidth="1"/>
    <col min="1797" max="1797" width="12.7109375" customWidth="1"/>
    <col min="1799" max="1799" width="11.42578125" bestFit="1" customWidth="1"/>
    <col min="1800" max="1800" width="13.7109375" customWidth="1"/>
    <col min="2047" max="2047" width="23.7109375" bestFit="1" customWidth="1"/>
    <col min="2048" max="2048" width="12.42578125" bestFit="1" customWidth="1"/>
    <col min="2049" max="2050" width="10" bestFit="1" customWidth="1"/>
    <col min="2051" max="2052" width="12.42578125" bestFit="1" customWidth="1"/>
    <col min="2053" max="2053" width="12.7109375" customWidth="1"/>
    <col min="2055" max="2055" width="11.42578125" bestFit="1" customWidth="1"/>
    <col min="2056" max="2056" width="13.7109375" customWidth="1"/>
    <col min="2303" max="2303" width="23.7109375" bestFit="1" customWidth="1"/>
    <col min="2304" max="2304" width="12.42578125" bestFit="1" customWidth="1"/>
    <col min="2305" max="2306" width="10" bestFit="1" customWidth="1"/>
    <col min="2307" max="2308" width="12.42578125" bestFit="1" customWidth="1"/>
    <col min="2309" max="2309" width="12.7109375" customWidth="1"/>
    <col min="2311" max="2311" width="11.42578125" bestFit="1" customWidth="1"/>
    <col min="2312" max="2312" width="13.7109375" customWidth="1"/>
    <col min="2559" max="2559" width="23.7109375" bestFit="1" customWidth="1"/>
    <col min="2560" max="2560" width="12.42578125" bestFit="1" customWidth="1"/>
    <col min="2561" max="2562" width="10" bestFit="1" customWidth="1"/>
    <col min="2563" max="2564" width="12.42578125" bestFit="1" customWidth="1"/>
    <col min="2565" max="2565" width="12.7109375" customWidth="1"/>
    <col min="2567" max="2567" width="11.42578125" bestFit="1" customWidth="1"/>
    <col min="2568" max="2568" width="13.7109375" customWidth="1"/>
    <col min="2815" max="2815" width="23.7109375" bestFit="1" customWidth="1"/>
    <col min="2816" max="2816" width="12.42578125" bestFit="1" customWidth="1"/>
    <col min="2817" max="2818" width="10" bestFit="1" customWidth="1"/>
    <col min="2819" max="2820" width="12.42578125" bestFit="1" customWidth="1"/>
    <col min="2821" max="2821" width="12.7109375" customWidth="1"/>
    <col min="2823" max="2823" width="11.42578125" bestFit="1" customWidth="1"/>
    <col min="2824" max="2824" width="13.7109375" customWidth="1"/>
    <col min="3071" max="3071" width="23.7109375" bestFit="1" customWidth="1"/>
    <col min="3072" max="3072" width="12.42578125" bestFit="1" customWidth="1"/>
    <col min="3073" max="3074" width="10" bestFit="1" customWidth="1"/>
    <col min="3075" max="3076" width="12.42578125" bestFit="1" customWidth="1"/>
    <col min="3077" max="3077" width="12.7109375" customWidth="1"/>
    <col min="3079" max="3079" width="11.42578125" bestFit="1" customWidth="1"/>
    <col min="3080" max="3080" width="13.7109375" customWidth="1"/>
    <col min="3327" max="3327" width="23.7109375" bestFit="1" customWidth="1"/>
    <col min="3328" max="3328" width="12.42578125" bestFit="1" customWidth="1"/>
    <col min="3329" max="3330" width="10" bestFit="1" customWidth="1"/>
    <col min="3331" max="3332" width="12.42578125" bestFit="1" customWidth="1"/>
    <col min="3333" max="3333" width="12.7109375" customWidth="1"/>
    <col min="3335" max="3335" width="11.42578125" bestFit="1" customWidth="1"/>
    <col min="3336" max="3336" width="13.7109375" customWidth="1"/>
    <col min="3583" max="3583" width="23.7109375" bestFit="1" customWidth="1"/>
    <col min="3584" max="3584" width="12.42578125" bestFit="1" customWidth="1"/>
    <col min="3585" max="3586" width="10" bestFit="1" customWidth="1"/>
    <col min="3587" max="3588" width="12.42578125" bestFit="1" customWidth="1"/>
    <col min="3589" max="3589" width="12.7109375" customWidth="1"/>
    <col min="3591" max="3591" width="11.42578125" bestFit="1" customWidth="1"/>
    <col min="3592" max="3592" width="13.7109375" customWidth="1"/>
    <col min="3839" max="3839" width="23.7109375" bestFit="1" customWidth="1"/>
    <col min="3840" max="3840" width="12.42578125" bestFit="1" customWidth="1"/>
    <col min="3841" max="3842" width="10" bestFit="1" customWidth="1"/>
    <col min="3843" max="3844" width="12.42578125" bestFit="1" customWidth="1"/>
    <col min="3845" max="3845" width="12.7109375" customWidth="1"/>
    <col min="3847" max="3847" width="11.42578125" bestFit="1" customWidth="1"/>
    <col min="3848" max="3848" width="13.7109375" customWidth="1"/>
    <col min="4095" max="4095" width="23.7109375" bestFit="1" customWidth="1"/>
    <col min="4096" max="4096" width="12.42578125" bestFit="1" customWidth="1"/>
    <col min="4097" max="4098" width="10" bestFit="1" customWidth="1"/>
    <col min="4099" max="4100" width="12.42578125" bestFit="1" customWidth="1"/>
    <col min="4101" max="4101" width="12.7109375" customWidth="1"/>
    <col min="4103" max="4103" width="11.42578125" bestFit="1" customWidth="1"/>
    <col min="4104" max="4104" width="13.7109375" customWidth="1"/>
    <col min="4351" max="4351" width="23.7109375" bestFit="1" customWidth="1"/>
    <col min="4352" max="4352" width="12.42578125" bestFit="1" customWidth="1"/>
    <col min="4353" max="4354" width="10" bestFit="1" customWidth="1"/>
    <col min="4355" max="4356" width="12.42578125" bestFit="1" customWidth="1"/>
    <col min="4357" max="4357" width="12.7109375" customWidth="1"/>
    <col min="4359" max="4359" width="11.42578125" bestFit="1" customWidth="1"/>
    <col min="4360" max="4360" width="13.7109375" customWidth="1"/>
    <col min="4607" max="4607" width="23.7109375" bestFit="1" customWidth="1"/>
    <col min="4608" max="4608" width="12.42578125" bestFit="1" customWidth="1"/>
    <col min="4609" max="4610" width="10" bestFit="1" customWidth="1"/>
    <col min="4611" max="4612" width="12.42578125" bestFit="1" customWidth="1"/>
    <col min="4613" max="4613" width="12.7109375" customWidth="1"/>
    <col min="4615" max="4615" width="11.42578125" bestFit="1" customWidth="1"/>
    <col min="4616" max="4616" width="13.7109375" customWidth="1"/>
    <col min="4863" max="4863" width="23.7109375" bestFit="1" customWidth="1"/>
    <col min="4864" max="4864" width="12.42578125" bestFit="1" customWidth="1"/>
    <col min="4865" max="4866" width="10" bestFit="1" customWidth="1"/>
    <col min="4867" max="4868" width="12.42578125" bestFit="1" customWidth="1"/>
    <col min="4869" max="4869" width="12.7109375" customWidth="1"/>
    <col min="4871" max="4871" width="11.42578125" bestFit="1" customWidth="1"/>
    <col min="4872" max="4872" width="13.7109375" customWidth="1"/>
    <col min="5119" max="5119" width="23.7109375" bestFit="1" customWidth="1"/>
    <col min="5120" max="5120" width="12.42578125" bestFit="1" customWidth="1"/>
    <col min="5121" max="5122" width="10" bestFit="1" customWidth="1"/>
    <col min="5123" max="5124" width="12.42578125" bestFit="1" customWidth="1"/>
    <col min="5125" max="5125" width="12.7109375" customWidth="1"/>
    <col min="5127" max="5127" width="11.42578125" bestFit="1" customWidth="1"/>
    <col min="5128" max="5128" width="13.7109375" customWidth="1"/>
    <col min="5375" max="5375" width="23.7109375" bestFit="1" customWidth="1"/>
    <col min="5376" max="5376" width="12.42578125" bestFit="1" customWidth="1"/>
    <col min="5377" max="5378" width="10" bestFit="1" customWidth="1"/>
    <col min="5379" max="5380" width="12.42578125" bestFit="1" customWidth="1"/>
    <col min="5381" max="5381" width="12.7109375" customWidth="1"/>
    <col min="5383" max="5383" width="11.42578125" bestFit="1" customWidth="1"/>
    <col min="5384" max="5384" width="13.7109375" customWidth="1"/>
    <col min="5631" max="5631" width="23.7109375" bestFit="1" customWidth="1"/>
    <col min="5632" max="5632" width="12.42578125" bestFit="1" customWidth="1"/>
    <col min="5633" max="5634" width="10" bestFit="1" customWidth="1"/>
    <col min="5635" max="5636" width="12.42578125" bestFit="1" customWidth="1"/>
    <col min="5637" max="5637" width="12.7109375" customWidth="1"/>
    <col min="5639" max="5639" width="11.42578125" bestFit="1" customWidth="1"/>
    <col min="5640" max="5640" width="13.7109375" customWidth="1"/>
    <col min="5887" max="5887" width="23.7109375" bestFit="1" customWidth="1"/>
    <col min="5888" max="5888" width="12.42578125" bestFit="1" customWidth="1"/>
    <col min="5889" max="5890" width="10" bestFit="1" customWidth="1"/>
    <col min="5891" max="5892" width="12.42578125" bestFit="1" customWidth="1"/>
    <col min="5893" max="5893" width="12.7109375" customWidth="1"/>
    <col min="5895" max="5895" width="11.42578125" bestFit="1" customWidth="1"/>
    <col min="5896" max="5896" width="13.7109375" customWidth="1"/>
    <col min="6143" max="6143" width="23.7109375" bestFit="1" customWidth="1"/>
    <col min="6144" max="6144" width="12.42578125" bestFit="1" customWidth="1"/>
    <col min="6145" max="6146" width="10" bestFit="1" customWidth="1"/>
    <col min="6147" max="6148" width="12.42578125" bestFit="1" customWidth="1"/>
    <col min="6149" max="6149" width="12.7109375" customWidth="1"/>
    <col min="6151" max="6151" width="11.42578125" bestFit="1" customWidth="1"/>
    <col min="6152" max="6152" width="13.7109375" customWidth="1"/>
    <col min="6399" max="6399" width="23.7109375" bestFit="1" customWidth="1"/>
    <col min="6400" max="6400" width="12.42578125" bestFit="1" customWidth="1"/>
    <col min="6401" max="6402" width="10" bestFit="1" customWidth="1"/>
    <col min="6403" max="6404" width="12.42578125" bestFit="1" customWidth="1"/>
    <col min="6405" max="6405" width="12.7109375" customWidth="1"/>
    <col min="6407" max="6407" width="11.42578125" bestFit="1" customWidth="1"/>
    <col min="6408" max="6408" width="13.7109375" customWidth="1"/>
    <col min="6655" max="6655" width="23.7109375" bestFit="1" customWidth="1"/>
    <col min="6656" max="6656" width="12.42578125" bestFit="1" customWidth="1"/>
    <col min="6657" max="6658" width="10" bestFit="1" customWidth="1"/>
    <col min="6659" max="6660" width="12.42578125" bestFit="1" customWidth="1"/>
    <col min="6661" max="6661" width="12.7109375" customWidth="1"/>
    <col min="6663" max="6663" width="11.42578125" bestFit="1" customWidth="1"/>
    <col min="6664" max="6664" width="13.7109375" customWidth="1"/>
    <col min="6911" max="6911" width="23.7109375" bestFit="1" customWidth="1"/>
    <col min="6912" max="6912" width="12.42578125" bestFit="1" customWidth="1"/>
    <col min="6913" max="6914" width="10" bestFit="1" customWidth="1"/>
    <col min="6915" max="6916" width="12.42578125" bestFit="1" customWidth="1"/>
    <col min="6917" max="6917" width="12.7109375" customWidth="1"/>
    <col min="6919" max="6919" width="11.42578125" bestFit="1" customWidth="1"/>
    <col min="6920" max="6920" width="13.7109375" customWidth="1"/>
    <col min="7167" max="7167" width="23.7109375" bestFit="1" customWidth="1"/>
    <col min="7168" max="7168" width="12.42578125" bestFit="1" customWidth="1"/>
    <col min="7169" max="7170" width="10" bestFit="1" customWidth="1"/>
    <col min="7171" max="7172" width="12.42578125" bestFit="1" customWidth="1"/>
    <col min="7173" max="7173" width="12.7109375" customWidth="1"/>
    <col min="7175" max="7175" width="11.42578125" bestFit="1" customWidth="1"/>
    <col min="7176" max="7176" width="13.7109375" customWidth="1"/>
    <col min="7423" max="7423" width="23.7109375" bestFit="1" customWidth="1"/>
    <col min="7424" max="7424" width="12.42578125" bestFit="1" customWidth="1"/>
    <col min="7425" max="7426" width="10" bestFit="1" customWidth="1"/>
    <col min="7427" max="7428" width="12.42578125" bestFit="1" customWidth="1"/>
    <col min="7429" max="7429" width="12.7109375" customWidth="1"/>
    <col min="7431" max="7431" width="11.42578125" bestFit="1" customWidth="1"/>
    <col min="7432" max="7432" width="13.7109375" customWidth="1"/>
    <col min="7679" max="7679" width="23.7109375" bestFit="1" customWidth="1"/>
    <col min="7680" max="7680" width="12.42578125" bestFit="1" customWidth="1"/>
    <col min="7681" max="7682" width="10" bestFit="1" customWidth="1"/>
    <col min="7683" max="7684" width="12.42578125" bestFit="1" customWidth="1"/>
    <col min="7685" max="7685" width="12.7109375" customWidth="1"/>
    <col min="7687" max="7687" width="11.42578125" bestFit="1" customWidth="1"/>
    <col min="7688" max="7688" width="13.7109375" customWidth="1"/>
    <col min="7935" max="7935" width="23.7109375" bestFit="1" customWidth="1"/>
    <col min="7936" max="7936" width="12.42578125" bestFit="1" customWidth="1"/>
    <col min="7937" max="7938" width="10" bestFit="1" customWidth="1"/>
    <col min="7939" max="7940" width="12.42578125" bestFit="1" customWidth="1"/>
    <col min="7941" max="7941" width="12.7109375" customWidth="1"/>
    <col min="7943" max="7943" width="11.42578125" bestFit="1" customWidth="1"/>
    <col min="7944" max="7944" width="13.7109375" customWidth="1"/>
    <col min="8191" max="8191" width="23.7109375" bestFit="1" customWidth="1"/>
    <col min="8192" max="8192" width="12.42578125" bestFit="1" customWidth="1"/>
    <col min="8193" max="8194" width="10" bestFit="1" customWidth="1"/>
    <col min="8195" max="8196" width="12.42578125" bestFit="1" customWidth="1"/>
    <col min="8197" max="8197" width="12.7109375" customWidth="1"/>
    <col min="8199" max="8199" width="11.42578125" bestFit="1" customWidth="1"/>
    <col min="8200" max="8200" width="13.7109375" customWidth="1"/>
    <col min="8447" max="8447" width="23.7109375" bestFit="1" customWidth="1"/>
    <col min="8448" max="8448" width="12.42578125" bestFit="1" customWidth="1"/>
    <col min="8449" max="8450" width="10" bestFit="1" customWidth="1"/>
    <col min="8451" max="8452" width="12.42578125" bestFit="1" customWidth="1"/>
    <col min="8453" max="8453" width="12.7109375" customWidth="1"/>
    <col min="8455" max="8455" width="11.42578125" bestFit="1" customWidth="1"/>
    <col min="8456" max="8456" width="13.7109375" customWidth="1"/>
    <col min="8703" max="8703" width="23.7109375" bestFit="1" customWidth="1"/>
    <col min="8704" max="8704" width="12.42578125" bestFit="1" customWidth="1"/>
    <col min="8705" max="8706" width="10" bestFit="1" customWidth="1"/>
    <col min="8707" max="8708" width="12.42578125" bestFit="1" customWidth="1"/>
    <col min="8709" max="8709" width="12.7109375" customWidth="1"/>
    <col min="8711" max="8711" width="11.42578125" bestFit="1" customWidth="1"/>
    <col min="8712" max="8712" width="13.7109375" customWidth="1"/>
    <col min="8959" max="8959" width="23.7109375" bestFit="1" customWidth="1"/>
    <col min="8960" max="8960" width="12.42578125" bestFit="1" customWidth="1"/>
    <col min="8961" max="8962" width="10" bestFit="1" customWidth="1"/>
    <col min="8963" max="8964" width="12.42578125" bestFit="1" customWidth="1"/>
    <col min="8965" max="8965" width="12.7109375" customWidth="1"/>
    <col min="8967" max="8967" width="11.42578125" bestFit="1" customWidth="1"/>
    <col min="8968" max="8968" width="13.7109375" customWidth="1"/>
    <col min="9215" max="9215" width="23.7109375" bestFit="1" customWidth="1"/>
    <col min="9216" max="9216" width="12.42578125" bestFit="1" customWidth="1"/>
    <col min="9217" max="9218" width="10" bestFit="1" customWidth="1"/>
    <col min="9219" max="9220" width="12.42578125" bestFit="1" customWidth="1"/>
    <col min="9221" max="9221" width="12.7109375" customWidth="1"/>
    <col min="9223" max="9223" width="11.42578125" bestFit="1" customWidth="1"/>
    <col min="9224" max="9224" width="13.7109375" customWidth="1"/>
    <col min="9471" max="9471" width="23.7109375" bestFit="1" customWidth="1"/>
    <col min="9472" max="9472" width="12.42578125" bestFit="1" customWidth="1"/>
    <col min="9473" max="9474" width="10" bestFit="1" customWidth="1"/>
    <col min="9475" max="9476" width="12.42578125" bestFit="1" customWidth="1"/>
    <col min="9477" max="9477" width="12.7109375" customWidth="1"/>
    <col min="9479" max="9479" width="11.42578125" bestFit="1" customWidth="1"/>
    <col min="9480" max="9480" width="13.7109375" customWidth="1"/>
    <col min="9727" max="9727" width="23.7109375" bestFit="1" customWidth="1"/>
    <col min="9728" max="9728" width="12.42578125" bestFit="1" customWidth="1"/>
    <col min="9729" max="9730" width="10" bestFit="1" customWidth="1"/>
    <col min="9731" max="9732" width="12.42578125" bestFit="1" customWidth="1"/>
    <col min="9733" max="9733" width="12.7109375" customWidth="1"/>
    <col min="9735" max="9735" width="11.42578125" bestFit="1" customWidth="1"/>
    <col min="9736" max="9736" width="13.7109375" customWidth="1"/>
    <col min="9983" max="9983" width="23.7109375" bestFit="1" customWidth="1"/>
    <col min="9984" max="9984" width="12.42578125" bestFit="1" customWidth="1"/>
    <col min="9985" max="9986" width="10" bestFit="1" customWidth="1"/>
    <col min="9987" max="9988" width="12.42578125" bestFit="1" customWidth="1"/>
    <col min="9989" max="9989" width="12.7109375" customWidth="1"/>
    <col min="9991" max="9991" width="11.42578125" bestFit="1" customWidth="1"/>
    <col min="9992" max="9992" width="13.7109375" customWidth="1"/>
    <col min="10239" max="10239" width="23.7109375" bestFit="1" customWidth="1"/>
    <col min="10240" max="10240" width="12.42578125" bestFit="1" customWidth="1"/>
    <col min="10241" max="10242" width="10" bestFit="1" customWidth="1"/>
    <col min="10243" max="10244" width="12.42578125" bestFit="1" customWidth="1"/>
    <col min="10245" max="10245" width="12.7109375" customWidth="1"/>
    <col min="10247" max="10247" width="11.42578125" bestFit="1" customWidth="1"/>
    <col min="10248" max="10248" width="13.7109375" customWidth="1"/>
    <col min="10495" max="10495" width="23.7109375" bestFit="1" customWidth="1"/>
    <col min="10496" max="10496" width="12.42578125" bestFit="1" customWidth="1"/>
    <col min="10497" max="10498" width="10" bestFit="1" customWidth="1"/>
    <col min="10499" max="10500" width="12.42578125" bestFit="1" customWidth="1"/>
    <col min="10501" max="10501" width="12.7109375" customWidth="1"/>
    <col min="10503" max="10503" width="11.42578125" bestFit="1" customWidth="1"/>
    <col min="10504" max="10504" width="13.7109375" customWidth="1"/>
    <col min="10751" max="10751" width="23.7109375" bestFit="1" customWidth="1"/>
    <col min="10752" max="10752" width="12.42578125" bestFit="1" customWidth="1"/>
    <col min="10753" max="10754" width="10" bestFit="1" customWidth="1"/>
    <col min="10755" max="10756" width="12.42578125" bestFit="1" customWidth="1"/>
    <col min="10757" max="10757" width="12.7109375" customWidth="1"/>
    <col min="10759" max="10759" width="11.42578125" bestFit="1" customWidth="1"/>
    <col min="10760" max="10760" width="13.7109375" customWidth="1"/>
    <col min="11007" max="11007" width="23.7109375" bestFit="1" customWidth="1"/>
    <col min="11008" max="11008" width="12.42578125" bestFit="1" customWidth="1"/>
    <col min="11009" max="11010" width="10" bestFit="1" customWidth="1"/>
    <col min="11011" max="11012" width="12.42578125" bestFit="1" customWidth="1"/>
    <col min="11013" max="11013" width="12.7109375" customWidth="1"/>
    <col min="11015" max="11015" width="11.42578125" bestFit="1" customWidth="1"/>
    <col min="11016" max="11016" width="13.7109375" customWidth="1"/>
    <col min="11263" max="11263" width="23.7109375" bestFit="1" customWidth="1"/>
    <col min="11264" max="11264" width="12.42578125" bestFit="1" customWidth="1"/>
    <col min="11265" max="11266" width="10" bestFit="1" customWidth="1"/>
    <col min="11267" max="11268" width="12.42578125" bestFit="1" customWidth="1"/>
    <col min="11269" max="11269" width="12.7109375" customWidth="1"/>
    <col min="11271" max="11271" width="11.42578125" bestFit="1" customWidth="1"/>
    <col min="11272" max="11272" width="13.7109375" customWidth="1"/>
    <col min="11519" max="11519" width="23.7109375" bestFit="1" customWidth="1"/>
    <col min="11520" max="11520" width="12.42578125" bestFit="1" customWidth="1"/>
    <col min="11521" max="11522" width="10" bestFit="1" customWidth="1"/>
    <col min="11523" max="11524" width="12.42578125" bestFit="1" customWidth="1"/>
    <col min="11525" max="11525" width="12.7109375" customWidth="1"/>
    <col min="11527" max="11527" width="11.42578125" bestFit="1" customWidth="1"/>
    <col min="11528" max="11528" width="13.7109375" customWidth="1"/>
    <col min="11775" max="11775" width="23.7109375" bestFit="1" customWidth="1"/>
    <col min="11776" max="11776" width="12.42578125" bestFit="1" customWidth="1"/>
    <col min="11777" max="11778" width="10" bestFit="1" customWidth="1"/>
    <col min="11779" max="11780" width="12.42578125" bestFit="1" customWidth="1"/>
    <col min="11781" max="11781" width="12.7109375" customWidth="1"/>
    <col min="11783" max="11783" width="11.42578125" bestFit="1" customWidth="1"/>
    <col min="11784" max="11784" width="13.7109375" customWidth="1"/>
    <col min="12031" max="12031" width="23.7109375" bestFit="1" customWidth="1"/>
    <col min="12032" max="12032" width="12.42578125" bestFit="1" customWidth="1"/>
    <col min="12033" max="12034" width="10" bestFit="1" customWidth="1"/>
    <col min="12035" max="12036" width="12.42578125" bestFit="1" customWidth="1"/>
    <col min="12037" max="12037" width="12.7109375" customWidth="1"/>
    <col min="12039" max="12039" width="11.42578125" bestFit="1" customWidth="1"/>
    <col min="12040" max="12040" width="13.7109375" customWidth="1"/>
    <col min="12287" max="12287" width="23.7109375" bestFit="1" customWidth="1"/>
    <col min="12288" max="12288" width="12.42578125" bestFit="1" customWidth="1"/>
    <col min="12289" max="12290" width="10" bestFit="1" customWidth="1"/>
    <col min="12291" max="12292" width="12.42578125" bestFit="1" customWidth="1"/>
    <col min="12293" max="12293" width="12.7109375" customWidth="1"/>
    <col min="12295" max="12295" width="11.42578125" bestFit="1" customWidth="1"/>
    <col min="12296" max="12296" width="13.7109375" customWidth="1"/>
    <col min="12543" max="12543" width="23.7109375" bestFit="1" customWidth="1"/>
    <col min="12544" max="12544" width="12.42578125" bestFit="1" customWidth="1"/>
    <col min="12545" max="12546" width="10" bestFit="1" customWidth="1"/>
    <col min="12547" max="12548" width="12.42578125" bestFit="1" customWidth="1"/>
    <col min="12549" max="12549" width="12.7109375" customWidth="1"/>
    <col min="12551" max="12551" width="11.42578125" bestFit="1" customWidth="1"/>
    <col min="12552" max="12552" width="13.7109375" customWidth="1"/>
    <col min="12799" max="12799" width="23.7109375" bestFit="1" customWidth="1"/>
    <col min="12800" max="12800" width="12.42578125" bestFit="1" customWidth="1"/>
    <col min="12801" max="12802" width="10" bestFit="1" customWidth="1"/>
    <col min="12803" max="12804" width="12.42578125" bestFit="1" customWidth="1"/>
    <col min="12805" max="12805" width="12.7109375" customWidth="1"/>
    <col min="12807" max="12807" width="11.42578125" bestFit="1" customWidth="1"/>
    <col min="12808" max="12808" width="13.7109375" customWidth="1"/>
    <col min="13055" max="13055" width="23.7109375" bestFit="1" customWidth="1"/>
    <col min="13056" max="13056" width="12.42578125" bestFit="1" customWidth="1"/>
    <col min="13057" max="13058" width="10" bestFit="1" customWidth="1"/>
    <col min="13059" max="13060" width="12.42578125" bestFit="1" customWidth="1"/>
    <col min="13061" max="13061" width="12.7109375" customWidth="1"/>
    <col min="13063" max="13063" width="11.42578125" bestFit="1" customWidth="1"/>
    <col min="13064" max="13064" width="13.7109375" customWidth="1"/>
    <col min="13311" max="13311" width="23.7109375" bestFit="1" customWidth="1"/>
    <col min="13312" max="13312" width="12.42578125" bestFit="1" customWidth="1"/>
    <col min="13313" max="13314" width="10" bestFit="1" customWidth="1"/>
    <col min="13315" max="13316" width="12.42578125" bestFit="1" customWidth="1"/>
    <col min="13317" max="13317" width="12.7109375" customWidth="1"/>
    <col min="13319" max="13319" width="11.42578125" bestFit="1" customWidth="1"/>
    <col min="13320" max="13320" width="13.7109375" customWidth="1"/>
    <col min="13567" max="13567" width="23.7109375" bestFit="1" customWidth="1"/>
    <col min="13568" max="13568" width="12.42578125" bestFit="1" customWidth="1"/>
    <col min="13569" max="13570" width="10" bestFit="1" customWidth="1"/>
    <col min="13571" max="13572" width="12.42578125" bestFit="1" customWidth="1"/>
    <col min="13573" max="13573" width="12.7109375" customWidth="1"/>
    <col min="13575" max="13575" width="11.42578125" bestFit="1" customWidth="1"/>
    <col min="13576" max="13576" width="13.7109375" customWidth="1"/>
    <col min="13823" max="13823" width="23.7109375" bestFit="1" customWidth="1"/>
    <col min="13824" max="13824" width="12.42578125" bestFit="1" customWidth="1"/>
    <col min="13825" max="13826" width="10" bestFit="1" customWidth="1"/>
    <col min="13827" max="13828" width="12.42578125" bestFit="1" customWidth="1"/>
    <col min="13829" max="13829" width="12.7109375" customWidth="1"/>
    <col min="13831" max="13831" width="11.42578125" bestFit="1" customWidth="1"/>
    <col min="13832" max="13832" width="13.7109375" customWidth="1"/>
    <col min="14079" max="14079" width="23.7109375" bestFit="1" customWidth="1"/>
    <col min="14080" max="14080" width="12.42578125" bestFit="1" customWidth="1"/>
    <col min="14081" max="14082" width="10" bestFit="1" customWidth="1"/>
    <col min="14083" max="14084" width="12.42578125" bestFit="1" customWidth="1"/>
    <col min="14085" max="14085" width="12.7109375" customWidth="1"/>
    <col min="14087" max="14087" width="11.42578125" bestFit="1" customWidth="1"/>
    <col min="14088" max="14088" width="13.7109375" customWidth="1"/>
    <col min="14335" max="14335" width="23.7109375" bestFit="1" customWidth="1"/>
    <col min="14336" max="14336" width="12.42578125" bestFit="1" customWidth="1"/>
    <col min="14337" max="14338" width="10" bestFit="1" customWidth="1"/>
    <col min="14339" max="14340" width="12.42578125" bestFit="1" customWidth="1"/>
    <col min="14341" max="14341" width="12.7109375" customWidth="1"/>
    <col min="14343" max="14343" width="11.42578125" bestFit="1" customWidth="1"/>
    <col min="14344" max="14344" width="13.7109375" customWidth="1"/>
    <col min="14591" max="14591" width="23.7109375" bestFit="1" customWidth="1"/>
    <col min="14592" max="14592" width="12.42578125" bestFit="1" customWidth="1"/>
    <col min="14593" max="14594" width="10" bestFit="1" customWidth="1"/>
    <col min="14595" max="14596" width="12.42578125" bestFit="1" customWidth="1"/>
    <col min="14597" max="14597" width="12.7109375" customWidth="1"/>
    <col min="14599" max="14599" width="11.42578125" bestFit="1" customWidth="1"/>
    <col min="14600" max="14600" width="13.7109375" customWidth="1"/>
    <col min="14847" max="14847" width="23.7109375" bestFit="1" customWidth="1"/>
    <col min="14848" max="14848" width="12.42578125" bestFit="1" customWidth="1"/>
    <col min="14849" max="14850" width="10" bestFit="1" customWidth="1"/>
    <col min="14851" max="14852" width="12.42578125" bestFit="1" customWidth="1"/>
    <col min="14853" max="14853" width="12.7109375" customWidth="1"/>
    <col min="14855" max="14855" width="11.42578125" bestFit="1" customWidth="1"/>
    <col min="14856" max="14856" width="13.7109375" customWidth="1"/>
    <col min="15103" max="15103" width="23.7109375" bestFit="1" customWidth="1"/>
    <col min="15104" max="15104" width="12.42578125" bestFit="1" customWidth="1"/>
    <col min="15105" max="15106" width="10" bestFit="1" customWidth="1"/>
    <col min="15107" max="15108" width="12.42578125" bestFit="1" customWidth="1"/>
    <col min="15109" max="15109" width="12.7109375" customWidth="1"/>
    <col min="15111" max="15111" width="11.42578125" bestFit="1" customWidth="1"/>
    <col min="15112" max="15112" width="13.7109375" customWidth="1"/>
    <col min="15359" max="15359" width="23.7109375" bestFit="1" customWidth="1"/>
    <col min="15360" max="15360" width="12.42578125" bestFit="1" customWidth="1"/>
    <col min="15361" max="15362" width="10" bestFit="1" customWidth="1"/>
    <col min="15363" max="15364" width="12.42578125" bestFit="1" customWidth="1"/>
    <col min="15365" max="15365" width="12.7109375" customWidth="1"/>
    <col min="15367" max="15367" width="11.42578125" bestFit="1" customWidth="1"/>
    <col min="15368" max="15368" width="13.7109375" customWidth="1"/>
    <col min="15615" max="15615" width="23.7109375" bestFit="1" customWidth="1"/>
    <col min="15616" max="15616" width="12.42578125" bestFit="1" customWidth="1"/>
    <col min="15617" max="15618" width="10" bestFit="1" customWidth="1"/>
    <col min="15619" max="15620" width="12.42578125" bestFit="1" customWidth="1"/>
    <col min="15621" max="15621" width="12.7109375" customWidth="1"/>
    <col min="15623" max="15623" width="11.42578125" bestFit="1" customWidth="1"/>
    <col min="15624" max="15624" width="13.7109375" customWidth="1"/>
    <col min="15871" max="15871" width="23.7109375" bestFit="1" customWidth="1"/>
    <col min="15872" max="15872" width="12.42578125" bestFit="1" customWidth="1"/>
    <col min="15873" max="15874" width="10" bestFit="1" customWidth="1"/>
    <col min="15875" max="15876" width="12.42578125" bestFit="1" customWidth="1"/>
    <col min="15877" max="15877" width="12.7109375" customWidth="1"/>
    <col min="15879" max="15879" width="11.42578125" bestFit="1" customWidth="1"/>
    <col min="15880" max="15880" width="13.7109375" customWidth="1"/>
    <col min="16127" max="16127" width="23.7109375" bestFit="1" customWidth="1"/>
    <col min="16128" max="16128" width="12.42578125" bestFit="1" customWidth="1"/>
    <col min="16129" max="16130" width="10" bestFit="1" customWidth="1"/>
    <col min="16131" max="16132" width="12.42578125" bestFit="1" customWidth="1"/>
    <col min="16133" max="16133" width="12.7109375" customWidth="1"/>
    <col min="16135" max="16135" width="11.42578125" bestFit="1" customWidth="1"/>
    <col min="16136" max="16136" width="13.7109375" customWidth="1"/>
  </cols>
  <sheetData>
    <row r="1" spans="1:8" x14ac:dyDescent="0.25">
      <c r="A1" s="223" t="s">
        <v>28</v>
      </c>
      <c r="B1" t="s">
        <v>6583</v>
      </c>
    </row>
    <row r="3" spans="1:8" x14ac:dyDescent="0.25">
      <c r="B3" s="223" t="s">
        <v>6467</v>
      </c>
    </row>
    <row r="4" spans="1:8" x14ac:dyDescent="0.25">
      <c r="A4" s="223" t="s">
        <v>6468</v>
      </c>
      <c r="B4" t="s">
        <v>6469</v>
      </c>
      <c r="C4" t="s">
        <v>6470</v>
      </c>
      <c r="D4" t="s">
        <v>6471</v>
      </c>
      <c r="E4" t="s">
        <v>6472</v>
      </c>
      <c r="F4" t="s">
        <v>6473</v>
      </c>
      <c r="G4" t="s">
        <v>6571</v>
      </c>
      <c r="H4" t="s">
        <v>6474</v>
      </c>
    </row>
    <row r="5" spans="1:8" x14ac:dyDescent="0.25">
      <c r="A5" s="219" t="s">
        <v>34</v>
      </c>
      <c r="B5" s="220"/>
      <c r="C5" s="221">
        <v>-582578</v>
      </c>
      <c r="D5" s="221">
        <v>-381294</v>
      </c>
      <c r="E5" s="221">
        <v>-58751196.770000085</v>
      </c>
      <c r="F5" s="221">
        <v>-45948230.770000018</v>
      </c>
      <c r="G5" s="221">
        <v>28682.78</v>
      </c>
      <c r="H5" s="221">
        <v>-104670744.75999999</v>
      </c>
    </row>
    <row r="6" spans="1:8" x14ac:dyDescent="0.25">
      <c r="A6" s="219" t="s">
        <v>748</v>
      </c>
      <c r="B6" s="220"/>
      <c r="C6" s="221">
        <v>-1299716</v>
      </c>
      <c r="D6" s="221">
        <v>-1292892</v>
      </c>
      <c r="E6" s="221">
        <v>-109043933.96999981</v>
      </c>
      <c r="F6" s="221">
        <v>-148255789.11000019</v>
      </c>
      <c r="G6" s="221"/>
      <c r="H6" s="221">
        <v>-257299723.08000028</v>
      </c>
    </row>
    <row r="7" spans="1:8" x14ac:dyDescent="0.25">
      <c r="A7" s="219" t="s">
        <v>1473</v>
      </c>
      <c r="B7" s="220"/>
      <c r="C7" s="221">
        <v>-808970.20499999996</v>
      </c>
      <c r="D7" s="221">
        <v>-829475.21499999997</v>
      </c>
      <c r="E7" s="221">
        <v>-81353673.221050084</v>
      </c>
      <c r="F7" s="221">
        <v>-102521943.9154501</v>
      </c>
      <c r="G7" s="221"/>
      <c r="H7" s="221">
        <v>-183875617.13649994</v>
      </c>
    </row>
    <row r="8" spans="1:8" x14ac:dyDescent="0.25">
      <c r="A8" s="219" t="s">
        <v>1739</v>
      </c>
      <c r="B8" s="220"/>
      <c r="C8" s="221">
        <v>-470929</v>
      </c>
      <c r="D8" s="221">
        <v>-641188</v>
      </c>
      <c r="E8" s="221">
        <v>-54878303.729999974</v>
      </c>
      <c r="F8" s="221">
        <v>-100269906.48999999</v>
      </c>
      <c r="G8" s="221">
        <v>108008.47</v>
      </c>
      <c r="H8" s="221">
        <v>-155040201.75000006</v>
      </c>
    </row>
    <row r="9" spans="1:8" x14ac:dyDescent="0.25">
      <c r="A9" s="219" t="s">
        <v>2999</v>
      </c>
      <c r="B9" s="220"/>
      <c r="C9" s="221" t="e">
        <v>#REF!</v>
      </c>
      <c r="D9" s="221" t="e">
        <v>#REF!</v>
      </c>
      <c r="E9" s="221" t="e">
        <v>#REF!</v>
      </c>
      <c r="F9" s="221" t="e">
        <v>#REF!</v>
      </c>
      <c r="G9" s="221"/>
      <c r="H9" s="221" t="e">
        <v>#REF!</v>
      </c>
    </row>
    <row r="10" spans="1:8" x14ac:dyDescent="0.25">
      <c r="A10" s="219" t="s">
        <v>3769</v>
      </c>
      <c r="B10" s="220"/>
      <c r="C10" s="221">
        <v>-1435267</v>
      </c>
      <c r="D10" s="221">
        <v>-1370147</v>
      </c>
      <c r="E10" s="221">
        <v>-101965319.01999995</v>
      </c>
      <c r="F10" s="221">
        <v>-121697428.97999991</v>
      </c>
      <c r="G10" s="221"/>
      <c r="H10" s="221">
        <v>-223662748.00000018</v>
      </c>
    </row>
    <row r="11" spans="1:8" x14ac:dyDescent="0.25">
      <c r="A11" s="219" t="s">
        <v>4500</v>
      </c>
      <c r="B11" s="220"/>
      <c r="C11" s="221">
        <v>-649594.5</v>
      </c>
      <c r="D11" s="221">
        <v>-640581.5</v>
      </c>
      <c r="E11" s="221">
        <v>-65226509.50499998</v>
      </c>
      <c r="F11" s="221">
        <v>-85854675.400000036</v>
      </c>
      <c r="G11" s="221"/>
      <c r="H11" s="221">
        <v>-151081184.90499991</v>
      </c>
    </row>
    <row r="12" spans="1:8" x14ac:dyDescent="0.25">
      <c r="A12" s="219" t="s">
        <v>5067</v>
      </c>
      <c r="B12" s="220"/>
      <c r="C12" s="221">
        <v>-2560864</v>
      </c>
      <c r="D12" s="221">
        <v>-2518575</v>
      </c>
      <c r="E12" s="221">
        <v>-180176995.42000011</v>
      </c>
      <c r="F12" s="221">
        <v>-247340866.49999994</v>
      </c>
      <c r="G12" s="221">
        <v>1694053.8699999999</v>
      </c>
      <c r="H12" s="221">
        <v>-425823808.04999971</v>
      </c>
    </row>
    <row r="13" spans="1:8" x14ac:dyDescent="0.25">
      <c r="A13" s="219" t="s">
        <v>5548</v>
      </c>
      <c r="B13" s="220"/>
      <c r="C13" s="221">
        <v>-781590.99</v>
      </c>
      <c r="D13" s="221">
        <v>-503455.99</v>
      </c>
      <c r="E13" s="221">
        <v>-62577821.656900071</v>
      </c>
      <c r="F13" s="221">
        <v>-50348572.726400033</v>
      </c>
      <c r="G13" s="221">
        <v>541362.63</v>
      </c>
      <c r="H13" s="221">
        <v>-112385031.7533001</v>
      </c>
    </row>
    <row r="14" spans="1:8" x14ac:dyDescent="0.25">
      <c r="A14" s="219" t="s">
        <v>6486</v>
      </c>
      <c r="B14" s="220"/>
      <c r="C14" s="221"/>
      <c r="D14" s="221"/>
      <c r="E14" s="221"/>
      <c r="F14" s="221"/>
      <c r="G14" s="221"/>
      <c r="H14" s="221"/>
    </row>
    <row r="15" spans="1:8" x14ac:dyDescent="0.25">
      <c r="A15" s="219" t="s">
        <v>6703</v>
      </c>
      <c r="B15" s="220"/>
      <c r="C15" s="221">
        <v>-937166.98999999987</v>
      </c>
      <c r="D15" s="221">
        <v>-1199139.9300000002</v>
      </c>
      <c r="E15" s="221">
        <v>-83668186.032400042</v>
      </c>
      <c r="F15" s="221">
        <v>-156096501.69750005</v>
      </c>
      <c r="G15" s="221"/>
      <c r="H15" s="221">
        <v>-239764687.72990006</v>
      </c>
    </row>
    <row r="16" spans="1:8" x14ac:dyDescent="0.25">
      <c r="A16" s="219" t="s">
        <v>6475</v>
      </c>
      <c r="B16" s="220"/>
      <c r="C16" s="221" t="e">
        <v>#REF!</v>
      </c>
      <c r="D16" s="221" t="e">
        <v>#REF!</v>
      </c>
      <c r="E16" s="221" t="e">
        <v>#REF!</v>
      </c>
      <c r="F16" s="221" t="e">
        <v>#REF!</v>
      </c>
      <c r="G16" s="221">
        <v>2372107.75</v>
      </c>
      <c r="H16" s="221" t="e">
        <v>#REF!</v>
      </c>
    </row>
  </sheetData>
  <pageMargins left="0.7" right="0.7" top="0.75" bottom="0.75" header="0.3" footer="0.3"/>
  <pageSetup paperSize="9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opLeftCell="A43" zoomScale="85" zoomScaleNormal="85" workbookViewId="0">
      <selection activeCell="G17" sqref="G17"/>
    </sheetView>
  </sheetViews>
  <sheetFormatPr defaultRowHeight="15" x14ac:dyDescent="0.25"/>
  <cols>
    <col min="1" max="1" width="22" customWidth="1"/>
    <col min="2" max="2" width="21" customWidth="1"/>
    <col min="3" max="3" width="15.42578125" bestFit="1" customWidth="1"/>
    <col min="4" max="4" width="17.42578125" customWidth="1"/>
    <col min="5" max="5" width="21.85546875" bestFit="1" customWidth="1"/>
    <col min="6" max="6" width="20.85546875" bestFit="1" customWidth="1"/>
    <col min="7" max="7" width="18" customWidth="1"/>
    <col min="8" max="8" width="13.42578125" customWidth="1"/>
    <col min="9" max="9" width="20.5703125" bestFit="1" customWidth="1"/>
    <col min="10" max="10" width="18.5703125" customWidth="1"/>
    <col min="11" max="11" width="7.42578125" customWidth="1"/>
    <col min="12" max="12" width="16.85546875" bestFit="1" customWidth="1"/>
    <col min="13" max="13" width="12" customWidth="1"/>
    <col min="257" max="257" width="22" bestFit="1" customWidth="1"/>
    <col min="258" max="258" width="21.140625" bestFit="1" customWidth="1"/>
    <col min="259" max="259" width="18" bestFit="1" customWidth="1"/>
    <col min="260" max="260" width="16.5703125" bestFit="1" customWidth="1"/>
    <col min="261" max="261" width="20.7109375" bestFit="1" customWidth="1"/>
    <col min="262" max="262" width="16" bestFit="1" customWidth="1"/>
    <col min="263" max="263" width="17.42578125" bestFit="1" customWidth="1"/>
    <col min="264" max="264" width="18.42578125" bestFit="1" customWidth="1"/>
    <col min="265" max="265" width="20.42578125" bestFit="1" customWidth="1"/>
    <col min="266" max="266" width="13.42578125" bestFit="1" customWidth="1"/>
    <col min="267" max="267" width="21.85546875" bestFit="1" customWidth="1"/>
    <col min="268" max="268" width="11.85546875" bestFit="1" customWidth="1"/>
    <col min="269" max="269" width="17.5703125" bestFit="1" customWidth="1"/>
    <col min="513" max="513" width="22" bestFit="1" customWidth="1"/>
    <col min="514" max="514" width="21.140625" bestFit="1" customWidth="1"/>
    <col min="515" max="515" width="18" bestFit="1" customWidth="1"/>
    <col min="516" max="516" width="16.5703125" bestFit="1" customWidth="1"/>
    <col min="517" max="517" width="20.7109375" bestFit="1" customWidth="1"/>
    <col min="518" max="518" width="16" bestFit="1" customWidth="1"/>
    <col min="519" max="519" width="17.42578125" bestFit="1" customWidth="1"/>
    <col min="520" max="520" width="18.42578125" bestFit="1" customWidth="1"/>
    <col min="521" max="521" width="20.42578125" bestFit="1" customWidth="1"/>
    <col min="522" max="522" width="13.42578125" bestFit="1" customWidth="1"/>
    <col min="523" max="523" width="21.85546875" bestFit="1" customWidth="1"/>
    <col min="524" max="524" width="11.85546875" bestFit="1" customWidth="1"/>
    <col min="525" max="525" width="17.5703125" bestFit="1" customWidth="1"/>
    <col min="769" max="769" width="22" bestFit="1" customWidth="1"/>
    <col min="770" max="770" width="21.140625" bestFit="1" customWidth="1"/>
    <col min="771" max="771" width="18" bestFit="1" customWidth="1"/>
    <col min="772" max="772" width="16.5703125" bestFit="1" customWidth="1"/>
    <col min="773" max="773" width="20.7109375" bestFit="1" customWidth="1"/>
    <col min="774" max="774" width="16" bestFit="1" customWidth="1"/>
    <col min="775" max="775" width="17.42578125" bestFit="1" customWidth="1"/>
    <col min="776" max="776" width="18.42578125" bestFit="1" customWidth="1"/>
    <col min="777" max="777" width="20.42578125" bestFit="1" customWidth="1"/>
    <col min="778" max="778" width="13.42578125" bestFit="1" customWidth="1"/>
    <col min="779" max="779" width="21.85546875" bestFit="1" customWidth="1"/>
    <col min="780" max="780" width="11.85546875" bestFit="1" customWidth="1"/>
    <col min="781" max="781" width="17.5703125" bestFit="1" customWidth="1"/>
    <col min="1025" max="1025" width="22" bestFit="1" customWidth="1"/>
    <col min="1026" max="1026" width="21.140625" bestFit="1" customWidth="1"/>
    <col min="1027" max="1027" width="18" bestFit="1" customWidth="1"/>
    <col min="1028" max="1028" width="16.5703125" bestFit="1" customWidth="1"/>
    <col min="1029" max="1029" width="20.7109375" bestFit="1" customWidth="1"/>
    <col min="1030" max="1030" width="16" bestFit="1" customWidth="1"/>
    <col min="1031" max="1031" width="17.42578125" bestFit="1" customWidth="1"/>
    <col min="1032" max="1032" width="18.42578125" bestFit="1" customWidth="1"/>
    <col min="1033" max="1033" width="20.42578125" bestFit="1" customWidth="1"/>
    <col min="1034" max="1034" width="13.42578125" bestFit="1" customWidth="1"/>
    <col min="1035" max="1035" width="21.85546875" bestFit="1" customWidth="1"/>
    <col min="1036" max="1036" width="11.85546875" bestFit="1" customWidth="1"/>
    <col min="1037" max="1037" width="17.5703125" bestFit="1" customWidth="1"/>
    <col min="1281" max="1281" width="22" bestFit="1" customWidth="1"/>
    <col min="1282" max="1282" width="21.140625" bestFit="1" customWidth="1"/>
    <col min="1283" max="1283" width="18" bestFit="1" customWidth="1"/>
    <col min="1284" max="1284" width="16.5703125" bestFit="1" customWidth="1"/>
    <col min="1285" max="1285" width="20.7109375" bestFit="1" customWidth="1"/>
    <col min="1286" max="1286" width="16" bestFit="1" customWidth="1"/>
    <col min="1287" max="1287" width="17.42578125" bestFit="1" customWidth="1"/>
    <col min="1288" max="1288" width="18.42578125" bestFit="1" customWidth="1"/>
    <col min="1289" max="1289" width="20.42578125" bestFit="1" customWidth="1"/>
    <col min="1290" max="1290" width="13.42578125" bestFit="1" customWidth="1"/>
    <col min="1291" max="1291" width="21.85546875" bestFit="1" customWidth="1"/>
    <col min="1292" max="1292" width="11.85546875" bestFit="1" customWidth="1"/>
    <col min="1293" max="1293" width="17.5703125" bestFit="1" customWidth="1"/>
    <col min="1537" max="1537" width="22" bestFit="1" customWidth="1"/>
    <col min="1538" max="1538" width="21.140625" bestFit="1" customWidth="1"/>
    <col min="1539" max="1539" width="18" bestFit="1" customWidth="1"/>
    <col min="1540" max="1540" width="16.5703125" bestFit="1" customWidth="1"/>
    <col min="1541" max="1541" width="20.7109375" bestFit="1" customWidth="1"/>
    <col min="1542" max="1542" width="16" bestFit="1" customWidth="1"/>
    <col min="1543" max="1543" width="17.42578125" bestFit="1" customWidth="1"/>
    <col min="1544" max="1544" width="18.42578125" bestFit="1" customWidth="1"/>
    <col min="1545" max="1545" width="20.42578125" bestFit="1" customWidth="1"/>
    <col min="1546" max="1546" width="13.42578125" bestFit="1" customWidth="1"/>
    <col min="1547" max="1547" width="21.85546875" bestFit="1" customWidth="1"/>
    <col min="1548" max="1548" width="11.85546875" bestFit="1" customWidth="1"/>
    <col min="1549" max="1549" width="17.5703125" bestFit="1" customWidth="1"/>
    <col min="1793" max="1793" width="22" bestFit="1" customWidth="1"/>
    <col min="1794" max="1794" width="21.140625" bestFit="1" customWidth="1"/>
    <col min="1795" max="1795" width="18" bestFit="1" customWidth="1"/>
    <col min="1796" max="1796" width="16.5703125" bestFit="1" customWidth="1"/>
    <col min="1797" max="1797" width="20.7109375" bestFit="1" customWidth="1"/>
    <col min="1798" max="1798" width="16" bestFit="1" customWidth="1"/>
    <col min="1799" max="1799" width="17.42578125" bestFit="1" customWidth="1"/>
    <col min="1800" max="1800" width="18.42578125" bestFit="1" customWidth="1"/>
    <col min="1801" max="1801" width="20.42578125" bestFit="1" customWidth="1"/>
    <col min="1802" max="1802" width="13.42578125" bestFit="1" customWidth="1"/>
    <col min="1803" max="1803" width="21.85546875" bestFit="1" customWidth="1"/>
    <col min="1804" max="1804" width="11.85546875" bestFit="1" customWidth="1"/>
    <col min="1805" max="1805" width="17.5703125" bestFit="1" customWidth="1"/>
    <col min="2049" max="2049" width="22" bestFit="1" customWidth="1"/>
    <col min="2050" max="2050" width="21.140625" bestFit="1" customWidth="1"/>
    <col min="2051" max="2051" width="18" bestFit="1" customWidth="1"/>
    <col min="2052" max="2052" width="16.5703125" bestFit="1" customWidth="1"/>
    <col min="2053" max="2053" width="20.7109375" bestFit="1" customWidth="1"/>
    <col min="2054" max="2054" width="16" bestFit="1" customWidth="1"/>
    <col min="2055" max="2055" width="17.42578125" bestFit="1" customWidth="1"/>
    <col min="2056" max="2056" width="18.42578125" bestFit="1" customWidth="1"/>
    <col min="2057" max="2057" width="20.42578125" bestFit="1" customWidth="1"/>
    <col min="2058" max="2058" width="13.42578125" bestFit="1" customWidth="1"/>
    <col min="2059" max="2059" width="21.85546875" bestFit="1" customWidth="1"/>
    <col min="2060" max="2060" width="11.85546875" bestFit="1" customWidth="1"/>
    <col min="2061" max="2061" width="17.5703125" bestFit="1" customWidth="1"/>
    <col min="2305" max="2305" width="22" bestFit="1" customWidth="1"/>
    <col min="2306" max="2306" width="21.140625" bestFit="1" customWidth="1"/>
    <col min="2307" max="2307" width="18" bestFit="1" customWidth="1"/>
    <col min="2308" max="2308" width="16.5703125" bestFit="1" customWidth="1"/>
    <col min="2309" max="2309" width="20.7109375" bestFit="1" customWidth="1"/>
    <col min="2310" max="2310" width="16" bestFit="1" customWidth="1"/>
    <col min="2311" max="2311" width="17.42578125" bestFit="1" customWidth="1"/>
    <col min="2312" max="2312" width="18.42578125" bestFit="1" customWidth="1"/>
    <col min="2313" max="2313" width="20.42578125" bestFit="1" customWidth="1"/>
    <col min="2314" max="2314" width="13.42578125" bestFit="1" customWidth="1"/>
    <col min="2315" max="2315" width="21.85546875" bestFit="1" customWidth="1"/>
    <col min="2316" max="2316" width="11.85546875" bestFit="1" customWidth="1"/>
    <col min="2317" max="2317" width="17.5703125" bestFit="1" customWidth="1"/>
    <col min="2561" max="2561" width="22" bestFit="1" customWidth="1"/>
    <col min="2562" max="2562" width="21.140625" bestFit="1" customWidth="1"/>
    <col min="2563" max="2563" width="18" bestFit="1" customWidth="1"/>
    <col min="2564" max="2564" width="16.5703125" bestFit="1" customWidth="1"/>
    <col min="2565" max="2565" width="20.7109375" bestFit="1" customWidth="1"/>
    <col min="2566" max="2566" width="16" bestFit="1" customWidth="1"/>
    <col min="2567" max="2567" width="17.42578125" bestFit="1" customWidth="1"/>
    <col min="2568" max="2568" width="18.42578125" bestFit="1" customWidth="1"/>
    <col min="2569" max="2569" width="20.42578125" bestFit="1" customWidth="1"/>
    <col min="2570" max="2570" width="13.42578125" bestFit="1" customWidth="1"/>
    <col min="2571" max="2571" width="21.85546875" bestFit="1" customWidth="1"/>
    <col min="2572" max="2572" width="11.85546875" bestFit="1" customWidth="1"/>
    <col min="2573" max="2573" width="17.5703125" bestFit="1" customWidth="1"/>
    <col min="2817" max="2817" width="22" bestFit="1" customWidth="1"/>
    <col min="2818" max="2818" width="21.140625" bestFit="1" customWidth="1"/>
    <col min="2819" max="2819" width="18" bestFit="1" customWidth="1"/>
    <col min="2820" max="2820" width="16.5703125" bestFit="1" customWidth="1"/>
    <col min="2821" max="2821" width="20.7109375" bestFit="1" customWidth="1"/>
    <col min="2822" max="2822" width="16" bestFit="1" customWidth="1"/>
    <col min="2823" max="2823" width="17.42578125" bestFit="1" customWidth="1"/>
    <col min="2824" max="2824" width="18.42578125" bestFit="1" customWidth="1"/>
    <col min="2825" max="2825" width="20.42578125" bestFit="1" customWidth="1"/>
    <col min="2826" max="2826" width="13.42578125" bestFit="1" customWidth="1"/>
    <col min="2827" max="2827" width="21.85546875" bestFit="1" customWidth="1"/>
    <col min="2828" max="2828" width="11.85546875" bestFit="1" customWidth="1"/>
    <col min="2829" max="2829" width="17.5703125" bestFit="1" customWidth="1"/>
    <col min="3073" max="3073" width="22" bestFit="1" customWidth="1"/>
    <col min="3074" max="3074" width="21.140625" bestFit="1" customWidth="1"/>
    <col min="3075" max="3075" width="18" bestFit="1" customWidth="1"/>
    <col min="3076" max="3076" width="16.5703125" bestFit="1" customWidth="1"/>
    <col min="3077" max="3077" width="20.7109375" bestFit="1" customWidth="1"/>
    <col min="3078" max="3078" width="16" bestFit="1" customWidth="1"/>
    <col min="3079" max="3079" width="17.42578125" bestFit="1" customWidth="1"/>
    <col min="3080" max="3080" width="18.42578125" bestFit="1" customWidth="1"/>
    <col min="3081" max="3081" width="20.42578125" bestFit="1" customWidth="1"/>
    <col min="3082" max="3082" width="13.42578125" bestFit="1" customWidth="1"/>
    <col min="3083" max="3083" width="21.85546875" bestFit="1" customWidth="1"/>
    <col min="3084" max="3084" width="11.85546875" bestFit="1" customWidth="1"/>
    <col min="3085" max="3085" width="17.5703125" bestFit="1" customWidth="1"/>
    <col min="3329" max="3329" width="22" bestFit="1" customWidth="1"/>
    <col min="3330" max="3330" width="21.140625" bestFit="1" customWidth="1"/>
    <col min="3331" max="3331" width="18" bestFit="1" customWidth="1"/>
    <col min="3332" max="3332" width="16.5703125" bestFit="1" customWidth="1"/>
    <col min="3333" max="3333" width="20.7109375" bestFit="1" customWidth="1"/>
    <col min="3334" max="3334" width="16" bestFit="1" customWidth="1"/>
    <col min="3335" max="3335" width="17.42578125" bestFit="1" customWidth="1"/>
    <col min="3336" max="3336" width="18.42578125" bestFit="1" customWidth="1"/>
    <col min="3337" max="3337" width="20.42578125" bestFit="1" customWidth="1"/>
    <col min="3338" max="3338" width="13.42578125" bestFit="1" customWidth="1"/>
    <col min="3339" max="3339" width="21.85546875" bestFit="1" customWidth="1"/>
    <col min="3340" max="3340" width="11.85546875" bestFit="1" customWidth="1"/>
    <col min="3341" max="3341" width="17.5703125" bestFit="1" customWidth="1"/>
    <col min="3585" max="3585" width="22" bestFit="1" customWidth="1"/>
    <col min="3586" max="3586" width="21.140625" bestFit="1" customWidth="1"/>
    <col min="3587" max="3587" width="18" bestFit="1" customWidth="1"/>
    <col min="3588" max="3588" width="16.5703125" bestFit="1" customWidth="1"/>
    <col min="3589" max="3589" width="20.7109375" bestFit="1" customWidth="1"/>
    <col min="3590" max="3590" width="16" bestFit="1" customWidth="1"/>
    <col min="3591" max="3591" width="17.42578125" bestFit="1" customWidth="1"/>
    <col min="3592" max="3592" width="18.42578125" bestFit="1" customWidth="1"/>
    <col min="3593" max="3593" width="20.42578125" bestFit="1" customWidth="1"/>
    <col min="3594" max="3594" width="13.42578125" bestFit="1" customWidth="1"/>
    <col min="3595" max="3595" width="21.85546875" bestFit="1" customWidth="1"/>
    <col min="3596" max="3596" width="11.85546875" bestFit="1" customWidth="1"/>
    <col min="3597" max="3597" width="17.5703125" bestFit="1" customWidth="1"/>
    <col min="3841" max="3841" width="22" bestFit="1" customWidth="1"/>
    <col min="3842" max="3842" width="21.140625" bestFit="1" customWidth="1"/>
    <col min="3843" max="3843" width="18" bestFit="1" customWidth="1"/>
    <col min="3844" max="3844" width="16.5703125" bestFit="1" customWidth="1"/>
    <col min="3845" max="3845" width="20.7109375" bestFit="1" customWidth="1"/>
    <col min="3846" max="3846" width="16" bestFit="1" customWidth="1"/>
    <col min="3847" max="3847" width="17.42578125" bestFit="1" customWidth="1"/>
    <col min="3848" max="3848" width="18.42578125" bestFit="1" customWidth="1"/>
    <col min="3849" max="3849" width="20.42578125" bestFit="1" customWidth="1"/>
    <col min="3850" max="3850" width="13.42578125" bestFit="1" customWidth="1"/>
    <col min="3851" max="3851" width="21.85546875" bestFit="1" customWidth="1"/>
    <col min="3852" max="3852" width="11.85546875" bestFit="1" customWidth="1"/>
    <col min="3853" max="3853" width="17.5703125" bestFit="1" customWidth="1"/>
    <col min="4097" max="4097" width="22" bestFit="1" customWidth="1"/>
    <col min="4098" max="4098" width="21.140625" bestFit="1" customWidth="1"/>
    <col min="4099" max="4099" width="18" bestFit="1" customWidth="1"/>
    <col min="4100" max="4100" width="16.5703125" bestFit="1" customWidth="1"/>
    <col min="4101" max="4101" width="20.7109375" bestFit="1" customWidth="1"/>
    <col min="4102" max="4102" width="16" bestFit="1" customWidth="1"/>
    <col min="4103" max="4103" width="17.42578125" bestFit="1" customWidth="1"/>
    <col min="4104" max="4104" width="18.42578125" bestFit="1" customWidth="1"/>
    <col min="4105" max="4105" width="20.42578125" bestFit="1" customWidth="1"/>
    <col min="4106" max="4106" width="13.42578125" bestFit="1" customWidth="1"/>
    <col min="4107" max="4107" width="21.85546875" bestFit="1" customWidth="1"/>
    <col min="4108" max="4108" width="11.85546875" bestFit="1" customWidth="1"/>
    <col min="4109" max="4109" width="17.5703125" bestFit="1" customWidth="1"/>
    <col min="4353" max="4353" width="22" bestFit="1" customWidth="1"/>
    <col min="4354" max="4354" width="21.140625" bestFit="1" customWidth="1"/>
    <col min="4355" max="4355" width="18" bestFit="1" customWidth="1"/>
    <col min="4356" max="4356" width="16.5703125" bestFit="1" customWidth="1"/>
    <col min="4357" max="4357" width="20.7109375" bestFit="1" customWidth="1"/>
    <col min="4358" max="4358" width="16" bestFit="1" customWidth="1"/>
    <col min="4359" max="4359" width="17.42578125" bestFit="1" customWidth="1"/>
    <col min="4360" max="4360" width="18.42578125" bestFit="1" customWidth="1"/>
    <col min="4361" max="4361" width="20.42578125" bestFit="1" customWidth="1"/>
    <col min="4362" max="4362" width="13.42578125" bestFit="1" customWidth="1"/>
    <col min="4363" max="4363" width="21.85546875" bestFit="1" customWidth="1"/>
    <col min="4364" max="4364" width="11.85546875" bestFit="1" customWidth="1"/>
    <col min="4365" max="4365" width="17.5703125" bestFit="1" customWidth="1"/>
    <col min="4609" max="4609" width="22" bestFit="1" customWidth="1"/>
    <col min="4610" max="4610" width="21.140625" bestFit="1" customWidth="1"/>
    <col min="4611" max="4611" width="18" bestFit="1" customWidth="1"/>
    <col min="4612" max="4612" width="16.5703125" bestFit="1" customWidth="1"/>
    <col min="4613" max="4613" width="20.7109375" bestFit="1" customWidth="1"/>
    <col min="4614" max="4614" width="16" bestFit="1" customWidth="1"/>
    <col min="4615" max="4615" width="17.42578125" bestFit="1" customWidth="1"/>
    <col min="4616" max="4616" width="18.42578125" bestFit="1" customWidth="1"/>
    <col min="4617" max="4617" width="20.42578125" bestFit="1" customWidth="1"/>
    <col min="4618" max="4618" width="13.42578125" bestFit="1" customWidth="1"/>
    <col min="4619" max="4619" width="21.85546875" bestFit="1" customWidth="1"/>
    <col min="4620" max="4620" width="11.85546875" bestFit="1" customWidth="1"/>
    <col min="4621" max="4621" width="17.5703125" bestFit="1" customWidth="1"/>
    <col min="4865" max="4865" width="22" bestFit="1" customWidth="1"/>
    <col min="4866" max="4866" width="21.140625" bestFit="1" customWidth="1"/>
    <col min="4867" max="4867" width="18" bestFit="1" customWidth="1"/>
    <col min="4868" max="4868" width="16.5703125" bestFit="1" customWidth="1"/>
    <col min="4869" max="4869" width="20.7109375" bestFit="1" customWidth="1"/>
    <col min="4870" max="4870" width="16" bestFit="1" customWidth="1"/>
    <col min="4871" max="4871" width="17.42578125" bestFit="1" customWidth="1"/>
    <col min="4872" max="4872" width="18.42578125" bestFit="1" customWidth="1"/>
    <col min="4873" max="4873" width="20.42578125" bestFit="1" customWidth="1"/>
    <col min="4874" max="4874" width="13.42578125" bestFit="1" customWidth="1"/>
    <col min="4875" max="4875" width="21.85546875" bestFit="1" customWidth="1"/>
    <col min="4876" max="4876" width="11.85546875" bestFit="1" customWidth="1"/>
    <col min="4877" max="4877" width="17.5703125" bestFit="1" customWidth="1"/>
    <col min="5121" max="5121" width="22" bestFit="1" customWidth="1"/>
    <col min="5122" max="5122" width="21.140625" bestFit="1" customWidth="1"/>
    <col min="5123" max="5123" width="18" bestFit="1" customWidth="1"/>
    <col min="5124" max="5124" width="16.5703125" bestFit="1" customWidth="1"/>
    <col min="5125" max="5125" width="20.7109375" bestFit="1" customWidth="1"/>
    <col min="5126" max="5126" width="16" bestFit="1" customWidth="1"/>
    <col min="5127" max="5127" width="17.42578125" bestFit="1" customWidth="1"/>
    <col min="5128" max="5128" width="18.42578125" bestFit="1" customWidth="1"/>
    <col min="5129" max="5129" width="20.42578125" bestFit="1" customWidth="1"/>
    <col min="5130" max="5130" width="13.42578125" bestFit="1" customWidth="1"/>
    <col min="5131" max="5131" width="21.85546875" bestFit="1" customWidth="1"/>
    <col min="5132" max="5132" width="11.85546875" bestFit="1" customWidth="1"/>
    <col min="5133" max="5133" width="17.5703125" bestFit="1" customWidth="1"/>
    <col min="5377" max="5377" width="22" bestFit="1" customWidth="1"/>
    <col min="5378" max="5378" width="21.140625" bestFit="1" customWidth="1"/>
    <col min="5379" max="5379" width="18" bestFit="1" customWidth="1"/>
    <col min="5380" max="5380" width="16.5703125" bestFit="1" customWidth="1"/>
    <col min="5381" max="5381" width="20.7109375" bestFit="1" customWidth="1"/>
    <col min="5382" max="5382" width="16" bestFit="1" customWidth="1"/>
    <col min="5383" max="5383" width="17.42578125" bestFit="1" customWidth="1"/>
    <col min="5384" max="5384" width="18.42578125" bestFit="1" customWidth="1"/>
    <col min="5385" max="5385" width="20.42578125" bestFit="1" customWidth="1"/>
    <col min="5386" max="5386" width="13.42578125" bestFit="1" customWidth="1"/>
    <col min="5387" max="5387" width="21.85546875" bestFit="1" customWidth="1"/>
    <col min="5388" max="5388" width="11.85546875" bestFit="1" customWidth="1"/>
    <col min="5389" max="5389" width="17.5703125" bestFit="1" customWidth="1"/>
    <col min="5633" max="5633" width="22" bestFit="1" customWidth="1"/>
    <col min="5634" max="5634" width="21.140625" bestFit="1" customWidth="1"/>
    <col min="5635" max="5635" width="18" bestFit="1" customWidth="1"/>
    <col min="5636" max="5636" width="16.5703125" bestFit="1" customWidth="1"/>
    <col min="5637" max="5637" width="20.7109375" bestFit="1" customWidth="1"/>
    <col min="5638" max="5638" width="16" bestFit="1" customWidth="1"/>
    <col min="5639" max="5639" width="17.42578125" bestFit="1" customWidth="1"/>
    <col min="5640" max="5640" width="18.42578125" bestFit="1" customWidth="1"/>
    <col min="5641" max="5641" width="20.42578125" bestFit="1" customWidth="1"/>
    <col min="5642" max="5642" width="13.42578125" bestFit="1" customWidth="1"/>
    <col min="5643" max="5643" width="21.85546875" bestFit="1" customWidth="1"/>
    <col min="5644" max="5644" width="11.85546875" bestFit="1" customWidth="1"/>
    <col min="5645" max="5645" width="17.5703125" bestFit="1" customWidth="1"/>
    <col min="5889" max="5889" width="22" bestFit="1" customWidth="1"/>
    <col min="5890" max="5890" width="21.140625" bestFit="1" customWidth="1"/>
    <col min="5891" max="5891" width="18" bestFit="1" customWidth="1"/>
    <col min="5892" max="5892" width="16.5703125" bestFit="1" customWidth="1"/>
    <col min="5893" max="5893" width="20.7109375" bestFit="1" customWidth="1"/>
    <col min="5894" max="5894" width="16" bestFit="1" customWidth="1"/>
    <col min="5895" max="5895" width="17.42578125" bestFit="1" customWidth="1"/>
    <col min="5896" max="5896" width="18.42578125" bestFit="1" customWidth="1"/>
    <col min="5897" max="5897" width="20.42578125" bestFit="1" customWidth="1"/>
    <col min="5898" max="5898" width="13.42578125" bestFit="1" customWidth="1"/>
    <col min="5899" max="5899" width="21.85546875" bestFit="1" customWidth="1"/>
    <col min="5900" max="5900" width="11.85546875" bestFit="1" customWidth="1"/>
    <col min="5901" max="5901" width="17.5703125" bestFit="1" customWidth="1"/>
    <col min="6145" max="6145" width="22" bestFit="1" customWidth="1"/>
    <col min="6146" max="6146" width="21.140625" bestFit="1" customWidth="1"/>
    <col min="6147" max="6147" width="18" bestFit="1" customWidth="1"/>
    <col min="6148" max="6148" width="16.5703125" bestFit="1" customWidth="1"/>
    <col min="6149" max="6149" width="20.7109375" bestFit="1" customWidth="1"/>
    <col min="6150" max="6150" width="16" bestFit="1" customWidth="1"/>
    <col min="6151" max="6151" width="17.42578125" bestFit="1" customWidth="1"/>
    <col min="6152" max="6152" width="18.42578125" bestFit="1" customWidth="1"/>
    <col min="6153" max="6153" width="20.42578125" bestFit="1" customWidth="1"/>
    <col min="6154" max="6154" width="13.42578125" bestFit="1" customWidth="1"/>
    <col min="6155" max="6155" width="21.85546875" bestFit="1" customWidth="1"/>
    <col min="6156" max="6156" width="11.85546875" bestFit="1" customWidth="1"/>
    <col min="6157" max="6157" width="17.5703125" bestFit="1" customWidth="1"/>
    <col min="6401" max="6401" width="22" bestFit="1" customWidth="1"/>
    <col min="6402" max="6402" width="21.140625" bestFit="1" customWidth="1"/>
    <col min="6403" max="6403" width="18" bestFit="1" customWidth="1"/>
    <col min="6404" max="6404" width="16.5703125" bestFit="1" customWidth="1"/>
    <col min="6405" max="6405" width="20.7109375" bestFit="1" customWidth="1"/>
    <col min="6406" max="6406" width="16" bestFit="1" customWidth="1"/>
    <col min="6407" max="6407" width="17.42578125" bestFit="1" customWidth="1"/>
    <col min="6408" max="6408" width="18.42578125" bestFit="1" customWidth="1"/>
    <col min="6409" max="6409" width="20.42578125" bestFit="1" customWidth="1"/>
    <col min="6410" max="6410" width="13.42578125" bestFit="1" customWidth="1"/>
    <col min="6411" max="6411" width="21.85546875" bestFit="1" customWidth="1"/>
    <col min="6412" max="6412" width="11.85546875" bestFit="1" customWidth="1"/>
    <col min="6413" max="6413" width="17.5703125" bestFit="1" customWidth="1"/>
    <col min="6657" max="6657" width="22" bestFit="1" customWidth="1"/>
    <col min="6658" max="6658" width="21.140625" bestFit="1" customWidth="1"/>
    <col min="6659" max="6659" width="18" bestFit="1" customWidth="1"/>
    <col min="6660" max="6660" width="16.5703125" bestFit="1" customWidth="1"/>
    <col min="6661" max="6661" width="20.7109375" bestFit="1" customWidth="1"/>
    <col min="6662" max="6662" width="16" bestFit="1" customWidth="1"/>
    <col min="6663" max="6663" width="17.42578125" bestFit="1" customWidth="1"/>
    <col min="6664" max="6664" width="18.42578125" bestFit="1" customWidth="1"/>
    <col min="6665" max="6665" width="20.42578125" bestFit="1" customWidth="1"/>
    <col min="6666" max="6666" width="13.42578125" bestFit="1" customWidth="1"/>
    <col min="6667" max="6667" width="21.85546875" bestFit="1" customWidth="1"/>
    <col min="6668" max="6668" width="11.85546875" bestFit="1" customWidth="1"/>
    <col min="6669" max="6669" width="17.5703125" bestFit="1" customWidth="1"/>
    <col min="6913" max="6913" width="22" bestFit="1" customWidth="1"/>
    <col min="6914" max="6914" width="21.140625" bestFit="1" customWidth="1"/>
    <col min="6915" max="6915" width="18" bestFit="1" customWidth="1"/>
    <col min="6916" max="6916" width="16.5703125" bestFit="1" customWidth="1"/>
    <col min="6917" max="6917" width="20.7109375" bestFit="1" customWidth="1"/>
    <col min="6918" max="6918" width="16" bestFit="1" customWidth="1"/>
    <col min="6919" max="6919" width="17.42578125" bestFit="1" customWidth="1"/>
    <col min="6920" max="6920" width="18.42578125" bestFit="1" customWidth="1"/>
    <col min="6921" max="6921" width="20.42578125" bestFit="1" customWidth="1"/>
    <col min="6922" max="6922" width="13.42578125" bestFit="1" customWidth="1"/>
    <col min="6923" max="6923" width="21.85546875" bestFit="1" customWidth="1"/>
    <col min="6924" max="6924" width="11.85546875" bestFit="1" customWidth="1"/>
    <col min="6925" max="6925" width="17.5703125" bestFit="1" customWidth="1"/>
    <col min="7169" max="7169" width="22" bestFit="1" customWidth="1"/>
    <col min="7170" max="7170" width="21.140625" bestFit="1" customWidth="1"/>
    <col min="7171" max="7171" width="18" bestFit="1" customWidth="1"/>
    <col min="7172" max="7172" width="16.5703125" bestFit="1" customWidth="1"/>
    <col min="7173" max="7173" width="20.7109375" bestFit="1" customWidth="1"/>
    <col min="7174" max="7174" width="16" bestFit="1" customWidth="1"/>
    <col min="7175" max="7175" width="17.42578125" bestFit="1" customWidth="1"/>
    <col min="7176" max="7176" width="18.42578125" bestFit="1" customWidth="1"/>
    <col min="7177" max="7177" width="20.42578125" bestFit="1" customWidth="1"/>
    <col min="7178" max="7178" width="13.42578125" bestFit="1" customWidth="1"/>
    <col min="7179" max="7179" width="21.85546875" bestFit="1" customWidth="1"/>
    <col min="7180" max="7180" width="11.85546875" bestFit="1" customWidth="1"/>
    <col min="7181" max="7181" width="17.5703125" bestFit="1" customWidth="1"/>
    <col min="7425" max="7425" width="22" bestFit="1" customWidth="1"/>
    <col min="7426" max="7426" width="21.140625" bestFit="1" customWidth="1"/>
    <col min="7427" max="7427" width="18" bestFit="1" customWidth="1"/>
    <col min="7428" max="7428" width="16.5703125" bestFit="1" customWidth="1"/>
    <col min="7429" max="7429" width="20.7109375" bestFit="1" customWidth="1"/>
    <col min="7430" max="7430" width="16" bestFit="1" customWidth="1"/>
    <col min="7431" max="7431" width="17.42578125" bestFit="1" customWidth="1"/>
    <col min="7432" max="7432" width="18.42578125" bestFit="1" customWidth="1"/>
    <col min="7433" max="7433" width="20.42578125" bestFit="1" customWidth="1"/>
    <col min="7434" max="7434" width="13.42578125" bestFit="1" customWidth="1"/>
    <col min="7435" max="7435" width="21.85546875" bestFit="1" customWidth="1"/>
    <col min="7436" max="7436" width="11.85546875" bestFit="1" customWidth="1"/>
    <col min="7437" max="7437" width="17.5703125" bestFit="1" customWidth="1"/>
    <col min="7681" max="7681" width="22" bestFit="1" customWidth="1"/>
    <col min="7682" max="7682" width="21.140625" bestFit="1" customWidth="1"/>
    <col min="7683" max="7683" width="18" bestFit="1" customWidth="1"/>
    <col min="7684" max="7684" width="16.5703125" bestFit="1" customWidth="1"/>
    <col min="7685" max="7685" width="20.7109375" bestFit="1" customWidth="1"/>
    <col min="7686" max="7686" width="16" bestFit="1" customWidth="1"/>
    <col min="7687" max="7687" width="17.42578125" bestFit="1" customWidth="1"/>
    <col min="7688" max="7688" width="18.42578125" bestFit="1" customWidth="1"/>
    <col min="7689" max="7689" width="20.42578125" bestFit="1" customWidth="1"/>
    <col min="7690" max="7690" width="13.42578125" bestFit="1" customWidth="1"/>
    <col min="7691" max="7691" width="21.85546875" bestFit="1" customWidth="1"/>
    <col min="7692" max="7692" width="11.85546875" bestFit="1" customWidth="1"/>
    <col min="7693" max="7693" width="17.5703125" bestFit="1" customWidth="1"/>
    <col min="7937" max="7937" width="22" bestFit="1" customWidth="1"/>
    <col min="7938" max="7938" width="21.140625" bestFit="1" customWidth="1"/>
    <col min="7939" max="7939" width="18" bestFit="1" customWidth="1"/>
    <col min="7940" max="7940" width="16.5703125" bestFit="1" customWidth="1"/>
    <col min="7941" max="7941" width="20.7109375" bestFit="1" customWidth="1"/>
    <col min="7942" max="7942" width="16" bestFit="1" customWidth="1"/>
    <col min="7943" max="7943" width="17.42578125" bestFit="1" customWidth="1"/>
    <col min="7944" max="7944" width="18.42578125" bestFit="1" customWidth="1"/>
    <col min="7945" max="7945" width="20.42578125" bestFit="1" customWidth="1"/>
    <col min="7946" max="7946" width="13.42578125" bestFit="1" customWidth="1"/>
    <col min="7947" max="7947" width="21.85546875" bestFit="1" customWidth="1"/>
    <col min="7948" max="7948" width="11.85546875" bestFit="1" customWidth="1"/>
    <col min="7949" max="7949" width="17.5703125" bestFit="1" customWidth="1"/>
    <col min="8193" max="8193" width="22" bestFit="1" customWidth="1"/>
    <col min="8194" max="8194" width="21.140625" bestFit="1" customWidth="1"/>
    <col min="8195" max="8195" width="18" bestFit="1" customWidth="1"/>
    <col min="8196" max="8196" width="16.5703125" bestFit="1" customWidth="1"/>
    <col min="8197" max="8197" width="20.7109375" bestFit="1" customWidth="1"/>
    <col min="8198" max="8198" width="16" bestFit="1" customWidth="1"/>
    <col min="8199" max="8199" width="17.42578125" bestFit="1" customWidth="1"/>
    <col min="8200" max="8200" width="18.42578125" bestFit="1" customWidth="1"/>
    <col min="8201" max="8201" width="20.42578125" bestFit="1" customWidth="1"/>
    <col min="8202" max="8202" width="13.42578125" bestFit="1" customWidth="1"/>
    <col min="8203" max="8203" width="21.85546875" bestFit="1" customWidth="1"/>
    <col min="8204" max="8204" width="11.85546875" bestFit="1" customWidth="1"/>
    <col min="8205" max="8205" width="17.5703125" bestFit="1" customWidth="1"/>
    <col min="8449" max="8449" width="22" bestFit="1" customWidth="1"/>
    <col min="8450" max="8450" width="21.140625" bestFit="1" customWidth="1"/>
    <col min="8451" max="8451" width="18" bestFit="1" customWidth="1"/>
    <col min="8452" max="8452" width="16.5703125" bestFit="1" customWidth="1"/>
    <col min="8453" max="8453" width="20.7109375" bestFit="1" customWidth="1"/>
    <col min="8454" max="8454" width="16" bestFit="1" customWidth="1"/>
    <col min="8455" max="8455" width="17.42578125" bestFit="1" customWidth="1"/>
    <col min="8456" max="8456" width="18.42578125" bestFit="1" customWidth="1"/>
    <col min="8457" max="8457" width="20.42578125" bestFit="1" customWidth="1"/>
    <col min="8458" max="8458" width="13.42578125" bestFit="1" customWidth="1"/>
    <col min="8459" max="8459" width="21.85546875" bestFit="1" customWidth="1"/>
    <col min="8460" max="8460" width="11.85546875" bestFit="1" customWidth="1"/>
    <col min="8461" max="8461" width="17.5703125" bestFit="1" customWidth="1"/>
    <col min="8705" max="8705" width="22" bestFit="1" customWidth="1"/>
    <col min="8706" max="8706" width="21.140625" bestFit="1" customWidth="1"/>
    <col min="8707" max="8707" width="18" bestFit="1" customWidth="1"/>
    <col min="8708" max="8708" width="16.5703125" bestFit="1" customWidth="1"/>
    <col min="8709" max="8709" width="20.7109375" bestFit="1" customWidth="1"/>
    <col min="8710" max="8710" width="16" bestFit="1" customWidth="1"/>
    <col min="8711" max="8711" width="17.42578125" bestFit="1" customWidth="1"/>
    <col min="8712" max="8712" width="18.42578125" bestFit="1" customWidth="1"/>
    <col min="8713" max="8713" width="20.42578125" bestFit="1" customWidth="1"/>
    <col min="8714" max="8714" width="13.42578125" bestFit="1" customWidth="1"/>
    <col min="8715" max="8715" width="21.85546875" bestFit="1" customWidth="1"/>
    <col min="8716" max="8716" width="11.85546875" bestFit="1" customWidth="1"/>
    <col min="8717" max="8717" width="17.5703125" bestFit="1" customWidth="1"/>
    <col min="8961" max="8961" width="22" bestFit="1" customWidth="1"/>
    <col min="8962" max="8962" width="21.140625" bestFit="1" customWidth="1"/>
    <col min="8963" max="8963" width="18" bestFit="1" customWidth="1"/>
    <col min="8964" max="8964" width="16.5703125" bestFit="1" customWidth="1"/>
    <col min="8965" max="8965" width="20.7109375" bestFit="1" customWidth="1"/>
    <col min="8966" max="8966" width="16" bestFit="1" customWidth="1"/>
    <col min="8967" max="8967" width="17.42578125" bestFit="1" customWidth="1"/>
    <col min="8968" max="8968" width="18.42578125" bestFit="1" customWidth="1"/>
    <col min="8969" max="8969" width="20.42578125" bestFit="1" customWidth="1"/>
    <col min="8970" max="8970" width="13.42578125" bestFit="1" customWidth="1"/>
    <col min="8971" max="8971" width="21.85546875" bestFit="1" customWidth="1"/>
    <col min="8972" max="8972" width="11.85546875" bestFit="1" customWidth="1"/>
    <col min="8973" max="8973" width="17.5703125" bestFit="1" customWidth="1"/>
    <col min="9217" max="9217" width="22" bestFit="1" customWidth="1"/>
    <col min="9218" max="9218" width="21.140625" bestFit="1" customWidth="1"/>
    <col min="9219" max="9219" width="18" bestFit="1" customWidth="1"/>
    <col min="9220" max="9220" width="16.5703125" bestFit="1" customWidth="1"/>
    <col min="9221" max="9221" width="20.7109375" bestFit="1" customWidth="1"/>
    <col min="9222" max="9222" width="16" bestFit="1" customWidth="1"/>
    <col min="9223" max="9223" width="17.42578125" bestFit="1" customWidth="1"/>
    <col min="9224" max="9224" width="18.42578125" bestFit="1" customWidth="1"/>
    <col min="9225" max="9225" width="20.42578125" bestFit="1" customWidth="1"/>
    <col min="9226" max="9226" width="13.42578125" bestFit="1" customWidth="1"/>
    <col min="9227" max="9227" width="21.85546875" bestFit="1" customWidth="1"/>
    <col min="9228" max="9228" width="11.85546875" bestFit="1" customWidth="1"/>
    <col min="9229" max="9229" width="17.5703125" bestFit="1" customWidth="1"/>
    <col min="9473" max="9473" width="22" bestFit="1" customWidth="1"/>
    <col min="9474" max="9474" width="21.140625" bestFit="1" customWidth="1"/>
    <col min="9475" max="9475" width="18" bestFit="1" customWidth="1"/>
    <col min="9476" max="9476" width="16.5703125" bestFit="1" customWidth="1"/>
    <col min="9477" max="9477" width="20.7109375" bestFit="1" customWidth="1"/>
    <col min="9478" max="9478" width="16" bestFit="1" customWidth="1"/>
    <col min="9479" max="9479" width="17.42578125" bestFit="1" customWidth="1"/>
    <col min="9480" max="9480" width="18.42578125" bestFit="1" customWidth="1"/>
    <col min="9481" max="9481" width="20.42578125" bestFit="1" customWidth="1"/>
    <col min="9482" max="9482" width="13.42578125" bestFit="1" customWidth="1"/>
    <col min="9483" max="9483" width="21.85546875" bestFit="1" customWidth="1"/>
    <col min="9484" max="9484" width="11.85546875" bestFit="1" customWidth="1"/>
    <col min="9485" max="9485" width="17.5703125" bestFit="1" customWidth="1"/>
    <col min="9729" max="9729" width="22" bestFit="1" customWidth="1"/>
    <col min="9730" max="9730" width="21.140625" bestFit="1" customWidth="1"/>
    <col min="9731" max="9731" width="18" bestFit="1" customWidth="1"/>
    <col min="9732" max="9732" width="16.5703125" bestFit="1" customWidth="1"/>
    <col min="9733" max="9733" width="20.7109375" bestFit="1" customWidth="1"/>
    <col min="9734" max="9734" width="16" bestFit="1" customWidth="1"/>
    <col min="9735" max="9735" width="17.42578125" bestFit="1" customWidth="1"/>
    <col min="9736" max="9736" width="18.42578125" bestFit="1" customWidth="1"/>
    <col min="9737" max="9737" width="20.42578125" bestFit="1" customWidth="1"/>
    <col min="9738" max="9738" width="13.42578125" bestFit="1" customWidth="1"/>
    <col min="9739" max="9739" width="21.85546875" bestFit="1" customWidth="1"/>
    <col min="9740" max="9740" width="11.85546875" bestFit="1" customWidth="1"/>
    <col min="9741" max="9741" width="17.5703125" bestFit="1" customWidth="1"/>
    <col min="9985" max="9985" width="22" bestFit="1" customWidth="1"/>
    <col min="9986" max="9986" width="21.140625" bestFit="1" customWidth="1"/>
    <col min="9987" max="9987" width="18" bestFit="1" customWidth="1"/>
    <col min="9988" max="9988" width="16.5703125" bestFit="1" customWidth="1"/>
    <col min="9989" max="9989" width="20.7109375" bestFit="1" customWidth="1"/>
    <col min="9990" max="9990" width="16" bestFit="1" customWidth="1"/>
    <col min="9991" max="9991" width="17.42578125" bestFit="1" customWidth="1"/>
    <col min="9992" max="9992" width="18.42578125" bestFit="1" customWidth="1"/>
    <col min="9993" max="9993" width="20.42578125" bestFit="1" customWidth="1"/>
    <col min="9994" max="9994" width="13.42578125" bestFit="1" customWidth="1"/>
    <col min="9995" max="9995" width="21.85546875" bestFit="1" customWidth="1"/>
    <col min="9996" max="9996" width="11.85546875" bestFit="1" customWidth="1"/>
    <col min="9997" max="9997" width="17.5703125" bestFit="1" customWidth="1"/>
    <col min="10241" max="10241" width="22" bestFit="1" customWidth="1"/>
    <col min="10242" max="10242" width="21.140625" bestFit="1" customWidth="1"/>
    <col min="10243" max="10243" width="18" bestFit="1" customWidth="1"/>
    <col min="10244" max="10244" width="16.5703125" bestFit="1" customWidth="1"/>
    <col min="10245" max="10245" width="20.7109375" bestFit="1" customWidth="1"/>
    <col min="10246" max="10246" width="16" bestFit="1" customWidth="1"/>
    <col min="10247" max="10247" width="17.42578125" bestFit="1" customWidth="1"/>
    <col min="10248" max="10248" width="18.42578125" bestFit="1" customWidth="1"/>
    <col min="10249" max="10249" width="20.42578125" bestFit="1" customWidth="1"/>
    <col min="10250" max="10250" width="13.42578125" bestFit="1" customWidth="1"/>
    <col min="10251" max="10251" width="21.85546875" bestFit="1" customWidth="1"/>
    <col min="10252" max="10252" width="11.85546875" bestFit="1" customWidth="1"/>
    <col min="10253" max="10253" width="17.5703125" bestFit="1" customWidth="1"/>
    <col min="10497" max="10497" width="22" bestFit="1" customWidth="1"/>
    <col min="10498" max="10498" width="21.140625" bestFit="1" customWidth="1"/>
    <col min="10499" max="10499" width="18" bestFit="1" customWidth="1"/>
    <col min="10500" max="10500" width="16.5703125" bestFit="1" customWidth="1"/>
    <col min="10501" max="10501" width="20.7109375" bestFit="1" customWidth="1"/>
    <col min="10502" max="10502" width="16" bestFit="1" customWidth="1"/>
    <col min="10503" max="10503" width="17.42578125" bestFit="1" customWidth="1"/>
    <col min="10504" max="10504" width="18.42578125" bestFit="1" customWidth="1"/>
    <col min="10505" max="10505" width="20.42578125" bestFit="1" customWidth="1"/>
    <col min="10506" max="10506" width="13.42578125" bestFit="1" customWidth="1"/>
    <col min="10507" max="10507" width="21.85546875" bestFit="1" customWidth="1"/>
    <col min="10508" max="10508" width="11.85546875" bestFit="1" customWidth="1"/>
    <col min="10509" max="10509" width="17.5703125" bestFit="1" customWidth="1"/>
    <col min="10753" max="10753" width="22" bestFit="1" customWidth="1"/>
    <col min="10754" max="10754" width="21.140625" bestFit="1" customWidth="1"/>
    <col min="10755" max="10755" width="18" bestFit="1" customWidth="1"/>
    <col min="10756" max="10756" width="16.5703125" bestFit="1" customWidth="1"/>
    <col min="10757" max="10757" width="20.7109375" bestFit="1" customWidth="1"/>
    <col min="10758" max="10758" width="16" bestFit="1" customWidth="1"/>
    <col min="10759" max="10759" width="17.42578125" bestFit="1" customWidth="1"/>
    <col min="10760" max="10760" width="18.42578125" bestFit="1" customWidth="1"/>
    <col min="10761" max="10761" width="20.42578125" bestFit="1" customWidth="1"/>
    <col min="10762" max="10762" width="13.42578125" bestFit="1" customWidth="1"/>
    <col min="10763" max="10763" width="21.85546875" bestFit="1" customWidth="1"/>
    <col min="10764" max="10764" width="11.85546875" bestFit="1" customWidth="1"/>
    <col min="10765" max="10765" width="17.5703125" bestFit="1" customWidth="1"/>
    <col min="11009" max="11009" width="22" bestFit="1" customWidth="1"/>
    <col min="11010" max="11010" width="21.140625" bestFit="1" customWidth="1"/>
    <col min="11011" max="11011" width="18" bestFit="1" customWidth="1"/>
    <col min="11012" max="11012" width="16.5703125" bestFit="1" customWidth="1"/>
    <col min="11013" max="11013" width="20.7109375" bestFit="1" customWidth="1"/>
    <col min="11014" max="11014" width="16" bestFit="1" customWidth="1"/>
    <col min="11015" max="11015" width="17.42578125" bestFit="1" customWidth="1"/>
    <col min="11016" max="11016" width="18.42578125" bestFit="1" customWidth="1"/>
    <col min="11017" max="11017" width="20.42578125" bestFit="1" customWidth="1"/>
    <col min="11018" max="11018" width="13.42578125" bestFit="1" customWidth="1"/>
    <col min="11019" max="11019" width="21.85546875" bestFit="1" customWidth="1"/>
    <col min="11020" max="11020" width="11.85546875" bestFit="1" customWidth="1"/>
    <col min="11021" max="11021" width="17.5703125" bestFit="1" customWidth="1"/>
    <col min="11265" max="11265" width="22" bestFit="1" customWidth="1"/>
    <col min="11266" max="11266" width="21.140625" bestFit="1" customWidth="1"/>
    <col min="11267" max="11267" width="18" bestFit="1" customWidth="1"/>
    <col min="11268" max="11268" width="16.5703125" bestFit="1" customWidth="1"/>
    <col min="11269" max="11269" width="20.7109375" bestFit="1" customWidth="1"/>
    <col min="11270" max="11270" width="16" bestFit="1" customWidth="1"/>
    <col min="11271" max="11271" width="17.42578125" bestFit="1" customWidth="1"/>
    <col min="11272" max="11272" width="18.42578125" bestFit="1" customWidth="1"/>
    <col min="11273" max="11273" width="20.42578125" bestFit="1" customWidth="1"/>
    <col min="11274" max="11274" width="13.42578125" bestFit="1" customWidth="1"/>
    <col min="11275" max="11275" width="21.85546875" bestFit="1" customWidth="1"/>
    <col min="11276" max="11276" width="11.85546875" bestFit="1" customWidth="1"/>
    <col min="11277" max="11277" width="17.5703125" bestFit="1" customWidth="1"/>
    <col min="11521" max="11521" width="22" bestFit="1" customWidth="1"/>
    <col min="11522" max="11522" width="21.140625" bestFit="1" customWidth="1"/>
    <col min="11523" max="11523" width="18" bestFit="1" customWidth="1"/>
    <col min="11524" max="11524" width="16.5703125" bestFit="1" customWidth="1"/>
    <col min="11525" max="11525" width="20.7109375" bestFit="1" customWidth="1"/>
    <col min="11526" max="11526" width="16" bestFit="1" customWidth="1"/>
    <col min="11527" max="11527" width="17.42578125" bestFit="1" customWidth="1"/>
    <col min="11528" max="11528" width="18.42578125" bestFit="1" customWidth="1"/>
    <col min="11529" max="11529" width="20.42578125" bestFit="1" customWidth="1"/>
    <col min="11530" max="11530" width="13.42578125" bestFit="1" customWidth="1"/>
    <col min="11531" max="11531" width="21.85546875" bestFit="1" customWidth="1"/>
    <col min="11532" max="11532" width="11.85546875" bestFit="1" customWidth="1"/>
    <col min="11533" max="11533" width="17.5703125" bestFit="1" customWidth="1"/>
    <col min="11777" max="11777" width="22" bestFit="1" customWidth="1"/>
    <col min="11778" max="11778" width="21.140625" bestFit="1" customWidth="1"/>
    <col min="11779" max="11779" width="18" bestFit="1" customWidth="1"/>
    <col min="11780" max="11780" width="16.5703125" bestFit="1" customWidth="1"/>
    <col min="11781" max="11781" width="20.7109375" bestFit="1" customWidth="1"/>
    <col min="11782" max="11782" width="16" bestFit="1" customWidth="1"/>
    <col min="11783" max="11783" width="17.42578125" bestFit="1" customWidth="1"/>
    <col min="11784" max="11784" width="18.42578125" bestFit="1" customWidth="1"/>
    <col min="11785" max="11785" width="20.42578125" bestFit="1" customWidth="1"/>
    <col min="11786" max="11786" width="13.42578125" bestFit="1" customWidth="1"/>
    <col min="11787" max="11787" width="21.85546875" bestFit="1" customWidth="1"/>
    <col min="11788" max="11788" width="11.85546875" bestFit="1" customWidth="1"/>
    <col min="11789" max="11789" width="17.5703125" bestFit="1" customWidth="1"/>
    <col min="12033" max="12033" width="22" bestFit="1" customWidth="1"/>
    <col min="12034" max="12034" width="21.140625" bestFit="1" customWidth="1"/>
    <col min="12035" max="12035" width="18" bestFit="1" customWidth="1"/>
    <col min="12036" max="12036" width="16.5703125" bestFit="1" customWidth="1"/>
    <col min="12037" max="12037" width="20.7109375" bestFit="1" customWidth="1"/>
    <col min="12038" max="12038" width="16" bestFit="1" customWidth="1"/>
    <col min="12039" max="12039" width="17.42578125" bestFit="1" customWidth="1"/>
    <col min="12040" max="12040" width="18.42578125" bestFit="1" customWidth="1"/>
    <col min="12041" max="12041" width="20.42578125" bestFit="1" customWidth="1"/>
    <col min="12042" max="12042" width="13.42578125" bestFit="1" customWidth="1"/>
    <col min="12043" max="12043" width="21.85546875" bestFit="1" customWidth="1"/>
    <col min="12044" max="12044" width="11.85546875" bestFit="1" customWidth="1"/>
    <col min="12045" max="12045" width="17.5703125" bestFit="1" customWidth="1"/>
    <col min="12289" max="12289" width="22" bestFit="1" customWidth="1"/>
    <col min="12290" max="12290" width="21.140625" bestFit="1" customWidth="1"/>
    <col min="12291" max="12291" width="18" bestFit="1" customWidth="1"/>
    <col min="12292" max="12292" width="16.5703125" bestFit="1" customWidth="1"/>
    <col min="12293" max="12293" width="20.7109375" bestFit="1" customWidth="1"/>
    <col min="12294" max="12294" width="16" bestFit="1" customWidth="1"/>
    <col min="12295" max="12295" width="17.42578125" bestFit="1" customWidth="1"/>
    <col min="12296" max="12296" width="18.42578125" bestFit="1" customWidth="1"/>
    <col min="12297" max="12297" width="20.42578125" bestFit="1" customWidth="1"/>
    <col min="12298" max="12298" width="13.42578125" bestFit="1" customWidth="1"/>
    <col min="12299" max="12299" width="21.85546875" bestFit="1" customWidth="1"/>
    <col min="12300" max="12300" width="11.85546875" bestFit="1" customWidth="1"/>
    <col min="12301" max="12301" width="17.5703125" bestFit="1" customWidth="1"/>
    <col min="12545" max="12545" width="22" bestFit="1" customWidth="1"/>
    <col min="12546" max="12546" width="21.140625" bestFit="1" customWidth="1"/>
    <col min="12547" max="12547" width="18" bestFit="1" customWidth="1"/>
    <col min="12548" max="12548" width="16.5703125" bestFit="1" customWidth="1"/>
    <col min="12549" max="12549" width="20.7109375" bestFit="1" customWidth="1"/>
    <col min="12550" max="12550" width="16" bestFit="1" customWidth="1"/>
    <col min="12551" max="12551" width="17.42578125" bestFit="1" customWidth="1"/>
    <col min="12552" max="12552" width="18.42578125" bestFit="1" customWidth="1"/>
    <col min="12553" max="12553" width="20.42578125" bestFit="1" customWidth="1"/>
    <col min="12554" max="12554" width="13.42578125" bestFit="1" customWidth="1"/>
    <col min="12555" max="12555" width="21.85546875" bestFit="1" customWidth="1"/>
    <col min="12556" max="12556" width="11.85546875" bestFit="1" customWidth="1"/>
    <col min="12557" max="12557" width="17.5703125" bestFit="1" customWidth="1"/>
    <col min="12801" max="12801" width="22" bestFit="1" customWidth="1"/>
    <col min="12802" max="12802" width="21.140625" bestFit="1" customWidth="1"/>
    <col min="12803" max="12803" width="18" bestFit="1" customWidth="1"/>
    <col min="12804" max="12804" width="16.5703125" bestFit="1" customWidth="1"/>
    <col min="12805" max="12805" width="20.7109375" bestFit="1" customWidth="1"/>
    <col min="12806" max="12806" width="16" bestFit="1" customWidth="1"/>
    <col min="12807" max="12807" width="17.42578125" bestFit="1" customWidth="1"/>
    <col min="12808" max="12808" width="18.42578125" bestFit="1" customWidth="1"/>
    <col min="12809" max="12809" width="20.42578125" bestFit="1" customWidth="1"/>
    <col min="12810" max="12810" width="13.42578125" bestFit="1" customWidth="1"/>
    <col min="12811" max="12811" width="21.85546875" bestFit="1" customWidth="1"/>
    <col min="12812" max="12812" width="11.85546875" bestFit="1" customWidth="1"/>
    <col min="12813" max="12813" width="17.5703125" bestFit="1" customWidth="1"/>
    <col min="13057" max="13057" width="22" bestFit="1" customWidth="1"/>
    <col min="13058" max="13058" width="21.140625" bestFit="1" customWidth="1"/>
    <col min="13059" max="13059" width="18" bestFit="1" customWidth="1"/>
    <col min="13060" max="13060" width="16.5703125" bestFit="1" customWidth="1"/>
    <col min="13061" max="13061" width="20.7109375" bestFit="1" customWidth="1"/>
    <col min="13062" max="13062" width="16" bestFit="1" customWidth="1"/>
    <col min="13063" max="13063" width="17.42578125" bestFit="1" customWidth="1"/>
    <col min="13064" max="13064" width="18.42578125" bestFit="1" customWidth="1"/>
    <col min="13065" max="13065" width="20.42578125" bestFit="1" customWidth="1"/>
    <col min="13066" max="13066" width="13.42578125" bestFit="1" customWidth="1"/>
    <col min="13067" max="13067" width="21.85546875" bestFit="1" customWidth="1"/>
    <col min="13068" max="13068" width="11.85546875" bestFit="1" customWidth="1"/>
    <col min="13069" max="13069" width="17.5703125" bestFit="1" customWidth="1"/>
    <col min="13313" max="13313" width="22" bestFit="1" customWidth="1"/>
    <col min="13314" max="13314" width="21.140625" bestFit="1" customWidth="1"/>
    <col min="13315" max="13315" width="18" bestFit="1" customWidth="1"/>
    <col min="13316" max="13316" width="16.5703125" bestFit="1" customWidth="1"/>
    <col min="13317" max="13317" width="20.7109375" bestFit="1" customWidth="1"/>
    <col min="13318" max="13318" width="16" bestFit="1" customWidth="1"/>
    <col min="13319" max="13319" width="17.42578125" bestFit="1" customWidth="1"/>
    <col min="13320" max="13320" width="18.42578125" bestFit="1" customWidth="1"/>
    <col min="13321" max="13321" width="20.42578125" bestFit="1" customWidth="1"/>
    <col min="13322" max="13322" width="13.42578125" bestFit="1" customWidth="1"/>
    <col min="13323" max="13323" width="21.85546875" bestFit="1" customWidth="1"/>
    <col min="13324" max="13324" width="11.85546875" bestFit="1" customWidth="1"/>
    <col min="13325" max="13325" width="17.5703125" bestFit="1" customWidth="1"/>
    <col min="13569" max="13569" width="22" bestFit="1" customWidth="1"/>
    <col min="13570" max="13570" width="21.140625" bestFit="1" customWidth="1"/>
    <col min="13571" max="13571" width="18" bestFit="1" customWidth="1"/>
    <col min="13572" max="13572" width="16.5703125" bestFit="1" customWidth="1"/>
    <col min="13573" max="13573" width="20.7109375" bestFit="1" customWidth="1"/>
    <col min="13574" max="13574" width="16" bestFit="1" customWidth="1"/>
    <col min="13575" max="13575" width="17.42578125" bestFit="1" customWidth="1"/>
    <col min="13576" max="13576" width="18.42578125" bestFit="1" customWidth="1"/>
    <col min="13577" max="13577" width="20.42578125" bestFit="1" customWidth="1"/>
    <col min="13578" max="13578" width="13.42578125" bestFit="1" customWidth="1"/>
    <col min="13579" max="13579" width="21.85546875" bestFit="1" customWidth="1"/>
    <col min="13580" max="13580" width="11.85546875" bestFit="1" customWidth="1"/>
    <col min="13581" max="13581" width="17.5703125" bestFit="1" customWidth="1"/>
    <col min="13825" max="13825" width="22" bestFit="1" customWidth="1"/>
    <col min="13826" max="13826" width="21.140625" bestFit="1" customWidth="1"/>
    <col min="13827" max="13827" width="18" bestFit="1" customWidth="1"/>
    <col min="13828" max="13828" width="16.5703125" bestFit="1" customWidth="1"/>
    <col min="13829" max="13829" width="20.7109375" bestFit="1" customWidth="1"/>
    <col min="13830" max="13830" width="16" bestFit="1" customWidth="1"/>
    <col min="13831" max="13831" width="17.42578125" bestFit="1" customWidth="1"/>
    <col min="13832" max="13832" width="18.42578125" bestFit="1" customWidth="1"/>
    <col min="13833" max="13833" width="20.42578125" bestFit="1" customWidth="1"/>
    <col min="13834" max="13834" width="13.42578125" bestFit="1" customWidth="1"/>
    <col min="13835" max="13835" width="21.85546875" bestFit="1" customWidth="1"/>
    <col min="13836" max="13836" width="11.85546875" bestFit="1" customWidth="1"/>
    <col min="13837" max="13837" width="17.5703125" bestFit="1" customWidth="1"/>
    <col min="14081" max="14081" width="22" bestFit="1" customWidth="1"/>
    <col min="14082" max="14082" width="21.140625" bestFit="1" customWidth="1"/>
    <col min="14083" max="14083" width="18" bestFit="1" customWidth="1"/>
    <col min="14084" max="14084" width="16.5703125" bestFit="1" customWidth="1"/>
    <col min="14085" max="14085" width="20.7109375" bestFit="1" customWidth="1"/>
    <col min="14086" max="14086" width="16" bestFit="1" customWidth="1"/>
    <col min="14087" max="14087" width="17.42578125" bestFit="1" customWidth="1"/>
    <col min="14088" max="14088" width="18.42578125" bestFit="1" customWidth="1"/>
    <col min="14089" max="14089" width="20.42578125" bestFit="1" customWidth="1"/>
    <col min="14090" max="14090" width="13.42578125" bestFit="1" customWidth="1"/>
    <col min="14091" max="14091" width="21.85546875" bestFit="1" customWidth="1"/>
    <col min="14092" max="14092" width="11.85546875" bestFit="1" customWidth="1"/>
    <col min="14093" max="14093" width="17.5703125" bestFit="1" customWidth="1"/>
    <col min="14337" max="14337" width="22" bestFit="1" customWidth="1"/>
    <col min="14338" max="14338" width="21.140625" bestFit="1" customWidth="1"/>
    <col min="14339" max="14339" width="18" bestFit="1" customWidth="1"/>
    <col min="14340" max="14340" width="16.5703125" bestFit="1" customWidth="1"/>
    <col min="14341" max="14341" width="20.7109375" bestFit="1" customWidth="1"/>
    <col min="14342" max="14342" width="16" bestFit="1" customWidth="1"/>
    <col min="14343" max="14343" width="17.42578125" bestFit="1" customWidth="1"/>
    <col min="14344" max="14344" width="18.42578125" bestFit="1" customWidth="1"/>
    <col min="14345" max="14345" width="20.42578125" bestFit="1" customWidth="1"/>
    <col min="14346" max="14346" width="13.42578125" bestFit="1" customWidth="1"/>
    <col min="14347" max="14347" width="21.85546875" bestFit="1" customWidth="1"/>
    <col min="14348" max="14348" width="11.85546875" bestFit="1" customWidth="1"/>
    <col min="14349" max="14349" width="17.5703125" bestFit="1" customWidth="1"/>
    <col min="14593" max="14593" width="22" bestFit="1" customWidth="1"/>
    <col min="14594" max="14594" width="21.140625" bestFit="1" customWidth="1"/>
    <col min="14595" max="14595" width="18" bestFit="1" customWidth="1"/>
    <col min="14596" max="14596" width="16.5703125" bestFit="1" customWidth="1"/>
    <col min="14597" max="14597" width="20.7109375" bestFit="1" customWidth="1"/>
    <col min="14598" max="14598" width="16" bestFit="1" customWidth="1"/>
    <col min="14599" max="14599" width="17.42578125" bestFit="1" customWidth="1"/>
    <col min="14600" max="14600" width="18.42578125" bestFit="1" customWidth="1"/>
    <col min="14601" max="14601" width="20.42578125" bestFit="1" customWidth="1"/>
    <col min="14602" max="14602" width="13.42578125" bestFit="1" customWidth="1"/>
    <col min="14603" max="14603" width="21.85546875" bestFit="1" customWidth="1"/>
    <col min="14604" max="14604" width="11.85546875" bestFit="1" customWidth="1"/>
    <col min="14605" max="14605" width="17.5703125" bestFit="1" customWidth="1"/>
    <col min="14849" max="14849" width="22" bestFit="1" customWidth="1"/>
    <col min="14850" max="14850" width="21.140625" bestFit="1" customWidth="1"/>
    <col min="14851" max="14851" width="18" bestFit="1" customWidth="1"/>
    <col min="14852" max="14852" width="16.5703125" bestFit="1" customWidth="1"/>
    <col min="14853" max="14853" width="20.7109375" bestFit="1" customWidth="1"/>
    <col min="14854" max="14854" width="16" bestFit="1" customWidth="1"/>
    <col min="14855" max="14855" width="17.42578125" bestFit="1" customWidth="1"/>
    <col min="14856" max="14856" width="18.42578125" bestFit="1" customWidth="1"/>
    <col min="14857" max="14857" width="20.42578125" bestFit="1" customWidth="1"/>
    <col min="14858" max="14858" width="13.42578125" bestFit="1" customWidth="1"/>
    <col min="14859" max="14859" width="21.85546875" bestFit="1" customWidth="1"/>
    <col min="14860" max="14860" width="11.85546875" bestFit="1" customWidth="1"/>
    <col min="14861" max="14861" width="17.5703125" bestFit="1" customWidth="1"/>
    <col min="15105" max="15105" width="22" bestFit="1" customWidth="1"/>
    <col min="15106" max="15106" width="21.140625" bestFit="1" customWidth="1"/>
    <col min="15107" max="15107" width="18" bestFit="1" customWidth="1"/>
    <col min="15108" max="15108" width="16.5703125" bestFit="1" customWidth="1"/>
    <col min="15109" max="15109" width="20.7109375" bestFit="1" customWidth="1"/>
    <col min="15110" max="15110" width="16" bestFit="1" customWidth="1"/>
    <col min="15111" max="15111" width="17.42578125" bestFit="1" customWidth="1"/>
    <col min="15112" max="15112" width="18.42578125" bestFit="1" customWidth="1"/>
    <col min="15113" max="15113" width="20.42578125" bestFit="1" customWidth="1"/>
    <col min="15114" max="15114" width="13.42578125" bestFit="1" customWidth="1"/>
    <col min="15115" max="15115" width="21.85546875" bestFit="1" customWidth="1"/>
    <col min="15116" max="15116" width="11.85546875" bestFit="1" customWidth="1"/>
    <col min="15117" max="15117" width="17.5703125" bestFit="1" customWidth="1"/>
    <col min="15361" max="15361" width="22" bestFit="1" customWidth="1"/>
    <col min="15362" max="15362" width="21.140625" bestFit="1" customWidth="1"/>
    <col min="15363" max="15363" width="18" bestFit="1" customWidth="1"/>
    <col min="15364" max="15364" width="16.5703125" bestFit="1" customWidth="1"/>
    <col min="15365" max="15365" width="20.7109375" bestFit="1" customWidth="1"/>
    <col min="15366" max="15366" width="16" bestFit="1" customWidth="1"/>
    <col min="15367" max="15367" width="17.42578125" bestFit="1" customWidth="1"/>
    <col min="15368" max="15368" width="18.42578125" bestFit="1" customWidth="1"/>
    <col min="15369" max="15369" width="20.42578125" bestFit="1" customWidth="1"/>
    <col min="15370" max="15370" width="13.42578125" bestFit="1" customWidth="1"/>
    <col min="15371" max="15371" width="21.85546875" bestFit="1" customWidth="1"/>
    <col min="15372" max="15372" width="11.85546875" bestFit="1" customWidth="1"/>
    <col min="15373" max="15373" width="17.5703125" bestFit="1" customWidth="1"/>
    <col min="15617" max="15617" width="22" bestFit="1" customWidth="1"/>
    <col min="15618" max="15618" width="21.140625" bestFit="1" customWidth="1"/>
    <col min="15619" max="15619" width="18" bestFit="1" customWidth="1"/>
    <col min="15620" max="15620" width="16.5703125" bestFit="1" customWidth="1"/>
    <col min="15621" max="15621" width="20.7109375" bestFit="1" customWidth="1"/>
    <col min="15622" max="15622" width="16" bestFit="1" customWidth="1"/>
    <col min="15623" max="15623" width="17.42578125" bestFit="1" customWidth="1"/>
    <col min="15624" max="15624" width="18.42578125" bestFit="1" customWidth="1"/>
    <col min="15625" max="15625" width="20.42578125" bestFit="1" customWidth="1"/>
    <col min="15626" max="15626" width="13.42578125" bestFit="1" customWidth="1"/>
    <col min="15627" max="15627" width="21.85546875" bestFit="1" customWidth="1"/>
    <col min="15628" max="15628" width="11.85546875" bestFit="1" customWidth="1"/>
    <col min="15629" max="15629" width="17.5703125" bestFit="1" customWidth="1"/>
    <col min="15873" max="15873" width="22" bestFit="1" customWidth="1"/>
    <col min="15874" max="15874" width="21.140625" bestFit="1" customWidth="1"/>
    <col min="15875" max="15875" width="18" bestFit="1" customWidth="1"/>
    <col min="15876" max="15876" width="16.5703125" bestFit="1" customWidth="1"/>
    <col min="15877" max="15877" width="20.7109375" bestFit="1" customWidth="1"/>
    <col min="15878" max="15878" width="16" bestFit="1" customWidth="1"/>
    <col min="15879" max="15879" width="17.42578125" bestFit="1" customWidth="1"/>
    <col min="15880" max="15880" width="18.42578125" bestFit="1" customWidth="1"/>
    <col min="15881" max="15881" width="20.42578125" bestFit="1" customWidth="1"/>
    <col min="15882" max="15882" width="13.42578125" bestFit="1" customWidth="1"/>
    <col min="15883" max="15883" width="21.85546875" bestFit="1" customWidth="1"/>
    <col min="15884" max="15884" width="11.85546875" bestFit="1" customWidth="1"/>
    <col min="15885" max="15885" width="17.5703125" bestFit="1" customWidth="1"/>
    <col min="16129" max="16129" width="22" bestFit="1" customWidth="1"/>
    <col min="16130" max="16130" width="21.140625" bestFit="1" customWidth="1"/>
    <col min="16131" max="16131" width="18" bestFit="1" customWidth="1"/>
    <col min="16132" max="16132" width="16.5703125" bestFit="1" customWidth="1"/>
    <col min="16133" max="16133" width="20.7109375" bestFit="1" customWidth="1"/>
    <col min="16134" max="16134" width="16" bestFit="1" customWidth="1"/>
    <col min="16135" max="16135" width="17.42578125" bestFit="1" customWidth="1"/>
    <col min="16136" max="16136" width="18.42578125" bestFit="1" customWidth="1"/>
    <col min="16137" max="16137" width="20.42578125" bestFit="1" customWidth="1"/>
    <col min="16138" max="16138" width="13.42578125" bestFit="1" customWidth="1"/>
    <col min="16139" max="16139" width="21.85546875" bestFit="1" customWidth="1"/>
    <col min="16140" max="16140" width="11.85546875" bestFit="1" customWidth="1"/>
    <col min="16141" max="16141" width="17.5703125" bestFit="1" customWidth="1"/>
  </cols>
  <sheetData>
    <row r="1" spans="1:5" x14ac:dyDescent="0.25">
      <c r="A1" s="223" t="s">
        <v>28</v>
      </c>
      <c r="B1" t="s">
        <v>6486</v>
      </c>
    </row>
    <row r="3" spans="1:5" x14ac:dyDescent="0.25">
      <c r="A3" s="223" t="s">
        <v>6468</v>
      </c>
      <c r="B3" t="s">
        <v>6476</v>
      </c>
      <c r="D3" t="s">
        <v>6468</v>
      </c>
      <c r="E3" t="s">
        <v>6701</v>
      </c>
    </row>
    <row r="4" spans="1:5" x14ac:dyDescent="0.25">
      <c r="A4" s="219" t="s">
        <v>34</v>
      </c>
      <c r="B4" s="222">
        <v>357</v>
      </c>
    </row>
    <row r="5" spans="1:5" x14ac:dyDescent="0.25">
      <c r="A5" s="219" t="s">
        <v>748</v>
      </c>
      <c r="B5" s="222">
        <v>410</v>
      </c>
      <c r="D5" t="s">
        <v>748</v>
      </c>
      <c r="E5">
        <v>358</v>
      </c>
    </row>
    <row r="6" spans="1:5" x14ac:dyDescent="0.25">
      <c r="A6" s="219" t="s">
        <v>1473</v>
      </c>
      <c r="B6" s="222">
        <v>357</v>
      </c>
      <c r="D6" t="s">
        <v>1739</v>
      </c>
      <c r="E6">
        <v>325</v>
      </c>
    </row>
    <row r="7" spans="1:5" x14ac:dyDescent="0.25">
      <c r="A7" s="219" t="s">
        <v>1739</v>
      </c>
      <c r="B7" s="222">
        <v>390</v>
      </c>
      <c r="D7" t="s">
        <v>2999</v>
      </c>
      <c r="E7">
        <v>317</v>
      </c>
    </row>
    <row r="8" spans="1:5" x14ac:dyDescent="0.25">
      <c r="A8" s="219" t="s">
        <v>2999</v>
      </c>
      <c r="B8" s="222">
        <v>420</v>
      </c>
      <c r="D8" t="s">
        <v>34</v>
      </c>
      <c r="E8">
        <v>309</v>
      </c>
    </row>
    <row r="9" spans="1:5" x14ac:dyDescent="0.25">
      <c r="A9" s="219" t="s">
        <v>3769</v>
      </c>
      <c r="B9" s="222">
        <v>416</v>
      </c>
      <c r="D9" t="s">
        <v>4500</v>
      </c>
      <c r="E9">
        <v>284</v>
      </c>
    </row>
    <row r="10" spans="1:5" x14ac:dyDescent="0.25">
      <c r="A10" s="219" t="s">
        <v>4500</v>
      </c>
      <c r="B10" s="222">
        <v>339</v>
      </c>
      <c r="D10" t="s">
        <v>1473</v>
      </c>
      <c r="E10">
        <v>243</v>
      </c>
    </row>
    <row r="11" spans="1:5" x14ac:dyDescent="0.25">
      <c r="A11" s="219" t="s">
        <v>5067</v>
      </c>
      <c r="B11" s="222">
        <v>277</v>
      </c>
      <c r="D11" t="s">
        <v>5548</v>
      </c>
      <c r="E11">
        <v>234</v>
      </c>
    </row>
    <row r="12" spans="1:5" x14ac:dyDescent="0.25">
      <c r="A12" s="219" t="s">
        <v>5548</v>
      </c>
      <c r="B12" s="222">
        <v>393</v>
      </c>
      <c r="D12" t="s">
        <v>5067</v>
      </c>
      <c r="E12">
        <v>230</v>
      </c>
    </row>
    <row r="13" spans="1:5" x14ac:dyDescent="0.25">
      <c r="A13" s="219" t="s">
        <v>6486</v>
      </c>
      <c r="B13" s="222"/>
      <c r="D13" t="s">
        <v>3769</v>
      </c>
      <c r="E13">
        <v>224</v>
      </c>
    </row>
    <row r="14" spans="1:5" x14ac:dyDescent="0.25">
      <c r="A14" s="219" t="s">
        <v>6703</v>
      </c>
      <c r="B14" s="222">
        <v>340</v>
      </c>
      <c r="D14" t="s">
        <v>2390</v>
      </c>
      <c r="E14">
        <v>186</v>
      </c>
    </row>
    <row r="15" spans="1:5" x14ac:dyDescent="0.25">
      <c r="A15" s="254" t="s">
        <v>61</v>
      </c>
      <c r="B15" s="222">
        <v>11</v>
      </c>
    </row>
    <row r="16" spans="1:5" x14ac:dyDescent="0.25">
      <c r="A16" s="254" t="s">
        <v>53</v>
      </c>
      <c r="B16" s="222">
        <v>37</v>
      </c>
      <c r="D16" t="s">
        <v>6475</v>
      </c>
      <c r="E16">
        <v>2710</v>
      </c>
    </row>
    <row r="17" spans="1:2" x14ac:dyDescent="0.25">
      <c r="A17" s="254" t="s">
        <v>33</v>
      </c>
      <c r="B17" s="222">
        <v>6</v>
      </c>
    </row>
    <row r="18" spans="1:2" x14ac:dyDescent="0.25">
      <c r="A18" s="254" t="s">
        <v>93</v>
      </c>
      <c r="B18" s="222">
        <v>125</v>
      </c>
    </row>
    <row r="19" spans="1:2" x14ac:dyDescent="0.25">
      <c r="A19" s="254" t="s">
        <v>142</v>
      </c>
      <c r="B19" s="222">
        <v>57</v>
      </c>
    </row>
    <row r="20" spans="1:2" x14ac:dyDescent="0.25">
      <c r="A20" s="254" t="s">
        <v>287</v>
      </c>
      <c r="B20" s="222">
        <v>51</v>
      </c>
    </row>
    <row r="21" spans="1:2" x14ac:dyDescent="0.25">
      <c r="A21" s="254" t="s">
        <v>292</v>
      </c>
      <c r="B21" s="222">
        <v>2</v>
      </c>
    </row>
    <row r="22" spans="1:2" x14ac:dyDescent="0.25">
      <c r="A22" s="254" t="s">
        <v>581</v>
      </c>
      <c r="B22" s="222">
        <v>9</v>
      </c>
    </row>
    <row r="23" spans="1:2" x14ac:dyDescent="0.25">
      <c r="A23" s="254" t="s">
        <v>609</v>
      </c>
      <c r="B23" s="222">
        <v>1</v>
      </c>
    </row>
    <row r="24" spans="1:2" x14ac:dyDescent="0.25">
      <c r="A24" s="254" t="s">
        <v>614</v>
      </c>
      <c r="B24" s="222">
        <v>5</v>
      </c>
    </row>
    <row r="25" spans="1:2" x14ac:dyDescent="0.25">
      <c r="A25" s="254" t="s">
        <v>664</v>
      </c>
      <c r="B25" s="222">
        <v>12</v>
      </c>
    </row>
    <row r="26" spans="1:2" x14ac:dyDescent="0.25">
      <c r="A26" s="254" t="s">
        <v>721</v>
      </c>
      <c r="B26" s="222">
        <v>5</v>
      </c>
    </row>
    <row r="27" spans="1:2" x14ac:dyDescent="0.25">
      <c r="A27" s="254" t="s">
        <v>727</v>
      </c>
      <c r="B27" s="222">
        <v>2</v>
      </c>
    </row>
    <row r="28" spans="1:2" x14ac:dyDescent="0.25">
      <c r="A28" s="254" t="s">
        <v>1263</v>
      </c>
      <c r="B28" s="222">
        <v>1</v>
      </c>
    </row>
    <row r="29" spans="1:2" x14ac:dyDescent="0.25">
      <c r="A29" s="254" t="s">
        <v>1397</v>
      </c>
      <c r="B29" s="222">
        <v>6</v>
      </c>
    </row>
    <row r="30" spans="1:2" x14ac:dyDescent="0.25">
      <c r="A30" s="254" t="s">
        <v>1463</v>
      </c>
      <c r="B30" s="222">
        <v>1</v>
      </c>
    </row>
    <row r="31" spans="1:2" x14ac:dyDescent="0.25">
      <c r="A31" s="254" t="s">
        <v>6572</v>
      </c>
      <c r="B31" s="222">
        <v>5</v>
      </c>
    </row>
    <row r="32" spans="1:2" x14ac:dyDescent="0.25">
      <c r="A32" s="254" t="s">
        <v>6598</v>
      </c>
      <c r="B32" s="222">
        <v>1</v>
      </c>
    </row>
    <row r="33" spans="1:2" x14ac:dyDescent="0.25">
      <c r="A33" s="254" t="s">
        <v>6613</v>
      </c>
      <c r="B33" s="222">
        <v>3</v>
      </c>
    </row>
    <row r="34" spans="1:2" x14ac:dyDescent="0.25">
      <c r="A34" s="219" t="s">
        <v>6475</v>
      </c>
      <c r="B34" s="222">
        <v>3699</v>
      </c>
    </row>
    <row r="50" spans="1:13" x14ac:dyDescent="0.25">
      <c r="A50" s="223" t="s">
        <v>28</v>
      </c>
      <c r="B50" t="s">
        <v>6583</v>
      </c>
    </row>
    <row r="52" spans="1:13" x14ac:dyDescent="0.25">
      <c r="A52" s="223" t="s">
        <v>6476</v>
      </c>
      <c r="B52" s="223" t="s">
        <v>6477</v>
      </c>
    </row>
    <row r="53" spans="1:13" x14ac:dyDescent="0.25">
      <c r="A53" s="223" t="s">
        <v>6468</v>
      </c>
      <c r="B53" t="s">
        <v>34</v>
      </c>
      <c r="C53" t="s">
        <v>748</v>
      </c>
      <c r="D53" t="s">
        <v>1473</v>
      </c>
      <c r="E53" t="s">
        <v>1739</v>
      </c>
      <c r="F53" t="s">
        <v>2999</v>
      </c>
      <c r="G53" t="s">
        <v>3769</v>
      </c>
      <c r="H53" t="s">
        <v>4500</v>
      </c>
      <c r="I53" t="s">
        <v>5067</v>
      </c>
      <c r="J53" t="s">
        <v>5548</v>
      </c>
      <c r="K53" t="s">
        <v>6486</v>
      </c>
      <c r="L53" t="s">
        <v>6703</v>
      </c>
      <c r="M53" t="s">
        <v>6475</v>
      </c>
    </row>
    <row r="54" spans="1:13" x14ac:dyDescent="0.25">
      <c r="A54" s="219" t="s">
        <v>6486</v>
      </c>
      <c r="B54" s="222">
        <v>357</v>
      </c>
      <c r="C54" s="222">
        <v>410</v>
      </c>
      <c r="D54" s="222">
        <v>357</v>
      </c>
      <c r="E54" s="222">
        <v>390</v>
      </c>
      <c r="F54" s="222">
        <v>420</v>
      </c>
      <c r="G54" s="222">
        <v>416</v>
      </c>
      <c r="H54" s="222">
        <v>339</v>
      </c>
      <c r="I54" s="222">
        <v>277</v>
      </c>
      <c r="J54" s="222">
        <v>393</v>
      </c>
      <c r="K54" s="222"/>
      <c r="L54" s="222">
        <v>340</v>
      </c>
      <c r="M54" s="222">
        <v>3699</v>
      </c>
    </row>
    <row r="55" spans="1:13" x14ac:dyDescent="0.25">
      <c r="A55" s="219" t="s">
        <v>6475</v>
      </c>
      <c r="B55" s="222">
        <v>357</v>
      </c>
      <c r="C55" s="222">
        <v>410</v>
      </c>
      <c r="D55" s="222">
        <v>357</v>
      </c>
      <c r="E55" s="222">
        <v>390</v>
      </c>
      <c r="F55" s="222">
        <v>420</v>
      </c>
      <c r="G55" s="222">
        <v>416</v>
      </c>
      <c r="H55" s="222">
        <v>339</v>
      </c>
      <c r="I55" s="222">
        <v>277</v>
      </c>
      <c r="J55" s="222">
        <v>393</v>
      </c>
      <c r="K55" s="222"/>
      <c r="L55" s="222">
        <v>340</v>
      </c>
      <c r="M55" s="222">
        <v>3699</v>
      </c>
    </row>
  </sheetData>
  <autoFilter ref="D3:E3">
    <sortState ref="D4:E14">
      <sortCondition descending="1" ref="E3"/>
    </sortState>
  </autoFilter>
  <conditionalFormatting sqref="D5:E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E9" sqref="E9"/>
    </sheetView>
  </sheetViews>
  <sheetFormatPr defaultRowHeight="15" x14ac:dyDescent="0.25"/>
  <cols>
    <col min="1" max="1" width="17.140625" bestFit="1" customWidth="1"/>
    <col min="2" max="3" width="14.28515625" bestFit="1" customWidth="1"/>
    <col min="4" max="4" width="13.85546875" bestFit="1" customWidth="1"/>
    <col min="5" max="5" width="14.28515625" bestFit="1" customWidth="1"/>
    <col min="6" max="6" width="15.5703125" bestFit="1" customWidth="1"/>
    <col min="7" max="7" width="14.28515625" bestFit="1" customWidth="1"/>
    <col min="257" max="257" width="17.28515625" bestFit="1" customWidth="1"/>
    <col min="258" max="258" width="25.140625" bestFit="1" customWidth="1"/>
    <col min="259" max="259" width="10.7109375" bestFit="1" customWidth="1"/>
    <col min="260" max="260" width="11.42578125" bestFit="1" customWidth="1"/>
    <col min="261" max="261" width="15.5703125" bestFit="1" customWidth="1"/>
    <col min="262" max="262" width="14.28515625" bestFit="1" customWidth="1"/>
    <col min="513" max="513" width="17.28515625" bestFit="1" customWidth="1"/>
    <col min="514" max="514" width="25.140625" bestFit="1" customWidth="1"/>
    <col min="515" max="515" width="10.7109375" bestFit="1" customWidth="1"/>
    <col min="516" max="516" width="11.42578125" bestFit="1" customWidth="1"/>
    <col min="517" max="517" width="15.5703125" bestFit="1" customWidth="1"/>
    <col min="518" max="518" width="14.28515625" bestFit="1" customWidth="1"/>
    <col min="769" max="769" width="17.28515625" bestFit="1" customWidth="1"/>
    <col min="770" max="770" width="25.140625" bestFit="1" customWidth="1"/>
    <col min="771" max="771" width="10.7109375" bestFit="1" customWidth="1"/>
    <col min="772" max="772" width="11.42578125" bestFit="1" customWidth="1"/>
    <col min="773" max="773" width="15.5703125" bestFit="1" customWidth="1"/>
    <col min="774" max="774" width="14.28515625" bestFit="1" customWidth="1"/>
    <col min="1025" max="1025" width="17.28515625" bestFit="1" customWidth="1"/>
    <col min="1026" max="1026" width="25.140625" bestFit="1" customWidth="1"/>
    <col min="1027" max="1027" width="10.7109375" bestFit="1" customWidth="1"/>
    <col min="1028" max="1028" width="11.42578125" bestFit="1" customWidth="1"/>
    <col min="1029" max="1029" width="15.5703125" bestFit="1" customWidth="1"/>
    <col min="1030" max="1030" width="14.28515625" bestFit="1" customWidth="1"/>
    <col min="1281" max="1281" width="17.28515625" bestFit="1" customWidth="1"/>
    <col min="1282" max="1282" width="25.140625" bestFit="1" customWidth="1"/>
    <col min="1283" max="1283" width="10.7109375" bestFit="1" customWidth="1"/>
    <col min="1284" max="1284" width="11.42578125" bestFit="1" customWidth="1"/>
    <col min="1285" max="1285" width="15.5703125" bestFit="1" customWidth="1"/>
    <col min="1286" max="1286" width="14.28515625" bestFit="1" customWidth="1"/>
    <col min="1537" max="1537" width="17.28515625" bestFit="1" customWidth="1"/>
    <col min="1538" max="1538" width="25.140625" bestFit="1" customWidth="1"/>
    <col min="1539" max="1539" width="10.7109375" bestFit="1" customWidth="1"/>
    <col min="1540" max="1540" width="11.42578125" bestFit="1" customWidth="1"/>
    <col min="1541" max="1541" width="15.5703125" bestFit="1" customWidth="1"/>
    <col min="1542" max="1542" width="14.28515625" bestFit="1" customWidth="1"/>
    <col min="1793" max="1793" width="17.28515625" bestFit="1" customWidth="1"/>
    <col min="1794" max="1794" width="25.140625" bestFit="1" customWidth="1"/>
    <col min="1795" max="1795" width="10.7109375" bestFit="1" customWidth="1"/>
    <col min="1796" max="1796" width="11.42578125" bestFit="1" customWidth="1"/>
    <col min="1797" max="1797" width="15.5703125" bestFit="1" customWidth="1"/>
    <col min="1798" max="1798" width="14.28515625" bestFit="1" customWidth="1"/>
    <col min="2049" max="2049" width="17.28515625" bestFit="1" customWidth="1"/>
    <col min="2050" max="2050" width="25.140625" bestFit="1" customWidth="1"/>
    <col min="2051" max="2051" width="10.7109375" bestFit="1" customWidth="1"/>
    <col min="2052" max="2052" width="11.42578125" bestFit="1" customWidth="1"/>
    <col min="2053" max="2053" width="15.5703125" bestFit="1" customWidth="1"/>
    <col min="2054" max="2054" width="14.28515625" bestFit="1" customWidth="1"/>
    <col min="2305" max="2305" width="17.28515625" bestFit="1" customWidth="1"/>
    <col min="2306" max="2306" width="25.140625" bestFit="1" customWidth="1"/>
    <col min="2307" max="2307" width="10.7109375" bestFit="1" customWidth="1"/>
    <col min="2308" max="2308" width="11.42578125" bestFit="1" customWidth="1"/>
    <col min="2309" max="2309" width="15.5703125" bestFit="1" customWidth="1"/>
    <col min="2310" max="2310" width="14.28515625" bestFit="1" customWidth="1"/>
    <col min="2561" max="2561" width="17.28515625" bestFit="1" customWidth="1"/>
    <col min="2562" max="2562" width="25.140625" bestFit="1" customWidth="1"/>
    <col min="2563" max="2563" width="10.7109375" bestFit="1" customWidth="1"/>
    <col min="2564" max="2564" width="11.42578125" bestFit="1" customWidth="1"/>
    <col min="2565" max="2565" width="15.5703125" bestFit="1" customWidth="1"/>
    <col min="2566" max="2566" width="14.28515625" bestFit="1" customWidth="1"/>
    <col min="2817" max="2817" width="17.28515625" bestFit="1" customWidth="1"/>
    <col min="2818" max="2818" width="25.140625" bestFit="1" customWidth="1"/>
    <col min="2819" max="2819" width="10.7109375" bestFit="1" customWidth="1"/>
    <col min="2820" max="2820" width="11.42578125" bestFit="1" customWidth="1"/>
    <col min="2821" max="2821" width="15.5703125" bestFit="1" customWidth="1"/>
    <col min="2822" max="2822" width="14.28515625" bestFit="1" customWidth="1"/>
    <col min="3073" max="3073" width="17.28515625" bestFit="1" customWidth="1"/>
    <col min="3074" max="3074" width="25.140625" bestFit="1" customWidth="1"/>
    <col min="3075" max="3075" width="10.7109375" bestFit="1" customWidth="1"/>
    <col min="3076" max="3076" width="11.42578125" bestFit="1" customWidth="1"/>
    <col min="3077" max="3077" width="15.5703125" bestFit="1" customWidth="1"/>
    <col min="3078" max="3078" width="14.28515625" bestFit="1" customWidth="1"/>
    <col min="3329" max="3329" width="17.28515625" bestFit="1" customWidth="1"/>
    <col min="3330" max="3330" width="25.140625" bestFit="1" customWidth="1"/>
    <col min="3331" max="3331" width="10.7109375" bestFit="1" customWidth="1"/>
    <col min="3332" max="3332" width="11.42578125" bestFit="1" customWidth="1"/>
    <col min="3333" max="3333" width="15.5703125" bestFit="1" customWidth="1"/>
    <col min="3334" max="3334" width="14.28515625" bestFit="1" customWidth="1"/>
    <col min="3585" max="3585" width="17.28515625" bestFit="1" customWidth="1"/>
    <col min="3586" max="3586" width="25.140625" bestFit="1" customWidth="1"/>
    <col min="3587" max="3587" width="10.7109375" bestFit="1" customWidth="1"/>
    <col min="3588" max="3588" width="11.42578125" bestFit="1" customWidth="1"/>
    <col min="3589" max="3589" width="15.5703125" bestFit="1" customWidth="1"/>
    <col min="3590" max="3590" width="14.28515625" bestFit="1" customWidth="1"/>
    <col min="3841" max="3841" width="17.28515625" bestFit="1" customWidth="1"/>
    <col min="3842" max="3842" width="25.140625" bestFit="1" customWidth="1"/>
    <col min="3843" max="3843" width="10.7109375" bestFit="1" customWidth="1"/>
    <col min="3844" max="3844" width="11.42578125" bestFit="1" customWidth="1"/>
    <col min="3845" max="3845" width="15.5703125" bestFit="1" customWidth="1"/>
    <col min="3846" max="3846" width="14.28515625" bestFit="1" customWidth="1"/>
    <col min="4097" max="4097" width="17.28515625" bestFit="1" customWidth="1"/>
    <col min="4098" max="4098" width="25.140625" bestFit="1" customWidth="1"/>
    <col min="4099" max="4099" width="10.7109375" bestFit="1" customWidth="1"/>
    <col min="4100" max="4100" width="11.42578125" bestFit="1" customWidth="1"/>
    <col min="4101" max="4101" width="15.5703125" bestFit="1" customWidth="1"/>
    <col min="4102" max="4102" width="14.28515625" bestFit="1" customWidth="1"/>
    <col min="4353" max="4353" width="17.28515625" bestFit="1" customWidth="1"/>
    <col min="4354" max="4354" width="25.140625" bestFit="1" customWidth="1"/>
    <col min="4355" max="4355" width="10.7109375" bestFit="1" customWidth="1"/>
    <col min="4356" max="4356" width="11.42578125" bestFit="1" customWidth="1"/>
    <col min="4357" max="4357" width="15.5703125" bestFit="1" customWidth="1"/>
    <col min="4358" max="4358" width="14.28515625" bestFit="1" customWidth="1"/>
    <col min="4609" max="4609" width="17.28515625" bestFit="1" customWidth="1"/>
    <col min="4610" max="4610" width="25.140625" bestFit="1" customWidth="1"/>
    <col min="4611" max="4611" width="10.7109375" bestFit="1" customWidth="1"/>
    <col min="4612" max="4612" width="11.42578125" bestFit="1" customWidth="1"/>
    <col min="4613" max="4613" width="15.5703125" bestFit="1" customWidth="1"/>
    <col min="4614" max="4614" width="14.28515625" bestFit="1" customWidth="1"/>
    <col min="4865" max="4865" width="17.28515625" bestFit="1" customWidth="1"/>
    <col min="4866" max="4866" width="25.140625" bestFit="1" customWidth="1"/>
    <col min="4867" max="4867" width="10.7109375" bestFit="1" customWidth="1"/>
    <col min="4868" max="4868" width="11.42578125" bestFit="1" customWidth="1"/>
    <col min="4869" max="4869" width="15.5703125" bestFit="1" customWidth="1"/>
    <col min="4870" max="4870" width="14.28515625" bestFit="1" customWidth="1"/>
    <col min="5121" max="5121" width="17.28515625" bestFit="1" customWidth="1"/>
    <col min="5122" max="5122" width="25.140625" bestFit="1" customWidth="1"/>
    <col min="5123" max="5123" width="10.7109375" bestFit="1" customWidth="1"/>
    <col min="5124" max="5124" width="11.42578125" bestFit="1" customWidth="1"/>
    <col min="5125" max="5125" width="15.5703125" bestFit="1" customWidth="1"/>
    <col min="5126" max="5126" width="14.28515625" bestFit="1" customWidth="1"/>
    <col min="5377" max="5377" width="17.28515625" bestFit="1" customWidth="1"/>
    <col min="5378" max="5378" width="25.140625" bestFit="1" customWidth="1"/>
    <col min="5379" max="5379" width="10.7109375" bestFit="1" customWidth="1"/>
    <col min="5380" max="5380" width="11.42578125" bestFit="1" customWidth="1"/>
    <col min="5381" max="5381" width="15.5703125" bestFit="1" customWidth="1"/>
    <col min="5382" max="5382" width="14.28515625" bestFit="1" customWidth="1"/>
    <col min="5633" max="5633" width="17.28515625" bestFit="1" customWidth="1"/>
    <col min="5634" max="5634" width="25.140625" bestFit="1" customWidth="1"/>
    <col min="5635" max="5635" width="10.7109375" bestFit="1" customWidth="1"/>
    <col min="5636" max="5636" width="11.42578125" bestFit="1" customWidth="1"/>
    <col min="5637" max="5637" width="15.5703125" bestFit="1" customWidth="1"/>
    <col min="5638" max="5638" width="14.28515625" bestFit="1" customWidth="1"/>
    <col min="5889" max="5889" width="17.28515625" bestFit="1" customWidth="1"/>
    <col min="5890" max="5890" width="25.140625" bestFit="1" customWidth="1"/>
    <col min="5891" max="5891" width="10.7109375" bestFit="1" customWidth="1"/>
    <col min="5892" max="5892" width="11.42578125" bestFit="1" customWidth="1"/>
    <col min="5893" max="5893" width="15.5703125" bestFit="1" customWidth="1"/>
    <col min="5894" max="5894" width="14.28515625" bestFit="1" customWidth="1"/>
    <col min="6145" max="6145" width="17.28515625" bestFit="1" customWidth="1"/>
    <col min="6146" max="6146" width="25.140625" bestFit="1" customWidth="1"/>
    <col min="6147" max="6147" width="10.7109375" bestFit="1" customWidth="1"/>
    <col min="6148" max="6148" width="11.42578125" bestFit="1" customWidth="1"/>
    <col min="6149" max="6149" width="15.5703125" bestFit="1" customWidth="1"/>
    <col min="6150" max="6150" width="14.28515625" bestFit="1" customWidth="1"/>
    <col min="6401" max="6401" width="17.28515625" bestFit="1" customWidth="1"/>
    <col min="6402" max="6402" width="25.140625" bestFit="1" customWidth="1"/>
    <col min="6403" max="6403" width="10.7109375" bestFit="1" customWidth="1"/>
    <col min="6404" max="6404" width="11.42578125" bestFit="1" customWidth="1"/>
    <col min="6405" max="6405" width="15.5703125" bestFit="1" customWidth="1"/>
    <col min="6406" max="6406" width="14.28515625" bestFit="1" customWidth="1"/>
    <col min="6657" max="6657" width="17.28515625" bestFit="1" customWidth="1"/>
    <col min="6658" max="6658" width="25.140625" bestFit="1" customWidth="1"/>
    <col min="6659" max="6659" width="10.7109375" bestFit="1" customWidth="1"/>
    <col min="6660" max="6660" width="11.42578125" bestFit="1" customWidth="1"/>
    <col min="6661" max="6661" width="15.5703125" bestFit="1" customWidth="1"/>
    <col min="6662" max="6662" width="14.28515625" bestFit="1" customWidth="1"/>
    <col min="6913" max="6913" width="17.28515625" bestFit="1" customWidth="1"/>
    <col min="6914" max="6914" width="25.140625" bestFit="1" customWidth="1"/>
    <col min="6915" max="6915" width="10.7109375" bestFit="1" customWidth="1"/>
    <col min="6916" max="6916" width="11.42578125" bestFit="1" customWidth="1"/>
    <col min="6917" max="6917" width="15.5703125" bestFit="1" customWidth="1"/>
    <col min="6918" max="6918" width="14.28515625" bestFit="1" customWidth="1"/>
    <col min="7169" max="7169" width="17.28515625" bestFit="1" customWidth="1"/>
    <col min="7170" max="7170" width="25.140625" bestFit="1" customWidth="1"/>
    <col min="7171" max="7171" width="10.7109375" bestFit="1" customWidth="1"/>
    <col min="7172" max="7172" width="11.42578125" bestFit="1" customWidth="1"/>
    <col min="7173" max="7173" width="15.5703125" bestFit="1" customWidth="1"/>
    <col min="7174" max="7174" width="14.28515625" bestFit="1" customWidth="1"/>
    <col min="7425" max="7425" width="17.28515625" bestFit="1" customWidth="1"/>
    <col min="7426" max="7426" width="25.140625" bestFit="1" customWidth="1"/>
    <col min="7427" max="7427" width="10.7109375" bestFit="1" customWidth="1"/>
    <col min="7428" max="7428" width="11.42578125" bestFit="1" customWidth="1"/>
    <col min="7429" max="7429" width="15.5703125" bestFit="1" customWidth="1"/>
    <col min="7430" max="7430" width="14.28515625" bestFit="1" customWidth="1"/>
    <col min="7681" max="7681" width="17.28515625" bestFit="1" customWidth="1"/>
    <col min="7682" max="7682" width="25.140625" bestFit="1" customWidth="1"/>
    <col min="7683" max="7683" width="10.7109375" bestFit="1" customWidth="1"/>
    <col min="7684" max="7684" width="11.42578125" bestFit="1" customWidth="1"/>
    <col min="7685" max="7685" width="15.5703125" bestFit="1" customWidth="1"/>
    <col min="7686" max="7686" width="14.28515625" bestFit="1" customWidth="1"/>
    <col min="7937" max="7937" width="17.28515625" bestFit="1" customWidth="1"/>
    <col min="7938" max="7938" width="25.140625" bestFit="1" customWidth="1"/>
    <col min="7939" max="7939" width="10.7109375" bestFit="1" customWidth="1"/>
    <col min="7940" max="7940" width="11.42578125" bestFit="1" customWidth="1"/>
    <col min="7941" max="7941" width="15.5703125" bestFit="1" customWidth="1"/>
    <col min="7942" max="7942" width="14.28515625" bestFit="1" customWidth="1"/>
    <col min="8193" max="8193" width="17.28515625" bestFit="1" customWidth="1"/>
    <col min="8194" max="8194" width="25.140625" bestFit="1" customWidth="1"/>
    <col min="8195" max="8195" width="10.7109375" bestFit="1" customWidth="1"/>
    <col min="8196" max="8196" width="11.42578125" bestFit="1" customWidth="1"/>
    <col min="8197" max="8197" width="15.5703125" bestFit="1" customWidth="1"/>
    <col min="8198" max="8198" width="14.28515625" bestFit="1" customWidth="1"/>
    <col min="8449" max="8449" width="17.28515625" bestFit="1" customWidth="1"/>
    <col min="8450" max="8450" width="25.140625" bestFit="1" customWidth="1"/>
    <col min="8451" max="8451" width="10.7109375" bestFit="1" customWidth="1"/>
    <col min="8452" max="8452" width="11.42578125" bestFit="1" customWidth="1"/>
    <col min="8453" max="8453" width="15.5703125" bestFit="1" customWidth="1"/>
    <col min="8454" max="8454" width="14.28515625" bestFit="1" customWidth="1"/>
    <col min="8705" max="8705" width="17.28515625" bestFit="1" customWidth="1"/>
    <col min="8706" max="8706" width="25.140625" bestFit="1" customWidth="1"/>
    <col min="8707" max="8707" width="10.7109375" bestFit="1" customWidth="1"/>
    <col min="8708" max="8708" width="11.42578125" bestFit="1" customWidth="1"/>
    <col min="8709" max="8709" width="15.5703125" bestFit="1" customWidth="1"/>
    <col min="8710" max="8710" width="14.28515625" bestFit="1" customWidth="1"/>
    <col min="8961" max="8961" width="17.28515625" bestFit="1" customWidth="1"/>
    <col min="8962" max="8962" width="25.140625" bestFit="1" customWidth="1"/>
    <col min="8963" max="8963" width="10.7109375" bestFit="1" customWidth="1"/>
    <col min="8964" max="8964" width="11.42578125" bestFit="1" customWidth="1"/>
    <col min="8965" max="8965" width="15.5703125" bestFit="1" customWidth="1"/>
    <col min="8966" max="8966" width="14.28515625" bestFit="1" customWidth="1"/>
    <col min="9217" max="9217" width="17.28515625" bestFit="1" customWidth="1"/>
    <col min="9218" max="9218" width="25.140625" bestFit="1" customWidth="1"/>
    <col min="9219" max="9219" width="10.7109375" bestFit="1" customWidth="1"/>
    <col min="9220" max="9220" width="11.42578125" bestFit="1" customWidth="1"/>
    <col min="9221" max="9221" width="15.5703125" bestFit="1" customWidth="1"/>
    <col min="9222" max="9222" width="14.28515625" bestFit="1" customWidth="1"/>
    <col min="9473" max="9473" width="17.28515625" bestFit="1" customWidth="1"/>
    <col min="9474" max="9474" width="25.140625" bestFit="1" customWidth="1"/>
    <col min="9475" max="9475" width="10.7109375" bestFit="1" customWidth="1"/>
    <col min="9476" max="9476" width="11.42578125" bestFit="1" customWidth="1"/>
    <col min="9477" max="9477" width="15.5703125" bestFit="1" customWidth="1"/>
    <col min="9478" max="9478" width="14.28515625" bestFit="1" customWidth="1"/>
    <col min="9729" max="9729" width="17.28515625" bestFit="1" customWidth="1"/>
    <col min="9730" max="9730" width="25.140625" bestFit="1" customWidth="1"/>
    <col min="9731" max="9731" width="10.7109375" bestFit="1" customWidth="1"/>
    <col min="9732" max="9732" width="11.42578125" bestFit="1" customWidth="1"/>
    <col min="9733" max="9733" width="15.5703125" bestFit="1" customWidth="1"/>
    <col min="9734" max="9734" width="14.28515625" bestFit="1" customWidth="1"/>
    <col min="9985" max="9985" width="17.28515625" bestFit="1" customWidth="1"/>
    <col min="9986" max="9986" width="25.140625" bestFit="1" customWidth="1"/>
    <col min="9987" max="9987" width="10.7109375" bestFit="1" customWidth="1"/>
    <col min="9988" max="9988" width="11.42578125" bestFit="1" customWidth="1"/>
    <col min="9989" max="9989" width="15.5703125" bestFit="1" customWidth="1"/>
    <col min="9990" max="9990" width="14.28515625" bestFit="1" customWidth="1"/>
    <col min="10241" max="10241" width="17.28515625" bestFit="1" customWidth="1"/>
    <col min="10242" max="10242" width="25.140625" bestFit="1" customWidth="1"/>
    <col min="10243" max="10243" width="10.7109375" bestFit="1" customWidth="1"/>
    <col min="10244" max="10244" width="11.42578125" bestFit="1" customWidth="1"/>
    <col min="10245" max="10245" width="15.5703125" bestFit="1" customWidth="1"/>
    <col min="10246" max="10246" width="14.28515625" bestFit="1" customWidth="1"/>
    <col min="10497" max="10497" width="17.28515625" bestFit="1" customWidth="1"/>
    <col min="10498" max="10498" width="25.140625" bestFit="1" customWidth="1"/>
    <col min="10499" max="10499" width="10.7109375" bestFit="1" customWidth="1"/>
    <col min="10500" max="10500" width="11.42578125" bestFit="1" customWidth="1"/>
    <col min="10501" max="10501" width="15.5703125" bestFit="1" customWidth="1"/>
    <col min="10502" max="10502" width="14.28515625" bestFit="1" customWidth="1"/>
    <col min="10753" max="10753" width="17.28515625" bestFit="1" customWidth="1"/>
    <col min="10754" max="10754" width="25.140625" bestFit="1" customWidth="1"/>
    <col min="10755" max="10755" width="10.7109375" bestFit="1" customWidth="1"/>
    <col min="10756" max="10756" width="11.42578125" bestFit="1" customWidth="1"/>
    <col min="10757" max="10757" width="15.5703125" bestFit="1" customWidth="1"/>
    <col min="10758" max="10758" width="14.28515625" bestFit="1" customWidth="1"/>
    <col min="11009" max="11009" width="17.28515625" bestFit="1" customWidth="1"/>
    <col min="11010" max="11010" width="25.140625" bestFit="1" customWidth="1"/>
    <col min="11011" max="11011" width="10.7109375" bestFit="1" customWidth="1"/>
    <col min="11012" max="11012" width="11.42578125" bestFit="1" customWidth="1"/>
    <col min="11013" max="11013" width="15.5703125" bestFit="1" customWidth="1"/>
    <col min="11014" max="11014" width="14.28515625" bestFit="1" customWidth="1"/>
    <col min="11265" max="11265" width="17.28515625" bestFit="1" customWidth="1"/>
    <col min="11266" max="11266" width="25.140625" bestFit="1" customWidth="1"/>
    <col min="11267" max="11267" width="10.7109375" bestFit="1" customWidth="1"/>
    <col min="11268" max="11268" width="11.42578125" bestFit="1" customWidth="1"/>
    <col min="11269" max="11269" width="15.5703125" bestFit="1" customWidth="1"/>
    <col min="11270" max="11270" width="14.28515625" bestFit="1" customWidth="1"/>
    <col min="11521" max="11521" width="17.28515625" bestFit="1" customWidth="1"/>
    <col min="11522" max="11522" width="25.140625" bestFit="1" customWidth="1"/>
    <col min="11523" max="11523" width="10.7109375" bestFit="1" customWidth="1"/>
    <col min="11524" max="11524" width="11.42578125" bestFit="1" customWidth="1"/>
    <col min="11525" max="11525" width="15.5703125" bestFit="1" customWidth="1"/>
    <col min="11526" max="11526" width="14.28515625" bestFit="1" customWidth="1"/>
    <col min="11777" max="11777" width="17.28515625" bestFit="1" customWidth="1"/>
    <col min="11778" max="11778" width="25.140625" bestFit="1" customWidth="1"/>
    <col min="11779" max="11779" width="10.7109375" bestFit="1" customWidth="1"/>
    <col min="11780" max="11780" width="11.42578125" bestFit="1" customWidth="1"/>
    <col min="11781" max="11781" width="15.5703125" bestFit="1" customWidth="1"/>
    <col min="11782" max="11782" width="14.28515625" bestFit="1" customWidth="1"/>
    <col min="12033" max="12033" width="17.28515625" bestFit="1" customWidth="1"/>
    <col min="12034" max="12034" width="25.140625" bestFit="1" customWidth="1"/>
    <col min="12035" max="12035" width="10.7109375" bestFit="1" customWidth="1"/>
    <col min="12036" max="12036" width="11.42578125" bestFit="1" customWidth="1"/>
    <col min="12037" max="12037" width="15.5703125" bestFit="1" customWidth="1"/>
    <col min="12038" max="12038" width="14.28515625" bestFit="1" customWidth="1"/>
    <col min="12289" max="12289" width="17.28515625" bestFit="1" customWidth="1"/>
    <col min="12290" max="12290" width="25.140625" bestFit="1" customWidth="1"/>
    <col min="12291" max="12291" width="10.7109375" bestFit="1" customWidth="1"/>
    <col min="12292" max="12292" width="11.42578125" bestFit="1" customWidth="1"/>
    <col min="12293" max="12293" width="15.5703125" bestFit="1" customWidth="1"/>
    <col min="12294" max="12294" width="14.28515625" bestFit="1" customWidth="1"/>
    <col min="12545" max="12545" width="17.28515625" bestFit="1" customWidth="1"/>
    <col min="12546" max="12546" width="25.140625" bestFit="1" customWidth="1"/>
    <col min="12547" max="12547" width="10.7109375" bestFit="1" customWidth="1"/>
    <col min="12548" max="12548" width="11.42578125" bestFit="1" customWidth="1"/>
    <col min="12549" max="12549" width="15.5703125" bestFit="1" customWidth="1"/>
    <col min="12550" max="12550" width="14.28515625" bestFit="1" customWidth="1"/>
    <col min="12801" max="12801" width="17.28515625" bestFit="1" customWidth="1"/>
    <col min="12802" max="12802" width="25.140625" bestFit="1" customWidth="1"/>
    <col min="12803" max="12803" width="10.7109375" bestFit="1" customWidth="1"/>
    <col min="12804" max="12804" width="11.42578125" bestFit="1" customWidth="1"/>
    <col min="12805" max="12805" width="15.5703125" bestFit="1" customWidth="1"/>
    <col min="12806" max="12806" width="14.28515625" bestFit="1" customWidth="1"/>
    <col min="13057" max="13057" width="17.28515625" bestFit="1" customWidth="1"/>
    <col min="13058" max="13058" width="25.140625" bestFit="1" customWidth="1"/>
    <col min="13059" max="13059" width="10.7109375" bestFit="1" customWidth="1"/>
    <col min="13060" max="13060" width="11.42578125" bestFit="1" customWidth="1"/>
    <col min="13061" max="13061" width="15.5703125" bestFit="1" customWidth="1"/>
    <col min="13062" max="13062" width="14.28515625" bestFit="1" customWidth="1"/>
    <col min="13313" max="13313" width="17.28515625" bestFit="1" customWidth="1"/>
    <col min="13314" max="13314" width="25.140625" bestFit="1" customWidth="1"/>
    <col min="13315" max="13315" width="10.7109375" bestFit="1" customWidth="1"/>
    <col min="13316" max="13316" width="11.42578125" bestFit="1" customWidth="1"/>
    <col min="13317" max="13317" width="15.5703125" bestFit="1" customWidth="1"/>
    <col min="13318" max="13318" width="14.28515625" bestFit="1" customWidth="1"/>
    <col min="13569" max="13569" width="17.28515625" bestFit="1" customWidth="1"/>
    <col min="13570" max="13570" width="25.140625" bestFit="1" customWidth="1"/>
    <col min="13571" max="13571" width="10.7109375" bestFit="1" customWidth="1"/>
    <col min="13572" max="13572" width="11.42578125" bestFit="1" customWidth="1"/>
    <col min="13573" max="13573" width="15.5703125" bestFit="1" customWidth="1"/>
    <col min="13574" max="13574" width="14.28515625" bestFit="1" customWidth="1"/>
    <col min="13825" max="13825" width="17.28515625" bestFit="1" customWidth="1"/>
    <col min="13826" max="13826" width="25.140625" bestFit="1" customWidth="1"/>
    <col min="13827" max="13827" width="10.7109375" bestFit="1" customWidth="1"/>
    <col min="13828" max="13828" width="11.42578125" bestFit="1" customWidth="1"/>
    <col min="13829" max="13829" width="15.5703125" bestFit="1" customWidth="1"/>
    <col min="13830" max="13830" width="14.28515625" bestFit="1" customWidth="1"/>
    <col min="14081" max="14081" width="17.28515625" bestFit="1" customWidth="1"/>
    <col min="14082" max="14082" width="25.140625" bestFit="1" customWidth="1"/>
    <col min="14083" max="14083" width="10.7109375" bestFit="1" customWidth="1"/>
    <col min="14084" max="14084" width="11.42578125" bestFit="1" customWidth="1"/>
    <col min="14085" max="14085" width="15.5703125" bestFit="1" customWidth="1"/>
    <col min="14086" max="14086" width="14.28515625" bestFit="1" customWidth="1"/>
    <col min="14337" max="14337" width="17.28515625" bestFit="1" customWidth="1"/>
    <col min="14338" max="14338" width="25.140625" bestFit="1" customWidth="1"/>
    <col min="14339" max="14339" width="10.7109375" bestFit="1" customWidth="1"/>
    <col min="14340" max="14340" width="11.42578125" bestFit="1" customWidth="1"/>
    <col min="14341" max="14341" width="15.5703125" bestFit="1" customWidth="1"/>
    <col min="14342" max="14342" width="14.28515625" bestFit="1" customWidth="1"/>
    <col min="14593" max="14593" width="17.28515625" bestFit="1" customWidth="1"/>
    <col min="14594" max="14594" width="25.140625" bestFit="1" customWidth="1"/>
    <col min="14595" max="14595" width="10.7109375" bestFit="1" customWidth="1"/>
    <col min="14596" max="14596" width="11.42578125" bestFit="1" customWidth="1"/>
    <col min="14597" max="14597" width="15.5703125" bestFit="1" customWidth="1"/>
    <col min="14598" max="14598" width="14.28515625" bestFit="1" customWidth="1"/>
    <col min="14849" max="14849" width="17.28515625" bestFit="1" customWidth="1"/>
    <col min="14850" max="14850" width="25.140625" bestFit="1" customWidth="1"/>
    <col min="14851" max="14851" width="10.7109375" bestFit="1" customWidth="1"/>
    <col min="14852" max="14852" width="11.42578125" bestFit="1" customWidth="1"/>
    <col min="14853" max="14853" width="15.5703125" bestFit="1" customWidth="1"/>
    <col min="14854" max="14854" width="14.28515625" bestFit="1" customWidth="1"/>
    <col min="15105" max="15105" width="17.28515625" bestFit="1" customWidth="1"/>
    <col min="15106" max="15106" width="25.140625" bestFit="1" customWidth="1"/>
    <col min="15107" max="15107" width="10.7109375" bestFit="1" customWidth="1"/>
    <col min="15108" max="15108" width="11.42578125" bestFit="1" customWidth="1"/>
    <col min="15109" max="15109" width="15.5703125" bestFit="1" customWidth="1"/>
    <col min="15110" max="15110" width="14.28515625" bestFit="1" customWidth="1"/>
    <col min="15361" max="15361" width="17.28515625" bestFit="1" customWidth="1"/>
    <col min="15362" max="15362" width="25.140625" bestFit="1" customWidth="1"/>
    <col min="15363" max="15363" width="10.7109375" bestFit="1" customWidth="1"/>
    <col min="15364" max="15364" width="11.42578125" bestFit="1" customWidth="1"/>
    <col min="15365" max="15365" width="15.5703125" bestFit="1" customWidth="1"/>
    <col min="15366" max="15366" width="14.28515625" bestFit="1" customWidth="1"/>
    <col min="15617" max="15617" width="17.28515625" bestFit="1" customWidth="1"/>
    <col min="15618" max="15618" width="25.140625" bestFit="1" customWidth="1"/>
    <col min="15619" max="15619" width="10.7109375" bestFit="1" customWidth="1"/>
    <col min="15620" max="15620" width="11.42578125" bestFit="1" customWidth="1"/>
    <col min="15621" max="15621" width="15.5703125" bestFit="1" customWidth="1"/>
    <col min="15622" max="15622" width="14.28515625" bestFit="1" customWidth="1"/>
    <col min="15873" max="15873" width="17.28515625" bestFit="1" customWidth="1"/>
    <col min="15874" max="15874" width="25.140625" bestFit="1" customWidth="1"/>
    <col min="15875" max="15875" width="10.7109375" bestFit="1" customWidth="1"/>
    <col min="15876" max="15876" width="11.42578125" bestFit="1" customWidth="1"/>
    <col min="15877" max="15877" width="15.5703125" bestFit="1" customWidth="1"/>
    <col min="15878" max="15878" width="14.28515625" bestFit="1" customWidth="1"/>
    <col min="16129" max="16129" width="17.28515625" bestFit="1" customWidth="1"/>
    <col min="16130" max="16130" width="25.140625" bestFit="1" customWidth="1"/>
    <col min="16131" max="16131" width="10.7109375" bestFit="1" customWidth="1"/>
    <col min="16132" max="16132" width="11.42578125" bestFit="1" customWidth="1"/>
    <col min="16133" max="16133" width="15.5703125" bestFit="1" customWidth="1"/>
    <col min="16134" max="16134" width="14.28515625" bestFit="1" customWidth="1"/>
  </cols>
  <sheetData>
    <row r="1" spans="1:7" x14ac:dyDescent="0.25">
      <c r="A1" s="223" t="s">
        <v>28</v>
      </c>
      <c r="B1" t="s">
        <v>6486</v>
      </c>
    </row>
    <row r="2" spans="1:7" x14ac:dyDescent="0.25">
      <c r="A2" s="223" t="s">
        <v>29</v>
      </c>
      <c r="B2" t="s">
        <v>6583</v>
      </c>
    </row>
    <row r="4" spans="1:7" x14ac:dyDescent="0.25">
      <c r="B4" s="223" t="s">
        <v>6467</v>
      </c>
    </row>
    <row r="5" spans="1:7" x14ac:dyDescent="0.25">
      <c r="A5" s="223" t="s">
        <v>6468</v>
      </c>
      <c r="B5" t="s">
        <v>6478</v>
      </c>
      <c r="C5" t="s">
        <v>6479</v>
      </c>
      <c r="D5" t="s">
        <v>6571</v>
      </c>
      <c r="E5" t="s">
        <v>6480</v>
      </c>
      <c r="F5" t="s">
        <v>6481</v>
      </c>
      <c r="G5" t="s">
        <v>6482</v>
      </c>
    </row>
    <row r="6" spans="1:7" x14ac:dyDescent="0.25">
      <c r="A6" s="219" t="s">
        <v>61</v>
      </c>
      <c r="B6" s="221">
        <v>-77746947.820000008</v>
      </c>
      <c r="C6" s="221">
        <v>-106566621.03359997</v>
      </c>
      <c r="D6" s="221">
        <v>216897.68</v>
      </c>
      <c r="E6" s="221">
        <v>-184096671.17359999</v>
      </c>
      <c r="F6" s="221">
        <v>-1289122</v>
      </c>
      <c r="G6" s="221">
        <v>-1219856.01</v>
      </c>
    </row>
    <row r="7" spans="1:7" x14ac:dyDescent="0.25">
      <c r="A7" s="219" t="s">
        <v>53</v>
      </c>
      <c r="B7" s="221">
        <v>-237646233.23353803</v>
      </c>
      <c r="C7" s="221">
        <v>-340490471.17612803</v>
      </c>
      <c r="D7" s="221"/>
      <c r="E7" s="221">
        <v>-578136704.4096657</v>
      </c>
      <c r="F7" s="221">
        <v>-3940411.7597999997</v>
      </c>
      <c r="G7" s="221">
        <v>-3897555.7597999997</v>
      </c>
    </row>
    <row r="8" spans="1:7" x14ac:dyDescent="0.25">
      <c r="A8" s="219" t="s">
        <v>33</v>
      </c>
      <c r="B8" s="221">
        <v>-38260073.866650008</v>
      </c>
      <c r="C8" s="221">
        <v>-51018782.942399986</v>
      </c>
      <c r="D8" s="221">
        <v>399463.59</v>
      </c>
      <c r="E8" s="221">
        <v>-88879393.219049975</v>
      </c>
      <c r="F8" s="221">
        <v>-634390.21500000008</v>
      </c>
      <c r="G8" s="221">
        <v>-584006.21500000008</v>
      </c>
    </row>
    <row r="9" spans="1:7" x14ac:dyDescent="0.25">
      <c r="A9" s="219" t="s">
        <v>6475</v>
      </c>
      <c r="B9" s="221">
        <v>-353653254.92018801</v>
      </c>
      <c r="C9" s="221">
        <v>-498075875.15212798</v>
      </c>
      <c r="D9" s="221">
        <v>616361.27</v>
      </c>
      <c r="E9" s="221">
        <v>-851112768.80231559</v>
      </c>
      <c r="F9" s="221">
        <v>-5863923.9748</v>
      </c>
      <c r="G9" s="221">
        <v>-5701417.9847999997</v>
      </c>
    </row>
  </sheetData>
  <pageMargins left="0.31" right="0.19" top="0.75" bottom="0.75" header="0.3" footer="0.3"/>
  <pageSetup paperSize="9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2"/>
  <sheetViews>
    <sheetView topLeftCell="A22" workbookViewId="0">
      <selection activeCell="A25" sqref="A25"/>
    </sheetView>
  </sheetViews>
  <sheetFormatPr defaultRowHeight="15" x14ac:dyDescent="0.25"/>
  <cols>
    <col min="1" max="1" width="24" bestFit="1" customWidth="1"/>
    <col min="2" max="2" width="14.28515625" bestFit="1" customWidth="1"/>
    <col min="3" max="3" width="13.85546875" bestFit="1" customWidth="1"/>
    <col min="4" max="4" width="14.28515625" bestFit="1" customWidth="1"/>
    <col min="5" max="5" width="15.5703125" bestFit="1" customWidth="1"/>
    <col min="6" max="6" width="14.28515625" bestFit="1" customWidth="1"/>
    <col min="7" max="8" width="9" bestFit="1" customWidth="1"/>
    <col min="9" max="10" width="8" bestFit="1" customWidth="1"/>
    <col min="11" max="11" width="9" bestFit="1" customWidth="1"/>
    <col min="12" max="12" width="8" bestFit="1" customWidth="1"/>
    <col min="13" max="13" width="9" bestFit="1" customWidth="1"/>
    <col min="14" max="14" width="8" bestFit="1" customWidth="1"/>
    <col min="15" max="16" width="9" bestFit="1" customWidth="1"/>
    <col min="17" max="17" width="8" bestFit="1" customWidth="1"/>
    <col min="18" max="18" width="9" bestFit="1" customWidth="1"/>
    <col min="19" max="21" width="8" bestFit="1" customWidth="1"/>
    <col min="22" max="22" width="9" bestFit="1" customWidth="1"/>
    <col min="23" max="23" width="8" bestFit="1" customWidth="1"/>
    <col min="24" max="25" width="9" bestFit="1" customWidth="1"/>
    <col min="26" max="33" width="8" bestFit="1" customWidth="1"/>
    <col min="34" max="34" width="9" bestFit="1" customWidth="1"/>
    <col min="35" max="35" width="8" bestFit="1" customWidth="1"/>
    <col min="36" max="37" width="9" bestFit="1" customWidth="1"/>
    <col min="38" max="38" width="8" bestFit="1" customWidth="1"/>
    <col min="39" max="39" width="9" bestFit="1" customWidth="1"/>
    <col min="40" max="40" width="8" bestFit="1" customWidth="1"/>
    <col min="41" max="41" width="9" bestFit="1" customWidth="1"/>
    <col min="42" max="47" width="8" bestFit="1" customWidth="1"/>
    <col min="48" max="48" width="9" bestFit="1" customWidth="1"/>
    <col min="49" max="50" width="8" bestFit="1" customWidth="1"/>
    <col min="51" max="67" width="9" bestFit="1" customWidth="1"/>
    <col min="68" max="68" width="4.5703125" bestFit="1" customWidth="1"/>
    <col min="69" max="75" width="9" bestFit="1" customWidth="1"/>
    <col min="76" max="76" width="4.5703125" bestFit="1" customWidth="1"/>
    <col min="77" max="78" width="9" bestFit="1" customWidth="1"/>
    <col min="79" max="79" width="13.85546875" bestFit="1" customWidth="1"/>
    <col min="80" max="88" width="2" bestFit="1" customWidth="1"/>
    <col min="89" max="129" width="3" bestFit="1" customWidth="1"/>
    <col min="130" max="155" width="4" bestFit="1" customWidth="1"/>
    <col min="156" max="156" width="13.85546875" bestFit="1" customWidth="1"/>
    <col min="157" max="170" width="9" bestFit="1" customWidth="1"/>
    <col min="171" max="171" width="8" bestFit="1" customWidth="1"/>
    <col min="172" max="172" width="9" bestFit="1" customWidth="1"/>
    <col min="173" max="173" width="8" bestFit="1" customWidth="1"/>
    <col min="174" max="179" width="9" bestFit="1" customWidth="1"/>
    <col min="180" max="183" width="8" bestFit="1" customWidth="1"/>
    <col min="184" max="184" width="9" bestFit="1" customWidth="1"/>
    <col min="185" max="185" width="8" bestFit="1" customWidth="1"/>
    <col min="186" max="217" width="9" bestFit="1" customWidth="1"/>
    <col min="218" max="219" width="10" bestFit="1" customWidth="1"/>
    <col min="220" max="225" width="9" bestFit="1" customWidth="1"/>
    <col min="226" max="229" width="10" bestFit="1" customWidth="1"/>
    <col min="230" max="230" width="9" bestFit="1" customWidth="1"/>
    <col min="231" max="232" width="10" bestFit="1" customWidth="1"/>
    <col min="233" max="233" width="15.5703125" bestFit="1" customWidth="1"/>
    <col min="234" max="243" width="5.5703125" bestFit="1" customWidth="1"/>
    <col min="244" max="244" width="6.5703125" bestFit="1" customWidth="1"/>
    <col min="245" max="245" width="5.5703125" bestFit="1" customWidth="1"/>
    <col min="246" max="246" width="6.5703125" bestFit="1" customWidth="1"/>
    <col min="247" max="252" width="5.5703125" bestFit="1" customWidth="1"/>
    <col min="253" max="253" width="6.5703125" bestFit="1" customWidth="1"/>
    <col min="254" max="254" width="5.5703125" bestFit="1" customWidth="1"/>
    <col min="255" max="256" width="6.5703125" bestFit="1" customWidth="1"/>
    <col min="257" max="271" width="5.5703125" bestFit="1" customWidth="1"/>
    <col min="272" max="272" width="6.5703125" bestFit="1" customWidth="1"/>
    <col min="273" max="278" width="5.5703125" bestFit="1" customWidth="1"/>
    <col min="279" max="279" width="6.5703125" bestFit="1" customWidth="1"/>
    <col min="280" max="283" width="5.5703125" bestFit="1" customWidth="1"/>
    <col min="284" max="298" width="6.5703125" bestFit="1" customWidth="1"/>
    <col min="299" max="299" width="4.5703125" bestFit="1" customWidth="1"/>
    <col min="300" max="306" width="6.5703125" bestFit="1" customWidth="1"/>
    <col min="307" max="307" width="4.5703125" bestFit="1" customWidth="1"/>
    <col min="308" max="309" width="6.5703125" bestFit="1" customWidth="1"/>
    <col min="310" max="310" width="16.7109375" bestFit="1" customWidth="1"/>
    <col min="311" max="312" width="18.5703125" bestFit="1" customWidth="1"/>
    <col min="313" max="313" width="20.28515625" bestFit="1" customWidth="1"/>
    <col min="513" max="513" width="24" bestFit="1" customWidth="1"/>
    <col min="514" max="514" width="25.140625" bestFit="1" customWidth="1"/>
    <col min="515" max="515" width="11.42578125" bestFit="1" customWidth="1"/>
    <col min="516" max="516" width="13.85546875" customWidth="1"/>
    <col min="517" max="517" width="15.5703125" customWidth="1"/>
    <col min="518" max="518" width="14.28515625" customWidth="1"/>
    <col min="769" max="769" width="24" bestFit="1" customWidth="1"/>
    <col min="770" max="770" width="25.140625" bestFit="1" customWidth="1"/>
    <col min="771" max="771" width="11.42578125" bestFit="1" customWidth="1"/>
    <col min="772" max="772" width="13.85546875" customWidth="1"/>
    <col min="773" max="773" width="15.5703125" customWidth="1"/>
    <col min="774" max="774" width="14.28515625" customWidth="1"/>
    <col min="1025" max="1025" width="24" bestFit="1" customWidth="1"/>
    <col min="1026" max="1026" width="25.140625" bestFit="1" customWidth="1"/>
    <col min="1027" max="1027" width="11.42578125" bestFit="1" customWidth="1"/>
    <col min="1028" max="1028" width="13.85546875" customWidth="1"/>
    <col min="1029" max="1029" width="15.5703125" customWidth="1"/>
    <col min="1030" max="1030" width="14.28515625" customWidth="1"/>
    <col min="1281" max="1281" width="24" bestFit="1" customWidth="1"/>
    <col min="1282" max="1282" width="25.140625" bestFit="1" customWidth="1"/>
    <col min="1283" max="1283" width="11.42578125" bestFit="1" customWidth="1"/>
    <col min="1284" max="1284" width="13.85546875" customWidth="1"/>
    <col min="1285" max="1285" width="15.5703125" customWidth="1"/>
    <col min="1286" max="1286" width="14.28515625" customWidth="1"/>
    <col min="1537" max="1537" width="24" bestFit="1" customWidth="1"/>
    <col min="1538" max="1538" width="25.140625" bestFit="1" customWidth="1"/>
    <col min="1539" max="1539" width="11.42578125" bestFit="1" customWidth="1"/>
    <col min="1540" max="1540" width="13.85546875" customWidth="1"/>
    <col min="1541" max="1541" width="15.5703125" customWidth="1"/>
    <col min="1542" max="1542" width="14.28515625" customWidth="1"/>
    <col min="1793" max="1793" width="24" bestFit="1" customWidth="1"/>
    <col min="1794" max="1794" width="25.140625" bestFit="1" customWidth="1"/>
    <col min="1795" max="1795" width="11.42578125" bestFit="1" customWidth="1"/>
    <col min="1796" max="1796" width="13.85546875" customWidth="1"/>
    <col min="1797" max="1797" width="15.5703125" customWidth="1"/>
    <col min="1798" max="1798" width="14.28515625" customWidth="1"/>
    <col min="2049" max="2049" width="24" bestFit="1" customWidth="1"/>
    <col min="2050" max="2050" width="25.140625" bestFit="1" customWidth="1"/>
    <col min="2051" max="2051" width="11.42578125" bestFit="1" customWidth="1"/>
    <col min="2052" max="2052" width="13.85546875" customWidth="1"/>
    <col min="2053" max="2053" width="15.5703125" customWidth="1"/>
    <col min="2054" max="2054" width="14.28515625" customWidth="1"/>
    <col min="2305" max="2305" width="24" bestFit="1" customWidth="1"/>
    <col min="2306" max="2306" width="25.140625" bestFit="1" customWidth="1"/>
    <col min="2307" max="2307" width="11.42578125" bestFit="1" customWidth="1"/>
    <col min="2308" max="2308" width="13.85546875" customWidth="1"/>
    <col min="2309" max="2309" width="15.5703125" customWidth="1"/>
    <col min="2310" max="2310" width="14.28515625" customWidth="1"/>
    <col min="2561" max="2561" width="24" bestFit="1" customWidth="1"/>
    <col min="2562" max="2562" width="25.140625" bestFit="1" customWidth="1"/>
    <col min="2563" max="2563" width="11.42578125" bestFit="1" customWidth="1"/>
    <col min="2564" max="2564" width="13.85546875" customWidth="1"/>
    <col min="2565" max="2565" width="15.5703125" customWidth="1"/>
    <col min="2566" max="2566" width="14.28515625" customWidth="1"/>
    <col min="2817" max="2817" width="24" bestFit="1" customWidth="1"/>
    <col min="2818" max="2818" width="25.140625" bestFit="1" customWidth="1"/>
    <col min="2819" max="2819" width="11.42578125" bestFit="1" customWidth="1"/>
    <col min="2820" max="2820" width="13.85546875" customWidth="1"/>
    <col min="2821" max="2821" width="15.5703125" customWidth="1"/>
    <col min="2822" max="2822" width="14.28515625" customWidth="1"/>
    <col min="3073" max="3073" width="24" bestFit="1" customWidth="1"/>
    <col min="3074" max="3074" width="25.140625" bestFit="1" customWidth="1"/>
    <col min="3075" max="3075" width="11.42578125" bestFit="1" customWidth="1"/>
    <col min="3076" max="3076" width="13.85546875" customWidth="1"/>
    <col min="3077" max="3077" width="15.5703125" customWidth="1"/>
    <col min="3078" max="3078" width="14.28515625" customWidth="1"/>
    <col min="3329" max="3329" width="24" bestFit="1" customWidth="1"/>
    <col min="3330" max="3330" width="25.140625" bestFit="1" customWidth="1"/>
    <col min="3331" max="3331" width="11.42578125" bestFit="1" customWidth="1"/>
    <col min="3332" max="3332" width="13.85546875" customWidth="1"/>
    <col min="3333" max="3333" width="15.5703125" customWidth="1"/>
    <col min="3334" max="3334" width="14.28515625" customWidth="1"/>
    <col min="3585" max="3585" width="24" bestFit="1" customWidth="1"/>
    <col min="3586" max="3586" width="25.140625" bestFit="1" customWidth="1"/>
    <col min="3587" max="3587" width="11.42578125" bestFit="1" customWidth="1"/>
    <col min="3588" max="3588" width="13.85546875" customWidth="1"/>
    <col min="3589" max="3589" width="15.5703125" customWidth="1"/>
    <col min="3590" max="3590" width="14.28515625" customWidth="1"/>
    <col min="3841" max="3841" width="24" bestFit="1" customWidth="1"/>
    <col min="3842" max="3842" width="25.140625" bestFit="1" customWidth="1"/>
    <col min="3843" max="3843" width="11.42578125" bestFit="1" customWidth="1"/>
    <col min="3844" max="3844" width="13.85546875" customWidth="1"/>
    <col min="3845" max="3845" width="15.5703125" customWidth="1"/>
    <col min="3846" max="3846" width="14.28515625" customWidth="1"/>
    <col min="4097" max="4097" width="24" bestFit="1" customWidth="1"/>
    <col min="4098" max="4098" width="25.140625" bestFit="1" customWidth="1"/>
    <col min="4099" max="4099" width="11.42578125" bestFit="1" customWidth="1"/>
    <col min="4100" max="4100" width="13.85546875" customWidth="1"/>
    <col min="4101" max="4101" width="15.5703125" customWidth="1"/>
    <col min="4102" max="4102" width="14.28515625" customWidth="1"/>
    <col min="4353" max="4353" width="24" bestFit="1" customWidth="1"/>
    <col min="4354" max="4354" width="25.140625" bestFit="1" customWidth="1"/>
    <col min="4355" max="4355" width="11.42578125" bestFit="1" customWidth="1"/>
    <col min="4356" max="4356" width="13.85546875" customWidth="1"/>
    <col min="4357" max="4357" width="15.5703125" customWidth="1"/>
    <col min="4358" max="4358" width="14.28515625" customWidth="1"/>
    <col min="4609" max="4609" width="24" bestFit="1" customWidth="1"/>
    <col min="4610" max="4610" width="25.140625" bestFit="1" customWidth="1"/>
    <col min="4611" max="4611" width="11.42578125" bestFit="1" customWidth="1"/>
    <col min="4612" max="4612" width="13.85546875" customWidth="1"/>
    <col min="4613" max="4613" width="15.5703125" customWidth="1"/>
    <col min="4614" max="4614" width="14.28515625" customWidth="1"/>
    <col min="4865" max="4865" width="24" bestFit="1" customWidth="1"/>
    <col min="4866" max="4866" width="25.140625" bestFit="1" customWidth="1"/>
    <col min="4867" max="4867" width="11.42578125" bestFit="1" customWidth="1"/>
    <col min="4868" max="4868" width="13.85546875" customWidth="1"/>
    <col min="4869" max="4869" width="15.5703125" customWidth="1"/>
    <col min="4870" max="4870" width="14.28515625" customWidth="1"/>
    <col min="5121" max="5121" width="24" bestFit="1" customWidth="1"/>
    <col min="5122" max="5122" width="25.140625" bestFit="1" customWidth="1"/>
    <col min="5123" max="5123" width="11.42578125" bestFit="1" customWidth="1"/>
    <col min="5124" max="5124" width="13.85546875" customWidth="1"/>
    <col min="5125" max="5125" width="15.5703125" customWidth="1"/>
    <col min="5126" max="5126" width="14.28515625" customWidth="1"/>
    <col min="5377" max="5377" width="24" bestFit="1" customWidth="1"/>
    <col min="5378" max="5378" width="25.140625" bestFit="1" customWidth="1"/>
    <col min="5379" max="5379" width="11.42578125" bestFit="1" customWidth="1"/>
    <col min="5380" max="5380" width="13.85546875" customWidth="1"/>
    <col min="5381" max="5381" width="15.5703125" customWidth="1"/>
    <col min="5382" max="5382" width="14.28515625" customWidth="1"/>
    <col min="5633" max="5633" width="24" bestFit="1" customWidth="1"/>
    <col min="5634" max="5634" width="25.140625" bestFit="1" customWidth="1"/>
    <col min="5635" max="5635" width="11.42578125" bestFit="1" customWidth="1"/>
    <col min="5636" max="5636" width="13.85546875" customWidth="1"/>
    <col min="5637" max="5637" width="15.5703125" customWidth="1"/>
    <col min="5638" max="5638" width="14.28515625" customWidth="1"/>
    <col min="5889" max="5889" width="24" bestFit="1" customWidth="1"/>
    <col min="5890" max="5890" width="25.140625" bestFit="1" customWidth="1"/>
    <col min="5891" max="5891" width="11.42578125" bestFit="1" customWidth="1"/>
    <col min="5892" max="5892" width="13.85546875" customWidth="1"/>
    <col min="5893" max="5893" width="15.5703125" customWidth="1"/>
    <col min="5894" max="5894" width="14.28515625" customWidth="1"/>
    <col min="6145" max="6145" width="24" bestFit="1" customWidth="1"/>
    <col min="6146" max="6146" width="25.140625" bestFit="1" customWidth="1"/>
    <col min="6147" max="6147" width="11.42578125" bestFit="1" customWidth="1"/>
    <col min="6148" max="6148" width="13.85546875" customWidth="1"/>
    <col min="6149" max="6149" width="15.5703125" customWidth="1"/>
    <col min="6150" max="6150" width="14.28515625" customWidth="1"/>
    <col min="6401" max="6401" width="24" bestFit="1" customWidth="1"/>
    <col min="6402" max="6402" width="25.140625" bestFit="1" customWidth="1"/>
    <col min="6403" max="6403" width="11.42578125" bestFit="1" customWidth="1"/>
    <col min="6404" max="6404" width="13.85546875" customWidth="1"/>
    <col min="6405" max="6405" width="15.5703125" customWidth="1"/>
    <col min="6406" max="6406" width="14.28515625" customWidth="1"/>
    <col min="6657" max="6657" width="24" bestFit="1" customWidth="1"/>
    <col min="6658" max="6658" width="25.140625" bestFit="1" customWidth="1"/>
    <col min="6659" max="6659" width="11.42578125" bestFit="1" customWidth="1"/>
    <col min="6660" max="6660" width="13.85546875" customWidth="1"/>
    <col min="6661" max="6661" width="15.5703125" customWidth="1"/>
    <col min="6662" max="6662" width="14.28515625" customWidth="1"/>
    <col min="6913" max="6913" width="24" bestFit="1" customWidth="1"/>
    <col min="6914" max="6914" width="25.140625" bestFit="1" customWidth="1"/>
    <col min="6915" max="6915" width="11.42578125" bestFit="1" customWidth="1"/>
    <col min="6916" max="6916" width="13.85546875" customWidth="1"/>
    <col min="6917" max="6917" width="15.5703125" customWidth="1"/>
    <col min="6918" max="6918" width="14.28515625" customWidth="1"/>
    <col min="7169" max="7169" width="24" bestFit="1" customWidth="1"/>
    <col min="7170" max="7170" width="25.140625" bestFit="1" customWidth="1"/>
    <col min="7171" max="7171" width="11.42578125" bestFit="1" customWidth="1"/>
    <col min="7172" max="7172" width="13.85546875" customWidth="1"/>
    <col min="7173" max="7173" width="15.5703125" customWidth="1"/>
    <col min="7174" max="7174" width="14.28515625" customWidth="1"/>
    <col min="7425" max="7425" width="24" bestFit="1" customWidth="1"/>
    <col min="7426" max="7426" width="25.140625" bestFit="1" customWidth="1"/>
    <col min="7427" max="7427" width="11.42578125" bestFit="1" customWidth="1"/>
    <col min="7428" max="7428" width="13.85546875" customWidth="1"/>
    <col min="7429" max="7429" width="15.5703125" customWidth="1"/>
    <col min="7430" max="7430" width="14.28515625" customWidth="1"/>
    <col min="7681" max="7681" width="24" bestFit="1" customWidth="1"/>
    <col min="7682" max="7682" width="25.140625" bestFit="1" customWidth="1"/>
    <col min="7683" max="7683" width="11.42578125" bestFit="1" customWidth="1"/>
    <col min="7684" max="7684" width="13.85546875" customWidth="1"/>
    <col min="7685" max="7685" width="15.5703125" customWidth="1"/>
    <col min="7686" max="7686" width="14.28515625" customWidth="1"/>
    <col min="7937" max="7937" width="24" bestFit="1" customWidth="1"/>
    <col min="7938" max="7938" width="25.140625" bestFit="1" customWidth="1"/>
    <col min="7939" max="7939" width="11.42578125" bestFit="1" customWidth="1"/>
    <col min="7940" max="7940" width="13.85546875" customWidth="1"/>
    <col min="7941" max="7941" width="15.5703125" customWidth="1"/>
    <col min="7942" max="7942" width="14.28515625" customWidth="1"/>
    <col min="8193" max="8193" width="24" bestFit="1" customWidth="1"/>
    <col min="8194" max="8194" width="25.140625" bestFit="1" customWidth="1"/>
    <col min="8195" max="8195" width="11.42578125" bestFit="1" customWidth="1"/>
    <col min="8196" max="8196" width="13.85546875" customWidth="1"/>
    <col min="8197" max="8197" width="15.5703125" customWidth="1"/>
    <col min="8198" max="8198" width="14.28515625" customWidth="1"/>
    <col min="8449" max="8449" width="24" bestFit="1" customWidth="1"/>
    <col min="8450" max="8450" width="25.140625" bestFit="1" customWidth="1"/>
    <col min="8451" max="8451" width="11.42578125" bestFit="1" customWidth="1"/>
    <col min="8452" max="8452" width="13.85546875" customWidth="1"/>
    <col min="8453" max="8453" width="15.5703125" customWidth="1"/>
    <col min="8454" max="8454" width="14.28515625" customWidth="1"/>
    <col min="8705" max="8705" width="24" bestFit="1" customWidth="1"/>
    <col min="8706" max="8706" width="25.140625" bestFit="1" customWidth="1"/>
    <col min="8707" max="8707" width="11.42578125" bestFit="1" customWidth="1"/>
    <col min="8708" max="8708" width="13.85546875" customWidth="1"/>
    <col min="8709" max="8709" width="15.5703125" customWidth="1"/>
    <col min="8710" max="8710" width="14.28515625" customWidth="1"/>
    <col min="8961" max="8961" width="24" bestFit="1" customWidth="1"/>
    <col min="8962" max="8962" width="25.140625" bestFit="1" customWidth="1"/>
    <col min="8963" max="8963" width="11.42578125" bestFit="1" customWidth="1"/>
    <col min="8964" max="8964" width="13.85546875" customWidth="1"/>
    <col min="8965" max="8965" width="15.5703125" customWidth="1"/>
    <col min="8966" max="8966" width="14.28515625" customWidth="1"/>
    <col min="9217" max="9217" width="24" bestFit="1" customWidth="1"/>
    <col min="9218" max="9218" width="25.140625" bestFit="1" customWidth="1"/>
    <col min="9219" max="9219" width="11.42578125" bestFit="1" customWidth="1"/>
    <col min="9220" max="9220" width="13.85546875" customWidth="1"/>
    <col min="9221" max="9221" width="15.5703125" customWidth="1"/>
    <col min="9222" max="9222" width="14.28515625" customWidth="1"/>
    <col min="9473" max="9473" width="24" bestFit="1" customWidth="1"/>
    <col min="9474" max="9474" width="25.140625" bestFit="1" customWidth="1"/>
    <col min="9475" max="9475" width="11.42578125" bestFit="1" customWidth="1"/>
    <col min="9476" max="9476" width="13.85546875" customWidth="1"/>
    <col min="9477" max="9477" width="15.5703125" customWidth="1"/>
    <col min="9478" max="9478" width="14.28515625" customWidth="1"/>
    <col min="9729" max="9729" width="24" bestFit="1" customWidth="1"/>
    <col min="9730" max="9730" width="25.140625" bestFit="1" customWidth="1"/>
    <col min="9731" max="9731" width="11.42578125" bestFit="1" customWidth="1"/>
    <col min="9732" max="9732" width="13.85546875" customWidth="1"/>
    <col min="9733" max="9733" width="15.5703125" customWidth="1"/>
    <col min="9734" max="9734" width="14.28515625" customWidth="1"/>
    <col min="9985" max="9985" width="24" bestFit="1" customWidth="1"/>
    <col min="9986" max="9986" width="25.140625" bestFit="1" customWidth="1"/>
    <col min="9987" max="9987" width="11.42578125" bestFit="1" customWidth="1"/>
    <col min="9988" max="9988" width="13.85546875" customWidth="1"/>
    <col min="9989" max="9989" width="15.5703125" customWidth="1"/>
    <col min="9990" max="9990" width="14.28515625" customWidth="1"/>
    <col min="10241" max="10241" width="24" bestFit="1" customWidth="1"/>
    <col min="10242" max="10242" width="25.140625" bestFit="1" customWidth="1"/>
    <col min="10243" max="10243" width="11.42578125" bestFit="1" customWidth="1"/>
    <col min="10244" max="10244" width="13.85546875" customWidth="1"/>
    <col min="10245" max="10245" width="15.5703125" customWidth="1"/>
    <col min="10246" max="10246" width="14.28515625" customWidth="1"/>
    <col min="10497" max="10497" width="24" bestFit="1" customWidth="1"/>
    <col min="10498" max="10498" width="25.140625" bestFit="1" customWidth="1"/>
    <col min="10499" max="10499" width="11.42578125" bestFit="1" customWidth="1"/>
    <col min="10500" max="10500" width="13.85546875" customWidth="1"/>
    <col min="10501" max="10501" width="15.5703125" customWidth="1"/>
    <col min="10502" max="10502" width="14.28515625" customWidth="1"/>
    <col min="10753" max="10753" width="24" bestFit="1" customWidth="1"/>
    <col min="10754" max="10754" width="25.140625" bestFit="1" customWidth="1"/>
    <col min="10755" max="10755" width="11.42578125" bestFit="1" customWidth="1"/>
    <col min="10756" max="10756" width="13.85546875" customWidth="1"/>
    <col min="10757" max="10757" width="15.5703125" customWidth="1"/>
    <col min="10758" max="10758" width="14.28515625" customWidth="1"/>
    <col min="11009" max="11009" width="24" bestFit="1" customWidth="1"/>
    <col min="11010" max="11010" width="25.140625" bestFit="1" customWidth="1"/>
    <col min="11011" max="11011" width="11.42578125" bestFit="1" customWidth="1"/>
    <col min="11012" max="11012" width="13.85546875" customWidth="1"/>
    <col min="11013" max="11013" width="15.5703125" customWidth="1"/>
    <col min="11014" max="11014" width="14.28515625" customWidth="1"/>
    <col min="11265" max="11265" width="24" bestFit="1" customWidth="1"/>
    <col min="11266" max="11266" width="25.140625" bestFit="1" customWidth="1"/>
    <col min="11267" max="11267" width="11.42578125" bestFit="1" customWidth="1"/>
    <col min="11268" max="11268" width="13.85546875" customWidth="1"/>
    <col min="11269" max="11269" width="15.5703125" customWidth="1"/>
    <col min="11270" max="11270" width="14.28515625" customWidth="1"/>
    <col min="11521" max="11521" width="24" bestFit="1" customWidth="1"/>
    <col min="11522" max="11522" width="25.140625" bestFit="1" customWidth="1"/>
    <col min="11523" max="11523" width="11.42578125" bestFit="1" customWidth="1"/>
    <col min="11524" max="11524" width="13.85546875" customWidth="1"/>
    <col min="11525" max="11525" width="15.5703125" customWidth="1"/>
    <col min="11526" max="11526" width="14.28515625" customWidth="1"/>
    <col min="11777" max="11777" width="24" bestFit="1" customWidth="1"/>
    <col min="11778" max="11778" width="25.140625" bestFit="1" customWidth="1"/>
    <col min="11779" max="11779" width="11.42578125" bestFit="1" customWidth="1"/>
    <col min="11780" max="11780" width="13.85546875" customWidth="1"/>
    <col min="11781" max="11781" width="15.5703125" customWidth="1"/>
    <col min="11782" max="11782" width="14.28515625" customWidth="1"/>
    <col min="12033" max="12033" width="24" bestFit="1" customWidth="1"/>
    <col min="12034" max="12034" width="25.140625" bestFit="1" customWidth="1"/>
    <col min="12035" max="12035" width="11.42578125" bestFit="1" customWidth="1"/>
    <col min="12036" max="12036" width="13.85546875" customWidth="1"/>
    <col min="12037" max="12037" width="15.5703125" customWidth="1"/>
    <col min="12038" max="12038" width="14.28515625" customWidth="1"/>
    <col min="12289" max="12289" width="24" bestFit="1" customWidth="1"/>
    <col min="12290" max="12290" width="25.140625" bestFit="1" customWidth="1"/>
    <col min="12291" max="12291" width="11.42578125" bestFit="1" customWidth="1"/>
    <col min="12292" max="12292" width="13.85546875" customWidth="1"/>
    <col min="12293" max="12293" width="15.5703125" customWidth="1"/>
    <col min="12294" max="12294" width="14.28515625" customWidth="1"/>
    <col min="12545" max="12545" width="24" bestFit="1" customWidth="1"/>
    <col min="12546" max="12546" width="25.140625" bestFit="1" customWidth="1"/>
    <col min="12547" max="12547" width="11.42578125" bestFit="1" customWidth="1"/>
    <col min="12548" max="12548" width="13.85546875" customWidth="1"/>
    <col min="12549" max="12549" width="15.5703125" customWidth="1"/>
    <col min="12550" max="12550" width="14.28515625" customWidth="1"/>
    <col min="12801" max="12801" width="24" bestFit="1" customWidth="1"/>
    <col min="12802" max="12802" width="25.140625" bestFit="1" customWidth="1"/>
    <col min="12803" max="12803" width="11.42578125" bestFit="1" customWidth="1"/>
    <col min="12804" max="12804" width="13.85546875" customWidth="1"/>
    <col min="12805" max="12805" width="15.5703125" customWidth="1"/>
    <col min="12806" max="12806" width="14.28515625" customWidth="1"/>
    <col min="13057" max="13057" width="24" bestFit="1" customWidth="1"/>
    <col min="13058" max="13058" width="25.140625" bestFit="1" customWidth="1"/>
    <col min="13059" max="13059" width="11.42578125" bestFit="1" customWidth="1"/>
    <col min="13060" max="13060" width="13.85546875" customWidth="1"/>
    <col min="13061" max="13061" width="15.5703125" customWidth="1"/>
    <col min="13062" max="13062" width="14.28515625" customWidth="1"/>
    <col min="13313" max="13313" width="24" bestFit="1" customWidth="1"/>
    <col min="13314" max="13314" width="25.140625" bestFit="1" customWidth="1"/>
    <col min="13315" max="13315" width="11.42578125" bestFit="1" customWidth="1"/>
    <col min="13316" max="13316" width="13.85546875" customWidth="1"/>
    <col min="13317" max="13317" width="15.5703125" customWidth="1"/>
    <col min="13318" max="13318" width="14.28515625" customWidth="1"/>
    <col min="13569" max="13569" width="24" bestFit="1" customWidth="1"/>
    <col min="13570" max="13570" width="25.140625" bestFit="1" customWidth="1"/>
    <col min="13571" max="13571" width="11.42578125" bestFit="1" customWidth="1"/>
    <col min="13572" max="13572" width="13.85546875" customWidth="1"/>
    <col min="13573" max="13573" width="15.5703125" customWidth="1"/>
    <col min="13574" max="13574" width="14.28515625" customWidth="1"/>
    <col min="13825" max="13825" width="24" bestFit="1" customWidth="1"/>
    <col min="13826" max="13826" width="25.140625" bestFit="1" customWidth="1"/>
    <col min="13827" max="13827" width="11.42578125" bestFit="1" customWidth="1"/>
    <col min="13828" max="13828" width="13.85546875" customWidth="1"/>
    <col min="13829" max="13829" width="15.5703125" customWidth="1"/>
    <col min="13830" max="13830" width="14.28515625" customWidth="1"/>
    <col min="14081" max="14081" width="24" bestFit="1" customWidth="1"/>
    <col min="14082" max="14082" width="25.140625" bestFit="1" customWidth="1"/>
    <col min="14083" max="14083" width="11.42578125" bestFit="1" customWidth="1"/>
    <col min="14084" max="14084" width="13.85546875" customWidth="1"/>
    <col min="14085" max="14085" width="15.5703125" customWidth="1"/>
    <col min="14086" max="14086" width="14.28515625" customWidth="1"/>
    <col min="14337" max="14337" width="24" bestFit="1" customWidth="1"/>
    <col min="14338" max="14338" width="25.140625" bestFit="1" customWidth="1"/>
    <col min="14339" max="14339" width="11.42578125" bestFit="1" customWidth="1"/>
    <col min="14340" max="14340" width="13.85546875" customWidth="1"/>
    <col min="14341" max="14341" width="15.5703125" customWidth="1"/>
    <col min="14342" max="14342" width="14.28515625" customWidth="1"/>
    <col min="14593" max="14593" width="24" bestFit="1" customWidth="1"/>
    <col min="14594" max="14594" width="25.140625" bestFit="1" customWidth="1"/>
    <col min="14595" max="14595" width="11.42578125" bestFit="1" customWidth="1"/>
    <col min="14596" max="14596" width="13.85546875" customWidth="1"/>
    <col min="14597" max="14597" width="15.5703125" customWidth="1"/>
    <col min="14598" max="14598" width="14.28515625" customWidth="1"/>
    <col min="14849" max="14849" width="24" bestFit="1" customWidth="1"/>
    <col min="14850" max="14850" width="25.140625" bestFit="1" customWidth="1"/>
    <col min="14851" max="14851" width="11.42578125" bestFit="1" customWidth="1"/>
    <col min="14852" max="14852" width="13.85546875" customWidth="1"/>
    <col min="14853" max="14853" width="15.5703125" customWidth="1"/>
    <col min="14854" max="14854" width="14.28515625" customWidth="1"/>
    <col min="15105" max="15105" width="24" bestFit="1" customWidth="1"/>
    <col min="15106" max="15106" width="25.140625" bestFit="1" customWidth="1"/>
    <col min="15107" max="15107" width="11.42578125" bestFit="1" customWidth="1"/>
    <col min="15108" max="15108" width="13.85546875" customWidth="1"/>
    <col min="15109" max="15109" width="15.5703125" customWidth="1"/>
    <col min="15110" max="15110" width="14.28515625" customWidth="1"/>
    <col min="15361" max="15361" width="24" bestFit="1" customWidth="1"/>
    <col min="15362" max="15362" width="25.140625" bestFit="1" customWidth="1"/>
    <col min="15363" max="15363" width="11.42578125" bestFit="1" customWidth="1"/>
    <col min="15364" max="15364" width="13.85546875" customWidth="1"/>
    <col min="15365" max="15365" width="15.5703125" customWidth="1"/>
    <col min="15366" max="15366" width="14.28515625" customWidth="1"/>
    <col min="15617" max="15617" width="24" bestFit="1" customWidth="1"/>
    <col min="15618" max="15618" width="25.140625" bestFit="1" customWidth="1"/>
    <col min="15619" max="15619" width="11.42578125" bestFit="1" customWidth="1"/>
    <col min="15620" max="15620" width="13.85546875" customWidth="1"/>
    <col min="15621" max="15621" width="15.5703125" customWidth="1"/>
    <col min="15622" max="15622" width="14.28515625" customWidth="1"/>
    <col min="15873" max="15873" width="24" bestFit="1" customWidth="1"/>
    <col min="15874" max="15874" width="25.140625" bestFit="1" customWidth="1"/>
    <col min="15875" max="15875" width="11.42578125" bestFit="1" customWidth="1"/>
    <col min="15876" max="15876" width="13.85546875" customWidth="1"/>
    <col min="15877" max="15877" width="15.5703125" customWidth="1"/>
    <col min="15878" max="15878" width="14.28515625" customWidth="1"/>
    <col min="16129" max="16129" width="24" bestFit="1" customWidth="1"/>
    <col min="16130" max="16130" width="25.140625" bestFit="1" customWidth="1"/>
    <col min="16131" max="16131" width="11.42578125" bestFit="1" customWidth="1"/>
    <col min="16132" max="16132" width="13.85546875" customWidth="1"/>
    <col min="16133" max="16133" width="15.5703125" customWidth="1"/>
    <col min="16134" max="16134" width="14.28515625" customWidth="1"/>
  </cols>
  <sheetData>
    <row r="2" spans="1:6" x14ac:dyDescent="0.25">
      <c r="A2" s="223" t="s">
        <v>28</v>
      </c>
      <c r="B2" t="s">
        <v>6486</v>
      </c>
    </row>
    <row r="3" spans="1:6" x14ac:dyDescent="0.25">
      <c r="A3" s="223" t="s">
        <v>29</v>
      </c>
      <c r="B3" t="s">
        <v>6583</v>
      </c>
    </row>
    <row r="5" spans="1:6" x14ac:dyDescent="0.25">
      <c r="B5" s="223" t="s">
        <v>6467</v>
      </c>
    </row>
    <row r="6" spans="1:6" x14ac:dyDescent="0.25">
      <c r="A6" s="223" t="s">
        <v>6468</v>
      </c>
      <c r="B6" t="s">
        <v>6483</v>
      </c>
      <c r="C6" t="s">
        <v>6571</v>
      </c>
      <c r="D6" t="s">
        <v>6484</v>
      </c>
      <c r="E6" t="s">
        <v>6485</v>
      </c>
      <c r="F6" t="s">
        <v>6482</v>
      </c>
    </row>
    <row r="7" spans="1:6" x14ac:dyDescent="0.25">
      <c r="A7" s="219" t="s">
        <v>93</v>
      </c>
      <c r="B7" s="221">
        <v>-185143019.35349992</v>
      </c>
      <c r="C7" s="221">
        <v>1708737.26</v>
      </c>
      <c r="D7" s="221">
        <v>-401877394.14885074</v>
      </c>
      <c r="E7" s="221">
        <v>-1456213.7749999999</v>
      </c>
      <c r="F7" s="221">
        <v>-1319977.7150000001</v>
      </c>
    </row>
    <row r="8" spans="1:6" x14ac:dyDescent="0.25">
      <c r="A8" s="219" t="s">
        <v>142</v>
      </c>
      <c r="B8" s="221" t="e">
        <v>#REF!</v>
      </c>
      <c r="C8" s="221"/>
      <c r="D8" s="221" t="e">
        <v>#REF!</v>
      </c>
      <c r="E8" s="221" t="e">
        <v>#REF!</v>
      </c>
      <c r="F8" s="221" t="e">
        <v>#REF!</v>
      </c>
    </row>
    <row r="9" spans="1:6" x14ac:dyDescent="0.25">
      <c r="A9" s="219" t="s">
        <v>287</v>
      </c>
      <c r="B9" s="221">
        <v>-49479709.499999955</v>
      </c>
      <c r="C9" s="221"/>
      <c r="D9" s="221">
        <v>-103764732.24000005</v>
      </c>
      <c r="E9" s="221">
        <v>-390288</v>
      </c>
      <c r="F9" s="221">
        <v>-329139</v>
      </c>
    </row>
    <row r="10" spans="1:6" x14ac:dyDescent="0.25">
      <c r="A10" s="219" t="s">
        <v>292</v>
      </c>
      <c r="B10" s="221">
        <v>-21932794.25999999</v>
      </c>
      <c r="C10" s="221">
        <v>13999.39</v>
      </c>
      <c r="D10" s="221">
        <v>-42900775.499999985</v>
      </c>
      <c r="E10" s="221">
        <v>-172509</v>
      </c>
      <c r="F10" s="221">
        <v>-126787</v>
      </c>
    </row>
    <row r="11" spans="1:6" x14ac:dyDescent="0.25">
      <c r="A11" s="219" t="s">
        <v>557</v>
      </c>
      <c r="B11" s="221">
        <v>-14934118.679999992</v>
      </c>
      <c r="C11" s="221"/>
      <c r="D11" s="221">
        <v>-33301357.309999999</v>
      </c>
      <c r="E11" s="221">
        <v>-117462</v>
      </c>
      <c r="F11" s="221">
        <v>-110987</v>
      </c>
    </row>
    <row r="12" spans="1:6" x14ac:dyDescent="0.25">
      <c r="A12" s="219" t="s">
        <v>560</v>
      </c>
      <c r="B12" s="221">
        <v>-17123342.339999996</v>
      </c>
      <c r="C12" s="221"/>
      <c r="D12" s="221">
        <v>-38651108.990000017</v>
      </c>
      <c r="E12" s="221">
        <v>-134681</v>
      </c>
      <c r="F12" s="221">
        <v>-130085</v>
      </c>
    </row>
    <row r="13" spans="1:6" x14ac:dyDescent="0.25">
      <c r="A13" s="219" t="s">
        <v>581</v>
      </c>
      <c r="B13" s="221">
        <v>-8899037.1599999983</v>
      </c>
      <c r="C13" s="221">
        <v>33009.83</v>
      </c>
      <c r="D13" s="221">
        <v>-20249753.449999996</v>
      </c>
      <c r="E13" s="221">
        <v>-69994</v>
      </c>
      <c r="F13" s="221">
        <v>-68788</v>
      </c>
    </row>
    <row r="14" spans="1:6" x14ac:dyDescent="0.25">
      <c r="A14" s="219" t="s">
        <v>609</v>
      </c>
      <c r="B14" s="221">
        <v>-23571756</v>
      </c>
      <c r="C14" s="221"/>
      <c r="D14" s="221">
        <v>-97890501.670000032</v>
      </c>
      <c r="E14" s="221">
        <v>-185400</v>
      </c>
      <c r="F14" s="221">
        <v>-449083</v>
      </c>
    </row>
    <row r="15" spans="1:6" x14ac:dyDescent="0.25">
      <c r="A15" s="219" t="s">
        <v>614</v>
      </c>
      <c r="B15" s="221">
        <v>-6119629.6200000001</v>
      </c>
      <c r="C15" s="221"/>
      <c r="D15" s="221">
        <v>-12927888.219999999</v>
      </c>
      <c r="E15" s="221">
        <v>-48133</v>
      </c>
      <c r="F15" s="221">
        <v>-41140</v>
      </c>
    </row>
    <row r="16" spans="1:6" x14ac:dyDescent="0.25">
      <c r="A16" s="219" t="s">
        <v>664</v>
      </c>
      <c r="B16" s="221">
        <v>-20390458.919999998</v>
      </c>
      <c r="C16" s="221"/>
      <c r="D16" s="221">
        <v>-43494352.329999991</v>
      </c>
      <c r="E16" s="221">
        <v>-160378</v>
      </c>
      <c r="F16" s="221">
        <v>-139609</v>
      </c>
    </row>
    <row r="17" spans="1:6" x14ac:dyDescent="0.25">
      <c r="A17" s="219" t="s">
        <v>678</v>
      </c>
      <c r="B17" s="221">
        <v>-21419021.520000003</v>
      </c>
      <c r="C17" s="221"/>
      <c r="D17" s="221">
        <v>-39971608.95000001</v>
      </c>
      <c r="E17" s="221">
        <v>-168468</v>
      </c>
      <c r="F17" s="221">
        <v>-112107</v>
      </c>
    </row>
    <row r="18" spans="1:6" x14ac:dyDescent="0.25">
      <c r="A18" s="219" t="s">
        <v>721</v>
      </c>
      <c r="B18" s="221">
        <v>-3661759.1400000006</v>
      </c>
      <c r="C18" s="221"/>
      <c r="D18" s="221">
        <v>-8023744.5600000005</v>
      </c>
      <c r="E18" s="221">
        <v>-28801</v>
      </c>
      <c r="F18" s="221">
        <v>-26358</v>
      </c>
    </row>
    <row r="19" spans="1:6" x14ac:dyDescent="0.25">
      <c r="A19" s="219" t="s">
        <v>727</v>
      </c>
      <c r="B19" s="221">
        <v>-1768275.834</v>
      </c>
      <c r="C19" s="221"/>
      <c r="D19" s="221">
        <v>-3879117.3330000001</v>
      </c>
      <c r="E19" s="221">
        <v>-13908.1</v>
      </c>
      <c r="F19" s="221">
        <v>-12755.1</v>
      </c>
    </row>
    <row r="20" spans="1:6" x14ac:dyDescent="0.25">
      <c r="A20" s="219" t="s">
        <v>735</v>
      </c>
      <c r="B20" s="221">
        <v>-179903.1</v>
      </c>
      <c r="C20" s="221"/>
      <c r="D20" s="221">
        <v>-387262.06999999995</v>
      </c>
      <c r="E20" s="221">
        <v>-1415</v>
      </c>
      <c r="F20" s="221">
        <v>-1253</v>
      </c>
    </row>
    <row r="21" spans="1:6" x14ac:dyDescent="0.25">
      <c r="A21" s="219" t="s">
        <v>742</v>
      </c>
      <c r="B21" s="221">
        <v>-3941.34</v>
      </c>
      <c r="C21" s="221"/>
      <c r="D21" s="221">
        <v>-9071.5300000000007</v>
      </c>
      <c r="E21" s="221">
        <v>-31</v>
      </c>
      <c r="F21" s="221">
        <v>-31</v>
      </c>
    </row>
    <row r="22" spans="1:6" x14ac:dyDescent="0.25">
      <c r="A22" s="219" t="s">
        <v>745</v>
      </c>
      <c r="B22" s="221">
        <v>-53017.38</v>
      </c>
      <c r="C22" s="221"/>
      <c r="D22" s="221">
        <v>-122026.70999999999</v>
      </c>
      <c r="E22" s="221">
        <v>-417</v>
      </c>
      <c r="F22" s="221">
        <v>-417</v>
      </c>
    </row>
    <row r="23" spans="1:6" x14ac:dyDescent="0.25">
      <c r="A23" s="219" t="s">
        <v>1263</v>
      </c>
      <c r="B23" s="221">
        <v>-8948113.2000000011</v>
      </c>
      <c r="C23" s="221"/>
      <c r="D23" s="221">
        <v>-20383637.690000001</v>
      </c>
      <c r="E23" s="221">
        <v>-70380</v>
      </c>
      <c r="F23" s="221">
        <v>-69101</v>
      </c>
    </row>
    <row r="24" spans="1:6" x14ac:dyDescent="0.25">
      <c r="A24" s="219" t="s">
        <v>1337</v>
      </c>
      <c r="B24" s="221">
        <v>-179648.81999999998</v>
      </c>
      <c r="C24" s="221"/>
      <c r="D24" s="221">
        <v>-413486.19000000006</v>
      </c>
      <c r="E24" s="221">
        <v>-1413</v>
      </c>
      <c r="F24" s="221">
        <v>-1413</v>
      </c>
    </row>
    <row r="25" spans="1:6" x14ac:dyDescent="0.25">
      <c r="A25" s="219" t="s">
        <v>1397</v>
      </c>
      <c r="B25" s="221">
        <v>-2612345.5799999991</v>
      </c>
      <c r="C25" s="221"/>
      <c r="D25" s="221">
        <v>-5811598.2599999998</v>
      </c>
      <c r="E25" s="221">
        <v>-20547</v>
      </c>
      <c r="F25" s="221">
        <v>-19332</v>
      </c>
    </row>
    <row r="26" spans="1:6" x14ac:dyDescent="0.25">
      <c r="A26" s="219" t="s">
        <v>1463</v>
      </c>
      <c r="B26" s="221">
        <v>-343913.7</v>
      </c>
      <c r="C26" s="221"/>
      <c r="D26" s="221">
        <v>-791564.15</v>
      </c>
      <c r="E26" s="221">
        <v>-2705</v>
      </c>
      <c r="F26" s="221">
        <v>-2705</v>
      </c>
    </row>
    <row r="27" spans="1:6" x14ac:dyDescent="0.25">
      <c r="A27" s="219" t="s">
        <v>1579</v>
      </c>
      <c r="B27" s="221">
        <v>-2432951.0399999991</v>
      </c>
      <c r="C27" s="221"/>
      <c r="D27" s="221">
        <v>-5284012.7600000007</v>
      </c>
      <c r="E27" s="221">
        <v>-19136</v>
      </c>
      <c r="F27" s="221">
        <v>-17228</v>
      </c>
    </row>
    <row r="28" spans="1:6" x14ac:dyDescent="0.25">
      <c r="A28" s="219" t="s">
        <v>1837</v>
      </c>
      <c r="B28" s="221">
        <v>-114553.14000000001</v>
      </c>
      <c r="C28" s="221"/>
      <c r="D28" s="221">
        <v>-263659.63</v>
      </c>
      <c r="E28" s="221">
        <v>-901</v>
      </c>
      <c r="F28" s="221">
        <v>-901</v>
      </c>
    </row>
    <row r="29" spans="1:6" x14ac:dyDescent="0.25">
      <c r="A29" s="219" t="s">
        <v>3363</v>
      </c>
      <c r="B29" s="221">
        <v>-1265043.0000000002</v>
      </c>
      <c r="C29" s="221"/>
      <c r="D29" s="221">
        <v>-1866433.66</v>
      </c>
      <c r="E29" s="221">
        <v>-9950</v>
      </c>
      <c r="F29" s="221">
        <v>-3634</v>
      </c>
    </row>
    <row r="30" spans="1:6" x14ac:dyDescent="0.25">
      <c r="A30" s="219" t="s">
        <v>3782</v>
      </c>
      <c r="B30" s="221">
        <v>0</v>
      </c>
      <c r="C30" s="221"/>
      <c r="D30" s="221">
        <v>-2758157.1</v>
      </c>
      <c r="E30" s="221">
        <v>0</v>
      </c>
      <c r="F30" s="221">
        <v>-126405</v>
      </c>
    </row>
    <row r="31" spans="1:6" x14ac:dyDescent="0.25">
      <c r="A31" s="219" t="s">
        <v>3865</v>
      </c>
      <c r="B31" s="221">
        <v>-16111256.500000002</v>
      </c>
      <c r="C31" s="221"/>
      <c r="D31" s="221">
        <v>-46060099.060000002</v>
      </c>
      <c r="E31" s="221">
        <v>-347450</v>
      </c>
      <c r="F31" s="221">
        <v>-342821</v>
      </c>
    </row>
    <row r="32" spans="1:6" x14ac:dyDescent="0.25">
      <c r="A32" s="219" t="s">
        <v>4622</v>
      </c>
      <c r="B32" s="221">
        <v>-4523514.0600000005</v>
      </c>
      <c r="C32" s="221"/>
      <c r="D32" s="221">
        <v>-9349036.9700000025</v>
      </c>
      <c r="E32" s="221">
        <v>-35579</v>
      </c>
      <c r="F32" s="221">
        <v>-29159</v>
      </c>
    </row>
    <row r="33" spans="1:6" x14ac:dyDescent="0.25">
      <c r="A33" s="219" t="s">
        <v>5680</v>
      </c>
      <c r="B33" s="221">
        <v>-562975.92000000004</v>
      </c>
      <c r="C33" s="221"/>
      <c r="D33" s="221">
        <v>-1031809.09</v>
      </c>
      <c r="E33" s="221">
        <v>-4428</v>
      </c>
      <c r="F33" s="221">
        <v>-2833</v>
      </c>
    </row>
    <row r="34" spans="1:6" x14ac:dyDescent="0.25">
      <c r="A34" s="219" t="s">
        <v>5803</v>
      </c>
      <c r="B34" s="221">
        <v>-1441259.04</v>
      </c>
      <c r="C34" s="221"/>
      <c r="D34" s="221">
        <v>-2257290.2299999995</v>
      </c>
      <c r="E34" s="221">
        <v>-11336</v>
      </c>
      <c r="F34" s="221">
        <v>-4931</v>
      </c>
    </row>
    <row r="35" spans="1:6" x14ac:dyDescent="0.25">
      <c r="A35" s="219" t="s">
        <v>6139</v>
      </c>
      <c r="B35" s="221">
        <v>-38946715.946900003</v>
      </c>
      <c r="C35" s="221"/>
      <c r="D35" s="221">
        <v>-79187637.978100002</v>
      </c>
      <c r="E35" s="221">
        <v>-329554.20500000002</v>
      </c>
      <c r="F35" s="221">
        <v>-322857.20500000002</v>
      </c>
    </row>
    <row r="36" spans="1:6" x14ac:dyDescent="0.25">
      <c r="A36" s="219" t="s">
        <v>6486</v>
      </c>
      <c r="B36" s="221"/>
      <c r="C36" s="221"/>
      <c r="D36" s="221"/>
      <c r="E36" s="221"/>
      <c r="F36" s="221"/>
    </row>
    <row r="37" spans="1:6" x14ac:dyDescent="0.25">
      <c r="A37" s="219" t="s">
        <v>6572</v>
      </c>
      <c r="B37" s="221">
        <v>-1872009.36</v>
      </c>
      <c r="C37" s="221"/>
      <c r="D37" s="221">
        <v>-3255174.7800000003</v>
      </c>
      <c r="E37" s="221">
        <v>-14724</v>
      </c>
      <c r="F37" s="221">
        <v>-8358</v>
      </c>
    </row>
    <row r="38" spans="1:6" x14ac:dyDescent="0.25">
      <c r="A38" s="219" t="s">
        <v>6573</v>
      </c>
      <c r="B38" s="221">
        <v>-888708.60000000009</v>
      </c>
      <c r="C38" s="221"/>
      <c r="D38" s="221">
        <v>-1195692.5500000003</v>
      </c>
      <c r="E38" s="221">
        <v>-6990</v>
      </c>
      <c r="F38" s="221">
        <v>-1855</v>
      </c>
    </row>
    <row r="39" spans="1:6" x14ac:dyDescent="0.25">
      <c r="A39" s="219" t="s">
        <v>6598</v>
      </c>
      <c r="B39" s="221">
        <v>-9862885.5</v>
      </c>
      <c r="C39" s="221"/>
      <c r="D39" s="221">
        <v>-19721952.25</v>
      </c>
      <c r="E39" s="221">
        <v>-77575</v>
      </c>
      <c r="F39" s="221">
        <v>-59575</v>
      </c>
    </row>
    <row r="40" spans="1:6" x14ac:dyDescent="0.25">
      <c r="A40" s="219" t="s">
        <v>6612</v>
      </c>
      <c r="B40" s="221">
        <v>-130699.92</v>
      </c>
      <c r="C40" s="221"/>
      <c r="D40" s="221">
        <v>-130699.92</v>
      </c>
      <c r="E40" s="221">
        <v>-1028</v>
      </c>
      <c r="F40" s="221">
        <v>0</v>
      </c>
    </row>
    <row r="41" spans="1:6" x14ac:dyDescent="0.25">
      <c r="A41" s="219" t="s">
        <v>6613</v>
      </c>
      <c r="B41" s="221">
        <v>-3268515.1200000006</v>
      </c>
      <c r="C41" s="221"/>
      <c r="D41" s="221">
        <v>-6421430.5999999987</v>
      </c>
      <c r="E41" s="221">
        <v>-25708</v>
      </c>
      <c r="F41" s="221">
        <v>-19052</v>
      </c>
    </row>
    <row r="42" spans="1:6" x14ac:dyDescent="0.25">
      <c r="A42" s="219" t="s">
        <v>6475</v>
      </c>
      <c r="B42" s="221" t="e">
        <v>#REF!</v>
      </c>
      <c r="C42" s="221">
        <v>1755746.48</v>
      </c>
      <c r="D42" s="221" t="e">
        <v>#REF!</v>
      </c>
      <c r="E42" s="221" t="e">
        <v>#REF!</v>
      </c>
      <c r="F42" s="221" t="e">
        <v>#REF!</v>
      </c>
    </row>
  </sheetData>
  <pageMargins left="0.7" right="0.7" top="0.75" bottom="0.75" header="0.3" footer="0.3"/>
  <pageSetup paperSize="9" orientation="landscape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zoomScale="85" zoomScaleNormal="85" workbookViewId="0">
      <selection activeCell="A6" sqref="A6"/>
    </sheetView>
  </sheetViews>
  <sheetFormatPr defaultRowHeight="15" x14ac:dyDescent="0.25"/>
  <cols>
    <col min="1" max="1" width="10.85546875" customWidth="1"/>
    <col min="2" max="2" width="12.28515625" bestFit="1" customWidth="1"/>
    <col min="3" max="3" width="17" customWidth="1"/>
    <col min="4" max="4" width="5" bestFit="1" customWidth="1"/>
    <col min="5" max="5" width="12.28515625" bestFit="1" customWidth="1"/>
    <col min="6" max="7" width="12.42578125" bestFit="1" customWidth="1"/>
    <col min="8" max="8" width="28.42578125" bestFit="1" customWidth="1"/>
    <col min="9" max="9" width="31" bestFit="1" customWidth="1"/>
    <col min="255" max="255" width="23.7109375" bestFit="1" customWidth="1"/>
    <col min="256" max="256" width="12.42578125" bestFit="1" customWidth="1"/>
    <col min="257" max="258" width="10" bestFit="1" customWidth="1"/>
    <col min="259" max="260" width="12.42578125" bestFit="1" customWidth="1"/>
    <col min="261" max="261" width="12.7109375" customWidth="1"/>
    <col min="263" max="263" width="11.42578125" bestFit="1" customWidth="1"/>
    <col min="264" max="264" width="13.7109375" customWidth="1"/>
    <col min="511" max="511" width="23.7109375" bestFit="1" customWidth="1"/>
    <col min="512" max="512" width="12.42578125" bestFit="1" customWidth="1"/>
    <col min="513" max="514" width="10" bestFit="1" customWidth="1"/>
    <col min="515" max="516" width="12.42578125" bestFit="1" customWidth="1"/>
    <col min="517" max="517" width="12.7109375" customWidth="1"/>
    <col min="519" max="519" width="11.42578125" bestFit="1" customWidth="1"/>
    <col min="520" max="520" width="13.7109375" customWidth="1"/>
    <col min="767" max="767" width="23.7109375" bestFit="1" customWidth="1"/>
    <col min="768" max="768" width="12.42578125" bestFit="1" customWidth="1"/>
    <col min="769" max="770" width="10" bestFit="1" customWidth="1"/>
    <col min="771" max="772" width="12.42578125" bestFit="1" customWidth="1"/>
    <col min="773" max="773" width="12.7109375" customWidth="1"/>
    <col min="775" max="775" width="11.42578125" bestFit="1" customWidth="1"/>
    <col min="776" max="776" width="13.7109375" customWidth="1"/>
    <col min="1023" max="1023" width="23.7109375" bestFit="1" customWidth="1"/>
    <col min="1024" max="1024" width="12.42578125" bestFit="1" customWidth="1"/>
    <col min="1025" max="1026" width="10" bestFit="1" customWidth="1"/>
    <col min="1027" max="1028" width="12.42578125" bestFit="1" customWidth="1"/>
    <col min="1029" max="1029" width="12.7109375" customWidth="1"/>
    <col min="1031" max="1031" width="11.42578125" bestFit="1" customWidth="1"/>
    <col min="1032" max="1032" width="13.7109375" customWidth="1"/>
    <col min="1279" max="1279" width="23.7109375" bestFit="1" customWidth="1"/>
    <col min="1280" max="1280" width="12.42578125" bestFit="1" customWidth="1"/>
    <col min="1281" max="1282" width="10" bestFit="1" customWidth="1"/>
    <col min="1283" max="1284" width="12.42578125" bestFit="1" customWidth="1"/>
    <col min="1285" max="1285" width="12.7109375" customWidth="1"/>
    <col min="1287" max="1287" width="11.42578125" bestFit="1" customWidth="1"/>
    <col min="1288" max="1288" width="13.7109375" customWidth="1"/>
    <col min="1535" max="1535" width="23.7109375" bestFit="1" customWidth="1"/>
    <col min="1536" max="1536" width="12.42578125" bestFit="1" customWidth="1"/>
    <col min="1537" max="1538" width="10" bestFit="1" customWidth="1"/>
    <col min="1539" max="1540" width="12.42578125" bestFit="1" customWidth="1"/>
    <col min="1541" max="1541" width="12.7109375" customWidth="1"/>
    <col min="1543" max="1543" width="11.42578125" bestFit="1" customWidth="1"/>
    <col min="1544" max="1544" width="13.7109375" customWidth="1"/>
    <col min="1791" max="1791" width="23.7109375" bestFit="1" customWidth="1"/>
    <col min="1792" max="1792" width="12.42578125" bestFit="1" customWidth="1"/>
    <col min="1793" max="1794" width="10" bestFit="1" customWidth="1"/>
    <col min="1795" max="1796" width="12.42578125" bestFit="1" customWidth="1"/>
    <col min="1797" max="1797" width="12.7109375" customWidth="1"/>
    <col min="1799" max="1799" width="11.42578125" bestFit="1" customWidth="1"/>
    <col min="1800" max="1800" width="13.7109375" customWidth="1"/>
    <col min="2047" max="2047" width="23.7109375" bestFit="1" customWidth="1"/>
    <col min="2048" max="2048" width="12.42578125" bestFit="1" customWidth="1"/>
    <col min="2049" max="2050" width="10" bestFit="1" customWidth="1"/>
    <col min="2051" max="2052" width="12.42578125" bestFit="1" customWidth="1"/>
    <col min="2053" max="2053" width="12.7109375" customWidth="1"/>
    <col min="2055" max="2055" width="11.42578125" bestFit="1" customWidth="1"/>
    <col min="2056" max="2056" width="13.7109375" customWidth="1"/>
    <col min="2303" max="2303" width="23.7109375" bestFit="1" customWidth="1"/>
    <col min="2304" max="2304" width="12.42578125" bestFit="1" customWidth="1"/>
    <col min="2305" max="2306" width="10" bestFit="1" customWidth="1"/>
    <col min="2307" max="2308" width="12.42578125" bestFit="1" customWidth="1"/>
    <col min="2309" max="2309" width="12.7109375" customWidth="1"/>
    <col min="2311" max="2311" width="11.42578125" bestFit="1" customWidth="1"/>
    <col min="2312" max="2312" width="13.7109375" customWidth="1"/>
    <col min="2559" max="2559" width="23.7109375" bestFit="1" customWidth="1"/>
    <col min="2560" max="2560" width="12.42578125" bestFit="1" customWidth="1"/>
    <col min="2561" max="2562" width="10" bestFit="1" customWidth="1"/>
    <col min="2563" max="2564" width="12.42578125" bestFit="1" customWidth="1"/>
    <col min="2565" max="2565" width="12.7109375" customWidth="1"/>
    <col min="2567" max="2567" width="11.42578125" bestFit="1" customWidth="1"/>
    <col min="2568" max="2568" width="13.7109375" customWidth="1"/>
    <col min="2815" max="2815" width="23.7109375" bestFit="1" customWidth="1"/>
    <col min="2816" max="2816" width="12.42578125" bestFit="1" customWidth="1"/>
    <col min="2817" max="2818" width="10" bestFit="1" customWidth="1"/>
    <col min="2819" max="2820" width="12.42578125" bestFit="1" customWidth="1"/>
    <col min="2821" max="2821" width="12.7109375" customWidth="1"/>
    <col min="2823" max="2823" width="11.42578125" bestFit="1" customWidth="1"/>
    <col min="2824" max="2824" width="13.7109375" customWidth="1"/>
    <col min="3071" max="3071" width="23.7109375" bestFit="1" customWidth="1"/>
    <col min="3072" max="3072" width="12.42578125" bestFit="1" customWidth="1"/>
    <col min="3073" max="3074" width="10" bestFit="1" customWidth="1"/>
    <col min="3075" max="3076" width="12.42578125" bestFit="1" customWidth="1"/>
    <col min="3077" max="3077" width="12.7109375" customWidth="1"/>
    <col min="3079" max="3079" width="11.42578125" bestFit="1" customWidth="1"/>
    <col min="3080" max="3080" width="13.7109375" customWidth="1"/>
    <col min="3327" max="3327" width="23.7109375" bestFit="1" customWidth="1"/>
    <col min="3328" max="3328" width="12.42578125" bestFit="1" customWidth="1"/>
    <col min="3329" max="3330" width="10" bestFit="1" customWidth="1"/>
    <col min="3331" max="3332" width="12.42578125" bestFit="1" customWidth="1"/>
    <col min="3333" max="3333" width="12.7109375" customWidth="1"/>
    <col min="3335" max="3335" width="11.42578125" bestFit="1" customWidth="1"/>
    <col min="3336" max="3336" width="13.7109375" customWidth="1"/>
    <col min="3583" max="3583" width="23.7109375" bestFit="1" customWidth="1"/>
    <col min="3584" max="3584" width="12.42578125" bestFit="1" customWidth="1"/>
    <col min="3585" max="3586" width="10" bestFit="1" customWidth="1"/>
    <col min="3587" max="3588" width="12.42578125" bestFit="1" customWidth="1"/>
    <col min="3589" max="3589" width="12.7109375" customWidth="1"/>
    <col min="3591" max="3591" width="11.42578125" bestFit="1" customWidth="1"/>
    <col min="3592" max="3592" width="13.7109375" customWidth="1"/>
    <col min="3839" max="3839" width="23.7109375" bestFit="1" customWidth="1"/>
    <col min="3840" max="3840" width="12.42578125" bestFit="1" customWidth="1"/>
    <col min="3841" max="3842" width="10" bestFit="1" customWidth="1"/>
    <col min="3843" max="3844" width="12.42578125" bestFit="1" customWidth="1"/>
    <col min="3845" max="3845" width="12.7109375" customWidth="1"/>
    <col min="3847" max="3847" width="11.42578125" bestFit="1" customWidth="1"/>
    <col min="3848" max="3848" width="13.7109375" customWidth="1"/>
    <col min="4095" max="4095" width="23.7109375" bestFit="1" customWidth="1"/>
    <col min="4096" max="4096" width="12.42578125" bestFit="1" customWidth="1"/>
    <col min="4097" max="4098" width="10" bestFit="1" customWidth="1"/>
    <col min="4099" max="4100" width="12.42578125" bestFit="1" customWidth="1"/>
    <col min="4101" max="4101" width="12.7109375" customWidth="1"/>
    <col min="4103" max="4103" width="11.42578125" bestFit="1" customWidth="1"/>
    <col min="4104" max="4104" width="13.7109375" customWidth="1"/>
    <col min="4351" max="4351" width="23.7109375" bestFit="1" customWidth="1"/>
    <col min="4352" max="4352" width="12.42578125" bestFit="1" customWidth="1"/>
    <col min="4353" max="4354" width="10" bestFit="1" customWidth="1"/>
    <col min="4355" max="4356" width="12.42578125" bestFit="1" customWidth="1"/>
    <col min="4357" max="4357" width="12.7109375" customWidth="1"/>
    <col min="4359" max="4359" width="11.42578125" bestFit="1" customWidth="1"/>
    <col min="4360" max="4360" width="13.7109375" customWidth="1"/>
    <col min="4607" max="4607" width="23.7109375" bestFit="1" customWidth="1"/>
    <col min="4608" max="4608" width="12.42578125" bestFit="1" customWidth="1"/>
    <col min="4609" max="4610" width="10" bestFit="1" customWidth="1"/>
    <col min="4611" max="4612" width="12.42578125" bestFit="1" customWidth="1"/>
    <col min="4613" max="4613" width="12.7109375" customWidth="1"/>
    <col min="4615" max="4615" width="11.42578125" bestFit="1" customWidth="1"/>
    <col min="4616" max="4616" width="13.7109375" customWidth="1"/>
    <col min="4863" max="4863" width="23.7109375" bestFit="1" customWidth="1"/>
    <col min="4864" max="4864" width="12.42578125" bestFit="1" customWidth="1"/>
    <col min="4865" max="4866" width="10" bestFit="1" customWidth="1"/>
    <col min="4867" max="4868" width="12.42578125" bestFit="1" customWidth="1"/>
    <col min="4869" max="4869" width="12.7109375" customWidth="1"/>
    <col min="4871" max="4871" width="11.42578125" bestFit="1" customWidth="1"/>
    <col min="4872" max="4872" width="13.7109375" customWidth="1"/>
    <col min="5119" max="5119" width="23.7109375" bestFit="1" customWidth="1"/>
    <col min="5120" max="5120" width="12.42578125" bestFit="1" customWidth="1"/>
    <col min="5121" max="5122" width="10" bestFit="1" customWidth="1"/>
    <col min="5123" max="5124" width="12.42578125" bestFit="1" customWidth="1"/>
    <col min="5125" max="5125" width="12.7109375" customWidth="1"/>
    <col min="5127" max="5127" width="11.42578125" bestFit="1" customWidth="1"/>
    <col min="5128" max="5128" width="13.7109375" customWidth="1"/>
    <col min="5375" max="5375" width="23.7109375" bestFit="1" customWidth="1"/>
    <col min="5376" max="5376" width="12.42578125" bestFit="1" customWidth="1"/>
    <col min="5377" max="5378" width="10" bestFit="1" customWidth="1"/>
    <col min="5379" max="5380" width="12.42578125" bestFit="1" customWidth="1"/>
    <col min="5381" max="5381" width="12.7109375" customWidth="1"/>
    <col min="5383" max="5383" width="11.42578125" bestFit="1" customWidth="1"/>
    <col min="5384" max="5384" width="13.7109375" customWidth="1"/>
    <col min="5631" max="5631" width="23.7109375" bestFit="1" customWidth="1"/>
    <col min="5632" max="5632" width="12.42578125" bestFit="1" customWidth="1"/>
    <col min="5633" max="5634" width="10" bestFit="1" customWidth="1"/>
    <col min="5635" max="5636" width="12.42578125" bestFit="1" customWidth="1"/>
    <col min="5637" max="5637" width="12.7109375" customWidth="1"/>
    <col min="5639" max="5639" width="11.42578125" bestFit="1" customWidth="1"/>
    <col min="5640" max="5640" width="13.7109375" customWidth="1"/>
    <col min="5887" max="5887" width="23.7109375" bestFit="1" customWidth="1"/>
    <col min="5888" max="5888" width="12.42578125" bestFit="1" customWidth="1"/>
    <col min="5889" max="5890" width="10" bestFit="1" customWidth="1"/>
    <col min="5891" max="5892" width="12.42578125" bestFit="1" customWidth="1"/>
    <col min="5893" max="5893" width="12.7109375" customWidth="1"/>
    <col min="5895" max="5895" width="11.42578125" bestFit="1" customWidth="1"/>
    <col min="5896" max="5896" width="13.7109375" customWidth="1"/>
    <col min="6143" max="6143" width="23.7109375" bestFit="1" customWidth="1"/>
    <col min="6144" max="6144" width="12.42578125" bestFit="1" customWidth="1"/>
    <col min="6145" max="6146" width="10" bestFit="1" customWidth="1"/>
    <col min="6147" max="6148" width="12.42578125" bestFit="1" customWidth="1"/>
    <col min="6149" max="6149" width="12.7109375" customWidth="1"/>
    <col min="6151" max="6151" width="11.42578125" bestFit="1" customWidth="1"/>
    <col min="6152" max="6152" width="13.7109375" customWidth="1"/>
    <col min="6399" max="6399" width="23.7109375" bestFit="1" customWidth="1"/>
    <col min="6400" max="6400" width="12.42578125" bestFit="1" customWidth="1"/>
    <col min="6401" max="6402" width="10" bestFit="1" customWidth="1"/>
    <col min="6403" max="6404" width="12.42578125" bestFit="1" customWidth="1"/>
    <col min="6405" max="6405" width="12.7109375" customWidth="1"/>
    <col min="6407" max="6407" width="11.42578125" bestFit="1" customWidth="1"/>
    <col min="6408" max="6408" width="13.7109375" customWidth="1"/>
    <col min="6655" max="6655" width="23.7109375" bestFit="1" customWidth="1"/>
    <col min="6656" max="6656" width="12.42578125" bestFit="1" customWidth="1"/>
    <col min="6657" max="6658" width="10" bestFit="1" customWidth="1"/>
    <col min="6659" max="6660" width="12.42578125" bestFit="1" customWidth="1"/>
    <col min="6661" max="6661" width="12.7109375" customWidth="1"/>
    <col min="6663" max="6663" width="11.42578125" bestFit="1" customWidth="1"/>
    <col min="6664" max="6664" width="13.7109375" customWidth="1"/>
    <col min="6911" max="6911" width="23.7109375" bestFit="1" customWidth="1"/>
    <col min="6912" max="6912" width="12.42578125" bestFit="1" customWidth="1"/>
    <col min="6913" max="6914" width="10" bestFit="1" customWidth="1"/>
    <col min="6915" max="6916" width="12.42578125" bestFit="1" customWidth="1"/>
    <col min="6917" max="6917" width="12.7109375" customWidth="1"/>
    <col min="6919" max="6919" width="11.42578125" bestFit="1" customWidth="1"/>
    <col min="6920" max="6920" width="13.7109375" customWidth="1"/>
    <col min="7167" max="7167" width="23.7109375" bestFit="1" customWidth="1"/>
    <col min="7168" max="7168" width="12.42578125" bestFit="1" customWidth="1"/>
    <col min="7169" max="7170" width="10" bestFit="1" customWidth="1"/>
    <col min="7171" max="7172" width="12.42578125" bestFit="1" customWidth="1"/>
    <col min="7173" max="7173" width="12.7109375" customWidth="1"/>
    <col min="7175" max="7175" width="11.42578125" bestFit="1" customWidth="1"/>
    <col min="7176" max="7176" width="13.7109375" customWidth="1"/>
    <col min="7423" max="7423" width="23.7109375" bestFit="1" customWidth="1"/>
    <col min="7424" max="7424" width="12.42578125" bestFit="1" customWidth="1"/>
    <col min="7425" max="7426" width="10" bestFit="1" customWidth="1"/>
    <col min="7427" max="7428" width="12.42578125" bestFit="1" customWidth="1"/>
    <col min="7429" max="7429" width="12.7109375" customWidth="1"/>
    <col min="7431" max="7431" width="11.42578125" bestFit="1" customWidth="1"/>
    <col min="7432" max="7432" width="13.7109375" customWidth="1"/>
    <col min="7679" max="7679" width="23.7109375" bestFit="1" customWidth="1"/>
    <col min="7680" max="7680" width="12.42578125" bestFit="1" customWidth="1"/>
    <col min="7681" max="7682" width="10" bestFit="1" customWidth="1"/>
    <col min="7683" max="7684" width="12.42578125" bestFit="1" customWidth="1"/>
    <col min="7685" max="7685" width="12.7109375" customWidth="1"/>
    <col min="7687" max="7687" width="11.42578125" bestFit="1" customWidth="1"/>
    <col min="7688" max="7688" width="13.7109375" customWidth="1"/>
    <col min="7935" max="7935" width="23.7109375" bestFit="1" customWidth="1"/>
    <col min="7936" max="7936" width="12.42578125" bestFit="1" customWidth="1"/>
    <col min="7937" max="7938" width="10" bestFit="1" customWidth="1"/>
    <col min="7939" max="7940" width="12.42578125" bestFit="1" customWidth="1"/>
    <col min="7941" max="7941" width="12.7109375" customWidth="1"/>
    <col min="7943" max="7943" width="11.42578125" bestFit="1" customWidth="1"/>
    <col min="7944" max="7944" width="13.7109375" customWidth="1"/>
    <col min="8191" max="8191" width="23.7109375" bestFit="1" customWidth="1"/>
    <col min="8192" max="8192" width="12.42578125" bestFit="1" customWidth="1"/>
    <col min="8193" max="8194" width="10" bestFit="1" customWidth="1"/>
    <col min="8195" max="8196" width="12.42578125" bestFit="1" customWidth="1"/>
    <col min="8197" max="8197" width="12.7109375" customWidth="1"/>
    <col min="8199" max="8199" width="11.42578125" bestFit="1" customWidth="1"/>
    <col min="8200" max="8200" width="13.7109375" customWidth="1"/>
    <col min="8447" max="8447" width="23.7109375" bestFit="1" customWidth="1"/>
    <col min="8448" max="8448" width="12.42578125" bestFit="1" customWidth="1"/>
    <col min="8449" max="8450" width="10" bestFit="1" customWidth="1"/>
    <col min="8451" max="8452" width="12.42578125" bestFit="1" customWidth="1"/>
    <col min="8453" max="8453" width="12.7109375" customWidth="1"/>
    <col min="8455" max="8455" width="11.42578125" bestFit="1" customWidth="1"/>
    <col min="8456" max="8456" width="13.7109375" customWidth="1"/>
    <col min="8703" max="8703" width="23.7109375" bestFit="1" customWidth="1"/>
    <col min="8704" max="8704" width="12.42578125" bestFit="1" customWidth="1"/>
    <col min="8705" max="8706" width="10" bestFit="1" customWidth="1"/>
    <col min="8707" max="8708" width="12.42578125" bestFit="1" customWidth="1"/>
    <col min="8709" max="8709" width="12.7109375" customWidth="1"/>
    <col min="8711" max="8711" width="11.42578125" bestFit="1" customWidth="1"/>
    <col min="8712" max="8712" width="13.7109375" customWidth="1"/>
    <col min="8959" max="8959" width="23.7109375" bestFit="1" customWidth="1"/>
    <col min="8960" max="8960" width="12.42578125" bestFit="1" customWidth="1"/>
    <col min="8961" max="8962" width="10" bestFit="1" customWidth="1"/>
    <col min="8963" max="8964" width="12.42578125" bestFit="1" customWidth="1"/>
    <col min="8965" max="8965" width="12.7109375" customWidth="1"/>
    <col min="8967" max="8967" width="11.42578125" bestFit="1" customWidth="1"/>
    <col min="8968" max="8968" width="13.7109375" customWidth="1"/>
    <col min="9215" max="9215" width="23.7109375" bestFit="1" customWidth="1"/>
    <col min="9216" max="9216" width="12.42578125" bestFit="1" customWidth="1"/>
    <col min="9217" max="9218" width="10" bestFit="1" customWidth="1"/>
    <col min="9219" max="9220" width="12.42578125" bestFit="1" customWidth="1"/>
    <col min="9221" max="9221" width="12.7109375" customWidth="1"/>
    <col min="9223" max="9223" width="11.42578125" bestFit="1" customWidth="1"/>
    <col min="9224" max="9224" width="13.7109375" customWidth="1"/>
    <col min="9471" max="9471" width="23.7109375" bestFit="1" customWidth="1"/>
    <col min="9472" max="9472" width="12.42578125" bestFit="1" customWidth="1"/>
    <col min="9473" max="9474" width="10" bestFit="1" customWidth="1"/>
    <col min="9475" max="9476" width="12.42578125" bestFit="1" customWidth="1"/>
    <col min="9477" max="9477" width="12.7109375" customWidth="1"/>
    <col min="9479" max="9479" width="11.42578125" bestFit="1" customWidth="1"/>
    <col min="9480" max="9480" width="13.7109375" customWidth="1"/>
    <col min="9727" max="9727" width="23.7109375" bestFit="1" customWidth="1"/>
    <col min="9728" max="9728" width="12.42578125" bestFit="1" customWidth="1"/>
    <col min="9729" max="9730" width="10" bestFit="1" customWidth="1"/>
    <col min="9731" max="9732" width="12.42578125" bestFit="1" customWidth="1"/>
    <col min="9733" max="9733" width="12.7109375" customWidth="1"/>
    <col min="9735" max="9735" width="11.42578125" bestFit="1" customWidth="1"/>
    <col min="9736" max="9736" width="13.7109375" customWidth="1"/>
    <col min="9983" max="9983" width="23.7109375" bestFit="1" customWidth="1"/>
    <col min="9984" max="9984" width="12.42578125" bestFit="1" customWidth="1"/>
    <col min="9985" max="9986" width="10" bestFit="1" customWidth="1"/>
    <col min="9987" max="9988" width="12.42578125" bestFit="1" customWidth="1"/>
    <col min="9989" max="9989" width="12.7109375" customWidth="1"/>
    <col min="9991" max="9991" width="11.42578125" bestFit="1" customWidth="1"/>
    <col min="9992" max="9992" width="13.7109375" customWidth="1"/>
    <col min="10239" max="10239" width="23.7109375" bestFit="1" customWidth="1"/>
    <col min="10240" max="10240" width="12.42578125" bestFit="1" customWidth="1"/>
    <col min="10241" max="10242" width="10" bestFit="1" customWidth="1"/>
    <col min="10243" max="10244" width="12.42578125" bestFit="1" customWidth="1"/>
    <col min="10245" max="10245" width="12.7109375" customWidth="1"/>
    <col min="10247" max="10247" width="11.42578125" bestFit="1" customWidth="1"/>
    <col min="10248" max="10248" width="13.7109375" customWidth="1"/>
    <col min="10495" max="10495" width="23.7109375" bestFit="1" customWidth="1"/>
    <col min="10496" max="10496" width="12.42578125" bestFit="1" customWidth="1"/>
    <col min="10497" max="10498" width="10" bestFit="1" customWidth="1"/>
    <col min="10499" max="10500" width="12.42578125" bestFit="1" customWidth="1"/>
    <col min="10501" max="10501" width="12.7109375" customWidth="1"/>
    <col min="10503" max="10503" width="11.42578125" bestFit="1" customWidth="1"/>
    <col min="10504" max="10504" width="13.7109375" customWidth="1"/>
    <col min="10751" max="10751" width="23.7109375" bestFit="1" customWidth="1"/>
    <col min="10752" max="10752" width="12.42578125" bestFit="1" customWidth="1"/>
    <col min="10753" max="10754" width="10" bestFit="1" customWidth="1"/>
    <col min="10755" max="10756" width="12.42578125" bestFit="1" customWidth="1"/>
    <col min="10757" max="10757" width="12.7109375" customWidth="1"/>
    <col min="10759" max="10759" width="11.42578125" bestFit="1" customWidth="1"/>
    <col min="10760" max="10760" width="13.7109375" customWidth="1"/>
    <col min="11007" max="11007" width="23.7109375" bestFit="1" customWidth="1"/>
    <col min="11008" max="11008" width="12.42578125" bestFit="1" customWidth="1"/>
    <col min="11009" max="11010" width="10" bestFit="1" customWidth="1"/>
    <col min="11011" max="11012" width="12.42578125" bestFit="1" customWidth="1"/>
    <col min="11013" max="11013" width="12.7109375" customWidth="1"/>
    <col min="11015" max="11015" width="11.42578125" bestFit="1" customWidth="1"/>
    <col min="11016" max="11016" width="13.7109375" customWidth="1"/>
    <col min="11263" max="11263" width="23.7109375" bestFit="1" customWidth="1"/>
    <col min="11264" max="11264" width="12.42578125" bestFit="1" customWidth="1"/>
    <col min="11265" max="11266" width="10" bestFit="1" customWidth="1"/>
    <col min="11267" max="11268" width="12.42578125" bestFit="1" customWidth="1"/>
    <col min="11269" max="11269" width="12.7109375" customWidth="1"/>
    <col min="11271" max="11271" width="11.42578125" bestFit="1" customWidth="1"/>
    <col min="11272" max="11272" width="13.7109375" customWidth="1"/>
    <col min="11519" max="11519" width="23.7109375" bestFit="1" customWidth="1"/>
    <col min="11520" max="11520" width="12.42578125" bestFit="1" customWidth="1"/>
    <col min="11521" max="11522" width="10" bestFit="1" customWidth="1"/>
    <col min="11523" max="11524" width="12.42578125" bestFit="1" customWidth="1"/>
    <col min="11525" max="11525" width="12.7109375" customWidth="1"/>
    <col min="11527" max="11527" width="11.42578125" bestFit="1" customWidth="1"/>
    <col min="11528" max="11528" width="13.7109375" customWidth="1"/>
    <col min="11775" max="11775" width="23.7109375" bestFit="1" customWidth="1"/>
    <col min="11776" max="11776" width="12.42578125" bestFit="1" customWidth="1"/>
    <col min="11777" max="11778" width="10" bestFit="1" customWidth="1"/>
    <col min="11779" max="11780" width="12.42578125" bestFit="1" customWidth="1"/>
    <col min="11781" max="11781" width="12.7109375" customWidth="1"/>
    <col min="11783" max="11783" width="11.42578125" bestFit="1" customWidth="1"/>
    <col min="11784" max="11784" width="13.7109375" customWidth="1"/>
    <col min="12031" max="12031" width="23.7109375" bestFit="1" customWidth="1"/>
    <col min="12032" max="12032" width="12.42578125" bestFit="1" customWidth="1"/>
    <col min="12033" max="12034" width="10" bestFit="1" customWidth="1"/>
    <col min="12035" max="12036" width="12.42578125" bestFit="1" customWidth="1"/>
    <col min="12037" max="12037" width="12.7109375" customWidth="1"/>
    <col min="12039" max="12039" width="11.42578125" bestFit="1" customWidth="1"/>
    <col min="12040" max="12040" width="13.7109375" customWidth="1"/>
    <col min="12287" max="12287" width="23.7109375" bestFit="1" customWidth="1"/>
    <col min="12288" max="12288" width="12.42578125" bestFit="1" customWidth="1"/>
    <col min="12289" max="12290" width="10" bestFit="1" customWidth="1"/>
    <col min="12291" max="12292" width="12.42578125" bestFit="1" customWidth="1"/>
    <col min="12293" max="12293" width="12.7109375" customWidth="1"/>
    <col min="12295" max="12295" width="11.42578125" bestFit="1" customWidth="1"/>
    <col min="12296" max="12296" width="13.7109375" customWidth="1"/>
    <col min="12543" max="12543" width="23.7109375" bestFit="1" customWidth="1"/>
    <col min="12544" max="12544" width="12.42578125" bestFit="1" customWidth="1"/>
    <col min="12545" max="12546" width="10" bestFit="1" customWidth="1"/>
    <col min="12547" max="12548" width="12.42578125" bestFit="1" customWidth="1"/>
    <col min="12549" max="12549" width="12.7109375" customWidth="1"/>
    <col min="12551" max="12551" width="11.42578125" bestFit="1" customWidth="1"/>
    <col min="12552" max="12552" width="13.7109375" customWidth="1"/>
    <col min="12799" max="12799" width="23.7109375" bestFit="1" customWidth="1"/>
    <col min="12800" max="12800" width="12.42578125" bestFit="1" customWidth="1"/>
    <col min="12801" max="12802" width="10" bestFit="1" customWidth="1"/>
    <col min="12803" max="12804" width="12.42578125" bestFit="1" customWidth="1"/>
    <col min="12805" max="12805" width="12.7109375" customWidth="1"/>
    <col min="12807" max="12807" width="11.42578125" bestFit="1" customWidth="1"/>
    <col min="12808" max="12808" width="13.7109375" customWidth="1"/>
    <col min="13055" max="13055" width="23.7109375" bestFit="1" customWidth="1"/>
    <col min="13056" max="13056" width="12.42578125" bestFit="1" customWidth="1"/>
    <col min="13057" max="13058" width="10" bestFit="1" customWidth="1"/>
    <col min="13059" max="13060" width="12.42578125" bestFit="1" customWidth="1"/>
    <col min="13061" max="13061" width="12.7109375" customWidth="1"/>
    <col min="13063" max="13063" width="11.42578125" bestFit="1" customWidth="1"/>
    <col min="13064" max="13064" width="13.7109375" customWidth="1"/>
    <col min="13311" max="13311" width="23.7109375" bestFit="1" customWidth="1"/>
    <col min="13312" max="13312" width="12.42578125" bestFit="1" customWidth="1"/>
    <col min="13313" max="13314" width="10" bestFit="1" customWidth="1"/>
    <col min="13315" max="13316" width="12.42578125" bestFit="1" customWidth="1"/>
    <col min="13317" max="13317" width="12.7109375" customWidth="1"/>
    <col min="13319" max="13319" width="11.42578125" bestFit="1" customWidth="1"/>
    <col min="13320" max="13320" width="13.7109375" customWidth="1"/>
    <col min="13567" max="13567" width="23.7109375" bestFit="1" customWidth="1"/>
    <col min="13568" max="13568" width="12.42578125" bestFit="1" customWidth="1"/>
    <col min="13569" max="13570" width="10" bestFit="1" customWidth="1"/>
    <col min="13571" max="13572" width="12.42578125" bestFit="1" customWidth="1"/>
    <col min="13573" max="13573" width="12.7109375" customWidth="1"/>
    <col min="13575" max="13575" width="11.42578125" bestFit="1" customWidth="1"/>
    <col min="13576" max="13576" width="13.7109375" customWidth="1"/>
    <col min="13823" max="13823" width="23.7109375" bestFit="1" customWidth="1"/>
    <col min="13824" max="13824" width="12.42578125" bestFit="1" customWidth="1"/>
    <col min="13825" max="13826" width="10" bestFit="1" customWidth="1"/>
    <col min="13827" max="13828" width="12.42578125" bestFit="1" customWidth="1"/>
    <col min="13829" max="13829" width="12.7109375" customWidth="1"/>
    <col min="13831" max="13831" width="11.42578125" bestFit="1" customWidth="1"/>
    <col min="13832" max="13832" width="13.7109375" customWidth="1"/>
    <col min="14079" max="14079" width="23.7109375" bestFit="1" customWidth="1"/>
    <col min="14080" max="14080" width="12.42578125" bestFit="1" customWidth="1"/>
    <col min="14081" max="14082" width="10" bestFit="1" customWidth="1"/>
    <col min="14083" max="14084" width="12.42578125" bestFit="1" customWidth="1"/>
    <col min="14085" max="14085" width="12.7109375" customWidth="1"/>
    <col min="14087" max="14087" width="11.42578125" bestFit="1" customWidth="1"/>
    <col min="14088" max="14088" width="13.7109375" customWidth="1"/>
    <col min="14335" max="14335" width="23.7109375" bestFit="1" customWidth="1"/>
    <col min="14336" max="14336" width="12.42578125" bestFit="1" customWidth="1"/>
    <col min="14337" max="14338" width="10" bestFit="1" customWidth="1"/>
    <col min="14339" max="14340" width="12.42578125" bestFit="1" customWidth="1"/>
    <col min="14341" max="14341" width="12.7109375" customWidth="1"/>
    <col min="14343" max="14343" width="11.42578125" bestFit="1" customWidth="1"/>
    <col min="14344" max="14344" width="13.7109375" customWidth="1"/>
    <col min="14591" max="14591" width="23.7109375" bestFit="1" customWidth="1"/>
    <col min="14592" max="14592" width="12.42578125" bestFit="1" customWidth="1"/>
    <col min="14593" max="14594" width="10" bestFit="1" customWidth="1"/>
    <col min="14595" max="14596" width="12.42578125" bestFit="1" customWidth="1"/>
    <col min="14597" max="14597" width="12.7109375" customWidth="1"/>
    <col min="14599" max="14599" width="11.42578125" bestFit="1" customWidth="1"/>
    <col min="14600" max="14600" width="13.7109375" customWidth="1"/>
    <col min="14847" max="14847" width="23.7109375" bestFit="1" customWidth="1"/>
    <col min="14848" max="14848" width="12.42578125" bestFit="1" customWidth="1"/>
    <col min="14849" max="14850" width="10" bestFit="1" customWidth="1"/>
    <col min="14851" max="14852" width="12.42578125" bestFit="1" customWidth="1"/>
    <col min="14853" max="14853" width="12.7109375" customWidth="1"/>
    <col min="14855" max="14855" width="11.42578125" bestFit="1" customWidth="1"/>
    <col min="14856" max="14856" width="13.7109375" customWidth="1"/>
    <col min="15103" max="15103" width="23.7109375" bestFit="1" customWidth="1"/>
    <col min="15104" max="15104" width="12.42578125" bestFit="1" customWidth="1"/>
    <col min="15105" max="15106" width="10" bestFit="1" customWidth="1"/>
    <col min="15107" max="15108" width="12.42578125" bestFit="1" customWidth="1"/>
    <col min="15109" max="15109" width="12.7109375" customWidth="1"/>
    <col min="15111" max="15111" width="11.42578125" bestFit="1" customWidth="1"/>
    <col min="15112" max="15112" width="13.7109375" customWidth="1"/>
    <col min="15359" max="15359" width="23.7109375" bestFit="1" customWidth="1"/>
    <col min="15360" max="15360" width="12.42578125" bestFit="1" customWidth="1"/>
    <col min="15361" max="15362" width="10" bestFit="1" customWidth="1"/>
    <col min="15363" max="15364" width="12.42578125" bestFit="1" customWidth="1"/>
    <col min="15365" max="15365" width="12.7109375" customWidth="1"/>
    <col min="15367" max="15367" width="11.42578125" bestFit="1" customWidth="1"/>
    <col min="15368" max="15368" width="13.7109375" customWidth="1"/>
    <col min="15615" max="15615" width="23.7109375" bestFit="1" customWidth="1"/>
    <col min="15616" max="15616" width="12.42578125" bestFit="1" customWidth="1"/>
    <col min="15617" max="15618" width="10" bestFit="1" customWidth="1"/>
    <col min="15619" max="15620" width="12.42578125" bestFit="1" customWidth="1"/>
    <col min="15621" max="15621" width="12.7109375" customWidth="1"/>
    <col min="15623" max="15623" width="11.42578125" bestFit="1" customWidth="1"/>
    <col min="15624" max="15624" width="13.7109375" customWidth="1"/>
    <col min="15871" max="15871" width="23.7109375" bestFit="1" customWidth="1"/>
    <col min="15872" max="15872" width="12.42578125" bestFit="1" customWidth="1"/>
    <col min="15873" max="15874" width="10" bestFit="1" customWidth="1"/>
    <col min="15875" max="15876" width="12.42578125" bestFit="1" customWidth="1"/>
    <col min="15877" max="15877" width="12.7109375" customWidth="1"/>
    <col min="15879" max="15879" width="11.42578125" bestFit="1" customWidth="1"/>
    <col min="15880" max="15880" width="13.7109375" customWidth="1"/>
    <col min="16127" max="16127" width="23.7109375" bestFit="1" customWidth="1"/>
    <col min="16128" max="16128" width="12.42578125" bestFit="1" customWidth="1"/>
    <col min="16129" max="16130" width="10" bestFit="1" customWidth="1"/>
    <col min="16131" max="16132" width="12.42578125" bestFit="1" customWidth="1"/>
    <col min="16133" max="16133" width="12.7109375" customWidth="1"/>
    <col min="16135" max="16135" width="11.42578125" bestFit="1" customWidth="1"/>
    <col min="16136" max="16136" width="13.7109375" customWidth="1"/>
  </cols>
  <sheetData>
    <row r="1" spans="1:9" x14ac:dyDescent="0.25">
      <c r="A1" s="223" t="s">
        <v>28</v>
      </c>
      <c r="B1" t="s">
        <v>6583</v>
      </c>
    </row>
    <row r="2" spans="1:9" x14ac:dyDescent="0.25">
      <c r="A2" s="223" t="s">
        <v>6586</v>
      </c>
      <c r="B2" s="219">
        <v>1</v>
      </c>
    </row>
    <row r="4" spans="1:9" x14ac:dyDescent="0.25">
      <c r="E4" s="223" t="s">
        <v>6467</v>
      </c>
    </row>
    <row r="5" spans="1:9" x14ac:dyDescent="0.25">
      <c r="A5" s="223" t="s">
        <v>29</v>
      </c>
      <c r="B5" s="223" t="s">
        <v>27</v>
      </c>
      <c r="C5" s="223" t="s">
        <v>3</v>
      </c>
      <c r="D5" s="223" t="s">
        <v>0</v>
      </c>
      <c r="E5" t="s">
        <v>6469</v>
      </c>
      <c r="F5" t="s">
        <v>6470</v>
      </c>
      <c r="G5" t="s">
        <v>6471</v>
      </c>
      <c r="H5" t="s">
        <v>6589</v>
      </c>
      <c r="I5" t="s">
        <v>6590</v>
      </c>
    </row>
    <row r="6" spans="1:9" x14ac:dyDescent="0.25">
      <c r="A6" t="s">
        <v>34</v>
      </c>
      <c r="E6" s="220"/>
      <c r="F6" s="221">
        <v>-91957</v>
      </c>
      <c r="G6" s="221">
        <v>-26613</v>
      </c>
      <c r="H6" s="221">
        <v>94392</v>
      </c>
      <c r="I6" s="221">
        <v>27621930.960000001</v>
      </c>
    </row>
    <row r="7" spans="1:9" x14ac:dyDescent="0.25">
      <c r="A7" t="s">
        <v>748</v>
      </c>
      <c r="E7" s="220"/>
      <c r="F7" s="221">
        <v>-85616</v>
      </c>
      <c r="G7" s="221">
        <v>-78055</v>
      </c>
      <c r="H7" s="221">
        <v>87746</v>
      </c>
      <c r="I7" s="221">
        <v>25677111.979999993</v>
      </c>
    </row>
    <row r="8" spans="1:9" x14ac:dyDescent="0.25">
      <c r="A8" t="s">
        <v>1473</v>
      </c>
      <c r="E8" s="220"/>
      <c r="F8" s="221">
        <v>-81852</v>
      </c>
      <c r="G8" s="221">
        <v>-110179</v>
      </c>
      <c r="H8" s="221">
        <v>84512</v>
      </c>
      <c r="I8" s="221">
        <v>24730746.560000002</v>
      </c>
    </row>
    <row r="9" spans="1:9" x14ac:dyDescent="0.25">
      <c r="A9" t="s">
        <v>1739</v>
      </c>
      <c r="E9" s="220"/>
      <c r="F9" s="221">
        <v>-187605</v>
      </c>
      <c r="G9" s="221">
        <v>-370448</v>
      </c>
      <c r="H9" s="221">
        <v>189845</v>
      </c>
      <c r="I9" s="221">
        <v>55554342.349999964</v>
      </c>
    </row>
    <row r="10" spans="1:9" x14ac:dyDescent="0.25">
      <c r="A10" t="s">
        <v>2999</v>
      </c>
      <c r="E10" s="220"/>
      <c r="F10" s="221">
        <v>-163250</v>
      </c>
      <c r="G10" s="221">
        <v>-139201</v>
      </c>
      <c r="H10" s="221">
        <v>166635</v>
      </c>
      <c r="I10" s="221">
        <v>48762400.050000004</v>
      </c>
    </row>
    <row r="11" spans="1:9" x14ac:dyDescent="0.25">
      <c r="A11" t="s">
        <v>3769</v>
      </c>
      <c r="E11" s="220"/>
      <c r="F11" s="221">
        <v>-78897</v>
      </c>
      <c r="G11" s="221">
        <v>-48143</v>
      </c>
      <c r="H11" s="221">
        <v>81752</v>
      </c>
      <c r="I11" s="221">
        <v>23923087.760000002</v>
      </c>
    </row>
    <row r="12" spans="1:9" x14ac:dyDescent="0.25">
      <c r="A12" t="s">
        <v>4500</v>
      </c>
      <c r="E12" s="220"/>
      <c r="F12" s="221">
        <v>-152800</v>
      </c>
      <c r="G12" s="221">
        <v>-157277</v>
      </c>
      <c r="H12" s="221">
        <v>155715</v>
      </c>
      <c r="I12" s="221">
        <v>45566880.450000003</v>
      </c>
    </row>
    <row r="13" spans="1:9" x14ac:dyDescent="0.25">
      <c r="A13" t="s">
        <v>5067</v>
      </c>
      <c r="E13" s="220"/>
      <c r="F13" s="221">
        <v>-87336</v>
      </c>
      <c r="G13" s="221">
        <v>-132551</v>
      </c>
      <c r="H13" s="221">
        <v>89811</v>
      </c>
      <c r="I13" s="221">
        <v>26281392.930000003</v>
      </c>
    </row>
    <row r="14" spans="1:9" x14ac:dyDescent="0.25">
      <c r="A14" t="s">
        <v>5548</v>
      </c>
      <c r="E14" s="220"/>
      <c r="F14" s="221">
        <v>-38893</v>
      </c>
      <c r="G14" s="221">
        <v>-14903</v>
      </c>
      <c r="H14" s="221">
        <v>40298</v>
      </c>
      <c r="I14" s="221">
        <v>11792403.74</v>
      </c>
    </row>
    <row r="15" spans="1:9" x14ac:dyDescent="0.25">
      <c r="A15" t="s">
        <v>6703</v>
      </c>
      <c r="E15" s="220"/>
      <c r="F15" s="221">
        <v>-101923</v>
      </c>
      <c r="G15" s="221">
        <v>-104695</v>
      </c>
      <c r="H15" s="221">
        <v>105028</v>
      </c>
      <c r="I15" s="221">
        <v>30734343.640000004</v>
      </c>
    </row>
    <row r="16" spans="1:9" x14ac:dyDescent="0.25">
      <c r="A16" t="s">
        <v>6475</v>
      </c>
      <c r="E16" s="220"/>
      <c r="F16" s="221">
        <v>-1070129</v>
      </c>
      <c r="G16" s="221">
        <v>-1182065</v>
      </c>
      <c r="H16" s="221">
        <v>1095734</v>
      </c>
      <c r="I16" s="221">
        <v>320644640.4200002</v>
      </c>
    </row>
  </sheetData>
  <pageMargins left="0.7" right="0.7" top="0.75" bottom="0.75" header="0.3" footer="0.3"/>
  <pageSetup paperSize="9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7"/>
  <sheetViews>
    <sheetView workbookViewId="0">
      <selection activeCell="A14" sqref="A14"/>
    </sheetView>
  </sheetViews>
  <sheetFormatPr defaultRowHeight="15" x14ac:dyDescent="0.25"/>
  <cols>
    <col min="1" max="1" width="23.7109375" customWidth="1"/>
    <col min="2" max="2" width="22" customWidth="1"/>
    <col min="3" max="3" width="14.28515625" bestFit="1" customWidth="1"/>
    <col min="4" max="4" width="17.7109375" customWidth="1"/>
    <col min="5" max="5" width="22" bestFit="1" customWidth="1"/>
    <col min="6" max="6" width="9" customWidth="1"/>
    <col min="7" max="7" width="21.5703125" bestFit="1" customWidth="1"/>
    <col min="8" max="8" width="22" bestFit="1" customWidth="1"/>
    <col min="257" max="257" width="17.28515625" bestFit="1" customWidth="1"/>
    <col min="258" max="258" width="25.140625" bestFit="1" customWidth="1"/>
    <col min="259" max="259" width="10.7109375" bestFit="1" customWidth="1"/>
    <col min="260" max="260" width="11.42578125" bestFit="1" customWidth="1"/>
    <col min="261" max="261" width="15.5703125" bestFit="1" customWidth="1"/>
    <col min="262" max="262" width="14.28515625" bestFit="1" customWidth="1"/>
    <col min="513" max="513" width="17.28515625" bestFit="1" customWidth="1"/>
    <col min="514" max="514" width="25.140625" bestFit="1" customWidth="1"/>
    <col min="515" max="515" width="10.7109375" bestFit="1" customWidth="1"/>
    <col min="516" max="516" width="11.42578125" bestFit="1" customWidth="1"/>
    <col min="517" max="517" width="15.5703125" bestFit="1" customWidth="1"/>
    <col min="518" max="518" width="14.28515625" bestFit="1" customWidth="1"/>
    <col min="769" max="769" width="17.28515625" bestFit="1" customWidth="1"/>
    <col min="770" max="770" width="25.140625" bestFit="1" customWidth="1"/>
    <col min="771" max="771" width="10.7109375" bestFit="1" customWidth="1"/>
    <col min="772" max="772" width="11.42578125" bestFit="1" customWidth="1"/>
    <col min="773" max="773" width="15.5703125" bestFit="1" customWidth="1"/>
    <col min="774" max="774" width="14.28515625" bestFit="1" customWidth="1"/>
    <col min="1025" max="1025" width="17.28515625" bestFit="1" customWidth="1"/>
    <col min="1026" max="1026" width="25.140625" bestFit="1" customWidth="1"/>
    <col min="1027" max="1027" width="10.7109375" bestFit="1" customWidth="1"/>
    <col min="1028" max="1028" width="11.42578125" bestFit="1" customWidth="1"/>
    <col min="1029" max="1029" width="15.5703125" bestFit="1" customWidth="1"/>
    <col min="1030" max="1030" width="14.28515625" bestFit="1" customWidth="1"/>
    <col min="1281" max="1281" width="17.28515625" bestFit="1" customWidth="1"/>
    <col min="1282" max="1282" width="25.140625" bestFit="1" customWidth="1"/>
    <col min="1283" max="1283" width="10.7109375" bestFit="1" customWidth="1"/>
    <col min="1284" max="1284" width="11.42578125" bestFit="1" customWidth="1"/>
    <col min="1285" max="1285" width="15.5703125" bestFit="1" customWidth="1"/>
    <col min="1286" max="1286" width="14.28515625" bestFit="1" customWidth="1"/>
    <col min="1537" max="1537" width="17.28515625" bestFit="1" customWidth="1"/>
    <col min="1538" max="1538" width="25.140625" bestFit="1" customWidth="1"/>
    <col min="1539" max="1539" width="10.7109375" bestFit="1" customWidth="1"/>
    <col min="1540" max="1540" width="11.42578125" bestFit="1" customWidth="1"/>
    <col min="1541" max="1541" width="15.5703125" bestFit="1" customWidth="1"/>
    <col min="1542" max="1542" width="14.28515625" bestFit="1" customWidth="1"/>
    <col min="1793" max="1793" width="17.28515625" bestFit="1" customWidth="1"/>
    <col min="1794" max="1794" width="25.140625" bestFit="1" customWidth="1"/>
    <col min="1795" max="1795" width="10.7109375" bestFit="1" customWidth="1"/>
    <col min="1796" max="1796" width="11.42578125" bestFit="1" customWidth="1"/>
    <col min="1797" max="1797" width="15.5703125" bestFit="1" customWidth="1"/>
    <col min="1798" max="1798" width="14.28515625" bestFit="1" customWidth="1"/>
    <col min="2049" max="2049" width="17.28515625" bestFit="1" customWidth="1"/>
    <col min="2050" max="2050" width="25.140625" bestFit="1" customWidth="1"/>
    <col min="2051" max="2051" width="10.7109375" bestFit="1" customWidth="1"/>
    <col min="2052" max="2052" width="11.42578125" bestFit="1" customWidth="1"/>
    <col min="2053" max="2053" width="15.5703125" bestFit="1" customWidth="1"/>
    <col min="2054" max="2054" width="14.28515625" bestFit="1" customWidth="1"/>
    <col min="2305" max="2305" width="17.28515625" bestFit="1" customWidth="1"/>
    <col min="2306" max="2306" width="25.140625" bestFit="1" customWidth="1"/>
    <col min="2307" max="2307" width="10.7109375" bestFit="1" customWidth="1"/>
    <col min="2308" max="2308" width="11.42578125" bestFit="1" customWidth="1"/>
    <col min="2309" max="2309" width="15.5703125" bestFit="1" customWidth="1"/>
    <col min="2310" max="2310" width="14.28515625" bestFit="1" customWidth="1"/>
    <col min="2561" max="2561" width="17.28515625" bestFit="1" customWidth="1"/>
    <col min="2562" max="2562" width="25.140625" bestFit="1" customWidth="1"/>
    <col min="2563" max="2563" width="10.7109375" bestFit="1" customWidth="1"/>
    <col min="2564" max="2564" width="11.42578125" bestFit="1" customWidth="1"/>
    <col min="2565" max="2565" width="15.5703125" bestFit="1" customWidth="1"/>
    <col min="2566" max="2566" width="14.28515625" bestFit="1" customWidth="1"/>
    <col min="2817" max="2817" width="17.28515625" bestFit="1" customWidth="1"/>
    <col min="2818" max="2818" width="25.140625" bestFit="1" customWidth="1"/>
    <col min="2819" max="2819" width="10.7109375" bestFit="1" customWidth="1"/>
    <col min="2820" max="2820" width="11.42578125" bestFit="1" customWidth="1"/>
    <col min="2821" max="2821" width="15.5703125" bestFit="1" customWidth="1"/>
    <col min="2822" max="2822" width="14.28515625" bestFit="1" customWidth="1"/>
    <col min="3073" max="3073" width="17.28515625" bestFit="1" customWidth="1"/>
    <col min="3074" max="3074" width="25.140625" bestFit="1" customWidth="1"/>
    <col min="3075" max="3075" width="10.7109375" bestFit="1" customWidth="1"/>
    <col min="3076" max="3076" width="11.42578125" bestFit="1" customWidth="1"/>
    <col min="3077" max="3077" width="15.5703125" bestFit="1" customWidth="1"/>
    <col min="3078" max="3078" width="14.28515625" bestFit="1" customWidth="1"/>
    <col min="3329" max="3329" width="17.28515625" bestFit="1" customWidth="1"/>
    <col min="3330" max="3330" width="25.140625" bestFit="1" customWidth="1"/>
    <col min="3331" max="3331" width="10.7109375" bestFit="1" customWidth="1"/>
    <col min="3332" max="3332" width="11.42578125" bestFit="1" customWidth="1"/>
    <col min="3333" max="3333" width="15.5703125" bestFit="1" customWidth="1"/>
    <col min="3334" max="3334" width="14.28515625" bestFit="1" customWidth="1"/>
    <col min="3585" max="3585" width="17.28515625" bestFit="1" customWidth="1"/>
    <col min="3586" max="3586" width="25.140625" bestFit="1" customWidth="1"/>
    <col min="3587" max="3587" width="10.7109375" bestFit="1" customWidth="1"/>
    <col min="3588" max="3588" width="11.42578125" bestFit="1" customWidth="1"/>
    <col min="3589" max="3589" width="15.5703125" bestFit="1" customWidth="1"/>
    <col min="3590" max="3590" width="14.28515625" bestFit="1" customWidth="1"/>
    <col min="3841" max="3841" width="17.28515625" bestFit="1" customWidth="1"/>
    <col min="3842" max="3842" width="25.140625" bestFit="1" customWidth="1"/>
    <col min="3843" max="3843" width="10.7109375" bestFit="1" customWidth="1"/>
    <col min="3844" max="3844" width="11.42578125" bestFit="1" customWidth="1"/>
    <col min="3845" max="3845" width="15.5703125" bestFit="1" customWidth="1"/>
    <col min="3846" max="3846" width="14.28515625" bestFit="1" customWidth="1"/>
    <col min="4097" max="4097" width="17.28515625" bestFit="1" customWidth="1"/>
    <col min="4098" max="4098" width="25.140625" bestFit="1" customWidth="1"/>
    <col min="4099" max="4099" width="10.7109375" bestFit="1" customWidth="1"/>
    <col min="4100" max="4100" width="11.42578125" bestFit="1" customWidth="1"/>
    <col min="4101" max="4101" width="15.5703125" bestFit="1" customWidth="1"/>
    <col min="4102" max="4102" width="14.28515625" bestFit="1" customWidth="1"/>
    <col min="4353" max="4353" width="17.28515625" bestFit="1" customWidth="1"/>
    <col min="4354" max="4354" width="25.140625" bestFit="1" customWidth="1"/>
    <col min="4355" max="4355" width="10.7109375" bestFit="1" customWidth="1"/>
    <col min="4356" max="4356" width="11.42578125" bestFit="1" customWidth="1"/>
    <col min="4357" max="4357" width="15.5703125" bestFit="1" customWidth="1"/>
    <col min="4358" max="4358" width="14.28515625" bestFit="1" customWidth="1"/>
    <col min="4609" max="4609" width="17.28515625" bestFit="1" customWidth="1"/>
    <col min="4610" max="4610" width="25.140625" bestFit="1" customWidth="1"/>
    <col min="4611" max="4611" width="10.7109375" bestFit="1" customWidth="1"/>
    <col min="4612" max="4612" width="11.42578125" bestFit="1" customWidth="1"/>
    <col min="4613" max="4613" width="15.5703125" bestFit="1" customWidth="1"/>
    <col min="4614" max="4614" width="14.28515625" bestFit="1" customWidth="1"/>
    <col min="4865" max="4865" width="17.28515625" bestFit="1" customWidth="1"/>
    <col min="4866" max="4866" width="25.140625" bestFit="1" customWidth="1"/>
    <col min="4867" max="4867" width="10.7109375" bestFit="1" customWidth="1"/>
    <col min="4868" max="4868" width="11.42578125" bestFit="1" customWidth="1"/>
    <col min="4869" max="4869" width="15.5703125" bestFit="1" customWidth="1"/>
    <col min="4870" max="4870" width="14.28515625" bestFit="1" customWidth="1"/>
    <col min="5121" max="5121" width="17.28515625" bestFit="1" customWidth="1"/>
    <col min="5122" max="5122" width="25.140625" bestFit="1" customWidth="1"/>
    <col min="5123" max="5123" width="10.7109375" bestFit="1" customWidth="1"/>
    <col min="5124" max="5124" width="11.42578125" bestFit="1" customWidth="1"/>
    <col min="5125" max="5125" width="15.5703125" bestFit="1" customWidth="1"/>
    <col min="5126" max="5126" width="14.28515625" bestFit="1" customWidth="1"/>
    <col min="5377" max="5377" width="17.28515625" bestFit="1" customWidth="1"/>
    <col min="5378" max="5378" width="25.140625" bestFit="1" customWidth="1"/>
    <col min="5379" max="5379" width="10.7109375" bestFit="1" customWidth="1"/>
    <col min="5380" max="5380" width="11.42578125" bestFit="1" customWidth="1"/>
    <col min="5381" max="5381" width="15.5703125" bestFit="1" customWidth="1"/>
    <col min="5382" max="5382" width="14.28515625" bestFit="1" customWidth="1"/>
    <col min="5633" max="5633" width="17.28515625" bestFit="1" customWidth="1"/>
    <col min="5634" max="5634" width="25.140625" bestFit="1" customWidth="1"/>
    <col min="5635" max="5635" width="10.7109375" bestFit="1" customWidth="1"/>
    <col min="5636" max="5636" width="11.42578125" bestFit="1" customWidth="1"/>
    <col min="5637" max="5637" width="15.5703125" bestFit="1" customWidth="1"/>
    <col min="5638" max="5638" width="14.28515625" bestFit="1" customWidth="1"/>
    <col min="5889" max="5889" width="17.28515625" bestFit="1" customWidth="1"/>
    <col min="5890" max="5890" width="25.140625" bestFit="1" customWidth="1"/>
    <col min="5891" max="5891" width="10.7109375" bestFit="1" customWidth="1"/>
    <col min="5892" max="5892" width="11.42578125" bestFit="1" customWidth="1"/>
    <col min="5893" max="5893" width="15.5703125" bestFit="1" customWidth="1"/>
    <col min="5894" max="5894" width="14.28515625" bestFit="1" customWidth="1"/>
    <col min="6145" max="6145" width="17.28515625" bestFit="1" customWidth="1"/>
    <col min="6146" max="6146" width="25.140625" bestFit="1" customWidth="1"/>
    <col min="6147" max="6147" width="10.7109375" bestFit="1" customWidth="1"/>
    <col min="6148" max="6148" width="11.42578125" bestFit="1" customWidth="1"/>
    <col min="6149" max="6149" width="15.5703125" bestFit="1" customWidth="1"/>
    <col min="6150" max="6150" width="14.28515625" bestFit="1" customWidth="1"/>
    <col min="6401" max="6401" width="17.28515625" bestFit="1" customWidth="1"/>
    <col min="6402" max="6402" width="25.140625" bestFit="1" customWidth="1"/>
    <col min="6403" max="6403" width="10.7109375" bestFit="1" customWidth="1"/>
    <col min="6404" max="6404" width="11.42578125" bestFit="1" customWidth="1"/>
    <col min="6405" max="6405" width="15.5703125" bestFit="1" customWidth="1"/>
    <col min="6406" max="6406" width="14.28515625" bestFit="1" customWidth="1"/>
    <col min="6657" max="6657" width="17.28515625" bestFit="1" customWidth="1"/>
    <col min="6658" max="6658" width="25.140625" bestFit="1" customWidth="1"/>
    <col min="6659" max="6659" width="10.7109375" bestFit="1" customWidth="1"/>
    <col min="6660" max="6660" width="11.42578125" bestFit="1" customWidth="1"/>
    <col min="6661" max="6661" width="15.5703125" bestFit="1" customWidth="1"/>
    <col min="6662" max="6662" width="14.28515625" bestFit="1" customWidth="1"/>
    <col min="6913" max="6913" width="17.28515625" bestFit="1" customWidth="1"/>
    <col min="6914" max="6914" width="25.140625" bestFit="1" customWidth="1"/>
    <col min="6915" max="6915" width="10.7109375" bestFit="1" customWidth="1"/>
    <col min="6916" max="6916" width="11.42578125" bestFit="1" customWidth="1"/>
    <col min="6917" max="6917" width="15.5703125" bestFit="1" customWidth="1"/>
    <col min="6918" max="6918" width="14.28515625" bestFit="1" customWidth="1"/>
    <col min="7169" max="7169" width="17.28515625" bestFit="1" customWidth="1"/>
    <col min="7170" max="7170" width="25.140625" bestFit="1" customWidth="1"/>
    <col min="7171" max="7171" width="10.7109375" bestFit="1" customWidth="1"/>
    <col min="7172" max="7172" width="11.42578125" bestFit="1" customWidth="1"/>
    <col min="7173" max="7173" width="15.5703125" bestFit="1" customWidth="1"/>
    <col min="7174" max="7174" width="14.28515625" bestFit="1" customWidth="1"/>
    <col min="7425" max="7425" width="17.28515625" bestFit="1" customWidth="1"/>
    <col min="7426" max="7426" width="25.140625" bestFit="1" customWidth="1"/>
    <col min="7427" max="7427" width="10.7109375" bestFit="1" customWidth="1"/>
    <col min="7428" max="7428" width="11.42578125" bestFit="1" customWidth="1"/>
    <col min="7429" max="7429" width="15.5703125" bestFit="1" customWidth="1"/>
    <col min="7430" max="7430" width="14.28515625" bestFit="1" customWidth="1"/>
    <col min="7681" max="7681" width="17.28515625" bestFit="1" customWidth="1"/>
    <col min="7682" max="7682" width="25.140625" bestFit="1" customWidth="1"/>
    <col min="7683" max="7683" width="10.7109375" bestFit="1" customWidth="1"/>
    <col min="7684" max="7684" width="11.42578125" bestFit="1" customWidth="1"/>
    <col min="7685" max="7685" width="15.5703125" bestFit="1" customWidth="1"/>
    <col min="7686" max="7686" width="14.28515625" bestFit="1" customWidth="1"/>
    <col min="7937" max="7937" width="17.28515625" bestFit="1" customWidth="1"/>
    <col min="7938" max="7938" width="25.140625" bestFit="1" customWidth="1"/>
    <col min="7939" max="7939" width="10.7109375" bestFit="1" customWidth="1"/>
    <col min="7940" max="7940" width="11.42578125" bestFit="1" customWidth="1"/>
    <col min="7941" max="7941" width="15.5703125" bestFit="1" customWidth="1"/>
    <col min="7942" max="7942" width="14.28515625" bestFit="1" customWidth="1"/>
    <col min="8193" max="8193" width="17.28515625" bestFit="1" customWidth="1"/>
    <col min="8194" max="8194" width="25.140625" bestFit="1" customWidth="1"/>
    <col min="8195" max="8195" width="10.7109375" bestFit="1" customWidth="1"/>
    <col min="8196" max="8196" width="11.42578125" bestFit="1" customWidth="1"/>
    <col min="8197" max="8197" width="15.5703125" bestFit="1" customWidth="1"/>
    <col min="8198" max="8198" width="14.28515625" bestFit="1" customWidth="1"/>
    <col min="8449" max="8449" width="17.28515625" bestFit="1" customWidth="1"/>
    <col min="8450" max="8450" width="25.140625" bestFit="1" customWidth="1"/>
    <col min="8451" max="8451" width="10.7109375" bestFit="1" customWidth="1"/>
    <col min="8452" max="8452" width="11.42578125" bestFit="1" customWidth="1"/>
    <col min="8453" max="8453" width="15.5703125" bestFit="1" customWidth="1"/>
    <col min="8454" max="8454" width="14.28515625" bestFit="1" customWidth="1"/>
    <col min="8705" max="8705" width="17.28515625" bestFit="1" customWidth="1"/>
    <col min="8706" max="8706" width="25.140625" bestFit="1" customWidth="1"/>
    <col min="8707" max="8707" width="10.7109375" bestFit="1" customWidth="1"/>
    <col min="8708" max="8708" width="11.42578125" bestFit="1" customWidth="1"/>
    <col min="8709" max="8709" width="15.5703125" bestFit="1" customWidth="1"/>
    <col min="8710" max="8710" width="14.28515625" bestFit="1" customWidth="1"/>
    <col min="8961" max="8961" width="17.28515625" bestFit="1" customWidth="1"/>
    <col min="8962" max="8962" width="25.140625" bestFit="1" customWidth="1"/>
    <col min="8963" max="8963" width="10.7109375" bestFit="1" customWidth="1"/>
    <col min="8964" max="8964" width="11.42578125" bestFit="1" customWidth="1"/>
    <col min="8965" max="8965" width="15.5703125" bestFit="1" customWidth="1"/>
    <col min="8966" max="8966" width="14.28515625" bestFit="1" customWidth="1"/>
    <col min="9217" max="9217" width="17.28515625" bestFit="1" customWidth="1"/>
    <col min="9218" max="9218" width="25.140625" bestFit="1" customWidth="1"/>
    <col min="9219" max="9219" width="10.7109375" bestFit="1" customWidth="1"/>
    <col min="9220" max="9220" width="11.42578125" bestFit="1" customWidth="1"/>
    <col min="9221" max="9221" width="15.5703125" bestFit="1" customWidth="1"/>
    <col min="9222" max="9222" width="14.28515625" bestFit="1" customWidth="1"/>
    <col min="9473" max="9473" width="17.28515625" bestFit="1" customWidth="1"/>
    <col min="9474" max="9474" width="25.140625" bestFit="1" customWidth="1"/>
    <col min="9475" max="9475" width="10.7109375" bestFit="1" customWidth="1"/>
    <col min="9476" max="9476" width="11.42578125" bestFit="1" customWidth="1"/>
    <col min="9477" max="9477" width="15.5703125" bestFit="1" customWidth="1"/>
    <col min="9478" max="9478" width="14.28515625" bestFit="1" customWidth="1"/>
    <col min="9729" max="9729" width="17.28515625" bestFit="1" customWidth="1"/>
    <col min="9730" max="9730" width="25.140625" bestFit="1" customWidth="1"/>
    <col min="9731" max="9731" width="10.7109375" bestFit="1" customWidth="1"/>
    <col min="9732" max="9732" width="11.42578125" bestFit="1" customWidth="1"/>
    <col min="9733" max="9733" width="15.5703125" bestFit="1" customWidth="1"/>
    <col min="9734" max="9734" width="14.28515625" bestFit="1" customWidth="1"/>
    <col min="9985" max="9985" width="17.28515625" bestFit="1" customWidth="1"/>
    <col min="9986" max="9986" width="25.140625" bestFit="1" customWidth="1"/>
    <col min="9987" max="9987" width="10.7109375" bestFit="1" customWidth="1"/>
    <col min="9988" max="9988" width="11.42578125" bestFit="1" customWidth="1"/>
    <col min="9989" max="9989" width="15.5703125" bestFit="1" customWidth="1"/>
    <col min="9990" max="9990" width="14.28515625" bestFit="1" customWidth="1"/>
    <col min="10241" max="10241" width="17.28515625" bestFit="1" customWidth="1"/>
    <col min="10242" max="10242" width="25.140625" bestFit="1" customWidth="1"/>
    <col min="10243" max="10243" width="10.7109375" bestFit="1" customWidth="1"/>
    <col min="10244" max="10244" width="11.42578125" bestFit="1" customWidth="1"/>
    <col min="10245" max="10245" width="15.5703125" bestFit="1" customWidth="1"/>
    <col min="10246" max="10246" width="14.28515625" bestFit="1" customWidth="1"/>
    <col min="10497" max="10497" width="17.28515625" bestFit="1" customWidth="1"/>
    <col min="10498" max="10498" width="25.140625" bestFit="1" customWidth="1"/>
    <col min="10499" max="10499" width="10.7109375" bestFit="1" customWidth="1"/>
    <col min="10500" max="10500" width="11.42578125" bestFit="1" customWidth="1"/>
    <col min="10501" max="10501" width="15.5703125" bestFit="1" customWidth="1"/>
    <col min="10502" max="10502" width="14.28515625" bestFit="1" customWidth="1"/>
    <col min="10753" max="10753" width="17.28515625" bestFit="1" customWidth="1"/>
    <col min="10754" max="10754" width="25.140625" bestFit="1" customWidth="1"/>
    <col min="10755" max="10755" width="10.7109375" bestFit="1" customWidth="1"/>
    <col min="10756" max="10756" width="11.42578125" bestFit="1" customWidth="1"/>
    <col min="10757" max="10757" width="15.5703125" bestFit="1" customWidth="1"/>
    <col min="10758" max="10758" width="14.28515625" bestFit="1" customWidth="1"/>
    <col min="11009" max="11009" width="17.28515625" bestFit="1" customWidth="1"/>
    <col min="11010" max="11010" width="25.140625" bestFit="1" customWidth="1"/>
    <col min="11011" max="11011" width="10.7109375" bestFit="1" customWidth="1"/>
    <col min="11012" max="11012" width="11.42578125" bestFit="1" customWidth="1"/>
    <col min="11013" max="11013" width="15.5703125" bestFit="1" customWidth="1"/>
    <col min="11014" max="11014" width="14.28515625" bestFit="1" customWidth="1"/>
    <col min="11265" max="11265" width="17.28515625" bestFit="1" customWidth="1"/>
    <col min="11266" max="11266" width="25.140625" bestFit="1" customWidth="1"/>
    <col min="11267" max="11267" width="10.7109375" bestFit="1" customWidth="1"/>
    <col min="11268" max="11268" width="11.42578125" bestFit="1" customWidth="1"/>
    <col min="11269" max="11269" width="15.5703125" bestFit="1" customWidth="1"/>
    <col min="11270" max="11270" width="14.28515625" bestFit="1" customWidth="1"/>
    <col min="11521" max="11521" width="17.28515625" bestFit="1" customWidth="1"/>
    <col min="11522" max="11522" width="25.140625" bestFit="1" customWidth="1"/>
    <col min="11523" max="11523" width="10.7109375" bestFit="1" customWidth="1"/>
    <col min="11524" max="11524" width="11.42578125" bestFit="1" customWidth="1"/>
    <col min="11525" max="11525" width="15.5703125" bestFit="1" customWidth="1"/>
    <col min="11526" max="11526" width="14.28515625" bestFit="1" customWidth="1"/>
    <col min="11777" max="11777" width="17.28515625" bestFit="1" customWidth="1"/>
    <col min="11778" max="11778" width="25.140625" bestFit="1" customWidth="1"/>
    <col min="11779" max="11779" width="10.7109375" bestFit="1" customWidth="1"/>
    <col min="11780" max="11780" width="11.42578125" bestFit="1" customWidth="1"/>
    <col min="11781" max="11781" width="15.5703125" bestFit="1" customWidth="1"/>
    <col min="11782" max="11782" width="14.28515625" bestFit="1" customWidth="1"/>
    <col min="12033" max="12033" width="17.28515625" bestFit="1" customWidth="1"/>
    <col min="12034" max="12034" width="25.140625" bestFit="1" customWidth="1"/>
    <col min="12035" max="12035" width="10.7109375" bestFit="1" customWidth="1"/>
    <col min="12036" max="12036" width="11.42578125" bestFit="1" customWidth="1"/>
    <col min="12037" max="12037" width="15.5703125" bestFit="1" customWidth="1"/>
    <col min="12038" max="12038" width="14.28515625" bestFit="1" customWidth="1"/>
    <col min="12289" max="12289" width="17.28515625" bestFit="1" customWidth="1"/>
    <col min="12290" max="12290" width="25.140625" bestFit="1" customWidth="1"/>
    <col min="12291" max="12291" width="10.7109375" bestFit="1" customWidth="1"/>
    <col min="12292" max="12292" width="11.42578125" bestFit="1" customWidth="1"/>
    <col min="12293" max="12293" width="15.5703125" bestFit="1" customWidth="1"/>
    <col min="12294" max="12294" width="14.28515625" bestFit="1" customWidth="1"/>
    <col min="12545" max="12545" width="17.28515625" bestFit="1" customWidth="1"/>
    <col min="12546" max="12546" width="25.140625" bestFit="1" customWidth="1"/>
    <col min="12547" max="12547" width="10.7109375" bestFit="1" customWidth="1"/>
    <col min="12548" max="12548" width="11.42578125" bestFit="1" customWidth="1"/>
    <col min="12549" max="12549" width="15.5703125" bestFit="1" customWidth="1"/>
    <col min="12550" max="12550" width="14.28515625" bestFit="1" customWidth="1"/>
    <col min="12801" max="12801" width="17.28515625" bestFit="1" customWidth="1"/>
    <col min="12802" max="12802" width="25.140625" bestFit="1" customWidth="1"/>
    <col min="12803" max="12803" width="10.7109375" bestFit="1" customWidth="1"/>
    <col min="12804" max="12804" width="11.42578125" bestFit="1" customWidth="1"/>
    <col min="12805" max="12805" width="15.5703125" bestFit="1" customWidth="1"/>
    <col min="12806" max="12806" width="14.28515625" bestFit="1" customWidth="1"/>
    <col min="13057" max="13057" width="17.28515625" bestFit="1" customWidth="1"/>
    <col min="13058" max="13058" width="25.140625" bestFit="1" customWidth="1"/>
    <col min="13059" max="13059" width="10.7109375" bestFit="1" customWidth="1"/>
    <col min="13060" max="13060" width="11.42578125" bestFit="1" customWidth="1"/>
    <col min="13061" max="13061" width="15.5703125" bestFit="1" customWidth="1"/>
    <col min="13062" max="13062" width="14.28515625" bestFit="1" customWidth="1"/>
    <col min="13313" max="13313" width="17.28515625" bestFit="1" customWidth="1"/>
    <col min="13314" max="13314" width="25.140625" bestFit="1" customWidth="1"/>
    <col min="13315" max="13315" width="10.7109375" bestFit="1" customWidth="1"/>
    <col min="13316" max="13316" width="11.42578125" bestFit="1" customWidth="1"/>
    <col min="13317" max="13317" width="15.5703125" bestFit="1" customWidth="1"/>
    <col min="13318" max="13318" width="14.28515625" bestFit="1" customWidth="1"/>
    <col min="13569" max="13569" width="17.28515625" bestFit="1" customWidth="1"/>
    <col min="13570" max="13570" width="25.140625" bestFit="1" customWidth="1"/>
    <col min="13571" max="13571" width="10.7109375" bestFit="1" customWidth="1"/>
    <col min="13572" max="13572" width="11.42578125" bestFit="1" customWidth="1"/>
    <col min="13573" max="13573" width="15.5703125" bestFit="1" customWidth="1"/>
    <col min="13574" max="13574" width="14.28515625" bestFit="1" customWidth="1"/>
    <col min="13825" max="13825" width="17.28515625" bestFit="1" customWidth="1"/>
    <col min="13826" max="13826" width="25.140625" bestFit="1" customWidth="1"/>
    <col min="13827" max="13827" width="10.7109375" bestFit="1" customWidth="1"/>
    <col min="13828" max="13828" width="11.42578125" bestFit="1" customWidth="1"/>
    <col min="13829" max="13829" width="15.5703125" bestFit="1" customWidth="1"/>
    <col min="13830" max="13830" width="14.28515625" bestFit="1" customWidth="1"/>
    <col min="14081" max="14081" width="17.28515625" bestFit="1" customWidth="1"/>
    <col min="14082" max="14082" width="25.140625" bestFit="1" customWidth="1"/>
    <col min="14083" max="14083" width="10.7109375" bestFit="1" customWidth="1"/>
    <col min="14084" max="14084" width="11.42578125" bestFit="1" customWidth="1"/>
    <col min="14085" max="14085" width="15.5703125" bestFit="1" customWidth="1"/>
    <col min="14086" max="14086" width="14.28515625" bestFit="1" customWidth="1"/>
    <col min="14337" max="14337" width="17.28515625" bestFit="1" customWidth="1"/>
    <col min="14338" max="14338" width="25.140625" bestFit="1" customWidth="1"/>
    <col min="14339" max="14339" width="10.7109375" bestFit="1" customWidth="1"/>
    <col min="14340" max="14340" width="11.42578125" bestFit="1" customWidth="1"/>
    <col min="14341" max="14341" width="15.5703125" bestFit="1" customWidth="1"/>
    <col min="14342" max="14342" width="14.28515625" bestFit="1" customWidth="1"/>
    <col min="14593" max="14593" width="17.28515625" bestFit="1" customWidth="1"/>
    <col min="14594" max="14594" width="25.140625" bestFit="1" customWidth="1"/>
    <col min="14595" max="14595" width="10.7109375" bestFit="1" customWidth="1"/>
    <col min="14596" max="14596" width="11.42578125" bestFit="1" customWidth="1"/>
    <col min="14597" max="14597" width="15.5703125" bestFit="1" customWidth="1"/>
    <col min="14598" max="14598" width="14.28515625" bestFit="1" customWidth="1"/>
    <col min="14849" max="14849" width="17.28515625" bestFit="1" customWidth="1"/>
    <col min="14850" max="14850" width="25.140625" bestFit="1" customWidth="1"/>
    <col min="14851" max="14851" width="10.7109375" bestFit="1" customWidth="1"/>
    <col min="14852" max="14852" width="11.42578125" bestFit="1" customWidth="1"/>
    <col min="14853" max="14853" width="15.5703125" bestFit="1" customWidth="1"/>
    <col min="14854" max="14854" width="14.28515625" bestFit="1" customWidth="1"/>
    <col min="15105" max="15105" width="17.28515625" bestFit="1" customWidth="1"/>
    <col min="15106" max="15106" width="25.140625" bestFit="1" customWidth="1"/>
    <col min="15107" max="15107" width="10.7109375" bestFit="1" customWidth="1"/>
    <col min="15108" max="15108" width="11.42578125" bestFit="1" customWidth="1"/>
    <col min="15109" max="15109" width="15.5703125" bestFit="1" customWidth="1"/>
    <col min="15110" max="15110" width="14.28515625" bestFit="1" customWidth="1"/>
    <col min="15361" max="15361" width="17.28515625" bestFit="1" customWidth="1"/>
    <col min="15362" max="15362" width="25.140625" bestFit="1" customWidth="1"/>
    <col min="15363" max="15363" width="10.7109375" bestFit="1" customWidth="1"/>
    <col min="15364" max="15364" width="11.42578125" bestFit="1" customWidth="1"/>
    <col min="15365" max="15365" width="15.5703125" bestFit="1" customWidth="1"/>
    <col min="15366" max="15366" width="14.28515625" bestFit="1" customWidth="1"/>
    <col min="15617" max="15617" width="17.28515625" bestFit="1" customWidth="1"/>
    <col min="15618" max="15618" width="25.140625" bestFit="1" customWidth="1"/>
    <col min="15619" max="15619" width="10.7109375" bestFit="1" customWidth="1"/>
    <col min="15620" max="15620" width="11.42578125" bestFit="1" customWidth="1"/>
    <col min="15621" max="15621" width="15.5703125" bestFit="1" customWidth="1"/>
    <col min="15622" max="15622" width="14.28515625" bestFit="1" customWidth="1"/>
    <col min="15873" max="15873" width="17.28515625" bestFit="1" customWidth="1"/>
    <col min="15874" max="15874" width="25.140625" bestFit="1" customWidth="1"/>
    <col min="15875" max="15875" width="10.7109375" bestFit="1" customWidth="1"/>
    <col min="15876" max="15876" width="11.42578125" bestFit="1" customWidth="1"/>
    <col min="15877" max="15877" width="15.5703125" bestFit="1" customWidth="1"/>
    <col min="15878" max="15878" width="14.28515625" bestFit="1" customWidth="1"/>
    <col min="16129" max="16129" width="17.28515625" bestFit="1" customWidth="1"/>
    <col min="16130" max="16130" width="25.140625" bestFit="1" customWidth="1"/>
    <col min="16131" max="16131" width="10.7109375" bestFit="1" customWidth="1"/>
    <col min="16132" max="16132" width="11.42578125" bestFit="1" customWidth="1"/>
    <col min="16133" max="16133" width="15.5703125" bestFit="1" customWidth="1"/>
    <col min="16134" max="16134" width="14.28515625" bestFit="1" customWidth="1"/>
  </cols>
  <sheetData>
    <row r="2" spans="1:8" x14ac:dyDescent="0.25">
      <c r="A2" s="223" t="s">
        <v>28</v>
      </c>
      <c r="B2" t="s">
        <v>6486</v>
      </c>
      <c r="D2" s="223" t="s">
        <v>28</v>
      </c>
      <c r="E2" t="s">
        <v>6486</v>
      </c>
    </row>
    <row r="4" spans="1:8" x14ac:dyDescent="0.25">
      <c r="A4" s="223" t="s">
        <v>6468</v>
      </c>
      <c r="B4" t="s">
        <v>6476</v>
      </c>
      <c r="D4" s="223" t="s">
        <v>6468</v>
      </c>
      <c r="E4" t="s">
        <v>6476</v>
      </c>
      <c r="G4" s="253" t="s">
        <v>6468</v>
      </c>
      <c r="H4" s="253" t="s">
        <v>6476</v>
      </c>
    </row>
    <row r="5" spans="1:8" x14ac:dyDescent="0.25">
      <c r="A5" s="219" t="s">
        <v>34</v>
      </c>
      <c r="B5" s="222">
        <v>357</v>
      </c>
      <c r="D5" s="219" t="s">
        <v>287</v>
      </c>
      <c r="E5" s="222">
        <v>341</v>
      </c>
      <c r="G5" s="253"/>
      <c r="H5" s="253"/>
    </row>
    <row r="6" spans="1:8" x14ac:dyDescent="0.25">
      <c r="A6" s="219" t="s">
        <v>748</v>
      </c>
      <c r="B6" s="222">
        <v>410</v>
      </c>
      <c r="D6" s="219" t="s">
        <v>557</v>
      </c>
      <c r="E6" s="222">
        <v>35</v>
      </c>
      <c r="G6" s="253" t="s">
        <v>3769</v>
      </c>
      <c r="H6" s="253">
        <v>192</v>
      </c>
    </row>
    <row r="7" spans="1:8" x14ac:dyDescent="0.25">
      <c r="A7" s="219" t="s">
        <v>1473</v>
      </c>
      <c r="B7" s="222">
        <v>357</v>
      </c>
      <c r="D7" s="219" t="s">
        <v>609</v>
      </c>
      <c r="E7" s="222">
        <v>31</v>
      </c>
      <c r="G7" s="253" t="s">
        <v>5548</v>
      </c>
      <c r="H7" s="253">
        <v>159</v>
      </c>
    </row>
    <row r="8" spans="1:8" x14ac:dyDescent="0.25">
      <c r="A8" s="219" t="s">
        <v>1739</v>
      </c>
      <c r="B8" s="222">
        <v>390</v>
      </c>
      <c r="D8" s="219" t="s">
        <v>614</v>
      </c>
      <c r="E8" s="222">
        <v>13</v>
      </c>
      <c r="G8" s="253" t="s">
        <v>2390</v>
      </c>
      <c r="H8" s="253">
        <v>156</v>
      </c>
    </row>
    <row r="9" spans="1:8" x14ac:dyDescent="0.25">
      <c r="A9" s="219" t="s">
        <v>2999</v>
      </c>
      <c r="B9" s="222">
        <v>420</v>
      </c>
      <c r="D9" s="219" t="s">
        <v>664</v>
      </c>
      <c r="E9" s="222">
        <v>46</v>
      </c>
      <c r="G9" s="253" t="s">
        <v>1473</v>
      </c>
      <c r="H9" s="253">
        <v>114</v>
      </c>
    </row>
    <row r="10" spans="1:8" x14ac:dyDescent="0.25">
      <c r="A10" s="219" t="s">
        <v>3769</v>
      </c>
      <c r="B10" s="222">
        <v>416</v>
      </c>
      <c r="D10" s="219" t="s">
        <v>678</v>
      </c>
      <c r="E10" s="222">
        <v>106</v>
      </c>
      <c r="G10" s="253" t="s">
        <v>2999</v>
      </c>
      <c r="H10" s="253">
        <v>103</v>
      </c>
    </row>
    <row r="11" spans="1:8" x14ac:dyDescent="0.25">
      <c r="A11" s="219" t="s">
        <v>4500</v>
      </c>
      <c r="B11" s="222">
        <v>339</v>
      </c>
      <c r="D11" s="219" t="s">
        <v>6612</v>
      </c>
      <c r="E11" s="222">
        <v>1</v>
      </c>
      <c r="G11" s="253" t="s">
        <v>1739</v>
      </c>
      <c r="H11" s="253">
        <v>65</v>
      </c>
    </row>
    <row r="12" spans="1:8" x14ac:dyDescent="0.25">
      <c r="A12" s="219" t="s">
        <v>5067</v>
      </c>
      <c r="B12" s="222">
        <v>277</v>
      </c>
      <c r="D12" s="219" t="s">
        <v>6613</v>
      </c>
      <c r="E12" s="222">
        <v>22</v>
      </c>
      <c r="G12" s="253" t="s">
        <v>4500</v>
      </c>
      <c r="H12" s="253">
        <v>55</v>
      </c>
    </row>
    <row r="13" spans="1:8" x14ac:dyDescent="0.25">
      <c r="A13" s="219" t="s">
        <v>5548</v>
      </c>
      <c r="B13" s="222">
        <v>393</v>
      </c>
      <c r="D13" s="219" t="s">
        <v>6475</v>
      </c>
      <c r="E13" s="222">
        <v>595</v>
      </c>
      <c r="G13" s="253" t="s">
        <v>748</v>
      </c>
      <c r="H13" s="253">
        <v>52</v>
      </c>
    </row>
    <row r="14" spans="1:8" x14ac:dyDescent="0.25">
      <c r="A14" s="219" t="s">
        <v>6486</v>
      </c>
      <c r="B14" s="222"/>
      <c r="G14" s="253" t="s">
        <v>34</v>
      </c>
      <c r="H14" s="253">
        <v>48</v>
      </c>
    </row>
    <row r="15" spans="1:8" x14ac:dyDescent="0.25">
      <c r="A15" s="219" t="s">
        <v>6703</v>
      </c>
      <c r="B15" s="222">
        <v>340</v>
      </c>
      <c r="G15" s="253" t="s">
        <v>5067</v>
      </c>
      <c r="H15" s="253">
        <v>47</v>
      </c>
    </row>
    <row r="16" spans="1:8" x14ac:dyDescent="0.25">
      <c r="A16" s="219" t="s">
        <v>6475</v>
      </c>
      <c r="B16" s="222">
        <v>3699</v>
      </c>
      <c r="G16" s="253"/>
      <c r="H16" s="253"/>
    </row>
    <row r="17" spans="7:8" x14ac:dyDescent="0.25">
      <c r="G17" s="253" t="s">
        <v>6475</v>
      </c>
      <c r="H17" s="253">
        <v>992</v>
      </c>
    </row>
  </sheetData>
  <autoFilter ref="G4:H4">
    <sortState ref="G5:H15">
      <sortCondition descending="1" ref="H4"/>
    </sortState>
  </autoFilter>
  <conditionalFormatting sqref="G6:H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{11D5A9EA-BAEF-49C8-8DE3-316CD73BEB76}</x14:id>
        </ext>
      </extLst>
    </cfRule>
  </conditionalFormatting>
  <conditionalFormatting sqref="H6:H1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31" right="0.19" top="0.75" bottom="0.75" header="0.3" footer="0.3"/>
  <pageSetup paperSize="9" orientation="landscape"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D5A9EA-BAEF-49C8-8DE3-316CD73BEB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G6:H15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11</vt:i4>
      </vt:variant>
    </vt:vector>
  </HeadingPairs>
  <TitlesOfParts>
    <vt:vector size="18" baseType="lpstr">
      <vt:lpstr>Данные</vt:lpstr>
      <vt:lpstr>анализ начислений</vt:lpstr>
      <vt:lpstr>сколько объектов прошел к-р</vt:lpstr>
      <vt:lpstr>бюджет</vt:lpstr>
      <vt:lpstr>мсб</vt:lpstr>
      <vt:lpstr>мин</vt:lpstr>
      <vt:lpstr>не прошли</vt:lpstr>
      <vt:lpstr>kan</vt:lpstr>
      <vt:lpstr>kan_b</vt:lpstr>
      <vt:lpstr>kan_kom</vt:lpstr>
      <vt:lpstr>kan_r</vt:lpstr>
      <vt:lpstr>kan_tal</vt:lpstr>
      <vt:lpstr>vod</vt:lpstr>
      <vt:lpstr>vod_b</vt:lpstr>
      <vt:lpstr>vod_kom</vt:lpstr>
      <vt:lpstr>vod_r</vt:lpstr>
      <vt:lpstr>vod_tal</vt:lpstr>
      <vt:lpstr>цу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2015-09-17T12:16:42Z</dcterms:modified>
</cp:coreProperties>
</file>